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240" yWindow="410" windowWidth="14810" windowHeight="7710" firstSheet="5" activeTab="6"/>
  </bookViews>
  <sheets>
    <sheet name="14.风险建议提示表" sheetId="5" r:id="rId1"/>
    <sheet name="5.风险决策结果决策矩阵" sheetId="1" r:id="rId2"/>
    <sheet name="10.等级利率定价表" sheetId="6" r:id="rId3"/>
    <sheet name="A1~A6评级模型" sheetId="3" r:id="rId4"/>
    <sheet name="B1~B4评级模型" sheetId="2" r:id="rId5"/>
    <sheet name="等级评分模型" sheetId="7" r:id="rId6"/>
    <sheet name="6.建议授信额度决策矩阵" sheetId="12" r:id="rId7"/>
    <sheet name="授信评分卡晋通海未KS#" sheetId="11" r:id="rId8"/>
    <sheet name="授信评分卡海拒晋拒KS#" sheetId="10" r:id="rId9"/>
    <sheet name="渠道性别年龄分析" sheetId="9" r:id="rId10"/>
  </sheets>
  <calcPr calcId="145621"/>
  <pivotCaches>
    <pivotCache cacheId="0" r:id="rId11"/>
  </pivotCaches>
</workbook>
</file>

<file path=xl/calcChain.xml><?xml version="1.0" encoding="utf-8"?>
<calcChain xmlns="http://schemas.openxmlformats.org/spreadsheetml/2006/main">
  <c r="J188" i="12" l="1"/>
  <c r="N185" i="12"/>
  <c r="R185" i="12" s="1"/>
  <c r="H185" i="12"/>
  <c r="G183" i="12"/>
  <c r="Q182" i="12"/>
  <c r="H181" i="12"/>
  <c r="S180" i="12"/>
  <c r="Q180" i="12"/>
  <c r="G180" i="12"/>
  <c r="S176" i="12"/>
  <c r="S182" i="12" s="1"/>
  <c r="R176" i="12"/>
  <c r="R182" i="12" s="1"/>
  <c r="Q176" i="12"/>
  <c r="S175" i="12"/>
  <c r="S181" i="12" s="1"/>
  <c r="R175" i="12"/>
  <c r="R181" i="12" s="1"/>
  <c r="Q175" i="12"/>
  <c r="Q181" i="12" s="1"/>
  <c r="S174" i="12"/>
  <c r="R174" i="12"/>
  <c r="R180" i="12" s="1"/>
  <c r="Q174" i="12"/>
  <c r="I171" i="12"/>
  <c r="H171" i="12"/>
  <c r="J136" i="12"/>
  <c r="J191" i="12" s="1"/>
  <c r="F136" i="12"/>
  <c r="F191" i="12" s="1"/>
  <c r="H135" i="12"/>
  <c r="H190" i="12" s="1"/>
  <c r="J134" i="12"/>
  <c r="J189" i="12" s="1"/>
  <c r="F134" i="12"/>
  <c r="F189" i="12" s="1"/>
  <c r="I133" i="12"/>
  <c r="I188" i="12" s="1"/>
  <c r="H133" i="12"/>
  <c r="H188" i="12" s="1"/>
  <c r="J132" i="12"/>
  <c r="J187" i="12" s="1"/>
  <c r="I132" i="12"/>
  <c r="I187" i="12" s="1"/>
  <c r="H131" i="12"/>
  <c r="H186" i="12" s="1"/>
  <c r="J130" i="12"/>
  <c r="J185" i="12" s="1"/>
  <c r="H130" i="12"/>
  <c r="H129" i="12"/>
  <c r="G129" i="12"/>
  <c r="F129" i="12"/>
  <c r="J128" i="12"/>
  <c r="J183" i="12" s="1"/>
  <c r="F128" i="12"/>
  <c r="F183" i="12" s="1"/>
  <c r="J127" i="12"/>
  <c r="J182" i="12" s="1"/>
  <c r="G127" i="12"/>
  <c r="G182" i="12" s="1"/>
  <c r="F126" i="12"/>
  <c r="F181" i="12" s="1"/>
  <c r="I125" i="12"/>
  <c r="I180" i="12" s="1"/>
  <c r="H125" i="12"/>
  <c r="H180" i="12" s="1"/>
  <c r="J124" i="12"/>
  <c r="J179" i="12" s="1"/>
  <c r="H123" i="12"/>
  <c r="U122" i="12"/>
  <c r="T122" i="12"/>
  <c r="S122" i="12"/>
  <c r="U121" i="12"/>
  <c r="T121" i="12"/>
  <c r="S121" i="12"/>
  <c r="K121" i="12"/>
  <c r="K176" i="12" s="1"/>
  <c r="J121" i="12"/>
  <c r="J176" i="12" s="1"/>
  <c r="F121" i="12"/>
  <c r="F176" i="12" s="1"/>
  <c r="U120" i="12"/>
  <c r="O131" i="12" s="1"/>
  <c r="T131" i="12" s="1"/>
  <c r="T120" i="12"/>
  <c r="S120" i="12"/>
  <c r="K120" i="12"/>
  <c r="K175" i="12" s="1"/>
  <c r="J120" i="12"/>
  <c r="J175" i="12" s="1"/>
  <c r="K119" i="12"/>
  <c r="K174" i="12" s="1"/>
  <c r="H119" i="12"/>
  <c r="H174" i="12" s="1"/>
  <c r="G119" i="12"/>
  <c r="G174" i="12" s="1"/>
  <c r="I118" i="12"/>
  <c r="I173" i="12" s="1"/>
  <c r="G118" i="12"/>
  <c r="G173" i="12" s="1"/>
  <c r="F118" i="12"/>
  <c r="F173" i="12" s="1"/>
  <c r="G117" i="12"/>
  <c r="G172" i="12" s="1"/>
  <c r="J116" i="12"/>
  <c r="I116" i="12"/>
  <c r="K109" i="12"/>
  <c r="K136" i="12" s="1"/>
  <c r="K191" i="12" s="1"/>
  <c r="J109" i="12"/>
  <c r="I109" i="12"/>
  <c r="I136" i="12" s="1"/>
  <c r="I191" i="12" s="1"/>
  <c r="H109" i="12"/>
  <c r="H136" i="12" s="1"/>
  <c r="H191" i="12" s="1"/>
  <c r="G109" i="12"/>
  <c r="G136" i="12" s="1"/>
  <c r="G191" i="12" s="1"/>
  <c r="F109" i="12"/>
  <c r="K108" i="12"/>
  <c r="J108" i="12"/>
  <c r="J135" i="12" s="1"/>
  <c r="J190" i="12" s="1"/>
  <c r="I108" i="12"/>
  <c r="I135" i="12" s="1"/>
  <c r="I190" i="12" s="1"/>
  <c r="H108" i="12"/>
  <c r="G108" i="12"/>
  <c r="G135" i="12" s="1"/>
  <c r="G190" i="12" s="1"/>
  <c r="F108" i="12"/>
  <c r="K107" i="12"/>
  <c r="K134" i="12" s="1"/>
  <c r="K189" i="12" s="1"/>
  <c r="J107" i="12"/>
  <c r="I107" i="12"/>
  <c r="I134" i="12" s="1"/>
  <c r="I189" i="12" s="1"/>
  <c r="H107" i="12"/>
  <c r="G107" i="12"/>
  <c r="F107" i="12"/>
  <c r="K106" i="12"/>
  <c r="K133" i="12" s="1"/>
  <c r="K188" i="12" s="1"/>
  <c r="J106" i="12"/>
  <c r="J133" i="12" s="1"/>
  <c r="I106" i="12"/>
  <c r="H106" i="12"/>
  <c r="G106" i="12"/>
  <c r="F106" i="12"/>
  <c r="F133" i="12" s="1"/>
  <c r="F188" i="12" s="1"/>
  <c r="K105" i="12"/>
  <c r="K132" i="12" s="1"/>
  <c r="K187" i="12" s="1"/>
  <c r="J105" i="12"/>
  <c r="I105" i="12"/>
  <c r="H105" i="12"/>
  <c r="H132" i="12" s="1"/>
  <c r="H187" i="12" s="1"/>
  <c r="G105" i="12"/>
  <c r="F105" i="12"/>
  <c r="K104" i="12"/>
  <c r="K131" i="12" s="1"/>
  <c r="K186" i="12" s="1"/>
  <c r="J104" i="12"/>
  <c r="I104" i="12"/>
  <c r="I131" i="12" s="1"/>
  <c r="I186" i="12" s="1"/>
  <c r="H104" i="12"/>
  <c r="G104" i="12"/>
  <c r="G131" i="12" s="1"/>
  <c r="G186" i="12" s="1"/>
  <c r="F104" i="12"/>
  <c r="F131" i="12" s="1"/>
  <c r="F186" i="12" s="1"/>
  <c r="K103" i="12"/>
  <c r="J103" i="12"/>
  <c r="I103" i="12"/>
  <c r="H103" i="12"/>
  <c r="G103" i="12"/>
  <c r="G130" i="12" s="1"/>
  <c r="G185" i="12" s="1"/>
  <c r="F103" i="12"/>
  <c r="K102" i="12"/>
  <c r="K129" i="12" s="1"/>
  <c r="K184" i="12" s="1"/>
  <c r="J102" i="12"/>
  <c r="J129" i="12" s="1"/>
  <c r="J184" i="12" s="1"/>
  <c r="I102" i="12"/>
  <c r="I129" i="12" s="1"/>
  <c r="H102" i="12"/>
  <c r="G102" i="12"/>
  <c r="F102" i="12"/>
  <c r="K101" i="12"/>
  <c r="K128" i="12" s="1"/>
  <c r="K183" i="12" s="1"/>
  <c r="J101" i="12"/>
  <c r="I101" i="12"/>
  <c r="H101" i="12"/>
  <c r="H128" i="12" s="1"/>
  <c r="H183" i="12" s="1"/>
  <c r="G101" i="12"/>
  <c r="G128" i="12" s="1"/>
  <c r="F101" i="12"/>
  <c r="K100" i="12"/>
  <c r="K127" i="12" s="1"/>
  <c r="K182" i="12" s="1"/>
  <c r="J100" i="12"/>
  <c r="I100" i="12"/>
  <c r="I127" i="12" s="1"/>
  <c r="I182" i="12" s="1"/>
  <c r="H100" i="12"/>
  <c r="G100" i="12"/>
  <c r="F100" i="12"/>
  <c r="F127" i="12" s="1"/>
  <c r="F182" i="12" s="1"/>
  <c r="K99" i="12"/>
  <c r="K126" i="12" s="1"/>
  <c r="K181" i="12" s="1"/>
  <c r="J99" i="12"/>
  <c r="I99" i="12"/>
  <c r="H99" i="12"/>
  <c r="H126" i="12" s="1"/>
  <c r="G99" i="12"/>
  <c r="G126" i="12" s="1"/>
  <c r="G181" i="12" s="1"/>
  <c r="F99" i="12"/>
  <c r="K98" i="12"/>
  <c r="J98" i="12"/>
  <c r="J125" i="12" s="1"/>
  <c r="J180" i="12" s="1"/>
  <c r="I98" i="12"/>
  <c r="H98" i="12"/>
  <c r="G98" i="12"/>
  <c r="G125" i="12" s="1"/>
  <c r="F98" i="12"/>
  <c r="F125" i="12" s="1"/>
  <c r="F180" i="12" s="1"/>
  <c r="K97" i="12"/>
  <c r="K124" i="12" s="1"/>
  <c r="K179" i="12" s="1"/>
  <c r="J97" i="12"/>
  <c r="I97" i="12"/>
  <c r="H97" i="12"/>
  <c r="H124" i="12" s="1"/>
  <c r="H179" i="12" s="1"/>
  <c r="G97" i="12"/>
  <c r="G124" i="12" s="1"/>
  <c r="G179" i="12" s="1"/>
  <c r="F97" i="12"/>
  <c r="K96" i="12"/>
  <c r="J96" i="12"/>
  <c r="I96" i="12"/>
  <c r="I123" i="12" s="1"/>
  <c r="I178" i="12" s="1"/>
  <c r="H96" i="12"/>
  <c r="G96" i="12"/>
  <c r="F96" i="12"/>
  <c r="F123" i="12" s="1"/>
  <c r="K95" i="12"/>
  <c r="K122" i="12" s="1"/>
  <c r="K177" i="12" s="1"/>
  <c r="J95" i="12"/>
  <c r="J122" i="12" s="1"/>
  <c r="J177" i="12" s="1"/>
  <c r="I95" i="12"/>
  <c r="I122" i="12" s="1"/>
  <c r="H95" i="12"/>
  <c r="H122" i="12" s="1"/>
  <c r="G95" i="12"/>
  <c r="G122" i="12" s="1"/>
  <c r="F95" i="12"/>
  <c r="F122" i="12" s="1"/>
  <c r="K94" i="12"/>
  <c r="J94" i="12"/>
  <c r="I94" i="12"/>
  <c r="H94" i="12"/>
  <c r="G94" i="12"/>
  <c r="G121" i="12" s="1"/>
  <c r="G176" i="12" s="1"/>
  <c r="F94" i="12"/>
  <c r="K93" i="12"/>
  <c r="J93" i="12"/>
  <c r="I93" i="12"/>
  <c r="I120" i="12" s="1"/>
  <c r="I175" i="12" s="1"/>
  <c r="H93" i="12"/>
  <c r="G93" i="12"/>
  <c r="G120" i="12" s="1"/>
  <c r="G175" i="12" s="1"/>
  <c r="F93" i="12"/>
  <c r="K92" i="12"/>
  <c r="J92" i="12"/>
  <c r="I92" i="12"/>
  <c r="I119" i="12" s="1"/>
  <c r="I174" i="12" s="1"/>
  <c r="H92" i="12"/>
  <c r="G92" i="12"/>
  <c r="F92" i="12"/>
  <c r="K91" i="12"/>
  <c r="J91" i="12"/>
  <c r="I91" i="12"/>
  <c r="H91" i="12"/>
  <c r="H118" i="12" s="1"/>
  <c r="H173" i="12" s="1"/>
  <c r="G91" i="12"/>
  <c r="F91" i="12"/>
  <c r="K90" i="12"/>
  <c r="K117" i="12" s="1"/>
  <c r="K172" i="12" s="1"/>
  <c r="J90" i="12"/>
  <c r="I90" i="12"/>
  <c r="I117" i="12" s="1"/>
  <c r="I172" i="12" s="1"/>
  <c r="H90" i="12"/>
  <c r="G90" i="12"/>
  <c r="F90" i="12"/>
  <c r="K89" i="12"/>
  <c r="K116" i="12" s="1"/>
  <c r="K171" i="12" s="1"/>
  <c r="J89" i="12"/>
  <c r="I89" i="12"/>
  <c r="H89" i="12"/>
  <c r="H116" i="12" s="1"/>
  <c r="G89" i="12"/>
  <c r="F89" i="12"/>
  <c r="Q49" i="12"/>
  <c r="T49" i="12" s="1"/>
  <c r="P49" i="12"/>
  <c r="Q48" i="12"/>
  <c r="T48" i="12" s="1"/>
  <c r="P48" i="12"/>
  <c r="J48" i="12"/>
  <c r="I48" i="12"/>
  <c r="M48" i="12" s="1"/>
  <c r="F48" i="12"/>
  <c r="C48" i="12"/>
  <c r="B48" i="12"/>
  <c r="Q47" i="12"/>
  <c r="T47" i="12" s="1"/>
  <c r="P47" i="12"/>
  <c r="J47" i="12"/>
  <c r="I47" i="12"/>
  <c r="M47" i="12" s="1"/>
  <c r="C47" i="12"/>
  <c r="B47" i="12"/>
  <c r="T46" i="12"/>
  <c r="Q46" i="12"/>
  <c r="P46" i="12"/>
  <c r="J46" i="12"/>
  <c r="M46" i="12" s="1"/>
  <c r="I46" i="12"/>
  <c r="C46" i="12"/>
  <c r="F46" i="12" s="1"/>
  <c r="B46" i="12"/>
  <c r="Q45" i="12"/>
  <c r="P45" i="12"/>
  <c r="T45" i="12" s="1"/>
  <c r="M45" i="12"/>
  <c r="J45" i="12"/>
  <c r="I45" i="12"/>
  <c r="C45" i="12"/>
  <c r="F45" i="12" s="1"/>
  <c r="B45" i="12"/>
  <c r="F132" i="12" s="1"/>
  <c r="F187" i="12" s="1"/>
  <c r="Q44" i="12"/>
  <c r="P44" i="12"/>
  <c r="P50" i="12" s="1"/>
  <c r="J44" i="12"/>
  <c r="I44" i="12"/>
  <c r="F44" i="12"/>
  <c r="C44" i="12"/>
  <c r="B44" i="12"/>
  <c r="Q43" i="12"/>
  <c r="P43" i="12"/>
  <c r="J43" i="12"/>
  <c r="I130" i="12" s="1"/>
  <c r="I185" i="12" s="1"/>
  <c r="I43" i="12"/>
  <c r="C43" i="12"/>
  <c r="B43" i="12"/>
  <c r="F43" i="12" s="1"/>
  <c r="Q38" i="12"/>
  <c r="P38" i="12"/>
  <c r="T38" i="12" s="1"/>
  <c r="T37" i="12"/>
  <c r="Q37" i="12"/>
  <c r="P37" i="12"/>
  <c r="J37" i="12"/>
  <c r="M37" i="12" s="1"/>
  <c r="I37" i="12"/>
  <c r="F37" i="12"/>
  <c r="C37" i="12"/>
  <c r="B37" i="12"/>
  <c r="Q36" i="12"/>
  <c r="P36" i="12"/>
  <c r="T36" i="12" s="1"/>
  <c r="J36" i="12"/>
  <c r="I36" i="12"/>
  <c r="H127" i="12" s="1"/>
  <c r="H182" i="12" s="1"/>
  <c r="F36" i="12"/>
  <c r="C36" i="12"/>
  <c r="B36" i="12"/>
  <c r="Q35" i="12"/>
  <c r="P35" i="12"/>
  <c r="T35" i="12" s="1"/>
  <c r="J35" i="12"/>
  <c r="I35" i="12"/>
  <c r="M35" i="12" s="1"/>
  <c r="F35" i="12"/>
  <c r="C35" i="12"/>
  <c r="B35" i="12"/>
  <c r="Q34" i="12"/>
  <c r="T34" i="12" s="1"/>
  <c r="P34" i="12"/>
  <c r="M34" i="12"/>
  <c r="J34" i="12"/>
  <c r="I34" i="12"/>
  <c r="C34" i="12"/>
  <c r="B34" i="12"/>
  <c r="F34" i="12" s="1"/>
  <c r="Q33" i="12"/>
  <c r="P33" i="12"/>
  <c r="T33" i="12" s="1"/>
  <c r="T39" i="12" s="1"/>
  <c r="M33" i="12"/>
  <c r="J33" i="12"/>
  <c r="I33" i="12"/>
  <c r="C33" i="12"/>
  <c r="B33" i="12"/>
  <c r="F33" i="12" s="1"/>
  <c r="Q32" i="12"/>
  <c r="P32" i="12"/>
  <c r="T32" i="12" s="1"/>
  <c r="M32" i="12"/>
  <c r="J32" i="12"/>
  <c r="I32" i="12"/>
  <c r="C32" i="12"/>
  <c r="B32" i="12"/>
  <c r="Q27" i="12"/>
  <c r="T27" i="12" s="1"/>
  <c r="P27" i="12"/>
  <c r="Q26" i="12"/>
  <c r="P26" i="12"/>
  <c r="T26" i="12" s="1"/>
  <c r="J26" i="12"/>
  <c r="I26" i="12"/>
  <c r="F26" i="12"/>
  <c r="C26" i="12"/>
  <c r="B26" i="12"/>
  <c r="Q25" i="12"/>
  <c r="T25" i="12" s="1"/>
  <c r="P25" i="12"/>
  <c r="J25" i="12"/>
  <c r="I6" i="12" s="1"/>
  <c r="I25" i="12"/>
  <c r="M25" i="12" s="1"/>
  <c r="C25" i="12"/>
  <c r="B25" i="12"/>
  <c r="F25" i="12" s="1"/>
  <c r="Q24" i="12"/>
  <c r="P24" i="12"/>
  <c r="T24" i="12" s="1"/>
  <c r="J24" i="12"/>
  <c r="M24" i="12" s="1"/>
  <c r="I24" i="12"/>
  <c r="C24" i="12"/>
  <c r="B24" i="12"/>
  <c r="F24" i="12" s="1"/>
  <c r="Q23" i="12"/>
  <c r="P23" i="12"/>
  <c r="M23" i="12"/>
  <c r="J23" i="12"/>
  <c r="I23" i="12"/>
  <c r="C23" i="12"/>
  <c r="F23" i="12" s="1"/>
  <c r="B23" i="12"/>
  <c r="Q22" i="12"/>
  <c r="P22" i="12"/>
  <c r="T22" i="12" s="1"/>
  <c r="J22" i="12"/>
  <c r="I22" i="12"/>
  <c r="M22" i="12" s="1"/>
  <c r="C22" i="12"/>
  <c r="B22" i="12"/>
  <c r="B28" i="12" s="1"/>
  <c r="Q21" i="12"/>
  <c r="T21" i="12" s="1"/>
  <c r="P21" i="12"/>
  <c r="J21" i="12"/>
  <c r="J28" i="12" s="1"/>
  <c r="I21" i="12"/>
  <c r="C21" i="12"/>
  <c r="B21" i="12"/>
  <c r="Q15" i="12"/>
  <c r="P15" i="12"/>
  <c r="O15" i="12"/>
  <c r="N15" i="12"/>
  <c r="Q14" i="12"/>
  <c r="P14" i="12"/>
  <c r="O14" i="12"/>
  <c r="N14" i="12"/>
  <c r="Q13" i="12"/>
  <c r="P13" i="12"/>
  <c r="O13" i="12"/>
  <c r="N13" i="12"/>
  <c r="Q12" i="12"/>
  <c r="P12" i="12"/>
  <c r="O12" i="12"/>
  <c r="N12" i="12"/>
  <c r="K7" i="12"/>
  <c r="I7" i="12" s="1"/>
  <c r="K6" i="12"/>
  <c r="K5" i="12"/>
  <c r="I5" i="12" s="1"/>
  <c r="K4" i="12"/>
  <c r="I4" i="12"/>
  <c r="K3" i="12"/>
  <c r="I3" i="12" s="1"/>
  <c r="K2" i="12"/>
  <c r="I2" i="12"/>
  <c r="G2" i="12"/>
  <c r="K1" i="12"/>
  <c r="J7" i="12" s="1"/>
  <c r="I1" i="12"/>
  <c r="F178" i="12" l="1"/>
  <c r="N121" i="12"/>
  <c r="H121" i="12"/>
  <c r="H176" i="12" s="1"/>
  <c r="M26" i="12"/>
  <c r="I50" i="12"/>
  <c r="G134" i="12"/>
  <c r="G189" i="12" s="1"/>
  <c r="C28" i="12"/>
  <c r="F22" i="12"/>
  <c r="P28" i="12"/>
  <c r="C50" i="12"/>
  <c r="J50" i="12"/>
  <c r="F117" i="12"/>
  <c r="F172" i="12" s="1"/>
  <c r="J119" i="12"/>
  <c r="J174" i="12" s="1"/>
  <c r="J123" i="12"/>
  <c r="H134" i="12"/>
  <c r="H189" i="12" s="1"/>
  <c r="N176" i="12" s="1"/>
  <c r="H7" i="12"/>
  <c r="M21" i="12"/>
  <c r="I28" i="12"/>
  <c r="Q28" i="12"/>
  <c r="Q39" i="12"/>
  <c r="M44" i="12"/>
  <c r="K123" i="12"/>
  <c r="K178" i="12" s="1"/>
  <c r="I126" i="12"/>
  <c r="I181" i="12" s="1"/>
  <c r="G133" i="12"/>
  <c r="G188" i="12" s="1"/>
  <c r="K135" i="12"/>
  <c r="K190" i="12" s="1"/>
  <c r="J171" i="12"/>
  <c r="J126" i="12"/>
  <c r="J181" i="12" s="1"/>
  <c r="J118" i="12"/>
  <c r="J173" i="12" s="1"/>
  <c r="T23" i="12"/>
  <c r="T28" i="12" s="1"/>
  <c r="J39" i="12"/>
  <c r="M43" i="12"/>
  <c r="T44" i="12"/>
  <c r="J131" i="12"/>
  <c r="J186" i="12" s="1"/>
  <c r="G116" i="12"/>
  <c r="G171" i="12" s="1"/>
  <c r="K118" i="12"/>
  <c r="K173" i="12" s="1"/>
  <c r="I121" i="12"/>
  <c r="I176" i="12" s="1"/>
  <c r="K130" i="12"/>
  <c r="K185" i="12" s="1"/>
  <c r="O176" i="12" s="1"/>
  <c r="G132" i="12"/>
  <c r="G187" i="12" s="1"/>
  <c r="F124" i="12"/>
  <c r="F179" i="12" s="1"/>
  <c r="H178" i="12"/>
  <c r="C39" i="12"/>
  <c r="F32" i="12"/>
  <c r="F39" i="12" s="1"/>
  <c r="J117" i="12"/>
  <c r="J172" i="12" s="1"/>
  <c r="F119" i="12"/>
  <c r="F174" i="12" s="1"/>
  <c r="H120" i="12"/>
  <c r="H175" i="12" s="1"/>
  <c r="F135" i="12"/>
  <c r="F190" i="12" s="1"/>
  <c r="F116" i="12"/>
  <c r="F21" i="12"/>
  <c r="B39" i="12"/>
  <c r="I39" i="12"/>
  <c r="M36" i="12"/>
  <c r="M39" i="12" s="1"/>
  <c r="P39" i="12"/>
  <c r="Q50" i="12"/>
  <c r="T43" i="12"/>
  <c r="T50" i="12" s="1"/>
  <c r="F47" i="12"/>
  <c r="F50" i="12" s="1"/>
  <c r="G123" i="12"/>
  <c r="G178" i="12" s="1"/>
  <c r="I124" i="12"/>
  <c r="I179" i="12" s="1"/>
  <c r="K125" i="12"/>
  <c r="K180" i="12" s="1"/>
  <c r="I128" i="12"/>
  <c r="I183" i="12" s="1"/>
  <c r="J2" i="12"/>
  <c r="H2" i="12" s="1"/>
  <c r="J4" i="12"/>
  <c r="H4" i="12" s="1"/>
  <c r="J6" i="12"/>
  <c r="H6" i="12" s="1"/>
  <c r="H117" i="12"/>
  <c r="F120" i="12"/>
  <c r="F175" i="12" s="1"/>
  <c r="B50" i="12"/>
  <c r="F130" i="12"/>
  <c r="J3" i="12"/>
  <c r="H3" i="12" s="1"/>
  <c r="J5" i="12"/>
  <c r="H5" i="12" s="1"/>
  <c r="L38" i="1"/>
  <c r="H34" i="1" s="1"/>
  <c r="V176" i="12" l="1"/>
  <c r="N182" i="12"/>
  <c r="V182" i="12" s="1"/>
  <c r="O182" i="12"/>
  <c r="W182" i="12" s="1"/>
  <c r="W176" i="12"/>
  <c r="F185" i="12"/>
  <c r="M176" i="12" s="1"/>
  <c r="N122" i="12"/>
  <c r="P122" i="12"/>
  <c r="F171" i="12"/>
  <c r="M174" i="12" s="1"/>
  <c r="N120" i="12"/>
  <c r="O130" i="12"/>
  <c r="N175" i="12"/>
  <c r="O174" i="12"/>
  <c r="M50" i="12"/>
  <c r="P120" i="12"/>
  <c r="M28" i="12"/>
  <c r="O122" i="12"/>
  <c r="J178" i="12"/>
  <c r="O175" i="12" s="1"/>
  <c r="P121" i="12"/>
  <c r="N127" i="12"/>
  <c r="X127" i="12" s="1"/>
  <c r="X121" i="12"/>
  <c r="H172" i="12"/>
  <c r="N174" i="12" s="1"/>
  <c r="O120" i="12"/>
  <c r="F28" i="12"/>
  <c r="O121" i="12"/>
  <c r="M175" i="12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21" i="6"/>
  <c r="L22" i="6"/>
  <c r="L23" i="6"/>
  <c r="F5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21" i="6"/>
  <c r="K22" i="6"/>
  <c r="K23" i="6"/>
  <c r="F6" i="6"/>
  <c r="F7" i="6"/>
  <c r="F8" i="6"/>
  <c r="F9" i="6"/>
  <c r="F10" i="6"/>
  <c r="F11" i="6"/>
  <c r="F12" i="6"/>
  <c r="F13" i="6"/>
  <c r="F14" i="6"/>
  <c r="F15" i="6"/>
  <c r="F16" i="6"/>
  <c r="F17" i="6"/>
  <c r="F21" i="6"/>
  <c r="F22" i="6"/>
  <c r="F23" i="6"/>
  <c r="F4" i="6"/>
  <c r="D21" i="6"/>
  <c r="D22" i="6"/>
  <c r="D23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4" i="6"/>
  <c r="V175" i="12" l="1"/>
  <c r="N181" i="12"/>
  <c r="V181" i="12" s="1"/>
  <c r="P127" i="12"/>
  <c r="Z127" i="12" s="1"/>
  <c r="Z121" i="12"/>
  <c r="T130" i="12"/>
  <c r="T132" i="12" s="1"/>
  <c r="O132" i="12"/>
  <c r="U175" i="12"/>
  <c r="M181" i="12"/>
  <c r="U181" i="12" s="1"/>
  <c r="W175" i="12"/>
  <c r="O181" i="12"/>
  <c r="W181" i="12" s="1"/>
  <c r="N126" i="12"/>
  <c r="X126" i="12" s="1"/>
  <c r="X120" i="12"/>
  <c r="O127" i="12"/>
  <c r="Y127" i="12" s="1"/>
  <c r="Y121" i="12"/>
  <c r="O128" i="12"/>
  <c r="Y128" i="12" s="1"/>
  <c r="Y122" i="12"/>
  <c r="N184" i="12"/>
  <c r="U174" i="12"/>
  <c r="M180" i="12"/>
  <c r="U180" i="12" s="1"/>
  <c r="P128" i="12"/>
  <c r="Z128" i="12" s="1"/>
  <c r="Z122" i="12"/>
  <c r="O126" i="12"/>
  <c r="Y126" i="12" s="1"/>
  <c r="Y120" i="12"/>
  <c r="Z120" i="12"/>
  <c r="P126" i="12"/>
  <c r="Z126" i="12" s="1"/>
  <c r="X122" i="12"/>
  <c r="N128" i="12"/>
  <c r="X128" i="12" s="1"/>
  <c r="V174" i="12"/>
  <c r="N180" i="12"/>
  <c r="V180" i="12" s="1"/>
  <c r="M182" i="12"/>
  <c r="U182" i="12" s="1"/>
  <c r="U176" i="12"/>
  <c r="W174" i="12"/>
  <c r="O180" i="12"/>
  <c r="W180" i="12" s="1"/>
  <c r="C30" i="11"/>
  <c r="J23" i="6"/>
  <c r="J22" i="6"/>
  <c r="J21" i="6"/>
  <c r="J17" i="6"/>
  <c r="J16" i="6"/>
  <c r="J15" i="6"/>
  <c r="J14" i="6"/>
  <c r="J5" i="6"/>
  <c r="E37" i="6"/>
  <c r="J7" i="6" s="1"/>
  <c r="E38" i="6"/>
  <c r="J6" i="6" s="1"/>
  <c r="E39" i="6"/>
  <c r="E40" i="6"/>
  <c r="J4" i="6" s="1"/>
  <c r="E36" i="6"/>
  <c r="J8" i="6" s="1"/>
  <c r="E35" i="6"/>
  <c r="D48" i="6"/>
  <c r="E45" i="6" s="1"/>
  <c r="J12" i="6" s="1"/>
  <c r="R184" i="12" l="1"/>
  <c r="R186" i="12" s="1"/>
  <c r="N186" i="12"/>
  <c r="E41" i="6"/>
  <c r="K4" i="6"/>
  <c r="E44" i="6"/>
  <c r="E47" i="6"/>
  <c r="J10" i="6" s="1"/>
  <c r="J9" i="6"/>
  <c r="E46" i="6"/>
  <c r="J11" i="6" s="1"/>
  <c r="C34" i="1"/>
  <c r="I36" i="1"/>
  <c r="D37" i="1" s="1"/>
  <c r="J36" i="1"/>
  <c r="E37" i="1" s="1"/>
  <c r="J35" i="1"/>
  <c r="E35" i="1" s="1"/>
  <c r="H35" i="1"/>
  <c r="C35" i="1" s="1"/>
  <c r="I34" i="1"/>
  <c r="D34" i="1" s="1"/>
  <c r="J34" i="1"/>
  <c r="J37" i="1" l="1"/>
  <c r="E34" i="1"/>
  <c r="J13" i="6"/>
  <c r="E48" i="6"/>
  <c r="K34" i="1"/>
  <c r="K24" i="6" l="1"/>
  <c r="L24" i="6"/>
  <c r="C30" i="10" l="1"/>
  <c r="C29" i="10"/>
  <c r="C28" i="10"/>
  <c r="C27" i="10"/>
  <c r="H15" i="10"/>
  <c r="H14" i="10"/>
  <c r="C26" i="10" s="1"/>
  <c r="C14" i="1" l="1"/>
  <c r="H36" i="1" s="1"/>
  <c r="C37" i="1" s="1"/>
  <c r="D12" i="1"/>
  <c r="I35" i="1" s="1"/>
  <c r="D35" i="1" s="1"/>
  <c r="E22" i="11"/>
  <c r="E23" i="11"/>
  <c r="F23" i="11"/>
  <c r="C28" i="11"/>
  <c r="C31" i="11" s="1"/>
  <c r="J10" i="11"/>
  <c r="J12" i="11"/>
  <c r="J14" i="11"/>
  <c r="J16" i="11"/>
  <c r="J18" i="11"/>
  <c r="J20" i="11"/>
  <c r="J22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8" i="11"/>
  <c r="H9" i="11"/>
  <c r="H10" i="11"/>
  <c r="H11" i="11"/>
  <c r="H12" i="11"/>
  <c r="H13" i="11"/>
  <c r="H14" i="11"/>
  <c r="H15" i="11"/>
  <c r="C27" i="11" s="1"/>
  <c r="H16" i="11"/>
  <c r="H17" i="11"/>
  <c r="H18" i="11"/>
  <c r="H19" i="11"/>
  <c r="H20" i="11"/>
  <c r="H21" i="11"/>
  <c r="H22" i="11"/>
  <c r="H8" i="11"/>
  <c r="G22" i="11"/>
  <c r="G9" i="11"/>
  <c r="J9" i="11" s="1"/>
  <c r="G10" i="11"/>
  <c r="G11" i="11"/>
  <c r="J11" i="11" s="1"/>
  <c r="G12" i="11"/>
  <c r="G13" i="11"/>
  <c r="J13" i="11" s="1"/>
  <c r="G14" i="11"/>
  <c r="G15" i="11"/>
  <c r="J15" i="11" s="1"/>
  <c r="G16" i="11"/>
  <c r="G17" i="11"/>
  <c r="J17" i="11" s="1"/>
  <c r="G18" i="11"/>
  <c r="G19" i="11"/>
  <c r="J19" i="11" s="1"/>
  <c r="G20" i="11"/>
  <c r="G21" i="11"/>
  <c r="J21" i="11" s="1"/>
  <c r="G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8" i="11"/>
  <c r="K38" i="11"/>
  <c r="J38" i="11"/>
  <c r="I38" i="11"/>
  <c r="H38" i="11"/>
  <c r="K37" i="11"/>
  <c r="J37" i="11"/>
  <c r="I37" i="11"/>
  <c r="H37" i="11"/>
  <c r="K36" i="11"/>
  <c r="J36" i="11"/>
  <c r="I36" i="11"/>
  <c r="H36" i="11"/>
  <c r="K30" i="11"/>
  <c r="J30" i="11"/>
  <c r="I30" i="11"/>
  <c r="H30" i="11"/>
  <c r="K29" i="11"/>
  <c r="J29" i="11"/>
  <c r="I29" i="11"/>
  <c r="H29" i="11"/>
  <c r="K28" i="11"/>
  <c r="J28" i="11"/>
  <c r="I28" i="11"/>
  <c r="H28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H13" i="10"/>
  <c r="K37" i="10"/>
  <c r="J37" i="10"/>
  <c r="I37" i="10"/>
  <c r="H37" i="10"/>
  <c r="K36" i="10"/>
  <c r="J36" i="10"/>
  <c r="I36" i="10"/>
  <c r="H36" i="10"/>
  <c r="K35" i="10"/>
  <c r="J35" i="10"/>
  <c r="I35" i="10"/>
  <c r="H35" i="10"/>
  <c r="K29" i="10"/>
  <c r="J29" i="10"/>
  <c r="I29" i="10"/>
  <c r="H29" i="10"/>
  <c r="K28" i="10"/>
  <c r="J28" i="10"/>
  <c r="I28" i="10"/>
  <c r="H28" i="10"/>
  <c r="K27" i="10"/>
  <c r="J27" i="10"/>
  <c r="I27" i="10"/>
  <c r="H27" i="10"/>
  <c r="F22" i="10"/>
  <c r="E22" i="10"/>
  <c r="I21" i="10"/>
  <c r="H21" i="10"/>
  <c r="G21" i="10"/>
  <c r="F21" i="10"/>
  <c r="E21" i="10"/>
  <c r="I20" i="10"/>
  <c r="H20" i="10"/>
  <c r="G20" i="10"/>
  <c r="J20" i="10" s="1"/>
  <c r="F20" i="10"/>
  <c r="E20" i="10"/>
  <c r="I19" i="10"/>
  <c r="H19" i="10"/>
  <c r="G19" i="10"/>
  <c r="F19" i="10"/>
  <c r="E19" i="10"/>
  <c r="I18" i="10"/>
  <c r="H18" i="10"/>
  <c r="G18" i="10"/>
  <c r="J18" i="10" s="1"/>
  <c r="F18" i="10"/>
  <c r="E18" i="10"/>
  <c r="I17" i="10"/>
  <c r="H17" i="10"/>
  <c r="G17" i="10"/>
  <c r="F17" i="10"/>
  <c r="E17" i="10"/>
  <c r="I16" i="10"/>
  <c r="H16" i="10"/>
  <c r="G16" i="10"/>
  <c r="J16" i="10" s="1"/>
  <c r="F16" i="10"/>
  <c r="E16" i="10"/>
  <c r="I15" i="10"/>
  <c r="G15" i="10"/>
  <c r="F15" i="10"/>
  <c r="E15" i="10"/>
  <c r="I14" i="10"/>
  <c r="G14" i="10"/>
  <c r="J14" i="10" s="1"/>
  <c r="F14" i="10"/>
  <c r="E14" i="10"/>
  <c r="I13" i="10"/>
  <c r="G13" i="10"/>
  <c r="F13" i="10"/>
  <c r="E13" i="10"/>
  <c r="I12" i="10"/>
  <c r="H12" i="10"/>
  <c r="G12" i="10"/>
  <c r="F12" i="10"/>
  <c r="E12" i="10"/>
  <c r="I11" i="10"/>
  <c r="H11" i="10"/>
  <c r="G11" i="10"/>
  <c r="J11" i="10" s="1"/>
  <c r="F11" i="10"/>
  <c r="E11" i="10"/>
  <c r="I10" i="10"/>
  <c r="H10" i="10"/>
  <c r="G10" i="10"/>
  <c r="F10" i="10"/>
  <c r="E10" i="10"/>
  <c r="I9" i="10"/>
  <c r="H9" i="10"/>
  <c r="G9" i="10"/>
  <c r="J9" i="10" s="1"/>
  <c r="F9" i="10"/>
  <c r="E9" i="10"/>
  <c r="I8" i="10"/>
  <c r="H8" i="10"/>
  <c r="G8" i="10"/>
  <c r="F8" i="10"/>
  <c r="E8" i="10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K4" i="3"/>
  <c r="K5" i="3" s="1"/>
  <c r="J4" i="3"/>
  <c r="J5" i="3" s="1"/>
  <c r="F4" i="3"/>
  <c r="E4" i="3"/>
  <c r="D4" i="3"/>
  <c r="G3" i="3"/>
  <c r="F13" i="2"/>
  <c r="E13" i="2"/>
  <c r="D13" i="2"/>
  <c r="F12" i="2"/>
  <c r="E12" i="2"/>
  <c r="D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K4" i="2"/>
  <c r="J4" i="2"/>
  <c r="F4" i="2"/>
  <c r="E4" i="2"/>
  <c r="D4" i="2"/>
  <c r="G3" i="2"/>
  <c r="I37" i="1" l="1"/>
  <c r="K35" i="1"/>
  <c r="K36" i="1"/>
  <c r="H37" i="1"/>
  <c r="C29" i="11"/>
  <c r="G4" i="3"/>
  <c r="J10" i="10"/>
  <c r="J15" i="10"/>
  <c r="J19" i="10"/>
  <c r="J8" i="10"/>
  <c r="J22" i="10" s="1"/>
  <c r="J12" i="10"/>
  <c r="J17" i="10"/>
  <c r="J21" i="10"/>
  <c r="J8" i="11"/>
  <c r="J23" i="11" s="1"/>
  <c r="J13" i="10"/>
  <c r="J6" i="3"/>
  <c r="G5" i="3"/>
  <c r="K6" i="3"/>
  <c r="K7" i="3" s="1"/>
  <c r="K8" i="3" s="1"/>
  <c r="J5" i="2"/>
  <c r="G4" i="2"/>
  <c r="K5" i="2"/>
  <c r="J7" i="3" l="1"/>
  <c r="J8" i="3"/>
  <c r="K9" i="3"/>
  <c r="G6" i="3"/>
  <c r="J6" i="2"/>
  <c r="K6" i="2"/>
  <c r="G5" i="2"/>
  <c r="G8" i="3" l="1"/>
  <c r="G7" i="3"/>
  <c r="K10" i="3"/>
  <c r="K11" i="3" s="1"/>
  <c r="K12" i="3" s="1"/>
  <c r="J9" i="3"/>
  <c r="J7" i="2"/>
  <c r="J8" i="2" s="1"/>
  <c r="J9" i="2" s="1"/>
  <c r="G6" i="2"/>
  <c r="K7" i="2"/>
  <c r="K8" i="2" s="1"/>
  <c r="G9" i="3" l="1"/>
  <c r="K13" i="3"/>
  <c r="J10" i="3"/>
  <c r="J10" i="2"/>
  <c r="G8" i="2"/>
  <c r="G7" i="2"/>
  <c r="K9" i="2"/>
  <c r="K10" i="2" s="1"/>
  <c r="J11" i="3" l="1"/>
  <c r="J11" i="2"/>
  <c r="J12" i="3"/>
  <c r="G10" i="3"/>
  <c r="K14" i="3"/>
  <c r="G10" i="2"/>
  <c r="G9" i="2"/>
  <c r="K11" i="2"/>
  <c r="K12" i="2" s="1"/>
  <c r="J13" i="3" l="1"/>
  <c r="G11" i="3"/>
  <c r="J12" i="2"/>
  <c r="J14" i="3"/>
  <c r="G13" i="3"/>
  <c r="M14" i="3"/>
  <c r="M4" i="3"/>
  <c r="S4" i="3" s="1"/>
  <c r="M5" i="3"/>
  <c r="M7" i="3"/>
  <c r="M8" i="3"/>
  <c r="M6" i="3"/>
  <c r="M11" i="3"/>
  <c r="M9" i="3"/>
  <c r="M10" i="3"/>
  <c r="M12" i="3"/>
  <c r="N12" i="3" s="1"/>
  <c r="O12" i="3" s="1"/>
  <c r="M13" i="3"/>
  <c r="L12" i="3"/>
  <c r="G12" i="3"/>
  <c r="K13" i="2"/>
  <c r="G12" i="2"/>
  <c r="G11" i="2"/>
  <c r="D19" i="3" l="1"/>
  <c r="D20" i="3"/>
  <c r="D21" i="3"/>
  <c r="D22" i="3"/>
  <c r="D23" i="3"/>
  <c r="D24" i="3"/>
  <c r="D25" i="3"/>
  <c r="D27" i="3"/>
  <c r="D28" i="3"/>
  <c r="G14" i="3"/>
  <c r="D26" i="3"/>
  <c r="J13" i="2"/>
  <c r="G13" i="2" s="1"/>
  <c r="L14" i="3"/>
  <c r="L5" i="3"/>
  <c r="L4" i="3"/>
  <c r="L6" i="3"/>
  <c r="L7" i="3"/>
  <c r="L8" i="3"/>
  <c r="L9" i="3"/>
  <c r="L10" i="3"/>
  <c r="L11" i="3"/>
  <c r="L13" i="3"/>
  <c r="S5" i="3"/>
  <c r="P12" i="3"/>
  <c r="K14" i="2"/>
  <c r="J14" i="2" l="1"/>
  <c r="N9" i="3"/>
  <c r="O9" i="3" s="1"/>
  <c r="P9" i="3" s="1"/>
  <c r="N7" i="3"/>
  <c r="O7" i="3" s="1"/>
  <c r="P7" i="3" s="1"/>
  <c r="N13" i="3"/>
  <c r="O13" i="3" s="1"/>
  <c r="P13" i="3" s="1"/>
  <c r="N6" i="3"/>
  <c r="O6" i="3" s="1"/>
  <c r="P6" i="3" s="1"/>
  <c r="N10" i="3"/>
  <c r="O10" i="3" s="1"/>
  <c r="P10" i="3" s="1"/>
  <c r="N8" i="3"/>
  <c r="O8" i="3" s="1"/>
  <c r="P8" i="3" s="1"/>
  <c r="R4" i="3"/>
  <c r="N4" i="3"/>
  <c r="O4" i="3" s="1"/>
  <c r="P4" i="3" s="1"/>
  <c r="S6" i="3"/>
  <c r="N11" i="3"/>
  <c r="O11" i="3" s="1"/>
  <c r="P11" i="3" s="1"/>
  <c r="N5" i="3"/>
  <c r="O5" i="3" s="1"/>
  <c r="P5" i="3" s="1"/>
  <c r="G14" i="2"/>
  <c r="M14" i="2"/>
  <c r="M4" i="2"/>
  <c r="M5" i="2"/>
  <c r="M6" i="2"/>
  <c r="M8" i="2"/>
  <c r="M7" i="2"/>
  <c r="M10" i="2"/>
  <c r="M9" i="2"/>
  <c r="M11" i="2"/>
  <c r="M12" i="2"/>
  <c r="M13" i="2"/>
  <c r="K20" i="2" l="1"/>
  <c r="K19" i="2"/>
  <c r="K21" i="2"/>
  <c r="K22" i="2"/>
  <c r="D22" i="2"/>
  <c r="K23" i="2"/>
  <c r="D19" i="2"/>
  <c r="L7" i="2"/>
  <c r="N7" i="2" s="1"/>
  <c r="O7" i="2" s="1"/>
  <c r="P7" i="2" s="1"/>
  <c r="L10" i="2"/>
  <c r="L8" i="2"/>
  <c r="L14" i="2"/>
  <c r="L12" i="2"/>
  <c r="N12" i="2" s="1"/>
  <c r="O12" i="2" s="1"/>
  <c r="P12" i="2" s="1"/>
  <c r="L4" i="2"/>
  <c r="R4" i="2" s="1"/>
  <c r="L5" i="2"/>
  <c r="N5" i="2" s="1"/>
  <c r="O5" i="2" s="1"/>
  <c r="P5" i="2" s="1"/>
  <c r="D20" i="2"/>
  <c r="L11" i="2"/>
  <c r="L6" i="2"/>
  <c r="L9" i="2"/>
  <c r="D21" i="2"/>
  <c r="L13" i="2"/>
  <c r="N13" i="2" s="1"/>
  <c r="O13" i="2" s="1"/>
  <c r="P13" i="2" s="1"/>
  <c r="P14" i="3"/>
  <c r="R5" i="3"/>
  <c r="T4" i="3"/>
  <c r="S7" i="3"/>
  <c r="N8" i="2"/>
  <c r="O8" i="2" s="1"/>
  <c r="P8" i="2" s="1"/>
  <c r="N11" i="2"/>
  <c r="O11" i="2" s="1"/>
  <c r="P11" i="2" s="1"/>
  <c r="N10" i="2"/>
  <c r="O10" i="2" s="1"/>
  <c r="P10" i="2" s="1"/>
  <c r="N6" i="2"/>
  <c r="O6" i="2" s="1"/>
  <c r="P6" i="2" s="1"/>
  <c r="S4" i="2"/>
  <c r="N9" i="2"/>
  <c r="O9" i="2" s="1"/>
  <c r="P9" i="2" s="1"/>
  <c r="K24" i="2" l="1"/>
  <c r="N4" i="2"/>
  <c r="O4" i="2" s="1"/>
  <c r="P4" i="2" s="1"/>
  <c r="R5" i="2"/>
  <c r="R6" i="2" s="1"/>
  <c r="R7" i="2" s="1"/>
  <c r="R8" i="2" s="1"/>
  <c r="R9" i="2" s="1"/>
  <c r="R10" i="2" s="1"/>
  <c r="D23" i="2"/>
  <c r="S8" i="3"/>
  <c r="R6" i="3"/>
  <c r="T5" i="3"/>
  <c r="P14" i="2"/>
  <c r="T4" i="2"/>
  <c r="S5" i="2"/>
  <c r="R11" i="2" l="1"/>
  <c r="R7" i="3"/>
  <c r="T6" i="3"/>
  <c r="S9" i="3"/>
  <c r="S6" i="2"/>
  <c r="T5" i="2"/>
  <c r="R12" i="2" l="1"/>
  <c r="S10" i="3"/>
  <c r="R8" i="3"/>
  <c r="T7" i="3"/>
  <c r="S7" i="2"/>
  <c r="T6" i="2"/>
  <c r="R13" i="2" l="1"/>
  <c r="S11" i="3"/>
  <c r="R9" i="3"/>
  <c r="T8" i="3"/>
  <c r="T7" i="2"/>
  <c r="S8" i="2"/>
  <c r="R10" i="3" l="1"/>
  <c r="T9" i="3"/>
  <c r="S12" i="3"/>
  <c r="T8" i="2"/>
  <c r="S9" i="2"/>
  <c r="S13" i="3" l="1"/>
  <c r="R11" i="3"/>
  <c r="T10" i="3"/>
  <c r="T9" i="2"/>
  <c r="S10" i="2"/>
  <c r="R12" i="3" l="1"/>
  <c r="T11" i="3"/>
  <c r="S11" i="2"/>
  <c r="T10" i="2"/>
  <c r="R13" i="3" l="1"/>
  <c r="T13" i="3" s="1"/>
  <c r="T12" i="3"/>
  <c r="T11" i="2"/>
  <c r="S12" i="2"/>
  <c r="T14" i="3" l="1"/>
  <c r="T12" i="2"/>
  <c r="S13" i="2"/>
  <c r="T13" i="2" s="1"/>
  <c r="T14" i="2" s="1"/>
  <c r="C26" i="1" l="1"/>
  <c r="E22" i="1"/>
  <c r="E21" i="1"/>
  <c r="E24" i="1"/>
  <c r="D24" i="1"/>
  <c r="C24" i="1"/>
  <c r="C22" i="1"/>
  <c r="D22" i="1"/>
  <c r="C21" i="1"/>
  <c r="D21" i="1"/>
  <c r="C19" i="1" l="1"/>
  <c r="E19" i="1" s="1"/>
</calcChain>
</file>

<file path=xl/comments1.xml><?xml version="1.0" encoding="utf-8"?>
<comments xmlns="http://schemas.openxmlformats.org/spreadsheetml/2006/main">
  <authors>
    <author>作者</author>
  </authors>
  <commentList>
    <comment ref="E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根据渠道性别年龄的分析结果得出。</t>
        </r>
      </text>
    </comment>
    <comment ref="E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该象限近阶段占比较小，可以先设置一个较高的授信评分；后续根据业务量的情况调整。</t>
        </r>
      </text>
    </comment>
  </commentList>
</comments>
</file>

<file path=xl/sharedStrings.xml><?xml version="1.0" encoding="utf-8"?>
<sst xmlns="http://schemas.openxmlformats.org/spreadsheetml/2006/main" count="1290" uniqueCount="339">
  <si>
    <t>海尔\晋商</t>
    <phoneticPr fontId="4" type="noConversion"/>
  </si>
  <si>
    <t>通过</t>
    <phoneticPr fontId="4" type="noConversion"/>
  </si>
  <si>
    <t>拒绝</t>
    <phoneticPr fontId="4" type="noConversion"/>
  </si>
  <si>
    <t>未走</t>
    <phoneticPr fontId="4" type="noConversion"/>
  </si>
  <si>
    <t>通过</t>
    <phoneticPr fontId="4" type="noConversion"/>
  </si>
  <si>
    <t>海尔\晋商</t>
    <phoneticPr fontId="4" type="noConversion"/>
  </si>
  <si>
    <t>未走</t>
    <phoneticPr fontId="4" type="noConversion"/>
  </si>
  <si>
    <t>等级</t>
    <phoneticPr fontId="4" type="noConversion"/>
  </si>
  <si>
    <t>风险提示</t>
    <phoneticPr fontId="4" type="noConversion"/>
  </si>
  <si>
    <t>A1</t>
    <phoneticPr fontId="4" type="noConversion"/>
  </si>
  <si>
    <t>A2</t>
    <phoneticPr fontId="4" type="noConversion"/>
  </si>
  <si>
    <t>A3</t>
    <phoneticPr fontId="4" type="noConversion"/>
  </si>
  <si>
    <t>A4</t>
  </si>
  <si>
    <t>A5</t>
  </si>
  <si>
    <t>A6</t>
  </si>
  <si>
    <t>B1</t>
    <phoneticPr fontId="4" type="noConversion"/>
  </si>
  <si>
    <t>B2</t>
  </si>
  <si>
    <t>B3</t>
  </si>
  <si>
    <t>B4</t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</si>
  <si>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</si>
  <si>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</si>
  <si>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</si>
  <si>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</si>
  <si>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</si>
  <si>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</si>
  <si>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</si>
  <si>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</si>
  <si>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</si>
  <si>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</si>
  <si>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等级</t>
    <phoneticPr fontId="4" type="noConversion"/>
  </si>
  <si>
    <t>合伙人随借随还利率</t>
    <phoneticPr fontId="4" type="noConversion"/>
  </si>
  <si>
    <t>合伙人分期卡利率</t>
    <phoneticPr fontId="4" type="noConversion"/>
  </si>
  <si>
    <t>7贷分期利率</t>
    <phoneticPr fontId="4" type="noConversion"/>
  </si>
  <si>
    <t>A1</t>
    <phoneticPr fontId="4" type="noConversion"/>
  </si>
  <si>
    <t>A2</t>
    <phoneticPr fontId="4" type="noConversion"/>
  </si>
  <si>
    <t>A3</t>
    <phoneticPr fontId="4" type="noConversion"/>
  </si>
  <si>
    <t>B1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</si>
  <si>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</si>
  <si>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</si>
  <si>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</si>
  <si>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-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</si>
  <si>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</si>
  <si>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</si>
  <si>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</si>
  <si>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</si>
  <si>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</si>
  <si>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</si>
  <si>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</si>
  <si>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海尔\晋商</t>
    <phoneticPr fontId="4" type="noConversion"/>
  </si>
  <si>
    <t>通过</t>
    <phoneticPr fontId="4" type="noConversion"/>
  </si>
  <si>
    <t>拒绝</t>
    <phoneticPr fontId="4" type="noConversion"/>
  </si>
  <si>
    <t>未走</t>
    <phoneticPr fontId="4" type="noConversion"/>
  </si>
  <si>
    <t>A1~A6</t>
    <phoneticPr fontId="4" type="noConversion"/>
  </si>
  <si>
    <t>B1-B4</t>
    <phoneticPr fontId="4" type="noConversion"/>
  </si>
  <si>
    <t>C</t>
    <phoneticPr fontId="4" type="noConversion"/>
  </si>
  <si>
    <t>普通拒绝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</si>
  <si>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</si>
  <si>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</si>
  <si>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</si>
  <si>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风险拒绝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</si>
  <si>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</si>
  <si>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</si>
  <si>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</si>
  <si>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</si>
  <si>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</si>
  <si>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</si>
  <si>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通过</t>
    <phoneticPr fontId="4" type="noConversion"/>
  </si>
  <si>
    <t>风险拒绝</t>
    <phoneticPr fontId="4" type="noConversion"/>
  </si>
  <si>
    <t>逾期率(DPD30+)：</t>
    <phoneticPr fontId="4" type="noConversion"/>
  </si>
  <si>
    <t>D3.中低分291 - 310</t>
  </si>
  <si>
    <t>D2.中低分311 - 330</t>
  </si>
  <si>
    <t>D1.中低分331 - 350</t>
  </si>
  <si>
    <t>C4.中分351 - 370</t>
  </si>
  <si>
    <t>C3.中分371 - 390</t>
  </si>
  <si>
    <t>C2.中分391 - 410</t>
  </si>
  <si>
    <t>C1.中分411 - 430</t>
  </si>
  <si>
    <t>B4.中高分431 - 450</t>
  </si>
  <si>
    <t>B3.中高分451 - 470</t>
  </si>
  <si>
    <t>B2.中高分471 - 490</t>
  </si>
  <si>
    <t>B1.中高分491 - 510</t>
  </si>
  <si>
    <t>A3.高分511 - 530</t>
  </si>
  <si>
    <t>总体用户分布%</t>
    <phoneticPr fontId="4" type="noConversion"/>
  </si>
  <si>
    <t>用户分层</t>
    <phoneticPr fontId="4" type="noConversion"/>
  </si>
  <si>
    <t>总计</t>
    <phoneticPr fontId="4" type="noConversion"/>
  </si>
  <si>
    <t>拒绝</t>
    <phoneticPr fontId="4" type="noConversion"/>
  </si>
  <si>
    <t>总计</t>
    <phoneticPr fontId="4" type="noConversion"/>
  </si>
  <si>
    <t>海尔\晋商</t>
    <phoneticPr fontId="4" type="noConversion"/>
  </si>
  <si>
    <t>通过</t>
    <phoneticPr fontId="4" type="noConversion"/>
  </si>
  <si>
    <t>拒绝</t>
    <phoneticPr fontId="4" type="noConversion"/>
  </si>
  <si>
    <t>未走</t>
    <phoneticPr fontId="4" type="noConversion"/>
  </si>
  <si>
    <t>普通拒绝</t>
    <phoneticPr fontId="4" type="noConversion"/>
  </si>
  <si>
    <t>风险拒绝</t>
    <phoneticPr fontId="4" type="noConversion"/>
  </si>
  <si>
    <t>TOT</t>
    <phoneticPr fontId="4" type="noConversion"/>
  </si>
  <si>
    <t>放款分布%：</t>
    <phoneticPr fontId="4" type="noConversion"/>
  </si>
  <si>
    <t>120天未回款%</t>
    <phoneticPr fontId="4" type="noConversion"/>
  </si>
  <si>
    <t>*因当前无海尔返回拒绝原因表现，无法区分普通与风险拒绝的表现!</t>
    <phoneticPr fontId="4" type="noConversion"/>
  </si>
  <si>
    <t>风控目标：不良率(DPD30+)小于</t>
    <phoneticPr fontId="4" type="noConversion"/>
  </si>
  <si>
    <t>根据自然回款、逾期与放款分布表现，得出决策结论如下：</t>
    <phoneticPr fontId="4" type="noConversion"/>
  </si>
  <si>
    <t>通过(A)征信评分分层(A1-A6)</t>
    <phoneticPr fontId="4" type="noConversion"/>
  </si>
  <si>
    <t>决策后预计通过占比%</t>
    <phoneticPr fontId="4" type="noConversion"/>
  </si>
  <si>
    <t>部分通过(E)(授信评分&gt;490)</t>
    <phoneticPr fontId="4" type="noConversion"/>
  </si>
  <si>
    <t>注：征信评分是根据海尔返回的22个征信字段，结合系统用户权重变量来建模的；</t>
    <phoneticPr fontId="4" type="noConversion"/>
  </si>
  <si>
    <t>注：授信评分是根据历史用户各种隐性变量来建模的。</t>
    <phoneticPr fontId="4" type="noConversion"/>
  </si>
  <si>
    <t>预计影响业务量：减少</t>
    <phoneticPr fontId="4" type="noConversion"/>
  </si>
  <si>
    <t>男</t>
  </si>
  <si>
    <t>女</t>
  </si>
  <si>
    <t>[22~35)</t>
  </si>
  <si>
    <t>[35~45)</t>
  </si>
  <si>
    <t>[45~55]</t>
  </si>
  <si>
    <t>&lt;22</t>
  </si>
  <si>
    <t>1.海尔通过</t>
  </si>
  <si>
    <t>1.晋商通过</t>
  </si>
  <si>
    <t>2.晋商拒绝</t>
  </si>
  <si>
    <t>3.未走晋商</t>
  </si>
  <si>
    <t>2.海尔拒绝</t>
  </si>
  <si>
    <t>3.未走海尔</t>
  </si>
  <si>
    <t>联合逾期占比%</t>
  </si>
  <si>
    <t/>
  </si>
  <si>
    <t>渠道+年龄+性别</t>
    <phoneticPr fontId="4" type="noConversion"/>
  </si>
  <si>
    <t>放款分布%</t>
    <phoneticPr fontId="4" type="noConversion"/>
  </si>
  <si>
    <t>Low</t>
    <phoneticPr fontId="23" type="noConversion"/>
  </si>
  <si>
    <t>High</t>
    <phoneticPr fontId="23" type="noConversion"/>
  </si>
  <si>
    <t>Score Interval</t>
    <phoneticPr fontId="23" type="noConversion"/>
  </si>
  <si>
    <t>Range</t>
    <phoneticPr fontId="23" type="noConversion"/>
  </si>
  <si>
    <t>Cum BadRate</t>
    <phoneticPr fontId="23" type="noConversion"/>
  </si>
  <si>
    <t>Marginal Bad Rate</t>
  </si>
  <si>
    <t>Cum Good</t>
    <phoneticPr fontId="23" type="noConversion"/>
  </si>
  <si>
    <t>Cum Bad</t>
    <phoneticPr fontId="23" type="noConversion"/>
  </si>
  <si>
    <t>Good</t>
    <phoneticPr fontId="23" type="noConversion"/>
  </si>
  <si>
    <t>Bad</t>
    <phoneticPr fontId="23" type="noConversion"/>
  </si>
  <si>
    <t>Good%</t>
    <phoneticPr fontId="23" type="noConversion"/>
  </si>
  <si>
    <t>Bad%</t>
    <phoneticPr fontId="23" type="noConversion"/>
  </si>
  <si>
    <t>G/B ODDS</t>
    <phoneticPr fontId="23" type="noConversion"/>
  </si>
  <si>
    <t>WoE</t>
    <phoneticPr fontId="23" type="noConversion"/>
  </si>
  <si>
    <t>Information Value</t>
    <phoneticPr fontId="23" type="noConversion"/>
  </si>
  <si>
    <t>Cumulative Good      %</t>
    <phoneticPr fontId="24" type="noConversion"/>
  </si>
  <si>
    <t>Cumulative Bad         %</t>
    <phoneticPr fontId="24" type="noConversion"/>
  </si>
  <si>
    <t>GINI Value</t>
  </si>
  <si>
    <t>Total</t>
    <phoneticPr fontId="23" type="noConversion"/>
  </si>
  <si>
    <t>K-S</t>
    <phoneticPr fontId="23" type="noConversion"/>
  </si>
  <si>
    <t>701~850</t>
    <phoneticPr fontId="4" type="noConversion"/>
  </si>
  <si>
    <t>B1</t>
    <phoneticPr fontId="4" type="noConversion"/>
  </si>
  <si>
    <t>B2</t>
    <phoneticPr fontId="4" type="noConversion"/>
  </si>
  <si>
    <t>B3</t>
    <phoneticPr fontId="4" type="noConversion"/>
  </si>
  <si>
    <t>B4</t>
    <phoneticPr fontId="4" type="noConversion"/>
  </si>
  <si>
    <t>681~700</t>
    <phoneticPr fontId="4" type="noConversion"/>
  </si>
  <si>
    <t>651~680</t>
    <phoneticPr fontId="4" type="noConversion"/>
  </si>
  <si>
    <t>601~650</t>
    <phoneticPr fontId="4" type="noConversion"/>
  </si>
  <si>
    <t>内部征信评分段</t>
    <phoneticPr fontId="4" type="noConversion"/>
  </si>
  <si>
    <t>部分通过(B)(征信评分&gt;600)/征信评分分层(B1-B4)</t>
    <phoneticPr fontId="4" type="noConversion"/>
  </si>
  <si>
    <t>571~600</t>
    <phoneticPr fontId="4" type="noConversion"/>
  </si>
  <si>
    <t>A1</t>
    <phoneticPr fontId="4" type="noConversion"/>
  </si>
  <si>
    <t>A2</t>
    <phoneticPr fontId="4" type="noConversion"/>
  </si>
  <si>
    <t>A3</t>
  </si>
  <si>
    <t>300~570</t>
    <phoneticPr fontId="4" type="noConversion"/>
  </si>
  <si>
    <t>部分通过(C)(征信评分&gt;570)</t>
    <phoneticPr fontId="4" type="noConversion"/>
  </si>
  <si>
    <t>海尔状态</t>
  </si>
  <si>
    <t>失败</t>
  </si>
  <si>
    <t>晋商状态</t>
  </si>
  <si>
    <t>GENDER</t>
  </si>
  <si>
    <t>(全部)</t>
  </si>
  <si>
    <t>AGE_SEGMENT</t>
  </si>
  <si>
    <t>计数项:CUSTOMER_ID</t>
  </si>
  <si>
    <t>列标签</t>
  </si>
  <si>
    <t>行标签</t>
  </si>
  <si>
    <t>BAD</t>
  </si>
  <si>
    <t>GOOD</t>
  </si>
  <si>
    <t>总计</t>
  </si>
  <si>
    <t>BAD%</t>
    <phoneticPr fontId="24" type="noConversion"/>
  </si>
  <si>
    <t>DISB%</t>
    <phoneticPr fontId="24" type="noConversion"/>
  </si>
  <si>
    <t>累计BAD%</t>
    <phoneticPr fontId="24" type="noConversion"/>
  </si>
  <si>
    <t>累计GOOD%</t>
    <phoneticPr fontId="24" type="noConversion"/>
  </si>
  <si>
    <t>累计DISB%</t>
    <phoneticPr fontId="24" type="noConversion"/>
  </si>
  <si>
    <t>K-S</t>
    <phoneticPr fontId="24" type="noConversion"/>
  </si>
  <si>
    <t>A1.超高分&gt;=571批核</t>
  </si>
  <si>
    <t>A2.高分551 - 570</t>
  </si>
  <si>
    <t>A3.高分531 - 550</t>
  </si>
  <si>
    <t>策略1：</t>
    <phoneticPr fontId="24" type="noConversion"/>
  </si>
  <si>
    <t>海拒晋拒区间</t>
    <phoneticPr fontId="24" type="noConversion"/>
  </si>
  <si>
    <t>各象限用户数分布%</t>
    <phoneticPr fontId="4" type="noConversion"/>
  </si>
  <si>
    <t>各象限用户数分布</t>
    <phoneticPr fontId="4" type="noConversion"/>
  </si>
  <si>
    <t>晋商审核</t>
    <phoneticPr fontId="24" type="noConversion"/>
  </si>
  <si>
    <t>海尔审核</t>
    <phoneticPr fontId="24" type="noConversion"/>
  </si>
  <si>
    <t>成功</t>
  </si>
  <si>
    <t>未走</t>
  </si>
  <si>
    <t>该区间坏客户占比变为</t>
    <phoneticPr fontId="24" type="noConversion"/>
  </si>
  <si>
    <t>减少整体客户占比</t>
    <phoneticPr fontId="24" type="noConversion"/>
  </si>
  <si>
    <t>减少整体坏客户占比</t>
    <phoneticPr fontId="24" type="noConversion"/>
  </si>
  <si>
    <t>减少坏客户数</t>
    <phoneticPr fontId="24" type="noConversion"/>
  </si>
  <si>
    <t>减少好客户数</t>
    <phoneticPr fontId="24" type="noConversion"/>
  </si>
  <si>
    <t>逾期人数分布</t>
    <phoneticPr fontId="4" type="noConversion"/>
  </si>
  <si>
    <t>晋商审核</t>
    <phoneticPr fontId="24" type="noConversion"/>
  </si>
  <si>
    <t>授信评分取值&gt;</t>
    <phoneticPr fontId="24" type="noConversion"/>
  </si>
  <si>
    <t>减少该区间的好客户</t>
    <phoneticPr fontId="24" type="noConversion"/>
  </si>
  <si>
    <t>减少该区间的坏客户</t>
    <phoneticPr fontId="24" type="noConversion"/>
  </si>
  <si>
    <t>部分通过(K)(授信评分&gt;470)</t>
    <phoneticPr fontId="4" type="noConversion"/>
  </si>
  <si>
    <t>部分通过(J)(授信评分&gt;450)</t>
    <phoneticPr fontId="4" type="noConversion"/>
  </si>
  <si>
    <t>拒绝(H)</t>
    <phoneticPr fontId="4" type="noConversion"/>
  </si>
  <si>
    <t>拒绝(G)</t>
    <phoneticPr fontId="4" type="noConversion"/>
  </si>
  <si>
    <t>571~600</t>
    <phoneticPr fontId="4" type="noConversion"/>
  </si>
  <si>
    <t>整体通过率</t>
    <phoneticPr fontId="4" type="noConversion"/>
  </si>
  <si>
    <t>预计逾期率(DPD30+)：下降到</t>
    <phoneticPr fontId="4" type="noConversion"/>
  </si>
  <si>
    <t>原来逾期率(DPD30+)：</t>
    <phoneticPr fontId="4" type="noConversion"/>
  </si>
  <si>
    <t>各象限用户数分布</t>
  </si>
  <si>
    <t>22-25</t>
  </si>
  <si>
    <t>26-30</t>
  </si>
  <si>
    <t>31-35</t>
  </si>
  <si>
    <t>36-40</t>
  </si>
  <si>
    <t>41-45</t>
  </si>
  <si>
    <t>46-50</t>
  </si>
  <si>
    <t>晋商审核</t>
  </si>
  <si>
    <t>海尔审核</t>
  </si>
  <si>
    <t>放款占比%</t>
    <phoneticPr fontId="4" type="noConversion"/>
  </si>
  <si>
    <t>拒绝(I)</t>
    <phoneticPr fontId="4" type="noConversion"/>
  </si>
  <si>
    <t>部分通过(D)客户准入流程审核不通过的拒绝</t>
    <phoneticPr fontId="4" type="noConversion"/>
  </si>
  <si>
    <t>部分通过(F)(授信评分&gt;470)</t>
    <phoneticPr fontId="4" type="noConversion"/>
  </si>
  <si>
    <t>直拒</t>
    <phoneticPr fontId="4" type="noConversion"/>
  </si>
  <si>
    <t>直拒</t>
    <phoneticPr fontId="4" type="noConversion"/>
  </si>
  <si>
    <t>直拒</t>
    <phoneticPr fontId="4" type="noConversion"/>
  </si>
  <si>
    <t>客户等级A1，建议额度：详见额度策略，费率：详见费率策略</t>
    <phoneticPr fontId="4" type="noConversion"/>
  </si>
  <si>
    <t>客户等级A2，建议额度：详见额度策略，费率：详见费率策略</t>
    <phoneticPr fontId="4" type="noConversion"/>
  </si>
  <si>
    <t>客户等级A3，建议额度：详见额度策略，费率：详见费率策略</t>
    <phoneticPr fontId="4" type="noConversion"/>
  </si>
  <si>
    <t>客户等级A4，建议额度：详见额度策略，费率：详见费率策略</t>
    <phoneticPr fontId="4" type="noConversion"/>
  </si>
  <si>
    <t>客户等级A5，建议额度：详见额度策略，费率：详见费率策略</t>
    <phoneticPr fontId="4" type="noConversion"/>
  </si>
  <si>
    <t>客户等级A6，建议额度：详见额度策略，费率：详见费率策略</t>
    <phoneticPr fontId="4" type="noConversion"/>
  </si>
  <si>
    <t>客户等级B1，建议额度：详见额度策略，费率：详见费率策略</t>
    <phoneticPr fontId="4" type="noConversion"/>
  </si>
  <si>
    <t>客户等级B2，建议额度：详见额度策略，费率：详见费率策略</t>
    <phoneticPr fontId="4" type="noConversion"/>
  </si>
  <si>
    <t>客户等级B3，建议额度：详见额度策略，费率：详见费率策略</t>
    <phoneticPr fontId="4" type="noConversion"/>
  </si>
  <si>
    <t>客户等级B4，建议额度：详见额度策略，费率：详见费率策略</t>
    <phoneticPr fontId="4" type="noConversion"/>
  </si>
  <si>
    <t>客户等级C，建议额度：详见额度策略，费率：详见费率策略/征信评分&lt;=570的拒绝</t>
    <phoneticPr fontId="4" type="noConversion"/>
  </si>
  <si>
    <t>客户等级D，建议额度：详见额度策略，费率：详见费率策略/客户准入流程审核不通过的拒绝</t>
    <phoneticPr fontId="4" type="noConversion"/>
  </si>
  <si>
    <t>策略调整后</t>
  </si>
  <si>
    <t>策略调整后</t>
    <phoneticPr fontId="4" type="noConversion"/>
  </si>
  <si>
    <t>部分通过(L)(授信评分&gt;510)，男性全拒；</t>
    <phoneticPr fontId="4" type="noConversion"/>
  </si>
  <si>
    <t>放款分布%：</t>
  </si>
  <si>
    <t>海尔\晋商</t>
  </si>
  <si>
    <t>通过</t>
  </si>
  <si>
    <t>拒绝</t>
  </si>
  <si>
    <t>用户分层</t>
  </si>
  <si>
    <t>内部征信评分段</t>
  </si>
  <si>
    <t>总体用户分布%</t>
  </si>
  <si>
    <t>601~650</t>
  </si>
  <si>
    <t>651~680</t>
  </si>
  <si>
    <t>681~700</t>
  </si>
  <si>
    <t>B1</t>
  </si>
  <si>
    <t>701~850</t>
  </si>
  <si>
    <t>分布情况%</t>
    <phoneticPr fontId="4" type="noConversion"/>
  </si>
  <si>
    <t>加权</t>
    <phoneticPr fontId="4" type="noConversion"/>
  </si>
  <si>
    <t>晋通海未区间</t>
    <phoneticPr fontId="24" type="noConversion"/>
  </si>
  <si>
    <t>客户等级E，建议额度：详见额度策略，费率：详见费率策略/授信评分&lt;=490的拒绝</t>
    <phoneticPr fontId="4" type="noConversion"/>
  </si>
  <si>
    <t>客户等级F，建议额度：详见额度策略，费率：详见费率策略/授信评分&lt;=470的拒绝</t>
    <phoneticPr fontId="4" type="noConversion"/>
  </si>
  <si>
    <t>客户等级J，建议额度：详见额度策略，费率：详见费率策略/授信评分&lt;=450的拒绝</t>
    <phoneticPr fontId="4" type="noConversion"/>
  </si>
  <si>
    <t>客户等级K，建议额度：详见额度策略，费率：详见费率策略/授信评分&lt;=470的拒绝</t>
    <phoneticPr fontId="4" type="noConversion"/>
  </si>
  <si>
    <t>客户等级L，建议额度：详见额度策略，费率：详见费率策略/授信评分&lt;=510的拒绝,男性拒绝</t>
    <phoneticPr fontId="4" type="noConversion"/>
  </si>
  <si>
    <t>合伙人分期利率(9期)</t>
    <phoneticPr fontId="4" type="noConversion"/>
  </si>
  <si>
    <t>9期</t>
    <phoneticPr fontId="4" type="noConversion"/>
  </si>
  <si>
    <t>12期</t>
    <phoneticPr fontId="4" type="noConversion"/>
  </si>
  <si>
    <t>18期</t>
    <phoneticPr fontId="4" type="noConversion"/>
  </si>
  <si>
    <t>决策后预计通过占比%</t>
  </si>
  <si>
    <t>普通拒绝</t>
  </si>
  <si>
    <t>风险拒绝</t>
  </si>
  <si>
    <t>各象限平均额度</t>
    <phoneticPr fontId="4" type="noConversion"/>
  </si>
  <si>
    <t>各象限用户数</t>
    <phoneticPr fontId="4" type="noConversion"/>
  </si>
  <si>
    <t>各象限平均放款</t>
    <phoneticPr fontId="4" type="noConversion"/>
  </si>
  <si>
    <t>晋商审核</t>
    <phoneticPr fontId="24" type="noConversion"/>
  </si>
  <si>
    <t>海尔审核</t>
    <phoneticPr fontId="24" type="noConversion"/>
  </si>
  <si>
    <t>成功</t>
    <phoneticPr fontId="24" type="noConversion"/>
  </si>
  <si>
    <t>海尔审核</t>
    <phoneticPr fontId="24" type="noConversion"/>
  </si>
  <si>
    <t>决策后用户分布情况：</t>
  </si>
  <si>
    <t>年龄</t>
    <phoneticPr fontId="4" type="noConversion"/>
  </si>
  <si>
    <t>cnt</t>
    <phoneticPr fontId="24" type="noConversion"/>
  </si>
  <si>
    <t>bad_rate</t>
    <phoneticPr fontId="24" type="noConversion"/>
  </si>
  <si>
    <t>51-54</t>
  </si>
  <si>
    <t xml:space="preserve"> 决策前用户分布情况：</t>
    <phoneticPr fontId="24" type="noConversion"/>
  </si>
  <si>
    <t>bad_rate</t>
    <phoneticPr fontId="4" type="noConversion"/>
  </si>
  <si>
    <t>给予额度</t>
    <phoneticPr fontId="4" type="noConversion"/>
  </si>
  <si>
    <t>额
度
设
置</t>
    <phoneticPr fontId="4" type="noConversion"/>
  </si>
  <si>
    <t>(0,0.3%]</t>
    <phoneticPr fontId="4" type="noConversion"/>
  </si>
  <si>
    <t>计划额度分布</t>
    <phoneticPr fontId="4" type="noConversion"/>
  </si>
  <si>
    <t>(0.3%,0.5%]</t>
    <phoneticPr fontId="4" type="noConversion"/>
  </si>
  <si>
    <t>(0.5%,0.8%]</t>
    <phoneticPr fontId="4" type="noConversion"/>
  </si>
  <si>
    <t>(0.8%,1.0%]</t>
    <phoneticPr fontId="4" type="noConversion"/>
  </si>
  <si>
    <t>(1.0%,1.5%]</t>
    <phoneticPr fontId="4" type="noConversion"/>
  </si>
  <si>
    <t>(1.5%,2.0%]</t>
    <phoneticPr fontId="4" type="noConversion"/>
  </si>
  <si>
    <t>(2.0%,2.5%]</t>
    <phoneticPr fontId="4" type="noConversion"/>
  </si>
  <si>
    <t>(2.5%,3.0%]</t>
    <phoneticPr fontId="4" type="noConversion"/>
  </si>
  <si>
    <t>(3.0%,3.5%]</t>
    <phoneticPr fontId="4" type="noConversion"/>
  </si>
  <si>
    <t>(3.5%,4.0%]</t>
    <phoneticPr fontId="4" type="noConversion"/>
  </si>
  <si>
    <t>(4.0%,4.5%]</t>
    <phoneticPr fontId="4" type="noConversion"/>
  </si>
  <si>
    <t>(4.5%,5.0%]</t>
    <phoneticPr fontId="4" type="noConversion"/>
  </si>
  <si>
    <t>(5.0%,6.0%]</t>
    <phoneticPr fontId="4" type="noConversion"/>
  </si>
  <si>
    <t>(6.0%,7.0%]</t>
    <phoneticPr fontId="24" type="noConversion"/>
  </si>
  <si>
    <t>(7.0%,8.0%]</t>
    <phoneticPr fontId="24" type="noConversion"/>
  </si>
  <si>
    <t>(8.0%,9.0%]</t>
    <phoneticPr fontId="24" type="noConversion"/>
  </si>
  <si>
    <t>(9.0%,10.0%]</t>
    <phoneticPr fontId="24" type="noConversion"/>
  </si>
  <si>
    <t>(10.0%,11.0%]</t>
    <phoneticPr fontId="24" type="noConversion"/>
  </si>
  <si>
    <t>(11.0%,12.0%]</t>
    <phoneticPr fontId="24" type="noConversion"/>
  </si>
  <si>
    <t>(12.0%,13.0%]</t>
    <phoneticPr fontId="24" type="noConversion"/>
  </si>
  <si>
    <t>(13.0%,14.0%]</t>
    <phoneticPr fontId="24" type="noConversion"/>
  </si>
  <si>
    <t>(14.0%,15.0%]</t>
    <phoneticPr fontId="24" type="noConversion"/>
  </si>
  <si>
    <t>(15.0%,16.0%]</t>
    <phoneticPr fontId="24" type="noConversion"/>
  </si>
  <si>
    <t>(16.0%,17.0%]</t>
    <phoneticPr fontId="24" type="noConversion"/>
  </si>
  <si>
    <t>预计授信额度</t>
    <phoneticPr fontId="4" type="noConversion"/>
  </si>
  <si>
    <r>
      <rPr>
        <sz val="10"/>
        <color rgb="FFFF0000"/>
        <rFont val="微软雅黑"/>
        <family val="2"/>
        <charset val="134"/>
      </rPr>
      <t>预计</t>
    </r>
    <r>
      <rPr>
        <sz val="10"/>
        <color theme="1"/>
        <rFont val="微软雅黑"/>
        <family val="2"/>
        <charset val="134"/>
      </rPr>
      <t>各象限授信总额</t>
    </r>
    <phoneticPr fontId="4" type="noConversion"/>
  </si>
  <si>
    <r>
      <rPr>
        <sz val="10"/>
        <color rgb="FFFF0000"/>
        <rFont val="微软雅黑"/>
        <family val="2"/>
        <charset val="134"/>
      </rPr>
      <t>历史</t>
    </r>
    <r>
      <rPr>
        <sz val="10"/>
        <color theme="1"/>
        <rFont val="微软雅黑"/>
        <family val="2"/>
        <charset val="134"/>
      </rPr>
      <t>授信总额</t>
    </r>
    <phoneticPr fontId="4" type="noConversion"/>
  </si>
  <si>
    <r>
      <t>授信总额</t>
    </r>
    <r>
      <rPr>
        <sz val="10"/>
        <color rgb="FFFF0000"/>
        <rFont val="微软雅黑"/>
        <family val="2"/>
        <charset val="134"/>
      </rPr>
      <t>差异</t>
    </r>
    <r>
      <rPr>
        <sz val="10"/>
        <color theme="1"/>
        <rFont val="微软雅黑"/>
        <family val="2"/>
        <charset val="134"/>
      </rPr>
      <t>（计划-历史）</t>
    </r>
    <phoneticPr fontId="4" type="noConversion"/>
  </si>
  <si>
    <r>
      <rPr>
        <sz val="10"/>
        <color rgb="FFFF0000"/>
        <rFont val="微软雅黑"/>
        <family val="2"/>
        <charset val="134"/>
      </rPr>
      <t>预计</t>
    </r>
    <r>
      <rPr>
        <sz val="10"/>
        <color theme="1"/>
        <rFont val="微软雅黑"/>
        <family val="2"/>
        <charset val="134"/>
      </rPr>
      <t>象限平均授信额度</t>
    </r>
    <phoneticPr fontId="4" type="noConversion"/>
  </si>
  <si>
    <r>
      <rPr>
        <sz val="10"/>
        <color rgb="FFFF0000"/>
        <rFont val="微软雅黑"/>
        <family val="2"/>
        <charset val="134"/>
      </rPr>
      <t>历史</t>
    </r>
    <r>
      <rPr>
        <sz val="10"/>
        <color theme="1"/>
        <rFont val="微软雅黑"/>
        <family val="2"/>
        <charset val="134"/>
      </rPr>
      <t>平均授信额度</t>
    </r>
    <phoneticPr fontId="4" type="noConversion"/>
  </si>
  <si>
    <r>
      <t>平均授信额度</t>
    </r>
    <r>
      <rPr>
        <sz val="10"/>
        <color rgb="FFFF0000"/>
        <rFont val="微软雅黑"/>
        <family val="2"/>
        <charset val="134"/>
      </rPr>
      <t>差异</t>
    </r>
    <phoneticPr fontId="4" type="noConversion"/>
  </si>
  <si>
    <t>预计授信总额</t>
    <phoneticPr fontId="4" type="noConversion"/>
  </si>
  <si>
    <t>预计平均授信额度</t>
    <phoneticPr fontId="4" type="noConversion"/>
  </si>
  <si>
    <t>历史授信总额</t>
    <phoneticPr fontId="4" type="noConversion"/>
  </si>
  <si>
    <t>历史整体平均授信额度</t>
    <phoneticPr fontId="4" type="noConversion"/>
  </si>
  <si>
    <t>授信总额差异</t>
    <phoneticPr fontId="4" type="noConversion"/>
  </si>
  <si>
    <t>平均授信额度差异</t>
    <phoneticPr fontId="4" type="noConversion"/>
  </si>
  <si>
    <t xml:space="preserve"> </t>
    <phoneticPr fontId="4" type="noConversion"/>
  </si>
  <si>
    <r>
      <rPr>
        <b/>
        <sz val="14"/>
        <color theme="1"/>
        <rFont val="微软雅黑"/>
        <family val="2"/>
        <charset val="134"/>
      </rPr>
      <t>额度使用率</t>
    </r>
    <r>
      <rPr>
        <sz val="10"/>
        <color theme="1"/>
        <rFont val="微软雅黑"/>
        <family val="2"/>
        <charset val="134"/>
      </rPr>
      <t>=放款额/授信额度</t>
    </r>
    <phoneticPr fontId="4" type="noConversion"/>
  </si>
  <si>
    <t>51-55</t>
    <phoneticPr fontId="24" type="noConversion"/>
  </si>
  <si>
    <r>
      <rPr>
        <b/>
        <sz val="14"/>
        <color theme="1"/>
        <rFont val="微软雅黑"/>
        <family val="2"/>
        <charset val="134"/>
      </rPr>
      <t>预计放款额</t>
    </r>
    <r>
      <rPr>
        <sz val="10"/>
        <color theme="1"/>
        <rFont val="微软雅黑"/>
        <family val="2"/>
        <charset val="134"/>
      </rPr>
      <t>：</t>
    </r>
    <phoneticPr fontId="4" type="noConversion"/>
  </si>
  <si>
    <r>
      <rPr>
        <sz val="10"/>
        <color rgb="FFFF0000"/>
        <rFont val="微软雅黑"/>
        <family val="2"/>
        <charset val="134"/>
      </rPr>
      <t>预计</t>
    </r>
    <r>
      <rPr>
        <sz val="10"/>
        <color theme="1"/>
        <rFont val="微软雅黑"/>
        <family val="2"/>
        <charset val="134"/>
      </rPr>
      <t>放款总额</t>
    </r>
    <phoneticPr fontId="4" type="noConversion"/>
  </si>
  <si>
    <r>
      <rPr>
        <sz val="10"/>
        <color rgb="FFFF0000"/>
        <rFont val="微软雅黑"/>
        <family val="2"/>
        <charset val="134"/>
      </rPr>
      <t>历史</t>
    </r>
    <r>
      <rPr>
        <sz val="10"/>
        <color theme="1"/>
        <rFont val="微软雅黑"/>
        <family val="2"/>
        <charset val="134"/>
      </rPr>
      <t>放款额</t>
    </r>
    <phoneticPr fontId="4" type="noConversion"/>
  </si>
  <si>
    <r>
      <t>放款额</t>
    </r>
    <r>
      <rPr>
        <sz val="10"/>
        <color rgb="FFFF0000"/>
        <rFont val="微软雅黑"/>
        <family val="2"/>
        <charset val="134"/>
      </rPr>
      <t>差异</t>
    </r>
    <phoneticPr fontId="4" type="noConversion"/>
  </si>
  <si>
    <t>50-55</t>
    <phoneticPr fontId="24" type="noConversion"/>
  </si>
  <si>
    <r>
      <rPr>
        <sz val="10"/>
        <color rgb="FFFF0000"/>
        <rFont val="微软雅黑"/>
        <family val="2"/>
        <charset val="134"/>
      </rPr>
      <t>预计</t>
    </r>
    <r>
      <rPr>
        <sz val="10"/>
        <color theme="1"/>
        <rFont val="微软雅黑"/>
        <family val="2"/>
        <charset val="134"/>
      </rPr>
      <t>个人放款额</t>
    </r>
    <phoneticPr fontId="4" type="noConversion"/>
  </si>
  <si>
    <r>
      <rPr>
        <sz val="10"/>
        <color rgb="FFFF0000"/>
        <rFont val="微软雅黑"/>
        <family val="2"/>
        <charset val="134"/>
      </rPr>
      <t>历史</t>
    </r>
    <r>
      <rPr>
        <sz val="10"/>
        <color theme="1"/>
        <rFont val="微软雅黑"/>
        <family val="2"/>
        <charset val="134"/>
      </rPr>
      <t>个人放款额</t>
    </r>
    <phoneticPr fontId="4" type="noConversion"/>
  </si>
  <si>
    <r>
      <t>个人放款额</t>
    </r>
    <r>
      <rPr>
        <sz val="10"/>
        <color rgb="FFFF0000"/>
        <rFont val="微软雅黑"/>
        <family val="2"/>
        <charset val="134"/>
      </rPr>
      <t>差异</t>
    </r>
    <phoneticPr fontId="4" type="noConversion"/>
  </si>
  <si>
    <t>预计放款总额</t>
    <phoneticPr fontId="4" type="noConversion"/>
  </si>
  <si>
    <t>预计个人放款额</t>
    <phoneticPr fontId="4" type="noConversion"/>
  </si>
  <si>
    <t>历史放款总额</t>
    <phoneticPr fontId="4" type="noConversion"/>
  </si>
  <si>
    <t>历史个人放款额</t>
    <phoneticPr fontId="4" type="noConversion"/>
  </si>
  <si>
    <t>放款额总差异</t>
    <phoneticPr fontId="4" type="noConversion"/>
  </si>
  <si>
    <t>个人放款额差异</t>
    <phoneticPr fontId="4" type="noConversion"/>
  </si>
  <si>
    <t>额度策略</t>
    <phoneticPr fontId="24" type="noConversion"/>
  </si>
  <si>
    <t>晋商结果</t>
    <phoneticPr fontId="24" type="noConversion"/>
  </si>
  <si>
    <t>通过</t>
    <phoneticPr fontId="24" type="noConversion"/>
  </si>
  <si>
    <t>拒绝</t>
    <phoneticPr fontId="24" type="noConversion"/>
  </si>
  <si>
    <t>未走</t>
    <phoneticPr fontId="24" type="noConversion"/>
  </si>
  <si>
    <t>海尔结果</t>
    <phoneticPr fontId="24" type="noConversion"/>
  </si>
  <si>
    <t>年龄\性别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</si>
</sst>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76" formatCode="_(* #,##0.00_);_(* \(#,##0.00\);_(* &quot;-&quot;??_);_(@_)"/>
    <numFmt numFmtId="177" formatCode="_ * #,##0_ ;_ * \-#,##0_ ;_ * &quot;-&quot;??_ ;_ @_ "/>
    <numFmt numFmtId="178" formatCode="0.0%"/>
    <numFmt numFmtId="179" formatCode="0.00_);[Red]\(0.00\)"/>
    <numFmt numFmtId="180" formatCode="_(* #,##0.0_);_(* \(#,##0.0\);_(* &quot;-&quot;??_);_(@_)"/>
    <numFmt numFmtId="181" formatCode="0_ "/>
  </numFmts>
  <fonts count="3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rgb="FF000000"/>
      <name val="宋体"/>
      <family val="2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2"/>
      <color rgb="FF00B05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2060"/>
      <name val="宋体"/>
      <family val="2"/>
      <scheme val="minor"/>
    </font>
    <font>
      <sz val="11"/>
      <color rgb="FF002060"/>
      <name val="宋体"/>
      <family val="3"/>
      <charset val="134"/>
      <scheme val="minor"/>
    </font>
    <font>
      <b/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Calibri"/>
      <family val="2"/>
    </font>
    <font>
      <sz val="18"/>
      <color theme="3"/>
      <name val="宋体"/>
      <family val="2"/>
      <scheme val="maj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9BC2E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</cellStyleXfs>
  <cellXfs count="301"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0" fontId="0" fillId="0" borderId="1" xfId="0" applyNumberFormat="1" applyFont="1" applyBorder="1"/>
    <xf numFmtId="10" fontId="0" fillId="3" borderId="1" xfId="0" applyNumberFormat="1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/>
    <xf numFmtId="0" fontId="8" fillId="0" borderId="5" xfId="0" applyFont="1" applyFill="1" applyBorder="1" applyAlignment="1">
      <alignment horizontal="left"/>
    </xf>
    <xf numFmtId="10" fontId="9" fillId="0" borderId="6" xfId="3" applyNumberFormat="1" applyFont="1" applyFill="1" applyBorder="1">
      <alignment vertical="center"/>
    </xf>
    <xf numFmtId="0" fontId="7" fillId="0" borderId="4" xfId="0" applyFont="1" applyBorder="1"/>
    <xf numFmtId="0" fontId="10" fillId="0" borderId="4" xfId="0" applyFont="1" applyFill="1" applyBorder="1"/>
    <xf numFmtId="0" fontId="5" fillId="2" borderId="0" xfId="0" applyFont="1" applyFill="1" applyBorder="1"/>
    <xf numFmtId="0" fontId="11" fillId="0" borderId="0" xfId="0" applyFont="1"/>
    <xf numFmtId="10" fontId="0" fillId="4" borderId="1" xfId="0" applyNumberFormat="1" applyFont="1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10" fontId="0" fillId="0" borderId="6" xfId="0" applyNumberFormat="1" applyBorder="1"/>
    <xf numFmtId="0" fontId="0" fillId="0" borderId="6" xfId="0" applyFill="1" applyBorder="1" applyAlignment="1">
      <alignment horizontal="center"/>
    </xf>
    <xf numFmtId="10" fontId="0" fillId="5" borderId="1" xfId="0" applyNumberFormat="1" applyFont="1" applyFill="1" applyBorder="1"/>
    <xf numFmtId="0" fontId="12" fillId="0" borderId="0" xfId="0" applyFont="1"/>
    <xf numFmtId="0" fontId="13" fillId="6" borderId="0" xfId="0" applyFont="1" applyFill="1"/>
    <xf numFmtId="9" fontId="13" fillId="6" borderId="0" xfId="0" applyNumberFormat="1" applyFont="1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0" xfId="0" applyNumberFormat="1"/>
    <xf numFmtId="0" fontId="17" fillId="0" borderId="0" xfId="0" applyFont="1"/>
    <xf numFmtId="0" fontId="18" fillId="0" borderId="0" xfId="0" applyFont="1"/>
    <xf numFmtId="0" fontId="0" fillId="0" borderId="0" xfId="0" applyAlignment="1">
      <alignment horizontal="right"/>
    </xf>
    <xf numFmtId="10" fontId="0" fillId="0" borderId="0" xfId="0" applyNumberFormat="1"/>
    <xf numFmtId="10" fontId="0" fillId="7" borderId="0" xfId="0" applyNumberFormat="1" applyFill="1" applyAlignment="1"/>
    <xf numFmtId="0" fontId="14" fillId="3" borderId="0" xfId="0" applyFont="1" applyFill="1" applyAlignment="1">
      <alignment vertical="center"/>
    </xf>
    <xf numFmtId="0" fontId="14" fillId="3" borderId="8" xfId="0" applyFont="1" applyFill="1" applyBorder="1" applyAlignment="1">
      <alignment vertical="center"/>
    </xf>
    <xf numFmtId="0" fontId="14" fillId="0" borderId="8" xfId="0" applyFont="1" applyBorder="1" applyAlignment="1">
      <alignment horizontal="left" vertical="center"/>
    </xf>
    <xf numFmtId="10" fontId="14" fillId="0" borderId="8" xfId="0" applyNumberFormat="1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19" fillId="8" borderId="0" xfId="0" applyFont="1" applyFill="1" applyBorder="1" applyAlignment="1">
      <alignment vertical="center"/>
    </xf>
    <xf numFmtId="0" fontId="19" fillId="8" borderId="9" xfId="0" applyFont="1" applyFill="1" applyBorder="1" applyAlignment="1">
      <alignment vertical="center"/>
    </xf>
    <xf numFmtId="0" fontId="19" fillId="0" borderId="9" xfId="0" applyFont="1" applyFill="1" applyBorder="1" applyAlignment="1">
      <alignment horizontal="left" vertical="center"/>
    </xf>
    <xf numFmtId="10" fontId="19" fillId="0" borderId="9" xfId="0" applyNumberFormat="1" applyFont="1" applyFill="1" applyBorder="1" applyAlignment="1">
      <alignment vertical="center"/>
    </xf>
    <xf numFmtId="10" fontId="19" fillId="9" borderId="9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 indent="1"/>
    </xf>
    <xf numFmtId="0" fontId="0" fillId="0" borderId="0" xfId="0" applyAlignment="1">
      <alignment wrapText="1"/>
    </xf>
    <xf numFmtId="10" fontId="0" fillId="0" borderId="0" xfId="0" applyNumberFormat="1" applyAlignment="1">
      <alignment vertical="center"/>
    </xf>
    <xf numFmtId="10" fontId="0" fillId="6" borderId="0" xfId="0" applyNumberFormat="1" applyFill="1" applyAlignment="1">
      <alignment vertical="center"/>
    </xf>
    <xf numFmtId="0" fontId="0" fillId="0" borderId="0" xfId="0" applyAlignment="1">
      <alignment vertical="center"/>
    </xf>
    <xf numFmtId="0" fontId="2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2" fillId="0" borderId="6" xfId="0" applyFont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5" fillId="10" borderId="6" xfId="0" applyFont="1" applyFill="1" applyBorder="1" applyAlignment="1">
      <alignment horizontal="center" vertical="center"/>
    </xf>
    <xf numFmtId="10" fontId="25" fillId="10" borderId="6" xfId="0" applyNumberFormat="1" applyFont="1" applyFill="1" applyBorder="1" applyAlignment="1">
      <alignment horizontal="center" vertical="center"/>
    </xf>
    <xf numFmtId="0" fontId="25" fillId="10" borderId="6" xfId="0" applyFont="1" applyFill="1" applyBorder="1" applyAlignment="1">
      <alignment vertical="center"/>
    </xf>
    <xf numFmtId="0" fontId="25" fillId="4" borderId="6" xfId="0" applyFont="1" applyFill="1" applyBorder="1" applyAlignment="1">
      <alignment vertical="center"/>
    </xf>
    <xf numFmtId="0" fontId="25" fillId="0" borderId="6" xfId="0" applyFont="1" applyBorder="1" applyAlignment="1">
      <alignment horizontal="center" vertical="center"/>
    </xf>
    <xf numFmtId="10" fontId="25" fillId="0" borderId="6" xfId="0" applyNumberFormat="1" applyFont="1" applyBorder="1" applyAlignment="1">
      <alignment horizontal="center" vertical="center"/>
    </xf>
    <xf numFmtId="177" fontId="25" fillId="0" borderId="6" xfId="4" applyNumberFormat="1" applyFont="1" applyBorder="1" applyAlignment="1">
      <alignment vertical="center"/>
    </xf>
    <xf numFmtId="177" fontId="25" fillId="4" borderId="6" xfId="4" applyNumberFormat="1" applyFont="1" applyFill="1" applyBorder="1" applyAlignment="1">
      <alignment vertical="center"/>
    </xf>
    <xf numFmtId="178" fontId="25" fillId="4" borderId="6" xfId="5" applyNumberFormat="1" applyFont="1" applyFill="1" applyBorder="1" applyAlignment="1">
      <alignment vertical="center"/>
    </xf>
    <xf numFmtId="179" fontId="25" fillId="0" borderId="6" xfId="4" applyNumberFormat="1" applyFont="1" applyBorder="1" applyAlignment="1">
      <alignment vertical="center"/>
    </xf>
    <xf numFmtId="178" fontId="25" fillId="0" borderId="6" xfId="5" applyNumberFormat="1" applyFont="1" applyBorder="1" applyAlignment="1">
      <alignment vertical="center"/>
    </xf>
    <xf numFmtId="180" fontId="1" fillId="4" borderId="6" xfId="4" quotePrefix="1" applyNumberFormat="1" applyFill="1" applyBorder="1"/>
    <xf numFmtId="0" fontId="25" fillId="0" borderId="6" xfId="0" applyFont="1" applyFill="1" applyBorder="1" applyAlignment="1">
      <alignment horizontal="center" vertical="center"/>
    </xf>
    <xf numFmtId="0" fontId="25" fillId="0" borderId="6" xfId="0" applyFont="1" applyBorder="1" applyAlignment="1">
      <alignment vertical="center"/>
    </xf>
    <xf numFmtId="9" fontId="25" fillId="10" borderId="6" xfId="5" applyFont="1" applyFill="1" applyBorder="1" applyAlignment="1">
      <alignment vertical="center"/>
    </xf>
    <xf numFmtId="179" fontId="26" fillId="0" borderId="6" xfId="4" applyNumberFormat="1" applyFont="1" applyBorder="1" applyAlignment="1">
      <alignment vertical="center"/>
    </xf>
    <xf numFmtId="10" fontId="25" fillId="4" borderId="6" xfId="5" applyNumberFormat="1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25" fillId="11" borderId="6" xfId="0" applyFont="1" applyFill="1" applyBorder="1" applyAlignment="1">
      <alignment horizontal="center" vertical="center"/>
    </xf>
    <xf numFmtId="10" fontId="25" fillId="11" borderId="6" xfId="0" applyNumberFormat="1" applyFont="1" applyFill="1" applyBorder="1" applyAlignment="1">
      <alignment horizontal="center" vertical="center"/>
    </xf>
    <xf numFmtId="177" fontId="25" fillId="11" borderId="6" xfId="4" applyNumberFormat="1" applyFont="1" applyFill="1" applyBorder="1" applyAlignment="1">
      <alignment vertical="center"/>
    </xf>
    <xf numFmtId="178" fontId="25" fillId="11" borderId="6" xfId="5" applyNumberFormat="1" applyFont="1" applyFill="1" applyBorder="1" applyAlignment="1">
      <alignment vertical="center"/>
    </xf>
    <xf numFmtId="179" fontId="25" fillId="11" borderId="6" xfId="4" applyNumberFormat="1" applyFont="1" applyFill="1" applyBorder="1" applyAlignment="1">
      <alignment vertical="center"/>
    </xf>
    <xf numFmtId="180" fontId="1" fillId="11" borderId="6" xfId="4" quotePrefix="1" applyNumberFormat="1" applyFill="1" applyBorder="1"/>
    <xf numFmtId="0" fontId="0" fillId="11" borderId="0" xfId="0" applyFill="1"/>
    <xf numFmtId="10" fontId="25" fillId="0" borderId="6" xfId="0" applyNumberFormat="1" applyFont="1" applyFill="1" applyBorder="1" applyAlignment="1">
      <alignment horizontal="center" vertical="center"/>
    </xf>
    <xf numFmtId="177" fontId="25" fillId="0" borderId="6" xfId="4" applyNumberFormat="1" applyFont="1" applyFill="1" applyBorder="1" applyAlignment="1">
      <alignment vertical="center"/>
    </xf>
    <xf numFmtId="178" fontId="25" fillId="0" borderId="6" xfId="5" applyNumberFormat="1" applyFont="1" applyFill="1" applyBorder="1" applyAlignment="1">
      <alignment vertical="center"/>
    </xf>
    <xf numFmtId="179" fontId="25" fillId="0" borderId="6" xfId="4" applyNumberFormat="1" applyFont="1" applyFill="1" applyBorder="1" applyAlignment="1">
      <alignment vertical="center"/>
    </xf>
    <xf numFmtId="180" fontId="1" fillId="0" borderId="6" xfId="4" quotePrefix="1" applyNumberFormat="1" applyFill="1" applyBorder="1"/>
    <xf numFmtId="0" fontId="0" fillId="0" borderId="0" xfId="0" applyFill="1"/>
    <xf numFmtId="0" fontId="8" fillId="0" borderId="5" xfId="0" applyFont="1" applyFill="1" applyBorder="1" applyAlignment="1">
      <alignment horizontal="center"/>
    </xf>
    <xf numFmtId="10" fontId="12" fillId="0" borderId="0" xfId="0" applyNumberFormat="1" applyFont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/>
    <xf numFmtId="0" fontId="0" fillId="0" borderId="6" xfId="0" applyBorder="1" applyAlignment="1"/>
    <xf numFmtId="9" fontId="0" fillId="0" borderId="6" xfId="0" applyNumberFormat="1" applyBorder="1" applyAlignment="1">
      <alignment vertical="center"/>
    </xf>
    <xf numFmtId="0" fontId="14" fillId="3" borderId="6" xfId="0" applyFont="1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10" fontId="0" fillId="0" borderId="6" xfId="0" applyNumberFormat="1" applyBorder="1" applyAlignment="1">
      <alignment vertical="center"/>
    </xf>
    <xf numFmtId="0" fontId="0" fillId="0" borderId="6" xfId="0" applyNumberFormat="1" applyBorder="1" applyAlignment="1">
      <alignment vertical="center"/>
    </xf>
    <xf numFmtId="0" fontId="0" fillId="12" borderId="6" xfId="0" applyNumberFormat="1" applyFill="1" applyBorder="1" applyAlignment="1">
      <alignment vertical="center"/>
    </xf>
    <xf numFmtId="0" fontId="14" fillId="3" borderId="6" xfId="0" applyFont="1" applyFill="1" applyBorder="1" applyAlignment="1">
      <alignment horizontal="left" vertical="center"/>
    </xf>
    <xf numFmtId="0" fontId="14" fillId="3" borderId="6" xfId="0" applyNumberFormat="1" applyFont="1" applyFill="1" applyBorder="1" applyAlignment="1">
      <alignment vertical="center"/>
    </xf>
    <xf numFmtId="0" fontId="0" fillId="0" borderId="0" xfId="0" pivotButton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9" fontId="0" fillId="0" borderId="15" xfId="0" applyNumberFormat="1" applyBorder="1"/>
    <xf numFmtId="9" fontId="0" fillId="0" borderId="16" xfId="0" applyNumberFormat="1" applyBorder="1"/>
    <xf numFmtId="9" fontId="0" fillId="0" borderId="17" xfId="0" applyNumberFormat="1" applyBorder="1"/>
    <xf numFmtId="9" fontId="0" fillId="0" borderId="18" xfId="0" applyNumberFormat="1" applyBorder="1"/>
    <xf numFmtId="9" fontId="0" fillId="0" borderId="19" xfId="0" applyNumberFormat="1" applyBorder="1"/>
    <xf numFmtId="9" fontId="0" fillId="0" borderId="20" xfId="0" applyNumberFormat="1" applyBorder="1"/>
    <xf numFmtId="0" fontId="7" fillId="0" borderId="7" xfId="0" applyFont="1" applyBorder="1"/>
    <xf numFmtId="0" fontId="10" fillId="0" borderId="10" xfId="0" applyFont="1" applyFill="1" applyBorder="1"/>
    <xf numFmtId="0" fontId="0" fillId="0" borderId="5" xfId="0" applyBorder="1" applyAlignment="1">
      <alignment horizontal="center" vertical="center"/>
    </xf>
    <xf numFmtId="0" fontId="29" fillId="3" borderId="21" xfId="0" applyNumberFormat="1" applyFont="1" applyFill="1" applyBorder="1" applyAlignment="1">
      <alignment vertical="center"/>
    </xf>
    <xf numFmtId="0" fontId="28" fillId="14" borderId="0" xfId="0" applyFont="1" applyFill="1" applyBorder="1" applyAlignment="1">
      <alignment vertical="center"/>
    </xf>
    <xf numFmtId="10" fontId="30" fillId="13" borderId="0" xfId="0" applyNumberFormat="1" applyFont="1" applyFill="1" applyAlignment="1">
      <alignment vertical="center"/>
    </xf>
    <xf numFmtId="10" fontId="29" fillId="3" borderId="21" xfId="0" applyNumberFormat="1" applyFont="1" applyFill="1" applyBorder="1" applyAlignment="1">
      <alignment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31" fillId="0" borderId="6" xfId="0" applyFont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0" fontId="31" fillId="3" borderId="6" xfId="0" applyFont="1" applyFill="1" applyBorder="1" applyAlignment="1">
      <alignment horizontal="center" vertical="center"/>
    </xf>
    <xf numFmtId="0" fontId="31" fillId="3" borderId="7" xfId="0" applyFont="1" applyFill="1" applyBorder="1" applyAlignment="1">
      <alignment horizontal="center" vertical="center"/>
    </xf>
    <xf numFmtId="1" fontId="31" fillId="12" borderId="6" xfId="7" applyNumberFormat="1" applyFont="1" applyFill="1" applyBorder="1" applyAlignment="1">
      <alignment horizontal="center" vertical="center"/>
    </xf>
    <xf numFmtId="1" fontId="32" fillId="3" borderId="6" xfId="7" applyNumberFormat="1" applyFont="1" applyFill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4" borderId="24" xfId="0" applyFont="1" applyFill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15" borderId="0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1" fillId="0" borderId="0" xfId="0" applyNumberFormat="1" applyFont="1" applyBorder="1" applyAlignment="1">
      <alignment horizontal="center" vertical="center"/>
    </xf>
    <xf numFmtId="10" fontId="31" fillId="0" borderId="17" xfId="0" applyNumberFormat="1" applyFont="1" applyBorder="1" applyAlignment="1">
      <alignment horizontal="center" vertical="center"/>
    </xf>
    <xf numFmtId="10" fontId="31" fillId="0" borderId="18" xfId="0" applyNumberFormat="1" applyFont="1" applyBorder="1" applyAlignment="1">
      <alignment horizontal="center" vertical="center"/>
    </xf>
    <xf numFmtId="10" fontId="31" fillId="0" borderId="27" xfId="0" applyNumberFormat="1" applyFont="1" applyBorder="1" applyAlignment="1">
      <alignment horizontal="center" vertical="center"/>
    </xf>
    <xf numFmtId="10" fontId="31" fillId="0" borderId="19" xfId="0" applyNumberFormat="1" applyFont="1" applyBorder="1" applyAlignment="1">
      <alignment horizontal="center" vertical="center"/>
    </xf>
    <xf numFmtId="10" fontId="31" fillId="0" borderId="20" xfId="0" applyNumberFormat="1" applyFont="1" applyBorder="1" applyAlignment="1">
      <alignment horizontal="center" vertical="center"/>
    </xf>
    <xf numFmtId="0" fontId="31" fillId="0" borderId="28" xfId="0" applyFont="1" applyBorder="1" applyAlignment="1">
      <alignment horizontal="center" vertical="center"/>
    </xf>
    <xf numFmtId="0" fontId="31" fillId="0" borderId="29" xfId="0" applyNumberFormat="1" applyFont="1" applyBorder="1" applyAlignment="1">
      <alignment horizontal="center" vertical="center"/>
    </xf>
    <xf numFmtId="10" fontId="31" fillId="0" borderId="29" xfId="0" applyNumberFormat="1" applyFont="1" applyBorder="1" applyAlignment="1">
      <alignment horizontal="center" vertical="center"/>
    </xf>
    <xf numFmtId="10" fontId="31" fillId="0" borderId="30" xfId="0" applyNumberFormat="1" applyFont="1" applyBorder="1" applyAlignment="1">
      <alignment horizontal="center" vertical="center"/>
    </xf>
    <xf numFmtId="10" fontId="31" fillId="0" borderId="0" xfId="0" applyNumberFormat="1" applyFont="1" applyBorder="1" applyAlignment="1">
      <alignment horizontal="center" vertical="center"/>
    </xf>
    <xf numFmtId="10" fontId="31" fillId="0" borderId="0" xfId="0" applyNumberFormat="1" applyFont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10" fontId="31" fillId="0" borderId="6" xfId="0" applyNumberFormat="1" applyFont="1" applyBorder="1" applyAlignment="1">
      <alignment horizontal="center" vertical="center"/>
    </xf>
    <xf numFmtId="0" fontId="31" fillId="16" borderId="6" xfId="0" applyFont="1" applyFill="1" applyBorder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/>
    </xf>
    <xf numFmtId="0" fontId="32" fillId="0" borderId="33" xfId="0" applyFont="1" applyBorder="1" applyAlignment="1">
      <alignment horizontal="center" vertical="center"/>
    </xf>
    <xf numFmtId="0" fontId="31" fillId="0" borderId="15" xfId="7" applyNumberFormat="1" applyFont="1" applyBorder="1" applyAlignment="1">
      <alignment horizontal="center" vertical="center"/>
    </xf>
    <xf numFmtId="0" fontId="31" fillId="0" borderId="34" xfId="7" applyNumberFormat="1" applyFont="1" applyBorder="1" applyAlignment="1">
      <alignment horizontal="center" vertical="center"/>
    </xf>
    <xf numFmtId="0" fontId="31" fillId="0" borderId="16" xfId="7" applyNumberFormat="1" applyFont="1" applyBorder="1" applyAlignment="1">
      <alignment horizontal="center" vertical="center"/>
    </xf>
    <xf numFmtId="0" fontId="32" fillId="0" borderId="35" xfId="0" applyFont="1" applyBorder="1" applyAlignment="1">
      <alignment horizontal="center" vertical="center"/>
    </xf>
    <xf numFmtId="0" fontId="31" fillId="0" borderId="17" xfId="7" applyNumberFormat="1" applyFont="1" applyBorder="1" applyAlignment="1">
      <alignment horizontal="center" vertical="center"/>
    </xf>
    <xf numFmtId="0" fontId="31" fillId="0" borderId="0" xfId="7" applyNumberFormat="1" applyFont="1" applyBorder="1" applyAlignment="1">
      <alignment horizontal="center" vertical="center"/>
    </xf>
    <xf numFmtId="0" fontId="31" fillId="0" borderId="18" xfId="7" applyNumberFormat="1" applyFont="1" applyBorder="1" applyAlignment="1">
      <alignment horizontal="center" vertical="center"/>
    </xf>
    <xf numFmtId="10" fontId="31" fillId="0" borderId="17" xfId="7" applyNumberFormat="1" applyFont="1" applyBorder="1" applyAlignment="1">
      <alignment horizontal="center" vertical="center"/>
    </xf>
    <xf numFmtId="10" fontId="31" fillId="0" borderId="0" xfId="7" applyNumberFormat="1" applyFont="1" applyBorder="1" applyAlignment="1">
      <alignment horizontal="center" vertical="center"/>
    </xf>
    <xf numFmtId="10" fontId="31" fillId="0" borderId="18" xfId="7" applyNumberFormat="1" applyFont="1" applyBorder="1" applyAlignment="1">
      <alignment horizontal="center" vertical="center"/>
    </xf>
    <xf numFmtId="0" fontId="32" fillId="0" borderId="36" xfId="0" applyFont="1" applyBorder="1" applyAlignment="1">
      <alignment horizontal="center" vertical="center"/>
    </xf>
    <xf numFmtId="0" fontId="31" fillId="0" borderId="19" xfId="7" applyNumberFormat="1" applyFont="1" applyBorder="1" applyAlignment="1">
      <alignment horizontal="center" vertical="center"/>
    </xf>
    <xf numFmtId="0" fontId="31" fillId="0" borderId="37" xfId="7" applyNumberFormat="1" applyFont="1" applyBorder="1" applyAlignment="1">
      <alignment horizontal="center" vertical="center"/>
    </xf>
    <xf numFmtId="10" fontId="31" fillId="0" borderId="19" xfId="7" applyNumberFormat="1" applyFont="1" applyBorder="1" applyAlignment="1">
      <alignment horizontal="center" vertical="center"/>
    </xf>
    <xf numFmtId="0" fontId="31" fillId="0" borderId="20" xfId="7" applyNumberFormat="1" applyFont="1" applyBorder="1" applyAlignment="1">
      <alignment horizontal="center" vertical="center"/>
    </xf>
    <xf numFmtId="10" fontId="31" fillId="0" borderId="20" xfId="7" applyNumberFormat="1" applyFont="1" applyBorder="1" applyAlignment="1">
      <alignment horizontal="center" vertical="center"/>
    </xf>
    <xf numFmtId="0" fontId="31" fillId="0" borderId="38" xfId="0" applyFont="1" applyBorder="1" applyAlignment="1">
      <alignment horizontal="center" vertical="center"/>
    </xf>
    <xf numFmtId="0" fontId="34" fillId="0" borderId="39" xfId="0" applyFont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2" fillId="0" borderId="17" xfId="0" applyFont="1" applyBorder="1" applyAlignment="1">
      <alignment horizontal="center" vertical="center"/>
    </xf>
    <xf numFmtId="1" fontId="31" fillId="0" borderId="6" xfId="0" applyNumberFormat="1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1" fillId="0" borderId="0" xfId="6" applyNumberFormat="1" applyFont="1" applyBorder="1" applyAlignment="1">
      <alignment horizontal="center" vertical="center"/>
    </xf>
    <xf numFmtId="0" fontId="31" fillId="0" borderId="0" xfId="0" applyFont="1" applyBorder="1" applyAlignment="1">
      <alignment horizontal="right" vertical="center"/>
    </xf>
    <xf numFmtId="1" fontId="31" fillId="0" borderId="0" xfId="0" applyNumberFormat="1" applyFont="1" applyBorder="1" applyAlignment="1">
      <alignment horizontal="center" vertical="center"/>
    </xf>
    <xf numFmtId="0" fontId="31" fillId="0" borderId="29" xfId="0" applyFont="1" applyBorder="1" applyAlignment="1">
      <alignment horizontal="center" vertical="center"/>
    </xf>
    <xf numFmtId="1" fontId="31" fillId="0" borderId="29" xfId="0" applyNumberFormat="1" applyFont="1" applyBorder="1" applyAlignment="1">
      <alignment horizontal="center" vertical="center"/>
    </xf>
    <xf numFmtId="0" fontId="31" fillId="0" borderId="29" xfId="0" applyFont="1" applyBorder="1" applyAlignment="1">
      <alignment horizontal="right" vertical="center"/>
    </xf>
    <xf numFmtId="0" fontId="36" fillId="0" borderId="0" xfId="0" applyFont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0" fontId="36" fillId="0" borderId="0" xfId="0" applyFont="1" applyAlignment="1">
      <alignment horizontal="right" vertical="center"/>
    </xf>
    <xf numFmtId="0" fontId="36" fillId="0" borderId="38" xfId="0" applyFont="1" applyBorder="1" applyAlignment="1">
      <alignment horizontal="center" vertical="center"/>
    </xf>
    <xf numFmtId="1" fontId="31" fillId="0" borderId="38" xfId="0" applyNumberFormat="1" applyFont="1" applyBorder="1" applyAlignment="1">
      <alignment horizontal="center" vertical="center"/>
    </xf>
    <xf numFmtId="0" fontId="36" fillId="0" borderId="38" xfId="0" applyFont="1" applyBorder="1" applyAlignment="1">
      <alignment horizontal="right" vertical="center"/>
    </xf>
    <xf numFmtId="0" fontId="32" fillId="0" borderId="24" xfId="0" applyFont="1" applyBorder="1" applyAlignment="1">
      <alignment horizontal="center" vertical="center"/>
    </xf>
    <xf numFmtId="2" fontId="31" fillId="0" borderId="15" xfId="0" applyNumberFormat="1" applyFont="1" applyBorder="1" applyAlignment="1">
      <alignment horizontal="center" vertical="center"/>
    </xf>
    <xf numFmtId="2" fontId="31" fillId="0" borderId="16" xfId="0" applyNumberFormat="1" applyFont="1" applyBorder="1" applyAlignment="1">
      <alignment horizontal="center" vertical="center"/>
    </xf>
    <xf numFmtId="2" fontId="31" fillId="0" borderId="27" xfId="0" applyNumberFormat="1" applyFont="1" applyBorder="1" applyAlignment="1">
      <alignment horizontal="center" vertical="center"/>
    </xf>
    <xf numFmtId="2" fontId="31" fillId="0" borderId="17" xfId="0" applyNumberFormat="1" applyFont="1" applyBorder="1" applyAlignment="1">
      <alignment horizontal="center" vertical="center"/>
    </xf>
    <xf numFmtId="2" fontId="31" fillId="0" borderId="18" xfId="0" applyNumberFormat="1" applyFont="1" applyBorder="1" applyAlignment="1">
      <alignment horizontal="center" vertical="center"/>
    </xf>
    <xf numFmtId="2" fontId="31" fillId="0" borderId="19" xfId="0" applyNumberFormat="1" applyFont="1" applyBorder="1" applyAlignment="1">
      <alignment horizontal="center" vertical="center"/>
    </xf>
    <xf numFmtId="2" fontId="31" fillId="0" borderId="20" xfId="0" applyNumberFormat="1" applyFont="1" applyBorder="1" applyAlignment="1">
      <alignment horizontal="center" vertical="center"/>
    </xf>
    <xf numFmtId="2" fontId="31" fillId="0" borderId="29" xfId="0" applyNumberFormat="1" applyFont="1" applyBorder="1" applyAlignment="1">
      <alignment horizontal="center" vertical="center"/>
    </xf>
    <xf numFmtId="2" fontId="31" fillId="0" borderId="30" xfId="0" applyNumberFormat="1" applyFont="1" applyBorder="1" applyAlignment="1">
      <alignment horizontal="center" vertical="center"/>
    </xf>
    <xf numFmtId="2" fontId="31" fillId="0" borderId="25" xfId="0" applyNumberFormat="1" applyFont="1" applyBorder="1" applyAlignment="1">
      <alignment horizontal="center" vertical="center"/>
    </xf>
    <xf numFmtId="1" fontId="31" fillId="0" borderId="15" xfId="0" applyNumberFormat="1" applyFont="1" applyBorder="1" applyAlignment="1">
      <alignment horizontal="center" vertical="center"/>
    </xf>
    <xf numFmtId="1" fontId="31" fillId="0" borderId="16" xfId="0" applyNumberFormat="1" applyFont="1" applyBorder="1" applyAlignment="1">
      <alignment horizontal="center" vertical="center"/>
    </xf>
    <xf numFmtId="1" fontId="31" fillId="0" borderId="17" xfId="0" applyNumberFormat="1" applyFont="1" applyBorder="1" applyAlignment="1">
      <alignment horizontal="center" vertical="center"/>
    </xf>
    <xf numFmtId="1" fontId="31" fillId="0" borderId="18" xfId="0" applyNumberFormat="1" applyFont="1" applyBorder="1" applyAlignment="1">
      <alignment horizontal="center" vertical="center"/>
    </xf>
    <xf numFmtId="1" fontId="31" fillId="0" borderId="19" xfId="0" applyNumberFormat="1" applyFont="1" applyBorder="1" applyAlignment="1">
      <alignment horizontal="center" vertical="center"/>
    </xf>
    <xf numFmtId="1" fontId="31" fillId="0" borderId="20" xfId="0" applyNumberFormat="1" applyFont="1" applyBorder="1" applyAlignment="1">
      <alignment horizontal="center" vertical="center"/>
    </xf>
    <xf numFmtId="0" fontId="37" fillId="0" borderId="0" xfId="0" applyFont="1" applyAlignment="1">
      <alignment horizontal="right" vertical="center"/>
    </xf>
    <xf numFmtId="0" fontId="37" fillId="0" borderId="29" xfId="0" applyFont="1" applyBorder="1" applyAlignment="1">
      <alignment horizontal="right" vertical="center"/>
    </xf>
    <xf numFmtId="0" fontId="0" fillId="0" borderId="26" xfId="0" applyFill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0" fontId="9" fillId="0" borderId="0" xfId="3" applyNumberFormat="1" applyFont="1" applyFill="1" applyBorder="1">
      <alignment vertical="center"/>
    </xf>
    <xf numFmtId="0" fontId="7" fillId="0" borderId="27" xfId="0" applyFont="1" applyFill="1" applyBorder="1"/>
    <xf numFmtId="0" fontId="28" fillId="0" borderId="0" xfId="0" applyFont="1" applyFill="1" applyBorder="1" applyAlignment="1">
      <alignment vertical="center"/>
    </xf>
    <xf numFmtId="10" fontId="30" fillId="0" borderId="0" xfId="0" applyNumberFormat="1" applyFont="1" applyFill="1" applyAlignment="1">
      <alignment vertical="center"/>
    </xf>
    <xf numFmtId="0" fontId="34" fillId="0" borderId="0" xfId="0" applyFont="1" applyAlignment="1">
      <alignment horizontal="center" vertical="center"/>
    </xf>
    <xf numFmtId="10" fontId="32" fillId="3" borderId="6" xfId="7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26" fillId="0" borderId="12" xfId="0" applyNumberFormat="1" applyFont="1" applyBorder="1" applyAlignment="1">
      <alignment horizontal="center" vertical="justify"/>
    </xf>
    <xf numFmtId="10" fontId="26" fillId="0" borderId="13" xfId="0" applyNumberFormat="1" applyFont="1" applyBorder="1" applyAlignment="1">
      <alignment horizontal="center" vertical="justify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2" fillId="12" borderId="6" xfId="0" applyFont="1" applyFill="1" applyBorder="1" applyAlignment="1">
      <alignment horizontal="center" vertical="center"/>
    </xf>
    <xf numFmtId="0" fontId="33" fillId="13" borderId="7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/>
    </xf>
    <xf numFmtId="1" fontId="31" fillId="0" borderId="0" xfId="7" applyNumberFormat="1" applyFont="1" applyAlignment="1">
      <alignment horizontal="center" vertical="center"/>
    </xf>
    <xf numFmtId="9" fontId="31" fillId="0" borderId="0" xfId="7" applyFont="1" applyAlignment="1">
      <alignment horizontal="center" vertical="center"/>
    </xf>
    <xf numFmtId="9" fontId="31" fillId="0" borderId="0" xfId="0" applyNumberFormat="1" applyFont="1" applyAlignment="1">
      <alignment horizontal="center" vertical="center"/>
    </xf>
    <xf numFmtId="9" fontId="36" fillId="0" borderId="6" xfId="7" applyFont="1" applyBorder="1" applyAlignment="1">
      <alignment horizontal="center" vertical="center"/>
    </xf>
    <xf numFmtId="9" fontId="37" fillId="0" borderId="6" xfId="7" applyFont="1" applyBorder="1" applyAlignment="1">
      <alignment horizontal="center" vertical="center"/>
    </xf>
    <xf numFmtId="9" fontId="31" fillId="0" borderId="6" xfId="7" applyFont="1" applyBorder="1" applyAlignment="1">
      <alignment horizontal="center" vertical="center"/>
    </xf>
    <xf numFmtId="0" fontId="8" fillId="0" borderId="0" xfId="0" applyFont="1" applyFill="1" applyBorder="1"/>
    <xf numFmtId="0" fontId="32" fillId="3" borderId="7" xfId="0" applyFont="1" applyFill="1" applyBorder="1" applyAlignment="1">
      <alignment horizontal="center" vertical="center"/>
    </xf>
    <xf numFmtId="0" fontId="31" fillId="0" borderId="6" xfId="0" applyFont="1" applyFill="1" applyBorder="1" applyAlignment="1">
      <alignment horizontal="center" vertical="center"/>
    </xf>
    <xf numFmtId="1" fontId="31" fillId="0" borderId="6" xfId="7" applyNumberFormat="1" applyFont="1" applyFill="1" applyBorder="1" applyAlignment="1">
      <alignment horizontal="center" vertical="center"/>
    </xf>
    <xf numFmtId="0" fontId="31" fillId="0" borderId="12" xfId="0" applyFont="1" applyFill="1" applyBorder="1" applyAlignment="1">
      <alignment horizontal="center" vertical="center"/>
    </xf>
    <xf numFmtId="10" fontId="36" fillId="0" borderId="6" xfId="7" applyNumberFormat="1" applyFont="1" applyFill="1" applyBorder="1" applyAlignment="1">
      <alignment horizontal="center" vertical="center"/>
    </xf>
    <xf numFmtId="10" fontId="31" fillId="0" borderId="6" xfId="7" applyNumberFormat="1" applyFont="1" applyFill="1" applyBorder="1" applyAlignment="1">
      <alignment horizontal="center" vertical="center"/>
    </xf>
    <xf numFmtId="10" fontId="31" fillId="12" borderId="6" xfId="7" applyNumberFormat="1" applyFont="1" applyFill="1" applyBorder="1" applyAlignment="1">
      <alignment horizontal="center" vertical="center"/>
    </xf>
    <xf numFmtId="0" fontId="32" fillId="3" borderId="12" xfId="0" applyFont="1" applyFill="1" applyBorder="1" applyAlignment="1">
      <alignment horizontal="center" vertical="center"/>
    </xf>
    <xf numFmtId="10" fontId="8" fillId="0" borderId="0" xfId="0" applyNumberFormat="1" applyFont="1" applyFill="1" applyBorder="1"/>
    <xf numFmtId="181" fontId="31" fillId="0" borderId="0" xfId="0" applyNumberFormat="1" applyFont="1" applyBorder="1" applyAlignment="1">
      <alignment horizontal="center" vertical="center"/>
    </xf>
    <xf numFmtId="10" fontId="31" fillId="0" borderId="27" xfId="7" applyNumberFormat="1" applyFont="1" applyBorder="1" applyAlignment="1">
      <alignment horizontal="center" vertical="center"/>
    </xf>
    <xf numFmtId="181" fontId="31" fillId="0" borderId="29" xfId="0" applyNumberFormat="1" applyFont="1" applyBorder="1" applyAlignment="1">
      <alignment horizontal="center" vertical="center"/>
    </xf>
    <xf numFmtId="0" fontId="33" fillId="13" borderId="10" xfId="0" applyFont="1" applyFill="1" applyBorder="1" applyAlignment="1">
      <alignment horizontal="center" vertical="center" wrapText="1"/>
    </xf>
    <xf numFmtId="0" fontId="31" fillId="0" borderId="31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37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3" fillId="13" borderId="5" xfId="0" applyFont="1" applyFill="1" applyBorder="1" applyAlignment="1">
      <alignment horizontal="center" vertical="center" wrapText="1"/>
    </xf>
    <xf numFmtId="0" fontId="33" fillId="13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1" fontId="31" fillId="0" borderId="15" xfId="7" applyNumberFormat="1" applyFont="1" applyBorder="1" applyAlignment="1">
      <alignment horizontal="center" vertical="center"/>
    </xf>
    <xf numFmtId="1" fontId="31" fillId="0" borderId="34" xfId="7" applyNumberFormat="1" applyFont="1" applyBorder="1" applyAlignment="1">
      <alignment horizontal="center" vertical="center"/>
    </xf>
    <xf numFmtId="1" fontId="31" fillId="0" borderId="16" xfId="7" applyNumberFormat="1" applyFont="1" applyBorder="1" applyAlignment="1">
      <alignment horizontal="center" vertical="center"/>
    </xf>
    <xf numFmtId="1" fontId="31" fillId="0" borderId="17" xfId="7" applyNumberFormat="1" applyFont="1" applyBorder="1" applyAlignment="1">
      <alignment horizontal="center" vertical="center"/>
    </xf>
    <xf numFmtId="1" fontId="31" fillId="0" borderId="0" xfId="7" applyNumberFormat="1" applyFont="1" applyBorder="1" applyAlignment="1">
      <alignment horizontal="center" vertical="center"/>
    </xf>
    <xf numFmtId="1" fontId="31" fillId="0" borderId="18" xfId="7" applyNumberFormat="1" applyFont="1" applyBorder="1" applyAlignment="1">
      <alignment horizontal="center" vertical="center"/>
    </xf>
    <xf numFmtId="1" fontId="31" fillId="0" borderId="19" xfId="7" applyNumberFormat="1" applyFont="1" applyBorder="1" applyAlignment="1">
      <alignment horizontal="center" vertical="center"/>
    </xf>
    <xf numFmtId="1" fontId="31" fillId="0" borderId="37" xfId="7" applyNumberFormat="1" applyFont="1" applyBorder="1" applyAlignment="1">
      <alignment horizontal="center" vertical="center"/>
    </xf>
    <xf numFmtId="1" fontId="31" fillId="0" borderId="20" xfId="7" applyNumberFormat="1" applyFont="1" applyBorder="1" applyAlignment="1">
      <alignment horizontal="center" vertical="center"/>
    </xf>
    <xf numFmtId="1" fontId="31" fillId="0" borderId="0" xfId="6" applyNumberFormat="1" applyFont="1" applyBorder="1" applyAlignment="1">
      <alignment horizontal="center" vertical="center"/>
    </xf>
    <xf numFmtId="2" fontId="31" fillId="0" borderId="0" xfId="0" applyNumberFormat="1" applyFont="1" applyBorder="1" applyAlignment="1">
      <alignment horizontal="center" vertical="center"/>
    </xf>
    <xf numFmtId="0" fontId="34" fillId="0" borderId="41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1" fillId="0" borderId="42" xfId="0" applyFont="1" applyBorder="1" applyAlignment="1">
      <alignment horizontal="center" vertical="center"/>
    </xf>
    <xf numFmtId="0" fontId="31" fillId="0" borderId="43" xfId="0" applyFont="1" applyBorder="1" applyAlignment="1">
      <alignment horizontal="center" vertical="center"/>
    </xf>
    <xf numFmtId="0" fontId="31" fillId="0" borderId="44" xfId="0" applyFont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31" fillId="0" borderId="45" xfId="0" applyFont="1" applyBorder="1" applyAlignment="1">
      <alignment horizontal="center" vertical="center"/>
    </xf>
    <xf numFmtId="0" fontId="31" fillId="0" borderId="46" xfId="0" applyFont="1" applyBorder="1" applyAlignment="1">
      <alignment horizontal="center" vertical="center"/>
    </xf>
    <xf numFmtId="0" fontId="31" fillId="0" borderId="47" xfId="0" applyFont="1" applyBorder="1" applyAlignment="1">
      <alignment horizontal="center" vertical="center"/>
    </xf>
  </cellXfs>
  <cellStyles count="8">
    <cellStyle name="百分比" xfId="7" builtinId="5"/>
    <cellStyle name="百分比 2" xfId="5"/>
    <cellStyle name="常规" xfId="0" builtinId="0"/>
    <cellStyle name="常规 2" xfId="2"/>
    <cellStyle name="常规 3" xfId="1"/>
    <cellStyle name="常规 7 2" xfId="3"/>
    <cellStyle name="千位分隔" xfId="6" builtinId="3"/>
    <cellStyle name="千位分隔 2" xfId="4"/>
  </cellStyles>
  <dxfs count="25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</dxfs>
  <tableStyles count="1" defaultTableStyle="TableStyleMedium2" defaultPivotStyle="PivotStyleMedium9">
    <tableStyle name="PivotStyleLight16 2" table="0" count="11">
      <tableStyleElement type="headerRow" dxfId="24"/>
      <tableStyleElement type="totalRow" dxfId="23"/>
      <tableStyleElement type="firstRowStripe" dxfId="22"/>
      <tableStyleElement type="firstColumnStripe" dxfId="21"/>
      <tableStyleElement type="firstSubtotalColumn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&#32852;&#21512;&#20998;&#24067;&#24773;&#20917;&#20998;&#26512;%20-%20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991.954609375003" createdVersion="4" refreshedVersion="4" minRefreshableVersion="3" recordCount="41803">
  <cacheSource type="worksheet">
    <worksheetSource ref="A1:J41804" sheet="海尔晋商未走联合分布数据" r:id="rId2"/>
  </cacheSource>
  <cacheFields count="11">
    <cacheField name="CUSTOMER_ID" numFmtId="0">
      <sharedItems containsSemiMixedTypes="0" containsString="0" containsNumber="1" containsInteger="1" minValue="100010" maxValue="605476"/>
    </cacheField>
    <cacheField name="海尔状态" numFmtId="0">
      <sharedItems count="3">
        <s v="成功"/>
        <s v="未走"/>
        <s v="失败"/>
      </sharedItems>
    </cacheField>
    <cacheField name="晋商状态" numFmtId="0">
      <sharedItems count="3">
        <s v="未走"/>
        <s v="成功"/>
        <s v="失败"/>
      </sharedItems>
    </cacheField>
    <cacheField name="放款额" numFmtId="176">
      <sharedItems containsSemiMixedTypes="0" containsString="0" containsNumber="1" minValue="0" maxValue="727052"/>
    </cacheField>
    <cacheField name="120天回款额" numFmtId="176">
      <sharedItems containsSemiMixedTypes="0" containsString="0" containsNumber="1" minValue="0" maxValue="727052"/>
    </cacheField>
    <cacheField name="是否逾期" numFmtId="0">
      <sharedItems containsSemiMixedTypes="0" containsString="0" containsNumber="1" containsInteger="1" minValue="0" maxValue="1"/>
    </cacheField>
    <cacheField name="OD_TYPE" numFmtId="0">
      <sharedItems count="2">
        <s v="GOOD"/>
        <s v="BAD"/>
      </sharedItems>
    </cacheField>
    <cacheField name="GENDER" numFmtId="0">
      <sharedItems count="3">
        <s v="男"/>
        <s v="女"/>
        <e v="#N/A" u="1"/>
      </sharedItems>
    </cacheField>
    <cacheField name="AGE_SEGMENT" numFmtId="0">
      <sharedItems count="6">
        <s v="[35~45)"/>
        <s v="[22~35)"/>
        <s v="[45~55]"/>
        <s v="&lt;22"/>
        <s v="&gt;55"/>
        <e v="#N/A" u="1"/>
      </sharedItems>
    </cacheField>
    <cacheField name="Points" numFmtId="0">
      <sharedItems containsSemiMixedTypes="0" containsString="0" containsNumber="1" containsInteger="1" minValue="303" maxValue="596"/>
    </cacheField>
    <cacheField name="Score" numFmtId="0">
      <sharedItems count="16">
        <s v="B1.中高分491 - 510"/>
        <s v="B3.中高分451 - 470"/>
        <s v="C2.中分391 - 410"/>
        <s v="B4.中高分431 - 450"/>
        <s v="C3.中分371 - 390"/>
        <s v="C4.中分351 - 370"/>
        <s v="C1.中分411 - 430"/>
        <s v="A3.高分511 - 530"/>
        <s v="B2.中高分471 - 490"/>
        <s v="A3.高分531 - 550"/>
        <s v="A2.高分551 - 570"/>
        <s v="D1.中低分331 - 350"/>
        <s v="A1.超高分&gt;=571批核"/>
        <s v="D2.中低分311 - 330"/>
        <s v="D3.中低分291 - 310"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803">
  <r>
    <n v="100010"/>
    <x v="0"/>
    <x v="0"/>
    <n v="237500"/>
    <n v="237500"/>
    <n v="0"/>
    <x v="0"/>
    <x v="0"/>
    <x v="0"/>
    <n v="499"/>
    <x v="0"/>
  </r>
  <r>
    <n v="100011"/>
    <x v="1"/>
    <x v="0"/>
    <n v="122000"/>
    <n v="122000"/>
    <n v="0"/>
    <x v="0"/>
    <x v="0"/>
    <x v="1"/>
    <n v="452"/>
    <x v="1"/>
  </r>
  <r>
    <n v="100012"/>
    <x v="1"/>
    <x v="0"/>
    <n v="50000"/>
    <n v="50000"/>
    <n v="0"/>
    <x v="0"/>
    <x v="1"/>
    <x v="0"/>
    <n v="496"/>
    <x v="0"/>
  </r>
  <r>
    <n v="100015"/>
    <x v="1"/>
    <x v="0"/>
    <n v="608000"/>
    <n v="608000"/>
    <n v="0"/>
    <x v="0"/>
    <x v="0"/>
    <x v="1"/>
    <n v="409"/>
    <x v="2"/>
  </r>
  <r>
    <n v="100016"/>
    <x v="0"/>
    <x v="0"/>
    <n v="100000"/>
    <n v="100000"/>
    <n v="0"/>
    <x v="0"/>
    <x v="0"/>
    <x v="1"/>
    <n v="450"/>
    <x v="3"/>
  </r>
  <r>
    <n v="100018"/>
    <x v="0"/>
    <x v="1"/>
    <n v="163000"/>
    <n v="163000"/>
    <n v="0"/>
    <x v="0"/>
    <x v="0"/>
    <x v="2"/>
    <n v="468"/>
    <x v="1"/>
  </r>
  <r>
    <n v="100021"/>
    <x v="0"/>
    <x v="0"/>
    <n v="27800"/>
    <n v="27800"/>
    <n v="0"/>
    <x v="0"/>
    <x v="0"/>
    <x v="1"/>
    <n v="502"/>
    <x v="0"/>
  </r>
  <r>
    <n v="100023"/>
    <x v="1"/>
    <x v="0"/>
    <n v="49300"/>
    <n v="49300"/>
    <n v="0"/>
    <x v="0"/>
    <x v="1"/>
    <x v="3"/>
    <n v="377"/>
    <x v="4"/>
  </r>
  <r>
    <n v="100024"/>
    <x v="1"/>
    <x v="0"/>
    <n v="48000"/>
    <n v="48000"/>
    <n v="0"/>
    <x v="0"/>
    <x v="0"/>
    <x v="0"/>
    <n v="435"/>
    <x v="3"/>
  </r>
  <r>
    <n v="100033"/>
    <x v="0"/>
    <x v="2"/>
    <n v="52500"/>
    <n v="52500"/>
    <n v="0"/>
    <x v="0"/>
    <x v="0"/>
    <x v="2"/>
    <n v="370"/>
    <x v="5"/>
  </r>
  <r>
    <n v="100037"/>
    <x v="0"/>
    <x v="0"/>
    <n v="496600"/>
    <n v="496600"/>
    <n v="0"/>
    <x v="0"/>
    <x v="0"/>
    <x v="0"/>
    <n v="419"/>
    <x v="6"/>
  </r>
  <r>
    <n v="100061"/>
    <x v="0"/>
    <x v="1"/>
    <n v="151000"/>
    <n v="151000"/>
    <n v="0"/>
    <x v="0"/>
    <x v="0"/>
    <x v="0"/>
    <n v="399"/>
    <x v="2"/>
  </r>
  <r>
    <n v="100079"/>
    <x v="0"/>
    <x v="0"/>
    <n v="13499"/>
    <n v="13499"/>
    <n v="0"/>
    <x v="0"/>
    <x v="0"/>
    <x v="1"/>
    <n v="432"/>
    <x v="3"/>
  </r>
  <r>
    <n v="100080"/>
    <x v="0"/>
    <x v="0"/>
    <n v="68000"/>
    <n v="68000"/>
    <n v="0"/>
    <x v="0"/>
    <x v="0"/>
    <x v="0"/>
    <n v="443"/>
    <x v="3"/>
  </r>
  <r>
    <n v="100084"/>
    <x v="1"/>
    <x v="1"/>
    <n v="124000"/>
    <n v="124000"/>
    <n v="0"/>
    <x v="0"/>
    <x v="1"/>
    <x v="1"/>
    <n v="431"/>
    <x v="3"/>
  </r>
  <r>
    <n v="100086"/>
    <x v="0"/>
    <x v="0"/>
    <n v="200000"/>
    <n v="200000"/>
    <n v="0"/>
    <x v="0"/>
    <x v="1"/>
    <x v="2"/>
    <n v="413"/>
    <x v="6"/>
  </r>
  <r>
    <n v="100122"/>
    <x v="1"/>
    <x v="0"/>
    <n v="28000"/>
    <n v="28000"/>
    <n v="0"/>
    <x v="0"/>
    <x v="0"/>
    <x v="0"/>
    <n v="423"/>
    <x v="6"/>
  </r>
  <r>
    <n v="100128"/>
    <x v="1"/>
    <x v="0"/>
    <n v="259940"/>
    <n v="259940"/>
    <n v="0"/>
    <x v="0"/>
    <x v="0"/>
    <x v="1"/>
    <n v="438"/>
    <x v="3"/>
  </r>
  <r>
    <n v="100133"/>
    <x v="1"/>
    <x v="0"/>
    <n v="302500"/>
    <n v="302500"/>
    <n v="0"/>
    <x v="0"/>
    <x v="0"/>
    <x v="0"/>
    <n v="524"/>
    <x v="7"/>
  </r>
  <r>
    <n v="100169"/>
    <x v="1"/>
    <x v="0"/>
    <n v="50000"/>
    <n v="50000"/>
    <n v="0"/>
    <x v="0"/>
    <x v="1"/>
    <x v="0"/>
    <n v="473"/>
    <x v="8"/>
  </r>
  <r>
    <n v="100198"/>
    <x v="1"/>
    <x v="0"/>
    <n v="23000"/>
    <n v="23000"/>
    <n v="0"/>
    <x v="0"/>
    <x v="0"/>
    <x v="0"/>
    <n v="420"/>
    <x v="6"/>
  </r>
  <r>
    <n v="100207"/>
    <x v="2"/>
    <x v="0"/>
    <n v="30000"/>
    <n v="30000"/>
    <n v="0"/>
    <x v="0"/>
    <x v="0"/>
    <x v="1"/>
    <n v="483"/>
    <x v="8"/>
  </r>
  <r>
    <n v="101255"/>
    <x v="0"/>
    <x v="0"/>
    <n v="60000"/>
    <n v="60000"/>
    <n v="0"/>
    <x v="0"/>
    <x v="1"/>
    <x v="1"/>
    <n v="533"/>
    <x v="9"/>
  </r>
  <r>
    <n v="101437"/>
    <x v="1"/>
    <x v="0"/>
    <n v="3500"/>
    <n v="3500"/>
    <n v="0"/>
    <x v="0"/>
    <x v="0"/>
    <x v="0"/>
    <n v="446"/>
    <x v="3"/>
  </r>
  <r>
    <n v="101566"/>
    <x v="2"/>
    <x v="2"/>
    <n v="73640"/>
    <n v="63372.72"/>
    <n v="1"/>
    <x v="1"/>
    <x v="0"/>
    <x v="1"/>
    <n v="427"/>
    <x v="6"/>
  </r>
  <r>
    <n v="103678"/>
    <x v="1"/>
    <x v="0"/>
    <n v="32000"/>
    <n v="32000"/>
    <n v="0"/>
    <x v="0"/>
    <x v="1"/>
    <x v="0"/>
    <n v="490"/>
    <x v="8"/>
  </r>
  <r>
    <n v="103747"/>
    <x v="1"/>
    <x v="1"/>
    <n v="5000"/>
    <n v="5000"/>
    <n v="0"/>
    <x v="0"/>
    <x v="1"/>
    <x v="1"/>
    <n v="443"/>
    <x v="3"/>
  </r>
  <r>
    <n v="103753"/>
    <x v="1"/>
    <x v="0"/>
    <n v="9000"/>
    <n v="9000"/>
    <n v="0"/>
    <x v="0"/>
    <x v="0"/>
    <x v="1"/>
    <n v="492"/>
    <x v="0"/>
  </r>
  <r>
    <n v="104425"/>
    <x v="0"/>
    <x v="0"/>
    <n v="89500"/>
    <n v="89500"/>
    <n v="0"/>
    <x v="0"/>
    <x v="0"/>
    <x v="2"/>
    <n v="486"/>
    <x v="8"/>
  </r>
  <r>
    <n v="104459"/>
    <x v="0"/>
    <x v="0"/>
    <n v="39100"/>
    <n v="39100"/>
    <n v="0"/>
    <x v="0"/>
    <x v="0"/>
    <x v="1"/>
    <n v="470"/>
    <x v="1"/>
  </r>
  <r>
    <n v="104478"/>
    <x v="1"/>
    <x v="1"/>
    <n v="65200"/>
    <n v="65200"/>
    <n v="0"/>
    <x v="0"/>
    <x v="1"/>
    <x v="1"/>
    <n v="499"/>
    <x v="0"/>
  </r>
  <r>
    <n v="104486"/>
    <x v="1"/>
    <x v="0"/>
    <n v="24000"/>
    <n v="24000"/>
    <n v="0"/>
    <x v="0"/>
    <x v="0"/>
    <x v="2"/>
    <n v="449"/>
    <x v="3"/>
  </r>
  <r>
    <n v="104520"/>
    <x v="1"/>
    <x v="0"/>
    <n v="68200"/>
    <n v="18800"/>
    <n v="1"/>
    <x v="1"/>
    <x v="1"/>
    <x v="0"/>
    <n v="518"/>
    <x v="7"/>
  </r>
  <r>
    <n v="104585"/>
    <x v="0"/>
    <x v="0"/>
    <n v="72000"/>
    <n v="72000"/>
    <n v="0"/>
    <x v="0"/>
    <x v="0"/>
    <x v="1"/>
    <n v="478"/>
    <x v="8"/>
  </r>
  <r>
    <n v="104588"/>
    <x v="1"/>
    <x v="0"/>
    <n v="100000"/>
    <n v="100000"/>
    <n v="0"/>
    <x v="0"/>
    <x v="0"/>
    <x v="0"/>
    <n v="489"/>
    <x v="8"/>
  </r>
  <r>
    <n v="104616"/>
    <x v="1"/>
    <x v="0"/>
    <n v="50000"/>
    <n v="50000"/>
    <n v="0"/>
    <x v="0"/>
    <x v="0"/>
    <x v="2"/>
    <n v="490"/>
    <x v="8"/>
  </r>
  <r>
    <n v="104693"/>
    <x v="2"/>
    <x v="0"/>
    <n v="21000"/>
    <n v="21000"/>
    <n v="0"/>
    <x v="0"/>
    <x v="0"/>
    <x v="1"/>
    <n v="417"/>
    <x v="6"/>
  </r>
  <r>
    <n v="104695"/>
    <x v="0"/>
    <x v="0"/>
    <n v="90000"/>
    <n v="90000"/>
    <n v="0"/>
    <x v="0"/>
    <x v="0"/>
    <x v="1"/>
    <n v="460"/>
    <x v="1"/>
  </r>
  <r>
    <n v="104795"/>
    <x v="0"/>
    <x v="1"/>
    <n v="269313"/>
    <n v="269313"/>
    <n v="0"/>
    <x v="0"/>
    <x v="0"/>
    <x v="1"/>
    <n v="492"/>
    <x v="0"/>
  </r>
  <r>
    <n v="104798"/>
    <x v="1"/>
    <x v="0"/>
    <n v="52500"/>
    <n v="52500"/>
    <n v="0"/>
    <x v="0"/>
    <x v="0"/>
    <x v="1"/>
    <n v="479"/>
    <x v="8"/>
  </r>
  <r>
    <n v="104822"/>
    <x v="1"/>
    <x v="0"/>
    <n v="149900"/>
    <n v="149900"/>
    <n v="0"/>
    <x v="0"/>
    <x v="1"/>
    <x v="0"/>
    <n v="417"/>
    <x v="6"/>
  </r>
  <r>
    <n v="104889"/>
    <x v="1"/>
    <x v="0"/>
    <n v="20000"/>
    <n v="10000"/>
    <n v="0"/>
    <x v="0"/>
    <x v="0"/>
    <x v="1"/>
    <n v="418"/>
    <x v="6"/>
  </r>
  <r>
    <n v="104983"/>
    <x v="0"/>
    <x v="1"/>
    <n v="30000"/>
    <n v="30000"/>
    <n v="0"/>
    <x v="0"/>
    <x v="0"/>
    <x v="0"/>
    <n v="457"/>
    <x v="1"/>
  </r>
  <r>
    <n v="105378"/>
    <x v="0"/>
    <x v="1"/>
    <n v="140000"/>
    <n v="140000"/>
    <n v="0"/>
    <x v="0"/>
    <x v="1"/>
    <x v="0"/>
    <n v="459"/>
    <x v="1"/>
  </r>
  <r>
    <n v="106717"/>
    <x v="1"/>
    <x v="0"/>
    <n v="9500"/>
    <n v="9500"/>
    <n v="0"/>
    <x v="0"/>
    <x v="0"/>
    <x v="0"/>
    <n v="378"/>
    <x v="4"/>
  </r>
  <r>
    <n v="107265"/>
    <x v="0"/>
    <x v="0"/>
    <n v="82000"/>
    <n v="82000"/>
    <n v="0"/>
    <x v="0"/>
    <x v="0"/>
    <x v="0"/>
    <n v="455"/>
    <x v="1"/>
  </r>
  <r>
    <n v="107602"/>
    <x v="1"/>
    <x v="0"/>
    <n v="2500"/>
    <n v="2500"/>
    <n v="0"/>
    <x v="0"/>
    <x v="0"/>
    <x v="1"/>
    <n v="443"/>
    <x v="3"/>
  </r>
  <r>
    <n v="107633"/>
    <x v="1"/>
    <x v="0"/>
    <n v="8500"/>
    <n v="8500"/>
    <n v="0"/>
    <x v="0"/>
    <x v="0"/>
    <x v="0"/>
    <n v="463"/>
    <x v="1"/>
  </r>
  <r>
    <n v="107639"/>
    <x v="1"/>
    <x v="0"/>
    <n v="3000"/>
    <n v="3000"/>
    <n v="0"/>
    <x v="0"/>
    <x v="0"/>
    <x v="1"/>
    <n v="488"/>
    <x v="8"/>
  </r>
  <r>
    <n v="107644"/>
    <x v="1"/>
    <x v="0"/>
    <n v="63000"/>
    <n v="63000"/>
    <n v="0"/>
    <x v="0"/>
    <x v="1"/>
    <x v="2"/>
    <n v="480"/>
    <x v="8"/>
  </r>
  <r>
    <n v="107683"/>
    <x v="1"/>
    <x v="0"/>
    <n v="10400"/>
    <n v="10400"/>
    <n v="0"/>
    <x v="0"/>
    <x v="1"/>
    <x v="1"/>
    <n v="427"/>
    <x v="6"/>
  </r>
  <r>
    <n v="107742"/>
    <x v="2"/>
    <x v="2"/>
    <n v="76000"/>
    <n v="76000"/>
    <n v="0"/>
    <x v="0"/>
    <x v="0"/>
    <x v="2"/>
    <n v="484"/>
    <x v="8"/>
  </r>
  <r>
    <n v="107743"/>
    <x v="0"/>
    <x v="1"/>
    <n v="18500"/>
    <n v="18500"/>
    <n v="0"/>
    <x v="0"/>
    <x v="0"/>
    <x v="1"/>
    <n v="479"/>
    <x v="8"/>
  </r>
  <r>
    <n v="107818"/>
    <x v="0"/>
    <x v="0"/>
    <n v="53000"/>
    <n v="53000"/>
    <n v="0"/>
    <x v="0"/>
    <x v="0"/>
    <x v="2"/>
    <n v="422"/>
    <x v="6"/>
  </r>
  <r>
    <n v="107842"/>
    <x v="0"/>
    <x v="0"/>
    <n v="72920"/>
    <n v="72920"/>
    <n v="0"/>
    <x v="0"/>
    <x v="0"/>
    <x v="1"/>
    <n v="388"/>
    <x v="4"/>
  </r>
  <r>
    <n v="107895"/>
    <x v="0"/>
    <x v="0"/>
    <n v="22000"/>
    <n v="22000"/>
    <n v="0"/>
    <x v="0"/>
    <x v="1"/>
    <x v="1"/>
    <n v="469"/>
    <x v="1"/>
  </r>
  <r>
    <n v="107945"/>
    <x v="1"/>
    <x v="0"/>
    <n v="500"/>
    <n v="500"/>
    <n v="0"/>
    <x v="0"/>
    <x v="1"/>
    <x v="0"/>
    <n v="452"/>
    <x v="1"/>
  </r>
  <r>
    <n v="107948"/>
    <x v="0"/>
    <x v="0"/>
    <n v="102000"/>
    <n v="102000"/>
    <n v="0"/>
    <x v="0"/>
    <x v="0"/>
    <x v="2"/>
    <n v="462"/>
    <x v="1"/>
  </r>
  <r>
    <n v="107953"/>
    <x v="1"/>
    <x v="0"/>
    <n v="43700"/>
    <n v="43700"/>
    <n v="0"/>
    <x v="0"/>
    <x v="1"/>
    <x v="2"/>
    <n v="436"/>
    <x v="3"/>
  </r>
  <r>
    <n v="107955"/>
    <x v="1"/>
    <x v="0"/>
    <n v="50000"/>
    <n v="50000"/>
    <n v="0"/>
    <x v="0"/>
    <x v="0"/>
    <x v="0"/>
    <n v="424"/>
    <x v="6"/>
  </r>
  <r>
    <n v="107963"/>
    <x v="1"/>
    <x v="0"/>
    <n v="73000"/>
    <n v="73000"/>
    <n v="0"/>
    <x v="0"/>
    <x v="0"/>
    <x v="2"/>
    <n v="482"/>
    <x v="8"/>
  </r>
  <r>
    <n v="108000"/>
    <x v="1"/>
    <x v="0"/>
    <n v="15000"/>
    <n v="15000"/>
    <n v="0"/>
    <x v="0"/>
    <x v="0"/>
    <x v="1"/>
    <n v="431"/>
    <x v="3"/>
  </r>
  <r>
    <n v="108019"/>
    <x v="0"/>
    <x v="0"/>
    <n v="82172"/>
    <n v="82172"/>
    <n v="0"/>
    <x v="0"/>
    <x v="0"/>
    <x v="0"/>
    <n v="500"/>
    <x v="0"/>
  </r>
  <r>
    <n v="108024"/>
    <x v="0"/>
    <x v="2"/>
    <n v="59991"/>
    <n v="59991"/>
    <n v="0"/>
    <x v="0"/>
    <x v="0"/>
    <x v="1"/>
    <n v="467"/>
    <x v="1"/>
  </r>
  <r>
    <n v="108034"/>
    <x v="0"/>
    <x v="1"/>
    <n v="227880"/>
    <n v="227880"/>
    <n v="0"/>
    <x v="0"/>
    <x v="0"/>
    <x v="0"/>
    <n v="435"/>
    <x v="3"/>
  </r>
  <r>
    <n v="108040"/>
    <x v="1"/>
    <x v="1"/>
    <n v="52000"/>
    <n v="52000"/>
    <n v="0"/>
    <x v="0"/>
    <x v="1"/>
    <x v="2"/>
    <n v="488"/>
    <x v="8"/>
  </r>
  <r>
    <n v="108051"/>
    <x v="1"/>
    <x v="0"/>
    <n v="39000"/>
    <n v="0"/>
    <n v="1"/>
    <x v="1"/>
    <x v="1"/>
    <x v="0"/>
    <n v="478"/>
    <x v="8"/>
  </r>
  <r>
    <n v="108118"/>
    <x v="2"/>
    <x v="0"/>
    <n v="40000"/>
    <n v="20000"/>
    <n v="1"/>
    <x v="1"/>
    <x v="1"/>
    <x v="2"/>
    <n v="453"/>
    <x v="1"/>
  </r>
  <r>
    <n v="108129"/>
    <x v="0"/>
    <x v="2"/>
    <n v="84013.34"/>
    <n v="84013.34"/>
    <n v="0"/>
    <x v="0"/>
    <x v="1"/>
    <x v="2"/>
    <n v="482"/>
    <x v="8"/>
  </r>
  <r>
    <n v="108154"/>
    <x v="0"/>
    <x v="0"/>
    <n v="197000"/>
    <n v="197000"/>
    <n v="0"/>
    <x v="0"/>
    <x v="0"/>
    <x v="1"/>
    <n v="476"/>
    <x v="8"/>
  </r>
  <r>
    <n v="108169"/>
    <x v="0"/>
    <x v="1"/>
    <n v="60000"/>
    <n v="60000"/>
    <n v="0"/>
    <x v="0"/>
    <x v="0"/>
    <x v="0"/>
    <n v="437"/>
    <x v="3"/>
  </r>
  <r>
    <n v="108192"/>
    <x v="0"/>
    <x v="0"/>
    <n v="110000"/>
    <n v="110000"/>
    <n v="0"/>
    <x v="0"/>
    <x v="0"/>
    <x v="1"/>
    <n v="388"/>
    <x v="4"/>
  </r>
  <r>
    <n v="108199"/>
    <x v="0"/>
    <x v="0"/>
    <n v="81000"/>
    <n v="81000"/>
    <n v="0"/>
    <x v="0"/>
    <x v="0"/>
    <x v="2"/>
    <n v="469"/>
    <x v="1"/>
  </r>
  <r>
    <n v="108216"/>
    <x v="1"/>
    <x v="1"/>
    <n v="100000"/>
    <n v="100000"/>
    <n v="0"/>
    <x v="0"/>
    <x v="0"/>
    <x v="1"/>
    <n v="391"/>
    <x v="2"/>
  </r>
  <r>
    <n v="108227"/>
    <x v="0"/>
    <x v="0"/>
    <n v="66700"/>
    <n v="66700"/>
    <n v="0"/>
    <x v="0"/>
    <x v="1"/>
    <x v="1"/>
    <n v="409"/>
    <x v="2"/>
  </r>
  <r>
    <n v="108285"/>
    <x v="0"/>
    <x v="0"/>
    <n v="88000"/>
    <n v="88000"/>
    <n v="0"/>
    <x v="0"/>
    <x v="1"/>
    <x v="0"/>
    <n v="462"/>
    <x v="1"/>
  </r>
  <r>
    <n v="108369"/>
    <x v="1"/>
    <x v="0"/>
    <n v="20000"/>
    <n v="20000"/>
    <n v="0"/>
    <x v="0"/>
    <x v="1"/>
    <x v="1"/>
    <n v="465"/>
    <x v="1"/>
  </r>
  <r>
    <n v="108370"/>
    <x v="1"/>
    <x v="0"/>
    <n v="20000"/>
    <n v="0"/>
    <n v="1"/>
    <x v="1"/>
    <x v="1"/>
    <x v="2"/>
    <n v="398"/>
    <x v="2"/>
  </r>
  <r>
    <n v="108381"/>
    <x v="0"/>
    <x v="0"/>
    <n v="89000"/>
    <n v="89000"/>
    <n v="0"/>
    <x v="0"/>
    <x v="0"/>
    <x v="1"/>
    <n v="506"/>
    <x v="0"/>
  </r>
  <r>
    <n v="108384"/>
    <x v="1"/>
    <x v="0"/>
    <n v="36100"/>
    <n v="36100"/>
    <n v="0"/>
    <x v="0"/>
    <x v="0"/>
    <x v="1"/>
    <n v="383"/>
    <x v="4"/>
  </r>
  <r>
    <n v="108387"/>
    <x v="1"/>
    <x v="1"/>
    <n v="11400"/>
    <n v="11400"/>
    <n v="0"/>
    <x v="0"/>
    <x v="0"/>
    <x v="0"/>
    <n v="553"/>
    <x v="10"/>
  </r>
  <r>
    <n v="108393"/>
    <x v="0"/>
    <x v="2"/>
    <n v="60000"/>
    <n v="60000"/>
    <n v="0"/>
    <x v="0"/>
    <x v="1"/>
    <x v="2"/>
    <n v="545"/>
    <x v="9"/>
  </r>
  <r>
    <n v="108395"/>
    <x v="0"/>
    <x v="0"/>
    <n v="59500"/>
    <n v="59500"/>
    <n v="0"/>
    <x v="0"/>
    <x v="1"/>
    <x v="1"/>
    <n v="464"/>
    <x v="1"/>
  </r>
  <r>
    <n v="108412"/>
    <x v="0"/>
    <x v="0"/>
    <n v="40000"/>
    <n v="40000"/>
    <n v="0"/>
    <x v="0"/>
    <x v="0"/>
    <x v="1"/>
    <n v="429"/>
    <x v="6"/>
  </r>
  <r>
    <n v="108420"/>
    <x v="0"/>
    <x v="1"/>
    <n v="187000"/>
    <n v="187000"/>
    <n v="0"/>
    <x v="0"/>
    <x v="1"/>
    <x v="0"/>
    <n v="526"/>
    <x v="7"/>
  </r>
  <r>
    <n v="108422"/>
    <x v="1"/>
    <x v="0"/>
    <n v="15000"/>
    <n v="0"/>
    <n v="1"/>
    <x v="1"/>
    <x v="1"/>
    <x v="2"/>
    <n v="449"/>
    <x v="3"/>
  </r>
  <r>
    <n v="108433"/>
    <x v="0"/>
    <x v="0"/>
    <n v="62700"/>
    <n v="62700"/>
    <n v="0"/>
    <x v="0"/>
    <x v="1"/>
    <x v="0"/>
    <n v="494"/>
    <x v="0"/>
  </r>
  <r>
    <n v="108442"/>
    <x v="0"/>
    <x v="1"/>
    <n v="129300"/>
    <n v="129300"/>
    <n v="0"/>
    <x v="0"/>
    <x v="1"/>
    <x v="0"/>
    <n v="428"/>
    <x v="6"/>
  </r>
  <r>
    <n v="108448"/>
    <x v="0"/>
    <x v="1"/>
    <n v="19987"/>
    <n v="19987"/>
    <n v="0"/>
    <x v="0"/>
    <x v="1"/>
    <x v="1"/>
    <n v="399"/>
    <x v="2"/>
  </r>
  <r>
    <n v="108457"/>
    <x v="0"/>
    <x v="2"/>
    <n v="56400"/>
    <n v="56400"/>
    <n v="0"/>
    <x v="0"/>
    <x v="1"/>
    <x v="2"/>
    <n v="510"/>
    <x v="0"/>
  </r>
  <r>
    <n v="108458"/>
    <x v="1"/>
    <x v="0"/>
    <n v="110500"/>
    <n v="110500"/>
    <n v="0"/>
    <x v="0"/>
    <x v="1"/>
    <x v="1"/>
    <n v="399"/>
    <x v="2"/>
  </r>
  <r>
    <n v="108468"/>
    <x v="0"/>
    <x v="2"/>
    <n v="41000"/>
    <n v="41000"/>
    <n v="0"/>
    <x v="0"/>
    <x v="0"/>
    <x v="0"/>
    <n v="492"/>
    <x v="0"/>
  </r>
  <r>
    <n v="108472"/>
    <x v="0"/>
    <x v="0"/>
    <n v="95000"/>
    <n v="95000"/>
    <n v="0"/>
    <x v="0"/>
    <x v="1"/>
    <x v="1"/>
    <n v="449"/>
    <x v="3"/>
  </r>
  <r>
    <n v="108499"/>
    <x v="0"/>
    <x v="2"/>
    <n v="49500"/>
    <n v="49500"/>
    <n v="0"/>
    <x v="0"/>
    <x v="1"/>
    <x v="2"/>
    <n v="522"/>
    <x v="7"/>
  </r>
  <r>
    <n v="108528"/>
    <x v="1"/>
    <x v="0"/>
    <n v="23011"/>
    <n v="23011"/>
    <n v="0"/>
    <x v="0"/>
    <x v="0"/>
    <x v="1"/>
    <n v="420"/>
    <x v="6"/>
  </r>
  <r>
    <n v="108618"/>
    <x v="1"/>
    <x v="1"/>
    <n v="48000"/>
    <n v="48000"/>
    <n v="0"/>
    <x v="0"/>
    <x v="0"/>
    <x v="0"/>
    <n v="441"/>
    <x v="3"/>
  </r>
  <r>
    <n v="108642"/>
    <x v="0"/>
    <x v="1"/>
    <n v="42000"/>
    <n v="42000"/>
    <n v="0"/>
    <x v="0"/>
    <x v="1"/>
    <x v="2"/>
    <n v="415"/>
    <x v="6"/>
  </r>
  <r>
    <n v="108747"/>
    <x v="1"/>
    <x v="1"/>
    <n v="30000"/>
    <n v="30000"/>
    <n v="0"/>
    <x v="0"/>
    <x v="1"/>
    <x v="0"/>
    <n v="411"/>
    <x v="6"/>
  </r>
  <r>
    <n v="108808"/>
    <x v="1"/>
    <x v="0"/>
    <n v="5000"/>
    <n v="0"/>
    <n v="1"/>
    <x v="1"/>
    <x v="0"/>
    <x v="0"/>
    <n v="482"/>
    <x v="8"/>
  </r>
  <r>
    <n v="108822"/>
    <x v="0"/>
    <x v="0"/>
    <n v="65000"/>
    <n v="65000"/>
    <n v="0"/>
    <x v="0"/>
    <x v="1"/>
    <x v="0"/>
    <n v="454"/>
    <x v="1"/>
  </r>
  <r>
    <n v="108875"/>
    <x v="0"/>
    <x v="1"/>
    <n v="61000"/>
    <n v="61000"/>
    <n v="0"/>
    <x v="0"/>
    <x v="0"/>
    <x v="0"/>
    <n v="486"/>
    <x v="8"/>
  </r>
  <r>
    <n v="108937"/>
    <x v="0"/>
    <x v="0"/>
    <n v="49620"/>
    <n v="49620"/>
    <n v="0"/>
    <x v="0"/>
    <x v="1"/>
    <x v="0"/>
    <n v="387"/>
    <x v="4"/>
  </r>
  <r>
    <n v="108962"/>
    <x v="0"/>
    <x v="0"/>
    <n v="147000"/>
    <n v="147000"/>
    <n v="0"/>
    <x v="0"/>
    <x v="1"/>
    <x v="2"/>
    <n v="431"/>
    <x v="3"/>
  </r>
  <r>
    <n v="108970"/>
    <x v="1"/>
    <x v="1"/>
    <n v="45000"/>
    <n v="45000"/>
    <n v="0"/>
    <x v="0"/>
    <x v="0"/>
    <x v="0"/>
    <n v="459"/>
    <x v="1"/>
  </r>
  <r>
    <n v="109022"/>
    <x v="1"/>
    <x v="0"/>
    <n v="2500"/>
    <n v="2500"/>
    <n v="0"/>
    <x v="0"/>
    <x v="0"/>
    <x v="1"/>
    <n v="411"/>
    <x v="6"/>
  </r>
  <r>
    <n v="109063"/>
    <x v="0"/>
    <x v="0"/>
    <n v="67500"/>
    <n v="67500"/>
    <n v="0"/>
    <x v="0"/>
    <x v="0"/>
    <x v="1"/>
    <n v="458"/>
    <x v="1"/>
  </r>
  <r>
    <n v="109123"/>
    <x v="0"/>
    <x v="0"/>
    <n v="174000"/>
    <n v="174000"/>
    <n v="0"/>
    <x v="0"/>
    <x v="1"/>
    <x v="1"/>
    <n v="421"/>
    <x v="6"/>
  </r>
  <r>
    <n v="109126"/>
    <x v="2"/>
    <x v="2"/>
    <n v="47000"/>
    <n v="47000"/>
    <n v="0"/>
    <x v="0"/>
    <x v="0"/>
    <x v="1"/>
    <n v="525"/>
    <x v="7"/>
  </r>
  <r>
    <n v="109129"/>
    <x v="0"/>
    <x v="2"/>
    <n v="17000"/>
    <n v="17000"/>
    <n v="0"/>
    <x v="0"/>
    <x v="0"/>
    <x v="0"/>
    <n v="406"/>
    <x v="2"/>
  </r>
  <r>
    <n v="109145"/>
    <x v="1"/>
    <x v="0"/>
    <n v="60000"/>
    <n v="60000"/>
    <n v="0"/>
    <x v="0"/>
    <x v="1"/>
    <x v="2"/>
    <n v="413"/>
    <x v="6"/>
  </r>
  <r>
    <n v="109154"/>
    <x v="1"/>
    <x v="0"/>
    <n v="44300"/>
    <n v="44300"/>
    <n v="0"/>
    <x v="0"/>
    <x v="0"/>
    <x v="0"/>
    <n v="406"/>
    <x v="2"/>
  </r>
  <r>
    <n v="109220"/>
    <x v="0"/>
    <x v="2"/>
    <n v="35000"/>
    <n v="31000"/>
    <n v="1"/>
    <x v="1"/>
    <x v="1"/>
    <x v="0"/>
    <n v="513"/>
    <x v="7"/>
  </r>
  <r>
    <n v="109239"/>
    <x v="1"/>
    <x v="0"/>
    <n v="20000"/>
    <n v="20000"/>
    <n v="0"/>
    <x v="0"/>
    <x v="1"/>
    <x v="2"/>
    <n v="433"/>
    <x v="3"/>
  </r>
  <r>
    <n v="109243"/>
    <x v="2"/>
    <x v="2"/>
    <n v="58000"/>
    <n v="33000"/>
    <n v="1"/>
    <x v="1"/>
    <x v="0"/>
    <x v="0"/>
    <n v="475"/>
    <x v="8"/>
  </r>
  <r>
    <n v="109246"/>
    <x v="1"/>
    <x v="0"/>
    <n v="19000"/>
    <n v="19000"/>
    <n v="0"/>
    <x v="0"/>
    <x v="1"/>
    <x v="1"/>
    <n v="446"/>
    <x v="3"/>
  </r>
  <r>
    <n v="109250"/>
    <x v="0"/>
    <x v="0"/>
    <n v="128000"/>
    <n v="128000"/>
    <n v="0"/>
    <x v="0"/>
    <x v="1"/>
    <x v="0"/>
    <n v="477"/>
    <x v="8"/>
  </r>
  <r>
    <n v="109256"/>
    <x v="0"/>
    <x v="2"/>
    <n v="23200"/>
    <n v="23200"/>
    <n v="0"/>
    <x v="0"/>
    <x v="1"/>
    <x v="1"/>
    <n v="432"/>
    <x v="3"/>
  </r>
  <r>
    <n v="109266"/>
    <x v="0"/>
    <x v="0"/>
    <n v="38000"/>
    <n v="38000"/>
    <n v="0"/>
    <x v="0"/>
    <x v="1"/>
    <x v="2"/>
    <n v="410"/>
    <x v="2"/>
  </r>
  <r>
    <n v="109274"/>
    <x v="0"/>
    <x v="0"/>
    <n v="20000"/>
    <n v="20000"/>
    <n v="0"/>
    <x v="0"/>
    <x v="0"/>
    <x v="0"/>
    <n v="397"/>
    <x v="2"/>
  </r>
  <r>
    <n v="109321"/>
    <x v="2"/>
    <x v="0"/>
    <n v="28000"/>
    <n v="28000"/>
    <n v="0"/>
    <x v="0"/>
    <x v="0"/>
    <x v="1"/>
    <n v="418"/>
    <x v="6"/>
  </r>
  <r>
    <n v="109404"/>
    <x v="0"/>
    <x v="0"/>
    <n v="86000"/>
    <n v="86000"/>
    <n v="0"/>
    <x v="0"/>
    <x v="1"/>
    <x v="0"/>
    <n v="426"/>
    <x v="6"/>
  </r>
  <r>
    <n v="109413"/>
    <x v="0"/>
    <x v="2"/>
    <n v="21500"/>
    <n v="21500"/>
    <n v="0"/>
    <x v="0"/>
    <x v="0"/>
    <x v="1"/>
    <n v="407"/>
    <x v="2"/>
  </r>
  <r>
    <n v="109430"/>
    <x v="0"/>
    <x v="0"/>
    <n v="70000"/>
    <n v="70000"/>
    <n v="0"/>
    <x v="0"/>
    <x v="0"/>
    <x v="0"/>
    <n v="428"/>
    <x v="6"/>
  </r>
  <r>
    <n v="109433"/>
    <x v="0"/>
    <x v="0"/>
    <n v="78424"/>
    <n v="78424"/>
    <n v="0"/>
    <x v="0"/>
    <x v="0"/>
    <x v="1"/>
    <n v="403"/>
    <x v="2"/>
  </r>
  <r>
    <n v="109447"/>
    <x v="1"/>
    <x v="0"/>
    <n v="54500"/>
    <n v="54500"/>
    <n v="0"/>
    <x v="0"/>
    <x v="1"/>
    <x v="0"/>
    <n v="530"/>
    <x v="7"/>
  </r>
  <r>
    <n v="109449"/>
    <x v="0"/>
    <x v="0"/>
    <n v="20000"/>
    <n v="20000"/>
    <n v="0"/>
    <x v="0"/>
    <x v="1"/>
    <x v="0"/>
    <n v="469"/>
    <x v="1"/>
  </r>
  <r>
    <n v="109489"/>
    <x v="0"/>
    <x v="0"/>
    <n v="15000"/>
    <n v="15000"/>
    <n v="0"/>
    <x v="0"/>
    <x v="1"/>
    <x v="2"/>
    <n v="439"/>
    <x v="3"/>
  </r>
  <r>
    <n v="109497"/>
    <x v="0"/>
    <x v="0"/>
    <n v="66000"/>
    <n v="66000"/>
    <n v="0"/>
    <x v="0"/>
    <x v="0"/>
    <x v="1"/>
    <n v="375"/>
    <x v="4"/>
  </r>
  <r>
    <n v="109512"/>
    <x v="0"/>
    <x v="0"/>
    <n v="40000"/>
    <n v="40000"/>
    <n v="0"/>
    <x v="0"/>
    <x v="0"/>
    <x v="1"/>
    <n v="345"/>
    <x v="11"/>
  </r>
  <r>
    <n v="109526"/>
    <x v="1"/>
    <x v="0"/>
    <n v="35500"/>
    <n v="35500"/>
    <n v="0"/>
    <x v="0"/>
    <x v="0"/>
    <x v="1"/>
    <n v="418"/>
    <x v="6"/>
  </r>
  <r>
    <n v="109536"/>
    <x v="0"/>
    <x v="0"/>
    <n v="280400"/>
    <n v="280400"/>
    <n v="0"/>
    <x v="0"/>
    <x v="1"/>
    <x v="2"/>
    <n v="508"/>
    <x v="0"/>
  </r>
  <r>
    <n v="109626"/>
    <x v="0"/>
    <x v="0"/>
    <n v="54900"/>
    <n v="54900"/>
    <n v="0"/>
    <x v="0"/>
    <x v="1"/>
    <x v="0"/>
    <n v="455"/>
    <x v="1"/>
  </r>
  <r>
    <n v="109638"/>
    <x v="0"/>
    <x v="0"/>
    <n v="69600"/>
    <n v="69600"/>
    <n v="0"/>
    <x v="0"/>
    <x v="0"/>
    <x v="0"/>
    <n v="485"/>
    <x v="8"/>
  </r>
  <r>
    <n v="109657"/>
    <x v="2"/>
    <x v="0"/>
    <n v="78000"/>
    <n v="78000"/>
    <n v="0"/>
    <x v="0"/>
    <x v="0"/>
    <x v="0"/>
    <n v="457"/>
    <x v="1"/>
  </r>
  <r>
    <n v="109667"/>
    <x v="0"/>
    <x v="2"/>
    <n v="128000"/>
    <n v="128000"/>
    <n v="0"/>
    <x v="0"/>
    <x v="1"/>
    <x v="0"/>
    <n v="516"/>
    <x v="7"/>
  </r>
  <r>
    <n v="109670"/>
    <x v="0"/>
    <x v="0"/>
    <n v="66000"/>
    <n v="66000"/>
    <n v="0"/>
    <x v="0"/>
    <x v="1"/>
    <x v="0"/>
    <n v="535"/>
    <x v="9"/>
  </r>
  <r>
    <n v="109671"/>
    <x v="0"/>
    <x v="0"/>
    <n v="357000"/>
    <n v="357000"/>
    <n v="0"/>
    <x v="0"/>
    <x v="1"/>
    <x v="2"/>
    <n v="461"/>
    <x v="1"/>
  </r>
  <r>
    <n v="109675"/>
    <x v="0"/>
    <x v="0"/>
    <n v="140000"/>
    <n v="140000"/>
    <n v="0"/>
    <x v="0"/>
    <x v="0"/>
    <x v="0"/>
    <n v="470"/>
    <x v="1"/>
  </r>
  <r>
    <n v="109678"/>
    <x v="0"/>
    <x v="0"/>
    <n v="40000"/>
    <n v="40000"/>
    <n v="0"/>
    <x v="0"/>
    <x v="0"/>
    <x v="1"/>
    <n v="465"/>
    <x v="1"/>
  </r>
  <r>
    <n v="109679"/>
    <x v="1"/>
    <x v="0"/>
    <n v="20500"/>
    <n v="20500"/>
    <n v="0"/>
    <x v="0"/>
    <x v="0"/>
    <x v="0"/>
    <n v="386"/>
    <x v="4"/>
  </r>
  <r>
    <n v="109690"/>
    <x v="1"/>
    <x v="0"/>
    <n v="43500"/>
    <n v="43500"/>
    <n v="0"/>
    <x v="0"/>
    <x v="0"/>
    <x v="2"/>
    <n v="474"/>
    <x v="8"/>
  </r>
  <r>
    <n v="109693"/>
    <x v="0"/>
    <x v="0"/>
    <n v="100000"/>
    <n v="100000"/>
    <n v="0"/>
    <x v="0"/>
    <x v="0"/>
    <x v="1"/>
    <n v="522"/>
    <x v="7"/>
  </r>
  <r>
    <n v="109699"/>
    <x v="0"/>
    <x v="2"/>
    <n v="51000"/>
    <n v="51000"/>
    <n v="0"/>
    <x v="0"/>
    <x v="0"/>
    <x v="1"/>
    <n v="413"/>
    <x v="6"/>
  </r>
  <r>
    <n v="109705"/>
    <x v="0"/>
    <x v="1"/>
    <n v="49000"/>
    <n v="49000"/>
    <n v="0"/>
    <x v="0"/>
    <x v="0"/>
    <x v="2"/>
    <n v="488"/>
    <x v="8"/>
  </r>
  <r>
    <n v="109715"/>
    <x v="1"/>
    <x v="1"/>
    <n v="39000"/>
    <n v="39000"/>
    <n v="0"/>
    <x v="0"/>
    <x v="0"/>
    <x v="1"/>
    <n v="422"/>
    <x v="6"/>
  </r>
  <r>
    <n v="109718"/>
    <x v="0"/>
    <x v="1"/>
    <n v="101000"/>
    <n v="101000"/>
    <n v="0"/>
    <x v="0"/>
    <x v="0"/>
    <x v="0"/>
    <n v="469"/>
    <x v="1"/>
  </r>
  <r>
    <n v="109720"/>
    <x v="1"/>
    <x v="0"/>
    <n v="22000"/>
    <n v="22000"/>
    <n v="0"/>
    <x v="0"/>
    <x v="0"/>
    <x v="1"/>
    <n v="468"/>
    <x v="1"/>
  </r>
  <r>
    <n v="109725"/>
    <x v="0"/>
    <x v="0"/>
    <n v="51100"/>
    <n v="51100"/>
    <n v="0"/>
    <x v="0"/>
    <x v="0"/>
    <x v="1"/>
    <n v="364"/>
    <x v="5"/>
  </r>
  <r>
    <n v="109771"/>
    <x v="1"/>
    <x v="0"/>
    <n v="62500"/>
    <n v="62500"/>
    <n v="0"/>
    <x v="0"/>
    <x v="1"/>
    <x v="1"/>
    <n v="382"/>
    <x v="4"/>
  </r>
  <r>
    <n v="109773"/>
    <x v="2"/>
    <x v="2"/>
    <n v="71000"/>
    <n v="71000"/>
    <n v="0"/>
    <x v="0"/>
    <x v="0"/>
    <x v="1"/>
    <n v="472"/>
    <x v="8"/>
  </r>
  <r>
    <n v="109774"/>
    <x v="0"/>
    <x v="2"/>
    <n v="33000"/>
    <n v="33000"/>
    <n v="0"/>
    <x v="0"/>
    <x v="0"/>
    <x v="2"/>
    <n v="412"/>
    <x v="6"/>
  </r>
  <r>
    <n v="109787"/>
    <x v="1"/>
    <x v="0"/>
    <n v="1000"/>
    <n v="1000"/>
    <n v="0"/>
    <x v="0"/>
    <x v="0"/>
    <x v="1"/>
    <n v="388"/>
    <x v="4"/>
  </r>
  <r>
    <n v="109788"/>
    <x v="1"/>
    <x v="0"/>
    <n v="4000"/>
    <n v="4000"/>
    <n v="0"/>
    <x v="0"/>
    <x v="0"/>
    <x v="0"/>
    <n v="483"/>
    <x v="8"/>
  </r>
  <r>
    <n v="109797"/>
    <x v="0"/>
    <x v="2"/>
    <n v="75920"/>
    <n v="75920"/>
    <n v="0"/>
    <x v="0"/>
    <x v="0"/>
    <x v="0"/>
    <n v="406"/>
    <x v="2"/>
  </r>
  <r>
    <n v="109801"/>
    <x v="1"/>
    <x v="0"/>
    <n v="30000"/>
    <n v="30000"/>
    <n v="0"/>
    <x v="0"/>
    <x v="0"/>
    <x v="0"/>
    <n v="483"/>
    <x v="8"/>
  </r>
  <r>
    <n v="109812"/>
    <x v="0"/>
    <x v="0"/>
    <n v="51000"/>
    <n v="51000"/>
    <n v="0"/>
    <x v="0"/>
    <x v="0"/>
    <x v="1"/>
    <n v="410"/>
    <x v="2"/>
  </r>
  <r>
    <n v="109820"/>
    <x v="0"/>
    <x v="1"/>
    <n v="102400"/>
    <n v="102400"/>
    <n v="0"/>
    <x v="0"/>
    <x v="0"/>
    <x v="1"/>
    <n v="416"/>
    <x v="6"/>
  </r>
  <r>
    <n v="109831"/>
    <x v="0"/>
    <x v="2"/>
    <n v="33000"/>
    <n v="33000"/>
    <n v="0"/>
    <x v="0"/>
    <x v="0"/>
    <x v="0"/>
    <n v="372"/>
    <x v="4"/>
  </r>
  <r>
    <n v="109843"/>
    <x v="2"/>
    <x v="0"/>
    <n v="46000"/>
    <n v="46000"/>
    <n v="0"/>
    <x v="0"/>
    <x v="0"/>
    <x v="2"/>
    <n v="443"/>
    <x v="3"/>
  </r>
  <r>
    <n v="109872"/>
    <x v="0"/>
    <x v="0"/>
    <n v="220450"/>
    <n v="220450"/>
    <n v="0"/>
    <x v="0"/>
    <x v="1"/>
    <x v="1"/>
    <n v="493"/>
    <x v="0"/>
  </r>
  <r>
    <n v="109890"/>
    <x v="0"/>
    <x v="0"/>
    <n v="100000"/>
    <n v="100000"/>
    <n v="0"/>
    <x v="0"/>
    <x v="1"/>
    <x v="0"/>
    <n v="404"/>
    <x v="2"/>
  </r>
  <r>
    <n v="109896"/>
    <x v="0"/>
    <x v="1"/>
    <n v="74000"/>
    <n v="74000"/>
    <n v="0"/>
    <x v="0"/>
    <x v="0"/>
    <x v="1"/>
    <n v="481"/>
    <x v="8"/>
  </r>
  <r>
    <n v="109903"/>
    <x v="1"/>
    <x v="0"/>
    <n v="8500"/>
    <n v="8500"/>
    <n v="0"/>
    <x v="0"/>
    <x v="1"/>
    <x v="1"/>
    <n v="434"/>
    <x v="3"/>
  </r>
  <r>
    <n v="109905"/>
    <x v="0"/>
    <x v="2"/>
    <n v="154125"/>
    <n v="154125"/>
    <n v="0"/>
    <x v="0"/>
    <x v="1"/>
    <x v="0"/>
    <n v="494"/>
    <x v="0"/>
  </r>
  <r>
    <n v="109910"/>
    <x v="0"/>
    <x v="0"/>
    <n v="62000"/>
    <n v="62000"/>
    <n v="0"/>
    <x v="0"/>
    <x v="0"/>
    <x v="2"/>
    <n v="451"/>
    <x v="1"/>
  </r>
  <r>
    <n v="109913"/>
    <x v="1"/>
    <x v="1"/>
    <n v="28450"/>
    <n v="28450"/>
    <n v="0"/>
    <x v="0"/>
    <x v="1"/>
    <x v="0"/>
    <n v="395"/>
    <x v="2"/>
  </r>
  <r>
    <n v="109928"/>
    <x v="1"/>
    <x v="0"/>
    <n v="3000"/>
    <n v="3000"/>
    <n v="0"/>
    <x v="0"/>
    <x v="0"/>
    <x v="1"/>
    <n v="338"/>
    <x v="11"/>
  </r>
  <r>
    <n v="109931"/>
    <x v="0"/>
    <x v="2"/>
    <n v="42000"/>
    <n v="42000"/>
    <n v="0"/>
    <x v="0"/>
    <x v="0"/>
    <x v="1"/>
    <n v="390"/>
    <x v="4"/>
  </r>
  <r>
    <n v="109943"/>
    <x v="0"/>
    <x v="2"/>
    <n v="17500"/>
    <n v="6000"/>
    <n v="1"/>
    <x v="1"/>
    <x v="0"/>
    <x v="1"/>
    <n v="450"/>
    <x v="3"/>
  </r>
  <r>
    <n v="109945"/>
    <x v="2"/>
    <x v="0"/>
    <n v="72400"/>
    <n v="72400"/>
    <n v="0"/>
    <x v="0"/>
    <x v="1"/>
    <x v="0"/>
    <n v="418"/>
    <x v="6"/>
  </r>
  <r>
    <n v="109959"/>
    <x v="1"/>
    <x v="0"/>
    <n v="1000"/>
    <n v="1000"/>
    <n v="0"/>
    <x v="0"/>
    <x v="0"/>
    <x v="0"/>
    <n v="502"/>
    <x v="0"/>
  </r>
  <r>
    <n v="109970"/>
    <x v="0"/>
    <x v="0"/>
    <n v="84500"/>
    <n v="84500"/>
    <n v="0"/>
    <x v="0"/>
    <x v="1"/>
    <x v="1"/>
    <n v="367"/>
    <x v="5"/>
  </r>
  <r>
    <n v="109989"/>
    <x v="1"/>
    <x v="0"/>
    <n v="31926"/>
    <n v="5676"/>
    <n v="1"/>
    <x v="1"/>
    <x v="0"/>
    <x v="0"/>
    <n v="498"/>
    <x v="0"/>
  </r>
  <r>
    <n v="110010"/>
    <x v="0"/>
    <x v="2"/>
    <n v="45000"/>
    <n v="45000"/>
    <n v="0"/>
    <x v="0"/>
    <x v="0"/>
    <x v="1"/>
    <n v="463"/>
    <x v="1"/>
  </r>
  <r>
    <n v="110028"/>
    <x v="0"/>
    <x v="0"/>
    <n v="40000"/>
    <n v="40000"/>
    <n v="0"/>
    <x v="0"/>
    <x v="0"/>
    <x v="2"/>
    <n v="457"/>
    <x v="1"/>
  </r>
  <r>
    <n v="110037"/>
    <x v="1"/>
    <x v="1"/>
    <n v="30000"/>
    <n v="30000"/>
    <n v="0"/>
    <x v="0"/>
    <x v="0"/>
    <x v="1"/>
    <n v="394"/>
    <x v="2"/>
  </r>
  <r>
    <n v="110048"/>
    <x v="2"/>
    <x v="0"/>
    <n v="95000"/>
    <n v="95000"/>
    <n v="0"/>
    <x v="0"/>
    <x v="0"/>
    <x v="0"/>
    <n v="415"/>
    <x v="6"/>
  </r>
  <r>
    <n v="110050"/>
    <x v="0"/>
    <x v="0"/>
    <n v="209200"/>
    <n v="209200"/>
    <n v="0"/>
    <x v="0"/>
    <x v="0"/>
    <x v="0"/>
    <n v="461"/>
    <x v="1"/>
  </r>
  <r>
    <n v="110061"/>
    <x v="0"/>
    <x v="0"/>
    <n v="89000"/>
    <n v="89000"/>
    <n v="0"/>
    <x v="0"/>
    <x v="0"/>
    <x v="0"/>
    <n v="462"/>
    <x v="1"/>
  </r>
  <r>
    <n v="110083"/>
    <x v="0"/>
    <x v="0"/>
    <n v="20000"/>
    <n v="20000"/>
    <n v="0"/>
    <x v="0"/>
    <x v="0"/>
    <x v="1"/>
    <n v="471"/>
    <x v="8"/>
  </r>
  <r>
    <n v="110104"/>
    <x v="0"/>
    <x v="0"/>
    <n v="26000"/>
    <n v="26000"/>
    <n v="0"/>
    <x v="0"/>
    <x v="0"/>
    <x v="0"/>
    <n v="396"/>
    <x v="2"/>
  </r>
  <r>
    <n v="110105"/>
    <x v="1"/>
    <x v="0"/>
    <n v="249500"/>
    <n v="249500"/>
    <n v="0"/>
    <x v="0"/>
    <x v="1"/>
    <x v="0"/>
    <n v="419"/>
    <x v="6"/>
  </r>
  <r>
    <n v="110134"/>
    <x v="0"/>
    <x v="1"/>
    <n v="32000"/>
    <n v="32000"/>
    <n v="0"/>
    <x v="0"/>
    <x v="1"/>
    <x v="2"/>
    <n v="385"/>
    <x v="4"/>
  </r>
  <r>
    <n v="110135"/>
    <x v="2"/>
    <x v="0"/>
    <n v="52400"/>
    <n v="52400"/>
    <n v="0"/>
    <x v="0"/>
    <x v="1"/>
    <x v="1"/>
    <n v="493"/>
    <x v="0"/>
  </r>
  <r>
    <n v="110171"/>
    <x v="0"/>
    <x v="1"/>
    <n v="83000"/>
    <n v="83000"/>
    <n v="0"/>
    <x v="0"/>
    <x v="1"/>
    <x v="1"/>
    <n v="465"/>
    <x v="1"/>
  </r>
  <r>
    <n v="110175"/>
    <x v="0"/>
    <x v="0"/>
    <n v="177100"/>
    <n v="177100"/>
    <n v="0"/>
    <x v="0"/>
    <x v="0"/>
    <x v="0"/>
    <n v="459"/>
    <x v="1"/>
  </r>
  <r>
    <n v="110177"/>
    <x v="2"/>
    <x v="0"/>
    <n v="60000"/>
    <n v="60000"/>
    <n v="0"/>
    <x v="0"/>
    <x v="0"/>
    <x v="0"/>
    <n v="477"/>
    <x v="8"/>
  </r>
  <r>
    <n v="110179"/>
    <x v="0"/>
    <x v="0"/>
    <n v="37300"/>
    <n v="37300"/>
    <n v="0"/>
    <x v="0"/>
    <x v="1"/>
    <x v="2"/>
    <n v="448"/>
    <x v="3"/>
  </r>
  <r>
    <n v="110180"/>
    <x v="0"/>
    <x v="1"/>
    <n v="78000"/>
    <n v="78000"/>
    <n v="0"/>
    <x v="0"/>
    <x v="0"/>
    <x v="1"/>
    <n v="457"/>
    <x v="1"/>
  </r>
  <r>
    <n v="110182"/>
    <x v="1"/>
    <x v="0"/>
    <n v="8700"/>
    <n v="8700"/>
    <n v="0"/>
    <x v="0"/>
    <x v="1"/>
    <x v="1"/>
    <n v="426"/>
    <x v="6"/>
  </r>
  <r>
    <n v="110208"/>
    <x v="0"/>
    <x v="0"/>
    <n v="38900"/>
    <n v="38900"/>
    <n v="0"/>
    <x v="0"/>
    <x v="1"/>
    <x v="1"/>
    <n v="432"/>
    <x v="3"/>
  </r>
  <r>
    <n v="110210"/>
    <x v="1"/>
    <x v="0"/>
    <n v="47500"/>
    <n v="47500"/>
    <n v="0"/>
    <x v="0"/>
    <x v="0"/>
    <x v="1"/>
    <n v="481"/>
    <x v="8"/>
  </r>
  <r>
    <n v="110214"/>
    <x v="0"/>
    <x v="0"/>
    <n v="84200"/>
    <n v="84200"/>
    <n v="0"/>
    <x v="0"/>
    <x v="1"/>
    <x v="1"/>
    <n v="492"/>
    <x v="0"/>
  </r>
  <r>
    <n v="110215"/>
    <x v="0"/>
    <x v="0"/>
    <n v="20000"/>
    <n v="20000"/>
    <n v="0"/>
    <x v="0"/>
    <x v="0"/>
    <x v="1"/>
    <n v="472"/>
    <x v="8"/>
  </r>
  <r>
    <n v="110216"/>
    <x v="1"/>
    <x v="0"/>
    <n v="12000"/>
    <n v="12000"/>
    <n v="0"/>
    <x v="0"/>
    <x v="0"/>
    <x v="0"/>
    <n v="452"/>
    <x v="1"/>
  </r>
  <r>
    <n v="110218"/>
    <x v="0"/>
    <x v="1"/>
    <n v="46000"/>
    <n v="46000"/>
    <n v="0"/>
    <x v="0"/>
    <x v="1"/>
    <x v="1"/>
    <n v="530"/>
    <x v="7"/>
  </r>
  <r>
    <n v="110219"/>
    <x v="0"/>
    <x v="0"/>
    <n v="50000"/>
    <n v="50000"/>
    <n v="0"/>
    <x v="0"/>
    <x v="0"/>
    <x v="1"/>
    <n v="507"/>
    <x v="0"/>
  </r>
  <r>
    <n v="110227"/>
    <x v="0"/>
    <x v="0"/>
    <n v="119900"/>
    <n v="119900"/>
    <n v="0"/>
    <x v="0"/>
    <x v="0"/>
    <x v="1"/>
    <n v="472"/>
    <x v="8"/>
  </r>
  <r>
    <n v="110228"/>
    <x v="0"/>
    <x v="0"/>
    <n v="45000"/>
    <n v="45000"/>
    <n v="0"/>
    <x v="0"/>
    <x v="0"/>
    <x v="1"/>
    <n v="454"/>
    <x v="1"/>
  </r>
  <r>
    <n v="110229"/>
    <x v="0"/>
    <x v="1"/>
    <n v="179300"/>
    <n v="179300"/>
    <n v="0"/>
    <x v="0"/>
    <x v="0"/>
    <x v="1"/>
    <n v="509"/>
    <x v="0"/>
  </r>
  <r>
    <n v="110233"/>
    <x v="0"/>
    <x v="1"/>
    <n v="100000"/>
    <n v="100000"/>
    <n v="0"/>
    <x v="0"/>
    <x v="0"/>
    <x v="1"/>
    <n v="388"/>
    <x v="4"/>
  </r>
  <r>
    <n v="110236"/>
    <x v="0"/>
    <x v="1"/>
    <n v="13000"/>
    <n v="13000"/>
    <n v="0"/>
    <x v="0"/>
    <x v="0"/>
    <x v="1"/>
    <n v="455"/>
    <x v="1"/>
  </r>
  <r>
    <n v="110239"/>
    <x v="0"/>
    <x v="0"/>
    <n v="131000"/>
    <n v="131000"/>
    <n v="0"/>
    <x v="0"/>
    <x v="1"/>
    <x v="1"/>
    <n v="449"/>
    <x v="3"/>
  </r>
  <r>
    <n v="110240"/>
    <x v="0"/>
    <x v="0"/>
    <n v="88780"/>
    <n v="88780"/>
    <n v="0"/>
    <x v="0"/>
    <x v="0"/>
    <x v="1"/>
    <n v="393"/>
    <x v="2"/>
  </r>
  <r>
    <n v="110250"/>
    <x v="0"/>
    <x v="1"/>
    <n v="68500"/>
    <n v="68500"/>
    <n v="0"/>
    <x v="0"/>
    <x v="1"/>
    <x v="1"/>
    <n v="535"/>
    <x v="9"/>
  </r>
  <r>
    <n v="110256"/>
    <x v="0"/>
    <x v="2"/>
    <n v="30900"/>
    <n v="30900"/>
    <n v="0"/>
    <x v="0"/>
    <x v="0"/>
    <x v="1"/>
    <n v="380"/>
    <x v="4"/>
  </r>
  <r>
    <n v="110283"/>
    <x v="0"/>
    <x v="1"/>
    <n v="20000"/>
    <n v="20000"/>
    <n v="0"/>
    <x v="0"/>
    <x v="0"/>
    <x v="1"/>
    <n v="475"/>
    <x v="8"/>
  </r>
  <r>
    <n v="110300"/>
    <x v="1"/>
    <x v="0"/>
    <n v="60000"/>
    <n v="60000"/>
    <n v="0"/>
    <x v="0"/>
    <x v="0"/>
    <x v="2"/>
    <n v="464"/>
    <x v="1"/>
  </r>
  <r>
    <n v="110319"/>
    <x v="1"/>
    <x v="0"/>
    <n v="110500"/>
    <n v="110500"/>
    <n v="0"/>
    <x v="0"/>
    <x v="0"/>
    <x v="0"/>
    <n v="448"/>
    <x v="3"/>
  </r>
  <r>
    <n v="110321"/>
    <x v="1"/>
    <x v="0"/>
    <n v="10000"/>
    <n v="10000"/>
    <n v="0"/>
    <x v="0"/>
    <x v="0"/>
    <x v="0"/>
    <n v="442"/>
    <x v="3"/>
  </r>
  <r>
    <n v="110337"/>
    <x v="1"/>
    <x v="0"/>
    <n v="5979"/>
    <n v="5979"/>
    <n v="0"/>
    <x v="0"/>
    <x v="1"/>
    <x v="2"/>
    <n v="509"/>
    <x v="0"/>
  </r>
  <r>
    <n v="110338"/>
    <x v="0"/>
    <x v="0"/>
    <n v="30000"/>
    <n v="30000"/>
    <n v="0"/>
    <x v="0"/>
    <x v="1"/>
    <x v="1"/>
    <n v="473"/>
    <x v="8"/>
  </r>
  <r>
    <n v="110346"/>
    <x v="1"/>
    <x v="0"/>
    <n v="2000"/>
    <n v="2000"/>
    <n v="0"/>
    <x v="0"/>
    <x v="1"/>
    <x v="0"/>
    <n v="496"/>
    <x v="0"/>
  </r>
  <r>
    <n v="110347"/>
    <x v="2"/>
    <x v="0"/>
    <n v="56500"/>
    <n v="56500"/>
    <n v="0"/>
    <x v="0"/>
    <x v="0"/>
    <x v="1"/>
    <n v="411"/>
    <x v="6"/>
  </r>
  <r>
    <n v="110356"/>
    <x v="0"/>
    <x v="0"/>
    <n v="49300"/>
    <n v="49300"/>
    <n v="0"/>
    <x v="0"/>
    <x v="1"/>
    <x v="1"/>
    <n v="487"/>
    <x v="8"/>
  </r>
  <r>
    <n v="110359"/>
    <x v="0"/>
    <x v="0"/>
    <n v="118000"/>
    <n v="122100"/>
    <n v="1"/>
    <x v="1"/>
    <x v="1"/>
    <x v="1"/>
    <n v="520"/>
    <x v="7"/>
  </r>
  <r>
    <n v="110366"/>
    <x v="2"/>
    <x v="0"/>
    <n v="61000"/>
    <n v="38000"/>
    <n v="1"/>
    <x v="1"/>
    <x v="0"/>
    <x v="1"/>
    <n v="431"/>
    <x v="3"/>
  </r>
  <r>
    <n v="110369"/>
    <x v="1"/>
    <x v="0"/>
    <n v="3000"/>
    <n v="3000"/>
    <n v="0"/>
    <x v="0"/>
    <x v="1"/>
    <x v="1"/>
    <n v="399"/>
    <x v="2"/>
  </r>
  <r>
    <n v="110381"/>
    <x v="0"/>
    <x v="1"/>
    <n v="60500"/>
    <n v="60500"/>
    <n v="0"/>
    <x v="0"/>
    <x v="1"/>
    <x v="0"/>
    <n v="452"/>
    <x v="1"/>
  </r>
  <r>
    <n v="110397"/>
    <x v="0"/>
    <x v="0"/>
    <n v="82000"/>
    <n v="82000"/>
    <n v="0"/>
    <x v="0"/>
    <x v="1"/>
    <x v="2"/>
    <n v="488"/>
    <x v="8"/>
  </r>
  <r>
    <n v="110427"/>
    <x v="0"/>
    <x v="1"/>
    <n v="4000"/>
    <n v="4000"/>
    <n v="0"/>
    <x v="0"/>
    <x v="1"/>
    <x v="0"/>
    <n v="516"/>
    <x v="7"/>
  </r>
  <r>
    <n v="110438"/>
    <x v="0"/>
    <x v="1"/>
    <n v="8000"/>
    <n v="8000"/>
    <n v="0"/>
    <x v="0"/>
    <x v="0"/>
    <x v="1"/>
    <n v="390"/>
    <x v="4"/>
  </r>
  <r>
    <n v="110458"/>
    <x v="0"/>
    <x v="0"/>
    <n v="10000"/>
    <n v="10000"/>
    <n v="0"/>
    <x v="0"/>
    <x v="0"/>
    <x v="1"/>
    <n v="438"/>
    <x v="3"/>
  </r>
  <r>
    <n v="110465"/>
    <x v="0"/>
    <x v="0"/>
    <n v="47000"/>
    <n v="47000"/>
    <n v="0"/>
    <x v="0"/>
    <x v="1"/>
    <x v="2"/>
    <n v="512"/>
    <x v="7"/>
  </r>
  <r>
    <n v="110489"/>
    <x v="1"/>
    <x v="0"/>
    <n v="20000"/>
    <n v="0"/>
    <n v="1"/>
    <x v="1"/>
    <x v="0"/>
    <x v="1"/>
    <n v="426"/>
    <x v="6"/>
  </r>
  <r>
    <n v="110526"/>
    <x v="0"/>
    <x v="0"/>
    <n v="87000"/>
    <n v="87000"/>
    <n v="0"/>
    <x v="0"/>
    <x v="0"/>
    <x v="0"/>
    <n v="439"/>
    <x v="3"/>
  </r>
  <r>
    <n v="110586"/>
    <x v="1"/>
    <x v="0"/>
    <n v="21000"/>
    <n v="21000"/>
    <n v="0"/>
    <x v="0"/>
    <x v="0"/>
    <x v="1"/>
    <n v="464"/>
    <x v="1"/>
  </r>
  <r>
    <n v="110587"/>
    <x v="0"/>
    <x v="0"/>
    <n v="10000"/>
    <n v="10000"/>
    <n v="0"/>
    <x v="0"/>
    <x v="0"/>
    <x v="1"/>
    <n v="469"/>
    <x v="1"/>
  </r>
  <r>
    <n v="110591"/>
    <x v="0"/>
    <x v="0"/>
    <n v="10000"/>
    <n v="10000"/>
    <n v="0"/>
    <x v="0"/>
    <x v="1"/>
    <x v="0"/>
    <n v="435"/>
    <x v="3"/>
  </r>
  <r>
    <n v="110597"/>
    <x v="1"/>
    <x v="0"/>
    <n v="10000"/>
    <n v="10000"/>
    <n v="0"/>
    <x v="0"/>
    <x v="1"/>
    <x v="1"/>
    <n v="419"/>
    <x v="6"/>
  </r>
  <r>
    <n v="110626"/>
    <x v="1"/>
    <x v="0"/>
    <n v="50000"/>
    <n v="0"/>
    <n v="1"/>
    <x v="1"/>
    <x v="0"/>
    <x v="2"/>
    <n v="464"/>
    <x v="1"/>
  </r>
  <r>
    <n v="110666"/>
    <x v="2"/>
    <x v="0"/>
    <n v="60000"/>
    <n v="60000"/>
    <n v="0"/>
    <x v="0"/>
    <x v="1"/>
    <x v="1"/>
    <n v="398"/>
    <x v="2"/>
  </r>
  <r>
    <n v="110689"/>
    <x v="2"/>
    <x v="2"/>
    <n v="66000"/>
    <n v="66000"/>
    <n v="0"/>
    <x v="0"/>
    <x v="1"/>
    <x v="1"/>
    <n v="486"/>
    <x v="8"/>
  </r>
  <r>
    <n v="110735"/>
    <x v="0"/>
    <x v="0"/>
    <n v="100000"/>
    <n v="100000"/>
    <n v="0"/>
    <x v="0"/>
    <x v="1"/>
    <x v="0"/>
    <n v="427"/>
    <x v="6"/>
  </r>
  <r>
    <n v="110736"/>
    <x v="0"/>
    <x v="1"/>
    <n v="263500"/>
    <n v="263500"/>
    <n v="0"/>
    <x v="0"/>
    <x v="1"/>
    <x v="0"/>
    <n v="442"/>
    <x v="3"/>
  </r>
  <r>
    <n v="110738"/>
    <x v="0"/>
    <x v="0"/>
    <n v="41000"/>
    <n v="41000"/>
    <n v="0"/>
    <x v="0"/>
    <x v="1"/>
    <x v="0"/>
    <n v="440"/>
    <x v="3"/>
  </r>
  <r>
    <n v="110740"/>
    <x v="0"/>
    <x v="1"/>
    <n v="60500"/>
    <n v="60500"/>
    <n v="1"/>
    <x v="1"/>
    <x v="1"/>
    <x v="0"/>
    <n v="432"/>
    <x v="3"/>
  </r>
  <r>
    <n v="110742"/>
    <x v="1"/>
    <x v="0"/>
    <n v="50000"/>
    <n v="50000"/>
    <n v="0"/>
    <x v="0"/>
    <x v="1"/>
    <x v="0"/>
    <n v="396"/>
    <x v="2"/>
  </r>
  <r>
    <n v="110755"/>
    <x v="1"/>
    <x v="1"/>
    <n v="15000"/>
    <n v="15000"/>
    <n v="0"/>
    <x v="0"/>
    <x v="1"/>
    <x v="1"/>
    <n v="467"/>
    <x v="1"/>
  </r>
  <r>
    <n v="110761"/>
    <x v="0"/>
    <x v="0"/>
    <n v="8000"/>
    <n v="8000"/>
    <n v="0"/>
    <x v="0"/>
    <x v="1"/>
    <x v="0"/>
    <n v="435"/>
    <x v="3"/>
  </r>
  <r>
    <n v="110764"/>
    <x v="0"/>
    <x v="0"/>
    <n v="13000"/>
    <n v="13000"/>
    <n v="0"/>
    <x v="0"/>
    <x v="1"/>
    <x v="1"/>
    <n v="444"/>
    <x v="3"/>
  </r>
  <r>
    <n v="110776"/>
    <x v="0"/>
    <x v="0"/>
    <n v="68000"/>
    <n v="68000"/>
    <n v="0"/>
    <x v="0"/>
    <x v="0"/>
    <x v="0"/>
    <n v="459"/>
    <x v="1"/>
  </r>
  <r>
    <n v="110783"/>
    <x v="0"/>
    <x v="0"/>
    <n v="20000"/>
    <n v="20000"/>
    <n v="0"/>
    <x v="0"/>
    <x v="0"/>
    <x v="1"/>
    <n v="421"/>
    <x v="6"/>
  </r>
  <r>
    <n v="110784"/>
    <x v="0"/>
    <x v="0"/>
    <n v="105889"/>
    <n v="105889"/>
    <n v="0"/>
    <x v="0"/>
    <x v="0"/>
    <x v="1"/>
    <n v="533"/>
    <x v="9"/>
  </r>
  <r>
    <n v="110792"/>
    <x v="2"/>
    <x v="1"/>
    <n v="35000"/>
    <n v="35000"/>
    <n v="0"/>
    <x v="0"/>
    <x v="1"/>
    <x v="1"/>
    <n v="417"/>
    <x v="6"/>
  </r>
  <r>
    <n v="110796"/>
    <x v="0"/>
    <x v="0"/>
    <n v="49600"/>
    <n v="49600"/>
    <n v="0"/>
    <x v="0"/>
    <x v="1"/>
    <x v="1"/>
    <n v="467"/>
    <x v="1"/>
  </r>
  <r>
    <n v="110797"/>
    <x v="0"/>
    <x v="0"/>
    <n v="70400"/>
    <n v="70400"/>
    <n v="0"/>
    <x v="0"/>
    <x v="1"/>
    <x v="1"/>
    <n v="460"/>
    <x v="1"/>
  </r>
  <r>
    <n v="110799"/>
    <x v="0"/>
    <x v="2"/>
    <n v="20000"/>
    <n v="20000"/>
    <n v="0"/>
    <x v="0"/>
    <x v="1"/>
    <x v="1"/>
    <n v="459"/>
    <x v="1"/>
  </r>
  <r>
    <n v="110806"/>
    <x v="0"/>
    <x v="0"/>
    <n v="9000"/>
    <n v="9000"/>
    <n v="0"/>
    <x v="0"/>
    <x v="0"/>
    <x v="0"/>
    <n v="405"/>
    <x v="2"/>
  </r>
  <r>
    <n v="110813"/>
    <x v="0"/>
    <x v="1"/>
    <n v="261139"/>
    <n v="261139"/>
    <n v="0"/>
    <x v="0"/>
    <x v="1"/>
    <x v="0"/>
    <n v="450"/>
    <x v="3"/>
  </r>
  <r>
    <n v="110816"/>
    <x v="0"/>
    <x v="1"/>
    <n v="150000"/>
    <n v="150000"/>
    <n v="0"/>
    <x v="0"/>
    <x v="0"/>
    <x v="1"/>
    <n v="417"/>
    <x v="6"/>
  </r>
  <r>
    <n v="110830"/>
    <x v="0"/>
    <x v="1"/>
    <n v="10000"/>
    <n v="10000"/>
    <n v="0"/>
    <x v="0"/>
    <x v="0"/>
    <x v="1"/>
    <n v="408"/>
    <x v="2"/>
  </r>
  <r>
    <n v="110834"/>
    <x v="0"/>
    <x v="2"/>
    <n v="123000"/>
    <n v="123000"/>
    <n v="0"/>
    <x v="0"/>
    <x v="0"/>
    <x v="0"/>
    <n v="448"/>
    <x v="3"/>
  </r>
  <r>
    <n v="110836"/>
    <x v="0"/>
    <x v="2"/>
    <n v="83000"/>
    <n v="83000"/>
    <n v="0"/>
    <x v="0"/>
    <x v="1"/>
    <x v="2"/>
    <n v="509"/>
    <x v="0"/>
  </r>
  <r>
    <n v="110841"/>
    <x v="0"/>
    <x v="0"/>
    <n v="25000"/>
    <n v="25000"/>
    <n v="0"/>
    <x v="0"/>
    <x v="1"/>
    <x v="1"/>
    <n v="403"/>
    <x v="2"/>
  </r>
  <r>
    <n v="110842"/>
    <x v="0"/>
    <x v="0"/>
    <n v="70450"/>
    <n v="70450"/>
    <n v="0"/>
    <x v="0"/>
    <x v="1"/>
    <x v="1"/>
    <n v="422"/>
    <x v="6"/>
  </r>
  <r>
    <n v="110851"/>
    <x v="0"/>
    <x v="0"/>
    <n v="174600"/>
    <n v="174600"/>
    <n v="0"/>
    <x v="0"/>
    <x v="0"/>
    <x v="1"/>
    <n v="460"/>
    <x v="1"/>
  </r>
  <r>
    <n v="110862"/>
    <x v="0"/>
    <x v="2"/>
    <n v="55500"/>
    <n v="55500"/>
    <n v="0"/>
    <x v="0"/>
    <x v="1"/>
    <x v="1"/>
    <n v="424"/>
    <x v="6"/>
  </r>
  <r>
    <n v="110890"/>
    <x v="0"/>
    <x v="1"/>
    <n v="25000"/>
    <n v="25000"/>
    <n v="0"/>
    <x v="0"/>
    <x v="0"/>
    <x v="0"/>
    <n v="391"/>
    <x v="2"/>
  </r>
  <r>
    <n v="110919"/>
    <x v="0"/>
    <x v="0"/>
    <n v="100000"/>
    <n v="100000"/>
    <n v="0"/>
    <x v="0"/>
    <x v="1"/>
    <x v="1"/>
    <n v="504"/>
    <x v="0"/>
  </r>
  <r>
    <n v="110926"/>
    <x v="0"/>
    <x v="0"/>
    <n v="60000"/>
    <n v="60000"/>
    <n v="0"/>
    <x v="0"/>
    <x v="0"/>
    <x v="1"/>
    <n v="493"/>
    <x v="0"/>
  </r>
  <r>
    <n v="110932"/>
    <x v="1"/>
    <x v="0"/>
    <n v="20000"/>
    <n v="20000"/>
    <n v="0"/>
    <x v="0"/>
    <x v="1"/>
    <x v="0"/>
    <n v="382"/>
    <x v="4"/>
  </r>
  <r>
    <n v="110951"/>
    <x v="0"/>
    <x v="1"/>
    <n v="10000"/>
    <n v="10000"/>
    <n v="0"/>
    <x v="0"/>
    <x v="0"/>
    <x v="0"/>
    <n v="379"/>
    <x v="4"/>
  </r>
  <r>
    <n v="110969"/>
    <x v="0"/>
    <x v="0"/>
    <n v="25000"/>
    <n v="25000"/>
    <n v="0"/>
    <x v="0"/>
    <x v="0"/>
    <x v="1"/>
    <n v="432"/>
    <x v="3"/>
  </r>
  <r>
    <n v="110987"/>
    <x v="0"/>
    <x v="0"/>
    <n v="74000"/>
    <n v="74000"/>
    <n v="0"/>
    <x v="0"/>
    <x v="1"/>
    <x v="0"/>
    <n v="504"/>
    <x v="0"/>
  </r>
  <r>
    <n v="110998"/>
    <x v="0"/>
    <x v="2"/>
    <n v="63650.000000000007"/>
    <n v="63650.000000000007"/>
    <n v="0"/>
    <x v="0"/>
    <x v="1"/>
    <x v="1"/>
    <n v="531"/>
    <x v="9"/>
  </r>
  <r>
    <n v="111039"/>
    <x v="1"/>
    <x v="0"/>
    <n v="40000"/>
    <n v="40000"/>
    <n v="0"/>
    <x v="0"/>
    <x v="0"/>
    <x v="1"/>
    <n v="444"/>
    <x v="3"/>
  </r>
  <r>
    <n v="111046"/>
    <x v="0"/>
    <x v="2"/>
    <n v="69950"/>
    <n v="69950"/>
    <n v="0"/>
    <x v="0"/>
    <x v="0"/>
    <x v="1"/>
    <n v="405"/>
    <x v="2"/>
  </r>
  <r>
    <n v="111048"/>
    <x v="0"/>
    <x v="0"/>
    <n v="90000"/>
    <n v="90000"/>
    <n v="0"/>
    <x v="0"/>
    <x v="0"/>
    <x v="0"/>
    <n v="477"/>
    <x v="8"/>
  </r>
  <r>
    <n v="111062"/>
    <x v="0"/>
    <x v="1"/>
    <n v="10000"/>
    <n v="10000"/>
    <n v="0"/>
    <x v="0"/>
    <x v="0"/>
    <x v="2"/>
    <n v="451"/>
    <x v="1"/>
  </r>
  <r>
    <n v="111071"/>
    <x v="0"/>
    <x v="0"/>
    <n v="104000"/>
    <n v="104000"/>
    <n v="0"/>
    <x v="0"/>
    <x v="1"/>
    <x v="0"/>
    <n v="476"/>
    <x v="8"/>
  </r>
  <r>
    <n v="111085"/>
    <x v="0"/>
    <x v="0"/>
    <n v="166155"/>
    <n v="166155"/>
    <n v="0"/>
    <x v="0"/>
    <x v="1"/>
    <x v="2"/>
    <n v="506"/>
    <x v="0"/>
  </r>
  <r>
    <n v="111092"/>
    <x v="1"/>
    <x v="1"/>
    <n v="27900"/>
    <n v="27900"/>
    <n v="0"/>
    <x v="0"/>
    <x v="0"/>
    <x v="1"/>
    <n v="468"/>
    <x v="1"/>
  </r>
  <r>
    <n v="111098"/>
    <x v="0"/>
    <x v="0"/>
    <n v="40000"/>
    <n v="40000"/>
    <n v="0"/>
    <x v="0"/>
    <x v="0"/>
    <x v="1"/>
    <n v="440"/>
    <x v="3"/>
  </r>
  <r>
    <n v="111099"/>
    <x v="1"/>
    <x v="0"/>
    <n v="38000"/>
    <n v="38000"/>
    <n v="0"/>
    <x v="0"/>
    <x v="1"/>
    <x v="1"/>
    <n v="449"/>
    <x v="3"/>
  </r>
  <r>
    <n v="111110"/>
    <x v="1"/>
    <x v="1"/>
    <n v="40000"/>
    <n v="40000"/>
    <n v="0"/>
    <x v="0"/>
    <x v="0"/>
    <x v="1"/>
    <n v="421"/>
    <x v="6"/>
  </r>
  <r>
    <n v="111111"/>
    <x v="0"/>
    <x v="2"/>
    <n v="123910"/>
    <n v="123910"/>
    <n v="0"/>
    <x v="0"/>
    <x v="1"/>
    <x v="0"/>
    <n v="528"/>
    <x v="7"/>
  </r>
  <r>
    <n v="111115"/>
    <x v="0"/>
    <x v="2"/>
    <n v="191000"/>
    <n v="191000"/>
    <n v="0"/>
    <x v="0"/>
    <x v="1"/>
    <x v="1"/>
    <n v="452"/>
    <x v="1"/>
  </r>
  <r>
    <n v="111130"/>
    <x v="0"/>
    <x v="0"/>
    <n v="20000"/>
    <n v="20000"/>
    <n v="0"/>
    <x v="0"/>
    <x v="0"/>
    <x v="1"/>
    <n v="434"/>
    <x v="3"/>
  </r>
  <r>
    <n v="111145"/>
    <x v="2"/>
    <x v="0"/>
    <n v="38000"/>
    <n v="38000"/>
    <n v="0"/>
    <x v="0"/>
    <x v="0"/>
    <x v="1"/>
    <n v="450"/>
    <x v="3"/>
  </r>
  <r>
    <n v="111151"/>
    <x v="0"/>
    <x v="0"/>
    <n v="129500"/>
    <n v="129500"/>
    <n v="0"/>
    <x v="0"/>
    <x v="1"/>
    <x v="0"/>
    <n v="516"/>
    <x v="7"/>
  </r>
  <r>
    <n v="111154"/>
    <x v="1"/>
    <x v="0"/>
    <n v="32000"/>
    <n v="32000"/>
    <n v="0"/>
    <x v="0"/>
    <x v="0"/>
    <x v="1"/>
    <n v="419"/>
    <x v="6"/>
  </r>
  <r>
    <n v="111161"/>
    <x v="0"/>
    <x v="0"/>
    <n v="158000"/>
    <n v="158000"/>
    <n v="0"/>
    <x v="0"/>
    <x v="1"/>
    <x v="1"/>
    <n v="498"/>
    <x v="0"/>
  </r>
  <r>
    <n v="111168"/>
    <x v="2"/>
    <x v="1"/>
    <n v="60000"/>
    <n v="60000"/>
    <n v="0"/>
    <x v="0"/>
    <x v="0"/>
    <x v="0"/>
    <n v="507"/>
    <x v="0"/>
  </r>
  <r>
    <n v="111172"/>
    <x v="0"/>
    <x v="0"/>
    <n v="66423"/>
    <n v="66423"/>
    <n v="0"/>
    <x v="0"/>
    <x v="0"/>
    <x v="1"/>
    <n v="465"/>
    <x v="1"/>
  </r>
  <r>
    <n v="111175"/>
    <x v="1"/>
    <x v="0"/>
    <n v="10000"/>
    <n v="10000"/>
    <n v="0"/>
    <x v="0"/>
    <x v="0"/>
    <x v="1"/>
    <n v="412"/>
    <x v="6"/>
  </r>
  <r>
    <n v="111182"/>
    <x v="0"/>
    <x v="2"/>
    <n v="24000"/>
    <n v="24000"/>
    <n v="0"/>
    <x v="0"/>
    <x v="0"/>
    <x v="1"/>
    <n v="473"/>
    <x v="8"/>
  </r>
  <r>
    <n v="111183"/>
    <x v="0"/>
    <x v="2"/>
    <n v="25000"/>
    <n v="25000"/>
    <n v="0"/>
    <x v="0"/>
    <x v="1"/>
    <x v="0"/>
    <n v="474"/>
    <x v="8"/>
  </r>
  <r>
    <n v="111187"/>
    <x v="1"/>
    <x v="0"/>
    <n v="10000"/>
    <n v="10000"/>
    <n v="0"/>
    <x v="0"/>
    <x v="1"/>
    <x v="1"/>
    <n v="440"/>
    <x v="3"/>
  </r>
  <r>
    <n v="111189"/>
    <x v="0"/>
    <x v="2"/>
    <n v="71000"/>
    <n v="71000"/>
    <n v="0"/>
    <x v="0"/>
    <x v="0"/>
    <x v="0"/>
    <n v="447"/>
    <x v="3"/>
  </r>
  <r>
    <n v="111191"/>
    <x v="0"/>
    <x v="0"/>
    <n v="67000"/>
    <n v="67000"/>
    <n v="0"/>
    <x v="0"/>
    <x v="1"/>
    <x v="1"/>
    <n v="441"/>
    <x v="3"/>
  </r>
  <r>
    <n v="111192"/>
    <x v="0"/>
    <x v="1"/>
    <n v="39744"/>
    <n v="39744"/>
    <n v="0"/>
    <x v="0"/>
    <x v="0"/>
    <x v="1"/>
    <n v="433"/>
    <x v="3"/>
  </r>
  <r>
    <n v="111196"/>
    <x v="0"/>
    <x v="2"/>
    <n v="30000"/>
    <n v="30000"/>
    <n v="0"/>
    <x v="0"/>
    <x v="0"/>
    <x v="1"/>
    <n v="418"/>
    <x v="6"/>
  </r>
  <r>
    <n v="111198"/>
    <x v="0"/>
    <x v="0"/>
    <n v="50000"/>
    <n v="50000"/>
    <n v="0"/>
    <x v="0"/>
    <x v="1"/>
    <x v="1"/>
    <n v="398"/>
    <x v="2"/>
  </r>
  <r>
    <n v="111202"/>
    <x v="0"/>
    <x v="0"/>
    <n v="362827"/>
    <n v="362827"/>
    <n v="0"/>
    <x v="0"/>
    <x v="1"/>
    <x v="0"/>
    <n v="442"/>
    <x v="3"/>
  </r>
  <r>
    <n v="111203"/>
    <x v="0"/>
    <x v="0"/>
    <n v="78000"/>
    <n v="78000"/>
    <n v="0"/>
    <x v="0"/>
    <x v="1"/>
    <x v="1"/>
    <n v="398"/>
    <x v="2"/>
  </r>
  <r>
    <n v="111204"/>
    <x v="1"/>
    <x v="0"/>
    <n v="2000"/>
    <n v="2000"/>
    <n v="0"/>
    <x v="0"/>
    <x v="1"/>
    <x v="1"/>
    <n v="428"/>
    <x v="6"/>
  </r>
  <r>
    <n v="111226"/>
    <x v="0"/>
    <x v="1"/>
    <n v="6000"/>
    <n v="6000"/>
    <n v="0"/>
    <x v="0"/>
    <x v="0"/>
    <x v="1"/>
    <n v="489"/>
    <x v="8"/>
  </r>
  <r>
    <n v="111235"/>
    <x v="0"/>
    <x v="0"/>
    <n v="30000"/>
    <n v="30000"/>
    <n v="0"/>
    <x v="0"/>
    <x v="1"/>
    <x v="1"/>
    <n v="529"/>
    <x v="7"/>
  </r>
  <r>
    <n v="111237"/>
    <x v="1"/>
    <x v="1"/>
    <n v="239500"/>
    <n v="239500"/>
    <n v="0"/>
    <x v="0"/>
    <x v="1"/>
    <x v="1"/>
    <n v="423"/>
    <x v="6"/>
  </r>
  <r>
    <n v="111244"/>
    <x v="0"/>
    <x v="1"/>
    <n v="32500"/>
    <n v="32500"/>
    <n v="0"/>
    <x v="0"/>
    <x v="1"/>
    <x v="0"/>
    <n v="478"/>
    <x v="8"/>
  </r>
  <r>
    <n v="111246"/>
    <x v="0"/>
    <x v="0"/>
    <n v="22000"/>
    <n v="22000"/>
    <n v="0"/>
    <x v="0"/>
    <x v="0"/>
    <x v="1"/>
    <n v="500"/>
    <x v="0"/>
  </r>
  <r>
    <n v="111254"/>
    <x v="0"/>
    <x v="1"/>
    <n v="90000"/>
    <n v="90000"/>
    <n v="0"/>
    <x v="0"/>
    <x v="0"/>
    <x v="1"/>
    <n v="385"/>
    <x v="4"/>
  </r>
  <r>
    <n v="111267"/>
    <x v="0"/>
    <x v="0"/>
    <n v="20000"/>
    <n v="20000"/>
    <n v="0"/>
    <x v="0"/>
    <x v="1"/>
    <x v="1"/>
    <n v="465"/>
    <x v="1"/>
  </r>
  <r>
    <n v="111296"/>
    <x v="0"/>
    <x v="0"/>
    <n v="40000"/>
    <n v="40000"/>
    <n v="0"/>
    <x v="0"/>
    <x v="0"/>
    <x v="1"/>
    <n v="455"/>
    <x v="1"/>
  </r>
  <r>
    <n v="111302"/>
    <x v="1"/>
    <x v="1"/>
    <n v="30000"/>
    <n v="30000"/>
    <n v="0"/>
    <x v="0"/>
    <x v="1"/>
    <x v="2"/>
    <n v="390"/>
    <x v="4"/>
  </r>
  <r>
    <n v="111306"/>
    <x v="0"/>
    <x v="2"/>
    <n v="40000"/>
    <n v="40000"/>
    <n v="0"/>
    <x v="0"/>
    <x v="0"/>
    <x v="0"/>
    <n v="458"/>
    <x v="1"/>
  </r>
  <r>
    <n v="111321"/>
    <x v="1"/>
    <x v="0"/>
    <n v="20000"/>
    <n v="20000"/>
    <n v="0"/>
    <x v="0"/>
    <x v="0"/>
    <x v="0"/>
    <n v="399"/>
    <x v="2"/>
  </r>
  <r>
    <n v="111323"/>
    <x v="0"/>
    <x v="0"/>
    <n v="53000"/>
    <n v="53000"/>
    <n v="0"/>
    <x v="0"/>
    <x v="1"/>
    <x v="2"/>
    <n v="530"/>
    <x v="7"/>
  </r>
  <r>
    <n v="111330"/>
    <x v="1"/>
    <x v="0"/>
    <n v="15000"/>
    <n v="15000"/>
    <n v="0"/>
    <x v="0"/>
    <x v="1"/>
    <x v="1"/>
    <n v="463"/>
    <x v="1"/>
  </r>
  <r>
    <n v="111332"/>
    <x v="0"/>
    <x v="1"/>
    <n v="20000"/>
    <n v="20000"/>
    <n v="0"/>
    <x v="0"/>
    <x v="0"/>
    <x v="0"/>
    <n v="428"/>
    <x v="6"/>
  </r>
  <r>
    <n v="111334"/>
    <x v="0"/>
    <x v="1"/>
    <n v="163350"/>
    <n v="163350"/>
    <n v="0"/>
    <x v="0"/>
    <x v="1"/>
    <x v="0"/>
    <n v="426"/>
    <x v="6"/>
  </r>
  <r>
    <n v="111368"/>
    <x v="0"/>
    <x v="1"/>
    <n v="54200"/>
    <n v="54200"/>
    <n v="0"/>
    <x v="0"/>
    <x v="1"/>
    <x v="1"/>
    <n v="461"/>
    <x v="1"/>
  </r>
  <r>
    <n v="111402"/>
    <x v="1"/>
    <x v="1"/>
    <n v="60000"/>
    <n v="60000"/>
    <n v="0"/>
    <x v="0"/>
    <x v="0"/>
    <x v="0"/>
    <n v="466"/>
    <x v="1"/>
  </r>
  <r>
    <n v="111409"/>
    <x v="0"/>
    <x v="1"/>
    <n v="30000"/>
    <n v="30000"/>
    <n v="0"/>
    <x v="0"/>
    <x v="1"/>
    <x v="0"/>
    <n v="530"/>
    <x v="7"/>
  </r>
  <r>
    <n v="111447"/>
    <x v="1"/>
    <x v="0"/>
    <n v="40000"/>
    <n v="0"/>
    <n v="1"/>
    <x v="1"/>
    <x v="0"/>
    <x v="0"/>
    <n v="396"/>
    <x v="2"/>
  </r>
  <r>
    <n v="111457"/>
    <x v="0"/>
    <x v="0"/>
    <n v="274020"/>
    <n v="274020"/>
    <n v="0"/>
    <x v="0"/>
    <x v="1"/>
    <x v="1"/>
    <n v="473"/>
    <x v="8"/>
  </r>
  <r>
    <n v="111460"/>
    <x v="1"/>
    <x v="0"/>
    <n v="10000"/>
    <n v="10000"/>
    <n v="0"/>
    <x v="0"/>
    <x v="1"/>
    <x v="1"/>
    <n v="445"/>
    <x v="3"/>
  </r>
  <r>
    <n v="111470"/>
    <x v="2"/>
    <x v="1"/>
    <n v="42000"/>
    <n v="42000"/>
    <n v="0"/>
    <x v="0"/>
    <x v="0"/>
    <x v="1"/>
    <n v="467"/>
    <x v="1"/>
  </r>
  <r>
    <n v="111479"/>
    <x v="0"/>
    <x v="0"/>
    <n v="50000"/>
    <n v="50000"/>
    <n v="0"/>
    <x v="0"/>
    <x v="0"/>
    <x v="1"/>
    <n v="434"/>
    <x v="3"/>
  </r>
  <r>
    <n v="111481"/>
    <x v="2"/>
    <x v="0"/>
    <n v="59700"/>
    <n v="59700"/>
    <n v="0"/>
    <x v="0"/>
    <x v="0"/>
    <x v="2"/>
    <n v="481"/>
    <x v="8"/>
  </r>
  <r>
    <n v="111482"/>
    <x v="0"/>
    <x v="0"/>
    <n v="84241.18"/>
    <n v="84241.18"/>
    <n v="0"/>
    <x v="0"/>
    <x v="0"/>
    <x v="2"/>
    <n v="484"/>
    <x v="8"/>
  </r>
  <r>
    <n v="111485"/>
    <x v="0"/>
    <x v="0"/>
    <n v="51700"/>
    <n v="51700"/>
    <n v="0"/>
    <x v="0"/>
    <x v="0"/>
    <x v="1"/>
    <n v="405"/>
    <x v="2"/>
  </r>
  <r>
    <n v="111495"/>
    <x v="0"/>
    <x v="0"/>
    <n v="31000"/>
    <n v="31000"/>
    <n v="0"/>
    <x v="0"/>
    <x v="0"/>
    <x v="1"/>
    <n v="434"/>
    <x v="3"/>
  </r>
  <r>
    <n v="111496"/>
    <x v="0"/>
    <x v="0"/>
    <n v="129200"/>
    <n v="129200"/>
    <n v="0"/>
    <x v="0"/>
    <x v="1"/>
    <x v="0"/>
    <n v="536"/>
    <x v="9"/>
  </r>
  <r>
    <n v="111498"/>
    <x v="0"/>
    <x v="0"/>
    <n v="139699.85999999999"/>
    <n v="139699.85999999999"/>
    <n v="0"/>
    <x v="0"/>
    <x v="1"/>
    <x v="0"/>
    <n v="428"/>
    <x v="6"/>
  </r>
  <r>
    <n v="111499"/>
    <x v="0"/>
    <x v="2"/>
    <n v="20000"/>
    <n v="0"/>
    <n v="1"/>
    <x v="1"/>
    <x v="1"/>
    <x v="2"/>
    <n v="454"/>
    <x v="1"/>
  </r>
  <r>
    <n v="111504"/>
    <x v="0"/>
    <x v="1"/>
    <n v="5000"/>
    <n v="5000"/>
    <n v="0"/>
    <x v="0"/>
    <x v="0"/>
    <x v="0"/>
    <n v="470"/>
    <x v="1"/>
  </r>
  <r>
    <n v="111508"/>
    <x v="1"/>
    <x v="0"/>
    <n v="10000"/>
    <n v="10000"/>
    <n v="0"/>
    <x v="0"/>
    <x v="0"/>
    <x v="2"/>
    <n v="414"/>
    <x v="6"/>
  </r>
  <r>
    <n v="111512"/>
    <x v="0"/>
    <x v="1"/>
    <n v="253000"/>
    <n v="253000"/>
    <n v="0"/>
    <x v="0"/>
    <x v="1"/>
    <x v="2"/>
    <n v="521"/>
    <x v="7"/>
  </r>
  <r>
    <n v="111515"/>
    <x v="1"/>
    <x v="0"/>
    <n v="20000"/>
    <n v="0"/>
    <n v="1"/>
    <x v="1"/>
    <x v="0"/>
    <x v="1"/>
    <n v="456"/>
    <x v="1"/>
  </r>
  <r>
    <n v="111518"/>
    <x v="0"/>
    <x v="0"/>
    <n v="36000"/>
    <n v="36000"/>
    <n v="0"/>
    <x v="0"/>
    <x v="0"/>
    <x v="2"/>
    <n v="411"/>
    <x v="6"/>
  </r>
  <r>
    <n v="111519"/>
    <x v="0"/>
    <x v="2"/>
    <n v="20000"/>
    <n v="20000"/>
    <n v="0"/>
    <x v="0"/>
    <x v="0"/>
    <x v="1"/>
    <n v="470"/>
    <x v="1"/>
  </r>
  <r>
    <n v="111523"/>
    <x v="1"/>
    <x v="0"/>
    <n v="60000"/>
    <n v="60000"/>
    <n v="0"/>
    <x v="0"/>
    <x v="1"/>
    <x v="0"/>
    <n v="481"/>
    <x v="8"/>
  </r>
  <r>
    <n v="111527"/>
    <x v="1"/>
    <x v="0"/>
    <n v="114000"/>
    <n v="73500"/>
    <n v="1"/>
    <x v="1"/>
    <x v="0"/>
    <x v="1"/>
    <n v="511"/>
    <x v="7"/>
  </r>
  <r>
    <n v="111528"/>
    <x v="0"/>
    <x v="2"/>
    <n v="40000"/>
    <n v="40000"/>
    <n v="0"/>
    <x v="0"/>
    <x v="0"/>
    <x v="1"/>
    <n v="377"/>
    <x v="4"/>
  </r>
  <r>
    <n v="111534"/>
    <x v="2"/>
    <x v="1"/>
    <n v="114100"/>
    <n v="114100"/>
    <n v="0"/>
    <x v="0"/>
    <x v="0"/>
    <x v="1"/>
    <n v="405"/>
    <x v="2"/>
  </r>
  <r>
    <n v="111551"/>
    <x v="0"/>
    <x v="0"/>
    <n v="30000"/>
    <n v="30000"/>
    <n v="0"/>
    <x v="0"/>
    <x v="0"/>
    <x v="0"/>
    <n v="406"/>
    <x v="2"/>
  </r>
  <r>
    <n v="111553"/>
    <x v="0"/>
    <x v="1"/>
    <n v="261000"/>
    <n v="261000"/>
    <n v="0"/>
    <x v="0"/>
    <x v="0"/>
    <x v="1"/>
    <n v="401"/>
    <x v="2"/>
  </r>
  <r>
    <n v="111557"/>
    <x v="1"/>
    <x v="1"/>
    <n v="40000"/>
    <n v="40000"/>
    <n v="0"/>
    <x v="0"/>
    <x v="1"/>
    <x v="1"/>
    <n v="475"/>
    <x v="8"/>
  </r>
  <r>
    <n v="111561"/>
    <x v="0"/>
    <x v="0"/>
    <n v="10000"/>
    <n v="10000"/>
    <n v="0"/>
    <x v="0"/>
    <x v="0"/>
    <x v="1"/>
    <n v="424"/>
    <x v="6"/>
  </r>
  <r>
    <n v="111562"/>
    <x v="0"/>
    <x v="0"/>
    <n v="80000"/>
    <n v="80000"/>
    <n v="0"/>
    <x v="0"/>
    <x v="1"/>
    <x v="2"/>
    <n v="510"/>
    <x v="0"/>
  </r>
  <r>
    <n v="111563"/>
    <x v="0"/>
    <x v="0"/>
    <n v="130000"/>
    <n v="130000"/>
    <n v="0"/>
    <x v="0"/>
    <x v="0"/>
    <x v="1"/>
    <n v="425"/>
    <x v="6"/>
  </r>
  <r>
    <n v="111564"/>
    <x v="0"/>
    <x v="0"/>
    <n v="146000"/>
    <n v="146000"/>
    <n v="0"/>
    <x v="0"/>
    <x v="1"/>
    <x v="2"/>
    <n v="482"/>
    <x v="8"/>
  </r>
  <r>
    <n v="111568"/>
    <x v="0"/>
    <x v="0"/>
    <n v="15040"/>
    <n v="15040"/>
    <n v="0"/>
    <x v="0"/>
    <x v="0"/>
    <x v="0"/>
    <n v="465"/>
    <x v="1"/>
  </r>
  <r>
    <n v="111569"/>
    <x v="1"/>
    <x v="1"/>
    <n v="30000"/>
    <n v="30000"/>
    <n v="0"/>
    <x v="0"/>
    <x v="0"/>
    <x v="1"/>
    <n v="441"/>
    <x v="3"/>
  </r>
  <r>
    <n v="111571"/>
    <x v="0"/>
    <x v="2"/>
    <n v="15000"/>
    <n v="15000"/>
    <n v="0"/>
    <x v="0"/>
    <x v="0"/>
    <x v="1"/>
    <n v="391"/>
    <x v="2"/>
  </r>
  <r>
    <n v="111572"/>
    <x v="1"/>
    <x v="0"/>
    <n v="5000"/>
    <n v="5000"/>
    <n v="0"/>
    <x v="0"/>
    <x v="0"/>
    <x v="1"/>
    <n v="382"/>
    <x v="4"/>
  </r>
  <r>
    <n v="111573"/>
    <x v="0"/>
    <x v="1"/>
    <n v="115500"/>
    <n v="115500"/>
    <n v="0"/>
    <x v="0"/>
    <x v="1"/>
    <x v="0"/>
    <n v="442"/>
    <x v="3"/>
  </r>
  <r>
    <n v="111575"/>
    <x v="2"/>
    <x v="2"/>
    <n v="58500"/>
    <n v="58500"/>
    <n v="0"/>
    <x v="0"/>
    <x v="1"/>
    <x v="1"/>
    <n v="468"/>
    <x v="1"/>
  </r>
  <r>
    <n v="111582"/>
    <x v="2"/>
    <x v="2"/>
    <n v="60600"/>
    <n v="60600"/>
    <n v="0"/>
    <x v="0"/>
    <x v="0"/>
    <x v="1"/>
    <n v="418"/>
    <x v="6"/>
  </r>
  <r>
    <n v="111607"/>
    <x v="0"/>
    <x v="1"/>
    <n v="30000"/>
    <n v="30000"/>
    <n v="0"/>
    <x v="0"/>
    <x v="1"/>
    <x v="1"/>
    <n v="460"/>
    <x v="1"/>
  </r>
  <r>
    <n v="111612"/>
    <x v="1"/>
    <x v="0"/>
    <n v="60000"/>
    <n v="60000"/>
    <n v="0"/>
    <x v="0"/>
    <x v="1"/>
    <x v="0"/>
    <n v="459"/>
    <x v="1"/>
  </r>
  <r>
    <n v="111619"/>
    <x v="0"/>
    <x v="0"/>
    <n v="45000"/>
    <n v="45000"/>
    <n v="0"/>
    <x v="0"/>
    <x v="1"/>
    <x v="0"/>
    <n v="514"/>
    <x v="7"/>
  </r>
  <r>
    <n v="111622"/>
    <x v="0"/>
    <x v="1"/>
    <n v="50000"/>
    <n v="50000"/>
    <n v="0"/>
    <x v="0"/>
    <x v="0"/>
    <x v="0"/>
    <n v="406"/>
    <x v="2"/>
  </r>
  <r>
    <n v="111625"/>
    <x v="0"/>
    <x v="0"/>
    <n v="40000"/>
    <n v="40000"/>
    <n v="0"/>
    <x v="0"/>
    <x v="0"/>
    <x v="1"/>
    <n v="395"/>
    <x v="2"/>
  </r>
  <r>
    <n v="111628"/>
    <x v="0"/>
    <x v="1"/>
    <n v="40000"/>
    <n v="40000"/>
    <n v="0"/>
    <x v="0"/>
    <x v="1"/>
    <x v="0"/>
    <n v="473"/>
    <x v="8"/>
  </r>
  <r>
    <n v="111629"/>
    <x v="0"/>
    <x v="0"/>
    <n v="55750"/>
    <n v="55750"/>
    <n v="0"/>
    <x v="0"/>
    <x v="1"/>
    <x v="1"/>
    <n v="458"/>
    <x v="1"/>
  </r>
  <r>
    <n v="111635"/>
    <x v="0"/>
    <x v="2"/>
    <n v="40000"/>
    <n v="40000"/>
    <n v="0"/>
    <x v="0"/>
    <x v="0"/>
    <x v="1"/>
    <n v="399"/>
    <x v="2"/>
  </r>
  <r>
    <n v="111638"/>
    <x v="0"/>
    <x v="2"/>
    <n v="40000"/>
    <n v="40000"/>
    <n v="0"/>
    <x v="0"/>
    <x v="0"/>
    <x v="1"/>
    <n v="416"/>
    <x v="6"/>
  </r>
  <r>
    <n v="111642"/>
    <x v="0"/>
    <x v="2"/>
    <n v="114000"/>
    <n v="114000"/>
    <n v="0"/>
    <x v="0"/>
    <x v="0"/>
    <x v="1"/>
    <n v="503"/>
    <x v="0"/>
  </r>
  <r>
    <n v="111650"/>
    <x v="0"/>
    <x v="1"/>
    <n v="36000"/>
    <n v="36000"/>
    <n v="0"/>
    <x v="0"/>
    <x v="0"/>
    <x v="1"/>
    <n v="427"/>
    <x v="6"/>
  </r>
  <r>
    <n v="111651"/>
    <x v="0"/>
    <x v="2"/>
    <n v="74450"/>
    <n v="74450"/>
    <n v="0"/>
    <x v="0"/>
    <x v="0"/>
    <x v="1"/>
    <n v="447"/>
    <x v="3"/>
  </r>
  <r>
    <n v="111661"/>
    <x v="1"/>
    <x v="0"/>
    <n v="60000"/>
    <n v="60000"/>
    <n v="0"/>
    <x v="0"/>
    <x v="0"/>
    <x v="2"/>
    <n v="437"/>
    <x v="3"/>
  </r>
  <r>
    <n v="111662"/>
    <x v="0"/>
    <x v="0"/>
    <n v="60000"/>
    <n v="60000"/>
    <n v="0"/>
    <x v="0"/>
    <x v="0"/>
    <x v="1"/>
    <n v="466"/>
    <x v="1"/>
  </r>
  <r>
    <n v="111666"/>
    <x v="1"/>
    <x v="1"/>
    <n v="70000"/>
    <n v="70000"/>
    <n v="0"/>
    <x v="0"/>
    <x v="0"/>
    <x v="0"/>
    <n v="491"/>
    <x v="0"/>
  </r>
  <r>
    <n v="111671"/>
    <x v="1"/>
    <x v="0"/>
    <n v="10000"/>
    <n v="10000"/>
    <n v="0"/>
    <x v="0"/>
    <x v="1"/>
    <x v="0"/>
    <n v="513"/>
    <x v="7"/>
  </r>
  <r>
    <n v="111678"/>
    <x v="0"/>
    <x v="0"/>
    <n v="90400"/>
    <n v="90400"/>
    <n v="0"/>
    <x v="0"/>
    <x v="0"/>
    <x v="1"/>
    <n v="482"/>
    <x v="8"/>
  </r>
  <r>
    <n v="111686"/>
    <x v="0"/>
    <x v="0"/>
    <n v="38000"/>
    <n v="38000"/>
    <n v="0"/>
    <x v="0"/>
    <x v="0"/>
    <x v="1"/>
    <n v="518"/>
    <x v="7"/>
  </r>
  <r>
    <n v="111691"/>
    <x v="0"/>
    <x v="0"/>
    <n v="234900"/>
    <n v="234900"/>
    <n v="0"/>
    <x v="0"/>
    <x v="0"/>
    <x v="1"/>
    <n v="402"/>
    <x v="2"/>
  </r>
  <r>
    <n v="111692"/>
    <x v="0"/>
    <x v="0"/>
    <n v="201900"/>
    <n v="201900"/>
    <n v="0"/>
    <x v="0"/>
    <x v="0"/>
    <x v="1"/>
    <n v="450"/>
    <x v="3"/>
  </r>
  <r>
    <n v="111694"/>
    <x v="0"/>
    <x v="0"/>
    <n v="10000"/>
    <n v="10000"/>
    <n v="0"/>
    <x v="0"/>
    <x v="0"/>
    <x v="1"/>
    <n v="432"/>
    <x v="3"/>
  </r>
  <r>
    <n v="111696"/>
    <x v="2"/>
    <x v="0"/>
    <n v="20000"/>
    <n v="20000"/>
    <n v="0"/>
    <x v="0"/>
    <x v="1"/>
    <x v="1"/>
    <n v="448"/>
    <x v="3"/>
  </r>
  <r>
    <n v="111699"/>
    <x v="1"/>
    <x v="0"/>
    <n v="30000"/>
    <n v="17500"/>
    <n v="1"/>
    <x v="1"/>
    <x v="0"/>
    <x v="1"/>
    <n v="386"/>
    <x v="4"/>
  </r>
  <r>
    <n v="111710"/>
    <x v="0"/>
    <x v="1"/>
    <n v="36500"/>
    <n v="36500"/>
    <n v="0"/>
    <x v="0"/>
    <x v="0"/>
    <x v="0"/>
    <n v="448"/>
    <x v="3"/>
  </r>
  <r>
    <n v="111713"/>
    <x v="0"/>
    <x v="1"/>
    <n v="15000"/>
    <n v="15000"/>
    <n v="0"/>
    <x v="0"/>
    <x v="1"/>
    <x v="0"/>
    <n v="464"/>
    <x v="1"/>
  </r>
  <r>
    <n v="111728"/>
    <x v="1"/>
    <x v="0"/>
    <n v="3000"/>
    <n v="3000"/>
    <n v="0"/>
    <x v="0"/>
    <x v="1"/>
    <x v="1"/>
    <n v="419"/>
    <x v="6"/>
  </r>
  <r>
    <n v="111732"/>
    <x v="1"/>
    <x v="0"/>
    <n v="20000"/>
    <n v="20000"/>
    <n v="0"/>
    <x v="0"/>
    <x v="1"/>
    <x v="1"/>
    <n v="350"/>
    <x v="11"/>
  </r>
  <r>
    <n v="111738"/>
    <x v="0"/>
    <x v="1"/>
    <n v="40000"/>
    <n v="40000"/>
    <n v="0"/>
    <x v="0"/>
    <x v="1"/>
    <x v="1"/>
    <n v="436"/>
    <x v="3"/>
  </r>
  <r>
    <n v="111743"/>
    <x v="1"/>
    <x v="0"/>
    <n v="36100"/>
    <n v="36100"/>
    <n v="0"/>
    <x v="0"/>
    <x v="0"/>
    <x v="0"/>
    <n v="473"/>
    <x v="8"/>
  </r>
  <r>
    <n v="111773"/>
    <x v="2"/>
    <x v="2"/>
    <n v="60000"/>
    <n v="60000"/>
    <n v="0"/>
    <x v="0"/>
    <x v="0"/>
    <x v="0"/>
    <n v="409"/>
    <x v="2"/>
  </r>
  <r>
    <n v="111776"/>
    <x v="0"/>
    <x v="1"/>
    <n v="30000"/>
    <n v="30000"/>
    <n v="0"/>
    <x v="0"/>
    <x v="1"/>
    <x v="1"/>
    <n v="433"/>
    <x v="3"/>
  </r>
  <r>
    <n v="111780"/>
    <x v="0"/>
    <x v="0"/>
    <n v="40000"/>
    <n v="40000"/>
    <n v="0"/>
    <x v="0"/>
    <x v="1"/>
    <x v="1"/>
    <n v="445"/>
    <x v="3"/>
  </r>
  <r>
    <n v="111790"/>
    <x v="1"/>
    <x v="0"/>
    <n v="40000"/>
    <n v="40000"/>
    <n v="0"/>
    <x v="0"/>
    <x v="0"/>
    <x v="0"/>
    <n v="454"/>
    <x v="1"/>
  </r>
  <r>
    <n v="111815"/>
    <x v="0"/>
    <x v="0"/>
    <n v="60000"/>
    <n v="60000"/>
    <n v="0"/>
    <x v="0"/>
    <x v="1"/>
    <x v="0"/>
    <n v="443"/>
    <x v="3"/>
  </r>
  <r>
    <n v="111838"/>
    <x v="1"/>
    <x v="0"/>
    <n v="10000"/>
    <n v="10000"/>
    <n v="0"/>
    <x v="0"/>
    <x v="0"/>
    <x v="1"/>
    <n v="486"/>
    <x v="8"/>
  </r>
  <r>
    <n v="111842"/>
    <x v="1"/>
    <x v="0"/>
    <n v="3000"/>
    <n v="3000"/>
    <n v="0"/>
    <x v="0"/>
    <x v="1"/>
    <x v="2"/>
    <n v="481"/>
    <x v="8"/>
  </r>
  <r>
    <n v="111859"/>
    <x v="1"/>
    <x v="0"/>
    <n v="4500"/>
    <n v="4500"/>
    <n v="0"/>
    <x v="0"/>
    <x v="0"/>
    <x v="0"/>
    <n v="499"/>
    <x v="0"/>
  </r>
  <r>
    <n v="111862"/>
    <x v="0"/>
    <x v="1"/>
    <n v="60000"/>
    <n v="60000"/>
    <n v="0"/>
    <x v="0"/>
    <x v="0"/>
    <x v="1"/>
    <n v="472"/>
    <x v="8"/>
  </r>
  <r>
    <n v="111863"/>
    <x v="0"/>
    <x v="0"/>
    <n v="79980"/>
    <n v="79980"/>
    <n v="0"/>
    <x v="0"/>
    <x v="1"/>
    <x v="0"/>
    <n v="485"/>
    <x v="8"/>
  </r>
  <r>
    <n v="111865"/>
    <x v="0"/>
    <x v="2"/>
    <n v="130000"/>
    <n v="130000"/>
    <n v="0"/>
    <x v="0"/>
    <x v="1"/>
    <x v="0"/>
    <n v="447"/>
    <x v="3"/>
  </r>
  <r>
    <n v="111868"/>
    <x v="1"/>
    <x v="0"/>
    <n v="23400"/>
    <n v="23400"/>
    <n v="0"/>
    <x v="0"/>
    <x v="0"/>
    <x v="1"/>
    <n v="413"/>
    <x v="6"/>
  </r>
  <r>
    <n v="111873"/>
    <x v="2"/>
    <x v="0"/>
    <n v="80000"/>
    <n v="80000"/>
    <n v="0"/>
    <x v="0"/>
    <x v="0"/>
    <x v="0"/>
    <n v="496"/>
    <x v="0"/>
  </r>
  <r>
    <n v="111879"/>
    <x v="0"/>
    <x v="2"/>
    <n v="44245"/>
    <n v="44245"/>
    <n v="0"/>
    <x v="0"/>
    <x v="1"/>
    <x v="1"/>
    <n v="521"/>
    <x v="7"/>
  </r>
  <r>
    <n v="111883"/>
    <x v="0"/>
    <x v="1"/>
    <n v="15000"/>
    <n v="15000"/>
    <n v="0"/>
    <x v="0"/>
    <x v="1"/>
    <x v="1"/>
    <n v="523"/>
    <x v="7"/>
  </r>
  <r>
    <n v="111888"/>
    <x v="2"/>
    <x v="2"/>
    <n v="40000"/>
    <n v="40000"/>
    <n v="0"/>
    <x v="0"/>
    <x v="0"/>
    <x v="1"/>
    <n v="402"/>
    <x v="2"/>
  </r>
  <r>
    <n v="111893"/>
    <x v="0"/>
    <x v="0"/>
    <n v="109000"/>
    <n v="109000"/>
    <n v="0"/>
    <x v="0"/>
    <x v="1"/>
    <x v="2"/>
    <n v="443"/>
    <x v="3"/>
  </r>
  <r>
    <n v="111900"/>
    <x v="0"/>
    <x v="1"/>
    <n v="20700"/>
    <n v="20700"/>
    <n v="0"/>
    <x v="0"/>
    <x v="0"/>
    <x v="0"/>
    <n v="423"/>
    <x v="6"/>
  </r>
  <r>
    <n v="111907"/>
    <x v="0"/>
    <x v="0"/>
    <n v="20000"/>
    <n v="20000"/>
    <n v="0"/>
    <x v="0"/>
    <x v="0"/>
    <x v="0"/>
    <n v="537"/>
    <x v="9"/>
  </r>
  <r>
    <n v="111909"/>
    <x v="0"/>
    <x v="2"/>
    <n v="5000"/>
    <n v="5000"/>
    <n v="0"/>
    <x v="0"/>
    <x v="0"/>
    <x v="0"/>
    <n v="410"/>
    <x v="2"/>
  </r>
  <r>
    <n v="111911"/>
    <x v="0"/>
    <x v="0"/>
    <n v="83200"/>
    <n v="83200"/>
    <n v="0"/>
    <x v="0"/>
    <x v="0"/>
    <x v="1"/>
    <n v="379"/>
    <x v="4"/>
  </r>
  <r>
    <n v="111915"/>
    <x v="0"/>
    <x v="0"/>
    <n v="278300"/>
    <n v="278300"/>
    <n v="0"/>
    <x v="0"/>
    <x v="1"/>
    <x v="0"/>
    <n v="493"/>
    <x v="0"/>
  </r>
  <r>
    <n v="111919"/>
    <x v="1"/>
    <x v="0"/>
    <n v="4000"/>
    <n v="4000"/>
    <n v="0"/>
    <x v="0"/>
    <x v="0"/>
    <x v="1"/>
    <n v="448"/>
    <x v="3"/>
  </r>
  <r>
    <n v="111924"/>
    <x v="0"/>
    <x v="0"/>
    <n v="107200"/>
    <n v="107200"/>
    <n v="0"/>
    <x v="0"/>
    <x v="0"/>
    <x v="1"/>
    <n v="434"/>
    <x v="3"/>
  </r>
  <r>
    <n v="111927"/>
    <x v="0"/>
    <x v="0"/>
    <n v="10000"/>
    <n v="10000"/>
    <n v="0"/>
    <x v="0"/>
    <x v="1"/>
    <x v="0"/>
    <n v="403"/>
    <x v="2"/>
  </r>
  <r>
    <n v="111929"/>
    <x v="0"/>
    <x v="0"/>
    <n v="28000"/>
    <n v="28000"/>
    <n v="0"/>
    <x v="0"/>
    <x v="1"/>
    <x v="2"/>
    <n v="493"/>
    <x v="0"/>
  </r>
  <r>
    <n v="111941"/>
    <x v="1"/>
    <x v="0"/>
    <n v="35000"/>
    <n v="0"/>
    <n v="1"/>
    <x v="1"/>
    <x v="0"/>
    <x v="1"/>
    <n v="439"/>
    <x v="3"/>
  </r>
  <r>
    <n v="111943"/>
    <x v="0"/>
    <x v="0"/>
    <n v="40000"/>
    <n v="40000"/>
    <n v="0"/>
    <x v="0"/>
    <x v="0"/>
    <x v="1"/>
    <n v="465"/>
    <x v="1"/>
  </r>
  <r>
    <n v="111945"/>
    <x v="0"/>
    <x v="1"/>
    <n v="25000"/>
    <n v="25000"/>
    <n v="0"/>
    <x v="0"/>
    <x v="0"/>
    <x v="1"/>
    <n v="438"/>
    <x v="3"/>
  </r>
  <r>
    <n v="111952"/>
    <x v="1"/>
    <x v="2"/>
    <n v="10000"/>
    <n v="10000"/>
    <n v="0"/>
    <x v="0"/>
    <x v="1"/>
    <x v="1"/>
    <n v="433"/>
    <x v="3"/>
  </r>
  <r>
    <n v="111956"/>
    <x v="0"/>
    <x v="0"/>
    <n v="287310"/>
    <n v="287310"/>
    <n v="0"/>
    <x v="0"/>
    <x v="0"/>
    <x v="1"/>
    <n v="490"/>
    <x v="8"/>
  </r>
  <r>
    <n v="111960"/>
    <x v="0"/>
    <x v="0"/>
    <n v="308500"/>
    <n v="308500"/>
    <n v="0"/>
    <x v="0"/>
    <x v="1"/>
    <x v="1"/>
    <n v="433"/>
    <x v="3"/>
  </r>
  <r>
    <n v="111969"/>
    <x v="0"/>
    <x v="0"/>
    <n v="69500"/>
    <n v="69500"/>
    <n v="0"/>
    <x v="0"/>
    <x v="0"/>
    <x v="0"/>
    <n v="455"/>
    <x v="1"/>
  </r>
  <r>
    <n v="111970"/>
    <x v="0"/>
    <x v="0"/>
    <n v="79300"/>
    <n v="79300"/>
    <n v="0"/>
    <x v="0"/>
    <x v="0"/>
    <x v="1"/>
    <n v="411"/>
    <x v="6"/>
  </r>
  <r>
    <n v="111971"/>
    <x v="0"/>
    <x v="0"/>
    <n v="51100"/>
    <n v="51100"/>
    <n v="0"/>
    <x v="0"/>
    <x v="0"/>
    <x v="0"/>
    <n v="496"/>
    <x v="0"/>
  </r>
  <r>
    <n v="111975"/>
    <x v="1"/>
    <x v="0"/>
    <n v="40000"/>
    <n v="40000"/>
    <n v="0"/>
    <x v="0"/>
    <x v="1"/>
    <x v="2"/>
    <n v="521"/>
    <x v="7"/>
  </r>
  <r>
    <n v="111976"/>
    <x v="0"/>
    <x v="0"/>
    <n v="56000"/>
    <n v="56000"/>
    <n v="0"/>
    <x v="0"/>
    <x v="0"/>
    <x v="1"/>
    <n v="459"/>
    <x v="1"/>
  </r>
  <r>
    <n v="111982"/>
    <x v="0"/>
    <x v="2"/>
    <n v="30000"/>
    <n v="30000"/>
    <n v="0"/>
    <x v="0"/>
    <x v="0"/>
    <x v="1"/>
    <n v="468"/>
    <x v="1"/>
  </r>
  <r>
    <n v="111983"/>
    <x v="0"/>
    <x v="0"/>
    <n v="9756"/>
    <n v="9756"/>
    <n v="0"/>
    <x v="0"/>
    <x v="1"/>
    <x v="1"/>
    <n v="477"/>
    <x v="8"/>
  </r>
  <r>
    <n v="111991"/>
    <x v="0"/>
    <x v="1"/>
    <n v="87410"/>
    <n v="87410"/>
    <n v="0"/>
    <x v="0"/>
    <x v="0"/>
    <x v="1"/>
    <n v="423"/>
    <x v="6"/>
  </r>
  <r>
    <n v="112007"/>
    <x v="1"/>
    <x v="0"/>
    <n v="35000"/>
    <n v="35000"/>
    <n v="0"/>
    <x v="0"/>
    <x v="0"/>
    <x v="1"/>
    <n v="417"/>
    <x v="6"/>
  </r>
  <r>
    <n v="112010"/>
    <x v="0"/>
    <x v="0"/>
    <n v="40000"/>
    <n v="40000"/>
    <n v="0"/>
    <x v="0"/>
    <x v="1"/>
    <x v="0"/>
    <n v="491"/>
    <x v="0"/>
  </r>
  <r>
    <n v="112012"/>
    <x v="0"/>
    <x v="0"/>
    <n v="28000"/>
    <n v="28000"/>
    <n v="0"/>
    <x v="0"/>
    <x v="0"/>
    <x v="2"/>
    <n v="393"/>
    <x v="2"/>
  </r>
  <r>
    <n v="112026"/>
    <x v="1"/>
    <x v="0"/>
    <n v="18790"/>
    <n v="0"/>
    <n v="1"/>
    <x v="1"/>
    <x v="0"/>
    <x v="1"/>
    <n v="469"/>
    <x v="1"/>
  </r>
  <r>
    <n v="112053"/>
    <x v="1"/>
    <x v="0"/>
    <n v="39950"/>
    <n v="20650"/>
    <n v="1"/>
    <x v="1"/>
    <x v="1"/>
    <x v="0"/>
    <n v="453"/>
    <x v="1"/>
  </r>
  <r>
    <n v="112063"/>
    <x v="0"/>
    <x v="0"/>
    <n v="181500"/>
    <n v="181500"/>
    <n v="0"/>
    <x v="0"/>
    <x v="0"/>
    <x v="1"/>
    <n v="514"/>
    <x v="7"/>
  </r>
  <r>
    <n v="112084"/>
    <x v="0"/>
    <x v="0"/>
    <n v="30000"/>
    <n v="30000"/>
    <n v="0"/>
    <x v="0"/>
    <x v="0"/>
    <x v="2"/>
    <n v="409"/>
    <x v="2"/>
  </r>
  <r>
    <n v="112088"/>
    <x v="0"/>
    <x v="0"/>
    <n v="10000"/>
    <n v="10000"/>
    <n v="0"/>
    <x v="0"/>
    <x v="1"/>
    <x v="1"/>
    <n v="441"/>
    <x v="3"/>
  </r>
  <r>
    <n v="112094"/>
    <x v="0"/>
    <x v="1"/>
    <n v="20000"/>
    <n v="20000"/>
    <n v="0"/>
    <x v="0"/>
    <x v="0"/>
    <x v="1"/>
    <n v="394"/>
    <x v="2"/>
  </r>
  <r>
    <n v="112112"/>
    <x v="0"/>
    <x v="1"/>
    <n v="15000"/>
    <n v="15000"/>
    <n v="0"/>
    <x v="0"/>
    <x v="0"/>
    <x v="1"/>
    <n v="464"/>
    <x v="1"/>
  </r>
  <r>
    <n v="112127"/>
    <x v="0"/>
    <x v="0"/>
    <n v="527027"/>
    <n v="527027"/>
    <n v="0"/>
    <x v="0"/>
    <x v="1"/>
    <x v="1"/>
    <n v="431"/>
    <x v="3"/>
  </r>
  <r>
    <n v="112135"/>
    <x v="0"/>
    <x v="1"/>
    <n v="35000"/>
    <n v="35000"/>
    <n v="0"/>
    <x v="0"/>
    <x v="0"/>
    <x v="1"/>
    <n v="454"/>
    <x v="1"/>
  </r>
  <r>
    <n v="112137"/>
    <x v="1"/>
    <x v="0"/>
    <n v="10000"/>
    <n v="10000"/>
    <n v="0"/>
    <x v="0"/>
    <x v="1"/>
    <x v="1"/>
    <n v="440"/>
    <x v="3"/>
  </r>
  <r>
    <n v="112145"/>
    <x v="0"/>
    <x v="0"/>
    <n v="8000"/>
    <n v="8000"/>
    <n v="0"/>
    <x v="0"/>
    <x v="0"/>
    <x v="1"/>
    <n v="398"/>
    <x v="2"/>
  </r>
  <r>
    <n v="112154"/>
    <x v="1"/>
    <x v="0"/>
    <n v="3100"/>
    <n v="3100"/>
    <n v="0"/>
    <x v="0"/>
    <x v="1"/>
    <x v="1"/>
    <n v="414"/>
    <x v="6"/>
  </r>
  <r>
    <n v="112175"/>
    <x v="0"/>
    <x v="1"/>
    <n v="52000"/>
    <n v="52000"/>
    <n v="0"/>
    <x v="0"/>
    <x v="1"/>
    <x v="1"/>
    <n v="432"/>
    <x v="3"/>
  </r>
  <r>
    <n v="112178"/>
    <x v="1"/>
    <x v="0"/>
    <n v="7500"/>
    <n v="7500"/>
    <n v="0"/>
    <x v="0"/>
    <x v="1"/>
    <x v="1"/>
    <n v="433"/>
    <x v="3"/>
  </r>
  <r>
    <n v="112182"/>
    <x v="0"/>
    <x v="1"/>
    <n v="29900"/>
    <n v="29900"/>
    <n v="0"/>
    <x v="0"/>
    <x v="1"/>
    <x v="0"/>
    <n v="501"/>
    <x v="0"/>
  </r>
  <r>
    <n v="112190"/>
    <x v="0"/>
    <x v="1"/>
    <n v="273000"/>
    <n v="273000"/>
    <n v="0"/>
    <x v="0"/>
    <x v="1"/>
    <x v="0"/>
    <n v="413"/>
    <x v="6"/>
  </r>
  <r>
    <n v="112195"/>
    <x v="1"/>
    <x v="2"/>
    <n v="3000"/>
    <n v="3000"/>
    <n v="0"/>
    <x v="0"/>
    <x v="0"/>
    <x v="1"/>
    <n v="449"/>
    <x v="3"/>
  </r>
  <r>
    <n v="112202"/>
    <x v="0"/>
    <x v="2"/>
    <n v="72600"/>
    <n v="72600"/>
    <n v="0"/>
    <x v="0"/>
    <x v="0"/>
    <x v="2"/>
    <n v="527"/>
    <x v="7"/>
  </r>
  <r>
    <n v="112271"/>
    <x v="1"/>
    <x v="0"/>
    <n v="2000"/>
    <n v="2000"/>
    <n v="0"/>
    <x v="0"/>
    <x v="0"/>
    <x v="1"/>
    <n v="388"/>
    <x v="4"/>
  </r>
  <r>
    <n v="112294"/>
    <x v="0"/>
    <x v="0"/>
    <n v="127800"/>
    <n v="127800"/>
    <n v="0"/>
    <x v="0"/>
    <x v="1"/>
    <x v="2"/>
    <n v="516"/>
    <x v="7"/>
  </r>
  <r>
    <n v="112298"/>
    <x v="0"/>
    <x v="2"/>
    <n v="10000"/>
    <n v="10000"/>
    <n v="0"/>
    <x v="0"/>
    <x v="0"/>
    <x v="1"/>
    <n v="466"/>
    <x v="1"/>
  </r>
  <r>
    <n v="112309"/>
    <x v="0"/>
    <x v="2"/>
    <n v="30298"/>
    <n v="30298"/>
    <n v="0"/>
    <x v="0"/>
    <x v="0"/>
    <x v="1"/>
    <n v="526"/>
    <x v="7"/>
  </r>
  <r>
    <n v="112310"/>
    <x v="0"/>
    <x v="0"/>
    <n v="56000"/>
    <n v="56000"/>
    <n v="0"/>
    <x v="0"/>
    <x v="0"/>
    <x v="0"/>
    <n v="486"/>
    <x v="8"/>
  </r>
  <r>
    <n v="112311"/>
    <x v="0"/>
    <x v="1"/>
    <n v="40000"/>
    <n v="40000"/>
    <n v="0"/>
    <x v="0"/>
    <x v="1"/>
    <x v="0"/>
    <n v="464"/>
    <x v="1"/>
  </r>
  <r>
    <n v="112313"/>
    <x v="1"/>
    <x v="0"/>
    <n v="75000"/>
    <n v="75000"/>
    <n v="0"/>
    <x v="0"/>
    <x v="1"/>
    <x v="0"/>
    <n v="436"/>
    <x v="3"/>
  </r>
  <r>
    <n v="112325"/>
    <x v="0"/>
    <x v="0"/>
    <n v="40000"/>
    <n v="40000"/>
    <n v="0"/>
    <x v="0"/>
    <x v="0"/>
    <x v="2"/>
    <n v="431"/>
    <x v="3"/>
  </r>
  <r>
    <n v="112327"/>
    <x v="1"/>
    <x v="2"/>
    <n v="40000"/>
    <n v="40000"/>
    <n v="0"/>
    <x v="0"/>
    <x v="0"/>
    <x v="1"/>
    <n v="464"/>
    <x v="1"/>
  </r>
  <r>
    <n v="112328"/>
    <x v="0"/>
    <x v="0"/>
    <n v="26000"/>
    <n v="26000"/>
    <n v="0"/>
    <x v="0"/>
    <x v="1"/>
    <x v="1"/>
    <n v="503"/>
    <x v="0"/>
  </r>
  <r>
    <n v="112329"/>
    <x v="0"/>
    <x v="0"/>
    <n v="134900"/>
    <n v="134900"/>
    <n v="0"/>
    <x v="0"/>
    <x v="1"/>
    <x v="0"/>
    <n v="468"/>
    <x v="1"/>
  </r>
  <r>
    <n v="112334"/>
    <x v="0"/>
    <x v="1"/>
    <n v="51000"/>
    <n v="51000"/>
    <n v="0"/>
    <x v="0"/>
    <x v="1"/>
    <x v="0"/>
    <n v="468"/>
    <x v="1"/>
  </r>
  <r>
    <n v="112335"/>
    <x v="1"/>
    <x v="0"/>
    <n v="4000"/>
    <n v="4000"/>
    <n v="0"/>
    <x v="0"/>
    <x v="0"/>
    <x v="1"/>
    <n v="495"/>
    <x v="0"/>
  </r>
  <r>
    <n v="112339"/>
    <x v="0"/>
    <x v="0"/>
    <n v="37200"/>
    <n v="37200"/>
    <n v="0"/>
    <x v="0"/>
    <x v="1"/>
    <x v="1"/>
    <n v="432"/>
    <x v="3"/>
  </r>
  <r>
    <n v="112344"/>
    <x v="0"/>
    <x v="1"/>
    <n v="20000"/>
    <n v="20000"/>
    <n v="0"/>
    <x v="0"/>
    <x v="1"/>
    <x v="1"/>
    <n v="383"/>
    <x v="4"/>
  </r>
  <r>
    <n v="112350"/>
    <x v="0"/>
    <x v="0"/>
    <n v="30000"/>
    <n v="30000"/>
    <n v="0"/>
    <x v="0"/>
    <x v="1"/>
    <x v="0"/>
    <n v="447"/>
    <x v="3"/>
  </r>
  <r>
    <n v="112351"/>
    <x v="1"/>
    <x v="2"/>
    <n v="5000"/>
    <n v="5000"/>
    <n v="0"/>
    <x v="0"/>
    <x v="0"/>
    <x v="1"/>
    <n v="477"/>
    <x v="8"/>
  </r>
  <r>
    <n v="112354"/>
    <x v="1"/>
    <x v="0"/>
    <n v="113100"/>
    <n v="113100"/>
    <n v="0"/>
    <x v="0"/>
    <x v="1"/>
    <x v="0"/>
    <n v="456"/>
    <x v="1"/>
  </r>
  <r>
    <n v="112360"/>
    <x v="0"/>
    <x v="0"/>
    <n v="72600"/>
    <n v="72600"/>
    <n v="0"/>
    <x v="0"/>
    <x v="0"/>
    <x v="0"/>
    <n v="482"/>
    <x v="8"/>
  </r>
  <r>
    <n v="112363"/>
    <x v="0"/>
    <x v="0"/>
    <n v="69800"/>
    <n v="69800"/>
    <n v="0"/>
    <x v="0"/>
    <x v="1"/>
    <x v="1"/>
    <n v="465"/>
    <x v="1"/>
  </r>
  <r>
    <n v="112374"/>
    <x v="1"/>
    <x v="1"/>
    <n v="24800"/>
    <n v="24800"/>
    <n v="0"/>
    <x v="0"/>
    <x v="1"/>
    <x v="0"/>
    <n v="464"/>
    <x v="1"/>
  </r>
  <r>
    <n v="112378"/>
    <x v="0"/>
    <x v="0"/>
    <n v="79900"/>
    <n v="79900"/>
    <n v="0"/>
    <x v="0"/>
    <x v="0"/>
    <x v="1"/>
    <n v="440"/>
    <x v="3"/>
  </r>
  <r>
    <n v="112380"/>
    <x v="0"/>
    <x v="2"/>
    <n v="82200"/>
    <n v="82200"/>
    <n v="0"/>
    <x v="0"/>
    <x v="0"/>
    <x v="0"/>
    <n v="455"/>
    <x v="1"/>
  </r>
  <r>
    <n v="112381"/>
    <x v="0"/>
    <x v="0"/>
    <n v="52000"/>
    <n v="52000"/>
    <n v="0"/>
    <x v="0"/>
    <x v="0"/>
    <x v="0"/>
    <n v="496"/>
    <x v="0"/>
  </r>
  <r>
    <n v="112387"/>
    <x v="0"/>
    <x v="0"/>
    <n v="10000"/>
    <n v="10000"/>
    <n v="0"/>
    <x v="0"/>
    <x v="0"/>
    <x v="2"/>
    <n v="427"/>
    <x v="6"/>
  </r>
  <r>
    <n v="112393"/>
    <x v="0"/>
    <x v="0"/>
    <n v="200000"/>
    <n v="200000"/>
    <n v="0"/>
    <x v="0"/>
    <x v="0"/>
    <x v="1"/>
    <n v="443"/>
    <x v="3"/>
  </r>
  <r>
    <n v="112398"/>
    <x v="1"/>
    <x v="0"/>
    <n v="15500"/>
    <n v="15500"/>
    <n v="0"/>
    <x v="0"/>
    <x v="0"/>
    <x v="1"/>
    <n v="458"/>
    <x v="1"/>
  </r>
  <r>
    <n v="112399"/>
    <x v="0"/>
    <x v="0"/>
    <n v="25400"/>
    <n v="25400"/>
    <n v="0"/>
    <x v="0"/>
    <x v="0"/>
    <x v="1"/>
    <n v="458"/>
    <x v="1"/>
  </r>
  <r>
    <n v="112400"/>
    <x v="0"/>
    <x v="0"/>
    <n v="55000"/>
    <n v="55000"/>
    <n v="0"/>
    <x v="0"/>
    <x v="1"/>
    <x v="0"/>
    <n v="496"/>
    <x v="0"/>
  </r>
  <r>
    <n v="112401"/>
    <x v="0"/>
    <x v="0"/>
    <n v="124920"/>
    <n v="124920"/>
    <n v="0"/>
    <x v="0"/>
    <x v="1"/>
    <x v="1"/>
    <n v="511"/>
    <x v="7"/>
  </r>
  <r>
    <n v="112402"/>
    <x v="0"/>
    <x v="0"/>
    <n v="212200"/>
    <n v="212200"/>
    <n v="0"/>
    <x v="0"/>
    <x v="0"/>
    <x v="1"/>
    <n v="450"/>
    <x v="3"/>
  </r>
  <r>
    <n v="112405"/>
    <x v="1"/>
    <x v="0"/>
    <n v="20000"/>
    <n v="20000"/>
    <n v="0"/>
    <x v="0"/>
    <x v="0"/>
    <x v="0"/>
    <n v="500"/>
    <x v="0"/>
  </r>
  <r>
    <n v="112408"/>
    <x v="1"/>
    <x v="0"/>
    <n v="70000"/>
    <n v="70000"/>
    <n v="0"/>
    <x v="0"/>
    <x v="1"/>
    <x v="0"/>
    <n v="505"/>
    <x v="0"/>
  </r>
  <r>
    <n v="112414"/>
    <x v="0"/>
    <x v="0"/>
    <n v="322478"/>
    <n v="322478"/>
    <n v="0"/>
    <x v="0"/>
    <x v="1"/>
    <x v="2"/>
    <n v="532"/>
    <x v="9"/>
  </r>
  <r>
    <n v="112423"/>
    <x v="0"/>
    <x v="0"/>
    <n v="40000"/>
    <n v="40000"/>
    <n v="0"/>
    <x v="0"/>
    <x v="1"/>
    <x v="0"/>
    <n v="473"/>
    <x v="8"/>
  </r>
  <r>
    <n v="112425"/>
    <x v="0"/>
    <x v="1"/>
    <n v="50000"/>
    <n v="50000"/>
    <n v="0"/>
    <x v="0"/>
    <x v="0"/>
    <x v="1"/>
    <n v="474"/>
    <x v="8"/>
  </r>
  <r>
    <n v="112436"/>
    <x v="0"/>
    <x v="1"/>
    <n v="40000"/>
    <n v="40000"/>
    <n v="0"/>
    <x v="0"/>
    <x v="1"/>
    <x v="0"/>
    <n v="457"/>
    <x v="1"/>
  </r>
  <r>
    <n v="112449"/>
    <x v="1"/>
    <x v="0"/>
    <n v="60000"/>
    <n v="60000"/>
    <n v="0"/>
    <x v="0"/>
    <x v="0"/>
    <x v="2"/>
    <n v="508"/>
    <x v="0"/>
  </r>
  <r>
    <n v="112452"/>
    <x v="0"/>
    <x v="1"/>
    <n v="46000"/>
    <n v="46000"/>
    <n v="0"/>
    <x v="0"/>
    <x v="1"/>
    <x v="2"/>
    <n v="509"/>
    <x v="0"/>
  </r>
  <r>
    <n v="112457"/>
    <x v="0"/>
    <x v="2"/>
    <n v="30000"/>
    <n v="30000"/>
    <n v="0"/>
    <x v="0"/>
    <x v="1"/>
    <x v="0"/>
    <n v="482"/>
    <x v="8"/>
  </r>
  <r>
    <n v="112468"/>
    <x v="0"/>
    <x v="0"/>
    <n v="188000"/>
    <n v="188000"/>
    <n v="0"/>
    <x v="0"/>
    <x v="0"/>
    <x v="1"/>
    <n v="536"/>
    <x v="9"/>
  </r>
  <r>
    <n v="112473"/>
    <x v="1"/>
    <x v="0"/>
    <n v="75000"/>
    <n v="75000"/>
    <n v="0"/>
    <x v="0"/>
    <x v="1"/>
    <x v="2"/>
    <n v="408"/>
    <x v="2"/>
  </r>
  <r>
    <n v="112481"/>
    <x v="2"/>
    <x v="0"/>
    <n v="205156"/>
    <n v="205156"/>
    <n v="0"/>
    <x v="0"/>
    <x v="0"/>
    <x v="1"/>
    <n v="454"/>
    <x v="1"/>
  </r>
  <r>
    <n v="112484"/>
    <x v="0"/>
    <x v="0"/>
    <n v="22000"/>
    <n v="22000"/>
    <n v="0"/>
    <x v="0"/>
    <x v="0"/>
    <x v="2"/>
    <n v="517"/>
    <x v="7"/>
  </r>
  <r>
    <n v="112491"/>
    <x v="0"/>
    <x v="1"/>
    <n v="77894"/>
    <n v="76425"/>
    <n v="1"/>
    <x v="1"/>
    <x v="0"/>
    <x v="1"/>
    <n v="421"/>
    <x v="6"/>
  </r>
  <r>
    <n v="112503"/>
    <x v="1"/>
    <x v="0"/>
    <n v="20000"/>
    <n v="0"/>
    <n v="1"/>
    <x v="1"/>
    <x v="1"/>
    <x v="1"/>
    <n v="439"/>
    <x v="3"/>
  </r>
  <r>
    <n v="112513"/>
    <x v="1"/>
    <x v="0"/>
    <n v="22898"/>
    <n v="22898"/>
    <n v="0"/>
    <x v="0"/>
    <x v="1"/>
    <x v="0"/>
    <n v="413"/>
    <x v="6"/>
  </r>
  <r>
    <n v="112518"/>
    <x v="0"/>
    <x v="0"/>
    <n v="10000"/>
    <n v="10000"/>
    <n v="0"/>
    <x v="0"/>
    <x v="0"/>
    <x v="0"/>
    <n v="497"/>
    <x v="0"/>
  </r>
  <r>
    <n v="112605"/>
    <x v="0"/>
    <x v="1"/>
    <n v="50000"/>
    <n v="50000"/>
    <n v="0"/>
    <x v="0"/>
    <x v="0"/>
    <x v="1"/>
    <n v="403"/>
    <x v="2"/>
  </r>
  <r>
    <n v="112613"/>
    <x v="0"/>
    <x v="0"/>
    <n v="66000"/>
    <n v="66000"/>
    <n v="0"/>
    <x v="0"/>
    <x v="1"/>
    <x v="2"/>
    <n v="487"/>
    <x v="8"/>
  </r>
  <r>
    <n v="112614"/>
    <x v="0"/>
    <x v="0"/>
    <n v="159000"/>
    <n v="159000"/>
    <n v="0"/>
    <x v="0"/>
    <x v="1"/>
    <x v="0"/>
    <n v="538"/>
    <x v="9"/>
  </r>
  <r>
    <n v="112615"/>
    <x v="1"/>
    <x v="0"/>
    <n v="40000"/>
    <n v="20000"/>
    <n v="1"/>
    <x v="1"/>
    <x v="0"/>
    <x v="0"/>
    <n v="436"/>
    <x v="3"/>
  </r>
  <r>
    <n v="112618"/>
    <x v="0"/>
    <x v="0"/>
    <n v="85000"/>
    <n v="85000"/>
    <n v="0"/>
    <x v="0"/>
    <x v="1"/>
    <x v="1"/>
    <n v="490"/>
    <x v="8"/>
  </r>
  <r>
    <n v="112622"/>
    <x v="0"/>
    <x v="0"/>
    <n v="52000"/>
    <n v="52000"/>
    <n v="0"/>
    <x v="0"/>
    <x v="1"/>
    <x v="0"/>
    <n v="451"/>
    <x v="1"/>
  </r>
  <r>
    <n v="112623"/>
    <x v="0"/>
    <x v="2"/>
    <n v="97000"/>
    <n v="97000"/>
    <n v="0"/>
    <x v="0"/>
    <x v="0"/>
    <x v="2"/>
    <n v="483"/>
    <x v="8"/>
  </r>
  <r>
    <n v="112624"/>
    <x v="0"/>
    <x v="1"/>
    <n v="21000"/>
    <n v="21000"/>
    <n v="0"/>
    <x v="0"/>
    <x v="0"/>
    <x v="1"/>
    <n v="466"/>
    <x v="1"/>
  </r>
  <r>
    <n v="112638"/>
    <x v="1"/>
    <x v="0"/>
    <n v="60000"/>
    <n v="60000"/>
    <n v="0"/>
    <x v="0"/>
    <x v="1"/>
    <x v="0"/>
    <n v="513"/>
    <x v="7"/>
  </r>
  <r>
    <n v="112648"/>
    <x v="0"/>
    <x v="0"/>
    <n v="85000"/>
    <n v="85000"/>
    <n v="0"/>
    <x v="0"/>
    <x v="1"/>
    <x v="0"/>
    <n v="524"/>
    <x v="7"/>
  </r>
  <r>
    <n v="112656"/>
    <x v="0"/>
    <x v="1"/>
    <n v="25000"/>
    <n v="25000"/>
    <n v="0"/>
    <x v="0"/>
    <x v="0"/>
    <x v="2"/>
    <n v="461"/>
    <x v="1"/>
  </r>
  <r>
    <n v="112660"/>
    <x v="2"/>
    <x v="0"/>
    <n v="50000"/>
    <n v="50000"/>
    <n v="0"/>
    <x v="0"/>
    <x v="1"/>
    <x v="1"/>
    <n v="493"/>
    <x v="0"/>
  </r>
  <r>
    <n v="112669"/>
    <x v="0"/>
    <x v="0"/>
    <n v="18400"/>
    <n v="18400"/>
    <n v="0"/>
    <x v="0"/>
    <x v="1"/>
    <x v="1"/>
    <n v="431"/>
    <x v="3"/>
  </r>
  <r>
    <n v="112677"/>
    <x v="0"/>
    <x v="0"/>
    <n v="108000"/>
    <n v="108000"/>
    <n v="0"/>
    <x v="0"/>
    <x v="1"/>
    <x v="0"/>
    <n v="478"/>
    <x v="8"/>
  </r>
  <r>
    <n v="112678"/>
    <x v="0"/>
    <x v="0"/>
    <n v="221000"/>
    <n v="221000"/>
    <n v="0"/>
    <x v="0"/>
    <x v="1"/>
    <x v="2"/>
    <n v="522"/>
    <x v="7"/>
  </r>
  <r>
    <n v="112682"/>
    <x v="1"/>
    <x v="0"/>
    <n v="10000"/>
    <n v="10000"/>
    <n v="0"/>
    <x v="0"/>
    <x v="0"/>
    <x v="0"/>
    <n v="371"/>
    <x v="4"/>
  </r>
  <r>
    <n v="112729"/>
    <x v="0"/>
    <x v="0"/>
    <n v="90658"/>
    <n v="90658"/>
    <n v="0"/>
    <x v="0"/>
    <x v="0"/>
    <x v="0"/>
    <n v="450"/>
    <x v="3"/>
  </r>
  <r>
    <n v="112735"/>
    <x v="0"/>
    <x v="1"/>
    <n v="40000"/>
    <n v="40000"/>
    <n v="0"/>
    <x v="0"/>
    <x v="0"/>
    <x v="1"/>
    <n v="434"/>
    <x v="3"/>
  </r>
  <r>
    <n v="112742"/>
    <x v="1"/>
    <x v="0"/>
    <n v="102470"/>
    <n v="102470"/>
    <n v="0"/>
    <x v="0"/>
    <x v="1"/>
    <x v="2"/>
    <n v="520"/>
    <x v="7"/>
  </r>
  <r>
    <n v="112749"/>
    <x v="0"/>
    <x v="0"/>
    <n v="60000"/>
    <n v="60000"/>
    <n v="0"/>
    <x v="0"/>
    <x v="1"/>
    <x v="1"/>
    <n v="454"/>
    <x v="1"/>
  </r>
  <r>
    <n v="112769"/>
    <x v="0"/>
    <x v="0"/>
    <n v="50000"/>
    <n v="50000"/>
    <n v="0"/>
    <x v="0"/>
    <x v="0"/>
    <x v="0"/>
    <n v="489"/>
    <x v="8"/>
  </r>
  <r>
    <n v="112772"/>
    <x v="0"/>
    <x v="2"/>
    <n v="56000"/>
    <n v="56000"/>
    <n v="0"/>
    <x v="0"/>
    <x v="1"/>
    <x v="0"/>
    <n v="530"/>
    <x v="7"/>
  </r>
  <r>
    <n v="112782"/>
    <x v="0"/>
    <x v="0"/>
    <n v="50000"/>
    <n v="50000"/>
    <n v="0"/>
    <x v="0"/>
    <x v="1"/>
    <x v="0"/>
    <n v="485"/>
    <x v="8"/>
  </r>
  <r>
    <n v="112798"/>
    <x v="2"/>
    <x v="0"/>
    <n v="52000"/>
    <n v="52000"/>
    <n v="0"/>
    <x v="0"/>
    <x v="0"/>
    <x v="0"/>
    <n v="507"/>
    <x v="0"/>
  </r>
  <r>
    <n v="112824"/>
    <x v="1"/>
    <x v="0"/>
    <n v="54600"/>
    <n v="54600"/>
    <n v="0"/>
    <x v="0"/>
    <x v="1"/>
    <x v="2"/>
    <n v="543"/>
    <x v="9"/>
  </r>
  <r>
    <n v="112831"/>
    <x v="1"/>
    <x v="0"/>
    <n v="20000"/>
    <n v="20000"/>
    <n v="0"/>
    <x v="0"/>
    <x v="1"/>
    <x v="1"/>
    <n v="477"/>
    <x v="8"/>
  </r>
  <r>
    <n v="112836"/>
    <x v="2"/>
    <x v="0"/>
    <n v="20000"/>
    <n v="20000"/>
    <n v="0"/>
    <x v="0"/>
    <x v="0"/>
    <x v="1"/>
    <n v="403"/>
    <x v="2"/>
  </r>
  <r>
    <n v="112857"/>
    <x v="0"/>
    <x v="2"/>
    <n v="10000"/>
    <n v="10000"/>
    <n v="0"/>
    <x v="0"/>
    <x v="0"/>
    <x v="1"/>
    <n v="437"/>
    <x v="3"/>
  </r>
  <r>
    <n v="112865"/>
    <x v="0"/>
    <x v="0"/>
    <n v="150071"/>
    <n v="150071"/>
    <n v="0"/>
    <x v="0"/>
    <x v="1"/>
    <x v="0"/>
    <n v="453"/>
    <x v="1"/>
  </r>
  <r>
    <n v="112866"/>
    <x v="0"/>
    <x v="2"/>
    <n v="40000"/>
    <n v="40000"/>
    <n v="0"/>
    <x v="0"/>
    <x v="0"/>
    <x v="1"/>
    <n v="425"/>
    <x v="6"/>
  </r>
  <r>
    <n v="112867"/>
    <x v="0"/>
    <x v="0"/>
    <n v="47000"/>
    <n v="47000"/>
    <n v="0"/>
    <x v="0"/>
    <x v="1"/>
    <x v="1"/>
    <n v="404"/>
    <x v="2"/>
  </r>
  <r>
    <n v="112870"/>
    <x v="1"/>
    <x v="0"/>
    <n v="37600"/>
    <n v="37600"/>
    <n v="0"/>
    <x v="0"/>
    <x v="0"/>
    <x v="1"/>
    <n v="461"/>
    <x v="1"/>
  </r>
  <r>
    <n v="112882"/>
    <x v="0"/>
    <x v="1"/>
    <n v="22500"/>
    <n v="22500"/>
    <n v="0"/>
    <x v="0"/>
    <x v="0"/>
    <x v="0"/>
    <n v="480"/>
    <x v="8"/>
  </r>
  <r>
    <n v="112885"/>
    <x v="1"/>
    <x v="0"/>
    <n v="40000"/>
    <n v="865.18"/>
    <n v="1"/>
    <x v="1"/>
    <x v="0"/>
    <x v="1"/>
    <n v="498"/>
    <x v="0"/>
  </r>
  <r>
    <n v="112890"/>
    <x v="0"/>
    <x v="0"/>
    <n v="8000"/>
    <n v="8000"/>
    <n v="0"/>
    <x v="0"/>
    <x v="0"/>
    <x v="1"/>
    <n v="505"/>
    <x v="0"/>
  </r>
  <r>
    <n v="112894"/>
    <x v="1"/>
    <x v="0"/>
    <n v="15000"/>
    <n v="28.4"/>
    <n v="1"/>
    <x v="1"/>
    <x v="1"/>
    <x v="2"/>
    <n v="398"/>
    <x v="2"/>
  </r>
  <r>
    <n v="112899"/>
    <x v="1"/>
    <x v="0"/>
    <n v="41300"/>
    <n v="41300"/>
    <n v="0"/>
    <x v="0"/>
    <x v="1"/>
    <x v="1"/>
    <n v="406"/>
    <x v="2"/>
  </r>
  <r>
    <n v="112900"/>
    <x v="1"/>
    <x v="0"/>
    <n v="60000"/>
    <n v="60000"/>
    <n v="0"/>
    <x v="0"/>
    <x v="0"/>
    <x v="0"/>
    <n v="477"/>
    <x v="8"/>
  </r>
  <r>
    <n v="112901"/>
    <x v="0"/>
    <x v="0"/>
    <n v="156800"/>
    <n v="156800"/>
    <n v="0"/>
    <x v="0"/>
    <x v="1"/>
    <x v="2"/>
    <n v="491"/>
    <x v="0"/>
  </r>
  <r>
    <n v="112913"/>
    <x v="0"/>
    <x v="0"/>
    <n v="33500"/>
    <n v="33500"/>
    <n v="0"/>
    <x v="0"/>
    <x v="0"/>
    <x v="1"/>
    <n v="496"/>
    <x v="0"/>
  </r>
  <r>
    <n v="112914"/>
    <x v="1"/>
    <x v="0"/>
    <n v="85000"/>
    <n v="85000"/>
    <n v="0"/>
    <x v="0"/>
    <x v="1"/>
    <x v="2"/>
    <n v="439"/>
    <x v="3"/>
  </r>
  <r>
    <n v="112917"/>
    <x v="0"/>
    <x v="0"/>
    <n v="100000"/>
    <n v="100000"/>
    <n v="0"/>
    <x v="0"/>
    <x v="0"/>
    <x v="0"/>
    <n v="456"/>
    <x v="1"/>
  </r>
  <r>
    <n v="112923"/>
    <x v="0"/>
    <x v="0"/>
    <n v="60000"/>
    <n v="60000"/>
    <n v="0"/>
    <x v="0"/>
    <x v="0"/>
    <x v="1"/>
    <n v="420"/>
    <x v="6"/>
  </r>
  <r>
    <n v="112925"/>
    <x v="1"/>
    <x v="0"/>
    <n v="14000"/>
    <n v="14000"/>
    <n v="0"/>
    <x v="0"/>
    <x v="0"/>
    <x v="1"/>
    <n v="452"/>
    <x v="1"/>
  </r>
  <r>
    <n v="112926"/>
    <x v="0"/>
    <x v="0"/>
    <n v="77950"/>
    <n v="77950"/>
    <n v="0"/>
    <x v="0"/>
    <x v="0"/>
    <x v="1"/>
    <n v="466"/>
    <x v="1"/>
  </r>
  <r>
    <n v="112929"/>
    <x v="1"/>
    <x v="2"/>
    <n v="12000"/>
    <n v="12000"/>
    <n v="0"/>
    <x v="0"/>
    <x v="0"/>
    <x v="1"/>
    <n v="427"/>
    <x v="6"/>
  </r>
  <r>
    <n v="112933"/>
    <x v="1"/>
    <x v="1"/>
    <n v="13000"/>
    <n v="13000"/>
    <n v="0"/>
    <x v="0"/>
    <x v="1"/>
    <x v="1"/>
    <n v="435"/>
    <x v="3"/>
  </r>
  <r>
    <n v="112948"/>
    <x v="1"/>
    <x v="1"/>
    <n v="10000"/>
    <n v="0"/>
    <n v="1"/>
    <x v="1"/>
    <x v="0"/>
    <x v="0"/>
    <n v="413"/>
    <x v="6"/>
  </r>
  <r>
    <n v="112950"/>
    <x v="0"/>
    <x v="1"/>
    <n v="46700"/>
    <n v="46700"/>
    <n v="0"/>
    <x v="0"/>
    <x v="1"/>
    <x v="0"/>
    <n v="519"/>
    <x v="7"/>
  </r>
  <r>
    <n v="112967"/>
    <x v="0"/>
    <x v="2"/>
    <n v="26000"/>
    <n v="26000"/>
    <n v="0"/>
    <x v="0"/>
    <x v="0"/>
    <x v="0"/>
    <n v="465"/>
    <x v="1"/>
  </r>
  <r>
    <n v="112980"/>
    <x v="0"/>
    <x v="0"/>
    <n v="35100"/>
    <n v="35100"/>
    <n v="0"/>
    <x v="0"/>
    <x v="0"/>
    <x v="1"/>
    <n v="418"/>
    <x v="6"/>
  </r>
  <r>
    <n v="112985"/>
    <x v="0"/>
    <x v="0"/>
    <n v="40000"/>
    <n v="40000"/>
    <n v="0"/>
    <x v="0"/>
    <x v="1"/>
    <x v="1"/>
    <n v="451"/>
    <x v="1"/>
  </r>
  <r>
    <n v="112993"/>
    <x v="0"/>
    <x v="1"/>
    <n v="40000"/>
    <n v="40000"/>
    <n v="0"/>
    <x v="0"/>
    <x v="1"/>
    <x v="1"/>
    <n v="453"/>
    <x v="1"/>
  </r>
  <r>
    <n v="112997"/>
    <x v="1"/>
    <x v="1"/>
    <n v="14220"/>
    <n v="14220"/>
    <n v="0"/>
    <x v="0"/>
    <x v="1"/>
    <x v="1"/>
    <n v="435"/>
    <x v="3"/>
  </r>
  <r>
    <n v="113001"/>
    <x v="0"/>
    <x v="1"/>
    <n v="25000"/>
    <n v="25000"/>
    <n v="0"/>
    <x v="0"/>
    <x v="1"/>
    <x v="2"/>
    <n v="474"/>
    <x v="8"/>
  </r>
  <r>
    <n v="113006"/>
    <x v="0"/>
    <x v="0"/>
    <n v="90000"/>
    <n v="90000"/>
    <n v="0"/>
    <x v="0"/>
    <x v="0"/>
    <x v="1"/>
    <n v="485"/>
    <x v="8"/>
  </r>
  <r>
    <n v="113007"/>
    <x v="0"/>
    <x v="0"/>
    <n v="202200"/>
    <n v="202200"/>
    <n v="0"/>
    <x v="0"/>
    <x v="0"/>
    <x v="1"/>
    <n v="466"/>
    <x v="1"/>
  </r>
  <r>
    <n v="113009"/>
    <x v="0"/>
    <x v="0"/>
    <n v="30000"/>
    <n v="30000"/>
    <n v="0"/>
    <x v="0"/>
    <x v="0"/>
    <x v="1"/>
    <n v="448"/>
    <x v="3"/>
  </r>
  <r>
    <n v="113010"/>
    <x v="1"/>
    <x v="0"/>
    <n v="50000"/>
    <n v="50000"/>
    <n v="0"/>
    <x v="0"/>
    <x v="1"/>
    <x v="1"/>
    <n v="428"/>
    <x v="6"/>
  </r>
  <r>
    <n v="113017"/>
    <x v="1"/>
    <x v="0"/>
    <n v="22000"/>
    <n v="0"/>
    <n v="1"/>
    <x v="1"/>
    <x v="0"/>
    <x v="1"/>
    <n v="504"/>
    <x v="0"/>
  </r>
  <r>
    <n v="113019"/>
    <x v="0"/>
    <x v="0"/>
    <n v="45700"/>
    <n v="45700"/>
    <n v="0"/>
    <x v="0"/>
    <x v="1"/>
    <x v="1"/>
    <n v="517"/>
    <x v="7"/>
  </r>
  <r>
    <n v="113021"/>
    <x v="0"/>
    <x v="0"/>
    <n v="67500"/>
    <n v="67500"/>
    <n v="0"/>
    <x v="0"/>
    <x v="0"/>
    <x v="1"/>
    <n v="448"/>
    <x v="3"/>
  </r>
  <r>
    <n v="113039"/>
    <x v="1"/>
    <x v="0"/>
    <n v="1500"/>
    <n v="1500"/>
    <n v="0"/>
    <x v="0"/>
    <x v="0"/>
    <x v="1"/>
    <n v="460"/>
    <x v="1"/>
  </r>
  <r>
    <n v="113042"/>
    <x v="2"/>
    <x v="0"/>
    <n v="31000"/>
    <n v="31000"/>
    <n v="0"/>
    <x v="0"/>
    <x v="0"/>
    <x v="1"/>
    <n v="444"/>
    <x v="3"/>
  </r>
  <r>
    <n v="113048"/>
    <x v="1"/>
    <x v="0"/>
    <n v="114000"/>
    <n v="144000"/>
    <n v="0"/>
    <x v="0"/>
    <x v="1"/>
    <x v="1"/>
    <n v="446"/>
    <x v="3"/>
  </r>
  <r>
    <n v="113051"/>
    <x v="0"/>
    <x v="0"/>
    <n v="14000"/>
    <n v="14000"/>
    <n v="0"/>
    <x v="0"/>
    <x v="0"/>
    <x v="1"/>
    <n v="426"/>
    <x v="6"/>
  </r>
  <r>
    <n v="113068"/>
    <x v="0"/>
    <x v="1"/>
    <n v="90097.709999999992"/>
    <n v="90097.709999999992"/>
    <n v="0"/>
    <x v="0"/>
    <x v="1"/>
    <x v="1"/>
    <n v="440"/>
    <x v="3"/>
  </r>
  <r>
    <n v="113075"/>
    <x v="0"/>
    <x v="2"/>
    <n v="104000"/>
    <n v="104000"/>
    <n v="0"/>
    <x v="0"/>
    <x v="0"/>
    <x v="1"/>
    <n v="437"/>
    <x v="3"/>
  </r>
  <r>
    <n v="113078"/>
    <x v="0"/>
    <x v="1"/>
    <n v="80000"/>
    <n v="80000"/>
    <n v="0"/>
    <x v="0"/>
    <x v="0"/>
    <x v="0"/>
    <n v="491"/>
    <x v="0"/>
  </r>
  <r>
    <n v="113081"/>
    <x v="0"/>
    <x v="0"/>
    <n v="171000"/>
    <n v="171000"/>
    <n v="0"/>
    <x v="0"/>
    <x v="0"/>
    <x v="1"/>
    <n v="439"/>
    <x v="3"/>
  </r>
  <r>
    <n v="113084"/>
    <x v="0"/>
    <x v="0"/>
    <n v="60000"/>
    <n v="60000"/>
    <n v="0"/>
    <x v="0"/>
    <x v="1"/>
    <x v="0"/>
    <n v="475"/>
    <x v="8"/>
  </r>
  <r>
    <n v="113167"/>
    <x v="1"/>
    <x v="0"/>
    <n v="60000"/>
    <n v="60000"/>
    <n v="0"/>
    <x v="0"/>
    <x v="0"/>
    <x v="1"/>
    <n v="407"/>
    <x v="2"/>
  </r>
  <r>
    <n v="113173"/>
    <x v="0"/>
    <x v="0"/>
    <n v="141980"/>
    <n v="141980"/>
    <n v="0"/>
    <x v="0"/>
    <x v="1"/>
    <x v="0"/>
    <n v="524"/>
    <x v="7"/>
  </r>
  <r>
    <n v="113184"/>
    <x v="0"/>
    <x v="2"/>
    <n v="20000"/>
    <n v="20000"/>
    <n v="0"/>
    <x v="0"/>
    <x v="0"/>
    <x v="1"/>
    <n v="415"/>
    <x v="6"/>
  </r>
  <r>
    <n v="113186"/>
    <x v="0"/>
    <x v="0"/>
    <n v="38200"/>
    <n v="38200"/>
    <n v="0"/>
    <x v="0"/>
    <x v="0"/>
    <x v="1"/>
    <n v="370"/>
    <x v="5"/>
  </r>
  <r>
    <n v="113193"/>
    <x v="0"/>
    <x v="0"/>
    <n v="80000"/>
    <n v="80000"/>
    <n v="0"/>
    <x v="0"/>
    <x v="1"/>
    <x v="1"/>
    <n v="512"/>
    <x v="7"/>
  </r>
  <r>
    <n v="113194"/>
    <x v="0"/>
    <x v="2"/>
    <n v="95000"/>
    <n v="95000"/>
    <n v="0"/>
    <x v="0"/>
    <x v="0"/>
    <x v="1"/>
    <n v="478"/>
    <x v="8"/>
  </r>
  <r>
    <n v="113196"/>
    <x v="0"/>
    <x v="0"/>
    <n v="135000"/>
    <n v="135000"/>
    <n v="0"/>
    <x v="0"/>
    <x v="0"/>
    <x v="1"/>
    <n v="416"/>
    <x v="6"/>
  </r>
  <r>
    <n v="113197"/>
    <x v="1"/>
    <x v="0"/>
    <n v="40000"/>
    <n v="40000"/>
    <n v="0"/>
    <x v="0"/>
    <x v="0"/>
    <x v="0"/>
    <n v="444"/>
    <x v="3"/>
  </r>
  <r>
    <n v="113206"/>
    <x v="1"/>
    <x v="0"/>
    <n v="20000"/>
    <n v="0"/>
    <n v="1"/>
    <x v="1"/>
    <x v="0"/>
    <x v="0"/>
    <n v="442"/>
    <x v="3"/>
  </r>
  <r>
    <n v="113209"/>
    <x v="2"/>
    <x v="2"/>
    <n v="20000"/>
    <n v="20000"/>
    <n v="0"/>
    <x v="0"/>
    <x v="1"/>
    <x v="1"/>
    <n v="465"/>
    <x v="1"/>
  </r>
  <r>
    <n v="113219"/>
    <x v="0"/>
    <x v="0"/>
    <n v="54000"/>
    <n v="54000"/>
    <n v="0"/>
    <x v="0"/>
    <x v="0"/>
    <x v="2"/>
    <n v="499"/>
    <x v="0"/>
  </r>
  <r>
    <n v="113230"/>
    <x v="0"/>
    <x v="0"/>
    <n v="222800"/>
    <n v="222800"/>
    <n v="0"/>
    <x v="0"/>
    <x v="1"/>
    <x v="0"/>
    <n v="488"/>
    <x v="8"/>
  </r>
  <r>
    <n v="113231"/>
    <x v="0"/>
    <x v="0"/>
    <n v="74800"/>
    <n v="74800"/>
    <n v="0"/>
    <x v="0"/>
    <x v="0"/>
    <x v="0"/>
    <n v="455"/>
    <x v="1"/>
  </r>
  <r>
    <n v="113246"/>
    <x v="0"/>
    <x v="0"/>
    <n v="22500"/>
    <n v="22500"/>
    <n v="0"/>
    <x v="0"/>
    <x v="0"/>
    <x v="2"/>
    <n v="436"/>
    <x v="3"/>
  </r>
  <r>
    <n v="113257"/>
    <x v="0"/>
    <x v="0"/>
    <n v="50000"/>
    <n v="50000"/>
    <n v="0"/>
    <x v="0"/>
    <x v="1"/>
    <x v="1"/>
    <n v="434"/>
    <x v="3"/>
  </r>
  <r>
    <n v="113260"/>
    <x v="0"/>
    <x v="0"/>
    <n v="55162"/>
    <n v="55162"/>
    <n v="0"/>
    <x v="0"/>
    <x v="1"/>
    <x v="1"/>
    <n v="518"/>
    <x v="7"/>
  </r>
  <r>
    <n v="113261"/>
    <x v="0"/>
    <x v="0"/>
    <n v="40000"/>
    <n v="40000"/>
    <n v="0"/>
    <x v="0"/>
    <x v="0"/>
    <x v="0"/>
    <n v="403"/>
    <x v="2"/>
  </r>
  <r>
    <n v="113262"/>
    <x v="1"/>
    <x v="1"/>
    <n v="5000"/>
    <n v="5000"/>
    <n v="0"/>
    <x v="0"/>
    <x v="0"/>
    <x v="0"/>
    <n v="452"/>
    <x v="1"/>
  </r>
  <r>
    <n v="113266"/>
    <x v="0"/>
    <x v="0"/>
    <n v="40000"/>
    <n v="40000"/>
    <n v="0"/>
    <x v="0"/>
    <x v="0"/>
    <x v="0"/>
    <n v="452"/>
    <x v="1"/>
  </r>
  <r>
    <n v="113269"/>
    <x v="1"/>
    <x v="0"/>
    <n v="5000"/>
    <n v="5000"/>
    <n v="0"/>
    <x v="0"/>
    <x v="0"/>
    <x v="1"/>
    <n v="436"/>
    <x v="3"/>
  </r>
  <r>
    <n v="113272"/>
    <x v="0"/>
    <x v="2"/>
    <n v="43500"/>
    <n v="43500"/>
    <n v="0"/>
    <x v="0"/>
    <x v="1"/>
    <x v="1"/>
    <n v="548"/>
    <x v="9"/>
  </r>
  <r>
    <n v="113298"/>
    <x v="0"/>
    <x v="2"/>
    <n v="68500"/>
    <n v="59000"/>
    <n v="1"/>
    <x v="1"/>
    <x v="1"/>
    <x v="0"/>
    <n v="468"/>
    <x v="1"/>
  </r>
  <r>
    <n v="113312"/>
    <x v="0"/>
    <x v="0"/>
    <n v="31290"/>
    <n v="31290"/>
    <n v="0"/>
    <x v="0"/>
    <x v="1"/>
    <x v="0"/>
    <n v="447"/>
    <x v="3"/>
  </r>
  <r>
    <n v="113319"/>
    <x v="0"/>
    <x v="1"/>
    <n v="6000"/>
    <n v="6000"/>
    <n v="0"/>
    <x v="0"/>
    <x v="1"/>
    <x v="1"/>
    <n v="539"/>
    <x v="9"/>
  </r>
  <r>
    <n v="113328"/>
    <x v="0"/>
    <x v="0"/>
    <n v="50230"/>
    <n v="50230"/>
    <n v="0"/>
    <x v="0"/>
    <x v="1"/>
    <x v="1"/>
    <n v="489"/>
    <x v="8"/>
  </r>
  <r>
    <n v="113343"/>
    <x v="0"/>
    <x v="0"/>
    <n v="108400"/>
    <n v="108400"/>
    <n v="0"/>
    <x v="0"/>
    <x v="1"/>
    <x v="0"/>
    <n v="539"/>
    <x v="9"/>
  </r>
  <r>
    <n v="113349"/>
    <x v="1"/>
    <x v="0"/>
    <n v="10000"/>
    <n v="10000"/>
    <n v="0"/>
    <x v="0"/>
    <x v="1"/>
    <x v="1"/>
    <n v="467"/>
    <x v="1"/>
  </r>
  <r>
    <n v="113357"/>
    <x v="0"/>
    <x v="0"/>
    <n v="75300"/>
    <n v="75300"/>
    <n v="0"/>
    <x v="0"/>
    <x v="1"/>
    <x v="1"/>
    <n v="442"/>
    <x v="3"/>
  </r>
  <r>
    <n v="113358"/>
    <x v="0"/>
    <x v="0"/>
    <n v="143200"/>
    <n v="143200"/>
    <n v="0"/>
    <x v="0"/>
    <x v="1"/>
    <x v="1"/>
    <n v="452"/>
    <x v="1"/>
  </r>
  <r>
    <n v="113360"/>
    <x v="0"/>
    <x v="0"/>
    <n v="41500"/>
    <n v="41500"/>
    <n v="0"/>
    <x v="0"/>
    <x v="1"/>
    <x v="1"/>
    <n v="553"/>
    <x v="10"/>
  </r>
  <r>
    <n v="113364"/>
    <x v="0"/>
    <x v="0"/>
    <n v="138200"/>
    <n v="138200"/>
    <n v="0"/>
    <x v="0"/>
    <x v="1"/>
    <x v="2"/>
    <n v="465"/>
    <x v="1"/>
  </r>
  <r>
    <n v="113367"/>
    <x v="2"/>
    <x v="1"/>
    <n v="40000"/>
    <n v="40000"/>
    <n v="0"/>
    <x v="0"/>
    <x v="0"/>
    <x v="0"/>
    <n v="456"/>
    <x v="1"/>
  </r>
  <r>
    <n v="113374"/>
    <x v="0"/>
    <x v="0"/>
    <n v="60000"/>
    <n v="60000"/>
    <n v="0"/>
    <x v="0"/>
    <x v="1"/>
    <x v="1"/>
    <n v="413"/>
    <x v="6"/>
  </r>
  <r>
    <n v="113378"/>
    <x v="0"/>
    <x v="0"/>
    <n v="514500"/>
    <n v="514500"/>
    <n v="0"/>
    <x v="0"/>
    <x v="0"/>
    <x v="1"/>
    <n v="498"/>
    <x v="0"/>
  </r>
  <r>
    <n v="113385"/>
    <x v="0"/>
    <x v="0"/>
    <n v="60000"/>
    <n v="60000"/>
    <n v="0"/>
    <x v="0"/>
    <x v="0"/>
    <x v="1"/>
    <n v="409"/>
    <x v="2"/>
  </r>
  <r>
    <n v="113390"/>
    <x v="0"/>
    <x v="1"/>
    <n v="40000"/>
    <n v="40000"/>
    <n v="0"/>
    <x v="0"/>
    <x v="0"/>
    <x v="1"/>
    <n v="380"/>
    <x v="4"/>
  </r>
  <r>
    <n v="113394"/>
    <x v="0"/>
    <x v="0"/>
    <n v="58361"/>
    <n v="58361"/>
    <n v="0"/>
    <x v="0"/>
    <x v="0"/>
    <x v="1"/>
    <n v="454"/>
    <x v="1"/>
  </r>
  <r>
    <n v="113395"/>
    <x v="1"/>
    <x v="0"/>
    <n v="20000"/>
    <n v="0"/>
    <n v="1"/>
    <x v="1"/>
    <x v="0"/>
    <x v="1"/>
    <n v="418"/>
    <x v="6"/>
  </r>
  <r>
    <n v="113400"/>
    <x v="2"/>
    <x v="2"/>
    <n v="5500"/>
    <n v="5500"/>
    <n v="0"/>
    <x v="0"/>
    <x v="1"/>
    <x v="1"/>
    <n v="423"/>
    <x v="6"/>
  </r>
  <r>
    <n v="113406"/>
    <x v="0"/>
    <x v="0"/>
    <n v="244500"/>
    <n v="244500"/>
    <n v="0"/>
    <x v="0"/>
    <x v="0"/>
    <x v="1"/>
    <n v="510"/>
    <x v="0"/>
  </r>
  <r>
    <n v="113409"/>
    <x v="1"/>
    <x v="0"/>
    <n v="3000"/>
    <n v="3000"/>
    <n v="0"/>
    <x v="0"/>
    <x v="1"/>
    <x v="1"/>
    <n v="447"/>
    <x v="3"/>
  </r>
  <r>
    <n v="113412"/>
    <x v="1"/>
    <x v="1"/>
    <n v="5000"/>
    <n v="5000"/>
    <n v="0"/>
    <x v="0"/>
    <x v="0"/>
    <x v="1"/>
    <n v="444"/>
    <x v="3"/>
  </r>
  <r>
    <n v="113413"/>
    <x v="1"/>
    <x v="0"/>
    <n v="6000"/>
    <n v="6000"/>
    <n v="0"/>
    <x v="0"/>
    <x v="1"/>
    <x v="1"/>
    <n v="441"/>
    <x v="3"/>
  </r>
  <r>
    <n v="113415"/>
    <x v="1"/>
    <x v="0"/>
    <n v="5000"/>
    <n v="5000"/>
    <n v="0"/>
    <x v="0"/>
    <x v="1"/>
    <x v="2"/>
    <n v="444"/>
    <x v="3"/>
  </r>
  <r>
    <n v="113421"/>
    <x v="0"/>
    <x v="0"/>
    <n v="39000"/>
    <n v="39000"/>
    <n v="0"/>
    <x v="0"/>
    <x v="0"/>
    <x v="1"/>
    <n v="490"/>
    <x v="8"/>
  </r>
  <r>
    <n v="113426"/>
    <x v="0"/>
    <x v="0"/>
    <n v="40000"/>
    <n v="40000"/>
    <n v="0"/>
    <x v="0"/>
    <x v="0"/>
    <x v="1"/>
    <n v="420"/>
    <x v="6"/>
  </r>
  <r>
    <n v="113434"/>
    <x v="1"/>
    <x v="1"/>
    <n v="35000"/>
    <n v="35000"/>
    <n v="0"/>
    <x v="0"/>
    <x v="1"/>
    <x v="0"/>
    <n v="472"/>
    <x v="8"/>
  </r>
  <r>
    <n v="113440"/>
    <x v="0"/>
    <x v="0"/>
    <n v="118550"/>
    <n v="118550"/>
    <n v="0"/>
    <x v="0"/>
    <x v="0"/>
    <x v="1"/>
    <n v="516"/>
    <x v="7"/>
  </r>
  <r>
    <n v="113441"/>
    <x v="0"/>
    <x v="0"/>
    <n v="80000"/>
    <n v="80000"/>
    <n v="0"/>
    <x v="0"/>
    <x v="1"/>
    <x v="1"/>
    <n v="475"/>
    <x v="8"/>
  </r>
  <r>
    <n v="113446"/>
    <x v="2"/>
    <x v="0"/>
    <n v="20000"/>
    <n v="20000"/>
    <n v="0"/>
    <x v="0"/>
    <x v="0"/>
    <x v="1"/>
    <n v="427"/>
    <x v="6"/>
  </r>
  <r>
    <n v="113447"/>
    <x v="0"/>
    <x v="0"/>
    <n v="212068"/>
    <n v="212068"/>
    <n v="0"/>
    <x v="0"/>
    <x v="0"/>
    <x v="1"/>
    <n v="422"/>
    <x v="6"/>
  </r>
  <r>
    <n v="113467"/>
    <x v="2"/>
    <x v="2"/>
    <n v="3000"/>
    <n v="0"/>
    <n v="1"/>
    <x v="1"/>
    <x v="1"/>
    <x v="1"/>
    <n v="425"/>
    <x v="6"/>
  </r>
  <r>
    <n v="113473"/>
    <x v="0"/>
    <x v="0"/>
    <n v="35870"/>
    <n v="35870"/>
    <n v="0"/>
    <x v="0"/>
    <x v="1"/>
    <x v="1"/>
    <n v="514"/>
    <x v="7"/>
  </r>
  <r>
    <n v="113497"/>
    <x v="0"/>
    <x v="2"/>
    <n v="40000"/>
    <n v="40000"/>
    <n v="0"/>
    <x v="0"/>
    <x v="1"/>
    <x v="1"/>
    <n v="427"/>
    <x v="6"/>
  </r>
  <r>
    <n v="113501"/>
    <x v="0"/>
    <x v="0"/>
    <n v="44792"/>
    <n v="44792"/>
    <n v="0"/>
    <x v="0"/>
    <x v="0"/>
    <x v="2"/>
    <n v="502"/>
    <x v="0"/>
  </r>
  <r>
    <n v="113534"/>
    <x v="0"/>
    <x v="0"/>
    <n v="84000"/>
    <n v="84000"/>
    <n v="0"/>
    <x v="0"/>
    <x v="1"/>
    <x v="1"/>
    <n v="476"/>
    <x v="8"/>
  </r>
  <r>
    <n v="113541"/>
    <x v="0"/>
    <x v="0"/>
    <n v="29814"/>
    <n v="29814"/>
    <n v="0"/>
    <x v="0"/>
    <x v="1"/>
    <x v="0"/>
    <n v="483"/>
    <x v="8"/>
  </r>
  <r>
    <n v="113542"/>
    <x v="0"/>
    <x v="2"/>
    <n v="23000"/>
    <n v="23000"/>
    <n v="0"/>
    <x v="0"/>
    <x v="1"/>
    <x v="0"/>
    <n v="456"/>
    <x v="1"/>
  </r>
  <r>
    <n v="113543"/>
    <x v="1"/>
    <x v="0"/>
    <n v="40000"/>
    <n v="40000"/>
    <n v="0"/>
    <x v="0"/>
    <x v="0"/>
    <x v="0"/>
    <n v="425"/>
    <x v="6"/>
  </r>
  <r>
    <n v="113545"/>
    <x v="1"/>
    <x v="0"/>
    <n v="29100"/>
    <n v="29100"/>
    <n v="0"/>
    <x v="0"/>
    <x v="1"/>
    <x v="0"/>
    <n v="437"/>
    <x v="3"/>
  </r>
  <r>
    <n v="113546"/>
    <x v="1"/>
    <x v="1"/>
    <n v="49900"/>
    <n v="49900"/>
    <n v="0"/>
    <x v="0"/>
    <x v="0"/>
    <x v="1"/>
    <n v="498"/>
    <x v="0"/>
  </r>
  <r>
    <n v="113547"/>
    <x v="1"/>
    <x v="0"/>
    <n v="40000"/>
    <n v="40000"/>
    <n v="0"/>
    <x v="0"/>
    <x v="0"/>
    <x v="1"/>
    <n v="439"/>
    <x v="3"/>
  </r>
  <r>
    <n v="113548"/>
    <x v="0"/>
    <x v="0"/>
    <n v="34970"/>
    <n v="34970"/>
    <n v="0"/>
    <x v="0"/>
    <x v="1"/>
    <x v="1"/>
    <n v="518"/>
    <x v="7"/>
  </r>
  <r>
    <n v="113565"/>
    <x v="0"/>
    <x v="2"/>
    <n v="86500"/>
    <n v="86500"/>
    <n v="0"/>
    <x v="0"/>
    <x v="1"/>
    <x v="0"/>
    <n v="532"/>
    <x v="9"/>
  </r>
  <r>
    <n v="113566"/>
    <x v="0"/>
    <x v="0"/>
    <n v="60300"/>
    <n v="60300"/>
    <n v="0"/>
    <x v="0"/>
    <x v="1"/>
    <x v="0"/>
    <n v="427"/>
    <x v="6"/>
  </r>
  <r>
    <n v="113579"/>
    <x v="0"/>
    <x v="1"/>
    <n v="67100"/>
    <n v="67100"/>
    <n v="0"/>
    <x v="0"/>
    <x v="1"/>
    <x v="2"/>
    <n v="521"/>
    <x v="7"/>
  </r>
  <r>
    <n v="113591"/>
    <x v="1"/>
    <x v="0"/>
    <n v="60000"/>
    <n v="60000"/>
    <n v="0"/>
    <x v="0"/>
    <x v="0"/>
    <x v="2"/>
    <n v="453"/>
    <x v="1"/>
  </r>
  <r>
    <n v="113596"/>
    <x v="0"/>
    <x v="1"/>
    <n v="80000"/>
    <n v="80000"/>
    <n v="0"/>
    <x v="0"/>
    <x v="1"/>
    <x v="0"/>
    <n v="438"/>
    <x v="3"/>
  </r>
  <r>
    <n v="113610"/>
    <x v="0"/>
    <x v="0"/>
    <n v="97100"/>
    <n v="97100"/>
    <n v="0"/>
    <x v="0"/>
    <x v="1"/>
    <x v="1"/>
    <n v="455"/>
    <x v="1"/>
  </r>
  <r>
    <n v="113617"/>
    <x v="0"/>
    <x v="0"/>
    <n v="516285"/>
    <n v="516285"/>
    <n v="0"/>
    <x v="0"/>
    <x v="0"/>
    <x v="1"/>
    <n v="545"/>
    <x v="9"/>
  </r>
  <r>
    <n v="113621"/>
    <x v="1"/>
    <x v="0"/>
    <n v="30000"/>
    <n v="15000"/>
    <n v="1"/>
    <x v="1"/>
    <x v="0"/>
    <x v="1"/>
    <n v="370"/>
    <x v="5"/>
  </r>
  <r>
    <n v="113626"/>
    <x v="0"/>
    <x v="0"/>
    <n v="12000"/>
    <n v="12000"/>
    <n v="0"/>
    <x v="0"/>
    <x v="1"/>
    <x v="1"/>
    <n v="478"/>
    <x v="8"/>
  </r>
  <r>
    <n v="113633"/>
    <x v="1"/>
    <x v="0"/>
    <n v="3000"/>
    <n v="3000"/>
    <n v="0"/>
    <x v="0"/>
    <x v="0"/>
    <x v="1"/>
    <n v="384"/>
    <x v="4"/>
  </r>
  <r>
    <n v="113634"/>
    <x v="0"/>
    <x v="1"/>
    <n v="192000"/>
    <n v="192000"/>
    <n v="0"/>
    <x v="0"/>
    <x v="0"/>
    <x v="1"/>
    <n v="500"/>
    <x v="0"/>
  </r>
  <r>
    <n v="113635"/>
    <x v="1"/>
    <x v="0"/>
    <n v="150000"/>
    <n v="150000"/>
    <n v="0"/>
    <x v="0"/>
    <x v="0"/>
    <x v="1"/>
    <n v="425"/>
    <x v="6"/>
  </r>
  <r>
    <n v="113637"/>
    <x v="1"/>
    <x v="1"/>
    <n v="40000"/>
    <n v="40000"/>
    <n v="0"/>
    <x v="0"/>
    <x v="0"/>
    <x v="1"/>
    <n v="432"/>
    <x v="3"/>
  </r>
  <r>
    <n v="113639"/>
    <x v="0"/>
    <x v="0"/>
    <n v="26100"/>
    <n v="26100"/>
    <n v="0"/>
    <x v="0"/>
    <x v="1"/>
    <x v="1"/>
    <n v="478"/>
    <x v="8"/>
  </r>
  <r>
    <n v="113640"/>
    <x v="0"/>
    <x v="2"/>
    <n v="30000"/>
    <n v="30000"/>
    <n v="0"/>
    <x v="0"/>
    <x v="0"/>
    <x v="0"/>
    <n v="462"/>
    <x v="1"/>
  </r>
  <r>
    <n v="113645"/>
    <x v="0"/>
    <x v="0"/>
    <n v="50000"/>
    <n v="50000"/>
    <n v="0"/>
    <x v="0"/>
    <x v="1"/>
    <x v="0"/>
    <n v="517"/>
    <x v="7"/>
  </r>
  <r>
    <n v="113646"/>
    <x v="0"/>
    <x v="0"/>
    <n v="175000"/>
    <n v="175000"/>
    <n v="0"/>
    <x v="0"/>
    <x v="0"/>
    <x v="1"/>
    <n v="434"/>
    <x v="3"/>
  </r>
  <r>
    <n v="113647"/>
    <x v="0"/>
    <x v="0"/>
    <n v="56000"/>
    <n v="56000"/>
    <n v="0"/>
    <x v="0"/>
    <x v="1"/>
    <x v="0"/>
    <n v="498"/>
    <x v="0"/>
  </r>
  <r>
    <n v="113657"/>
    <x v="0"/>
    <x v="0"/>
    <n v="550900"/>
    <n v="550900"/>
    <n v="0"/>
    <x v="0"/>
    <x v="0"/>
    <x v="1"/>
    <n v="486"/>
    <x v="8"/>
  </r>
  <r>
    <n v="113659"/>
    <x v="0"/>
    <x v="0"/>
    <n v="40000"/>
    <n v="40000"/>
    <n v="0"/>
    <x v="0"/>
    <x v="1"/>
    <x v="1"/>
    <n v="439"/>
    <x v="3"/>
  </r>
  <r>
    <n v="113666"/>
    <x v="0"/>
    <x v="0"/>
    <n v="59999.88"/>
    <n v="59999.88"/>
    <n v="0"/>
    <x v="0"/>
    <x v="1"/>
    <x v="2"/>
    <n v="508"/>
    <x v="0"/>
  </r>
  <r>
    <n v="113667"/>
    <x v="1"/>
    <x v="0"/>
    <n v="32800"/>
    <n v="32800"/>
    <n v="0"/>
    <x v="0"/>
    <x v="1"/>
    <x v="1"/>
    <n v="415"/>
    <x v="6"/>
  </r>
  <r>
    <n v="113672"/>
    <x v="0"/>
    <x v="0"/>
    <n v="40000"/>
    <n v="40000"/>
    <n v="0"/>
    <x v="0"/>
    <x v="1"/>
    <x v="1"/>
    <n v="432"/>
    <x v="3"/>
  </r>
  <r>
    <n v="113673"/>
    <x v="0"/>
    <x v="2"/>
    <n v="30000"/>
    <n v="30000"/>
    <n v="0"/>
    <x v="0"/>
    <x v="0"/>
    <x v="1"/>
    <n v="445"/>
    <x v="3"/>
  </r>
  <r>
    <n v="113676"/>
    <x v="0"/>
    <x v="2"/>
    <n v="10000"/>
    <n v="10000"/>
    <n v="0"/>
    <x v="0"/>
    <x v="1"/>
    <x v="1"/>
    <n v="460"/>
    <x v="1"/>
  </r>
  <r>
    <n v="113677"/>
    <x v="0"/>
    <x v="2"/>
    <n v="30900"/>
    <n v="30900"/>
    <n v="0"/>
    <x v="0"/>
    <x v="1"/>
    <x v="1"/>
    <n v="496"/>
    <x v="0"/>
  </r>
  <r>
    <n v="113682"/>
    <x v="0"/>
    <x v="0"/>
    <n v="60000"/>
    <n v="60000"/>
    <n v="0"/>
    <x v="0"/>
    <x v="0"/>
    <x v="1"/>
    <n v="425"/>
    <x v="6"/>
  </r>
  <r>
    <n v="113683"/>
    <x v="0"/>
    <x v="0"/>
    <n v="30200"/>
    <n v="30200"/>
    <n v="0"/>
    <x v="0"/>
    <x v="1"/>
    <x v="2"/>
    <n v="473"/>
    <x v="8"/>
  </r>
  <r>
    <n v="113688"/>
    <x v="0"/>
    <x v="0"/>
    <n v="30000"/>
    <n v="30000"/>
    <n v="0"/>
    <x v="0"/>
    <x v="1"/>
    <x v="0"/>
    <n v="484"/>
    <x v="8"/>
  </r>
  <r>
    <n v="113695"/>
    <x v="1"/>
    <x v="0"/>
    <n v="35100"/>
    <n v="35100"/>
    <n v="0"/>
    <x v="0"/>
    <x v="1"/>
    <x v="1"/>
    <n v="472"/>
    <x v="8"/>
  </r>
  <r>
    <n v="113718"/>
    <x v="1"/>
    <x v="0"/>
    <n v="25962.400000000001"/>
    <n v="25962.400000000001"/>
    <n v="0"/>
    <x v="0"/>
    <x v="1"/>
    <x v="1"/>
    <n v="409"/>
    <x v="2"/>
  </r>
  <r>
    <n v="113729"/>
    <x v="1"/>
    <x v="0"/>
    <n v="30000"/>
    <n v="0"/>
    <n v="1"/>
    <x v="1"/>
    <x v="0"/>
    <x v="1"/>
    <n v="435"/>
    <x v="3"/>
  </r>
  <r>
    <n v="113740"/>
    <x v="1"/>
    <x v="1"/>
    <n v="30000"/>
    <n v="30000"/>
    <n v="0"/>
    <x v="0"/>
    <x v="0"/>
    <x v="0"/>
    <n v="439"/>
    <x v="3"/>
  </r>
  <r>
    <n v="113741"/>
    <x v="1"/>
    <x v="1"/>
    <n v="30000"/>
    <n v="30000"/>
    <n v="0"/>
    <x v="0"/>
    <x v="0"/>
    <x v="1"/>
    <n v="416"/>
    <x v="6"/>
  </r>
  <r>
    <n v="113755"/>
    <x v="0"/>
    <x v="0"/>
    <n v="87600"/>
    <n v="87600"/>
    <n v="0"/>
    <x v="0"/>
    <x v="0"/>
    <x v="1"/>
    <n v="487"/>
    <x v="8"/>
  </r>
  <r>
    <n v="113761"/>
    <x v="0"/>
    <x v="2"/>
    <n v="50000"/>
    <n v="50000"/>
    <n v="0"/>
    <x v="0"/>
    <x v="1"/>
    <x v="0"/>
    <n v="464"/>
    <x v="1"/>
  </r>
  <r>
    <n v="113771"/>
    <x v="1"/>
    <x v="0"/>
    <n v="60000"/>
    <n v="30000"/>
    <n v="1"/>
    <x v="1"/>
    <x v="1"/>
    <x v="2"/>
    <n v="462"/>
    <x v="1"/>
  </r>
  <r>
    <n v="113776"/>
    <x v="0"/>
    <x v="0"/>
    <n v="40000"/>
    <n v="40000"/>
    <n v="0"/>
    <x v="0"/>
    <x v="0"/>
    <x v="1"/>
    <n v="449"/>
    <x v="3"/>
  </r>
  <r>
    <n v="113785"/>
    <x v="0"/>
    <x v="0"/>
    <n v="20000"/>
    <n v="20000"/>
    <n v="0"/>
    <x v="0"/>
    <x v="0"/>
    <x v="1"/>
    <n v="437"/>
    <x v="3"/>
  </r>
  <r>
    <n v="113800"/>
    <x v="1"/>
    <x v="0"/>
    <n v="8700"/>
    <n v="8700"/>
    <n v="0"/>
    <x v="0"/>
    <x v="0"/>
    <x v="0"/>
    <n v="505"/>
    <x v="0"/>
  </r>
  <r>
    <n v="113802"/>
    <x v="1"/>
    <x v="0"/>
    <n v="100000"/>
    <n v="100000"/>
    <n v="0"/>
    <x v="0"/>
    <x v="0"/>
    <x v="1"/>
    <n v="427"/>
    <x v="6"/>
  </r>
  <r>
    <n v="113804"/>
    <x v="0"/>
    <x v="0"/>
    <n v="80000"/>
    <n v="80000"/>
    <n v="0"/>
    <x v="0"/>
    <x v="0"/>
    <x v="0"/>
    <n v="505"/>
    <x v="0"/>
  </r>
  <r>
    <n v="113842"/>
    <x v="0"/>
    <x v="0"/>
    <n v="30000"/>
    <n v="30000"/>
    <n v="0"/>
    <x v="0"/>
    <x v="1"/>
    <x v="1"/>
    <n v="491"/>
    <x v="0"/>
  </r>
  <r>
    <n v="113860"/>
    <x v="1"/>
    <x v="0"/>
    <n v="135000"/>
    <n v="135000"/>
    <n v="0"/>
    <x v="0"/>
    <x v="1"/>
    <x v="0"/>
    <n v="538"/>
    <x v="9"/>
  </r>
  <r>
    <n v="113942"/>
    <x v="0"/>
    <x v="0"/>
    <n v="84815"/>
    <n v="84815"/>
    <n v="0"/>
    <x v="0"/>
    <x v="1"/>
    <x v="0"/>
    <n v="453"/>
    <x v="1"/>
  </r>
  <r>
    <n v="113943"/>
    <x v="0"/>
    <x v="0"/>
    <n v="100000"/>
    <n v="100000"/>
    <n v="0"/>
    <x v="0"/>
    <x v="1"/>
    <x v="1"/>
    <n v="470"/>
    <x v="1"/>
  </r>
  <r>
    <n v="113947"/>
    <x v="1"/>
    <x v="0"/>
    <n v="60000"/>
    <n v="30000"/>
    <n v="1"/>
    <x v="1"/>
    <x v="0"/>
    <x v="0"/>
    <n v="382"/>
    <x v="4"/>
  </r>
  <r>
    <n v="113950"/>
    <x v="0"/>
    <x v="0"/>
    <n v="103000"/>
    <n v="103000"/>
    <n v="0"/>
    <x v="0"/>
    <x v="0"/>
    <x v="1"/>
    <n v="532"/>
    <x v="9"/>
  </r>
  <r>
    <n v="113953"/>
    <x v="0"/>
    <x v="1"/>
    <n v="35339.39"/>
    <n v="35339.39"/>
    <n v="0"/>
    <x v="0"/>
    <x v="1"/>
    <x v="1"/>
    <n v="506"/>
    <x v="0"/>
  </r>
  <r>
    <n v="113964"/>
    <x v="0"/>
    <x v="0"/>
    <n v="20000"/>
    <n v="20000"/>
    <n v="0"/>
    <x v="0"/>
    <x v="1"/>
    <x v="0"/>
    <n v="420"/>
    <x v="6"/>
  </r>
  <r>
    <n v="113972"/>
    <x v="0"/>
    <x v="0"/>
    <n v="69000"/>
    <n v="69000"/>
    <n v="0"/>
    <x v="0"/>
    <x v="1"/>
    <x v="1"/>
    <n v="528"/>
    <x v="7"/>
  </r>
  <r>
    <n v="113979"/>
    <x v="0"/>
    <x v="2"/>
    <n v="521400"/>
    <n v="521400"/>
    <n v="0"/>
    <x v="0"/>
    <x v="0"/>
    <x v="0"/>
    <n v="523"/>
    <x v="7"/>
  </r>
  <r>
    <n v="113990"/>
    <x v="1"/>
    <x v="0"/>
    <n v="20000"/>
    <n v="0"/>
    <n v="1"/>
    <x v="1"/>
    <x v="0"/>
    <x v="0"/>
    <n v="417"/>
    <x v="6"/>
  </r>
  <r>
    <n v="113995"/>
    <x v="0"/>
    <x v="0"/>
    <n v="84700"/>
    <n v="84700"/>
    <n v="0"/>
    <x v="0"/>
    <x v="1"/>
    <x v="1"/>
    <n v="518"/>
    <x v="7"/>
  </r>
  <r>
    <n v="113998"/>
    <x v="1"/>
    <x v="1"/>
    <n v="30000"/>
    <n v="30000"/>
    <n v="0"/>
    <x v="0"/>
    <x v="1"/>
    <x v="1"/>
    <n v="500"/>
    <x v="0"/>
  </r>
  <r>
    <n v="114000"/>
    <x v="0"/>
    <x v="0"/>
    <n v="82000"/>
    <n v="82000"/>
    <n v="0"/>
    <x v="0"/>
    <x v="1"/>
    <x v="1"/>
    <n v="481"/>
    <x v="8"/>
  </r>
  <r>
    <n v="114007"/>
    <x v="0"/>
    <x v="0"/>
    <n v="30000"/>
    <n v="30000"/>
    <n v="0"/>
    <x v="0"/>
    <x v="0"/>
    <x v="1"/>
    <n v="466"/>
    <x v="1"/>
  </r>
  <r>
    <n v="114017"/>
    <x v="0"/>
    <x v="0"/>
    <n v="43500"/>
    <n v="43500"/>
    <n v="0"/>
    <x v="0"/>
    <x v="0"/>
    <x v="1"/>
    <n v="393"/>
    <x v="2"/>
  </r>
  <r>
    <n v="114025"/>
    <x v="0"/>
    <x v="0"/>
    <n v="137000"/>
    <n v="137000"/>
    <n v="0"/>
    <x v="0"/>
    <x v="1"/>
    <x v="2"/>
    <n v="494"/>
    <x v="0"/>
  </r>
  <r>
    <n v="114034"/>
    <x v="0"/>
    <x v="0"/>
    <n v="41980"/>
    <n v="41980"/>
    <n v="0"/>
    <x v="0"/>
    <x v="0"/>
    <x v="2"/>
    <n v="477"/>
    <x v="8"/>
  </r>
  <r>
    <n v="114045"/>
    <x v="1"/>
    <x v="2"/>
    <n v="20000"/>
    <n v="14573.439999999999"/>
    <n v="1"/>
    <x v="1"/>
    <x v="0"/>
    <x v="1"/>
    <n v="476"/>
    <x v="8"/>
  </r>
  <r>
    <n v="114050"/>
    <x v="0"/>
    <x v="0"/>
    <n v="45500"/>
    <n v="45500"/>
    <n v="0"/>
    <x v="0"/>
    <x v="0"/>
    <x v="1"/>
    <n v="419"/>
    <x v="6"/>
  </r>
  <r>
    <n v="114061"/>
    <x v="1"/>
    <x v="0"/>
    <n v="59600"/>
    <n v="59600"/>
    <n v="0"/>
    <x v="0"/>
    <x v="0"/>
    <x v="2"/>
    <n v="440"/>
    <x v="3"/>
  </r>
  <r>
    <n v="114062"/>
    <x v="0"/>
    <x v="0"/>
    <n v="239400"/>
    <n v="239400"/>
    <n v="0"/>
    <x v="0"/>
    <x v="0"/>
    <x v="1"/>
    <n v="474"/>
    <x v="8"/>
  </r>
  <r>
    <n v="114067"/>
    <x v="0"/>
    <x v="0"/>
    <n v="60000"/>
    <n v="60000"/>
    <n v="0"/>
    <x v="0"/>
    <x v="0"/>
    <x v="1"/>
    <n v="408"/>
    <x v="2"/>
  </r>
  <r>
    <n v="114068"/>
    <x v="0"/>
    <x v="1"/>
    <n v="30400"/>
    <n v="30400"/>
    <n v="0"/>
    <x v="0"/>
    <x v="0"/>
    <x v="1"/>
    <n v="402"/>
    <x v="2"/>
  </r>
  <r>
    <n v="114085"/>
    <x v="0"/>
    <x v="1"/>
    <n v="24000"/>
    <n v="24000"/>
    <n v="0"/>
    <x v="0"/>
    <x v="0"/>
    <x v="1"/>
    <n v="468"/>
    <x v="1"/>
  </r>
  <r>
    <n v="114088"/>
    <x v="0"/>
    <x v="0"/>
    <n v="20000"/>
    <n v="20000"/>
    <n v="0"/>
    <x v="0"/>
    <x v="0"/>
    <x v="1"/>
    <n v="355"/>
    <x v="5"/>
  </r>
  <r>
    <n v="114090"/>
    <x v="0"/>
    <x v="0"/>
    <n v="89100"/>
    <n v="89100"/>
    <n v="0"/>
    <x v="0"/>
    <x v="0"/>
    <x v="0"/>
    <n v="510"/>
    <x v="0"/>
  </r>
  <r>
    <n v="114093"/>
    <x v="2"/>
    <x v="2"/>
    <n v="30000"/>
    <n v="30000"/>
    <n v="0"/>
    <x v="0"/>
    <x v="1"/>
    <x v="1"/>
    <n v="494"/>
    <x v="0"/>
  </r>
  <r>
    <n v="114098"/>
    <x v="0"/>
    <x v="1"/>
    <n v="88900"/>
    <n v="88900"/>
    <n v="0"/>
    <x v="0"/>
    <x v="1"/>
    <x v="0"/>
    <n v="483"/>
    <x v="8"/>
  </r>
  <r>
    <n v="114099"/>
    <x v="1"/>
    <x v="1"/>
    <n v="30000"/>
    <n v="30000"/>
    <n v="0"/>
    <x v="0"/>
    <x v="1"/>
    <x v="1"/>
    <n v="443"/>
    <x v="3"/>
  </r>
  <r>
    <n v="114104"/>
    <x v="0"/>
    <x v="0"/>
    <n v="54000"/>
    <n v="54000"/>
    <n v="0"/>
    <x v="0"/>
    <x v="0"/>
    <x v="1"/>
    <n v="485"/>
    <x v="8"/>
  </r>
  <r>
    <n v="114114"/>
    <x v="0"/>
    <x v="0"/>
    <n v="26600"/>
    <n v="26600"/>
    <n v="0"/>
    <x v="0"/>
    <x v="0"/>
    <x v="1"/>
    <n v="495"/>
    <x v="0"/>
  </r>
  <r>
    <n v="114115"/>
    <x v="0"/>
    <x v="0"/>
    <n v="44735"/>
    <n v="44735"/>
    <n v="0"/>
    <x v="0"/>
    <x v="0"/>
    <x v="1"/>
    <n v="444"/>
    <x v="3"/>
  </r>
  <r>
    <n v="114118"/>
    <x v="1"/>
    <x v="0"/>
    <n v="8500"/>
    <n v="8500"/>
    <n v="0"/>
    <x v="0"/>
    <x v="1"/>
    <x v="1"/>
    <n v="485"/>
    <x v="8"/>
  </r>
  <r>
    <n v="114124"/>
    <x v="0"/>
    <x v="0"/>
    <n v="32000"/>
    <n v="32000"/>
    <n v="0"/>
    <x v="0"/>
    <x v="0"/>
    <x v="1"/>
    <n v="430"/>
    <x v="6"/>
  </r>
  <r>
    <n v="114136"/>
    <x v="0"/>
    <x v="1"/>
    <n v="18000"/>
    <n v="18000"/>
    <n v="0"/>
    <x v="0"/>
    <x v="0"/>
    <x v="0"/>
    <n v="429"/>
    <x v="6"/>
  </r>
  <r>
    <n v="114137"/>
    <x v="0"/>
    <x v="1"/>
    <n v="39999.68"/>
    <n v="39999.68"/>
    <n v="0"/>
    <x v="0"/>
    <x v="1"/>
    <x v="1"/>
    <n v="534"/>
    <x v="9"/>
  </r>
  <r>
    <n v="114140"/>
    <x v="0"/>
    <x v="0"/>
    <n v="20000"/>
    <n v="20000"/>
    <n v="0"/>
    <x v="0"/>
    <x v="0"/>
    <x v="1"/>
    <n v="450"/>
    <x v="3"/>
  </r>
  <r>
    <n v="114141"/>
    <x v="0"/>
    <x v="0"/>
    <n v="92000"/>
    <n v="92000"/>
    <n v="0"/>
    <x v="0"/>
    <x v="1"/>
    <x v="2"/>
    <n v="441"/>
    <x v="3"/>
  </r>
  <r>
    <n v="114151"/>
    <x v="0"/>
    <x v="0"/>
    <n v="59700"/>
    <n v="59700"/>
    <n v="0"/>
    <x v="0"/>
    <x v="0"/>
    <x v="1"/>
    <n v="381"/>
    <x v="4"/>
  </r>
  <r>
    <n v="114157"/>
    <x v="0"/>
    <x v="0"/>
    <n v="87000"/>
    <n v="87000"/>
    <n v="0"/>
    <x v="0"/>
    <x v="1"/>
    <x v="0"/>
    <n v="486"/>
    <x v="8"/>
  </r>
  <r>
    <n v="114159"/>
    <x v="1"/>
    <x v="0"/>
    <n v="79998.490000000005"/>
    <n v="42093.13"/>
    <n v="1"/>
    <x v="1"/>
    <x v="1"/>
    <x v="1"/>
    <n v="510"/>
    <x v="0"/>
  </r>
  <r>
    <n v="114162"/>
    <x v="1"/>
    <x v="0"/>
    <n v="19000"/>
    <n v="19000"/>
    <n v="0"/>
    <x v="0"/>
    <x v="1"/>
    <x v="0"/>
    <n v="442"/>
    <x v="3"/>
  </r>
  <r>
    <n v="114177"/>
    <x v="1"/>
    <x v="0"/>
    <n v="143763.69"/>
    <n v="143763.69"/>
    <n v="0"/>
    <x v="0"/>
    <x v="1"/>
    <x v="2"/>
    <n v="412"/>
    <x v="6"/>
  </r>
  <r>
    <n v="114180"/>
    <x v="2"/>
    <x v="0"/>
    <n v="151000"/>
    <n v="151000"/>
    <n v="0"/>
    <x v="0"/>
    <x v="0"/>
    <x v="0"/>
    <n v="457"/>
    <x v="1"/>
  </r>
  <r>
    <n v="114181"/>
    <x v="2"/>
    <x v="0"/>
    <n v="37800"/>
    <n v="37800"/>
    <n v="0"/>
    <x v="0"/>
    <x v="1"/>
    <x v="1"/>
    <n v="471"/>
    <x v="8"/>
  </r>
  <r>
    <n v="114186"/>
    <x v="0"/>
    <x v="2"/>
    <n v="89800"/>
    <n v="89800"/>
    <n v="0"/>
    <x v="0"/>
    <x v="0"/>
    <x v="0"/>
    <n v="472"/>
    <x v="8"/>
  </r>
  <r>
    <n v="114209"/>
    <x v="0"/>
    <x v="0"/>
    <n v="70000"/>
    <n v="70000"/>
    <n v="0"/>
    <x v="0"/>
    <x v="0"/>
    <x v="1"/>
    <n v="419"/>
    <x v="6"/>
  </r>
  <r>
    <n v="114228"/>
    <x v="0"/>
    <x v="1"/>
    <n v="45000"/>
    <n v="45000"/>
    <n v="0"/>
    <x v="0"/>
    <x v="0"/>
    <x v="2"/>
    <n v="422"/>
    <x v="6"/>
  </r>
  <r>
    <n v="114249"/>
    <x v="0"/>
    <x v="1"/>
    <n v="126000"/>
    <n v="126000"/>
    <n v="0"/>
    <x v="0"/>
    <x v="1"/>
    <x v="0"/>
    <n v="489"/>
    <x v="8"/>
  </r>
  <r>
    <n v="114273"/>
    <x v="1"/>
    <x v="0"/>
    <n v="20000"/>
    <n v="0"/>
    <n v="1"/>
    <x v="1"/>
    <x v="0"/>
    <x v="1"/>
    <n v="430"/>
    <x v="6"/>
  </r>
  <r>
    <n v="114311"/>
    <x v="1"/>
    <x v="0"/>
    <n v="25000"/>
    <n v="25000"/>
    <n v="0"/>
    <x v="0"/>
    <x v="0"/>
    <x v="1"/>
    <n v="444"/>
    <x v="3"/>
  </r>
  <r>
    <n v="114383"/>
    <x v="0"/>
    <x v="0"/>
    <n v="247050"/>
    <n v="247050"/>
    <n v="0"/>
    <x v="0"/>
    <x v="1"/>
    <x v="0"/>
    <n v="524"/>
    <x v="7"/>
  </r>
  <r>
    <n v="114396"/>
    <x v="0"/>
    <x v="1"/>
    <n v="5000"/>
    <n v="5000"/>
    <n v="0"/>
    <x v="0"/>
    <x v="1"/>
    <x v="1"/>
    <n v="445"/>
    <x v="3"/>
  </r>
  <r>
    <n v="114400"/>
    <x v="0"/>
    <x v="0"/>
    <n v="38000"/>
    <n v="38000"/>
    <n v="0"/>
    <x v="0"/>
    <x v="0"/>
    <x v="1"/>
    <n v="471"/>
    <x v="8"/>
  </r>
  <r>
    <n v="114406"/>
    <x v="0"/>
    <x v="0"/>
    <n v="69000"/>
    <n v="69000"/>
    <n v="0"/>
    <x v="0"/>
    <x v="1"/>
    <x v="0"/>
    <n v="451"/>
    <x v="1"/>
  </r>
  <r>
    <n v="114407"/>
    <x v="0"/>
    <x v="0"/>
    <n v="41100"/>
    <n v="41100"/>
    <n v="0"/>
    <x v="0"/>
    <x v="1"/>
    <x v="1"/>
    <n v="476"/>
    <x v="8"/>
  </r>
  <r>
    <n v="114411"/>
    <x v="0"/>
    <x v="2"/>
    <n v="54660"/>
    <n v="54660"/>
    <n v="0"/>
    <x v="0"/>
    <x v="1"/>
    <x v="1"/>
    <n v="435"/>
    <x v="3"/>
  </r>
  <r>
    <n v="114417"/>
    <x v="0"/>
    <x v="0"/>
    <n v="110000"/>
    <n v="110000"/>
    <n v="0"/>
    <x v="0"/>
    <x v="1"/>
    <x v="1"/>
    <n v="551"/>
    <x v="10"/>
  </r>
  <r>
    <n v="114421"/>
    <x v="1"/>
    <x v="0"/>
    <n v="20000"/>
    <n v="20000"/>
    <n v="0"/>
    <x v="0"/>
    <x v="1"/>
    <x v="1"/>
    <n v="405"/>
    <x v="2"/>
  </r>
  <r>
    <n v="114440"/>
    <x v="0"/>
    <x v="2"/>
    <n v="5000"/>
    <n v="5000"/>
    <n v="0"/>
    <x v="0"/>
    <x v="0"/>
    <x v="1"/>
    <n v="432"/>
    <x v="3"/>
  </r>
  <r>
    <n v="114443"/>
    <x v="0"/>
    <x v="2"/>
    <n v="16000"/>
    <n v="16000"/>
    <n v="0"/>
    <x v="0"/>
    <x v="0"/>
    <x v="0"/>
    <n v="416"/>
    <x v="6"/>
  </r>
  <r>
    <n v="114452"/>
    <x v="1"/>
    <x v="0"/>
    <n v="22000"/>
    <n v="22000"/>
    <n v="0"/>
    <x v="0"/>
    <x v="0"/>
    <x v="0"/>
    <n v="502"/>
    <x v="0"/>
  </r>
  <r>
    <n v="114461"/>
    <x v="0"/>
    <x v="0"/>
    <n v="33000"/>
    <n v="33000"/>
    <n v="0"/>
    <x v="0"/>
    <x v="0"/>
    <x v="0"/>
    <n v="435"/>
    <x v="3"/>
  </r>
  <r>
    <n v="114472"/>
    <x v="0"/>
    <x v="2"/>
    <n v="30000"/>
    <n v="30000"/>
    <n v="0"/>
    <x v="0"/>
    <x v="0"/>
    <x v="0"/>
    <n v="425"/>
    <x v="6"/>
  </r>
  <r>
    <n v="114473"/>
    <x v="1"/>
    <x v="0"/>
    <n v="10000"/>
    <n v="10000"/>
    <n v="0"/>
    <x v="0"/>
    <x v="0"/>
    <x v="0"/>
    <n v="488"/>
    <x v="8"/>
  </r>
  <r>
    <n v="114484"/>
    <x v="2"/>
    <x v="0"/>
    <n v="131000"/>
    <n v="131000"/>
    <n v="0"/>
    <x v="0"/>
    <x v="0"/>
    <x v="1"/>
    <n v="446"/>
    <x v="3"/>
  </r>
  <r>
    <n v="114496"/>
    <x v="0"/>
    <x v="0"/>
    <n v="30000"/>
    <n v="30000"/>
    <n v="0"/>
    <x v="0"/>
    <x v="1"/>
    <x v="0"/>
    <n v="511"/>
    <x v="7"/>
  </r>
  <r>
    <n v="114537"/>
    <x v="0"/>
    <x v="0"/>
    <n v="87800"/>
    <n v="87800"/>
    <n v="0"/>
    <x v="0"/>
    <x v="1"/>
    <x v="1"/>
    <n v="530"/>
    <x v="7"/>
  </r>
  <r>
    <n v="114550"/>
    <x v="0"/>
    <x v="0"/>
    <n v="177479"/>
    <n v="177479"/>
    <n v="0"/>
    <x v="0"/>
    <x v="0"/>
    <x v="0"/>
    <n v="409"/>
    <x v="2"/>
  </r>
  <r>
    <n v="114552"/>
    <x v="0"/>
    <x v="0"/>
    <n v="2500"/>
    <n v="2500"/>
    <n v="0"/>
    <x v="0"/>
    <x v="1"/>
    <x v="0"/>
    <n v="409"/>
    <x v="2"/>
  </r>
  <r>
    <n v="114568"/>
    <x v="0"/>
    <x v="0"/>
    <n v="40000"/>
    <n v="40000"/>
    <n v="0"/>
    <x v="0"/>
    <x v="1"/>
    <x v="1"/>
    <n v="495"/>
    <x v="0"/>
  </r>
  <r>
    <n v="114573"/>
    <x v="0"/>
    <x v="0"/>
    <n v="45000"/>
    <n v="45000"/>
    <n v="0"/>
    <x v="0"/>
    <x v="0"/>
    <x v="1"/>
    <n v="489"/>
    <x v="8"/>
  </r>
  <r>
    <n v="114578"/>
    <x v="1"/>
    <x v="1"/>
    <n v="20000"/>
    <n v="20000"/>
    <n v="0"/>
    <x v="0"/>
    <x v="1"/>
    <x v="2"/>
    <n v="384"/>
    <x v="4"/>
  </r>
  <r>
    <n v="114589"/>
    <x v="1"/>
    <x v="0"/>
    <n v="3000"/>
    <n v="3000"/>
    <n v="0"/>
    <x v="0"/>
    <x v="0"/>
    <x v="1"/>
    <n v="428"/>
    <x v="6"/>
  </r>
  <r>
    <n v="114602"/>
    <x v="0"/>
    <x v="0"/>
    <n v="60000"/>
    <n v="60000"/>
    <n v="0"/>
    <x v="0"/>
    <x v="0"/>
    <x v="1"/>
    <n v="456"/>
    <x v="1"/>
  </r>
  <r>
    <n v="114623"/>
    <x v="0"/>
    <x v="0"/>
    <n v="47544"/>
    <n v="47544"/>
    <n v="0"/>
    <x v="0"/>
    <x v="0"/>
    <x v="0"/>
    <n v="466"/>
    <x v="1"/>
  </r>
  <r>
    <n v="114627"/>
    <x v="0"/>
    <x v="0"/>
    <n v="40000"/>
    <n v="40000"/>
    <n v="0"/>
    <x v="0"/>
    <x v="0"/>
    <x v="0"/>
    <n v="545"/>
    <x v="9"/>
  </r>
  <r>
    <n v="114629"/>
    <x v="0"/>
    <x v="2"/>
    <n v="105000"/>
    <n v="105000"/>
    <n v="0"/>
    <x v="0"/>
    <x v="1"/>
    <x v="1"/>
    <n v="539"/>
    <x v="9"/>
  </r>
  <r>
    <n v="114637"/>
    <x v="1"/>
    <x v="0"/>
    <n v="6500"/>
    <n v="6500"/>
    <n v="0"/>
    <x v="0"/>
    <x v="1"/>
    <x v="1"/>
    <n v="410"/>
    <x v="2"/>
  </r>
  <r>
    <n v="114642"/>
    <x v="0"/>
    <x v="0"/>
    <n v="14900"/>
    <n v="14900"/>
    <n v="0"/>
    <x v="0"/>
    <x v="0"/>
    <x v="2"/>
    <n v="449"/>
    <x v="3"/>
  </r>
  <r>
    <n v="114659"/>
    <x v="0"/>
    <x v="0"/>
    <n v="181200"/>
    <n v="181200"/>
    <n v="0"/>
    <x v="0"/>
    <x v="0"/>
    <x v="0"/>
    <n v="476"/>
    <x v="8"/>
  </r>
  <r>
    <n v="114729"/>
    <x v="1"/>
    <x v="1"/>
    <n v="30000"/>
    <n v="30000"/>
    <n v="0"/>
    <x v="0"/>
    <x v="1"/>
    <x v="2"/>
    <n v="458"/>
    <x v="1"/>
  </r>
  <r>
    <n v="114756"/>
    <x v="0"/>
    <x v="2"/>
    <n v="129000"/>
    <n v="129000"/>
    <n v="0"/>
    <x v="0"/>
    <x v="0"/>
    <x v="2"/>
    <n v="453"/>
    <x v="1"/>
  </r>
  <r>
    <n v="114773"/>
    <x v="1"/>
    <x v="0"/>
    <n v="30508"/>
    <n v="30508"/>
    <n v="0"/>
    <x v="0"/>
    <x v="0"/>
    <x v="1"/>
    <n v="434"/>
    <x v="3"/>
  </r>
  <r>
    <n v="114779"/>
    <x v="1"/>
    <x v="1"/>
    <n v="40000"/>
    <n v="40000"/>
    <n v="0"/>
    <x v="0"/>
    <x v="0"/>
    <x v="1"/>
    <n v="432"/>
    <x v="3"/>
  </r>
  <r>
    <n v="114846"/>
    <x v="0"/>
    <x v="2"/>
    <n v="30000"/>
    <n v="30000"/>
    <n v="0"/>
    <x v="0"/>
    <x v="0"/>
    <x v="1"/>
    <n v="485"/>
    <x v="8"/>
  </r>
  <r>
    <n v="114860"/>
    <x v="1"/>
    <x v="0"/>
    <n v="10000"/>
    <n v="10000"/>
    <n v="0"/>
    <x v="0"/>
    <x v="1"/>
    <x v="2"/>
    <n v="439"/>
    <x v="3"/>
  </r>
  <r>
    <n v="114883"/>
    <x v="0"/>
    <x v="1"/>
    <n v="30000"/>
    <n v="30000"/>
    <n v="0"/>
    <x v="0"/>
    <x v="0"/>
    <x v="0"/>
    <n v="428"/>
    <x v="6"/>
  </r>
  <r>
    <n v="114909"/>
    <x v="0"/>
    <x v="0"/>
    <n v="52500"/>
    <n v="52500"/>
    <n v="0"/>
    <x v="0"/>
    <x v="1"/>
    <x v="2"/>
    <n v="534"/>
    <x v="9"/>
  </r>
  <r>
    <n v="114962"/>
    <x v="0"/>
    <x v="0"/>
    <n v="20700"/>
    <n v="20700"/>
    <n v="0"/>
    <x v="0"/>
    <x v="1"/>
    <x v="1"/>
    <n v="440"/>
    <x v="3"/>
  </r>
  <r>
    <n v="114970"/>
    <x v="0"/>
    <x v="0"/>
    <n v="15000"/>
    <n v="15000"/>
    <n v="0"/>
    <x v="0"/>
    <x v="0"/>
    <x v="1"/>
    <n v="421"/>
    <x v="6"/>
  </r>
  <r>
    <n v="115025"/>
    <x v="1"/>
    <x v="0"/>
    <n v="50000"/>
    <n v="50000"/>
    <n v="0"/>
    <x v="0"/>
    <x v="0"/>
    <x v="2"/>
    <n v="442"/>
    <x v="3"/>
  </r>
  <r>
    <n v="115058"/>
    <x v="0"/>
    <x v="0"/>
    <n v="55000"/>
    <n v="55000"/>
    <n v="0"/>
    <x v="0"/>
    <x v="0"/>
    <x v="1"/>
    <n v="518"/>
    <x v="7"/>
  </r>
  <r>
    <n v="115126"/>
    <x v="2"/>
    <x v="2"/>
    <n v="80000"/>
    <n v="80000"/>
    <n v="0"/>
    <x v="0"/>
    <x v="0"/>
    <x v="1"/>
    <n v="441"/>
    <x v="3"/>
  </r>
  <r>
    <n v="115176"/>
    <x v="2"/>
    <x v="2"/>
    <n v="15000"/>
    <n v="15000"/>
    <n v="0"/>
    <x v="0"/>
    <x v="1"/>
    <x v="0"/>
    <n v="435"/>
    <x v="3"/>
  </r>
  <r>
    <n v="115193"/>
    <x v="0"/>
    <x v="0"/>
    <n v="15000"/>
    <n v="15000"/>
    <n v="0"/>
    <x v="0"/>
    <x v="0"/>
    <x v="0"/>
    <n v="466"/>
    <x v="1"/>
  </r>
  <r>
    <n v="115205"/>
    <x v="0"/>
    <x v="0"/>
    <n v="54400"/>
    <n v="54400"/>
    <n v="0"/>
    <x v="0"/>
    <x v="1"/>
    <x v="2"/>
    <n v="476"/>
    <x v="8"/>
  </r>
  <r>
    <n v="115207"/>
    <x v="0"/>
    <x v="0"/>
    <n v="30000"/>
    <n v="30000"/>
    <n v="0"/>
    <x v="0"/>
    <x v="1"/>
    <x v="2"/>
    <n v="511"/>
    <x v="7"/>
  </r>
  <r>
    <n v="115208"/>
    <x v="0"/>
    <x v="2"/>
    <n v="33058"/>
    <n v="33058"/>
    <n v="0"/>
    <x v="0"/>
    <x v="0"/>
    <x v="0"/>
    <n v="514"/>
    <x v="7"/>
  </r>
  <r>
    <n v="115223"/>
    <x v="0"/>
    <x v="0"/>
    <n v="21000"/>
    <n v="21000"/>
    <n v="0"/>
    <x v="0"/>
    <x v="0"/>
    <x v="1"/>
    <n v="436"/>
    <x v="3"/>
  </r>
  <r>
    <n v="115272"/>
    <x v="0"/>
    <x v="1"/>
    <n v="66300"/>
    <n v="66300"/>
    <n v="0"/>
    <x v="0"/>
    <x v="0"/>
    <x v="0"/>
    <n v="475"/>
    <x v="8"/>
  </r>
  <r>
    <n v="115280"/>
    <x v="0"/>
    <x v="2"/>
    <n v="48500"/>
    <n v="48500"/>
    <n v="0"/>
    <x v="0"/>
    <x v="0"/>
    <x v="0"/>
    <n v="460"/>
    <x v="1"/>
  </r>
  <r>
    <n v="115283"/>
    <x v="0"/>
    <x v="1"/>
    <n v="64712"/>
    <n v="64712"/>
    <n v="0"/>
    <x v="0"/>
    <x v="0"/>
    <x v="0"/>
    <n v="489"/>
    <x v="8"/>
  </r>
  <r>
    <n v="115296"/>
    <x v="1"/>
    <x v="0"/>
    <n v="10000"/>
    <n v="10000"/>
    <n v="0"/>
    <x v="0"/>
    <x v="0"/>
    <x v="1"/>
    <n v="424"/>
    <x v="6"/>
  </r>
  <r>
    <n v="115300"/>
    <x v="2"/>
    <x v="0"/>
    <n v="80000"/>
    <n v="80000"/>
    <n v="0"/>
    <x v="0"/>
    <x v="0"/>
    <x v="0"/>
    <n v="476"/>
    <x v="8"/>
  </r>
  <r>
    <n v="115301"/>
    <x v="0"/>
    <x v="0"/>
    <n v="103462"/>
    <n v="103462"/>
    <n v="0"/>
    <x v="0"/>
    <x v="0"/>
    <x v="1"/>
    <n v="463"/>
    <x v="1"/>
  </r>
  <r>
    <n v="115303"/>
    <x v="0"/>
    <x v="2"/>
    <n v="24000"/>
    <n v="24000"/>
    <n v="0"/>
    <x v="0"/>
    <x v="0"/>
    <x v="1"/>
    <n v="486"/>
    <x v="8"/>
  </r>
  <r>
    <n v="115304"/>
    <x v="1"/>
    <x v="0"/>
    <n v="55400"/>
    <n v="43600"/>
    <n v="1"/>
    <x v="1"/>
    <x v="1"/>
    <x v="0"/>
    <n v="433"/>
    <x v="3"/>
  </r>
  <r>
    <n v="115306"/>
    <x v="0"/>
    <x v="0"/>
    <n v="10000"/>
    <n v="10000"/>
    <n v="0"/>
    <x v="0"/>
    <x v="1"/>
    <x v="1"/>
    <n v="491"/>
    <x v="0"/>
  </r>
  <r>
    <n v="115310"/>
    <x v="1"/>
    <x v="0"/>
    <n v="145500"/>
    <n v="145500"/>
    <n v="0"/>
    <x v="0"/>
    <x v="0"/>
    <x v="1"/>
    <n v="445"/>
    <x v="3"/>
  </r>
  <r>
    <n v="115315"/>
    <x v="2"/>
    <x v="2"/>
    <n v="71880"/>
    <n v="71880"/>
    <n v="0"/>
    <x v="0"/>
    <x v="0"/>
    <x v="1"/>
    <n v="458"/>
    <x v="1"/>
  </r>
  <r>
    <n v="115318"/>
    <x v="0"/>
    <x v="0"/>
    <n v="77250"/>
    <n v="77250"/>
    <n v="0"/>
    <x v="0"/>
    <x v="0"/>
    <x v="2"/>
    <n v="400"/>
    <x v="2"/>
  </r>
  <r>
    <n v="115323"/>
    <x v="0"/>
    <x v="2"/>
    <n v="89200"/>
    <n v="89200"/>
    <n v="0"/>
    <x v="0"/>
    <x v="1"/>
    <x v="2"/>
    <n v="472"/>
    <x v="8"/>
  </r>
  <r>
    <n v="115348"/>
    <x v="0"/>
    <x v="0"/>
    <n v="153538"/>
    <n v="153538"/>
    <n v="0"/>
    <x v="0"/>
    <x v="1"/>
    <x v="2"/>
    <n v="484"/>
    <x v="8"/>
  </r>
  <r>
    <n v="115360"/>
    <x v="0"/>
    <x v="0"/>
    <n v="30000"/>
    <n v="30000"/>
    <n v="0"/>
    <x v="0"/>
    <x v="0"/>
    <x v="0"/>
    <n v="484"/>
    <x v="8"/>
  </r>
  <r>
    <n v="115370"/>
    <x v="0"/>
    <x v="0"/>
    <n v="30000"/>
    <n v="30000"/>
    <n v="0"/>
    <x v="0"/>
    <x v="0"/>
    <x v="0"/>
    <n v="420"/>
    <x v="6"/>
  </r>
  <r>
    <n v="115371"/>
    <x v="0"/>
    <x v="2"/>
    <n v="53000"/>
    <n v="53000"/>
    <n v="0"/>
    <x v="0"/>
    <x v="0"/>
    <x v="1"/>
    <n v="430"/>
    <x v="6"/>
  </r>
  <r>
    <n v="115372"/>
    <x v="0"/>
    <x v="0"/>
    <n v="93000"/>
    <n v="93000"/>
    <n v="0"/>
    <x v="0"/>
    <x v="0"/>
    <x v="1"/>
    <n v="474"/>
    <x v="8"/>
  </r>
  <r>
    <n v="115376"/>
    <x v="1"/>
    <x v="1"/>
    <n v="40000"/>
    <n v="40000"/>
    <n v="0"/>
    <x v="0"/>
    <x v="0"/>
    <x v="1"/>
    <n v="384"/>
    <x v="4"/>
  </r>
  <r>
    <n v="115402"/>
    <x v="0"/>
    <x v="0"/>
    <n v="30000"/>
    <n v="30000"/>
    <n v="0"/>
    <x v="0"/>
    <x v="1"/>
    <x v="1"/>
    <n v="496"/>
    <x v="0"/>
  </r>
  <r>
    <n v="115404"/>
    <x v="0"/>
    <x v="0"/>
    <n v="20000"/>
    <n v="20000"/>
    <n v="0"/>
    <x v="0"/>
    <x v="0"/>
    <x v="1"/>
    <n v="463"/>
    <x v="1"/>
  </r>
  <r>
    <n v="115411"/>
    <x v="0"/>
    <x v="1"/>
    <n v="84169"/>
    <n v="84169"/>
    <n v="0"/>
    <x v="0"/>
    <x v="1"/>
    <x v="1"/>
    <n v="487"/>
    <x v="8"/>
  </r>
  <r>
    <n v="115424"/>
    <x v="2"/>
    <x v="2"/>
    <n v="40000"/>
    <n v="40000"/>
    <n v="0"/>
    <x v="0"/>
    <x v="0"/>
    <x v="1"/>
    <n v="493"/>
    <x v="0"/>
  </r>
  <r>
    <n v="115448"/>
    <x v="1"/>
    <x v="0"/>
    <n v="500"/>
    <n v="500"/>
    <n v="0"/>
    <x v="0"/>
    <x v="0"/>
    <x v="1"/>
    <n v="448"/>
    <x v="3"/>
  </r>
  <r>
    <n v="115451"/>
    <x v="0"/>
    <x v="2"/>
    <n v="7000"/>
    <n v="7000"/>
    <n v="0"/>
    <x v="0"/>
    <x v="1"/>
    <x v="2"/>
    <n v="465"/>
    <x v="1"/>
  </r>
  <r>
    <n v="115452"/>
    <x v="2"/>
    <x v="0"/>
    <n v="40000"/>
    <n v="40000"/>
    <n v="0"/>
    <x v="0"/>
    <x v="0"/>
    <x v="0"/>
    <n v="375"/>
    <x v="4"/>
  </r>
  <r>
    <n v="115455"/>
    <x v="0"/>
    <x v="1"/>
    <n v="93000"/>
    <n v="93000"/>
    <n v="0"/>
    <x v="0"/>
    <x v="1"/>
    <x v="0"/>
    <n v="532"/>
    <x v="9"/>
  </r>
  <r>
    <n v="115458"/>
    <x v="1"/>
    <x v="0"/>
    <n v="81500"/>
    <n v="81500"/>
    <n v="0"/>
    <x v="0"/>
    <x v="1"/>
    <x v="2"/>
    <n v="539"/>
    <x v="9"/>
  </r>
  <r>
    <n v="115469"/>
    <x v="0"/>
    <x v="2"/>
    <n v="32000"/>
    <n v="32000"/>
    <n v="0"/>
    <x v="0"/>
    <x v="0"/>
    <x v="1"/>
    <n v="394"/>
    <x v="2"/>
  </r>
  <r>
    <n v="115473"/>
    <x v="1"/>
    <x v="0"/>
    <n v="13000"/>
    <n v="13000"/>
    <n v="0"/>
    <x v="0"/>
    <x v="0"/>
    <x v="1"/>
    <n v="488"/>
    <x v="8"/>
  </r>
  <r>
    <n v="115507"/>
    <x v="0"/>
    <x v="0"/>
    <n v="25000"/>
    <n v="25000"/>
    <n v="0"/>
    <x v="0"/>
    <x v="0"/>
    <x v="1"/>
    <n v="388"/>
    <x v="4"/>
  </r>
  <r>
    <n v="115521"/>
    <x v="0"/>
    <x v="0"/>
    <n v="131562"/>
    <n v="131562"/>
    <n v="0"/>
    <x v="0"/>
    <x v="1"/>
    <x v="1"/>
    <n v="483"/>
    <x v="8"/>
  </r>
  <r>
    <n v="115522"/>
    <x v="0"/>
    <x v="0"/>
    <n v="38000"/>
    <n v="38000"/>
    <n v="0"/>
    <x v="0"/>
    <x v="0"/>
    <x v="1"/>
    <n v="467"/>
    <x v="1"/>
  </r>
  <r>
    <n v="115524"/>
    <x v="0"/>
    <x v="1"/>
    <n v="20970"/>
    <n v="20970"/>
    <n v="0"/>
    <x v="0"/>
    <x v="0"/>
    <x v="1"/>
    <n v="446"/>
    <x v="3"/>
  </r>
  <r>
    <n v="115526"/>
    <x v="1"/>
    <x v="0"/>
    <n v="30000"/>
    <n v="30000"/>
    <n v="0"/>
    <x v="0"/>
    <x v="0"/>
    <x v="0"/>
    <n v="487"/>
    <x v="8"/>
  </r>
  <r>
    <n v="115535"/>
    <x v="1"/>
    <x v="0"/>
    <n v="17000"/>
    <n v="17000"/>
    <n v="0"/>
    <x v="0"/>
    <x v="0"/>
    <x v="1"/>
    <n v="434"/>
    <x v="3"/>
  </r>
  <r>
    <n v="115537"/>
    <x v="0"/>
    <x v="0"/>
    <n v="106743"/>
    <n v="106743"/>
    <n v="0"/>
    <x v="0"/>
    <x v="0"/>
    <x v="1"/>
    <n v="472"/>
    <x v="8"/>
  </r>
  <r>
    <n v="115548"/>
    <x v="2"/>
    <x v="2"/>
    <n v="40000"/>
    <n v="40000"/>
    <n v="0"/>
    <x v="0"/>
    <x v="0"/>
    <x v="0"/>
    <n v="540"/>
    <x v="9"/>
  </r>
  <r>
    <n v="115551"/>
    <x v="0"/>
    <x v="0"/>
    <n v="40000"/>
    <n v="40000"/>
    <n v="0"/>
    <x v="0"/>
    <x v="0"/>
    <x v="1"/>
    <n v="445"/>
    <x v="3"/>
  </r>
  <r>
    <n v="115563"/>
    <x v="1"/>
    <x v="2"/>
    <n v="118400"/>
    <n v="118400"/>
    <n v="0"/>
    <x v="0"/>
    <x v="0"/>
    <x v="1"/>
    <n v="439"/>
    <x v="3"/>
  </r>
  <r>
    <n v="115583"/>
    <x v="2"/>
    <x v="0"/>
    <n v="25500"/>
    <n v="22500"/>
    <n v="1"/>
    <x v="1"/>
    <x v="1"/>
    <x v="0"/>
    <n v="460"/>
    <x v="1"/>
  </r>
  <r>
    <n v="115585"/>
    <x v="0"/>
    <x v="2"/>
    <n v="40000"/>
    <n v="40000"/>
    <n v="0"/>
    <x v="0"/>
    <x v="1"/>
    <x v="0"/>
    <n v="494"/>
    <x v="0"/>
  </r>
  <r>
    <n v="115591"/>
    <x v="1"/>
    <x v="0"/>
    <n v="66000"/>
    <n v="66000"/>
    <n v="0"/>
    <x v="0"/>
    <x v="1"/>
    <x v="2"/>
    <n v="504"/>
    <x v="0"/>
  </r>
  <r>
    <n v="115593"/>
    <x v="0"/>
    <x v="0"/>
    <n v="30000"/>
    <n v="30000"/>
    <n v="0"/>
    <x v="0"/>
    <x v="0"/>
    <x v="1"/>
    <n v="428"/>
    <x v="6"/>
  </r>
  <r>
    <n v="115613"/>
    <x v="1"/>
    <x v="0"/>
    <n v="10000"/>
    <n v="10000"/>
    <n v="0"/>
    <x v="0"/>
    <x v="1"/>
    <x v="2"/>
    <n v="384"/>
    <x v="4"/>
  </r>
  <r>
    <n v="115620"/>
    <x v="0"/>
    <x v="0"/>
    <n v="40000"/>
    <n v="40000"/>
    <n v="0"/>
    <x v="0"/>
    <x v="0"/>
    <x v="0"/>
    <n v="418"/>
    <x v="6"/>
  </r>
  <r>
    <n v="115644"/>
    <x v="1"/>
    <x v="0"/>
    <n v="19540"/>
    <n v="19540"/>
    <n v="0"/>
    <x v="0"/>
    <x v="1"/>
    <x v="0"/>
    <n v="479"/>
    <x v="8"/>
  </r>
  <r>
    <n v="115718"/>
    <x v="1"/>
    <x v="0"/>
    <n v="50000"/>
    <n v="50000"/>
    <n v="0"/>
    <x v="0"/>
    <x v="1"/>
    <x v="0"/>
    <n v="514"/>
    <x v="7"/>
  </r>
  <r>
    <n v="115721"/>
    <x v="0"/>
    <x v="0"/>
    <n v="141000"/>
    <n v="141000"/>
    <n v="0"/>
    <x v="0"/>
    <x v="1"/>
    <x v="0"/>
    <n v="482"/>
    <x v="8"/>
  </r>
  <r>
    <n v="115757"/>
    <x v="1"/>
    <x v="0"/>
    <n v="70900"/>
    <n v="70900"/>
    <n v="0"/>
    <x v="0"/>
    <x v="0"/>
    <x v="1"/>
    <n v="471"/>
    <x v="8"/>
  </r>
  <r>
    <n v="115758"/>
    <x v="0"/>
    <x v="0"/>
    <n v="166000"/>
    <n v="166000"/>
    <n v="0"/>
    <x v="0"/>
    <x v="0"/>
    <x v="1"/>
    <n v="443"/>
    <x v="3"/>
  </r>
  <r>
    <n v="115778"/>
    <x v="2"/>
    <x v="1"/>
    <n v="20000"/>
    <n v="20000"/>
    <n v="0"/>
    <x v="0"/>
    <x v="1"/>
    <x v="1"/>
    <n v="469"/>
    <x v="1"/>
  </r>
  <r>
    <n v="115790"/>
    <x v="0"/>
    <x v="1"/>
    <n v="140500"/>
    <n v="140500"/>
    <n v="0"/>
    <x v="0"/>
    <x v="1"/>
    <x v="1"/>
    <n v="439"/>
    <x v="3"/>
  </r>
  <r>
    <n v="115791"/>
    <x v="0"/>
    <x v="0"/>
    <n v="107000"/>
    <n v="107000"/>
    <n v="0"/>
    <x v="0"/>
    <x v="1"/>
    <x v="0"/>
    <n v="535"/>
    <x v="9"/>
  </r>
  <r>
    <n v="115797"/>
    <x v="0"/>
    <x v="0"/>
    <n v="36000"/>
    <n v="36000"/>
    <n v="0"/>
    <x v="0"/>
    <x v="1"/>
    <x v="1"/>
    <n v="538"/>
    <x v="9"/>
  </r>
  <r>
    <n v="115808"/>
    <x v="0"/>
    <x v="0"/>
    <n v="46100"/>
    <n v="46100"/>
    <n v="0"/>
    <x v="0"/>
    <x v="0"/>
    <x v="1"/>
    <n v="438"/>
    <x v="3"/>
  </r>
  <r>
    <n v="115810"/>
    <x v="0"/>
    <x v="0"/>
    <n v="60000"/>
    <n v="60000"/>
    <n v="0"/>
    <x v="0"/>
    <x v="0"/>
    <x v="1"/>
    <n v="467"/>
    <x v="1"/>
  </r>
  <r>
    <n v="115811"/>
    <x v="0"/>
    <x v="1"/>
    <n v="114300"/>
    <n v="114300"/>
    <n v="0"/>
    <x v="0"/>
    <x v="0"/>
    <x v="1"/>
    <n v="500"/>
    <x v="0"/>
  </r>
  <r>
    <n v="115813"/>
    <x v="0"/>
    <x v="0"/>
    <n v="70100"/>
    <n v="70100"/>
    <n v="0"/>
    <x v="0"/>
    <x v="1"/>
    <x v="1"/>
    <n v="471"/>
    <x v="8"/>
  </r>
  <r>
    <n v="115814"/>
    <x v="1"/>
    <x v="0"/>
    <n v="48500"/>
    <n v="48500"/>
    <n v="0"/>
    <x v="0"/>
    <x v="1"/>
    <x v="1"/>
    <n v="533"/>
    <x v="9"/>
  </r>
  <r>
    <n v="115826"/>
    <x v="0"/>
    <x v="1"/>
    <n v="54000"/>
    <n v="54000"/>
    <n v="0"/>
    <x v="0"/>
    <x v="0"/>
    <x v="2"/>
    <n v="504"/>
    <x v="0"/>
  </r>
  <r>
    <n v="115827"/>
    <x v="0"/>
    <x v="1"/>
    <n v="62000"/>
    <n v="62000"/>
    <n v="0"/>
    <x v="0"/>
    <x v="1"/>
    <x v="0"/>
    <n v="394"/>
    <x v="2"/>
  </r>
  <r>
    <n v="115832"/>
    <x v="0"/>
    <x v="1"/>
    <n v="70000"/>
    <n v="70000"/>
    <n v="0"/>
    <x v="0"/>
    <x v="1"/>
    <x v="0"/>
    <n v="444"/>
    <x v="3"/>
  </r>
  <r>
    <n v="115833"/>
    <x v="0"/>
    <x v="1"/>
    <n v="22000"/>
    <n v="22000"/>
    <n v="0"/>
    <x v="0"/>
    <x v="1"/>
    <x v="1"/>
    <n v="478"/>
    <x v="8"/>
  </r>
  <r>
    <n v="115835"/>
    <x v="0"/>
    <x v="0"/>
    <n v="59600"/>
    <n v="59600"/>
    <n v="0"/>
    <x v="0"/>
    <x v="1"/>
    <x v="2"/>
    <n v="464"/>
    <x v="1"/>
  </r>
  <r>
    <n v="115837"/>
    <x v="0"/>
    <x v="0"/>
    <n v="100000"/>
    <n v="100000"/>
    <n v="0"/>
    <x v="0"/>
    <x v="1"/>
    <x v="2"/>
    <n v="515"/>
    <x v="7"/>
  </r>
  <r>
    <n v="115842"/>
    <x v="0"/>
    <x v="0"/>
    <n v="46000"/>
    <n v="46000"/>
    <n v="0"/>
    <x v="0"/>
    <x v="0"/>
    <x v="0"/>
    <n v="446"/>
    <x v="3"/>
  </r>
  <r>
    <n v="115843"/>
    <x v="2"/>
    <x v="2"/>
    <n v="75000"/>
    <n v="75000"/>
    <n v="0"/>
    <x v="0"/>
    <x v="0"/>
    <x v="0"/>
    <n v="495"/>
    <x v="0"/>
  </r>
  <r>
    <n v="115848"/>
    <x v="1"/>
    <x v="0"/>
    <n v="40500"/>
    <n v="40500"/>
    <n v="0"/>
    <x v="0"/>
    <x v="1"/>
    <x v="1"/>
    <n v="378"/>
    <x v="4"/>
  </r>
  <r>
    <n v="115855"/>
    <x v="0"/>
    <x v="0"/>
    <n v="207492"/>
    <n v="207492"/>
    <n v="0"/>
    <x v="0"/>
    <x v="1"/>
    <x v="2"/>
    <n v="526"/>
    <x v="7"/>
  </r>
  <r>
    <n v="115857"/>
    <x v="0"/>
    <x v="0"/>
    <n v="385900"/>
    <n v="385900"/>
    <n v="0"/>
    <x v="0"/>
    <x v="1"/>
    <x v="1"/>
    <n v="528"/>
    <x v="7"/>
  </r>
  <r>
    <n v="115859"/>
    <x v="0"/>
    <x v="1"/>
    <n v="45000"/>
    <n v="45000"/>
    <n v="0"/>
    <x v="0"/>
    <x v="1"/>
    <x v="1"/>
    <n v="513"/>
    <x v="7"/>
  </r>
  <r>
    <n v="115861"/>
    <x v="0"/>
    <x v="0"/>
    <n v="56500"/>
    <n v="56500"/>
    <n v="0"/>
    <x v="0"/>
    <x v="0"/>
    <x v="2"/>
    <n v="518"/>
    <x v="7"/>
  </r>
  <r>
    <n v="115872"/>
    <x v="0"/>
    <x v="2"/>
    <n v="50500"/>
    <n v="50500"/>
    <n v="0"/>
    <x v="0"/>
    <x v="1"/>
    <x v="1"/>
    <n v="499"/>
    <x v="0"/>
  </r>
  <r>
    <n v="115875"/>
    <x v="1"/>
    <x v="0"/>
    <n v="52000"/>
    <n v="32000"/>
    <n v="1"/>
    <x v="1"/>
    <x v="0"/>
    <x v="2"/>
    <n v="464"/>
    <x v="1"/>
  </r>
  <r>
    <n v="115879"/>
    <x v="2"/>
    <x v="2"/>
    <n v="60300"/>
    <n v="60300"/>
    <n v="0"/>
    <x v="0"/>
    <x v="0"/>
    <x v="1"/>
    <n v="407"/>
    <x v="2"/>
  </r>
  <r>
    <n v="115881"/>
    <x v="0"/>
    <x v="0"/>
    <n v="86500"/>
    <n v="86500"/>
    <n v="0"/>
    <x v="0"/>
    <x v="1"/>
    <x v="1"/>
    <n v="480"/>
    <x v="8"/>
  </r>
  <r>
    <n v="115883"/>
    <x v="0"/>
    <x v="0"/>
    <n v="9000"/>
    <n v="9000"/>
    <n v="0"/>
    <x v="0"/>
    <x v="0"/>
    <x v="1"/>
    <n v="464"/>
    <x v="1"/>
  </r>
  <r>
    <n v="115885"/>
    <x v="0"/>
    <x v="0"/>
    <n v="10000"/>
    <n v="10000"/>
    <n v="0"/>
    <x v="0"/>
    <x v="1"/>
    <x v="2"/>
    <n v="528"/>
    <x v="7"/>
  </r>
  <r>
    <n v="115888"/>
    <x v="1"/>
    <x v="0"/>
    <n v="5700"/>
    <n v="5700"/>
    <n v="0"/>
    <x v="0"/>
    <x v="0"/>
    <x v="1"/>
    <n v="427"/>
    <x v="6"/>
  </r>
  <r>
    <n v="115892"/>
    <x v="0"/>
    <x v="0"/>
    <n v="125200"/>
    <n v="125200"/>
    <n v="0"/>
    <x v="0"/>
    <x v="0"/>
    <x v="1"/>
    <n v="425"/>
    <x v="6"/>
  </r>
  <r>
    <n v="115893"/>
    <x v="1"/>
    <x v="0"/>
    <n v="84500"/>
    <n v="84500"/>
    <n v="0"/>
    <x v="0"/>
    <x v="0"/>
    <x v="1"/>
    <n v="466"/>
    <x v="1"/>
  </r>
  <r>
    <n v="115894"/>
    <x v="0"/>
    <x v="0"/>
    <n v="303020"/>
    <n v="303020"/>
    <n v="0"/>
    <x v="0"/>
    <x v="0"/>
    <x v="0"/>
    <n v="474"/>
    <x v="8"/>
  </r>
  <r>
    <n v="115904"/>
    <x v="0"/>
    <x v="0"/>
    <n v="50000"/>
    <n v="50000"/>
    <n v="0"/>
    <x v="0"/>
    <x v="0"/>
    <x v="1"/>
    <n v="418"/>
    <x v="6"/>
  </r>
  <r>
    <n v="115908"/>
    <x v="0"/>
    <x v="0"/>
    <n v="51298"/>
    <n v="51298"/>
    <n v="0"/>
    <x v="0"/>
    <x v="1"/>
    <x v="0"/>
    <n v="483"/>
    <x v="8"/>
  </r>
  <r>
    <n v="115911"/>
    <x v="0"/>
    <x v="0"/>
    <n v="50000"/>
    <n v="50000"/>
    <n v="0"/>
    <x v="0"/>
    <x v="1"/>
    <x v="1"/>
    <n v="498"/>
    <x v="0"/>
  </r>
  <r>
    <n v="115934"/>
    <x v="1"/>
    <x v="0"/>
    <n v="40000"/>
    <n v="40000"/>
    <n v="0"/>
    <x v="0"/>
    <x v="0"/>
    <x v="1"/>
    <n v="455"/>
    <x v="1"/>
  </r>
  <r>
    <n v="115937"/>
    <x v="0"/>
    <x v="0"/>
    <n v="50000"/>
    <n v="50000"/>
    <n v="0"/>
    <x v="0"/>
    <x v="1"/>
    <x v="0"/>
    <n v="504"/>
    <x v="0"/>
  </r>
  <r>
    <n v="115942"/>
    <x v="0"/>
    <x v="0"/>
    <n v="80000"/>
    <n v="80000"/>
    <n v="0"/>
    <x v="0"/>
    <x v="0"/>
    <x v="0"/>
    <n v="505"/>
    <x v="0"/>
  </r>
  <r>
    <n v="115954"/>
    <x v="0"/>
    <x v="1"/>
    <n v="77400"/>
    <n v="77400"/>
    <n v="0"/>
    <x v="0"/>
    <x v="1"/>
    <x v="1"/>
    <n v="429"/>
    <x v="6"/>
  </r>
  <r>
    <n v="115955"/>
    <x v="1"/>
    <x v="0"/>
    <n v="15000"/>
    <n v="0"/>
    <n v="1"/>
    <x v="1"/>
    <x v="1"/>
    <x v="1"/>
    <n v="443"/>
    <x v="3"/>
  </r>
  <r>
    <n v="115961"/>
    <x v="0"/>
    <x v="1"/>
    <n v="88000"/>
    <n v="88000"/>
    <n v="0"/>
    <x v="0"/>
    <x v="1"/>
    <x v="2"/>
    <n v="502"/>
    <x v="0"/>
  </r>
  <r>
    <n v="115966"/>
    <x v="0"/>
    <x v="2"/>
    <n v="40000"/>
    <n v="40000"/>
    <n v="0"/>
    <x v="0"/>
    <x v="0"/>
    <x v="1"/>
    <n v="426"/>
    <x v="6"/>
  </r>
  <r>
    <n v="115970"/>
    <x v="1"/>
    <x v="0"/>
    <n v="34500"/>
    <n v="9500"/>
    <n v="0"/>
    <x v="0"/>
    <x v="1"/>
    <x v="1"/>
    <n v="410"/>
    <x v="2"/>
  </r>
  <r>
    <n v="115974"/>
    <x v="1"/>
    <x v="1"/>
    <n v="10000"/>
    <n v="2402.54"/>
    <n v="1"/>
    <x v="1"/>
    <x v="0"/>
    <x v="1"/>
    <n v="358"/>
    <x v="5"/>
  </r>
  <r>
    <n v="115979"/>
    <x v="0"/>
    <x v="0"/>
    <n v="11500"/>
    <n v="11500"/>
    <n v="0"/>
    <x v="0"/>
    <x v="0"/>
    <x v="2"/>
    <n v="498"/>
    <x v="0"/>
  </r>
  <r>
    <n v="115980"/>
    <x v="0"/>
    <x v="0"/>
    <n v="367380"/>
    <n v="367380"/>
    <n v="0"/>
    <x v="0"/>
    <x v="0"/>
    <x v="1"/>
    <n v="446"/>
    <x v="3"/>
  </r>
  <r>
    <n v="115990"/>
    <x v="1"/>
    <x v="0"/>
    <n v="2100"/>
    <n v="0"/>
    <n v="1"/>
    <x v="1"/>
    <x v="0"/>
    <x v="1"/>
    <n v="481"/>
    <x v="8"/>
  </r>
  <r>
    <n v="116007"/>
    <x v="0"/>
    <x v="0"/>
    <n v="178500"/>
    <n v="178500"/>
    <n v="0"/>
    <x v="0"/>
    <x v="0"/>
    <x v="0"/>
    <n v="506"/>
    <x v="0"/>
  </r>
  <r>
    <n v="116012"/>
    <x v="1"/>
    <x v="0"/>
    <n v="13500"/>
    <n v="13500"/>
    <n v="0"/>
    <x v="0"/>
    <x v="0"/>
    <x v="1"/>
    <n v="408"/>
    <x v="2"/>
  </r>
  <r>
    <n v="116014"/>
    <x v="0"/>
    <x v="0"/>
    <n v="90000"/>
    <n v="90000"/>
    <n v="0"/>
    <x v="0"/>
    <x v="1"/>
    <x v="0"/>
    <n v="466"/>
    <x v="1"/>
  </r>
  <r>
    <n v="116022"/>
    <x v="0"/>
    <x v="0"/>
    <n v="34997"/>
    <n v="34997"/>
    <n v="0"/>
    <x v="0"/>
    <x v="1"/>
    <x v="1"/>
    <n v="409"/>
    <x v="2"/>
  </r>
  <r>
    <n v="116027"/>
    <x v="0"/>
    <x v="0"/>
    <n v="39930"/>
    <n v="39930"/>
    <n v="0"/>
    <x v="0"/>
    <x v="0"/>
    <x v="1"/>
    <n v="401"/>
    <x v="2"/>
  </r>
  <r>
    <n v="116028"/>
    <x v="0"/>
    <x v="2"/>
    <n v="50000"/>
    <n v="50000"/>
    <n v="0"/>
    <x v="0"/>
    <x v="1"/>
    <x v="1"/>
    <n v="468"/>
    <x v="1"/>
  </r>
  <r>
    <n v="116033"/>
    <x v="0"/>
    <x v="0"/>
    <n v="45000"/>
    <n v="38799.630000000005"/>
    <n v="1"/>
    <x v="1"/>
    <x v="0"/>
    <x v="0"/>
    <n v="478"/>
    <x v="8"/>
  </r>
  <r>
    <n v="116035"/>
    <x v="0"/>
    <x v="0"/>
    <n v="56180"/>
    <n v="56180"/>
    <n v="0"/>
    <x v="0"/>
    <x v="1"/>
    <x v="1"/>
    <n v="424"/>
    <x v="6"/>
  </r>
  <r>
    <n v="116042"/>
    <x v="0"/>
    <x v="0"/>
    <n v="106800"/>
    <n v="106800"/>
    <n v="0"/>
    <x v="0"/>
    <x v="1"/>
    <x v="1"/>
    <n v="517"/>
    <x v="7"/>
  </r>
  <r>
    <n v="116052"/>
    <x v="0"/>
    <x v="0"/>
    <n v="58000"/>
    <n v="58000"/>
    <n v="0"/>
    <x v="0"/>
    <x v="1"/>
    <x v="0"/>
    <n v="435"/>
    <x v="3"/>
  </r>
  <r>
    <n v="116055"/>
    <x v="0"/>
    <x v="0"/>
    <n v="60000"/>
    <n v="60000"/>
    <n v="0"/>
    <x v="0"/>
    <x v="0"/>
    <x v="0"/>
    <n v="483"/>
    <x v="8"/>
  </r>
  <r>
    <n v="116057"/>
    <x v="0"/>
    <x v="1"/>
    <n v="37000"/>
    <n v="37000"/>
    <n v="0"/>
    <x v="0"/>
    <x v="0"/>
    <x v="1"/>
    <n v="513"/>
    <x v="7"/>
  </r>
  <r>
    <n v="116058"/>
    <x v="1"/>
    <x v="0"/>
    <n v="8000"/>
    <n v="8000"/>
    <n v="0"/>
    <x v="0"/>
    <x v="0"/>
    <x v="0"/>
    <n v="387"/>
    <x v="4"/>
  </r>
  <r>
    <n v="116061"/>
    <x v="0"/>
    <x v="2"/>
    <n v="60000"/>
    <n v="60000"/>
    <n v="0"/>
    <x v="0"/>
    <x v="1"/>
    <x v="1"/>
    <n v="444"/>
    <x v="3"/>
  </r>
  <r>
    <n v="116084"/>
    <x v="0"/>
    <x v="0"/>
    <n v="30000"/>
    <n v="30000"/>
    <n v="0"/>
    <x v="0"/>
    <x v="1"/>
    <x v="1"/>
    <n v="448"/>
    <x v="3"/>
  </r>
  <r>
    <n v="116093"/>
    <x v="0"/>
    <x v="0"/>
    <n v="40000"/>
    <n v="40000"/>
    <n v="0"/>
    <x v="0"/>
    <x v="0"/>
    <x v="0"/>
    <n v="410"/>
    <x v="2"/>
  </r>
  <r>
    <n v="116098"/>
    <x v="0"/>
    <x v="0"/>
    <n v="135238"/>
    <n v="135238"/>
    <n v="0"/>
    <x v="0"/>
    <x v="0"/>
    <x v="1"/>
    <n v="466"/>
    <x v="1"/>
  </r>
  <r>
    <n v="116176"/>
    <x v="0"/>
    <x v="0"/>
    <n v="53800"/>
    <n v="53800"/>
    <n v="0"/>
    <x v="0"/>
    <x v="1"/>
    <x v="0"/>
    <n v="463"/>
    <x v="1"/>
  </r>
  <r>
    <n v="116204"/>
    <x v="1"/>
    <x v="0"/>
    <n v="19700"/>
    <n v="19700"/>
    <n v="0"/>
    <x v="0"/>
    <x v="0"/>
    <x v="1"/>
    <n v="414"/>
    <x v="6"/>
  </r>
  <r>
    <n v="116214"/>
    <x v="0"/>
    <x v="0"/>
    <n v="40000"/>
    <n v="40000"/>
    <n v="0"/>
    <x v="0"/>
    <x v="1"/>
    <x v="0"/>
    <n v="466"/>
    <x v="1"/>
  </r>
  <r>
    <n v="116215"/>
    <x v="0"/>
    <x v="0"/>
    <n v="123500"/>
    <n v="123500"/>
    <n v="0"/>
    <x v="0"/>
    <x v="1"/>
    <x v="1"/>
    <n v="431"/>
    <x v="3"/>
  </r>
  <r>
    <n v="116216"/>
    <x v="0"/>
    <x v="0"/>
    <n v="238500"/>
    <n v="238500"/>
    <n v="0"/>
    <x v="0"/>
    <x v="1"/>
    <x v="0"/>
    <n v="517"/>
    <x v="7"/>
  </r>
  <r>
    <n v="116218"/>
    <x v="1"/>
    <x v="1"/>
    <n v="29000"/>
    <n v="29000"/>
    <n v="0"/>
    <x v="0"/>
    <x v="1"/>
    <x v="0"/>
    <n v="508"/>
    <x v="0"/>
  </r>
  <r>
    <n v="116227"/>
    <x v="1"/>
    <x v="1"/>
    <n v="53500"/>
    <n v="53500"/>
    <n v="0"/>
    <x v="0"/>
    <x v="1"/>
    <x v="0"/>
    <n v="513"/>
    <x v="7"/>
  </r>
  <r>
    <n v="116229"/>
    <x v="0"/>
    <x v="0"/>
    <n v="120000"/>
    <n v="120000"/>
    <n v="0"/>
    <x v="0"/>
    <x v="0"/>
    <x v="0"/>
    <n v="436"/>
    <x v="3"/>
  </r>
  <r>
    <n v="116231"/>
    <x v="0"/>
    <x v="1"/>
    <n v="40000"/>
    <n v="40000"/>
    <n v="0"/>
    <x v="0"/>
    <x v="0"/>
    <x v="1"/>
    <n v="483"/>
    <x v="8"/>
  </r>
  <r>
    <n v="116237"/>
    <x v="0"/>
    <x v="0"/>
    <n v="30000"/>
    <n v="30000"/>
    <n v="0"/>
    <x v="0"/>
    <x v="1"/>
    <x v="1"/>
    <n v="487"/>
    <x v="8"/>
  </r>
  <r>
    <n v="116238"/>
    <x v="0"/>
    <x v="0"/>
    <n v="20000"/>
    <n v="20000"/>
    <n v="0"/>
    <x v="0"/>
    <x v="0"/>
    <x v="1"/>
    <n v="427"/>
    <x v="6"/>
  </r>
  <r>
    <n v="116243"/>
    <x v="0"/>
    <x v="2"/>
    <n v="20000"/>
    <n v="20000"/>
    <n v="0"/>
    <x v="0"/>
    <x v="0"/>
    <x v="1"/>
    <n v="454"/>
    <x v="1"/>
  </r>
  <r>
    <n v="116246"/>
    <x v="0"/>
    <x v="0"/>
    <n v="129600"/>
    <n v="129600"/>
    <n v="0"/>
    <x v="0"/>
    <x v="0"/>
    <x v="2"/>
    <n v="496"/>
    <x v="0"/>
  </r>
  <r>
    <n v="116256"/>
    <x v="0"/>
    <x v="1"/>
    <n v="30000"/>
    <n v="30000"/>
    <n v="0"/>
    <x v="0"/>
    <x v="0"/>
    <x v="1"/>
    <n v="428"/>
    <x v="6"/>
  </r>
  <r>
    <n v="116260"/>
    <x v="1"/>
    <x v="0"/>
    <n v="32050"/>
    <n v="8400"/>
    <n v="1"/>
    <x v="1"/>
    <x v="0"/>
    <x v="1"/>
    <n v="435"/>
    <x v="3"/>
  </r>
  <r>
    <n v="116272"/>
    <x v="0"/>
    <x v="0"/>
    <n v="317800"/>
    <n v="317800"/>
    <n v="0"/>
    <x v="0"/>
    <x v="0"/>
    <x v="1"/>
    <n v="458"/>
    <x v="1"/>
  </r>
  <r>
    <n v="116273"/>
    <x v="1"/>
    <x v="0"/>
    <n v="17000"/>
    <n v="0"/>
    <n v="1"/>
    <x v="1"/>
    <x v="0"/>
    <x v="1"/>
    <n v="432"/>
    <x v="3"/>
  </r>
  <r>
    <n v="116290"/>
    <x v="0"/>
    <x v="1"/>
    <n v="30000"/>
    <n v="30000"/>
    <n v="0"/>
    <x v="0"/>
    <x v="0"/>
    <x v="1"/>
    <n v="430"/>
    <x v="6"/>
  </r>
  <r>
    <n v="116293"/>
    <x v="0"/>
    <x v="0"/>
    <n v="155000"/>
    <n v="155000"/>
    <n v="0"/>
    <x v="0"/>
    <x v="0"/>
    <x v="0"/>
    <n v="464"/>
    <x v="1"/>
  </r>
  <r>
    <n v="116296"/>
    <x v="0"/>
    <x v="2"/>
    <n v="70000"/>
    <n v="70000"/>
    <n v="0"/>
    <x v="0"/>
    <x v="0"/>
    <x v="0"/>
    <n v="501"/>
    <x v="0"/>
  </r>
  <r>
    <n v="116304"/>
    <x v="2"/>
    <x v="2"/>
    <n v="10000"/>
    <n v="10000"/>
    <n v="0"/>
    <x v="0"/>
    <x v="0"/>
    <x v="1"/>
    <n v="435"/>
    <x v="3"/>
  </r>
  <r>
    <n v="116312"/>
    <x v="0"/>
    <x v="0"/>
    <n v="20700"/>
    <n v="20700"/>
    <n v="0"/>
    <x v="0"/>
    <x v="1"/>
    <x v="1"/>
    <n v="488"/>
    <x v="8"/>
  </r>
  <r>
    <n v="116314"/>
    <x v="0"/>
    <x v="0"/>
    <n v="63000"/>
    <n v="63000"/>
    <n v="0"/>
    <x v="0"/>
    <x v="0"/>
    <x v="0"/>
    <n v="514"/>
    <x v="7"/>
  </r>
  <r>
    <n v="116315"/>
    <x v="2"/>
    <x v="0"/>
    <n v="50000"/>
    <n v="50000"/>
    <n v="0"/>
    <x v="0"/>
    <x v="0"/>
    <x v="0"/>
    <n v="378"/>
    <x v="4"/>
  </r>
  <r>
    <n v="116318"/>
    <x v="0"/>
    <x v="0"/>
    <n v="196350"/>
    <n v="196350"/>
    <n v="0"/>
    <x v="0"/>
    <x v="1"/>
    <x v="0"/>
    <n v="522"/>
    <x v="7"/>
  </r>
  <r>
    <n v="116320"/>
    <x v="1"/>
    <x v="0"/>
    <n v="107100"/>
    <n v="107100"/>
    <n v="0"/>
    <x v="0"/>
    <x v="1"/>
    <x v="0"/>
    <n v="500"/>
    <x v="0"/>
  </r>
  <r>
    <n v="116321"/>
    <x v="1"/>
    <x v="0"/>
    <n v="1000"/>
    <n v="1000"/>
    <n v="0"/>
    <x v="0"/>
    <x v="1"/>
    <x v="2"/>
    <n v="426"/>
    <x v="6"/>
  </r>
  <r>
    <n v="116322"/>
    <x v="1"/>
    <x v="0"/>
    <n v="80000"/>
    <n v="80000"/>
    <n v="0"/>
    <x v="0"/>
    <x v="0"/>
    <x v="1"/>
    <n v="461"/>
    <x v="1"/>
  </r>
  <r>
    <n v="116323"/>
    <x v="0"/>
    <x v="0"/>
    <n v="40000"/>
    <n v="40000"/>
    <n v="0"/>
    <x v="0"/>
    <x v="1"/>
    <x v="1"/>
    <n v="478"/>
    <x v="8"/>
  </r>
  <r>
    <n v="116324"/>
    <x v="1"/>
    <x v="1"/>
    <n v="30000"/>
    <n v="30000"/>
    <n v="0"/>
    <x v="0"/>
    <x v="1"/>
    <x v="0"/>
    <n v="461"/>
    <x v="1"/>
  </r>
  <r>
    <n v="116325"/>
    <x v="0"/>
    <x v="1"/>
    <n v="38200"/>
    <n v="38200"/>
    <n v="0"/>
    <x v="0"/>
    <x v="0"/>
    <x v="1"/>
    <n v="512"/>
    <x v="7"/>
  </r>
  <r>
    <n v="116328"/>
    <x v="0"/>
    <x v="1"/>
    <n v="10500"/>
    <n v="10500"/>
    <n v="0"/>
    <x v="0"/>
    <x v="1"/>
    <x v="1"/>
    <n v="478"/>
    <x v="8"/>
  </r>
  <r>
    <n v="116331"/>
    <x v="2"/>
    <x v="2"/>
    <n v="49500"/>
    <n v="49500"/>
    <n v="0"/>
    <x v="0"/>
    <x v="1"/>
    <x v="1"/>
    <n v="415"/>
    <x v="6"/>
  </r>
  <r>
    <n v="116332"/>
    <x v="0"/>
    <x v="2"/>
    <n v="25000"/>
    <n v="25000"/>
    <n v="0"/>
    <x v="0"/>
    <x v="0"/>
    <x v="1"/>
    <n v="465"/>
    <x v="1"/>
  </r>
  <r>
    <n v="116334"/>
    <x v="2"/>
    <x v="0"/>
    <n v="29700"/>
    <n v="29700"/>
    <n v="0"/>
    <x v="0"/>
    <x v="1"/>
    <x v="0"/>
    <n v="453"/>
    <x v="1"/>
  </r>
  <r>
    <n v="116336"/>
    <x v="0"/>
    <x v="2"/>
    <n v="20000"/>
    <n v="0"/>
    <n v="1"/>
    <x v="1"/>
    <x v="0"/>
    <x v="0"/>
    <n v="387"/>
    <x v="4"/>
  </r>
  <r>
    <n v="116337"/>
    <x v="0"/>
    <x v="1"/>
    <n v="38000"/>
    <n v="38000"/>
    <n v="0"/>
    <x v="0"/>
    <x v="1"/>
    <x v="0"/>
    <n v="488"/>
    <x v="8"/>
  </r>
  <r>
    <n v="116339"/>
    <x v="0"/>
    <x v="2"/>
    <n v="30000"/>
    <n v="30000"/>
    <n v="0"/>
    <x v="0"/>
    <x v="1"/>
    <x v="1"/>
    <n v="442"/>
    <x v="3"/>
  </r>
  <r>
    <n v="116340"/>
    <x v="2"/>
    <x v="2"/>
    <n v="30000"/>
    <n v="30000"/>
    <n v="0"/>
    <x v="0"/>
    <x v="1"/>
    <x v="0"/>
    <n v="507"/>
    <x v="0"/>
  </r>
  <r>
    <n v="116345"/>
    <x v="0"/>
    <x v="1"/>
    <n v="26000"/>
    <n v="26000"/>
    <n v="0"/>
    <x v="0"/>
    <x v="1"/>
    <x v="1"/>
    <n v="442"/>
    <x v="3"/>
  </r>
  <r>
    <n v="116365"/>
    <x v="0"/>
    <x v="0"/>
    <n v="60000"/>
    <n v="60000"/>
    <n v="0"/>
    <x v="0"/>
    <x v="1"/>
    <x v="0"/>
    <n v="437"/>
    <x v="3"/>
  </r>
  <r>
    <n v="116366"/>
    <x v="0"/>
    <x v="0"/>
    <n v="10000"/>
    <n v="10000"/>
    <n v="0"/>
    <x v="0"/>
    <x v="0"/>
    <x v="1"/>
    <n v="410"/>
    <x v="2"/>
  </r>
  <r>
    <n v="116369"/>
    <x v="0"/>
    <x v="2"/>
    <n v="40000"/>
    <n v="40000"/>
    <n v="0"/>
    <x v="0"/>
    <x v="1"/>
    <x v="0"/>
    <n v="496"/>
    <x v="0"/>
  </r>
  <r>
    <n v="116370"/>
    <x v="0"/>
    <x v="0"/>
    <n v="127669"/>
    <n v="127669"/>
    <n v="0"/>
    <x v="0"/>
    <x v="0"/>
    <x v="1"/>
    <n v="428"/>
    <x v="6"/>
  </r>
  <r>
    <n v="116379"/>
    <x v="0"/>
    <x v="0"/>
    <n v="304976"/>
    <n v="304976"/>
    <n v="0"/>
    <x v="0"/>
    <x v="1"/>
    <x v="0"/>
    <n v="498"/>
    <x v="0"/>
  </r>
  <r>
    <n v="116381"/>
    <x v="0"/>
    <x v="0"/>
    <n v="130400"/>
    <n v="130400"/>
    <n v="0"/>
    <x v="0"/>
    <x v="0"/>
    <x v="1"/>
    <n v="405"/>
    <x v="2"/>
  </r>
  <r>
    <n v="116382"/>
    <x v="0"/>
    <x v="0"/>
    <n v="206500"/>
    <n v="206500"/>
    <n v="0"/>
    <x v="0"/>
    <x v="1"/>
    <x v="0"/>
    <n v="524"/>
    <x v="7"/>
  </r>
  <r>
    <n v="116391"/>
    <x v="0"/>
    <x v="0"/>
    <n v="38520"/>
    <n v="38520"/>
    <n v="0"/>
    <x v="0"/>
    <x v="0"/>
    <x v="1"/>
    <n v="473"/>
    <x v="8"/>
  </r>
  <r>
    <n v="116399"/>
    <x v="0"/>
    <x v="0"/>
    <n v="179500"/>
    <n v="179500"/>
    <n v="0"/>
    <x v="0"/>
    <x v="1"/>
    <x v="1"/>
    <n v="535"/>
    <x v="9"/>
  </r>
  <r>
    <n v="116401"/>
    <x v="0"/>
    <x v="0"/>
    <n v="54500"/>
    <n v="54500"/>
    <n v="0"/>
    <x v="0"/>
    <x v="1"/>
    <x v="0"/>
    <n v="502"/>
    <x v="0"/>
  </r>
  <r>
    <n v="116408"/>
    <x v="0"/>
    <x v="0"/>
    <n v="67000"/>
    <n v="67000"/>
    <n v="0"/>
    <x v="0"/>
    <x v="1"/>
    <x v="0"/>
    <n v="484"/>
    <x v="8"/>
  </r>
  <r>
    <n v="116410"/>
    <x v="2"/>
    <x v="0"/>
    <n v="20000"/>
    <n v="20000"/>
    <n v="0"/>
    <x v="0"/>
    <x v="0"/>
    <x v="0"/>
    <n v="492"/>
    <x v="0"/>
  </r>
  <r>
    <n v="116411"/>
    <x v="0"/>
    <x v="2"/>
    <n v="7000"/>
    <n v="7000"/>
    <n v="0"/>
    <x v="0"/>
    <x v="0"/>
    <x v="1"/>
    <n v="351"/>
    <x v="5"/>
  </r>
  <r>
    <n v="116415"/>
    <x v="2"/>
    <x v="0"/>
    <n v="40000"/>
    <n v="20000"/>
    <n v="1"/>
    <x v="1"/>
    <x v="1"/>
    <x v="1"/>
    <n v="435"/>
    <x v="3"/>
  </r>
  <r>
    <n v="116422"/>
    <x v="0"/>
    <x v="1"/>
    <n v="30000"/>
    <n v="30000"/>
    <n v="0"/>
    <x v="0"/>
    <x v="1"/>
    <x v="0"/>
    <n v="424"/>
    <x v="6"/>
  </r>
  <r>
    <n v="116427"/>
    <x v="0"/>
    <x v="2"/>
    <n v="71000"/>
    <n v="71000"/>
    <n v="0"/>
    <x v="0"/>
    <x v="0"/>
    <x v="0"/>
    <n v="423"/>
    <x v="6"/>
  </r>
  <r>
    <n v="116438"/>
    <x v="2"/>
    <x v="0"/>
    <n v="56600"/>
    <n v="56600"/>
    <n v="0"/>
    <x v="0"/>
    <x v="1"/>
    <x v="1"/>
    <n v="513"/>
    <x v="7"/>
  </r>
  <r>
    <n v="116439"/>
    <x v="0"/>
    <x v="1"/>
    <n v="30000"/>
    <n v="30000"/>
    <n v="0"/>
    <x v="0"/>
    <x v="0"/>
    <x v="1"/>
    <n v="496"/>
    <x v="0"/>
  </r>
  <r>
    <n v="116445"/>
    <x v="0"/>
    <x v="0"/>
    <n v="36000"/>
    <n v="36000"/>
    <n v="0"/>
    <x v="0"/>
    <x v="1"/>
    <x v="0"/>
    <n v="458"/>
    <x v="1"/>
  </r>
  <r>
    <n v="116450"/>
    <x v="1"/>
    <x v="0"/>
    <n v="20000"/>
    <n v="20000"/>
    <n v="0"/>
    <x v="0"/>
    <x v="1"/>
    <x v="1"/>
    <n v="401"/>
    <x v="2"/>
  </r>
  <r>
    <n v="116454"/>
    <x v="2"/>
    <x v="1"/>
    <n v="30000"/>
    <n v="30000"/>
    <n v="0"/>
    <x v="0"/>
    <x v="1"/>
    <x v="1"/>
    <n v="461"/>
    <x v="1"/>
  </r>
  <r>
    <n v="116456"/>
    <x v="0"/>
    <x v="1"/>
    <n v="23000"/>
    <n v="23000"/>
    <n v="0"/>
    <x v="0"/>
    <x v="1"/>
    <x v="1"/>
    <n v="486"/>
    <x v="8"/>
  </r>
  <r>
    <n v="116459"/>
    <x v="1"/>
    <x v="0"/>
    <n v="20000"/>
    <n v="20000"/>
    <n v="0"/>
    <x v="0"/>
    <x v="1"/>
    <x v="1"/>
    <n v="480"/>
    <x v="8"/>
  </r>
  <r>
    <n v="116464"/>
    <x v="2"/>
    <x v="0"/>
    <n v="116000"/>
    <n v="116000"/>
    <n v="0"/>
    <x v="0"/>
    <x v="0"/>
    <x v="1"/>
    <n v="348"/>
    <x v="11"/>
  </r>
  <r>
    <n v="116470"/>
    <x v="0"/>
    <x v="0"/>
    <n v="25000"/>
    <n v="25000"/>
    <n v="0"/>
    <x v="0"/>
    <x v="0"/>
    <x v="1"/>
    <n v="401"/>
    <x v="2"/>
  </r>
  <r>
    <n v="116475"/>
    <x v="2"/>
    <x v="2"/>
    <n v="44730"/>
    <n v="44730"/>
    <n v="0"/>
    <x v="0"/>
    <x v="0"/>
    <x v="1"/>
    <n v="494"/>
    <x v="0"/>
  </r>
  <r>
    <n v="116483"/>
    <x v="2"/>
    <x v="0"/>
    <n v="3000"/>
    <n v="3000"/>
    <n v="0"/>
    <x v="0"/>
    <x v="1"/>
    <x v="0"/>
    <n v="490"/>
    <x v="8"/>
  </r>
  <r>
    <n v="116495"/>
    <x v="0"/>
    <x v="0"/>
    <n v="42000"/>
    <n v="42000"/>
    <n v="0"/>
    <x v="0"/>
    <x v="1"/>
    <x v="0"/>
    <n v="380"/>
    <x v="4"/>
  </r>
  <r>
    <n v="116504"/>
    <x v="0"/>
    <x v="1"/>
    <n v="22000"/>
    <n v="22000"/>
    <n v="0"/>
    <x v="0"/>
    <x v="1"/>
    <x v="1"/>
    <n v="453"/>
    <x v="1"/>
  </r>
  <r>
    <n v="116510"/>
    <x v="0"/>
    <x v="0"/>
    <n v="60000"/>
    <n v="60000"/>
    <n v="0"/>
    <x v="0"/>
    <x v="0"/>
    <x v="2"/>
    <n v="403"/>
    <x v="2"/>
  </r>
  <r>
    <n v="116513"/>
    <x v="0"/>
    <x v="1"/>
    <n v="2500"/>
    <n v="2500"/>
    <n v="0"/>
    <x v="0"/>
    <x v="0"/>
    <x v="1"/>
    <n v="450"/>
    <x v="3"/>
  </r>
  <r>
    <n v="116528"/>
    <x v="0"/>
    <x v="1"/>
    <n v="94100"/>
    <n v="94100"/>
    <n v="0"/>
    <x v="0"/>
    <x v="1"/>
    <x v="1"/>
    <n v="435"/>
    <x v="3"/>
  </r>
  <r>
    <n v="116536"/>
    <x v="1"/>
    <x v="1"/>
    <n v="10000"/>
    <n v="10000"/>
    <n v="0"/>
    <x v="0"/>
    <x v="1"/>
    <x v="1"/>
    <n v="463"/>
    <x v="1"/>
  </r>
  <r>
    <n v="116539"/>
    <x v="1"/>
    <x v="0"/>
    <n v="6000"/>
    <n v="6000"/>
    <n v="0"/>
    <x v="0"/>
    <x v="0"/>
    <x v="1"/>
    <n v="433"/>
    <x v="3"/>
  </r>
  <r>
    <n v="116540"/>
    <x v="0"/>
    <x v="0"/>
    <n v="70000"/>
    <n v="70000"/>
    <n v="0"/>
    <x v="0"/>
    <x v="1"/>
    <x v="1"/>
    <n v="536"/>
    <x v="9"/>
  </r>
  <r>
    <n v="116545"/>
    <x v="0"/>
    <x v="1"/>
    <n v="40000"/>
    <n v="40000"/>
    <n v="0"/>
    <x v="0"/>
    <x v="1"/>
    <x v="1"/>
    <n v="463"/>
    <x v="1"/>
  </r>
  <r>
    <n v="116618"/>
    <x v="1"/>
    <x v="0"/>
    <n v="15000"/>
    <n v="0"/>
    <n v="1"/>
    <x v="1"/>
    <x v="1"/>
    <x v="0"/>
    <n v="468"/>
    <x v="1"/>
  </r>
  <r>
    <n v="116628"/>
    <x v="0"/>
    <x v="0"/>
    <n v="131820"/>
    <n v="131820"/>
    <n v="0"/>
    <x v="0"/>
    <x v="0"/>
    <x v="2"/>
    <n v="449"/>
    <x v="3"/>
  </r>
  <r>
    <n v="116641"/>
    <x v="1"/>
    <x v="0"/>
    <n v="10000"/>
    <n v="10000"/>
    <n v="0"/>
    <x v="0"/>
    <x v="0"/>
    <x v="1"/>
    <n v="395"/>
    <x v="2"/>
  </r>
  <r>
    <n v="116642"/>
    <x v="0"/>
    <x v="0"/>
    <n v="40400"/>
    <n v="40400"/>
    <n v="0"/>
    <x v="0"/>
    <x v="0"/>
    <x v="1"/>
    <n v="415"/>
    <x v="6"/>
  </r>
  <r>
    <n v="116644"/>
    <x v="0"/>
    <x v="0"/>
    <n v="72000"/>
    <n v="72000"/>
    <n v="0"/>
    <x v="0"/>
    <x v="0"/>
    <x v="0"/>
    <n v="393"/>
    <x v="2"/>
  </r>
  <r>
    <n v="116645"/>
    <x v="1"/>
    <x v="0"/>
    <n v="35000"/>
    <n v="35000"/>
    <n v="0"/>
    <x v="0"/>
    <x v="0"/>
    <x v="2"/>
    <n v="483"/>
    <x v="8"/>
  </r>
  <r>
    <n v="116646"/>
    <x v="0"/>
    <x v="0"/>
    <n v="62000"/>
    <n v="62000"/>
    <n v="0"/>
    <x v="0"/>
    <x v="1"/>
    <x v="2"/>
    <n v="517"/>
    <x v="7"/>
  </r>
  <r>
    <n v="116649"/>
    <x v="0"/>
    <x v="2"/>
    <n v="30000"/>
    <n v="30000"/>
    <n v="0"/>
    <x v="0"/>
    <x v="0"/>
    <x v="1"/>
    <n v="438"/>
    <x v="3"/>
  </r>
  <r>
    <n v="116650"/>
    <x v="0"/>
    <x v="0"/>
    <n v="40000"/>
    <n v="40000"/>
    <n v="0"/>
    <x v="0"/>
    <x v="1"/>
    <x v="0"/>
    <n v="358"/>
    <x v="5"/>
  </r>
  <r>
    <n v="116651"/>
    <x v="0"/>
    <x v="0"/>
    <n v="143000"/>
    <n v="143000"/>
    <n v="0"/>
    <x v="0"/>
    <x v="1"/>
    <x v="0"/>
    <n v="432"/>
    <x v="3"/>
  </r>
  <r>
    <n v="116666"/>
    <x v="1"/>
    <x v="0"/>
    <n v="32700"/>
    <n v="32700"/>
    <n v="0"/>
    <x v="0"/>
    <x v="0"/>
    <x v="1"/>
    <n v="407"/>
    <x v="2"/>
  </r>
  <r>
    <n v="116668"/>
    <x v="0"/>
    <x v="0"/>
    <n v="48000"/>
    <n v="48000"/>
    <n v="0"/>
    <x v="0"/>
    <x v="0"/>
    <x v="1"/>
    <n v="448"/>
    <x v="3"/>
  </r>
  <r>
    <n v="116673"/>
    <x v="0"/>
    <x v="1"/>
    <n v="40000"/>
    <n v="40000"/>
    <n v="0"/>
    <x v="0"/>
    <x v="0"/>
    <x v="1"/>
    <n v="441"/>
    <x v="3"/>
  </r>
  <r>
    <n v="116676"/>
    <x v="0"/>
    <x v="1"/>
    <n v="54600"/>
    <n v="54600"/>
    <n v="0"/>
    <x v="0"/>
    <x v="1"/>
    <x v="1"/>
    <n v="416"/>
    <x v="6"/>
  </r>
  <r>
    <n v="116678"/>
    <x v="0"/>
    <x v="2"/>
    <n v="60000"/>
    <n v="60000"/>
    <n v="0"/>
    <x v="0"/>
    <x v="0"/>
    <x v="1"/>
    <n v="480"/>
    <x v="8"/>
  </r>
  <r>
    <n v="116679"/>
    <x v="0"/>
    <x v="0"/>
    <n v="338500"/>
    <n v="338500"/>
    <n v="0"/>
    <x v="0"/>
    <x v="0"/>
    <x v="1"/>
    <n v="506"/>
    <x v="0"/>
  </r>
  <r>
    <n v="116687"/>
    <x v="1"/>
    <x v="0"/>
    <n v="500"/>
    <n v="0"/>
    <n v="1"/>
    <x v="1"/>
    <x v="1"/>
    <x v="1"/>
    <n v="412"/>
    <x v="6"/>
  </r>
  <r>
    <n v="116691"/>
    <x v="2"/>
    <x v="0"/>
    <n v="57450"/>
    <n v="57450"/>
    <n v="0"/>
    <x v="0"/>
    <x v="0"/>
    <x v="0"/>
    <n v="454"/>
    <x v="1"/>
  </r>
  <r>
    <n v="116697"/>
    <x v="0"/>
    <x v="0"/>
    <n v="10000"/>
    <n v="10000"/>
    <n v="0"/>
    <x v="0"/>
    <x v="0"/>
    <x v="0"/>
    <n v="447"/>
    <x v="3"/>
  </r>
  <r>
    <n v="116699"/>
    <x v="1"/>
    <x v="0"/>
    <n v="10000"/>
    <n v="10000"/>
    <n v="0"/>
    <x v="0"/>
    <x v="1"/>
    <x v="1"/>
    <n v="436"/>
    <x v="3"/>
  </r>
  <r>
    <n v="116703"/>
    <x v="0"/>
    <x v="1"/>
    <n v="29500"/>
    <n v="29500"/>
    <n v="0"/>
    <x v="0"/>
    <x v="1"/>
    <x v="0"/>
    <n v="546"/>
    <x v="9"/>
  </r>
  <r>
    <n v="116705"/>
    <x v="1"/>
    <x v="1"/>
    <n v="30000"/>
    <n v="30000"/>
    <n v="0"/>
    <x v="0"/>
    <x v="0"/>
    <x v="0"/>
    <n v="406"/>
    <x v="2"/>
  </r>
  <r>
    <n v="116707"/>
    <x v="1"/>
    <x v="0"/>
    <n v="100000"/>
    <n v="100000"/>
    <n v="0"/>
    <x v="0"/>
    <x v="1"/>
    <x v="0"/>
    <n v="459"/>
    <x v="1"/>
  </r>
  <r>
    <n v="116710"/>
    <x v="0"/>
    <x v="0"/>
    <n v="58000"/>
    <n v="58000"/>
    <n v="0"/>
    <x v="0"/>
    <x v="0"/>
    <x v="1"/>
    <n v="525"/>
    <x v="7"/>
  </r>
  <r>
    <n v="116711"/>
    <x v="0"/>
    <x v="1"/>
    <n v="54000"/>
    <n v="54000"/>
    <n v="0"/>
    <x v="0"/>
    <x v="1"/>
    <x v="0"/>
    <n v="433"/>
    <x v="3"/>
  </r>
  <r>
    <n v="116717"/>
    <x v="0"/>
    <x v="1"/>
    <n v="91000"/>
    <n v="91000"/>
    <n v="0"/>
    <x v="0"/>
    <x v="1"/>
    <x v="1"/>
    <n v="417"/>
    <x v="6"/>
  </r>
  <r>
    <n v="116718"/>
    <x v="2"/>
    <x v="2"/>
    <n v="30000"/>
    <n v="30000"/>
    <n v="0"/>
    <x v="0"/>
    <x v="0"/>
    <x v="1"/>
    <n v="493"/>
    <x v="0"/>
  </r>
  <r>
    <n v="116719"/>
    <x v="0"/>
    <x v="0"/>
    <n v="175100"/>
    <n v="175100"/>
    <n v="0"/>
    <x v="0"/>
    <x v="0"/>
    <x v="1"/>
    <n v="459"/>
    <x v="1"/>
  </r>
  <r>
    <n v="116724"/>
    <x v="0"/>
    <x v="0"/>
    <n v="3500"/>
    <n v="3500"/>
    <n v="0"/>
    <x v="0"/>
    <x v="0"/>
    <x v="2"/>
    <n v="397"/>
    <x v="2"/>
  </r>
  <r>
    <n v="116732"/>
    <x v="0"/>
    <x v="0"/>
    <n v="30000"/>
    <n v="30000"/>
    <n v="0"/>
    <x v="0"/>
    <x v="0"/>
    <x v="1"/>
    <n v="403"/>
    <x v="2"/>
  </r>
  <r>
    <n v="116736"/>
    <x v="0"/>
    <x v="0"/>
    <n v="100000"/>
    <n v="100000"/>
    <n v="0"/>
    <x v="0"/>
    <x v="1"/>
    <x v="0"/>
    <n v="550"/>
    <x v="9"/>
  </r>
  <r>
    <n v="116743"/>
    <x v="1"/>
    <x v="1"/>
    <n v="20000"/>
    <n v="20000"/>
    <n v="0"/>
    <x v="0"/>
    <x v="1"/>
    <x v="1"/>
    <n v="417"/>
    <x v="6"/>
  </r>
  <r>
    <n v="116756"/>
    <x v="0"/>
    <x v="0"/>
    <n v="57422"/>
    <n v="57422"/>
    <n v="0"/>
    <x v="0"/>
    <x v="0"/>
    <x v="1"/>
    <n v="441"/>
    <x v="3"/>
  </r>
  <r>
    <n v="116760"/>
    <x v="0"/>
    <x v="0"/>
    <n v="80000"/>
    <n v="80000"/>
    <n v="0"/>
    <x v="0"/>
    <x v="1"/>
    <x v="1"/>
    <n v="520"/>
    <x v="7"/>
  </r>
  <r>
    <n v="116761"/>
    <x v="0"/>
    <x v="0"/>
    <n v="30000"/>
    <n v="30000"/>
    <n v="0"/>
    <x v="0"/>
    <x v="0"/>
    <x v="0"/>
    <n v="479"/>
    <x v="8"/>
  </r>
  <r>
    <n v="116763"/>
    <x v="0"/>
    <x v="0"/>
    <n v="66000"/>
    <n v="66000"/>
    <n v="0"/>
    <x v="0"/>
    <x v="1"/>
    <x v="0"/>
    <n v="499"/>
    <x v="0"/>
  </r>
  <r>
    <n v="116765"/>
    <x v="0"/>
    <x v="2"/>
    <n v="80828"/>
    <n v="80828"/>
    <n v="0"/>
    <x v="0"/>
    <x v="0"/>
    <x v="0"/>
    <n v="491"/>
    <x v="0"/>
  </r>
  <r>
    <n v="116769"/>
    <x v="1"/>
    <x v="1"/>
    <n v="30000"/>
    <n v="30000"/>
    <n v="0"/>
    <x v="0"/>
    <x v="0"/>
    <x v="1"/>
    <n v="507"/>
    <x v="0"/>
  </r>
  <r>
    <n v="116772"/>
    <x v="1"/>
    <x v="0"/>
    <n v="9000"/>
    <n v="9000"/>
    <n v="0"/>
    <x v="0"/>
    <x v="0"/>
    <x v="1"/>
    <n v="418"/>
    <x v="6"/>
  </r>
  <r>
    <n v="116783"/>
    <x v="0"/>
    <x v="0"/>
    <n v="106000"/>
    <n v="106000"/>
    <n v="0"/>
    <x v="0"/>
    <x v="1"/>
    <x v="0"/>
    <n v="457"/>
    <x v="1"/>
  </r>
  <r>
    <n v="116790"/>
    <x v="0"/>
    <x v="0"/>
    <n v="176300"/>
    <n v="176300"/>
    <n v="0"/>
    <x v="0"/>
    <x v="1"/>
    <x v="1"/>
    <n v="437"/>
    <x v="3"/>
  </r>
  <r>
    <n v="116805"/>
    <x v="1"/>
    <x v="0"/>
    <n v="10000"/>
    <n v="0"/>
    <n v="1"/>
    <x v="1"/>
    <x v="0"/>
    <x v="1"/>
    <n v="451"/>
    <x v="1"/>
  </r>
  <r>
    <n v="116815"/>
    <x v="0"/>
    <x v="1"/>
    <n v="30000"/>
    <n v="30000"/>
    <n v="0"/>
    <x v="0"/>
    <x v="0"/>
    <x v="0"/>
    <n v="410"/>
    <x v="2"/>
  </r>
  <r>
    <n v="116818"/>
    <x v="0"/>
    <x v="0"/>
    <n v="20000"/>
    <n v="20000"/>
    <n v="0"/>
    <x v="0"/>
    <x v="1"/>
    <x v="2"/>
    <n v="539"/>
    <x v="9"/>
  </r>
  <r>
    <n v="116828"/>
    <x v="0"/>
    <x v="1"/>
    <n v="69500"/>
    <n v="69500"/>
    <n v="0"/>
    <x v="0"/>
    <x v="1"/>
    <x v="0"/>
    <n v="394"/>
    <x v="2"/>
  </r>
  <r>
    <n v="116832"/>
    <x v="0"/>
    <x v="0"/>
    <n v="44500"/>
    <n v="44500"/>
    <n v="0"/>
    <x v="0"/>
    <x v="1"/>
    <x v="1"/>
    <n v="450"/>
    <x v="3"/>
  </r>
  <r>
    <n v="116835"/>
    <x v="0"/>
    <x v="0"/>
    <n v="80000"/>
    <n v="80000"/>
    <n v="0"/>
    <x v="0"/>
    <x v="0"/>
    <x v="1"/>
    <n v="488"/>
    <x v="8"/>
  </r>
  <r>
    <n v="116836"/>
    <x v="0"/>
    <x v="0"/>
    <n v="88000"/>
    <n v="88000"/>
    <n v="0"/>
    <x v="0"/>
    <x v="0"/>
    <x v="0"/>
    <n v="412"/>
    <x v="6"/>
  </r>
  <r>
    <n v="116849"/>
    <x v="0"/>
    <x v="1"/>
    <n v="59050"/>
    <n v="59050"/>
    <n v="0"/>
    <x v="0"/>
    <x v="0"/>
    <x v="0"/>
    <n v="446"/>
    <x v="3"/>
  </r>
  <r>
    <n v="116853"/>
    <x v="2"/>
    <x v="0"/>
    <n v="31498"/>
    <n v="31498"/>
    <n v="0"/>
    <x v="0"/>
    <x v="0"/>
    <x v="1"/>
    <n v="394"/>
    <x v="2"/>
  </r>
  <r>
    <n v="116854"/>
    <x v="1"/>
    <x v="0"/>
    <n v="30000"/>
    <n v="30000"/>
    <n v="0"/>
    <x v="0"/>
    <x v="0"/>
    <x v="1"/>
    <n v="496"/>
    <x v="0"/>
  </r>
  <r>
    <n v="116868"/>
    <x v="2"/>
    <x v="0"/>
    <n v="60000"/>
    <n v="60000"/>
    <n v="0"/>
    <x v="0"/>
    <x v="1"/>
    <x v="0"/>
    <n v="458"/>
    <x v="1"/>
  </r>
  <r>
    <n v="116874"/>
    <x v="0"/>
    <x v="2"/>
    <n v="20000"/>
    <n v="20000"/>
    <n v="0"/>
    <x v="0"/>
    <x v="1"/>
    <x v="1"/>
    <n v="443"/>
    <x v="3"/>
  </r>
  <r>
    <n v="116879"/>
    <x v="0"/>
    <x v="0"/>
    <n v="215200"/>
    <n v="215200"/>
    <n v="0"/>
    <x v="0"/>
    <x v="1"/>
    <x v="1"/>
    <n v="429"/>
    <x v="6"/>
  </r>
  <r>
    <n v="116887"/>
    <x v="0"/>
    <x v="0"/>
    <n v="89000"/>
    <n v="89000"/>
    <n v="0"/>
    <x v="0"/>
    <x v="0"/>
    <x v="1"/>
    <n v="423"/>
    <x v="6"/>
  </r>
  <r>
    <n v="116888"/>
    <x v="0"/>
    <x v="2"/>
    <n v="15900"/>
    <n v="15900"/>
    <n v="0"/>
    <x v="0"/>
    <x v="0"/>
    <x v="1"/>
    <n v="406"/>
    <x v="2"/>
  </r>
  <r>
    <n v="116901"/>
    <x v="1"/>
    <x v="0"/>
    <n v="403000"/>
    <n v="403000"/>
    <n v="0"/>
    <x v="0"/>
    <x v="0"/>
    <x v="0"/>
    <n v="482"/>
    <x v="8"/>
  </r>
  <r>
    <n v="116904"/>
    <x v="2"/>
    <x v="0"/>
    <n v="116000"/>
    <n v="116000"/>
    <n v="0"/>
    <x v="0"/>
    <x v="0"/>
    <x v="1"/>
    <n v="434"/>
    <x v="3"/>
  </r>
  <r>
    <n v="116909"/>
    <x v="1"/>
    <x v="0"/>
    <n v="21000"/>
    <n v="1000"/>
    <n v="1"/>
    <x v="1"/>
    <x v="0"/>
    <x v="1"/>
    <n v="469"/>
    <x v="1"/>
  </r>
  <r>
    <n v="116921"/>
    <x v="0"/>
    <x v="1"/>
    <n v="134277.5"/>
    <n v="134277.5"/>
    <n v="0"/>
    <x v="0"/>
    <x v="0"/>
    <x v="1"/>
    <n v="466"/>
    <x v="1"/>
  </r>
  <r>
    <n v="116927"/>
    <x v="0"/>
    <x v="0"/>
    <n v="192300"/>
    <n v="192300"/>
    <n v="0"/>
    <x v="0"/>
    <x v="0"/>
    <x v="1"/>
    <n v="464"/>
    <x v="1"/>
  </r>
  <r>
    <n v="116946"/>
    <x v="2"/>
    <x v="2"/>
    <n v="136000"/>
    <n v="136000"/>
    <n v="0"/>
    <x v="0"/>
    <x v="1"/>
    <x v="1"/>
    <n v="409"/>
    <x v="2"/>
  </r>
  <r>
    <n v="117001"/>
    <x v="0"/>
    <x v="0"/>
    <n v="129000"/>
    <n v="129000"/>
    <n v="0"/>
    <x v="0"/>
    <x v="1"/>
    <x v="2"/>
    <n v="465"/>
    <x v="1"/>
  </r>
  <r>
    <n v="117005"/>
    <x v="0"/>
    <x v="0"/>
    <n v="99986"/>
    <n v="99986"/>
    <n v="0"/>
    <x v="0"/>
    <x v="0"/>
    <x v="0"/>
    <n v="483"/>
    <x v="8"/>
  </r>
  <r>
    <n v="117020"/>
    <x v="0"/>
    <x v="0"/>
    <n v="43090"/>
    <n v="43090"/>
    <n v="0"/>
    <x v="0"/>
    <x v="1"/>
    <x v="1"/>
    <n v="513"/>
    <x v="7"/>
  </r>
  <r>
    <n v="117026"/>
    <x v="0"/>
    <x v="0"/>
    <n v="274392"/>
    <n v="274392"/>
    <n v="0"/>
    <x v="0"/>
    <x v="1"/>
    <x v="1"/>
    <n v="476"/>
    <x v="8"/>
  </r>
  <r>
    <n v="117027"/>
    <x v="1"/>
    <x v="0"/>
    <n v="30000"/>
    <n v="30000"/>
    <n v="0"/>
    <x v="0"/>
    <x v="0"/>
    <x v="2"/>
    <n v="456"/>
    <x v="1"/>
  </r>
  <r>
    <n v="117031"/>
    <x v="0"/>
    <x v="0"/>
    <n v="24060"/>
    <n v="24060"/>
    <n v="0"/>
    <x v="0"/>
    <x v="1"/>
    <x v="1"/>
    <n v="435"/>
    <x v="3"/>
  </r>
  <r>
    <n v="117035"/>
    <x v="0"/>
    <x v="1"/>
    <n v="61375"/>
    <n v="61375"/>
    <n v="0"/>
    <x v="0"/>
    <x v="0"/>
    <x v="1"/>
    <n v="427"/>
    <x v="6"/>
  </r>
  <r>
    <n v="117039"/>
    <x v="0"/>
    <x v="1"/>
    <n v="63000"/>
    <n v="63000"/>
    <n v="0"/>
    <x v="0"/>
    <x v="0"/>
    <x v="1"/>
    <n v="444"/>
    <x v="3"/>
  </r>
  <r>
    <n v="117048"/>
    <x v="0"/>
    <x v="1"/>
    <n v="27000"/>
    <n v="27000"/>
    <n v="0"/>
    <x v="0"/>
    <x v="0"/>
    <x v="1"/>
    <n v="464"/>
    <x v="1"/>
  </r>
  <r>
    <n v="117050"/>
    <x v="1"/>
    <x v="1"/>
    <n v="9000"/>
    <n v="9000"/>
    <n v="0"/>
    <x v="0"/>
    <x v="1"/>
    <x v="1"/>
    <n v="397"/>
    <x v="2"/>
  </r>
  <r>
    <n v="117057"/>
    <x v="1"/>
    <x v="0"/>
    <n v="36000"/>
    <n v="36000"/>
    <n v="0"/>
    <x v="0"/>
    <x v="0"/>
    <x v="1"/>
    <n v="417"/>
    <x v="6"/>
  </r>
  <r>
    <n v="117060"/>
    <x v="0"/>
    <x v="2"/>
    <n v="80000"/>
    <n v="80000"/>
    <n v="0"/>
    <x v="0"/>
    <x v="1"/>
    <x v="2"/>
    <n v="482"/>
    <x v="8"/>
  </r>
  <r>
    <n v="117064"/>
    <x v="1"/>
    <x v="0"/>
    <n v="18000"/>
    <n v="18000"/>
    <n v="0"/>
    <x v="0"/>
    <x v="1"/>
    <x v="1"/>
    <n v="486"/>
    <x v="8"/>
  </r>
  <r>
    <n v="117074"/>
    <x v="0"/>
    <x v="0"/>
    <n v="272300"/>
    <n v="272300"/>
    <n v="0"/>
    <x v="0"/>
    <x v="1"/>
    <x v="1"/>
    <n v="487"/>
    <x v="8"/>
  </r>
  <r>
    <n v="117077"/>
    <x v="0"/>
    <x v="0"/>
    <n v="162999.75"/>
    <n v="162999.75"/>
    <n v="0"/>
    <x v="0"/>
    <x v="1"/>
    <x v="0"/>
    <n v="478"/>
    <x v="8"/>
  </r>
  <r>
    <n v="117080"/>
    <x v="0"/>
    <x v="0"/>
    <n v="203500"/>
    <n v="203500"/>
    <n v="0"/>
    <x v="0"/>
    <x v="0"/>
    <x v="1"/>
    <n v="431"/>
    <x v="3"/>
  </r>
  <r>
    <n v="117083"/>
    <x v="0"/>
    <x v="0"/>
    <n v="390900"/>
    <n v="390900"/>
    <n v="0"/>
    <x v="0"/>
    <x v="1"/>
    <x v="0"/>
    <n v="511"/>
    <x v="7"/>
  </r>
  <r>
    <n v="117089"/>
    <x v="1"/>
    <x v="0"/>
    <n v="4000"/>
    <n v="4000"/>
    <n v="0"/>
    <x v="0"/>
    <x v="0"/>
    <x v="1"/>
    <n v="369"/>
    <x v="5"/>
  </r>
  <r>
    <n v="117091"/>
    <x v="2"/>
    <x v="2"/>
    <n v="53930"/>
    <n v="53930"/>
    <n v="0"/>
    <x v="0"/>
    <x v="0"/>
    <x v="2"/>
    <n v="458"/>
    <x v="1"/>
  </r>
  <r>
    <n v="117098"/>
    <x v="0"/>
    <x v="0"/>
    <n v="25000"/>
    <n v="25000"/>
    <n v="0"/>
    <x v="0"/>
    <x v="0"/>
    <x v="1"/>
    <n v="417"/>
    <x v="6"/>
  </r>
  <r>
    <n v="117099"/>
    <x v="0"/>
    <x v="1"/>
    <n v="30000"/>
    <n v="30000"/>
    <n v="0"/>
    <x v="0"/>
    <x v="1"/>
    <x v="0"/>
    <n v="465"/>
    <x v="1"/>
  </r>
  <r>
    <n v="117105"/>
    <x v="0"/>
    <x v="0"/>
    <n v="62000"/>
    <n v="62000"/>
    <n v="0"/>
    <x v="0"/>
    <x v="0"/>
    <x v="0"/>
    <n v="460"/>
    <x v="1"/>
  </r>
  <r>
    <n v="117111"/>
    <x v="0"/>
    <x v="2"/>
    <n v="50340"/>
    <n v="50340"/>
    <n v="0"/>
    <x v="0"/>
    <x v="0"/>
    <x v="1"/>
    <n v="417"/>
    <x v="6"/>
  </r>
  <r>
    <n v="117125"/>
    <x v="0"/>
    <x v="1"/>
    <n v="10000"/>
    <n v="10000"/>
    <n v="0"/>
    <x v="0"/>
    <x v="1"/>
    <x v="1"/>
    <n v="478"/>
    <x v="8"/>
  </r>
  <r>
    <n v="117128"/>
    <x v="0"/>
    <x v="0"/>
    <n v="67900"/>
    <n v="67900"/>
    <n v="0"/>
    <x v="0"/>
    <x v="1"/>
    <x v="1"/>
    <n v="426"/>
    <x v="6"/>
  </r>
  <r>
    <n v="117134"/>
    <x v="0"/>
    <x v="0"/>
    <n v="98100"/>
    <n v="98100"/>
    <n v="0"/>
    <x v="0"/>
    <x v="0"/>
    <x v="1"/>
    <n v="483"/>
    <x v="8"/>
  </r>
  <r>
    <n v="117140"/>
    <x v="1"/>
    <x v="0"/>
    <n v="57898"/>
    <n v="57898"/>
    <n v="0"/>
    <x v="0"/>
    <x v="0"/>
    <x v="2"/>
    <n v="434"/>
    <x v="3"/>
  </r>
  <r>
    <n v="117145"/>
    <x v="0"/>
    <x v="1"/>
    <n v="25000"/>
    <n v="25000"/>
    <n v="0"/>
    <x v="0"/>
    <x v="1"/>
    <x v="0"/>
    <n v="458"/>
    <x v="1"/>
  </r>
  <r>
    <n v="117149"/>
    <x v="1"/>
    <x v="0"/>
    <n v="44500"/>
    <n v="44500"/>
    <n v="0"/>
    <x v="0"/>
    <x v="1"/>
    <x v="1"/>
    <n v="524"/>
    <x v="7"/>
  </r>
  <r>
    <n v="117153"/>
    <x v="0"/>
    <x v="1"/>
    <n v="128000"/>
    <n v="128000"/>
    <n v="0"/>
    <x v="0"/>
    <x v="1"/>
    <x v="0"/>
    <n v="503"/>
    <x v="0"/>
  </r>
  <r>
    <n v="117161"/>
    <x v="0"/>
    <x v="0"/>
    <n v="67230"/>
    <n v="67230"/>
    <n v="0"/>
    <x v="0"/>
    <x v="1"/>
    <x v="1"/>
    <n v="439"/>
    <x v="3"/>
  </r>
  <r>
    <n v="117171"/>
    <x v="0"/>
    <x v="0"/>
    <n v="204800"/>
    <n v="204800"/>
    <n v="0"/>
    <x v="0"/>
    <x v="0"/>
    <x v="1"/>
    <n v="410"/>
    <x v="2"/>
  </r>
  <r>
    <n v="117183"/>
    <x v="0"/>
    <x v="0"/>
    <n v="699000"/>
    <n v="699000"/>
    <n v="0"/>
    <x v="0"/>
    <x v="1"/>
    <x v="0"/>
    <n v="507"/>
    <x v="0"/>
  </r>
  <r>
    <n v="117265"/>
    <x v="1"/>
    <x v="0"/>
    <n v="21646"/>
    <n v="21646"/>
    <n v="0"/>
    <x v="0"/>
    <x v="0"/>
    <x v="1"/>
    <n v="425"/>
    <x v="6"/>
  </r>
  <r>
    <n v="117277"/>
    <x v="0"/>
    <x v="0"/>
    <n v="224300"/>
    <n v="224300"/>
    <n v="0"/>
    <x v="0"/>
    <x v="0"/>
    <x v="1"/>
    <n v="434"/>
    <x v="3"/>
  </r>
  <r>
    <n v="117292"/>
    <x v="0"/>
    <x v="0"/>
    <n v="85000"/>
    <n v="85000"/>
    <n v="0"/>
    <x v="0"/>
    <x v="1"/>
    <x v="1"/>
    <n v="521"/>
    <x v="7"/>
  </r>
  <r>
    <n v="117299"/>
    <x v="1"/>
    <x v="1"/>
    <n v="18000"/>
    <n v="18000"/>
    <n v="0"/>
    <x v="0"/>
    <x v="0"/>
    <x v="1"/>
    <n v="428"/>
    <x v="6"/>
  </r>
  <r>
    <n v="117316"/>
    <x v="1"/>
    <x v="0"/>
    <n v="1500"/>
    <n v="1500"/>
    <n v="0"/>
    <x v="0"/>
    <x v="0"/>
    <x v="1"/>
    <n v="395"/>
    <x v="2"/>
  </r>
  <r>
    <n v="117334"/>
    <x v="0"/>
    <x v="0"/>
    <n v="139270"/>
    <n v="139270"/>
    <n v="0"/>
    <x v="0"/>
    <x v="0"/>
    <x v="2"/>
    <n v="489"/>
    <x v="8"/>
  </r>
  <r>
    <n v="117339"/>
    <x v="0"/>
    <x v="1"/>
    <n v="40000"/>
    <n v="40000"/>
    <n v="0"/>
    <x v="0"/>
    <x v="1"/>
    <x v="2"/>
    <n v="505"/>
    <x v="0"/>
  </r>
  <r>
    <n v="117340"/>
    <x v="0"/>
    <x v="0"/>
    <n v="100000"/>
    <n v="100000"/>
    <n v="0"/>
    <x v="0"/>
    <x v="0"/>
    <x v="2"/>
    <n v="462"/>
    <x v="1"/>
  </r>
  <r>
    <n v="117341"/>
    <x v="0"/>
    <x v="0"/>
    <n v="59999.99"/>
    <n v="59999.99"/>
    <n v="0"/>
    <x v="0"/>
    <x v="1"/>
    <x v="2"/>
    <n v="532"/>
    <x v="9"/>
  </r>
  <r>
    <n v="117351"/>
    <x v="0"/>
    <x v="0"/>
    <n v="174000"/>
    <n v="174000"/>
    <n v="0"/>
    <x v="0"/>
    <x v="1"/>
    <x v="0"/>
    <n v="485"/>
    <x v="8"/>
  </r>
  <r>
    <n v="117357"/>
    <x v="0"/>
    <x v="0"/>
    <n v="418640"/>
    <n v="418640"/>
    <n v="0"/>
    <x v="0"/>
    <x v="0"/>
    <x v="1"/>
    <n v="448"/>
    <x v="3"/>
  </r>
  <r>
    <n v="117400"/>
    <x v="0"/>
    <x v="1"/>
    <n v="50000"/>
    <n v="50000"/>
    <n v="0"/>
    <x v="0"/>
    <x v="0"/>
    <x v="2"/>
    <n v="451"/>
    <x v="1"/>
  </r>
  <r>
    <n v="117437"/>
    <x v="0"/>
    <x v="1"/>
    <n v="169500"/>
    <n v="169500"/>
    <n v="0"/>
    <x v="0"/>
    <x v="0"/>
    <x v="0"/>
    <n v="434"/>
    <x v="3"/>
  </r>
  <r>
    <n v="117439"/>
    <x v="1"/>
    <x v="0"/>
    <n v="82490"/>
    <n v="82490"/>
    <n v="0"/>
    <x v="0"/>
    <x v="0"/>
    <x v="0"/>
    <n v="398"/>
    <x v="2"/>
  </r>
  <r>
    <n v="117460"/>
    <x v="0"/>
    <x v="2"/>
    <n v="57000"/>
    <n v="57000"/>
    <n v="0"/>
    <x v="0"/>
    <x v="0"/>
    <x v="1"/>
    <n v="441"/>
    <x v="3"/>
  </r>
  <r>
    <n v="117471"/>
    <x v="0"/>
    <x v="1"/>
    <n v="60000"/>
    <n v="60000"/>
    <n v="0"/>
    <x v="0"/>
    <x v="1"/>
    <x v="2"/>
    <n v="458"/>
    <x v="1"/>
  </r>
  <r>
    <n v="117480"/>
    <x v="0"/>
    <x v="0"/>
    <n v="5000"/>
    <n v="5000"/>
    <n v="0"/>
    <x v="0"/>
    <x v="1"/>
    <x v="0"/>
    <n v="469"/>
    <x v="1"/>
  </r>
  <r>
    <n v="117485"/>
    <x v="1"/>
    <x v="0"/>
    <n v="36000"/>
    <n v="36000"/>
    <n v="0"/>
    <x v="0"/>
    <x v="0"/>
    <x v="1"/>
    <n v="461"/>
    <x v="1"/>
  </r>
  <r>
    <n v="117495"/>
    <x v="0"/>
    <x v="1"/>
    <n v="59120"/>
    <n v="59120"/>
    <n v="0"/>
    <x v="0"/>
    <x v="0"/>
    <x v="1"/>
    <n v="400"/>
    <x v="2"/>
  </r>
  <r>
    <n v="117504"/>
    <x v="0"/>
    <x v="1"/>
    <n v="41000"/>
    <n v="41000"/>
    <n v="0"/>
    <x v="0"/>
    <x v="0"/>
    <x v="0"/>
    <n v="390"/>
    <x v="4"/>
  </r>
  <r>
    <n v="117512"/>
    <x v="0"/>
    <x v="1"/>
    <n v="70000"/>
    <n v="70000"/>
    <n v="0"/>
    <x v="0"/>
    <x v="1"/>
    <x v="0"/>
    <n v="447"/>
    <x v="3"/>
  </r>
  <r>
    <n v="117518"/>
    <x v="0"/>
    <x v="0"/>
    <n v="204948.74"/>
    <n v="204948.74"/>
    <n v="0"/>
    <x v="0"/>
    <x v="1"/>
    <x v="0"/>
    <n v="494"/>
    <x v="0"/>
  </r>
  <r>
    <n v="117519"/>
    <x v="0"/>
    <x v="0"/>
    <n v="30000"/>
    <n v="30000"/>
    <n v="0"/>
    <x v="0"/>
    <x v="1"/>
    <x v="1"/>
    <n v="429"/>
    <x v="6"/>
  </r>
  <r>
    <n v="117520"/>
    <x v="0"/>
    <x v="0"/>
    <n v="49810"/>
    <n v="49810"/>
    <n v="0"/>
    <x v="0"/>
    <x v="0"/>
    <x v="2"/>
    <n v="484"/>
    <x v="8"/>
  </r>
  <r>
    <n v="117521"/>
    <x v="0"/>
    <x v="0"/>
    <n v="44315.51"/>
    <n v="44315.51"/>
    <n v="0"/>
    <x v="0"/>
    <x v="0"/>
    <x v="2"/>
    <n v="455"/>
    <x v="1"/>
  </r>
  <r>
    <n v="117531"/>
    <x v="0"/>
    <x v="1"/>
    <n v="58800"/>
    <n v="58800"/>
    <n v="0"/>
    <x v="0"/>
    <x v="0"/>
    <x v="2"/>
    <n v="511"/>
    <x v="7"/>
  </r>
  <r>
    <n v="117532"/>
    <x v="0"/>
    <x v="0"/>
    <n v="25960"/>
    <n v="22560"/>
    <n v="1"/>
    <x v="1"/>
    <x v="0"/>
    <x v="2"/>
    <n v="493"/>
    <x v="0"/>
  </r>
  <r>
    <n v="117533"/>
    <x v="0"/>
    <x v="1"/>
    <n v="56500"/>
    <n v="56500"/>
    <n v="0"/>
    <x v="0"/>
    <x v="1"/>
    <x v="2"/>
    <n v="462"/>
    <x v="1"/>
  </r>
  <r>
    <n v="117541"/>
    <x v="0"/>
    <x v="0"/>
    <n v="186500"/>
    <n v="186500"/>
    <n v="0"/>
    <x v="0"/>
    <x v="1"/>
    <x v="1"/>
    <n v="539"/>
    <x v="9"/>
  </r>
  <r>
    <n v="117542"/>
    <x v="2"/>
    <x v="2"/>
    <n v="60039"/>
    <n v="60039"/>
    <n v="0"/>
    <x v="0"/>
    <x v="1"/>
    <x v="0"/>
    <n v="528"/>
    <x v="7"/>
  </r>
  <r>
    <n v="117546"/>
    <x v="0"/>
    <x v="0"/>
    <n v="105000"/>
    <n v="105000"/>
    <n v="0"/>
    <x v="0"/>
    <x v="0"/>
    <x v="1"/>
    <n v="429"/>
    <x v="6"/>
  </r>
  <r>
    <n v="117550"/>
    <x v="1"/>
    <x v="0"/>
    <n v="11000"/>
    <n v="11000"/>
    <n v="0"/>
    <x v="0"/>
    <x v="0"/>
    <x v="1"/>
    <n v="383"/>
    <x v="4"/>
  </r>
  <r>
    <n v="117553"/>
    <x v="0"/>
    <x v="0"/>
    <n v="47500"/>
    <n v="47500"/>
    <n v="0"/>
    <x v="0"/>
    <x v="1"/>
    <x v="1"/>
    <n v="389"/>
    <x v="4"/>
  </r>
  <r>
    <n v="117561"/>
    <x v="0"/>
    <x v="0"/>
    <n v="39500"/>
    <n v="27100"/>
    <n v="1"/>
    <x v="1"/>
    <x v="0"/>
    <x v="1"/>
    <n v="464"/>
    <x v="1"/>
  </r>
  <r>
    <n v="117571"/>
    <x v="1"/>
    <x v="0"/>
    <n v="5000"/>
    <n v="5000"/>
    <n v="0"/>
    <x v="0"/>
    <x v="0"/>
    <x v="1"/>
    <n v="463"/>
    <x v="1"/>
  </r>
  <r>
    <n v="117574"/>
    <x v="0"/>
    <x v="2"/>
    <n v="5000"/>
    <n v="5000"/>
    <n v="0"/>
    <x v="0"/>
    <x v="0"/>
    <x v="1"/>
    <n v="495"/>
    <x v="0"/>
  </r>
  <r>
    <n v="117580"/>
    <x v="0"/>
    <x v="0"/>
    <n v="149200"/>
    <n v="149200"/>
    <n v="0"/>
    <x v="0"/>
    <x v="1"/>
    <x v="2"/>
    <n v="477"/>
    <x v="8"/>
  </r>
  <r>
    <n v="117581"/>
    <x v="0"/>
    <x v="0"/>
    <n v="83500"/>
    <n v="83500"/>
    <n v="0"/>
    <x v="0"/>
    <x v="0"/>
    <x v="1"/>
    <n v="389"/>
    <x v="4"/>
  </r>
  <r>
    <n v="117584"/>
    <x v="0"/>
    <x v="0"/>
    <n v="26000"/>
    <n v="26000"/>
    <n v="0"/>
    <x v="0"/>
    <x v="0"/>
    <x v="0"/>
    <n v="422"/>
    <x v="6"/>
  </r>
  <r>
    <n v="117589"/>
    <x v="0"/>
    <x v="0"/>
    <n v="55178"/>
    <n v="55178"/>
    <n v="0"/>
    <x v="0"/>
    <x v="0"/>
    <x v="1"/>
    <n v="425"/>
    <x v="6"/>
  </r>
  <r>
    <n v="117592"/>
    <x v="0"/>
    <x v="1"/>
    <n v="11000"/>
    <n v="11000"/>
    <n v="0"/>
    <x v="0"/>
    <x v="1"/>
    <x v="1"/>
    <n v="458"/>
    <x v="1"/>
  </r>
  <r>
    <n v="117604"/>
    <x v="0"/>
    <x v="0"/>
    <n v="60000"/>
    <n v="60000"/>
    <n v="0"/>
    <x v="0"/>
    <x v="0"/>
    <x v="0"/>
    <n v="434"/>
    <x v="3"/>
  </r>
  <r>
    <n v="117606"/>
    <x v="1"/>
    <x v="0"/>
    <n v="132000"/>
    <n v="132000"/>
    <n v="0"/>
    <x v="0"/>
    <x v="1"/>
    <x v="1"/>
    <n v="461"/>
    <x v="1"/>
  </r>
  <r>
    <n v="117607"/>
    <x v="0"/>
    <x v="1"/>
    <n v="95000"/>
    <n v="95000"/>
    <n v="0"/>
    <x v="0"/>
    <x v="1"/>
    <x v="1"/>
    <n v="463"/>
    <x v="1"/>
  </r>
  <r>
    <n v="117611"/>
    <x v="0"/>
    <x v="1"/>
    <n v="40000"/>
    <n v="40000"/>
    <n v="0"/>
    <x v="0"/>
    <x v="1"/>
    <x v="0"/>
    <n v="499"/>
    <x v="0"/>
  </r>
  <r>
    <n v="117613"/>
    <x v="0"/>
    <x v="0"/>
    <n v="93000"/>
    <n v="93000"/>
    <n v="0"/>
    <x v="0"/>
    <x v="0"/>
    <x v="0"/>
    <n v="502"/>
    <x v="0"/>
  </r>
  <r>
    <n v="117614"/>
    <x v="1"/>
    <x v="0"/>
    <n v="8000"/>
    <n v="8000"/>
    <n v="0"/>
    <x v="0"/>
    <x v="1"/>
    <x v="0"/>
    <n v="433"/>
    <x v="3"/>
  </r>
  <r>
    <n v="117628"/>
    <x v="0"/>
    <x v="0"/>
    <n v="45000"/>
    <n v="45000"/>
    <n v="0"/>
    <x v="0"/>
    <x v="0"/>
    <x v="1"/>
    <n v="513"/>
    <x v="7"/>
  </r>
  <r>
    <n v="117634"/>
    <x v="0"/>
    <x v="2"/>
    <n v="60000"/>
    <n v="60000"/>
    <n v="0"/>
    <x v="0"/>
    <x v="1"/>
    <x v="2"/>
    <n v="485"/>
    <x v="8"/>
  </r>
  <r>
    <n v="117637"/>
    <x v="0"/>
    <x v="0"/>
    <n v="35100"/>
    <n v="35100"/>
    <n v="0"/>
    <x v="0"/>
    <x v="1"/>
    <x v="0"/>
    <n v="459"/>
    <x v="1"/>
  </r>
  <r>
    <n v="117638"/>
    <x v="0"/>
    <x v="0"/>
    <n v="40000"/>
    <n v="40000"/>
    <n v="0"/>
    <x v="0"/>
    <x v="0"/>
    <x v="0"/>
    <n v="510"/>
    <x v="0"/>
  </r>
  <r>
    <n v="117640"/>
    <x v="0"/>
    <x v="0"/>
    <n v="57500"/>
    <n v="57500"/>
    <n v="0"/>
    <x v="0"/>
    <x v="1"/>
    <x v="1"/>
    <n v="448"/>
    <x v="3"/>
  </r>
  <r>
    <n v="117642"/>
    <x v="1"/>
    <x v="0"/>
    <n v="41400"/>
    <n v="41400"/>
    <n v="0"/>
    <x v="0"/>
    <x v="0"/>
    <x v="1"/>
    <n v="405"/>
    <x v="2"/>
  </r>
  <r>
    <n v="117643"/>
    <x v="0"/>
    <x v="0"/>
    <n v="127000"/>
    <n v="127000"/>
    <n v="0"/>
    <x v="0"/>
    <x v="0"/>
    <x v="1"/>
    <n v="471"/>
    <x v="8"/>
  </r>
  <r>
    <n v="117647"/>
    <x v="2"/>
    <x v="1"/>
    <n v="60000"/>
    <n v="60000"/>
    <n v="0"/>
    <x v="0"/>
    <x v="0"/>
    <x v="1"/>
    <n v="443"/>
    <x v="3"/>
  </r>
  <r>
    <n v="117650"/>
    <x v="1"/>
    <x v="0"/>
    <n v="30000"/>
    <n v="30000"/>
    <n v="0"/>
    <x v="0"/>
    <x v="1"/>
    <x v="1"/>
    <n v="431"/>
    <x v="3"/>
  </r>
  <r>
    <n v="117651"/>
    <x v="0"/>
    <x v="0"/>
    <n v="66430"/>
    <n v="66430"/>
    <n v="0"/>
    <x v="0"/>
    <x v="0"/>
    <x v="1"/>
    <n v="447"/>
    <x v="3"/>
  </r>
  <r>
    <n v="117654"/>
    <x v="0"/>
    <x v="0"/>
    <n v="60400"/>
    <n v="60400"/>
    <n v="0"/>
    <x v="0"/>
    <x v="0"/>
    <x v="1"/>
    <n v="499"/>
    <x v="0"/>
  </r>
  <r>
    <n v="117655"/>
    <x v="0"/>
    <x v="0"/>
    <n v="87000"/>
    <n v="87000"/>
    <n v="0"/>
    <x v="0"/>
    <x v="1"/>
    <x v="2"/>
    <n v="471"/>
    <x v="8"/>
  </r>
  <r>
    <n v="117658"/>
    <x v="0"/>
    <x v="0"/>
    <n v="124300"/>
    <n v="124300"/>
    <n v="0"/>
    <x v="0"/>
    <x v="0"/>
    <x v="1"/>
    <n v="400"/>
    <x v="2"/>
  </r>
  <r>
    <n v="117664"/>
    <x v="0"/>
    <x v="0"/>
    <n v="344950"/>
    <n v="344950"/>
    <n v="0"/>
    <x v="0"/>
    <x v="0"/>
    <x v="1"/>
    <n v="448"/>
    <x v="3"/>
  </r>
  <r>
    <n v="117665"/>
    <x v="1"/>
    <x v="0"/>
    <n v="30000"/>
    <n v="0"/>
    <n v="1"/>
    <x v="1"/>
    <x v="0"/>
    <x v="1"/>
    <n v="485"/>
    <x v="8"/>
  </r>
  <r>
    <n v="117668"/>
    <x v="0"/>
    <x v="2"/>
    <n v="88500"/>
    <n v="88500"/>
    <n v="0"/>
    <x v="0"/>
    <x v="0"/>
    <x v="1"/>
    <n v="470"/>
    <x v="1"/>
  </r>
  <r>
    <n v="117671"/>
    <x v="0"/>
    <x v="1"/>
    <n v="25000"/>
    <n v="25000"/>
    <n v="0"/>
    <x v="0"/>
    <x v="0"/>
    <x v="1"/>
    <n v="384"/>
    <x v="4"/>
  </r>
  <r>
    <n v="117672"/>
    <x v="0"/>
    <x v="0"/>
    <n v="140000"/>
    <n v="140000"/>
    <n v="0"/>
    <x v="0"/>
    <x v="0"/>
    <x v="0"/>
    <n v="390"/>
    <x v="4"/>
  </r>
  <r>
    <n v="117673"/>
    <x v="0"/>
    <x v="0"/>
    <n v="145600"/>
    <n v="145600"/>
    <n v="0"/>
    <x v="0"/>
    <x v="1"/>
    <x v="0"/>
    <n v="506"/>
    <x v="0"/>
  </r>
  <r>
    <n v="117679"/>
    <x v="1"/>
    <x v="0"/>
    <n v="11000"/>
    <n v="11000"/>
    <n v="0"/>
    <x v="0"/>
    <x v="1"/>
    <x v="2"/>
    <n v="515"/>
    <x v="7"/>
  </r>
  <r>
    <n v="117686"/>
    <x v="0"/>
    <x v="0"/>
    <n v="102900"/>
    <n v="102900"/>
    <n v="0"/>
    <x v="0"/>
    <x v="0"/>
    <x v="0"/>
    <n v="453"/>
    <x v="1"/>
  </r>
  <r>
    <n v="117688"/>
    <x v="0"/>
    <x v="0"/>
    <n v="45000"/>
    <n v="45000"/>
    <n v="0"/>
    <x v="0"/>
    <x v="0"/>
    <x v="1"/>
    <n v="446"/>
    <x v="3"/>
  </r>
  <r>
    <n v="117689"/>
    <x v="0"/>
    <x v="1"/>
    <n v="63500"/>
    <n v="63500"/>
    <n v="0"/>
    <x v="0"/>
    <x v="0"/>
    <x v="1"/>
    <n v="403"/>
    <x v="2"/>
  </r>
  <r>
    <n v="117696"/>
    <x v="0"/>
    <x v="0"/>
    <n v="10000"/>
    <n v="10000"/>
    <n v="0"/>
    <x v="0"/>
    <x v="0"/>
    <x v="1"/>
    <n v="404"/>
    <x v="2"/>
  </r>
  <r>
    <n v="117697"/>
    <x v="0"/>
    <x v="0"/>
    <n v="224000"/>
    <n v="224000"/>
    <n v="0"/>
    <x v="0"/>
    <x v="0"/>
    <x v="1"/>
    <n v="510"/>
    <x v="0"/>
  </r>
  <r>
    <n v="117701"/>
    <x v="2"/>
    <x v="0"/>
    <n v="164750"/>
    <n v="164750"/>
    <n v="0"/>
    <x v="0"/>
    <x v="1"/>
    <x v="2"/>
    <n v="511"/>
    <x v="7"/>
  </r>
  <r>
    <n v="117702"/>
    <x v="0"/>
    <x v="0"/>
    <n v="358900"/>
    <n v="358900"/>
    <n v="0"/>
    <x v="0"/>
    <x v="1"/>
    <x v="0"/>
    <n v="525"/>
    <x v="7"/>
  </r>
  <r>
    <n v="117704"/>
    <x v="0"/>
    <x v="0"/>
    <n v="3000"/>
    <n v="3000"/>
    <n v="0"/>
    <x v="0"/>
    <x v="0"/>
    <x v="1"/>
    <n v="401"/>
    <x v="2"/>
  </r>
  <r>
    <n v="117708"/>
    <x v="0"/>
    <x v="2"/>
    <n v="200244"/>
    <n v="200244"/>
    <n v="0"/>
    <x v="0"/>
    <x v="0"/>
    <x v="1"/>
    <n v="455"/>
    <x v="1"/>
  </r>
  <r>
    <n v="117712"/>
    <x v="0"/>
    <x v="1"/>
    <n v="175000"/>
    <n v="175000"/>
    <n v="0"/>
    <x v="0"/>
    <x v="0"/>
    <x v="1"/>
    <n v="392"/>
    <x v="2"/>
  </r>
  <r>
    <n v="117714"/>
    <x v="2"/>
    <x v="2"/>
    <n v="55290"/>
    <n v="55290"/>
    <n v="0"/>
    <x v="0"/>
    <x v="1"/>
    <x v="2"/>
    <n v="490"/>
    <x v="8"/>
  </r>
  <r>
    <n v="117718"/>
    <x v="0"/>
    <x v="1"/>
    <n v="60950"/>
    <n v="60950"/>
    <n v="0"/>
    <x v="0"/>
    <x v="1"/>
    <x v="0"/>
    <n v="453"/>
    <x v="1"/>
  </r>
  <r>
    <n v="117736"/>
    <x v="1"/>
    <x v="2"/>
    <n v="26000"/>
    <n v="26000"/>
    <n v="0"/>
    <x v="0"/>
    <x v="1"/>
    <x v="1"/>
    <n v="509"/>
    <x v="0"/>
  </r>
  <r>
    <n v="117737"/>
    <x v="0"/>
    <x v="1"/>
    <n v="173600"/>
    <n v="173600"/>
    <n v="0"/>
    <x v="0"/>
    <x v="1"/>
    <x v="0"/>
    <n v="488"/>
    <x v="8"/>
  </r>
  <r>
    <n v="117749"/>
    <x v="1"/>
    <x v="0"/>
    <n v="70000"/>
    <n v="70000"/>
    <n v="0"/>
    <x v="0"/>
    <x v="1"/>
    <x v="2"/>
    <n v="470"/>
    <x v="1"/>
  </r>
  <r>
    <n v="117773"/>
    <x v="0"/>
    <x v="0"/>
    <n v="36500"/>
    <n v="36500"/>
    <n v="0"/>
    <x v="0"/>
    <x v="0"/>
    <x v="1"/>
    <n v="480"/>
    <x v="8"/>
  </r>
  <r>
    <n v="117776"/>
    <x v="0"/>
    <x v="0"/>
    <n v="134600"/>
    <n v="134600"/>
    <n v="0"/>
    <x v="0"/>
    <x v="1"/>
    <x v="1"/>
    <n v="451"/>
    <x v="1"/>
  </r>
  <r>
    <n v="117793"/>
    <x v="0"/>
    <x v="0"/>
    <n v="110000"/>
    <n v="110000"/>
    <n v="0"/>
    <x v="0"/>
    <x v="1"/>
    <x v="2"/>
    <n v="469"/>
    <x v="1"/>
  </r>
  <r>
    <n v="117800"/>
    <x v="0"/>
    <x v="1"/>
    <n v="10000"/>
    <n v="10000"/>
    <n v="0"/>
    <x v="0"/>
    <x v="0"/>
    <x v="1"/>
    <n v="437"/>
    <x v="3"/>
  </r>
  <r>
    <n v="117827"/>
    <x v="0"/>
    <x v="1"/>
    <n v="20000"/>
    <n v="20000"/>
    <n v="0"/>
    <x v="0"/>
    <x v="0"/>
    <x v="1"/>
    <n v="368"/>
    <x v="5"/>
  </r>
  <r>
    <n v="117831"/>
    <x v="0"/>
    <x v="1"/>
    <n v="10000"/>
    <n v="10000"/>
    <n v="0"/>
    <x v="0"/>
    <x v="0"/>
    <x v="2"/>
    <n v="533"/>
    <x v="9"/>
  </r>
  <r>
    <n v="117850"/>
    <x v="0"/>
    <x v="0"/>
    <n v="62400"/>
    <n v="62400"/>
    <n v="0"/>
    <x v="0"/>
    <x v="1"/>
    <x v="1"/>
    <n v="421"/>
    <x v="6"/>
  </r>
  <r>
    <n v="117851"/>
    <x v="2"/>
    <x v="0"/>
    <n v="40000"/>
    <n v="40000"/>
    <n v="0"/>
    <x v="0"/>
    <x v="0"/>
    <x v="1"/>
    <n v="456"/>
    <x v="1"/>
  </r>
  <r>
    <n v="117854"/>
    <x v="0"/>
    <x v="1"/>
    <n v="208672"/>
    <n v="208672"/>
    <n v="0"/>
    <x v="0"/>
    <x v="0"/>
    <x v="1"/>
    <n v="481"/>
    <x v="8"/>
  </r>
  <r>
    <n v="117859"/>
    <x v="0"/>
    <x v="1"/>
    <n v="41500"/>
    <n v="41500"/>
    <n v="0"/>
    <x v="0"/>
    <x v="1"/>
    <x v="2"/>
    <n v="512"/>
    <x v="7"/>
  </r>
  <r>
    <n v="117863"/>
    <x v="0"/>
    <x v="0"/>
    <n v="277000"/>
    <n v="277000"/>
    <n v="0"/>
    <x v="0"/>
    <x v="0"/>
    <x v="0"/>
    <n v="419"/>
    <x v="6"/>
  </r>
  <r>
    <n v="117864"/>
    <x v="0"/>
    <x v="1"/>
    <n v="13500"/>
    <n v="13500"/>
    <n v="0"/>
    <x v="0"/>
    <x v="0"/>
    <x v="1"/>
    <n v="444"/>
    <x v="3"/>
  </r>
  <r>
    <n v="117870"/>
    <x v="0"/>
    <x v="0"/>
    <n v="95000"/>
    <n v="95000"/>
    <n v="0"/>
    <x v="0"/>
    <x v="1"/>
    <x v="2"/>
    <n v="403"/>
    <x v="2"/>
  </r>
  <r>
    <n v="117871"/>
    <x v="1"/>
    <x v="0"/>
    <n v="7288"/>
    <n v="7288"/>
    <n v="0"/>
    <x v="0"/>
    <x v="1"/>
    <x v="0"/>
    <n v="483"/>
    <x v="8"/>
  </r>
  <r>
    <n v="117889"/>
    <x v="0"/>
    <x v="0"/>
    <n v="20000"/>
    <n v="20000"/>
    <n v="0"/>
    <x v="0"/>
    <x v="0"/>
    <x v="1"/>
    <n v="404"/>
    <x v="2"/>
  </r>
  <r>
    <n v="117892"/>
    <x v="0"/>
    <x v="0"/>
    <n v="55000"/>
    <n v="55000"/>
    <n v="0"/>
    <x v="0"/>
    <x v="0"/>
    <x v="2"/>
    <n v="453"/>
    <x v="1"/>
  </r>
  <r>
    <n v="117895"/>
    <x v="0"/>
    <x v="0"/>
    <n v="53000"/>
    <n v="53000"/>
    <n v="0"/>
    <x v="0"/>
    <x v="0"/>
    <x v="2"/>
    <n v="374"/>
    <x v="4"/>
  </r>
  <r>
    <n v="117896"/>
    <x v="0"/>
    <x v="1"/>
    <n v="11600"/>
    <n v="11600"/>
    <n v="0"/>
    <x v="0"/>
    <x v="1"/>
    <x v="0"/>
    <n v="423"/>
    <x v="6"/>
  </r>
  <r>
    <n v="117903"/>
    <x v="0"/>
    <x v="0"/>
    <n v="50000"/>
    <n v="50000"/>
    <n v="0"/>
    <x v="0"/>
    <x v="1"/>
    <x v="0"/>
    <n v="479"/>
    <x v="8"/>
  </r>
  <r>
    <n v="117905"/>
    <x v="0"/>
    <x v="1"/>
    <n v="5000"/>
    <n v="5000"/>
    <n v="0"/>
    <x v="0"/>
    <x v="1"/>
    <x v="2"/>
    <n v="468"/>
    <x v="1"/>
  </r>
  <r>
    <n v="117915"/>
    <x v="0"/>
    <x v="0"/>
    <n v="66502"/>
    <n v="66502"/>
    <n v="0"/>
    <x v="0"/>
    <x v="0"/>
    <x v="0"/>
    <n v="481"/>
    <x v="8"/>
  </r>
  <r>
    <n v="117918"/>
    <x v="0"/>
    <x v="0"/>
    <n v="146500"/>
    <n v="146500"/>
    <n v="0"/>
    <x v="0"/>
    <x v="1"/>
    <x v="0"/>
    <n v="510"/>
    <x v="0"/>
  </r>
  <r>
    <n v="117923"/>
    <x v="0"/>
    <x v="0"/>
    <n v="2000"/>
    <n v="2000"/>
    <n v="0"/>
    <x v="0"/>
    <x v="0"/>
    <x v="1"/>
    <n v="444"/>
    <x v="3"/>
  </r>
  <r>
    <n v="117927"/>
    <x v="0"/>
    <x v="1"/>
    <n v="10000"/>
    <n v="10000"/>
    <n v="0"/>
    <x v="0"/>
    <x v="0"/>
    <x v="0"/>
    <n v="401"/>
    <x v="2"/>
  </r>
  <r>
    <n v="117938"/>
    <x v="0"/>
    <x v="0"/>
    <n v="45000"/>
    <n v="45000"/>
    <n v="0"/>
    <x v="0"/>
    <x v="0"/>
    <x v="1"/>
    <n v="519"/>
    <x v="7"/>
  </r>
  <r>
    <n v="117939"/>
    <x v="1"/>
    <x v="0"/>
    <n v="30000"/>
    <n v="30000"/>
    <n v="0"/>
    <x v="0"/>
    <x v="1"/>
    <x v="0"/>
    <n v="458"/>
    <x v="1"/>
  </r>
  <r>
    <n v="117940"/>
    <x v="1"/>
    <x v="0"/>
    <n v="45000"/>
    <n v="45000"/>
    <n v="0"/>
    <x v="0"/>
    <x v="1"/>
    <x v="2"/>
    <n v="480"/>
    <x v="8"/>
  </r>
  <r>
    <n v="117955"/>
    <x v="0"/>
    <x v="0"/>
    <n v="145900"/>
    <n v="145900"/>
    <n v="0"/>
    <x v="0"/>
    <x v="1"/>
    <x v="1"/>
    <n v="487"/>
    <x v="8"/>
  </r>
  <r>
    <n v="117957"/>
    <x v="0"/>
    <x v="0"/>
    <n v="57300"/>
    <n v="57300"/>
    <n v="0"/>
    <x v="0"/>
    <x v="1"/>
    <x v="0"/>
    <n v="507"/>
    <x v="0"/>
  </r>
  <r>
    <n v="117966"/>
    <x v="0"/>
    <x v="2"/>
    <n v="30000"/>
    <n v="30000"/>
    <n v="0"/>
    <x v="0"/>
    <x v="1"/>
    <x v="2"/>
    <n v="458"/>
    <x v="1"/>
  </r>
  <r>
    <n v="117967"/>
    <x v="0"/>
    <x v="1"/>
    <n v="60000"/>
    <n v="60000"/>
    <n v="0"/>
    <x v="0"/>
    <x v="1"/>
    <x v="0"/>
    <n v="461"/>
    <x v="1"/>
  </r>
  <r>
    <n v="117975"/>
    <x v="0"/>
    <x v="0"/>
    <n v="49000"/>
    <n v="49000"/>
    <n v="0"/>
    <x v="0"/>
    <x v="1"/>
    <x v="0"/>
    <n v="498"/>
    <x v="0"/>
  </r>
  <r>
    <n v="117979"/>
    <x v="0"/>
    <x v="0"/>
    <n v="74500"/>
    <n v="74500"/>
    <n v="0"/>
    <x v="0"/>
    <x v="0"/>
    <x v="1"/>
    <n v="422"/>
    <x v="6"/>
  </r>
  <r>
    <n v="117980"/>
    <x v="1"/>
    <x v="1"/>
    <n v="20000"/>
    <n v="20000"/>
    <n v="0"/>
    <x v="0"/>
    <x v="0"/>
    <x v="1"/>
    <n v="476"/>
    <x v="8"/>
  </r>
  <r>
    <n v="117982"/>
    <x v="1"/>
    <x v="0"/>
    <n v="10000"/>
    <n v="10000"/>
    <n v="0"/>
    <x v="0"/>
    <x v="0"/>
    <x v="0"/>
    <n v="500"/>
    <x v="0"/>
  </r>
  <r>
    <n v="117985"/>
    <x v="0"/>
    <x v="0"/>
    <n v="40000"/>
    <n v="40000"/>
    <n v="0"/>
    <x v="0"/>
    <x v="0"/>
    <x v="1"/>
    <n v="400"/>
    <x v="2"/>
  </r>
  <r>
    <n v="118002"/>
    <x v="0"/>
    <x v="1"/>
    <n v="58920"/>
    <n v="58920"/>
    <n v="0"/>
    <x v="0"/>
    <x v="1"/>
    <x v="1"/>
    <n v="483"/>
    <x v="8"/>
  </r>
  <r>
    <n v="118011"/>
    <x v="0"/>
    <x v="0"/>
    <n v="292995"/>
    <n v="292995"/>
    <n v="0"/>
    <x v="0"/>
    <x v="0"/>
    <x v="1"/>
    <n v="471"/>
    <x v="8"/>
  </r>
  <r>
    <n v="118114"/>
    <x v="0"/>
    <x v="0"/>
    <n v="183700"/>
    <n v="183700"/>
    <n v="0"/>
    <x v="0"/>
    <x v="1"/>
    <x v="0"/>
    <n v="556"/>
    <x v="10"/>
  </r>
  <r>
    <n v="118119"/>
    <x v="0"/>
    <x v="2"/>
    <n v="60000"/>
    <n v="60000"/>
    <n v="0"/>
    <x v="0"/>
    <x v="0"/>
    <x v="0"/>
    <n v="497"/>
    <x v="0"/>
  </r>
  <r>
    <n v="118121"/>
    <x v="0"/>
    <x v="2"/>
    <n v="40000"/>
    <n v="40000"/>
    <n v="0"/>
    <x v="0"/>
    <x v="0"/>
    <x v="0"/>
    <n v="435"/>
    <x v="3"/>
  </r>
  <r>
    <n v="118123"/>
    <x v="0"/>
    <x v="0"/>
    <n v="40000"/>
    <n v="40000"/>
    <n v="0"/>
    <x v="0"/>
    <x v="0"/>
    <x v="0"/>
    <n v="476"/>
    <x v="8"/>
  </r>
  <r>
    <n v="118145"/>
    <x v="2"/>
    <x v="0"/>
    <n v="48400"/>
    <n v="41100"/>
    <n v="1"/>
    <x v="1"/>
    <x v="1"/>
    <x v="0"/>
    <n v="520"/>
    <x v="7"/>
  </r>
  <r>
    <n v="118150"/>
    <x v="2"/>
    <x v="0"/>
    <n v="65200"/>
    <n v="65200"/>
    <n v="0"/>
    <x v="0"/>
    <x v="1"/>
    <x v="0"/>
    <n v="429"/>
    <x v="6"/>
  </r>
  <r>
    <n v="118153"/>
    <x v="1"/>
    <x v="1"/>
    <n v="183500"/>
    <n v="183500"/>
    <n v="0"/>
    <x v="0"/>
    <x v="0"/>
    <x v="0"/>
    <n v="493"/>
    <x v="0"/>
  </r>
  <r>
    <n v="118156"/>
    <x v="1"/>
    <x v="0"/>
    <n v="10000"/>
    <n v="10000"/>
    <n v="0"/>
    <x v="0"/>
    <x v="0"/>
    <x v="1"/>
    <n v="452"/>
    <x v="1"/>
  </r>
  <r>
    <n v="118158"/>
    <x v="0"/>
    <x v="1"/>
    <n v="48970"/>
    <n v="48970"/>
    <n v="0"/>
    <x v="0"/>
    <x v="1"/>
    <x v="0"/>
    <n v="468"/>
    <x v="1"/>
  </r>
  <r>
    <n v="118159"/>
    <x v="0"/>
    <x v="0"/>
    <n v="36000"/>
    <n v="36000"/>
    <n v="0"/>
    <x v="0"/>
    <x v="1"/>
    <x v="0"/>
    <n v="460"/>
    <x v="1"/>
  </r>
  <r>
    <n v="118162"/>
    <x v="0"/>
    <x v="2"/>
    <n v="40000"/>
    <n v="40000"/>
    <n v="0"/>
    <x v="0"/>
    <x v="0"/>
    <x v="0"/>
    <n v="414"/>
    <x v="6"/>
  </r>
  <r>
    <n v="118171"/>
    <x v="0"/>
    <x v="1"/>
    <n v="59867"/>
    <n v="59867"/>
    <n v="0"/>
    <x v="0"/>
    <x v="1"/>
    <x v="0"/>
    <n v="438"/>
    <x v="3"/>
  </r>
  <r>
    <n v="118190"/>
    <x v="0"/>
    <x v="1"/>
    <n v="115000"/>
    <n v="115000"/>
    <n v="0"/>
    <x v="0"/>
    <x v="1"/>
    <x v="0"/>
    <n v="448"/>
    <x v="3"/>
  </r>
  <r>
    <n v="118192"/>
    <x v="0"/>
    <x v="0"/>
    <n v="196000"/>
    <n v="196000"/>
    <n v="0"/>
    <x v="0"/>
    <x v="0"/>
    <x v="1"/>
    <n v="468"/>
    <x v="1"/>
  </r>
  <r>
    <n v="118201"/>
    <x v="0"/>
    <x v="1"/>
    <n v="140000"/>
    <n v="140000"/>
    <n v="0"/>
    <x v="0"/>
    <x v="1"/>
    <x v="2"/>
    <n v="446"/>
    <x v="3"/>
  </r>
  <r>
    <n v="118205"/>
    <x v="0"/>
    <x v="0"/>
    <n v="116300"/>
    <n v="116300"/>
    <n v="0"/>
    <x v="0"/>
    <x v="0"/>
    <x v="0"/>
    <n v="461"/>
    <x v="1"/>
  </r>
  <r>
    <n v="118209"/>
    <x v="1"/>
    <x v="0"/>
    <n v="140000"/>
    <n v="140000"/>
    <n v="0"/>
    <x v="0"/>
    <x v="1"/>
    <x v="0"/>
    <n v="465"/>
    <x v="1"/>
  </r>
  <r>
    <n v="118213"/>
    <x v="0"/>
    <x v="0"/>
    <n v="60000"/>
    <n v="60000"/>
    <n v="0"/>
    <x v="0"/>
    <x v="0"/>
    <x v="1"/>
    <n v="439"/>
    <x v="3"/>
  </r>
  <r>
    <n v="118215"/>
    <x v="0"/>
    <x v="1"/>
    <n v="50000"/>
    <n v="50000"/>
    <n v="0"/>
    <x v="0"/>
    <x v="0"/>
    <x v="1"/>
    <n v="439"/>
    <x v="3"/>
  </r>
  <r>
    <n v="118235"/>
    <x v="0"/>
    <x v="0"/>
    <n v="40000"/>
    <n v="40000"/>
    <n v="0"/>
    <x v="0"/>
    <x v="0"/>
    <x v="2"/>
    <n v="420"/>
    <x v="6"/>
  </r>
  <r>
    <n v="118236"/>
    <x v="1"/>
    <x v="0"/>
    <n v="100000"/>
    <n v="100000"/>
    <n v="0"/>
    <x v="0"/>
    <x v="1"/>
    <x v="0"/>
    <n v="421"/>
    <x v="6"/>
  </r>
  <r>
    <n v="118240"/>
    <x v="0"/>
    <x v="0"/>
    <n v="125300"/>
    <n v="125300"/>
    <n v="0"/>
    <x v="0"/>
    <x v="1"/>
    <x v="0"/>
    <n v="519"/>
    <x v="7"/>
  </r>
  <r>
    <n v="118246"/>
    <x v="1"/>
    <x v="0"/>
    <n v="36000"/>
    <n v="36000"/>
    <n v="0"/>
    <x v="0"/>
    <x v="0"/>
    <x v="2"/>
    <n v="465"/>
    <x v="1"/>
  </r>
  <r>
    <n v="118250"/>
    <x v="0"/>
    <x v="2"/>
    <n v="20000"/>
    <n v="20000"/>
    <n v="0"/>
    <x v="0"/>
    <x v="1"/>
    <x v="1"/>
    <n v="381"/>
    <x v="4"/>
  </r>
  <r>
    <n v="118252"/>
    <x v="0"/>
    <x v="0"/>
    <n v="46000"/>
    <n v="46000"/>
    <n v="0"/>
    <x v="0"/>
    <x v="0"/>
    <x v="1"/>
    <n v="403"/>
    <x v="2"/>
  </r>
  <r>
    <n v="118253"/>
    <x v="1"/>
    <x v="0"/>
    <n v="1500"/>
    <n v="1500"/>
    <n v="0"/>
    <x v="0"/>
    <x v="1"/>
    <x v="1"/>
    <n v="403"/>
    <x v="2"/>
  </r>
  <r>
    <n v="118259"/>
    <x v="1"/>
    <x v="0"/>
    <n v="14000"/>
    <n v="0"/>
    <n v="1"/>
    <x v="1"/>
    <x v="0"/>
    <x v="1"/>
    <n v="445"/>
    <x v="3"/>
  </r>
  <r>
    <n v="118265"/>
    <x v="0"/>
    <x v="2"/>
    <n v="20000"/>
    <n v="20000"/>
    <n v="0"/>
    <x v="0"/>
    <x v="0"/>
    <x v="0"/>
    <n v="422"/>
    <x v="6"/>
  </r>
  <r>
    <n v="118277"/>
    <x v="0"/>
    <x v="2"/>
    <n v="28200"/>
    <n v="28200"/>
    <n v="0"/>
    <x v="0"/>
    <x v="0"/>
    <x v="1"/>
    <n v="432"/>
    <x v="3"/>
  </r>
  <r>
    <n v="118278"/>
    <x v="0"/>
    <x v="0"/>
    <n v="46600"/>
    <n v="46600"/>
    <n v="0"/>
    <x v="0"/>
    <x v="1"/>
    <x v="0"/>
    <n v="447"/>
    <x v="3"/>
  </r>
  <r>
    <n v="118286"/>
    <x v="1"/>
    <x v="0"/>
    <n v="10000"/>
    <n v="10000"/>
    <n v="0"/>
    <x v="0"/>
    <x v="0"/>
    <x v="1"/>
    <n v="450"/>
    <x v="3"/>
  </r>
  <r>
    <n v="118295"/>
    <x v="2"/>
    <x v="0"/>
    <n v="3000"/>
    <n v="3000"/>
    <n v="0"/>
    <x v="0"/>
    <x v="0"/>
    <x v="1"/>
    <n v="465"/>
    <x v="1"/>
  </r>
  <r>
    <n v="118298"/>
    <x v="0"/>
    <x v="0"/>
    <n v="61300"/>
    <n v="61300"/>
    <n v="0"/>
    <x v="0"/>
    <x v="1"/>
    <x v="1"/>
    <n v="403"/>
    <x v="2"/>
  </r>
  <r>
    <n v="118300"/>
    <x v="0"/>
    <x v="1"/>
    <n v="69408"/>
    <n v="69408"/>
    <n v="0"/>
    <x v="0"/>
    <x v="0"/>
    <x v="1"/>
    <n v="466"/>
    <x v="1"/>
  </r>
  <r>
    <n v="118309"/>
    <x v="0"/>
    <x v="1"/>
    <n v="20000"/>
    <n v="20000"/>
    <n v="0"/>
    <x v="0"/>
    <x v="0"/>
    <x v="2"/>
    <n v="413"/>
    <x v="6"/>
  </r>
  <r>
    <n v="118314"/>
    <x v="0"/>
    <x v="0"/>
    <n v="93500"/>
    <n v="93500"/>
    <n v="0"/>
    <x v="0"/>
    <x v="0"/>
    <x v="1"/>
    <n v="434"/>
    <x v="3"/>
  </r>
  <r>
    <n v="118318"/>
    <x v="0"/>
    <x v="0"/>
    <n v="30800"/>
    <n v="30800"/>
    <n v="0"/>
    <x v="0"/>
    <x v="1"/>
    <x v="0"/>
    <n v="448"/>
    <x v="3"/>
  </r>
  <r>
    <n v="118319"/>
    <x v="0"/>
    <x v="0"/>
    <n v="40000"/>
    <n v="40000"/>
    <n v="0"/>
    <x v="0"/>
    <x v="0"/>
    <x v="1"/>
    <n v="488"/>
    <x v="8"/>
  </r>
  <r>
    <n v="118324"/>
    <x v="2"/>
    <x v="0"/>
    <n v="158000"/>
    <n v="158000"/>
    <n v="0"/>
    <x v="0"/>
    <x v="1"/>
    <x v="0"/>
    <n v="513"/>
    <x v="7"/>
  </r>
  <r>
    <n v="118349"/>
    <x v="0"/>
    <x v="0"/>
    <n v="400000"/>
    <n v="400000"/>
    <n v="0"/>
    <x v="0"/>
    <x v="1"/>
    <x v="1"/>
    <n v="508"/>
    <x v="0"/>
  </r>
  <r>
    <n v="118353"/>
    <x v="1"/>
    <x v="0"/>
    <n v="12000"/>
    <n v="5000"/>
    <n v="1"/>
    <x v="1"/>
    <x v="0"/>
    <x v="1"/>
    <n v="491"/>
    <x v="0"/>
  </r>
  <r>
    <n v="118354"/>
    <x v="1"/>
    <x v="0"/>
    <n v="49990"/>
    <n v="49990"/>
    <n v="0"/>
    <x v="0"/>
    <x v="0"/>
    <x v="1"/>
    <n v="487"/>
    <x v="8"/>
  </r>
  <r>
    <n v="118360"/>
    <x v="0"/>
    <x v="0"/>
    <n v="142000"/>
    <n v="142000"/>
    <n v="0"/>
    <x v="0"/>
    <x v="0"/>
    <x v="1"/>
    <n v="454"/>
    <x v="1"/>
  </r>
  <r>
    <n v="118374"/>
    <x v="0"/>
    <x v="1"/>
    <n v="15000"/>
    <n v="15000"/>
    <n v="0"/>
    <x v="0"/>
    <x v="1"/>
    <x v="1"/>
    <n v="393"/>
    <x v="2"/>
  </r>
  <r>
    <n v="118387"/>
    <x v="1"/>
    <x v="0"/>
    <n v="10000"/>
    <n v="10000"/>
    <n v="0"/>
    <x v="0"/>
    <x v="0"/>
    <x v="1"/>
    <n v="434"/>
    <x v="3"/>
  </r>
  <r>
    <n v="118389"/>
    <x v="1"/>
    <x v="0"/>
    <n v="10000"/>
    <n v="10000"/>
    <n v="0"/>
    <x v="0"/>
    <x v="1"/>
    <x v="1"/>
    <n v="403"/>
    <x v="2"/>
  </r>
  <r>
    <n v="118415"/>
    <x v="1"/>
    <x v="0"/>
    <n v="15000"/>
    <n v="0"/>
    <n v="1"/>
    <x v="1"/>
    <x v="0"/>
    <x v="0"/>
    <n v="506"/>
    <x v="0"/>
  </r>
  <r>
    <n v="118421"/>
    <x v="0"/>
    <x v="1"/>
    <n v="35000"/>
    <n v="35000"/>
    <n v="0"/>
    <x v="0"/>
    <x v="1"/>
    <x v="0"/>
    <n v="451"/>
    <x v="1"/>
  </r>
  <r>
    <n v="118437"/>
    <x v="0"/>
    <x v="0"/>
    <n v="40000"/>
    <n v="40000"/>
    <n v="0"/>
    <x v="0"/>
    <x v="0"/>
    <x v="1"/>
    <n v="348"/>
    <x v="11"/>
  </r>
  <r>
    <n v="118456"/>
    <x v="0"/>
    <x v="0"/>
    <n v="11500"/>
    <n v="11500"/>
    <n v="0"/>
    <x v="0"/>
    <x v="0"/>
    <x v="1"/>
    <n v="428"/>
    <x v="6"/>
  </r>
  <r>
    <n v="118459"/>
    <x v="1"/>
    <x v="1"/>
    <n v="16500"/>
    <n v="16500"/>
    <n v="0"/>
    <x v="0"/>
    <x v="1"/>
    <x v="0"/>
    <n v="473"/>
    <x v="8"/>
  </r>
  <r>
    <n v="118462"/>
    <x v="0"/>
    <x v="0"/>
    <n v="256500"/>
    <n v="256500"/>
    <n v="0"/>
    <x v="0"/>
    <x v="1"/>
    <x v="0"/>
    <n v="444"/>
    <x v="3"/>
  </r>
  <r>
    <n v="118467"/>
    <x v="0"/>
    <x v="0"/>
    <n v="10000"/>
    <n v="10000"/>
    <n v="0"/>
    <x v="0"/>
    <x v="0"/>
    <x v="1"/>
    <n v="371"/>
    <x v="4"/>
  </r>
  <r>
    <n v="118469"/>
    <x v="1"/>
    <x v="0"/>
    <n v="10000"/>
    <n v="10000"/>
    <n v="0"/>
    <x v="0"/>
    <x v="0"/>
    <x v="1"/>
    <n v="385"/>
    <x v="4"/>
  </r>
  <r>
    <n v="118477"/>
    <x v="0"/>
    <x v="0"/>
    <n v="26000"/>
    <n v="26000"/>
    <n v="0"/>
    <x v="0"/>
    <x v="0"/>
    <x v="1"/>
    <n v="454"/>
    <x v="1"/>
  </r>
  <r>
    <n v="118482"/>
    <x v="0"/>
    <x v="2"/>
    <n v="40450"/>
    <n v="40450"/>
    <n v="0"/>
    <x v="0"/>
    <x v="1"/>
    <x v="1"/>
    <n v="444"/>
    <x v="3"/>
  </r>
  <r>
    <n v="118487"/>
    <x v="1"/>
    <x v="0"/>
    <n v="116200"/>
    <n v="116200"/>
    <n v="0"/>
    <x v="0"/>
    <x v="1"/>
    <x v="0"/>
    <n v="445"/>
    <x v="3"/>
  </r>
  <r>
    <n v="118489"/>
    <x v="0"/>
    <x v="0"/>
    <n v="20000"/>
    <n v="20000"/>
    <n v="0"/>
    <x v="0"/>
    <x v="0"/>
    <x v="1"/>
    <n v="449"/>
    <x v="3"/>
  </r>
  <r>
    <n v="118491"/>
    <x v="0"/>
    <x v="1"/>
    <n v="106000"/>
    <n v="106000"/>
    <n v="0"/>
    <x v="0"/>
    <x v="1"/>
    <x v="2"/>
    <n v="479"/>
    <x v="8"/>
  </r>
  <r>
    <n v="118492"/>
    <x v="0"/>
    <x v="0"/>
    <n v="40380"/>
    <n v="40380"/>
    <n v="0"/>
    <x v="0"/>
    <x v="1"/>
    <x v="2"/>
    <n v="412"/>
    <x v="6"/>
  </r>
  <r>
    <n v="118501"/>
    <x v="0"/>
    <x v="1"/>
    <n v="60000"/>
    <n v="60000"/>
    <n v="0"/>
    <x v="0"/>
    <x v="1"/>
    <x v="0"/>
    <n v="505"/>
    <x v="0"/>
  </r>
  <r>
    <n v="118503"/>
    <x v="0"/>
    <x v="1"/>
    <n v="9100"/>
    <n v="9100"/>
    <n v="0"/>
    <x v="0"/>
    <x v="1"/>
    <x v="1"/>
    <n v="474"/>
    <x v="8"/>
  </r>
  <r>
    <n v="118509"/>
    <x v="0"/>
    <x v="1"/>
    <n v="253350"/>
    <n v="253350"/>
    <n v="0"/>
    <x v="0"/>
    <x v="0"/>
    <x v="0"/>
    <n v="403"/>
    <x v="2"/>
  </r>
  <r>
    <n v="118522"/>
    <x v="0"/>
    <x v="0"/>
    <n v="58400"/>
    <n v="58400"/>
    <n v="0"/>
    <x v="0"/>
    <x v="0"/>
    <x v="1"/>
    <n v="429"/>
    <x v="6"/>
  </r>
  <r>
    <n v="118532"/>
    <x v="0"/>
    <x v="0"/>
    <n v="15000"/>
    <n v="15000"/>
    <n v="0"/>
    <x v="0"/>
    <x v="0"/>
    <x v="0"/>
    <n v="457"/>
    <x v="1"/>
  </r>
  <r>
    <n v="118533"/>
    <x v="0"/>
    <x v="0"/>
    <n v="50100"/>
    <n v="50100"/>
    <n v="0"/>
    <x v="0"/>
    <x v="1"/>
    <x v="2"/>
    <n v="511"/>
    <x v="7"/>
  </r>
  <r>
    <n v="118534"/>
    <x v="0"/>
    <x v="0"/>
    <n v="157000"/>
    <n v="157000"/>
    <n v="0"/>
    <x v="0"/>
    <x v="1"/>
    <x v="1"/>
    <n v="438"/>
    <x v="3"/>
  </r>
  <r>
    <n v="118539"/>
    <x v="0"/>
    <x v="0"/>
    <n v="10000"/>
    <n v="10000"/>
    <n v="0"/>
    <x v="0"/>
    <x v="1"/>
    <x v="0"/>
    <n v="503"/>
    <x v="0"/>
  </r>
  <r>
    <n v="118541"/>
    <x v="0"/>
    <x v="1"/>
    <n v="60500"/>
    <n v="60500"/>
    <n v="0"/>
    <x v="0"/>
    <x v="0"/>
    <x v="0"/>
    <n v="498"/>
    <x v="0"/>
  </r>
  <r>
    <n v="118543"/>
    <x v="1"/>
    <x v="0"/>
    <n v="126900"/>
    <n v="126900"/>
    <n v="0"/>
    <x v="0"/>
    <x v="1"/>
    <x v="2"/>
    <n v="530"/>
    <x v="7"/>
  </r>
  <r>
    <n v="118548"/>
    <x v="1"/>
    <x v="0"/>
    <n v="20000"/>
    <n v="0"/>
    <n v="1"/>
    <x v="1"/>
    <x v="0"/>
    <x v="1"/>
    <n v="431"/>
    <x v="3"/>
  </r>
  <r>
    <n v="118561"/>
    <x v="1"/>
    <x v="0"/>
    <n v="33000"/>
    <n v="33000"/>
    <n v="0"/>
    <x v="0"/>
    <x v="1"/>
    <x v="0"/>
    <n v="490"/>
    <x v="8"/>
  </r>
  <r>
    <n v="118573"/>
    <x v="0"/>
    <x v="0"/>
    <n v="40000"/>
    <n v="40000"/>
    <n v="0"/>
    <x v="0"/>
    <x v="0"/>
    <x v="0"/>
    <n v="415"/>
    <x v="6"/>
  </r>
  <r>
    <n v="118574"/>
    <x v="1"/>
    <x v="0"/>
    <n v="60000"/>
    <n v="60000"/>
    <n v="0"/>
    <x v="0"/>
    <x v="0"/>
    <x v="1"/>
    <n v="385"/>
    <x v="4"/>
  </r>
  <r>
    <n v="118576"/>
    <x v="1"/>
    <x v="0"/>
    <n v="55000"/>
    <n v="55000"/>
    <n v="0"/>
    <x v="0"/>
    <x v="1"/>
    <x v="1"/>
    <n v="443"/>
    <x v="3"/>
  </r>
  <r>
    <n v="118577"/>
    <x v="0"/>
    <x v="0"/>
    <n v="29000"/>
    <n v="29000"/>
    <n v="0"/>
    <x v="0"/>
    <x v="1"/>
    <x v="0"/>
    <n v="414"/>
    <x v="6"/>
  </r>
  <r>
    <n v="118580"/>
    <x v="2"/>
    <x v="1"/>
    <n v="58000"/>
    <n v="58000"/>
    <n v="0"/>
    <x v="0"/>
    <x v="0"/>
    <x v="2"/>
    <n v="469"/>
    <x v="1"/>
  </r>
  <r>
    <n v="118592"/>
    <x v="0"/>
    <x v="0"/>
    <n v="67500"/>
    <n v="67500"/>
    <n v="0"/>
    <x v="0"/>
    <x v="0"/>
    <x v="0"/>
    <n v="514"/>
    <x v="7"/>
  </r>
  <r>
    <n v="118610"/>
    <x v="0"/>
    <x v="1"/>
    <n v="97000"/>
    <n v="97000"/>
    <n v="0"/>
    <x v="0"/>
    <x v="0"/>
    <x v="0"/>
    <n v="430"/>
    <x v="6"/>
  </r>
  <r>
    <n v="118627"/>
    <x v="1"/>
    <x v="0"/>
    <n v="11900"/>
    <n v="11900"/>
    <n v="0"/>
    <x v="0"/>
    <x v="1"/>
    <x v="1"/>
    <n v="497"/>
    <x v="0"/>
  </r>
  <r>
    <n v="118631"/>
    <x v="0"/>
    <x v="0"/>
    <n v="127000"/>
    <n v="127000"/>
    <n v="0"/>
    <x v="0"/>
    <x v="0"/>
    <x v="1"/>
    <n v="495"/>
    <x v="0"/>
  </r>
  <r>
    <n v="118660"/>
    <x v="2"/>
    <x v="2"/>
    <n v="20000"/>
    <n v="20000"/>
    <n v="0"/>
    <x v="0"/>
    <x v="1"/>
    <x v="1"/>
    <n v="499"/>
    <x v="0"/>
  </r>
  <r>
    <n v="118665"/>
    <x v="0"/>
    <x v="0"/>
    <n v="30900"/>
    <n v="13900"/>
    <n v="1"/>
    <x v="1"/>
    <x v="1"/>
    <x v="0"/>
    <n v="496"/>
    <x v="0"/>
  </r>
  <r>
    <n v="118673"/>
    <x v="0"/>
    <x v="0"/>
    <n v="50000"/>
    <n v="50000"/>
    <n v="0"/>
    <x v="0"/>
    <x v="1"/>
    <x v="1"/>
    <n v="442"/>
    <x v="3"/>
  </r>
  <r>
    <n v="118679"/>
    <x v="0"/>
    <x v="2"/>
    <n v="64900"/>
    <n v="64900"/>
    <n v="0"/>
    <x v="0"/>
    <x v="0"/>
    <x v="0"/>
    <n v="448"/>
    <x v="3"/>
  </r>
  <r>
    <n v="118683"/>
    <x v="0"/>
    <x v="0"/>
    <n v="65000"/>
    <n v="65000"/>
    <n v="0"/>
    <x v="0"/>
    <x v="0"/>
    <x v="1"/>
    <n v="417"/>
    <x v="6"/>
  </r>
  <r>
    <n v="118695"/>
    <x v="1"/>
    <x v="2"/>
    <n v="20000"/>
    <n v="20000"/>
    <n v="0"/>
    <x v="0"/>
    <x v="1"/>
    <x v="1"/>
    <n v="426"/>
    <x v="6"/>
  </r>
  <r>
    <n v="118698"/>
    <x v="1"/>
    <x v="0"/>
    <n v="26500"/>
    <n v="26500"/>
    <n v="0"/>
    <x v="0"/>
    <x v="0"/>
    <x v="2"/>
    <n v="472"/>
    <x v="8"/>
  </r>
  <r>
    <n v="118699"/>
    <x v="0"/>
    <x v="0"/>
    <n v="144000"/>
    <n v="144000"/>
    <n v="0"/>
    <x v="0"/>
    <x v="0"/>
    <x v="1"/>
    <n v="442"/>
    <x v="3"/>
  </r>
  <r>
    <n v="118723"/>
    <x v="0"/>
    <x v="0"/>
    <n v="40000"/>
    <n v="40000"/>
    <n v="0"/>
    <x v="0"/>
    <x v="0"/>
    <x v="1"/>
    <n v="476"/>
    <x v="8"/>
  </r>
  <r>
    <n v="118729"/>
    <x v="0"/>
    <x v="0"/>
    <n v="8000"/>
    <n v="8000"/>
    <n v="0"/>
    <x v="0"/>
    <x v="0"/>
    <x v="0"/>
    <n v="395"/>
    <x v="2"/>
  </r>
  <r>
    <n v="118732"/>
    <x v="0"/>
    <x v="1"/>
    <n v="10000"/>
    <n v="10000"/>
    <n v="0"/>
    <x v="0"/>
    <x v="0"/>
    <x v="0"/>
    <n v="479"/>
    <x v="8"/>
  </r>
  <r>
    <n v="118742"/>
    <x v="0"/>
    <x v="1"/>
    <n v="48000"/>
    <n v="48000"/>
    <n v="0"/>
    <x v="0"/>
    <x v="1"/>
    <x v="2"/>
    <n v="490"/>
    <x v="8"/>
  </r>
  <r>
    <n v="118759"/>
    <x v="0"/>
    <x v="0"/>
    <n v="77000"/>
    <n v="77000"/>
    <n v="0"/>
    <x v="0"/>
    <x v="1"/>
    <x v="2"/>
    <n v="419"/>
    <x v="6"/>
  </r>
  <r>
    <n v="118762"/>
    <x v="0"/>
    <x v="0"/>
    <n v="10000"/>
    <n v="10000"/>
    <n v="0"/>
    <x v="0"/>
    <x v="1"/>
    <x v="0"/>
    <n v="440"/>
    <x v="3"/>
  </r>
  <r>
    <n v="118765"/>
    <x v="1"/>
    <x v="0"/>
    <n v="27200"/>
    <n v="27200"/>
    <n v="0"/>
    <x v="0"/>
    <x v="1"/>
    <x v="1"/>
    <n v="431"/>
    <x v="3"/>
  </r>
  <r>
    <n v="118774"/>
    <x v="0"/>
    <x v="0"/>
    <n v="16000"/>
    <n v="16000"/>
    <n v="0"/>
    <x v="0"/>
    <x v="1"/>
    <x v="2"/>
    <n v="420"/>
    <x v="6"/>
  </r>
  <r>
    <n v="118778"/>
    <x v="0"/>
    <x v="1"/>
    <n v="32100"/>
    <n v="32100"/>
    <n v="0"/>
    <x v="0"/>
    <x v="1"/>
    <x v="0"/>
    <n v="477"/>
    <x v="8"/>
  </r>
  <r>
    <n v="118782"/>
    <x v="2"/>
    <x v="0"/>
    <n v="25650"/>
    <n v="25650"/>
    <n v="0"/>
    <x v="0"/>
    <x v="1"/>
    <x v="0"/>
    <n v="542"/>
    <x v="9"/>
  </r>
  <r>
    <n v="118796"/>
    <x v="0"/>
    <x v="1"/>
    <n v="90000"/>
    <n v="90000"/>
    <n v="0"/>
    <x v="0"/>
    <x v="1"/>
    <x v="1"/>
    <n v="412"/>
    <x v="6"/>
  </r>
  <r>
    <n v="118797"/>
    <x v="0"/>
    <x v="0"/>
    <n v="120000"/>
    <n v="120000"/>
    <n v="0"/>
    <x v="0"/>
    <x v="0"/>
    <x v="0"/>
    <n v="391"/>
    <x v="2"/>
  </r>
  <r>
    <n v="118809"/>
    <x v="0"/>
    <x v="0"/>
    <n v="14000"/>
    <n v="14000"/>
    <n v="0"/>
    <x v="0"/>
    <x v="0"/>
    <x v="1"/>
    <n v="508"/>
    <x v="0"/>
  </r>
  <r>
    <n v="118818"/>
    <x v="0"/>
    <x v="2"/>
    <n v="30100"/>
    <n v="30100"/>
    <n v="0"/>
    <x v="0"/>
    <x v="0"/>
    <x v="0"/>
    <n v="470"/>
    <x v="1"/>
  </r>
  <r>
    <n v="118819"/>
    <x v="0"/>
    <x v="1"/>
    <n v="29980"/>
    <n v="29980"/>
    <n v="0"/>
    <x v="0"/>
    <x v="0"/>
    <x v="0"/>
    <n v="483"/>
    <x v="8"/>
  </r>
  <r>
    <n v="118825"/>
    <x v="0"/>
    <x v="0"/>
    <n v="66549.290000000008"/>
    <n v="66549.290000000008"/>
    <n v="0"/>
    <x v="0"/>
    <x v="1"/>
    <x v="1"/>
    <n v="474"/>
    <x v="8"/>
  </r>
  <r>
    <n v="118829"/>
    <x v="0"/>
    <x v="0"/>
    <n v="28900"/>
    <n v="28900"/>
    <n v="0"/>
    <x v="0"/>
    <x v="1"/>
    <x v="1"/>
    <n v="497"/>
    <x v="0"/>
  </r>
  <r>
    <n v="118835"/>
    <x v="0"/>
    <x v="2"/>
    <n v="48000"/>
    <n v="48000"/>
    <n v="0"/>
    <x v="0"/>
    <x v="1"/>
    <x v="0"/>
    <n v="488"/>
    <x v="8"/>
  </r>
  <r>
    <n v="118837"/>
    <x v="0"/>
    <x v="0"/>
    <n v="329470"/>
    <n v="329470"/>
    <n v="0"/>
    <x v="0"/>
    <x v="1"/>
    <x v="2"/>
    <n v="468"/>
    <x v="1"/>
  </r>
  <r>
    <n v="118840"/>
    <x v="0"/>
    <x v="0"/>
    <n v="25000"/>
    <n v="25000"/>
    <n v="0"/>
    <x v="0"/>
    <x v="1"/>
    <x v="1"/>
    <n v="446"/>
    <x v="3"/>
  </r>
  <r>
    <n v="118849"/>
    <x v="0"/>
    <x v="0"/>
    <n v="100000"/>
    <n v="100000"/>
    <n v="0"/>
    <x v="0"/>
    <x v="0"/>
    <x v="0"/>
    <n v="505"/>
    <x v="0"/>
  </r>
  <r>
    <n v="118867"/>
    <x v="0"/>
    <x v="0"/>
    <n v="116000"/>
    <n v="116000"/>
    <n v="0"/>
    <x v="0"/>
    <x v="0"/>
    <x v="1"/>
    <n v="448"/>
    <x v="3"/>
  </r>
  <r>
    <n v="118875"/>
    <x v="0"/>
    <x v="0"/>
    <n v="71000"/>
    <n v="71000"/>
    <n v="0"/>
    <x v="0"/>
    <x v="0"/>
    <x v="1"/>
    <n v="466"/>
    <x v="1"/>
  </r>
  <r>
    <n v="118886"/>
    <x v="0"/>
    <x v="0"/>
    <n v="200795"/>
    <n v="200795"/>
    <n v="0"/>
    <x v="0"/>
    <x v="1"/>
    <x v="1"/>
    <n v="444"/>
    <x v="3"/>
  </r>
  <r>
    <n v="118895"/>
    <x v="0"/>
    <x v="2"/>
    <n v="60000"/>
    <n v="60000"/>
    <n v="0"/>
    <x v="0"/>
    <x v="0"/>
    <x v="0"/>
    <n v="372"/>
    <x v="4"/>
  </r>
  <r>
    <n v="118902"/>
    <x v="2"/>
    <x v="0"/>
    <n v="21775"/>
    <n v="21775"/>
    <n v="0"/>
    <x v="0"/>
    <x v="1"/>
    <x v="1"/>
    <n v="503"/>
    <x v="0"/>
  </r>
  <r>
    <n v="118912"/>
    <x v="0"/>
    <x v="0"/>
    <n v="89000"/>
    <n v="89000"/>
    <n v="0"/>
    <x v="0"/>
    <x v="0"/>
    <x v="0"/>
    <n v="430"/>
    <x v="6"/>
  </r>
  <r>
    <n v="118914"/>
    <x v="0"/>
    <x v="0"/>
    <n v="208500"/>
    <n v="208500"/>
    <n v="0"/>
    <x v="0"/>
    <x v="1"/>
    <x v="1"/>
    <n v="454"/>
    <x v="1"/>
  </r>
  <r>
    <n v="118917"/>
    <x v="1"/>
    <x v="0"/>
    <n v="10000"/>
    <n v="10000"/>
    <n v="0"/>
    <x v="0"/>
    <x v="0"/>
    <x v="0"/>
    <n v="491"/>
    <x v="0"/>
  </r>
  <r>
    <n v="118918"/>
    <x v="0"/>
    <x v="0"/>
    <n v="30000"/>
    <n v="30000"/>
    <n v="0"/>
    <x v="0"/>
    <x v="0"/>
    <x v="1"/>
    <n v="462"/>
    <x v="1"/>
  </r>
  <r>
    <n v="118919"/>
    <x v="1"/>
    <x v="0"/>
    <n v="36000"/>
    <n v="36000"/>
    <n v="0"/>
    <x v="0"/>
    <x v="1"/>
    <x v="0"/>
    <n v="406"/>
    <x v="2"/>
  </r>
  <r>
    <n v="118920"/>
    <x v="1"/>
    <x v="0"/>
    <n v="47000"/>
    <n v="47000"/>
    <n v="0"/>
    <x v="0"/>
    <x v="1"/>
    <x v="1"/>
    <n v="438"/>
    <x v="3"/>
  </r>
  <r>
    <n v="118922"/>
    <x v="2"/>
    <x v="0"/>
    <n v="72300"/>
    <n v="72300"/>
    <n v="0"/>
    <x v="0"/>
    <x v="0"/>
    <x v="1"/>
    <n v="449"/>
    <x v="3"/>
  </r>
  <r>
    <n v="118928"/>
    <x v="0"/>
    <x v="2"/>
    <n v="30000"/>
    <n v="30000"/>
    <n v="0"/>
    <x v="0"/>
    <x v="0"/>
    <x v="1"/>
    <n v="423"/>
    <x v="6"/>
  </r>
  <r>
    <n v="118929"/>
    <x v="0"/>
    <x v="0"/>
    <n v="60000"/>
    <n v="60000"/>
    <n v="0"/>
    <x v="0"/>
    <x v="0"/>
    <x v="1"/>
    <n v="493"/>
    <x v="0"/>
  </r>
  <r>
    <n v="118931"/>
    <x v="1"/>
    <x v="0"/>
    <n v="9600"/>
    <n v="9600"/>
    <n v="0"/>
    <x v="0"/>
    <x v="0"/>
    <x v="1"/>
    <n v="398"/>
    <x v="2"/>
  </r>
  <r>
    <n v="118945"/>
    <x v="0"/>
    <x v="2"/>
    <n v="40000"/>
    <n v="40000"/>
    <n v="0"/>
    <x v="0"/>
    <x v="0"/>
    <x v="0"/>
    <n v="396"/>
    <x v="2"/>
  </r>
  <r>
    <n v="118948"/>
    <x v="0"/>
    <x v="0"/>
    <n v="64200"/>
    <n v="64200"/>
    <n v="0"/>
    <x v="0"/>
    <x v="0"/>
    <x v="2"/>
    <n v="479"/>
    <x v="8"/>
  </r>
  <r>
    <n v="118949"/>
    <x v="0"/>
    <x v="1"/>
    <n v="49000"/>
    <n v="49000"/>
    <n v="0"/>
    <x v="0"/>
    <x v="1"/>
    <x v="2"/>
    <n v="464"/>
    <x v="1"/>
  </r>
  <r>
    <n v="118962"/>
    <x v="1"/>
    <x v="0"/>
    <n v="20000"/>
    <n v="20000"/>
    <n v="0"/>
    <x v="0"/>
    <x v="1"/>
    <x v="0"/>
    <n v="495"/>
    <x v="0"/>
  </r>
  <r>
    <n v="118982"/>
    <x v="0"/>
    <x v="1"/>
    <n v="34000"/>
    <n v="34000"/>
    <n v="0"/>
    <x v="0"/>
    <x v="0"/>
    <x v="1"/>
    <n v="406"/>
    <x v="2"/>
  </r>
  <r>
    <n v="118984"/>
    <x v="2"/>
    <x v="2"/>
    <n v="19659"/>
    <n v="19659"/>
    <n v="0"/>
    <x v="0"/>
    <x v="0"/>
    <x v="1"/>
    <n v="469"/>
    <x v="1"/>
  </r>
  <r>
    <n v="118986"/>
    <x v="0"/>
    <x v="1"/>
    <n v="40000"/>
    <n v="40000"/>
    <n v="0"/>
    <x v="0"/>
    <x v="0"/>
    <x v="1"/>
    <n v="475"/>
    <x v="8"/>
  </r>
  <r>
    <n v="118987"/>
    <x v="0"/>
    <x v="0"/>
    <n v="52000"/>
    <n v="52000"/>
    <n v="0"/>
    <x v="0"/>
    <x v="1"/>
    <x v="2"/>
    <n v="421"/>
    <x v="6"/>
  </r>
  <r>
    <n v="118991"/>
    <x v="0"/>
    <x v="1"/>
    <n v="107000"/>
    <n v="107000"/>
    <n v="0"/>
    <x v="0"/>
    <x v="0"/>
    <x v="0"/>
    <n v="474"/>
    <x v="8"/>
  </r>
  <r>
    <n v="119003"/>
    <x v="0"/>
    <x v="2"/>
    <n v="33400"/>
    <n v="33400"/>
    <n v="0"/>
    <x v="0"/>
    <x v="0"/>
    <x v="1"/>
    <n v="472"/>
    <x v="8"/>
  </r>
  <r>
    <n v="119010"/>
    <x v="1"/>
    <x v="0"/>
    <n v="27700"/>
    <n v="9556.49"/>
    <n v="1"/>
    <x v="1"/>
    <x v="1"/>
    <x v="0"/>
    <n v="462"/>
    <x v="1"/>
  </r>
  <r>
    <n v="119011"/>
    <x v="0"/>
    <x v="1"/>
    <n v="62600"/>
    <n v="62600"/>
    <n v="0"/>
    <x v="0"/>
    <x v="1"/>
    <x v="0"/>
    <n v="463"/>
    <x v="1"/>
  </r>
  <r>
    <n v="119015"/>
    <x v="0"/>
    <x v="0"/>
    <n v="20000"/>
    <n v="20000"/>
    <n v="0"/>
    <x v="0"/>
    <x v="0"/>
    <x v="2"/>
    <n v="496"/>
    <x v="0"/>
  </r>
  <r>
    <n v="119020"/>
    <x v="0"/>
    <x v="0"/>
    <n v="40000"/>
    <n v="40000"/>
    <n v="0"/>
    <x v="0"/>
    <x v="0"/>
    <x v="1"/>
    <n v="487"/>
    <x v="8"/>
  </r>
  <r>
    <n v="119027"/>
    <x v="0"/>
    <x v="2"/>
    <n v="31300"/>
    <n v="31300"/>
    <n v="0"/>
    <x v="0"/>
    <x v="0"/>
    <x v="1"/>
    <n v="453"/>
    <x v="1"/>
  </r>
  <r>
    <n v="119036"/>
    <x v="0"/>
    <x v="0"/>
    <n v="60000"/>
    <n v="60000"/>
    <n v="0"/>
    <x v="0"/>
    <x v="1"/>
    <x v="0"/>
    <n v="446"/>
    <x v="3"/>
  </r>
  <r>
    <n v="119038"/>
    <x v="1"/>
    <x v="1"/>
    <n v="14500"/>
    <n v="14500"/>
    <n v="0"/>
    <x v="0"/>
    <x v="0"/>
    <x v="1"/>
    <n v="471"/>
    <x v="8"/>
  </r>
  <r>
    <n v="119041"/>
    <x v="0"/>
    <x v="0"/>
    <n v="50000"/>
    <n v="30000"/>
    <n v="1"/>
    <x v="1"/>
    <x v="0"/>
    <x v="0"/>
    <n v="386"/>
    <x v="4"/>
  </r>
  <r>
    <n v="119043"/>
    <x v="0"/>
    <x v="1"/>
    <n v="15000"/>
    <n v="15000"/>
    <n v="0"/>
    <x v="0"/>
    <x v="1"/>
    <x v="0"/>
    <n v="493"/>
    <x v="0"/>
  </r>
  <r>
    <n v="119049"/>
    <x v="0"/>
    <x v="0"/>
    <n v="30000"/>
    <n v="30000"/>
    <n v="0"/>
    <x v="0"/>
    <x v="1"/>
    <x v="0"/>
    <n v="434"/>
    <x v="3"/>
  </r>
  <r>
    <n v="119052"/>
    <x v="0"/>
    <x v="0"/>
    <n v="29800"/>
    <n v="29800"/>
    <n v="0"/>
    <x v="0"/>
    <x v="0"/>
    <x v="0"/>
    <n v="449"/>
    <x v="3"/>
  </r>
  <r>
    <n v="119055"/>
    <x v="0"/>
    <x v="0"/>
    <n v="30000"/>
    <n v="30000"/>
    <n v="0"/>
    <x v="0"/>
    <x v="0"/>
    <x v="1"/>
    <n v="422"/>
    <x v="6"/>
  </r>
  <r>
    <n v="119063"/>
    <x v="0"/>
    <x v="1"/>
    <n v="33000"/>
    <n v="33000"/>
    <n v="0"/>
    <x v="0"/>
    <x v="1"/>
    <x v="0"/>
    <n v="414"/>
    <x v="6"/>
  </r>
  <r>
    <n v="119064"/>
    <x v="0"/>
    <x v="0"/>
    <n v="22559"/>
    <n v="22559"/>
    <n v="0"/>
    <x v="0"/>
    <x v="1"/>
    <x v="0"/>
    <n v="491"/>
    <x v="0"/>
  </r>
  <r>
    <n v="119092"/>
    <x v="2"/>
    <x v="2"/>
    <n v="46423.549999999996"/>
    <n v="46423.549999999996"/>
    <n v="0"/>
    <x v="0"/>
    <x v="0"/>
    <x v="1"/>
    <n v="433"/>
    <x v="3"/>
  </r>
  <r>
    <n v="119096"/>
    <x v="0"/>
    <x v="2"/>
    <n v="70000"/>
    <n v="70000"/>
    <n v="0"/>
    <x v="0"/>
    <x v="1"/>
    <x v="0"/>
    <n v="546"/>
    <x v="9"/>
  </r>
  <r>
    <n v="119103"/>
    <x v="0"/>
    <x v="0"/>
    <n v="320100"/>
    <n v="320100"/>
    <n v="0"/>
    <x v="0"/>
    <x v="1"/>
    <x v="1"/>
    <n v="489"/>
    <x v="8"/>
  </r>
  <r>
    <n v="119104"/>
    <x v="2"/>
    <x v="2"/>
    <n v="125665"/>
    <n v="125665"/>
    <n v="0"/>
    <x v="0"/>
    <x v="0"/>
    <x v="1"/>
    <n v="405"/>
    <x v="2"/>
  </r>
  <r>
    <n v="119105"/>
    <x v="0"/>
    <x v="0"/>
    <n v="216250"/>
    <n v="216250"/>
    <n v="0"/>
    <x v="0"/>
    <x v="0"/>
    <x v="0"/>
    <n v="418"/>
    <x v="6"/>
  </r>
  <r>
    <n v="119112"/>
    <x v="2"/>
    <x v="0"/>
    <n v="27000"/>
    <n v="27000"/>
    <n v="0"/>
    <x v="0"/>
    <x v="0"/>
    <x v="1"/>
    <n v="475"/>
    <x v="8"/>
  </r>
  <r>
    <n v="119116"/>
    <x v="2"/>
    <x v="2"/>
    <n v="60000"/>
    <n v="60000"/>
    <n v="0"/>
    <x v="0"/>
    <x v="0"/>
    <x v="1"/>
    <n v="391"/>
    <x v="2"/>
  </r>
  <r>
    <n v="119120"/>
    <x v="0"/>
    <x v="2"/>
    <n v="160000"/>
    <n v="160000"/>
    <n v="0"/>
    <x v="0"/>
    <x v="1"/>
    <x v="0"/>
    <n v="436"/>
    <x v="3"/>
  </r>
  <r>
    <n v="119124"/>
    <x v="1"/>
    <x v="0"/>
    <n v="30000"/>
    <n v="0"/>
    <n v="1"/>
    <x v="1"/>
    <x v="1"/>
    <x v="0"/>
    <n v="415"/>
    <x v="6"/>
  </r>
  <r>
    <n v="119125"/>
    <x v="1"/>
    <x v="0"/>
    <n v="42000"/>
    <n v="42000"/>
    <n v="0"/>
    <x v="0"/>
    <x v="1"/>
    <x v="0"/>
    <n v="492"/>
    <x v="0"/>
  </r>
  <r>
    <n v="119163"/>
    <x v="0"/>
    <x v="0"/>
    <n v="74000"/>
    <n v="74000"/>
    <n v="0"/>
    <x v="0"/>
    <x v="0"/>
    <x v="1"/>
    <n v="444"/>
    <x v="3"/>
  </r>
  <r>
    <n v="119168"/>
    <x v="0"/>
    <x v="0"/>
    <n v="244526"/>
    <n v="244526"/>
    <n v="0"/>
    <x v="0"/>
    <x v="1"/>
    <x v="2"/>
    <n v="469"/>
    <x v="1"/>
  </r>
  <r>
    <n v="119169"/>
    <x v="0"/>
    <x v="0"/>
    <n v="10000"/>
    <n v="10000"/>
    <n v="0"/>
    <x v="0"/>
    <x v="0"/>
    <x v="1"/>
    <n v="480"/>
    <x v="8"/>
  </r>
  <r>
    <n v="119177"/>
    <x v="1"/>
    <x v="1"/>
    <n v="261000"/>
    <n v="261000"/>
    <n v="0"/>
    <x v="0"/>
    <x v="0"/>
    <x v="0"/>
    <n v="446"/>
    <x v="3"/>
  </r>
  <r>
    <n v="119179"/>
    <x v="1"/>
    <x v="0"/>
    <n v="20000"/>
    <n v="20000"/>
    <n v="0"/>
    <x v="0"/>
    <x v="1"/>
    <x v="2"/>
    <n v="396"/>
    <x v="2"/>
  </r>
  <r>
    <n v="119184"/>
    <x v="0"/>
    <x v="0"/>
    <n v="10790"/>
    <n v="10790"/>
    <n v="0"/>
    <x v="0"/>
    <x v="1"/>
    <x v="1"/>
    <n v="474"/>
    <x v="8"/>
  </r>
  <r>
    <n v="119192"/>
    <x v="1"/>
    <x v="1"/>
    <n v="15000"/>
    <n v="15000"/>
    <n v="0"/>
    <x v="0"/>
    <x v="1"/>
    <x v="1"/>
    <n v="484"/>
    <x v="8"/>
  </r>
  <r>
    <n v="119198"/>
    <x v="0"/>
    <x v="0"/>
    <n v="60999.99"/>
    <n v="60999.99"/>
    <n v="0"/>
    <x v="0"/>
    <x v="0"/>
    <x v="0"/>
    <n v="469"/>
    <x v="1"/>
  </r>
  <r>
    <n v="119209"/>
    <x v="0"/>
    <x v="0"/>
    <n v="50000"/>
    <n v="50000"/>
    <n v="0"/>
    <x v="0"/>
    <x v="1"/>
    <x v="1"/>
    <n v="440"/>
    <x v="3"/>
  </r>
  <r>
    <n v="119221"/>
    <x v="0"/>
    <x v="0"/>
    <n v="20000"/>
    <n v="20000"/>
    <n v="0"/>
    <x v="0"/>
    <x v="1"/>
    <x v="1"/>
    <n v="489"/>
    <x v="8"/>
  </r>
  <r>
    <n v="119458"/>
    <x v="1"/>
    <x v="0"/>
    <n v="2900"/>
    <n v="2900"/>
    <n v="0"/>
    <x v="0"/>
    <x v="0"/>
    <x v="1"/>
    <n v="400"/>
    <x v="2"/>
  </r>
  <r>
    <n v="119463"/>
    <x v="0"/>
    <x v="0"/>
    <n v="21000"/>
    <n v="21000"/>
    <n v="0"/>
    <x v="0"/>
    <x v="0"/>
    <x v="1"/>
    <n v="442"/>
    <x v="3"/>
  </r>
  <r>
    <n v="119500"/>
    <x v="0"/>
    <x v="0"/>
    <n v="22000"/>
    <n v="22000"/>
    <n v="0"/>
    <x v="0"/>
    <x v="0"/>
    <x v="1"/>
    <n v="448"/>
    <x v="3"/>
  </r>
  <r>
    <n v="119507"/>
    <x v="2"/>
    <x v="0"/>
    <n v="161000"/>
    <n v="161000"/>
    <n v="0"/>
    <x v="0"/>
    <x v="0"/>
    <x v="0"/>
    <n v="465"/>
    <x v="1"/>
  </r>
  <r>
    <n v="119509"/>
    <x v="0"/>
    <x v="0"/>
    <n v="43000"/>
    <n v="43000"/>
    <n v="0"/>
    <x v="0"/>
    <x v="1"/>
    <x v="2"/>
    <n v="459"/>
    <x v="1"/>
  </r>
  <r>
    <n v="119522"/>
    <x v="0"/>
    <x v="0"/>
    <n v="60000"/>
    <n v="60000"/>
    <n v="0"/>
    <x v="0"/>
    <x v="0"/>
    <x v="1"/>
    <n v="407"/>
    <x v="2"/>
  </r>
  <r>
    <n v="119533"/>
    <x v="1"/>
    <x v="1"/>
    <n v="40000"/>
    <n v="40000"/>
    <n v="0"/>
    <x v="0"/>
    <x v="0"/>
    <x v="1"/>
    <n v="446"/>
    <x v="3"/>
  </r>
  <r>
    <n v="119558"/>
    <x v="1"/>
    <x v="0"/>
    <n v="28740"/>
    <n v="28740"/>
    <n v="0"/>
    <x v="0"/>
    <x v="1"/>
    <x v="1"/>
    <n v="453"/>
    <x v="1"/>
  </r>
  <r>
    <n v="119560"/>
    <x v="0"/>
    <x v="0"/>
    <n v="100000"/>
    <n v="100000"/>
    <n v="0"/>
    <x v="0"/>
    <x v="0"/>
    <x v="1"/>
    <n v="441"/>
    <x v="3"/>
  </r>
  <r>
    <n v="119562"/>
    <x v="0"/>
    <x v="0"/>
    <n v="39000"/>
    <n v="39000"/>
    <n v="0"/>
    <x v="0"/>
    <x v="0"/>
    <x v="1"/>
    <n v="403"/>
    <x v="2"/>
  </r>
  <r>
    <n v="119569"/>
    <x v="2"/>
    <x v="2"/>
    <n v="12000"/>
    <n v="12000"/>
    <n v="0"/>
    <x v="0"/>
    <x v="0"/>
    <x v="1"/>
    <n v="445"/>
    <x v="3"/>
  </r>
  <r>
    <n v="119578"/>
    <x v="0"/>
    <x v="0"/>
    <n v="44000"/>
    <n v="44000"/>
    <n v="0"/>
    <x v="0"/>
    <x v="0"/>
    <x v="0"/>
    <n v="452"/>
    <x v="1"/>
  </r>
  <r>
    <n v="119591"/>
    <x v="0"/>
    <x v="1"/>
    <n v="109500"/>
    <n v="109500"/>
    <n v="0"/>
    <x v="0"/>
    <x v="0"/>
    <x v="2"/>
    <n v="465"/>
    <x v="1"/>
  </r>
  <r>
    <n v="119594"/>
    <x v="2"/>
    <x v="1"/>
    <n v="60000"/>
    <n v="60000"/>
    <n v="0"/>
    <x v="0"/>
    <x v="0"/>
    <x v="1"/>
    <n v="441"/>
    <x v="3"/>
  </r>
  <r>
    <n v="119609"/>
    <x v="0"/>
    <x v="0"/>
    <n v="40000"/>
    <n v="40000"/>
    <n v="0"/>
    <x v="0"/>
    <x v="0"/>
    <x v="0"/>
    <n v="442"/>
    <x v="3"/>
  </r>
  <r>
    <n v="119610"/>
    <x v="0"/>
    <x v="0"/>
    <n v="59000"/>
    <n v="59000"/>
    <n v="0"/>
    <x v="0"/>
    <x v="0"/>
    <x v="0"/>
    <n v="403"/>
    <x v="2"/>
  </r>
  <r>
    <n v="119625"/>
    <x v="0"/>
    <x v="0"/>
    <n v="70100"/>
    <n v="70100"/>
    <n v="0"/>
    <x v="0"/>
    <x v="0"/>
    <x v="1"/>
    <n v="514"/>
    <x v="7"/>
  </r>
  <r>
    <n v="119630"/>
    <x v="1"/>
    <x v="0"/>
    <n v="500"/>
    <n v="500"/>
    <n v="0"/>
    <x v="0"/>
    <x v="0"/>
    <x v="1"/>
    <n v="463"/>
    <x v="1"/>
  </r>
  <r>
    <n v="119631"/>
    <x v="0"/>
    <x v="0"/>
    <n v="109000"/>
    <n v="109000"/>
    <n v="0"/>
    <x v="0"/>
    <x v="0"/>
    <x v="1"/>
    <n v="373"/>
    <x v="4"/>
  </r>
  <r>
    <n v="119635"/>
    <x v="0"/>
    <x v="2"/>
    <n v="20000"/>
    <n v="20000"/>
    <n v="0"/>
    <x v="0"/>
    <x v="0"/>
    <x v="0"/>
    <n v="469"/>
    <x v="1"/>
  </r>
  <r>
    <n v="119637"/>
    <x v="0"/>
    <x v="2"/>
    <n v="13000"/>
    <n v="13000"/>
    <n v="0"/>
    <x v="0"/>
    <x v="0"/>
    <x v="1"/>
    <n v="414"/>
    <x v="6"/>
  </r>
  <r>
    <n v="119638"/>
    <x v="1"/>
    <x v="1"/>
    <n v="20000"/>
    <n v="20000"/>
    <n v="0"/>
    <x v="0"/>
    <x v="0"/>
    <x v="1"/>
    <n v="464"/>
    <x v="1"/>
  </r>
  <r>
    <n v="119653"/>
    <x v="0"/>
    <x v="0"/>
    <n v="217076"/>
    <n v="217076"/>
    <n v="0"/>
    <x v="0"/>
    <x v="1"/>
    <x v="0"/>
    <n v="504"/>
    <x v="0"/>
  </r>
  <r>
    <n v="119659"/>
    <x v="1"/>
    <x v="0"/>
    <n v="8000"/>
    <n v="0"/>
    <n v="1"/>
    <x v="1"/>
    <x v="0"/>
    <x v="1"/>
    <n v="434"/>
    <x v="3"/>
  </r>
  <r>
    <n v="119660"/>
    <x v="0"/>
    <x v="0"/>
    <n v="10000"/>
    <n v="10000"/>
    <n v="0"/>
    <x v="0"/>
    <x v="1"/>
    <x v="0"/>
    <n v="428"/>
    <x v="6"/>
  </r>
  <r>
    <n v="119661"/>
    <x v="0"/>
    <x v="2"/>
    <n v="221400"/>
    <n v="221400"/>
    <n v="0"/>
    <x v="0"/>
    <x v="0"/>
    <x v="1"/>
    <n v="486"/>
    <x v="8"/>
  </r>
  <r>
    <n v="119671"/>
    <x v="0"/>
    <x v="2"/>
    <n v="38200"/>
    <n v="38200"/>
    <n v="0"/>
    <x v="0"/>
    <x v="0"/>
    <x v="1"/>
    <n v="396"/>
    <x v="2"/>
  </r>
  <r>
    <n v="119684"/>
    <x v="0"/>
    <x v="0"/>
    <n v="95000"/>
    <n v="95000"/>
    <n v="0"/>
    <x v="0"/>
    <x v="0"/>
    <x v="1"/>
    <n v="454"/>
    <x v="1"/>
  </r>
  <r>
    <n v="119686"/>
    <x v="0"/>
    <x v="2"/>
    <n v="50000"/>
    <n v="50000"/>
    <n v="0"/>
    <x v="0"/>
    <x v="0"/>
    <x v="1"/>
    <n v="409"/>
    <x v="2"/>
  </r>
  <r>
    <n v="119687"/>
    <x v="0"/>
    <x v="0"/>
    <n v="43500"/>
    <n v="43500"/>
    <n v="0"/>
    <x v="0"/>
    <x v="1"/>
    <x v="0"/>
    <n v="428"/>
    <x v="6"/>
  </r>
  <r>
    <n v="119689"/>
    <x v="0"/>
    <x v="0"/>
    <n v="80000"/>
    <n v="80000"/>
    <n v="0"/>
    <x v="0"/>
    <x v="1"/>
    <x v="2"/>
    <n v="450"/>
    <x v="3"/>
  </r>
  <r>
    <n v="119699"/>
    <x v="0"/>
    <x v="0"/>
    <n v="20000"/>
    <n v="20000"/>
    <n v="0"/>
    <x v="0"/>
    <x v="0"/>
    <x v="0"/>
    <n v="386"/>
    <x v="4"/>
  </r>
  <r>
    <n v="119702"/>
    <x v="0"/>
    <x v="0"/>
    <n v="47500"/>
    <n v="47500"/>
    <n v="0"/>
    <x v="0"/>
    <x v="1"/>
    <x v="1"/>
    <n v="472"/>
    <x v="8"/>
  </r>
  <r>
    <n v="119703"/>
    <x v="2"/>
    <x v="0"/>
    <n v="60000"/>
    <n v="60000"/>
    <n v="0"/>
    <x v="0"/>
    <x v="1"/>
    <x v="2"/>
    <n v="465"/>
    <x v="1"/>
  </r>
  <r>
    <n v="119704"/>
    <x v="0"/>
    <x v="0"/>
    <n v="100000"/>
    <n v="100000"/>
    <n v="0"/>
    <x v="0"/>
    <x v="0"/>
    <x v="2"/>
    <n v="417"/>
    <x v="6"/>
  </r>
  <r>
    <n v="119707"/>
    <x v="0"/>
    <x v="0"/>
    <n v="40000"/>
    <n v="40000"/>
    <n v="0"/>
    <x v="0"/>
    <x v="0"/>
    <x v="0"/>
    <n v="419"/>
    <x v="6"/>
  </r>
  <r>
    <n v="119708"/>
    <x v="0"/>
    <x v="0"/>
    <n v="105000"/>
    <n v="105000"/>
    <n v="0"/>
    <x v="0"/>
    <x v="1"/>
    <x v="1"/>
    <n v="521"/>
    <x v="7"/>
  </r>
  <r>
    <n v="119712"/>
    <x v="1"/>
    <x v="0"/>
    <n v="16000"/>
    <n v="8000"/>
    <n v="1"/>
    <x v="1"/>
    <x v="1"/>
    <x v="0"/>
    <n v="518"/>
    <x v="7"/>
  </r>
  <r>
    <n v="119713"/>
    <x v="0"/>
    <x v="0"/>
    <n v="51000"/>
    <n v="51000"/>
    <n v="0"/>
    <x v="0"/>
    <x v="1"/>
    <x v="2"/>
    <n v="437"/>
    <x v="3"/>
  </r>
  <r>
    <n v="119716"/>
    <x v="1"/>
    <x v="0"/>
    <n v="10000"/>
    <n v="10000"/>
    <n v="0"/>
    <x v="0"/>
    <x v="1"/>
    <x v="0"/>
    <n v="524"/>
    <x v="7"/>
  </r>
  <r>
    <n v="119718"/>
    <x v="1"/>
    <x v="0"/>
    <n v="20000"/>
    <n v="0"/>
    <n v="1"/>
    <x v="1"/>
    <x v="0"/>
    <x v="1"/>
    <n v="464"/>
    <x v="1"/>
  </r>
  <r>
    <n v="119719"/>
    <x v="1"/>
    <x v="0"/>
    <n v="30000"/>
    <n v="0"/>
    <n v="1"/>
    <x v="1"/>
    <x v="1"/>
    <x v="0"/>
    <n v="449"/>
    <x v="3"/>
  </r>
  <r>
    <n v="119735"/>
    <x v="0"/>
    <x v="1"/>
    <n v="117600"/>
    <n v="117600"/>
    <n v="0"/>
    <x v="0"/>
    <x v="1"/>
    <x v="1"/>
    <n v="519"/>
    <x v="7"/>
  </r>
  <r>
    <n v="119741"/>
    <x v="0"/>
    <x v="0"/>
    <n v="30000"/>
    <n v="30000"/>
    <n v="0"/>
    <x v="0"/>
    <x v="1"/>
    <x v="1"/>
    <n v="477"/>
    <x v="8"/>
  </r>
  <r>
    <n v="119744"/>
    <x v="0"/>
    <x v="1"/>
    <n v="22000"/>
    <n v="22000"/>
    <n v="0"/>
    <x v="0"/>
    <x v="1"/>
    <x v="0"/>
    <n v="492"/>
    <x v="0"/>
  </r>
  <r>
    <n v="119762"/>
    <x v="0"/>
    <x v="0"/>
    <n v="30000"/>
    <n v="30000"/>
    <n v="0"/>
    <x v="0"/>
    <x v="0"/>
    <x v="1"/>
    <n v="438"/>
    <x v="3"/>
  </r>
  <r>
    <n v="119763"/>
    <x v="1"/>
    <x v="1"/>
    <n v="41500"/>
    <n v="41500"/>
    <n v="0"/>
    <x v="0"/>
    <x v="1"/>
    <x v="0"/>
    <n v="433"/>
    <x v="3"/>
  </r>
  <r>
    <n v="119764"/>
    <x v="0"/>
    <x v="0"/>
    <n v="39500"/>
    <n v="39500"/>
    <n v="0"/>
    <x v="0"/>
    <x v="1"/>
    <x v="1"/>
    <n v="450"/>
    <x v="3"/>
  </r>
  <r>
    <n v="119765"/>
    <x v="0"/>
    <x v="0"/>
    <n v="29700"/>
    <n v="29700"/>
    <n v="0"/>
    <x v="0"/>
    <x v="1"/>
    <x v="1"/>
    <n v="479"/>
    <x v="8"/>
  </r>
  <r>
    <n v="119785"/>
    <x v="0"/>
    <x v="1"/>
    <n v="30000"/>
    <n v="30000"/>
    <n v="0"/>
    <x v="0"/>
    <x v="0"/>
    <x v="1"/>
    <n v="459"/>
    <x v="1"/>
  </r>
  <r>
    <n v="119787"/>
    <x v="0"/>
    <x v="0"/>
    <n v="60000"/>
    <n v="60000"/>
    <n v="0"/>
    <x v="0"/>
    <x v="0"/>
    <x v="1"/>
    <n v="462"/>
    <x v="1"/>
  </r>
  <r>
    <n v="119789"/>
    <x v="0"/>
    <x v="0"/>
    <n v="10000"/>
    <n v="10000"/>
    <n v="0"/>
    <x v="0"/>
    <x v="0"/>
    <x v="1"/>
    <n v="398"/>
    <x v="2"/>
  </r>
  <r>
    <n v="119797"/>
    <x v="1"/>
    <x v="0"/>
    <n v="40000"/>
    <n v="40000"/>
    <n v="0"/>
    <x v="0"/>
    <x v="0"/>
    <x v="1"/>
    <n v="392"/>
    <x v="2"/>
  </r>
  <r>
    <n v="119804"/>
    <x v="1"/>
    <x v="0"/>
    <n v="10000"/>
    <n v="10000"/>
    <n v="0"/>
    <x v="0"/>
    <x v="1"/>
    <x v="0"/>
    <n v="420"/>
    <x v="6"/>
  </r>
  <r>
    <n v="119828"/>
    <x v="2"/>
    <x v="2"/>
    <n v="29990"/>
    <n v="29990"/>
    <n v="0"/>
    <x v="0"/>
    <x v="1"/>
    <x v="1"/>
    <n v="423"/>
    <x v="6"/>
  </r>
  <r>
    <n v="119830"/>
    <x v="0"/>
    <x v="2"/>
    <n v="30000"/>
    <n v="30000"/>
    <n v="0"/>
    <x v="0"/>
    <x v="1"/>
    <x v="0"/>
    <n v="465"/>
    <x v="1"/>
  </r>
  <r>
    <n v="119831"/>
    <x v="0"/>
    <x v="0"/>
    <n v="78000"/>
    <n v="78000"/>
    <n v="0"/>
    <x v="0"/>
    <x v="1"/>
    <x v="1"/>
    <n v="430"/>
    <x v="6"/>
  </r>
  <r>
    <n v="119844"/>
    <x v="0"/>
    <x v="0"/>
    <n v="35000"/>
    <n v="35000"/>
    <n v="0"/>
    <x v="0"/>
    <x v="1"/>
    <x v="1"/>
    <n v="449"/>
    <x v="3"/>
  </r>
  <r>
    <n v="119859"/>
    <x v="1"/>
    <x v="1"/>
    <n v="20000"/>
    <n v="20000"/>
    <n v="0"/>
    <x v="0"/>
    <x v="0"/>
    <x v="0"/>
    <n v="419"/>
    <x v="6"/>
  </r>
  <r>
    <n v="119864"/>
    <x v="0"/>
    <x v="0"/>
    <n v="20000"/>
    <n v="20000"/>
    <n v="0"/>
    <x v="0"/>
    <x v="0"/>
    <x v="1"/>
    <n v="458"/>
    <x v="1"/>
  </r>
  <r>
    <n v="119879"/>
    <x v="0"/>
    <x v="0"/>
    <n v="52000"/>
    <n v="52000"/>
    <n v="0"/>
    <x v="0"/>
    <x v="1"/>
    <x v="1"/>
    <n v="466"/>
    <x v="1"/>
  </r>
  <r>
    <n v="119880"/>
    <x v="0"/>
    <x v="0"/>
    <n v="164900"/>
    <n v="164900"/>
    <n v="0"/>
    <x v="0"/>
    <x v="1"/>
    <x v="0"/>
    <n v="529"/>
    <x v="7"/>
  </r>
  <r>
    <n v="119891"/>
    <x v="0"/>
    <x v="2"/>
    <n v="58500"/>
    <n v="58500"/>
    <n v="0"/>
    <x v="0"/>
    <x v="0"/>
    <x v="1"/>
    <n v="426"/>
    <x v="6"/>
  </r>
  <r>
    <n v="119901"/>
    <x v="0"/>
    <x v="0"/>
    <n v="29800"/>
    <n v="29800"/>
    <n v="0"/>
    <x v="0"/>
    <x v="1"/>
    <x v="2"/>
    <n v="503"/>
    <x v="0"/>
  </r>
  <r>
    <n v="119904"/>
    <x v="1"/>
    <x v="0"/>
    <n v="30000"/>
    <n v="0"/>
    <n v="1"/>
    <x v="1"/>
    <x v="0"/>
    <x v="0"/>
    <n v="483"/>
    <x v="8"/>
  </r>
  <r>
    <n v="119915"/>
    <x v="1"/>
    <x v="0"/>
    <n v="12000"/>
    <n v="2000"/>
    <n v="1"/>
    <x v="1"/>
    <x v="0"/>
    <x v="1"/>
    <n v="433"/>
    <x v="3"/>
  </r>
  <r>
    <n v="119949"/>
    <x v="1"/>
    <x v="1"/>
    <n v="69699"/>
    <n v="69699"/>
    <n v="0"/>
    <x v="0"/>
    <x v="0"/>
    <x v="1"/>
    <n v="468"/>
    <x v="1"/>
  </r>
  <r>
    <n v="119952"/>
    <x v="1"/>
    <x v="0"/>
    <n v="22500"/>
    <n v="22500"/>
    <n v="0"/>
    <x v="0"/>
    <x v="0"/>
    <x v="1"/>
    <n v="462"/>
    <x v="1"/>
  </r>
  <r>
    <n v="119958"/>
    <x v="0"/>
    <x v="0"/>
    <n v="55000"/>
    <n v="55000"/>
    <n v="0"/>
    <x v="0"/>
    <x v="1"/>
    <x v="0"/>
    <n v="448"/>
    <x v="3"/>
  </r>
  <r>
    <n v="119965"/>
    <x v="0"/>
    <x v="1"/>
    <n v="10000"/>
    <n v="10000"/>
    <n v="0"/>
    <x v="0"/>
    <x v="0"/>
    <x v="1"/>
    <n v="410"/>
    <x v="2"/>
  </r>
  <r>
    <n v="119971"/>
    <x v="0"/>
    <x v="0"/>
    <n v="26000"/>
    <n v="26000"/>
    <n v="0"/>
    <x v="0"/>
    <x v="1"/>
    <x v="0"/>
    <n v="377"/>
    <x v="4"/>
  </r>
  <r>
    <n v="119976"/>
    <x v="0"/>
    <x v="0"/>
    <n v="103600"/>
    <n v="103600"/>
    <n v="0"/>
    <x v="0"/>
    <x v="1"/>
    <x v="1"/>
    <n v="484"/>
    <x v="8"/>
  </r>
  <r>
    <n v="119981"/>
    <x v="0"/>
    <x v="1"/>
    <n v="60000"/>
    <n v="60000"/>
    <n v="0"/>
    <x v="0"/>
    <x v="0"/>
    <x v="0"/>
    <n v="447"/>
    <x v="3"/>
  </r>
  <r>
    <n v="119990"/>
    <x v="1"/>
    <x v="1"/>
    <n v="60000"/>
    <n v="60000"/>
    <n v="0"/>
    <x v="0"/>
    <x v="0"/>
    <x v="0"/>
    <n v="418"/>
    <x v="6"/>
  </r>
  <r>
    <n v="119991"/>
    <x v="1"/>
    <x v="0"/>
    <n v="73900"/>
    <n v="73900"/>
    <n v="0"/>
    <x v="0"/>
    <x v="0"/>
    <x v="1"/>
    <n v="421"/>
    <x v="6"/>
  </r>
  <r>
    <n v="120007"/>
    <x v="0"/>
    <x v="0"/>
    <n v="102000"/>
    <n v="102000"/>
    <n v="0"/>
    <x v="0"/>
    <x v="0"/>
    <x v="0"/>
    <n v="464"/>
    <x v="1"/>
  </r>
  <r>
    <n v="120031"/>
    <x v="0"/>
    <x v="2"/>
    <n v="122055"/>
    <n v="122055"/>
    <n v="0"/>
    <x v="0"/>
    <x v="1"/>
    <x v="2"/>
    <n v="525"/>
    <x v="7"/>
  </r>
  <r>
    <n v="120046"/>
    <x v="0"/>
    <x v="0"/>
    <n v="32584"/>
    <n v="32584"/>
    <n v="0"/>
    <x v="0"/>
    <x v="1"/>
    <x v="1"/>
    <n v="419"/>
    <x v="6"/>
  </r>
  <r>
    <n v="120047"/>
    <x v="1"/>
    <x v="0"/>
    <n v="40000"/>
    <n v="20000"/>
    <n v="1"/>
    <x v="1"/>
    <x v="0"/>
    <x v="1"/>
    <n v="390"/>
    <x v="4"/>
  </r>
  <r>
    <n v="120053"/>
    <x v="0"/>
    <x v="1"/>
    <n v="92500"/>
    <n v="92500"/>
    <n v="0"/>
    <x v="0"/>
    <x v="0"/>
    <x v="1"/>
    <n v="493"/>
    <x v="0"/>
  </r>
  <r>
    <n v="120066"/>
    <x v="1"/>
    <x v="0"/>
    <n v="30000"/>
    <n v="0"/>
    <n v="1"/>
    <x v="1"/>
    <x v="1"/>
    <x v="1"/>
    <n v="436"/>
    <x v="3"/>
  </r>
  <r>
    <n v="120080"/>
    <x v="0"/>
    <x v="0"/>
    <n v="60000"/>
    <n v="60000"/>
    <n v="0"/>
    <x v="0"/>
    <x v="1"/>
    <x v="0"/>
    <n v="427"/>
    <x v="6"/>
  </r>
  <r>
    <n v="120082"/>
    <x v="0"/>
    <x v="2"/>
    <n v="106755"/>
    <n v="106755"/>
    <n v="0"/>
    <x v="0"/>
    <x v="1"/>
    <x v="1"/>
    <n v="433"/>
    <x v="3"/>
  </r>
  <r>
    <n v="120085"/>
    <x v="0"/>
    <x v="0"/>
    <n v="50772"/>
    <n v="50772"/>
    <n v="0"/>
    <x v="0"/>
    <x v="1"/>
    <x v="1"/>
    <n v="427"/>
    <x v="6"/>
  </r>
  <r>
    <n v="120087"/>
    <x v="0"/>
    <x v="0"/>
    <n v="40000"/>
    <n v="40000"/>
    <n v="0"/>
    <x v="0"/>
    <x v="0"/>
    <x v="1"/>
    <n v="468"/>
    <x v="1"/>
  </r>
  <r>
    <n v="120094"/>
    <x v="0"/>
    <x v="1"/>
    <n v="67500"/>
    <n v="67500"/>
    <n v="0"/>
    <x v="0"/>
    <x v="0"/>
    <x v="1"/>
    <n v="402"/>
    <x v="2"/>
  </r>
  <r>
    <n v="120101"/>
    <x v="1"/>
    <x v="0"/>
    <n v="20000"/>
    <n v="20000"/>
    <n v="0"/>
    <x v="0"/>
    <x v="1"/>
    <x v="0"/>
    <n v="456"/>
    <x v="1"/>
  </r>
  <r>
    <n v="120123"/>
    <x v="0"/>
    <x v="1"/>
    <n v="335000"/>
    <n v="335000"/>
    <n v="0"/>
    <x v="0"/>
    <x v="0"/>
    <x v="0"/>
    <n v="487"/>
    <x v="8"/>
  </r>
  <r>
    <n v="120126"/>
    <x v="0"/>
    <x v="0"/>
    <n v="56000"/>
    <n v="56000"/>
    <n v="0"/>
    <x v="0"/>
    <x v="0"/>
    <x v="0"/>
    <n v="385"/>
    <x v="4"/>
  </r>
  <r>
    <n v="120134"/>
    <x v="1"/>
    <x v="0"/>
    <n v="25000"/>
    <n v="25000"/>
    <n v="0"/>
    <x v="0"/>
    <x v="0"/>
    <x v="1"/>
    <n v="454"/>
    <x v="1"/>
  </r>
  <r>
    <n v="120144"/>
    <x v="2"/>
    <x v="2"/>
    <n v="70856"/>
    <n v="70856"/>
    <n v="0"/>
    <x v="0"/>
    <x v="0"/>
    <x v="1"/>
    <n v="442"/>
    <x v="3"/>
  </r>
  <r>
    <n v="120146"/>
    <x v="1"/>
    <x v="0"/>
    <n v="18000"/>
    <n v="2000"/>
    <n v="1"/>
    <x v="1"/>
    <x v="1"/>
    <x v="2"/>
    <n v="485"/>
    <x v="8"/>
  </r>
  <r>
    <n v="120155"/>
    <x v="0"/>
    <x v="0"/>
    <n v="318000"/>
    <n v="318000"/>
    <n v="0"/>
    <x v="0"/>
    <x v="0"/>
    <x v="1"/>
    <n v="476"/>
    <x v="8"/>
  </r>
  <r>
    <n v="120157"/>
    <x v="0"/>
    <x v="0"/>
    <n v="200000"/>
    <n v="200000"/>
    <n v="0"/>
    <x v="0"/>
    <x v="0"/>
    <x v="0"/>
    <n v="449"/>
    <x v="3"/>
  </r>
  <r>
    <n v="120161"/>
    <x v="0"/>
    <x v="0"/>
    <n v="54500"/>
    <n v="54500"/>
    <n v="0"/>
    <x v="0"/>
    <x v="0"/>
    <x v="1"/>
    <n v="492"/>
    <x v="0"/>
  </r>
  <r>
    <n v="120168"/>
    <x v="1"/>
    <x v="0"/>
    <n v="20000"/>
    <n v="20000"/>
    <n v="0"/>
    <x v="0"/>
    <x v="0"/>
    <x v="1"/>
    <n v="411"/>
    <x v="6"/>
  </r>
  <r>
    <n v="120180"/>
    <x v="2"/>
    <x v="2"/>
    <n v="20000"/>
    <n v="20000"/>
    <n v="0"/>
    <x v="0"/>
    <x v="0"/>
    <x v="1"/>
    <n v="436"/>
    <x v="3"/>
  </r>
  <r>
    <n v="120181"/>
    <x v="0"/>
    <x v="0"/>
    <n v="49800"/>
    <n v="49800"/>
    <n v="0"/>
    <x v="0"/>
    <x v="1"/>
    <x v="2"/>
    <n v="427"/>
    <x v="6"/>
  </r>
  <r>
    <n v="120188"/>
    <x v="0"/>
    <x v="0"/>
    <n v="40000"/>
    <n v="40000"/>
    <n v="0"/>
    <x v="0"/>
    <x v="0"/>
    <x v="1"/>
    <n v="407"/>
    <x v="2"/>
  </r>
  <r>
    <n v="120214"/>
    <x v="1"/>
    <x v="0"/>
    <n v="37400"/>
    <n v="9400"/>
    <n v="1"/>
    <x v="1"/>
    <x v="0"/>
    <x v="1"/>
    <n v="416"/>
    <x v="6"/>
  </r>
  <r>
    <n v="120303"/>
    <x v="0"/>
    <x v="1"/>
    <n v="60000"/>
    <n v="60000"/>
    <n v="0"/>
    <x v="0"/>
    <x v="1"/>
    <x v="0"/>
    <n v="540"/>
    <x v="9"/>
  </r>
  <r>
    <n v="120316"/>
    <x v="2"/>
    <x v="0"/>
    <n v="61879"/>
    <n v="31879"/>
    <n v="1"/>
    <x v="1"/>
    <x v="1"/>
    <x v="1"/>
    <n v="437"/>
    <x v="3"/>
  </r>
  <r>
    <n v="120330"/>
    <x v="0"/>
    <x v="0"/>
    <n v="407400"/>
    <n v="397400"/>
    <n v="1"/>
    <x v="1"/>
    <x v="1"/>
    <x v="0"/>
    <n v="500"/>
    <x v="0"/>
  </r>
  <r>
    <n v="120341"/>
    <x v="0"/>
    <x v="1"/>
    <n v="50000"/>
    <n v="50000"/>
    <n v="0"/>
    <x v="0"/>
    <x v="1"/>
    <x v="0"/>
    <n v="463"/>
    <x v="1"/>
  </r>
  <r>
    <n v="120343"/>
    <x v="0"/>
    <x v="0"/>
    <n v="120000"/>
    <n v="120000"/>
    <n v="0"/>
    <x v="0"/>
    <x v="0"/>
    <x v="0"/>
    <n v="410"/>
    <x v="2"/>
  </r>
  <r>
    <n v="120344"/>
    <x v="0"/>
    <x v="0"/>
    <n v="54000"/>
    <n v="54000"/>
    <n v="0"/>
    <x v="0"/>
    <x v="0"/>
    <x v="1"/>
    <n v="493"/>
    <x v="0"/>
  </r>
  <r>
    <n v="120352"/>
    <x v="0"/>
    <x v="1"/>
    <n v="167960"/>
    <n v="167960"/>
    <n v="0"/>
    <x v="0"/>
    <x v="1"/>
    <x v="0"/>
    <n v="493"/>
    <x v="0"/>
  </r>
  <r>
    <n v="120357"/>
    <x v="1"/>
    <x v="1"/>
    <n v="40000"/>
    <n v="40000"/>
    <n v="0"/>
    <x v="0"/>
    <x v="0"/>
    <x v="0"/>
    <n v="468"/>
    <x v="1"/>
  </r>
  <r>
    <n v="120365"/>
    <x v="0"/>
    <x v="0"/>
    <n v="50000"/>
    <n v="50000"/>
    <n v="0"/>
    <x v="0"/>
    <x v="1"/>
    <x v="0"/>
    <n v="387"/>
    <x v="4"/>
  </r>
  <r>
    <n v="120367"/>
    <x v="1"/>
    <x v="0"/>
    <n v="49200"/>
    <n v="49200"/>
    <n v="0"/>
    <x v="0"/>
    <x v="1"/>
    <x v="1"/>
    <n v="458"/>
    <x v="1"/>
  </r>
  <r>
    <n v="120370"/>
    <x v="0"/>
    <x v="0"/>
    <n v="45600"/>
    <n v="45600"/>
    <n v="0"/>
    <x v="0"/>
    <x v="1"/>
    <x v="1"/>
    <n v="508"/>
    <x v="0"/>
  </r>
  <r>
    <n v="120390"/>
    <x v="0"/>
    <x v="1"/>
    <n v="53000"/>
    <n v="53000"/>
    <n v="0"/>
    <x v="0"/>
    <x v="0"/>
    <x v="1"/>
    <n v="515"/>
    <x v="7"/>
  </r>
  <r>
    <n v="120393"/>
    <x v="0"/>
    <x v="0"/>
    <n v="20000"/>
    <n v="20000"/>
    <n v="0"/>
    <x v="0"/>
    <x v="1"/>
    <x v="0"/>
    <n v="422"/>
    <x v="6"/>
  </r>
  <r>
    <n v="120395"/>
    <x v="0"/>
    <x v="2"/>
    <n v="163000"/>
    <n v="163000"/>
    <n v="0"/>
    <x v="0"/>
    <x v="1"/>
    <x v="2"/>
    <n v="493"/>
    <x v="0"/>
  </r>
  <r>
    <n v="120396"/>
    <x v="1"/>
    <x v="0"/>
    <n v="90000"/>
    <n v="90000"/>
    <n v="0"/>
    <x v="0"/>
    <x v="1"/>
    <x v="1"/>
    <n v="460"/>
    <x v="1"/>
  </r>
  <r>
    <n v="120400"/>
    <x v="2"/>
    <x v="2"/>
    <n v="21500"/>
    <n v="21500"/>
    <n v="0"/>
    <x v="0"/>
    <x v="0"/>
    <x v="1"/>
    <n v="485"/>
    <x v="8"/>
  </r>
  <r>
    <n v="120406"/>
    <x v="0"/>
    <x v="0"/>
    <n v="146700"/>
    <n v="146700"/>
    <n v="0"/>
    <x v="0"/>
    <x v="1"/>
    <x v="1"/>
    <n v="490"/>
    <x v="8"/>
  </r>
  <r>
    <n v="120408"/>
    <x v="0"/>
    <x v="0"/>
    <n v="14080"/>
    <n v="14080"/>
    <n v="0"/>
    <x v="0"/>
    <x v="0"/>
    <x v="0"/>
    <n v="465"/>
    <x v="1"/>
  </r>
  <r>
    <n v="120412"/>
    <x v="1"/>
    <x v="0"/>
    <n v="55000"/>
    <n v="55000"/>
    <n v="0"/>
    <x v="0"/>
    <x v="0"/>
    <x v="1"/>
    <n v="449"/>
    <x v="3"/>
  </r>
  <r>
    <n v="120415"/>
    <x v="1"/>
    <x v="0"/>
    <n v="23000"/>
    <n v="19111.169999999998"/>
    <n v="0"/>
    <x v="0"/>
    <x v="0"/>
    <x v="1"/>
    <n v="386"/>
    <x v="4"/>
  </r>
  <r>
    <n v="120416"/>
    <x v="1"/>
    <x v="0"/>
    <n v="20000"/>
    <n v="20000"/>
    <n v="0"/>
    <x v="0"/>
    <x v="0"/>
    <x v="0"/>
    <n v="401"/>
    <x v="2"/>
  </r>
  <r>
    <n v="120420"/>
    <x v="1"/>
    <x v="0"/>
    <n v="20000"/>
    <n v="0"/>
    <n v="1"/>
    <x v="1"/>
    <x v="1"/>
    <x v="0"/>
    <n v="472"/>
    <x v="8"/>
  </r>
  <r>
    <n v="120428"/>
    <x v="0"/>
    <x v="0"/>
    <n v="142400"/>
    <n v="142400"/>
    <n v="0"/>
    <x v="0"/>
    <x v="1"/>
    <x v="1"/>
    <n v="453"/>
    <x v="1"/>
  </r>
  <r>
    <n v="120431"/>
    <x v="1"/>
    <x v="0"/>
    <n v="8000"/>
    <n v="8000"/>
    <n v="0"/>
    <x v="0"/>
    <x v="0"/>
    <x v="1"/>
    <n v="369"/>
    <x v="5"/>
  </r>
  <r>
    <n v="120436"/>
    <x v="1"/>
    <x v="0"/>
    <n v="30000"/>
    <n v="30000"/>
    <n v="0"/>
    <x v="0"/>
    <x v="1"/>
    <x v="2"/>
    <n v="437"/>
    <x v="3"/>
  </r>
  <r>
    <n v="120448"/>
    <x v="2"/>
    <x v="2"/>
    <n v="20000"/>
    <n v="20000"/>
    <n v="0"/>
    <x v="0"/>
    <x v="1"/>
    <x v="2"/>
    <n v="507"/>
    <x v="0"/>
  </r>
  <r>
    <n v="120454"/>
    <x v="0"/>
    <x v="0"/>
    <n v="104600"/>
    <n v="104600"/>
    <n v="0"/>
    <x v="0"/>
    <x v="0"/>
    <x v="1"/>
    <n v="497"/>
    <x v="0"/>
  </r>
  <r>
    <n v="120461"/>
    <x v="0"/>
    <x v="0"/>
    <n v="23000"/>
    <n v="23000"/>
    <n v="0"/>
    <x v="0"/>
    <x v="0"/>
    <x v="0"/>
    <n v="395"/>
    <x v="2"/>
  </r>
  <r>
    <n v="120470"/>
    <x v="0"/>
    <x v="0"/>
    <n v="10000"/>
    <n v="10000"/>
    <n v="0"/>
    <x v="0"/>
    <x v="1"/>
    <x v="0"/>
    <n v="420"/>
    <x v="6"/>
  </r>
  <r>
    <n v="120479"/>
    <x v="0"/>
    <x v="0"/>
    <n v="30000"/>
    <n v="30000"/>
    <n v="0"/>
    <x v="0"/>
    <x v="0"/>
    <x v="1"/>
    <n v="467"/>
    <x v="1"/>
  </r>
  <r>
    <n v="120484"/>
    <x v="0"/>
    <x v="0"/>
    <n v="69500"/>
    <n v="69500"/>
    <n v="0"/>
    <x v="0"/>
    <x v="0"/>
    <x v="0"/>
    <n v="493"/>
    <x v="0"/>
  </r>
  <r>
    <n v="120489"/>
    <x v="0"/>
    <x v="0"/>
    <n v="16000"/>
    <n v="16000"/>
    <n v="0"/>
    <x v="0"/>
    <x v="1"/>
    <x v="0"/>
    <n v="390"/>
    <x v="4"/>
  </r>
  <r>
    <n v="120502"/>
    <x v="1"/>
    <x v="1"/>
    <n v="20000"/>
    <n v="20000"/>
    <n v="0"/>
    <x v="0"/>
    <x v="0"/>
    <x v="1"/>
    <n v="446"/>
    <x v="3"/>
  </r>
  <r>
    <n v="120508"/>
    <x v="1"/>
    <x v="0"/>
    <n v="39900"/>
    <n v="39900"/>
    <n v="0"/>
    <x v="0"/>
    <x v="1"/>
    <x v="2"/>
    <n v="462"/>
    <x v="1"/>
  </r>
  <r>
    <n v="120513"/>
    <x v="0"/>
    <x v="0"/>
    <n v="38500"/>
    <n v="38500"/>
    <n v="0"/>
    <x v="0"/>
    <x v="1"/>
    <x v="0"/>
    <n v="468"/>
    <x v="1"/>
  </r>
  <r>
    <n v="120515"/>
    <x v="0"/>
    <x v="0"/>
    <n v="30000"/>
    <n v="30000"/>
    <n v="0"/>
    <x v="0"/>
    <x v="1"/>
    <x v="0"/>
    <n v="445"/>
    <x v="3"/>
  </r>
  <r>
    <n v="120518"/>
    <x v="0"/>
    <x v="0"/>
    <n v="40000"/>
    <n v="40000"/>
    <n v="0"/>
    <x v="0"/>
    <x v="0"/>
    <x v="1"/>
    <n v="393"/>
    <x v="2"/>
  </r>
  <r>
    <n v="120522"/>
    <x v="0"/>
    <x v="0"/>
    <n v="225775"/>
    <n v="225775"/>
    <n v="0"/>
    <x v="0"/>
    <x v="1"/>
    <x v="0"/>
    <n v="415"/>
    <x v="6"/>
  </r>
  <r>
    <n v="120524"/>
    <x v="1"/>
    <x v="0"/>
    <n v="53000"/>
    <n v="53000"/>
    <n v="0"/>
    <x v="0"/>
    <x v="1"/>
    <x v="0"/>
    <n v="430"/>
    <x v="6"/>
  </r>
  <r>
    <n v="120537"/>
    <x v="0"/>
    <x v="1"/>
    <n v="53900"/>
    <n v="53900"/>
    <n v="0"/>
    <x v="0"/>
    <x v="0"/>
    <x v="0"/>
    <n v="521"/>
    <x v="7"/>
  </r>
  <r>
    <n v="120558"/>
    <x v="0"/>
    <x v="0"/>
    <n v="39800"/>
    <n v="39800"/>
    <n v="0"/>
    <x v="0"/>
    <x v="1"/>
    <x v="2"/>
    <n v="406"/>
    <x v="2"/>
  </r>
  <r>
    <n v="120559"/>
    <x v="0"/>
    <x v="0"/>
    <n v="98600"/>
    <n v="98600"/>
    <n v="0"/>
    <x v="0"/>
    <x v="1"/>
    <x v="2"/>
    <n v="416"/>
    <x v="6"/>
  </r>
  <r>
    <n v="120565"/>
    <x v="2"/>
    <x v="0"/>
    <n v="97500"/>
    <n v="97500"/>
    <n v="0"/>
    <x v="0"/>
    <x v="1"/>
    <x v="0"/>
    <n v="544"/>
    <x v="9"/>
  </r>
  <r>
    <n v="120569"/>
    <x v="0"/>
    <x v="0"/>
    <n v="160000"/>
    <n v="160000"/>
    <n v="0"/>
    <x v="0"/>
    <x v="0"/>
    <x v="0"/>
    <n v="476"/>
    <x v="8"/>
  </r>
  <r>
    <n v="120573"/>
    <x v="0"/>
    <x v="1"/>
    <n v="80000"/>
    <n v="80000"/>
    <n v="0"/>
    <x v="0"/>
    <x v="1"/>
    <x v="1"/>
    <n v="526"/>
    <x v="7"/>
  </r>
  <r>
    <n v="120586"/>
    <x v="0"/>
    <x v="0"/>
    <n v="66560"/>
    <n v="66560"/>
    <n v="0"/>
    <x v="0"/>
    <x v="0"/>
    <x v="1"/>
    <n v="514"/>
    <x v="7"/>
  </r>
  <r>
    <n v="120591"/>
    <x v="0"/>
    <x v="0"/>
    <n v="24500"/>
    <n v="24500"/>
    <n v="0"/>
    <x v="0"/>
    <x v="0"/>
    <x v="1"/>
    <n v="378"/>
    <x v="4"/>
  </r>
  <r>
    <n v="120595"/>
    <x v="1"/>
    <x v="0"/>
    <n v="21200"/>
    <n v="21200"/>
    <n v="0"/>
    <x v="0"/>
    <x v="1"/>
    <x v="1"/>
    <n v="435"/>
    <x v="3"/>
  </r>
  <r>
    <n v="120602"/>
    <x v="0"/>
    <x v="0"/>
    <n v="33000"/>
    <n v="33000"/>
    <n v="0"/>
    <x v="0"/>
    <x v="1"/>
    <x v="1"/>
    <n v="433"/>
    <x v="3"/>
  </r>
  <r>
    <n v="120607"/>
    <x v="0"/>
    <x v="0"/>
    <n v="72000"/>
    <n v="72000"/>
    <n v="0"/>
    <x v="0"/>
    <x v="1"/>
    <x v="1"/>
    <n v="469"/>
    <x v="1"/>
  </r>
  <r>
    <n v="120610"/>
    <x v="0"/>
    <x v="0"/>
    <n v="114800"/>
    <n v="114800"/>
    <n v="0"/>
    <x v="0"/>
    <x v="0"/>
    <x v="0"/>
    <n v="446"/>
    <x v="3"/>
  </r>
  <r>
    <n v="120618"/>
    <x v="2"/>
    <x v="0"/>
    <n v="20000"/>
    <n v="20000"/>
    <n v="0"/>
    <x v="0"/>
    <x v="0"/>
    <x v="1"/>
    <n v="460"/>
    <x v="1"/>
  </r>
  <r>
    <n v="120621"/>
    <x v="0"/>
    <x v="2"/>
    <n v="22000"/>
    <n v="22000"/>
    <n v="0"/>
    <x v="0"/>
    <x v="0"/>
    <x v="1"/>
    <n v="439"/>
    <x v="3"/>
  </r>
  <r>
    <n v="120624"/>
    <x v="0"/>
    <x v="0"/>
    <n v="55000"/>
    <n v="55000"/>
    <n v="0"/>
    <x v="0"/>
    <x v="0"/>
    <x v="1"/>
    <n v="489"/>
    <x v="8"/>
  </r>
  <r>
    <n v="120627"/>
    <x v="0"/>
    <x v="0"/>
    <n v="1000"/>
    <n v="1000"/>
    <n v="0"/>
    <x v="0"/>
    <x v="1"/>
    <x v="0"/>
    <n v="473"/>
    <x v="8"/>
  </r>
  <r>
    <n v="120634"/>
    <x v="0"/>
    <x v="0"/>
    <n v="12000"/>
    <n v="12000"/>
    <n v="0"/>
    <x v="0"/>
    <x v="1"/>
    <x v="0"/>
    <n v="517"/>
    <x v="7"/>
  </r>
  <r>
    <n v="120637"/>
    <x v="0"/>
    <x v="0"/>
    <n v="54400"/>
    <n v="54400"/>
    <n v="0"/>
    <x v="0"/>
    <x v="0"/>
    <x v="0"/>
    <n v="437"/>
    <x v="3"/>
  </r>
  <r>
    <n v="120648"/>
    <x v="0"/>
    <x v="0"/>
    <n v="84200"/>
    <n v="84200"/>
    <n v="0"/>
    <x v="0"/>
    <x v="1"/>
    <x v="0"/>
    <n v="474"/>
    <x v="8"/>
  </r>
  <r>
    <n v="120667"/>
    <x v="0"/>
    <x v="0"/>
    <n v="30000"/>
    <n v="30000"/>
    <n v="0"/>
    <x v="0"/>
    <x v="0"/>
    <x v="0"/>
    <n v="466"/>
    <x v="1"/>
  </r>
  <r>
    <n v="120679"/>
    <x v="2"/>
    <x v="2"/>
    <n v="40000"/>
    <n v="40000"/>
    <n v="0"/>
    <x v="0"/>
    <x v="0"/>
    <x v="1"/>
    <n v="462"/>
    <x v="1"/>
  </r>
  <r>
    <n v="120681"/>
    <x v="0"/>
    <x v="1"/>
    <n v="70000"/>
    <n v="70000"/>
    <n v="0"/>
    <x v="0"/>
    <x v="1"/>
    <x v="0"/>
    <n v="469"/>
    <x v="1"/>
  </r>
  <r>
    <n v="120687"/>
    <x v="0"/>
    <x v="1"/>
    <n v="10000"/>
    <n v="10000"/>
    <n v="0"/>
    <x v="0"/>
    <x v="0"/>
    <x v="1"/>
    <n v="449"/>
    <x v="3"/>
  </r>
  <r>
    <n v="120690"/>
    <x v="0"/>
    <x v="0"/>
    <n v="30000"/>
    <n v="30000"/>
    <n v="0"/>
    <x v="0"/>
    <x v="1"/>
    <x v="0"/>
    <n v="417"/>
    <x v="6"/>
  </r>
  <r>
    <n v="120694"/>
    <x v="0"/>
    <x v="1"/>
    <n v="40000"/>
    <n v="40000"/>
    <n v="0"/>
    <x v="0"/>
    <x v="1"/>
    <x v="2"/>
    <n v="447"/>
    <x v="3"/>
  </r>
  <r>
    <n v="120696"/>
    <x v="1"/>
    <x v="0"/>
    <n v="10000"/>
    <n v="10000"/>
    <n v="0"/>
    <x v="0"/>
    <x v="1"/>
    <x v="0"/>
    <n v="401"/>
    <x v="2"/>
  </r>
  <r>
    <n v="120697"/>
    <x v="0"/>
    <x v="2"/>
    <n v="21700"/>
    <n v="21700"/>
    <n v="0"/>
    <x v="0"/>
    <x v="0"/>
    <x v="1"/>
    <n v="411"/>
    <x v="6"/>
  </r>
  <r>
    <n v="120699"/>
    <x v="0"/>
    <x v="1"/>
    <n v="144000"/>
    <n v="144000"/>
    <n v="0"/>
    <x v="0"/>
    <x v="1"/>
    <x v="0"/>
    <n v="511"/>
    <x v="7"/>
  </r>
  <r>
    <n v="120708"/>
    <x v="0"/>
    <x v="2"/>
    <n v="30000"/>
    <n v="30000"/>
    <n v="0"/>
    <x v="0"/>
    <x v="1"/>
    <x v="0"/>
    <n v="438"/>
    <x v="3"/>
  </r>
  <r>
    <n v="120709"/>
    <x v="0"/>
    <x v="0"/>
    <n v="15000"/>
    <n v="15000"/>
    <n v="0"/>
    <x v="0"/>
    <x v="1"/>
    <x v="1"/>
    <n v="456"/>
    <x v="1"/>
  </r>
  <r>
    <n v="120723"/>
    <x v="0"/>
    <x v="0"/>
    <n v="140427"/>
    <n v="140427"/>
    <n v="0"/>
    <x v="0"/>
    <x v="1"/>
    <x v="2"/>
    <n v="459"/>
    <x v="1"/>
  </r>
  <r>
    <n v="120726"/>
    <x v="1"/>
    <x v="1"/>
    <n v="3000"/>
    <n v="3000"/>
    <n v="0"/>
    <x v="0"/>
    <x v="0"/>
    <x v="1"/>
    <n v="407"/>
    <x v="2"/>
  </r>
  <r>
    <n v="120730"/>
    <x v="1"/>
    <x v="1"/>
    <n v="40000"/>
    <n v="40000"/>
    <n v="0"/>
    <x v="0"/>
    <x v="1"/>
    <x v="1"/>
    <n v="410"/>
    <x v="2"/>
  </r>
  <r>
    <n v="120745"/>
    <x v="0"/>
    <x v="1"/>
    <n v="60000"/>
    <n v="60000"/>
    <n v="0"/>
    <x v="0"/>
    <x v="1"/>
    <x v="1"/>
    <n v="491"/>
    <x v="0"/>
  </r>
  <r>
    <n v="120747"/>
    <x v="0"/>
    <x v="0"/>
    <n v="40000"/>
    <n v="40000"/>
    <n v="0"/>
    <x v="0"/>
    <x v="1"/>
    <x v="2"/>
    <n v="488"/>
    <x v="8"/>
  </r>
  <r>
    <n v="120749"/>
    <x v="1"/>
    <x v="0"/>
    <n v="5000"/>
    <n v="5000"/>
    <n v="0"/>
    <x v="0"/>
    <x v="0"/>
    <x v="1"/>
    <n v="420"/>
    <x v="6"/>
  </r>
  <r>
    <n v="120753"/>
    <x v="1"/>
    <x v="0"/>
    <n v="30000"/>
    <n v="30000"/>
    <n v="0"/>
    <x v="0"/>
    <x v="1"/>
    <x v="0"/>
    <n v="413"/>
    <x v="6"/>
  </r>
  <r>
    <n v="120767"/>
    <x v="1"/>
    <x v="1"/>
    <n v="5000"/>
    <n v="5000"/>
    <n v="0"/>
    <x v="0"/>
    <x v="1"/>
    <x v="1"/>
    <n v="423"/>
    <x v="6"/>
  </r>
  <r>
    <n v="120787"/>
    <x v="0"/>
    <x v="1"/>
    <n v="54800"/>
    <n v="54800"/>
    <n v="0"/>
    <x v="0"/>
    <x v="0"/>
    <x v="1"/>
    <n v="425"/>
    <x v="6"/>
  </r>
  <r>
    <n v="120797"/>
    <x v="0"/>
    <x v="2"/>
    <n v="100000"/>
    <n v="100000"/>
    <n v="0"/>
    <x v="0"/>
    <x v="0"/>
    <x v="0"/>
    <n v="476"/>
    <x v="8"/>
  </r>
  <r>
    <n v="120806"/>
    <x v="2"/>
    <x v="2"/>
    <n v="36500"/>
    <n v="36500"/>
    <n v="0"/>
    <x v="0"/>
    <x v="1"/>
    <x v="1"/>
    <n v="485"/>
    <x v="8"/>
  </r>
  <r>
    <n v="120816"/>
    <x v="0"/>
    <x v="0"/>
    <n v="155845"/>
    <n v="155845"/>
    <n v="0"/>
    <x v="0"/>
    <x v="0"/>
    <x v="1"/>
    <n v="528"/>
    <x v="7"/>
  </r>
  <r>
    <n v="120827"/>
    <x v="0"/>
    <x v="0"/>
    <n v="23500"/>
    <n v="23500"/>
    <n v="0"/>
    <x v="0"/>
    <x v="1"/>
    <x v="0"/>
    <n v="419"/>
    <x v="6"/>
  </r>
  <r>
    <n v="120854"/>
    <x v="0"/>
    <x v="0"/>
    <n v="65000"/>
    <n v="65000"/>
    <n v="0"/>
    <x v="0"/>
    <x v="1"/>
    <x v="1"/>
    <n v="474"/>
    <x v="8"/>
  </r>
  <r>
    <n v="120860"/>
    <x v="0"/>
    <x v="0"/>
    <n v="60000"/>
    <n v="60000"/>
    <n v="0"/>
    <x v="0"/>
    <x v="1"/>
    <x v="2"/>
    <n v="467"/>
    <x v="1"/>
  </r>
  <r>
    <n v="120869"/>
    <x v="0"/>
    <x v="0"/>
    <n v="60000"/>
    <n v="60000"/>
    <n v="0"/>
    <x v="0"/>
    <x v="1"/>
    <x v="0"/>
    <n v="468"/>
    <x v="1"/>
  </r>
  <r>
    <n v="120888"/>
    <x v="1"/>
    <x v="0"/>
    <n v="15000"/>
    <n v="15000"/>
    <n v="0"/>
    <x v="0"/>
    <x v="1"/>
    <x v="2"/>
    <n v="520"/>
    <x v="7"/>
  </r>
  <r>
    <n v="120914"/>
    <x v="0"/>
    <x v="0"/>
    <n v="36200"/>
    <n v="36200"/>
    <n v="0"/>
    <x v="0"/>
    <x v="0"/>
    <x v="1"/>
    <n v="472"/>
    <x v="8"/>
  </r>
  <r>
    <n v="121212"/>
    <x v="1"/>
    <x v="0"/>
    <n v="20000"/>
    <n v="0"/>
    <n v="1"/>
    <x v="1"/>
    <x v="0"/>
    <x v="0"/>
    <n v="398"/>
    <x v="2"/>
  </r>
  <r>
    <n v="121218"/>
    <x v="1"/>
    <x v="0"/>
    <n v="3000"/>
    <n v="3000"/>
    <n v="0"/>
    <x v="0"/>
    <x v="0"/>
    <x v="0"/>
    <n v="450"/>
    <x v="3"/>
  </r>
  <r>
    <n v="121255"/>
    <x v="0"/>
    <x v="1"/>
    <n v="50000"/>
    <n v="50000"/>
    <n v="0"/>
    <x v="0"/>
    <x v="1"/>
    <x v="0"/>
    <n v="501"/>
    <x v="0"/>
  </r>
  <r>
    <n v="121256"/>
    <x v="0"/>
    <x v="1"/>
    <n v="64100"/>
    <n v="64100"/>
    <n v="0"/>
    <x v="0"/>
    <x v="1"/>
    <x v="0"/>
    <n v="491"/>
    <x v="0"/>
  </r>
  <r>
    <n v="121273"/>
    <x v="0"/>
    <x v="2"/>
    <n v="50000"/>
    <n v="50000"/>
    <n v="0"/>
    <x v="0"/>
    <x v="0"/>
    <x v="2"/>
    <n v="516"/>
    <x v="7"/>
  </r>
  <r>
    <n v="121274"/>
    <x v="2"/>
    <x v="2"/>
    <n v="35000"/>
    <n v="35000"/>
    <n v="0"/>
    <x v="0"/>
    <x v="1"/>
    <x v="2"/>
    <n v="394"/>
    <x v="2"/>
  </r>
  <r>
    <n v="121292"/>
    <x v="0"/>
    <x v="0"/>
    <n v="3600"/>
    <n v="3600"/>
    <n v="0"/>
    <x v="0"/>
    <x v="1"/>
    <x v="1"/>
    <n v="468"/>
    <x v="1"/>
  </r>
  <r>
    <n v="121297"/>
    <x v="0"/>
    <x v="0"/>
    <n v="33000"/>
    <n v="33000"/>
    <n v="0"/>
    <x v="0"/>
    <x v="0"/>
    <x v="1"/>
    <n v="460"/>
    <x v="1"/>
  </r>
  <r>
    <n v="121301"/>
    <x v="0"/>
    <x v="0"/>
    <n v="7000"/>
    <n v="7000"/>
    <n v="0"/>
    <x v="0"/>
    <x v="1"/>
    <x v="1"/>
    <n v="440"/>
    <x v="3"/>
  </r>
  <r>
    <n v="121305"/>
    <x v="0"/>
    <x v="0"/>
    <n v="64885"/>
    <n v="64885"/>
    <n v="0"/>
    <x v="0"/>
    <x v="0"/>
    <x v="1"/>
    <n v="413"/>
    <x v="6"/>
  </r>
  <r>
    <n v="121307"/>
    <x v="0"/>
    <x v="0"/>
    <n v="19997"/>
    <n v="19997"/>
    <n v="0"/>
    <x v="0"/>
    <x v="0"/>
    <x v="1"/>
    <n v="496"/>
    <x v="0"/>
  </r>
  <r>
    <n v="121313"/>
    <x v="0"/>
    <x v="0"/>
    <n v="150500"/>
    <n v="150500"/>
    <n v="0"/>
    <x v="0"/>
    <x v="1"/>
    <x v="2"/>
    <n v="453"/>
    <x v="1"/>
  </r>
  <r>
    <n v="121315"/>
    <x v="0"/>
    <x v="1"/>
    <n v="30000"/>
    <n v="30000"/>
    <n v="0"/>
    <x v="0"/>
    <x v="1"/>
    <x v="2"/>
    <n v="524"/>
    <x v="7"/>
  </r>
  <r>
    <n v="121319"/>
    <x v="1"/>
    <x v="0"/>
    <n v="1000"/>
    <n v="1000"/>
    <n v="0"/>
    <x v="0"/>
    <x v="1"/>
    <x v="0"/>
    <n v="414"/>
    <x v="6"/>
  </r>
  <r>
    <n v="121325"/>
    <x v="1"/>
    <x v="0"/>
    <n v="20000"/>
    <n v="20000"/>
    <n v="0"/>
    <x v="0"/>
    <x v="1"/>
    <x v="2"/>
    <n v="392"/>
    <x v="2"/>
  </r>
  <r>
    <n v="121326"/>
    <x v="1"/>
    <x v="0"/>
    <n v="50000"/>
    <n v="50000"/>
    <n v="0"/>
    <x v="0"/>
    <x v="1"/>
    <x v="0"/>
    <n v="472"/>
    <x v="8"/>
  </r>
  <r>
    <n v="121332"/>
    <x v="0"/>
    <x v="0"/>
    <n v="164780"/>
    <n v="164780"/>
    <n v="0"/>
    <x v="0"/>
    <x v="0"/>
    <x v="0"/>
    <n v="478"/>
    <x v="8"/>
  </r>
  <r>
    <n v="121336"/>
    <x v="1"/>
    <x v="0"/>
    <n v="60000"/>
    <n v="30000"/>
    <n v="1"/>
    <x v="1"/>
    <x v="1"/>
    <x v="2"/>
    <n v="498"/>
    <x v="0"/>
  </r>
  <r>
    <n v="121363"/>
    <x v="1"/>
    <x v="1"/>
    <n v="20000"/>
    <n v="20000"/>
    <n v="0"/>
    <x v="0"/>
    <x v="1"/>
    <x v="2"/>
    <n v="484"/>
    <x v="8"/>
  </r>
  <r>
    <n v="121408"/>
    <x v="2"/>
    <x v="2"/>
    <n v="70000"/>
    <n v="70000"/>
    <n v="0"/>
    <x v="0"/>
    <x v="1"/>
    <x v="2"/>
    <n v="559"/>
    <x v="10"/>
  </r>
  <r>
    <n v="121425"/>
    <x v="0"/>
    <x v="2"/>
    <n v="50000"/>
    <n v="50000"/>
    <n v="0"/>
    <x v="0"/>
    <x v="1"/>
    <x v="1"/>
    <n v="465"/>
    <x v="1"/>
  </r>
  <r>
    <n v="121447"/>
    <x v="0"/>
    <x v="1"/>
    <n v="13000"/>
    <n v="13000"/>
    <n v="0"/>
    <x v="0"/>
    <x v="1"/>
    <x v="1"/>
    <n v="504"/>
    <x v="0"/>
  </r>
  <r>
    <n v="121472"/>
    <x v="0"/>
    <x v="0"/>
    <n v="110000"/>
    <n v="110000"/>
    <n v="0"/>
    <x v="0"/>
    <x v="1"/>
    <x v="1"/>
    <n v="404"/>
    <x v="2"/>
  </r>
  <r>
    <n v="121490"/>
    <x v="1"/>
    <x v="0"/>
    <n v="10000"/>
    <n v="10000"/>
    <n v="0"/>
    <x v="0"/>
    <x v="0"/>
    <x v="0"/>
    <n v="356"/>
    <x v="5"/>
  </r>
  <r>
    <n v="121498"/>
    <x v="0"/>
    <x v="2"/>
    <n v="220000"/>
    <n v="220000"/>
    <n v="0"/>
    <x v="0"/>
    <x v="0"/>
    <x v="1"/>
    <n v="366"/>
    <x v="5"/>
  </r>
  <r>
    <n v="121508"/>
    <x v="0"/>
    <x v="0"/>
    <n v="26000"/>
    <n v="26000"/>
    <n v="0"/>
    <x v="0"/>
    <x v="0"/>
    <x v="0"/>
    <n v="485"/>
    <x v="8"/>
  </r>
  <r>
    <n v="121511"/>
    <x v="0"/>
    <x v="0"/>
    <n v="269000"/>
    <n v="269000"/>
    <n v="0"/>
    <x v="0"/>
    <x v="1"/>
    <x v="0"/>
    <n v="502"/>
    <x v="0"/>
  </r>
  <r>
    <n v="121522"/>
    <x v="1"/>
    <x v="0"/>
    <n v="60000"/>
    <n v="60000"/>
    <n v="0"/>
    <x v="0"/>
    <x v="0"/>
    <x v="1"/>
    <n v="407"/>
    <x v="2"/>
  </r>
  <r>
    <n v="121574"/>
    <x v="0"/>
    <x v="0"/>
    <n v="25000"/>
    <n v="25000"/>
    <n v="0"/>
    <x v="0"/>
    <x v="0"/>
    <x v="0"/>
    <n v="457"/>
    <x v="1"/>
  </r>
  <r>
    <n v="121578"/>
    <x v="0"/>
    <x v="0"/>
    <n v="87000"/>
    <n v="87000"/>
    <n v="0"/>
    <x v="0"/>
    <x v="0"/>
    <x v="1"/>
    <n v="431"/>
    <x v="3"/>
  </r>
  <r>
    <n v="121593"/>
    <x v="0"/>
    <x v="0"/>
    <n v="20600"/>
    <n v="20600"/>
    <n v="0"/>
    <x v="0"/>
    <x v="0"/>
    <x v="1"/>
    <n v="389"/>
    <x v="4"/>
  </r>
  <r>
    <n v="121605"/>
    <x v="0"/>
    <x v="0"/>
    <n v="209000"/>
    <n v="209000"/>
    <n v="0"/>
    <x v="0"/>
    <x v="0"/>
    <x v="0"/>
    <n v="421"/>
    <x v="6"/>
  </r>
  <r>
    <n v="121627"/>
    <x v="1"/>
    <x v="0"/>
    <n v="31700"/>
    <n v="31700"/>
    <n v="0"/>
    <x v="0"/>
    <x v="0"/>
    <x v="1"/>
    <n v="356"/>
    <x v="5"/>
  </r>
  <r>
    <n v="121713"/>
    <x v="0"/>
    <x v="0"/>
    <n v="30000"/>
    <n v="30000"/>
    <n v="0"/>
    <x v="0"/>
    <x v="1"/>
    <x v="0"/>
    <n v="473"/>
    <x v="8"/>
  </r>
  <r>
    <n v="121782"/>
    <x v="0"/>
    <x v="0"/>
    <n v="4000"/>
    <n v="4000"/>
    <n v="0"/>
    <x v="0"/>
    <x v="0"/>
    <x v="1"/>
    <n v="432"/>
    <x v="3"/>
  </r>
  <r>
    <n v="121931"/>
    <x v="2"/>
    <x v="2"/>
    <n v="60000"/>
    <n v="60000"/>
    <n v="0"/>
    <x v="0"/>
    <x v="0"/>
    <x v="2"/>
    <n v="494"/>
    <x v="0"/>
  </r>
  <r>
    <n v="122046"/>
    <x v="2"/>
    <x v="2"/>
    <n v="100000"/>
    <n v="100000"/>
    <n v="0"/>
    <x v="0"/>
    <x v="1"/>
    <x v="0"/>
    <n v="521"/>
    <x v="7"/>
  </r>
  <r>
    <n v="124228"/>
    <x v="0"/>
    <x v="0"/>
    <n v="55000"/>
    <n v="55000"/>
    <n v="0"/>
    <x v="0"/>
    <x v="1"/>
    <x v="0"/>
    <n v="532"/>
    <x v="9"/>
  </r>
  <r>
    <n v="124682"/>
    <x v="0"/>
    <x v="0"/>
    <n v="5000"/>
    <n v="5000"/>
    <n v="0"/>
    <x v="0"/>
    <x v="1"/>
    <x v="2"/>
    <n v="427"/>
    <x v="6"/>
  </r>
  <r>
    <n v="125007"/>
    <x v="0"/>
    <x v="2"/>
    <n v="30000"/>
    <n v="30000"/>
    <n v="0"/>
    <x v="0"/>
    <x v="0"/>
    <x v="1"/>
    <n v="383"/>
    <x v="4"/>
  </r>
  <r>
    <n v="125173"/>
    <x v="0"/>
    <x v="0"/>
    <n v="99400"/>
    <n v="99400"/>
    <n v="0"/>
    <x v="0"/>
    <x v="1"/>
    <x v="0"/>
    <n v="535"/>
    <x v="9"/>
  </r>
  <r>
    <n v="125280"/>
    <x v="1"/>
    <x v="2"/>
    <n v="20000"/>
    <n v="20000"/>
    <n v="0"/>
    <x v="0"/>
    <x v="0"/>
    <x v="1"/>
    <n v="528"/>
    <x v="7"/>
  </r>
  <r>
    <n v="125318"/>
    <x v="0"/>
    <x v="0"/>
    <n v="40000"/>
    <n v="40000"/>
    <n v="0"/>
    <x v="0"/>
    <x v="0"/>
    <x v="0"/>
    <n v="417"/>
    <x v="6"/>
  </r>
  <r>
    <n v="125470"/>
    <x v="1"/>
    <x v="0"/>
    <n v="68500"/>
    <n v="68500"/>
    <n v="0"/>
    <x v="0"/>
    <x v="0"/>
    <x v="2"/>
    <n v="520"/>
    <x v="7"/>
  </r>
  <r>
    <n v="126119"/>
    <x v="2"/>
    <x v="2"/>
    <n v="37518"/>
    <n v="37518"/>
    <n v="0"/>
    <x v="0"/>
    <x v="1"/>
    <x v="0"/>
    <n v="454"/>
    <x v="1"/>
  </r>
  <r>
    <n v="126397"/>
    <x v="1"/>
    <x v="0"/>
    <n v="60300"/>
    <n v="60300"/>
    <n v="0"/>
    <x v="0"/>
    <x v="1"/>
    <x v="1"/>
    <n v="447"/>
    <x v="3"/>
  </r>
  <r>
    <n v="126545"/>
    <x v="0"/>
    <x v="0"/>
    <n v="40000"/>
    <n v="40000"/>
    <n v="0"/>
    <x v="0"/>
    <x v="1"/>
    <x v="2"/>
    <n v="535"/>
    <x v="9"/>
  </r>
  <r>
    <n v="126839"/>
    <x v="0"/>
    <x v="0"/>
    <n v="35300"/>
    <n v="35300"/>
    <n v="0"/>
    <x v="0"/>
    <x v="0"/>
    <x v="0"/>
    <n v="406"/>
    <x v="2"/>
  </r>
  <r>
    <n v="126950"/>
    <x v="0"/>
    <x v="2"/>
    <n v="13000"/>
    <n v="13000"/>
    <n v="0"/>
    <x v="0"/>
    <x v="0"/>
    <x v="0"/>
    <n v="496"/>
    <x v="0"/>
  </r>
  <r>
    <n v="127892"/>
    <x v="0"/>
    <x v="1"/>
    <n v="43000"/>
    <n v="43000"/>
    <n v="0"/>
    <x v="0"/>
    <x v="1"/>
    <x v="0"/>
    <n v="511"/>
    <x v="7"/>
  </r>
  <r>
    <n v="129198"/>
    <x v="0"/>
    <x v="2"/>
    <n v="41000"/>
    <n v="41000"/>
    <n v="0"/>
    <x v="0"/>
    <x v="1"/>
    <x v="1"/>
    <n v="442"/>
    <x v="3"/>
  </r>
  <r>
    <n v="129374"/>
    <x v="1"/>
    <x v="0"/>
    <n v="40000"/>
    <n v="40000"/>
    <n v="0"/>
    <x v="0"/>
    <x v="1"/>
    <x v="1"/>
    <n v="446"/>
    <x v="3"/>
  </r>
  <r>
    <n v="129423"/>
    <x v="1"/>
    <x v="0"/>
    <n v="14000"/>
    <n v="14000"/>
    <n v="0"/>
    <x v="0"/>
    <x v="0"/>
    <x v="1"/>
    <n v="436"/>
    <x v="3"/>
  </r>
  <r>
    <n v="129585"/>
    <x v="1"/>
    <x v="0"/>
    <n v="40000"/>
    <n v="40000"/>
    <n v="0"/>
    <x v="0"/>
    <x v="1"/>
    <x v="2"/>
    <n v="425"/>
    <x v="6"/>
  </r>
  <r>
    <n v="129632"/>
    <x v="1"/>
    <x v="0"/>
    <n v="82450"/>
    <n v="82450"/>
    <n v="0"/>
    <x v="0"/>
    <x v="0"/>
    <x v="2"/>
    <n v="467"/>
    <x v="1"/>
  </r>
  <r>
    <n v="129642"/>
    <x v="0"/>
    <x v="0"/>
    <n v="172434"/>
    <n v="172434"/>
    <n v="0"/>
    <x v="0"/>
    <x v="1"/>
    <x v="1"/>
    <n v="377"/>
    <x v="4"/>
  </r>
  <r>
    <n v="129661"/>
    <x v="0"/>
    <x v="0"/>
    <n v="135200"/>
    <n v="135200"/>
    <n v="0"/>
    <x v="0"/>
    <x v="0"/>
    <x v="1"/>
    <n v="464"/>
    <x v="1"/>
  </r>
  <r>
    <n v="129672"/>
    <x v="2"/>
    <x v="0"/>
    <n v="40000"/>
    <n v="20000"/>
    <n v="1"/>
    <x v="1"/>
    <x v="1"/>
    <x v="1"/>
    <n v="475"/>
    <x v="8"/>
  </r>
  <r>
    <n v="129674"/>
    <x v="0"/>
    <x v="1"/>
    <n v="30000"/>
    <n v="30000"/>
    <n v="0"/>
    <x v="0"/>
    <x v="1"/>
    <x v="2"/>
    <n v="445"/>
    <x v="3"/>
  </r>
  <r>
    <n v="129694"/>
    <x v="1"/>
    <x v="0"/>
    <n v="50000"/>
    <n v="50000"/>
    <n v="0"/>
    <x v="0"/>
    <x v="0"/>
    <x v="2"/>
    <n v="356"/>
    <x v="5"/>
  </r>
  <r>
    <n v="129702"/>
    <x v="0"/>
    <x v="0"/>
    <n v="20000"/>
    <n v="20000"/>
    <n v="0"/>
    <x v="0"/>
    <x v="1"/>
    <x v="1"/>
    <n v="448"/>
    <x v="3"/>
  </r>
  <r>
    <n v="129714"/>
    <x v="2"/>
    <x v="0"/>
    <n v="76000"/>
    <n v="76000"/>
    <n v="0"/>
    <x v="0"/>
    <x v="0"/>
    <x v="2"/>
    <n v="408"/>
    <x v="2"/>
  </r>
  <r>
    <n v="129724"/>
    <x v="1"/>
    <x v="0"/>
    <n v="30000"/>
    <n v="30000"/>
    <n v="0"/>
    <x v="0"/>
    <x v="1"/>
    <x v="2"/>
    <n v="387"/>
    <x v="4"/>
  </r>
  <r>
    <n v="129725"/>
    <x v="0"/>
    <x v="0"/>
    <n v="55000"/>
    <n v="55000"/>
    <n v="0"/>
    <x v="0"/>
    <x v="0"/>
    <x v="1"/>
    <n v="541"/>
    <x v="9"/>
  </r>
  <r>
    <n v="129732"/>
    <x v="0"/>
    <x v="2"/>
    <n v="33000"/>
    <n v="33000"/>
    <n v="0"/>
    <x v="0"/>
    <x v="0"/>
    <x v="0"/>
    <n v="442"/>
    <x v="3"/>
  </r>
  <r>
    <n v="129736"/>
    <x v="0"/>
    <x v="0"/>
    <n v="40000"/>
    <n v="40000"/>
    <n v="0"/>
    <x v="0"/>
    <x v="1"/>
    <x v="0"/>
    <n v="510"/>
    <x v="0"/>
  </r>
  <r>
    <n v="129744"/>
    <x v="1"/>
    <x v="0"/>
    <n v="20000"/>
    <n v="20000"/>
    <n v="0"/>
    <x v="0"/>
    <x v="0"/>
    <x v="1"/>
    <n v="444"/>
    <x v="3"/>
  </r>
  <r>
    <n v="129746"/>
    <x v="0"/>
    <x v="1"/>
    <n v="132929"/>
    <n v="132929"/>
    <n v="0"/>
    <x v="0"/>
    <x v="1"/>
    <x v="0"/>
    <n v="506"/>
    <x v="0"/>
  </r>
  <r>
    <n v="129749"/>
    <x v="2"/>
    <x v="1"/>
    <n v="7000"/>
    <n v="7000"/>
    <n v="0"/>
    <x v="0"/>
    <x v="1"/>
    <x v="0"/>
    <n v="485"/>
    <x v="8"/>
  </r>
  <r>
    <n v="129772"/>
    <x v="0"/>
    <x v="0"/>
    <n v="220800"/>
    <n v="220800"/>
    <n v="0"/>
    <x v="0"/>
    <x v="1"/>
    <x v="0"/>
    <n v="535"/>
    <x v="9"/>
  </r>
  <r>
    <n v="129774"/>
    <x v="0"/>
    <x v="1"/>
    <n v="15000"/>
    <n v="15000"/>
    <n v="0"/>
    <x v="0"/>
    <x v="0"/>
    <x v="1"/>
    <n v="482"/>
    <x v="8"/>
  </r>
  <r>
    <n v="129776"/>
    <x v="2"/>
    <x v="0"/>
    <n v="46000"/>
    <n v="46000"/>
    <n v="0"/>
    <x v="0"/>
    <x v="1"/>
    <x v="1"/>
    <n v="412"/>
    <x v="6"/>
  </r>
  <r>
    <n v="129814"/>
    <x v="0"/>
    <x v="2"/>
    <n v="33950"/>
    <n v="33950"/>
    <n v="0"/>
    <x v="0"/>
    <x v="0"/>
    <x v="1"/>
    <n v="490"/>
    <x v="8"/>
  </r>
  <r>
    <n v="129815"/>
    <x v="0"/>
    <x v="0"/>
    <n v="59800"/>
    <n v="59800"/>
    <n v="0"/>
    <x v="0"/>
    <x v="0"/>
    <x v="2"/>
    <n v="496"/>
    <x v="0"/>
  </r>
  <r>
    <n v="129827"/>
    <x v="0"/>
    <x v="0"/>
    <n v="65000"/>
    <n v="65000"/>
    <n v="0"/>
    <x v="0"/>
    <x v="0"/>
    <x v="1"/>
    <n v="381"/>
    <x v="4"/>
  </r>
  <r>
    <n v="129852"/>
    <x v="0"/>
    <x v="0"/>
    <n v="80000"/>
    <n v="80000"/>
    <n v="0"/>
    <x v="0"/>
    <x v="1"/>
    <x v="0"/>
    <n v="496"/>
    <x v="0"/>
  </r>
  <r>
    <n v="129856"/>
    <x v="0"/>
    <x v="0"/>
    <n v="43900"/>
    <n v="43900"/>
    <n v="0"/>
    <x v="0"/>
    <x v="0"/>
    <x v="1"/>
    <n v="437"/>
    <x v="3"/>
  </r>
  <r>
    <n v="129914"/>
    <x v="0"/>
    <x v="0"/>
    <n v="100000"/>
    <n v="100000"/>
    <n v="0"/>
    <x v="0"/>
    <x v="0"/>
    <x v="1"/>
    <n v="418"/>
    <x v="6"/>
  </r>
  <r>
    <n v="129932"/>
    <x v="1"/>
    <x v="0"/>
    <n v="87500"/>
    <n v="87500"/>
    <n v="0"/>
    <x v="0"/>
    <x v="0"/>
    <x v="2"/>
    <n v="473"/>
    <x v="8"/>
  </r>
  <r>
    <n v="129936"/>
    <x v="0"/>
    <x v="0"/>
    <n v="46400"/>
    <n v="46400"/>
    <n v="0"/>
    <x v="0"/>
    <x v="0"/>
    <x v="1"/>
    <n v="489"/>
    <x v="8"/>
  </r>
  <r>
    <n v="129939"/>
    <x v="2"/>
    <x v="2"/>
    <n v="30000"/>
    <n v="30000"/>
    <n v="0"/>
    <x v="0"/>
    <x v="0"/>
    <x v="1"/>
    <n v="486"/>
    <x v="8"/>
  </r>
  <r>
    <n v="129956"/>
    <x v="0"/>
    <x v="0"/>
    <n v="78612"/>
    <n v="78612"/>
    <n v="0"/>
    <x v="0"/>
    <x v="0"/>
    <x v="0"/>
    <n v="492"/>
    <x v="0"/>
  </r>
  <r>
    <n v="129962"/>
    <x v="1"/>
    <x v="1"/>
    <n v="7800"/>
    <n v="7800"/>
    <n v="0"/>
    <x v="0"/>
    <x v="0"/>
    <x v="2"/>
    <n v="471"/>
    <x v="8"/>
  </r>
  <r>
    <n v="129965"/>
    <x v="1"/>
    <x v="1"/>
    <n v="27000"/>
    <n v="27000"/>
    <n v="0"/>
    <x v="0"/>
    <x v="1"/>
    <x v="2"/>
    <n v="428"/>
    <x v="6"/>
  </r>
  <r>
    <n v="129969"/>
    <x v="0"/>
    <x v="0"/>
    <n v="39565"/>
    <n v="39565"/>
    <n v="0"/>
    <x v="0"/>
    <x v="1"/>
    <x v="1"/>
    <n v="488"/>
    <x v="8"/>
  </r>
  <r>
    <n v="129979"/>
    <x v="2"/>
    <x v="0"/>
    <n v="208486"/>
    <n v="208486"/>
    <n v="0"/>
    <x v="0"/>
    <x v="1"/>
    <x v="1"/>
    <n v="459"/>
    <x v="1"/>
  </r>
  <r>
    <n v="129995"/>
    <x v="0"/>
    <x v="0"/>
    <n v="271500"/>
    <n v="271500"/>
    <n v="0"/>
    <x v="0"/>
    <x v="0"/>
    <x v="1"/>
    <n v="463"/>
    <x v="1"/>
  </r>
  <r>
    <n v="130003"/>
    <x v="0"/>
    <x v="1"/>
    <n v="14000"/>
    <n v="14000"/>
    <n v="0"/>
    <x v="0"/>
    <x v="0"/>
    <x v="1"/>
    <n v="436"/>
    <x v="3"/>
  </r>
  <r>
    <n v="130006"/>
    <x v="0"/>
    <x v="0"/>
    <n v="52000"/>
    <n v="52000"/>
    <n v="0"/>
    <x v="0"/>
    <x v="0"/>
    <x v="1"/>
    <n v="454"/>
    <x v="1"/>
  </r>
  <r>
    <n v="130015"/>
    <x v="0"/>
    <x v="0"/>
    <n v="15000"/>
    <n v="9500"/>
    <n v="1"/>
    <x v="1"/>
    <x v="1"/>
    <x v="1"/>
    <n v="473"/>
    <x v="8"/>
  </r>
  <r>
    <n v="130039"/>
    <x v="0"/>
    <x v="0"/>
    <n v="150990"/>
    <n v="150990"/>
    <n v="0"/>
    <x v="0"/>
    <x v="0"/>
    <x v="1"/>
    <n v="508"/>
    <x v="0"/>
  </r>
  <r>
    <n v="130044"/>
    <x v="0"/>
    <x v="0"/>
    <n v="18000"/>
    <n v="18000"/>
    <n v="0"/>
    <x v="0"/>
    <x v="0"/>
    <x v="0"/>
    <n v="486"/>
    <x v="8"/>
  </r>
  <r>
    <n v="130064"/>
    <x v="0"/>
    <x v="0"/>
    <n v="113200"/>
    <n v="113200"/>
    <n v="0"/>
    <x v="0"/>
    <x v="0"/>
    <x v="2"/>
    <n v="488"/>
    <x v="8"/>
  </r>
  <r>
    <n v="130068"/>
    <x v="0"/>
    <x v="2"/>
    <n v="49604"/>
    <n v="49604"/>
    <n v="0"/>
    <x v="0"/>
    <x v="1"/>
    <x v="1"/>
    <n v="513"/>
    <x v="7"/>
  </r>
  <r>
    <n v="130075"/>
    <x v="0"/>
    <x v="0"/>
    <n v="60500"/>
    <n v="60500"/>
    <n v="0"/>
    <x v="0"/>
    <x v="1"/>
    <x v="1"/>
    <n v="419"/>
    <x v="6"/>
  </r>
  <r>
    <n v="130079"/>
    <x v="0"/>
    <x v="0"/>
    <n v="25000"/>
    <n v="25000"/>
    <n v="0"/>
    <x v="0"/>
    <x v="0"/>
    <x v="0"/>
    <n v="471"/>
    <x v="8"/>
  </r>
  <r>
    <n v="130092"/>
    <x v="0"/>
    <x v="0"/>
    <n v="112100"/>
    <n v="112100"/>
    <n v="0"/>
    <x v="0"/>
    <x v="1"/>
    <x v="0"/>
    <n v="497"/>
    <x v="0"/>
  </r>
  <r>
    <n v="130117"/>
    <x v="1"/>
    <x v="0"/>
    <n v="20000"/>
    <n v="20000"/>
    <n v="0"/>
    <x v="0"/>
    <x v="0"/>
    <x v="1"/>
    <n v="398"/>
    <x v="2"/>
  </r>
  <r>
    <n v="130126"/>
    <x v="2"/>
    <x v="0"/>
    <n v="8000"/>
    <n v="8000"/>
    <n v="0"/>
    <x v="0"/>
    <x v="0"/>
    <x v="1"/>
    <n v="475"/>
    <x v="8"/>
  </r>
  <r>
    <n v="130138"/>
    <x v="0"/>
    <x v="0"/>
    <n v="20000"/>
    <n v="20000"/>
    <n v="0"/>
    <x v="0"/>
    <x v="0"/>
    <x v="1"/>
    <n v="447"/>
    <x v="3"/>
  </r>
  <r>
    <n v="130143"/>
    <x v="0"/>
    <x v="0"/>
    <n v="190000"/>
    <n v="190000"/>
    <n v="0"/>
    <x v="0"/>
    <x v="1"/>
    <x v="1"/>
    <n v="521"/>
    <x v="7"/>
  </r>
  <r>
    <n v="130151"/>
    <x v="0"/>
    <x v="2"/>
    <n v="21000"/>
    <n v="21000"/>
    <n v="0"/>
    <x v="0"/>
    <x v="0"/>
    <x v="2"/>
    <n v="518"/>
    <x v="7"/>
  </r>
  <r>
    <n v="130153"/>
    <x v="2"/>
    <x v="0"/>
    <n v="30000"/>
    <n v="30000"/>
    <n v="0"/>
    <x v="0"/>
    <x v="0"/>
    <x v="1"/>
    <n v="445"/>
    <x v="3"/>
  </r>
  <r>
    <n v="130166"/>
    <x v="2"/>
    <x v="2"/>
    <n v="88585"/>
    <n v="88585"/>
    <n v="0"/>
    <x v="0"/>
    <x v="1"/>
    <x v="0"/>
    <n v="530"/>
    <x v="7"/>
  </r>
  <r>
    <n v="130182"/>
    <x v="0"/>
    <x v="0"/>
    <n v="10000"/>
    <n v="10000"/>
    <n v="0"/>
    <x v="0"/>
    <x v="1"/>
    <x v="1"/>
    <n v="450"/>
    <x v="3"/>
  </r>
  <r>
    <n v="130220"/>
    <x v="2"/>
    <x v="2"/>
    <n v="60000"/>
    <n v="60000"/>
    <n v="0"/>
    <x v="0"/>
    <x v="0"/>
    <x v="1"/>
    <n v="440"/>
    <x v="3"/>
  </r>
  <r>
    <n v="130246"/>
    <x v="1"/>
    <x v="0"/>
    <n v="30000"/>
    <n v="8000"/>
    <n v="1"/>
    <x v="1"/>
    <x v="1"/>
    <x v="2"/>
    <n v="502"/>
    <x v="0"/>
  </r>
  <r>
    <n v="130289"/>
    <x v="1"/>
    <x v="0"/>
    <n v="23500"/>
    <n v="17507.2"/>
    <n v="1"/>
    <x v="1"/>
    <x v="0"/>
    <x v="1"/>
    <n v="444"/>
    <x v="3"/>
  </r>
  <r>
    <n v="130291"/>
    <x v="0"/>
    <x v="0"/>
    <n v="10000"/>
    <n v="10000"/>
    <n v="0"/>
    <x v="0"/>
    <x v="0"/>
    <x v="1"/>
    <n v="472"/>
    <x v="8"/>
  </r>
  <r>
    <n v="130340"/>
    <x v="0"/>
    <x v="1"/>
    <n v="181200"/>
    <n v="181200"/>
    <n v="0"/>
    <x v="0"/>
    <x v="0"/>
    <x v="1"/>
    <n v="415"/>
    <x v="6"/>
  </r>
  <r>
    <n v="130345"/>
    <x v="0"/>
    <x v="0"/>
    <n v="3000"/>
    <n v="3000"/>
    <n v="0"/>
    <x v="0"/>
    <x v="1"/>
    <x v="0"/>
    <n v="390"/>
    <x v="4"/>
  </r>
  <r>
    <n v="130347"/>
    <x v="1"/>
    <x v="0"/>
    <n v="5000"/>
    <n v="5000"/>
    <n v="0"/>
    <x v="0"/>
    <x v="0"/>
    <x v="2"/>
    <n v="382"/>
    <x v="4"/>
  </r>
  <r>
    <n v="130366"/>
    <x v="0"/>
    <x v="0"/>
    <n v="90000"/>
    <n v="90000"/>
    <n v="0"/>
    <x v="0"/>
    <x v="0"/>
    <x v="1"/>
    <n v="458"/>
    <x v="1"/>
  </r>
  <r>
    <n v="130371"/>
    <x v="2"/>
    <x v="2"/>
    <n v="15000"/>
    <n v="15000"/>
    <n v="0"/>
    <x v="0"/>
    <x v="0"/>
    <x v="1"/>
    <n v="442"/>
    <x v="3"/>
  </r>
  <r>
    <n v="130390"/>
    <x v="0"/>
    <x v="0"/>
    <n v="60167"/>
    <n v="60167"/>
    <n v="0"/>
    <x v="0"/>
    <x v="0"/>
    <x v="1"/>
    <n v="502"/>
    <x v="0"/>
  </r>
  <r>
    <n v="130401"/>
    <x v="0"/>
    <x v="2"/>
    <n v="35000"/>
    <n v="35000"/>
    <n v="0"/>
    <x v="0"/>
    <x v="0"/>
    <x v="1"/>
    <n v="462"/>
    <x v="1"/>
  </r>
  <r>
    <n v="130415"/>
    <x v="2"/>
    <x v="2"/>
    <n v="50000"/>
    <n v="50000"/>
    <n v="0"/>
    <x v="0"/>
    <x v="1"/>
    <x v="0"/>
    <n v="495"/>
    <x v="0"/>
  </r>
  <r>
    <n v="130463"/>
    <x v="1"/>
    <x v="2"/>
    <n v="6756"/>
    <n v="6756"/>
    <n v="0"/>
    <x v="0"/>
    <x v="0"/>
    <x v="1"/>
    <n v="478"/>
    <x v="8"/>
  </r>
  <r>
    <n v="130473"/>
    <x v="0"/>
    <x v="2"/>
    <n v="30000"/>
    <n v="30000"/>
    <n v="0"/>
    <x v="0"/>
    <x v="1"/>
    <x v="0"/>
    <n v="510"/>
    <x v="0"/>
  </r>
  <r>
    <n v="130480"/>
    <x v="2"/>
    <x v="0"/>
    <n v="64000"/>
    <n v="64000"/>
    <n v="0"/>
    <x v="0"/>
    <x v="0"/>
    <x v="1"/>
    <n v="405"/>
    <x v="2"/>
  </r>
  <r>
    <n v="130494"/>
    <x v="0"/>
    <x v="0"/>
    <n v="4000"/>
    <n v="4000"/>
    <n v="0"/>
    <x v="0"/>
    <x v="0"/>
    <x v="1"/>
    <n v="474"/>
    <x v="8"/>
  </r>
  <r>
    <n v="130497"/>
    <x v="0"/>
    <x v="2"/>
    <n v="58775.95"/>
    <n v="58775.95"/>
    <n v="0"/>
    <x v="0"/>
    <x v="1"/>
    <x v="1"/>
    <n v="486"/>
    <x v="8"/>
  </r>
  <r>
    <n v="130501"/>
    <x v="0"/>
    <x v="0"/>
    <n v="10000"/>
    <n v="10000"/>
    <n v="0"/>
    <x v="0"/>
    <x v="1"/>
    <x v="0"/>
    <n v="434"/>
    <x v="3"/>
  </r>
  <r>
    <n v="130507"/>
    <x v="0"/>
    <x v="2"/>
    <n v="30000"/>
    <n v="30000"/>
    <n v="0"/>
    <x v="0"/>
    <x v="0"/>
    <x v="1"/>
    <n v="392"/>
    <x v="2"/>
  </r>
  <r>
    <n v="130534"/>
    <x v="0"/>
    <x v="0"/>
    <n v="15285"/>
    <n v="15285"/>
    <n v="0"/>
    <x v="0"/>
    <x v="0"/>
    <x v="1"/>
    <n v="418"/>
    <x v="6"/>
  </r>
  <r>
    <n v="130542"/>
    <x v="0"/>
    <x v="0"/>
    <n v="20000"/>
    <n v="20000"/>
    <n v="0"/>
    <x v="0"/>
    <x v="1"/>
    <x v="0"/>
    <n v="446"/>
    <x v="3"/>
  </r>
  <r>
    <n v="130546"/>
    <x v="1"/>
    <x v="1"/>
    <n v="5000"/>
    <n v="5000"/>
    <n v="0"/>
    <x v="0"/>
    <x v="1"/>
    <x v="1"/>
    <n v="458"/>
    <x v="1"/>
  </r>
  <r>
    <n v="130562"/>
    <x v="2"/>
    <x v="2"/>
    <n v="5000"/>
    <n v="5000"/>
    <n v="0"/>
    <x v="0"/>
    <x v="0"/>
    <x v="1"/>
    <n v="419"/>
    <x v="6"/>
  </r>
  <r>
    <n v="130586"/>
    <x v="1"/>
    <x v="0"/>
    <n v="20000"/>
    <n v="20000"/>
    <n v="0"/>
    <x v="0"/>
    <x v="1"/>
    <x v="1"/>
    <n v="421"/>
    <x v="6"/>
  </r>
  <r>
    <n v="130597"/>
    <x v="0"/>
    <x v="0"/>
    <n v="80366.459999999992"/>
    <n v="80366.459999999992"/>
    <n v="0"/>
    <x v="0"/>
    <x v="0"/>
    <x v="1"/>
    <n v="481"/>
    <x v="8"/>
  </r>
  <r>
    <n v="130611"/>
    <x v="1"/>
    <x v="0"/>
    <n v="15000"/>
    <n v="15000"/>
    <n v="0"/>
    <x v="0"/>
    <x v="1"/>
    <x v="2"/>
    <n v="475"/>
    <x v="8"/>
  </r>
  <r>
    <n v="130659"/>
    <x v="1"/>
    <x v="0"/>
    <n v="29100"/>
    <n v="29100"/>
    <n v="0"/>
    <x v="0"/>
    <x v="1"/>
    <x v="1"/>
    <n v="451"/>
    <x v="1"/>
  </r>
  <r>
    <n v="130671"/>
    <x v="2"/>
    <x v="0"/>
    <n v="39999"/>
    <n v="39999"/>
    <n v="0"/>
    <x v="0"/>
    <x v="1"/>
    <x v="1"/>
    <n v="508"/>
    <x v="0"/>
  </r>
  <r>
    <n v="130672"/>
    <x v="0"/>
    <x v="1"/>
    <n v="6000"/>
    <n v="6000"/>
    <n v="0"/>
    <x v="0"/>
    <x v="0"/>
    <x v="0"/>
    <n v="447"/>
    <x v="3"/>
  </r>
  <r>
    <n v="130675"/>
    <x v="0"/>
    <x v="0"/>
    <n v="80000"/>
    <n v="80000"/>
    <n v="0"/>
    <x v="0"/>
    <x v="0"/>
    <x v="2"/>
    <n v="496"/>
    <x v="0"/>
  </r>
  <r>
    <n v="130686"/>
    <x v="0"/>
    <x v="0"/>
    <n v="6000"/>
    <n v="6000"/>
    <n v="0"/>
    <x v="0"/>
    <x v="1"/>
    <x v="0"/>
    <n v="420"/>
    <x v="6"/>
  </r>
  <r>
    <n v="130688"/>
    <x v="0"/>
    <x v="1"/>
    <n v="79000"/>
    <n v="79000"/>
    <n v="0"/>
    <x v="0"/>
    <x v="0"/>
    <x v="1"/>
    <n v="515"/>
    <x v="7"/>
  </r>
  <r>
    <n v="130697"/>
    <x v="0"/>
    <x v="0"/>
    <n v="35000"/>
    <n v="35000"/>
    <n v="0"/>
    <x v="0"/>
    <x v="0"/>
    <x v="0"/>
    <n v="492"/>
    <x v="0"/>
  </r>
  <r>
    <n v="130707"/>
    <x v="0"/>
    <x v="0"/>
    <n v="30000"/>
    <n v="30000"/>
    <n v="0"/>
    <x v="0"/>
    <x v="0"/>
    <x v="0"/>
    <n v="485"/>
    <x v="8"/>
  </r>
  <r>
    <n v="130739"/>
    <x v="2"/>
    <x v="0"/>
    <n v="52500"/>
    <n v="52500"/>
    <n v="0"/>
    <x v="0"/>
    <x v="1"/>
    <x v="1"/>
    <n v="498"/>
    <x v="0"/>
  </r>
  <r>
    <n v="130756"/>
    <x v="0"/>
    <x v="0"/>
    <n v="111300"/>
    <n v="111300"/>
    <n v="0"/>
    <x v="0"/>
    <x v="0"/>
    <x v="2"/>
    <n v="445"/>
    <x v="3"/>
  </r>
  <r>
    <n v="130779"/>
    <x v="0"/>
    <x v="0"/>
    <n v="38000"/>
    <n v="38000"/>
    <n v="0"/>
    <x v="0"/>
    <x v="1"/>
    <x v="0"/>
    <n v="502"/>
    <x v="0"/>
  </r>
  <r>
    <n v="130840"/>
    <x v="0"/>
    <x v="0"/>
    <n v="10000"/>
    <n v="10000"/>
    <n v="0"/>
    <x v="0"/>
    <x v="0"/>
    <x v="1"/>
    <n v="404"/>
    <x v="2"/>
  </r>
  <r>
    <n v="130856"/>
    <x v="0"/>
    <x v="0"/>
    <n v="30000"/>
    <n v="30000"/>
    <n v="0"/>
    <x v="0"/>
    <x v="1"/>
    <x v="1"/>
    <n v="468"/>
    <x v="1"/>
  </r>
  <r>
    <n v="130946"/>
    <x v="0"/>
    <x v="0"/>
    <n v="104500"/>
    <n v="104500"/>
    <n v="0"/>
    <x v="0"/>
    <x v="1"/>
    <x v="0"/>
    <n v="510"/>
    <x v="0"/>
  </r>
  <r>
    <n v="130960"/>
    <x v="0"/>
    <x v="2"/>
    <n v="50000"/>
    <n v="50000"/>
    <n v="0"/>
    <x v="0"/>
    <x v="0"/>
    <x v="1"/>
    <n v="419"/>
    <x v="6"/>
  </r>
  <r>
    <n v="130993"/>
    <x v="0"/>
    <x v="2"/>
    <n v="24600"/>
    <n v="24600"/>
    <n v="0"/>
    <x v="0"/>
    <x v="0"/>
    <x v="1"/>
    <n v="407"/>
    <x v="2"/>
  </r>
  <r>
    <n v="131031"/>
    <x v="0"/>
    <x v="0"/>
    <n v="50000"/>
    <n v="50000"/>
    <n v="0"/>
    <x v="0"/>
    <x v="1"/>
    <x v="0"/>
    <n v="474"/>
    <x v="8"/>
  </r>
  <r>
    <n v="131049"/>
    <x v="0"/>
    <x v="1"/>
    <n v="104600"/>
    <n v="104600"/>
    <n v="0"/>
    <x v="0"/>
    <x v="1"/>
    <x v="0"/>
    <n v="433"/>
    <x v="3"/>
  </r>
  <r>
    <n v="131105"/>
    <x v="0"/>
    <x v="0"/>
    <n v="125450"/>
    <n v="125450"/>
    <n v="0"/>
    <x v="0"/>
    <x v="1"/>
    <x v="2"/>
    <n v="478"/>
    <x v="8"/>
  </r>
  <r>
    <n v="131140"/>
    <x v="0"/>
    <x v="2"/>
    <n v="60000"/>
    <n v="60000"/>
    <n v="0"/>
    <x v="0"/>
    <x v="0"/>
    <x v="1"/>
    <n v="504"/>
    <x v="0"/>
  </r>
  <r>
    <n v="131370"/>
    <x v="1"/>
    <x v="1"/>
    <n v="40000"/>
    <n v="40000"/>
    <n v="0"/>
    <x v="0"/>
    <x v="0"/>
    <x v="1"/>
    <n v="441"/>
    <x v="3"/>
  </r>
  <r>
    <n v="132193"/>
    <x v="0"/>
    <x v="0"/>
    <n v="3000"/>
    <n v="3000"/>
    <n v="0"/>
    <x v="0"/>
    <x v="1"/>
    <x v="1"/>
    <n v="432"/>
    <x v="3"/>
  </r>
  <r>
    <n v="132227"/>
    <x v="0"/>
    <x v="0"/>
    <n v="185000"/>
    <n v="185000"/>
    <n v="0"/>
    <x v="0"/>
    <x v="1"/>
    <x v="1"/>
    <n v="487"/>
    <x v="8"/>
  </r>
  <r>
    <n v="132237"/>
    <x v="1"/>
    <x v="0"/>
    <n v="2000"/>
    <n v="0"/>
    <n v="1"/>
    <x v="1"/>
    <x v="0"/>
    <x v="1"/>
    <n v="403"/>
    <x v="2"/>
  </r>
  <r>
    <n v="132246"/>
    <x v="0"/>
    <x v="0"/>
    <n v="49000"/>
    <n v="49000"/>
    <n v="0"/>
    <x v="0"/>
    <x v="1"/>
    <x v="0"/>
    <n v="526"/>
    <x v="7"/>
  </r>
  <r>
    <n v="132247"/>
    <x v="0"/>
    <x v="2"/>
    <n v="101200"/>
    <n v="101200"/>
    <n v="0"/>
    <x v="0"/>
    <x v="1"/>
    <x v="0"/>
    <n v="474"/>
    <x v="8"/>
  </r>
  <r>
    <n v="132275"/>
    <x v="0"/>
    <x v="1"/>
    <n v="26000"/>
    <n v="26000"/>
    <n v="0"/>
    <x v="0"/>
    <x v="1"/>
    <x v="0"/>
    <n v="416"/>
    <x v="6"/>
  </r>
  <r>
    <n v="132316"/>
    <x v="1"/>
    <x v="1"/>
    <n v="72000"/>
    <n v="72000"/>
    <n v="0"/>
    <x v="0"/>
    <x v="1"/>
    <x v="0"/>
    <n v="438"/>
    <x v="3"/>
  </r>
  <r>
    <n v="132340"/>
    <x v="2"/>
    <x v="0"/>
    <n v="60000"/>
    <n v="60000"/>
    <n v="0"/>
    <x v="0"/>
    <x v="0"/>
    <x v="1"/>
    <n v="463"/>
    <x v="1"/>
  </r>
  <r>
    <n v="132345"/>
    <x v="0"/>
    <x v="0"/>
    <n v="29920"/>
    <n v="29920"/>
    <n v="0"/>
    <x v="0"/>
    <x v="1"/>
    <x v="2"/>
    <n v="451"/>
    <x v="1"/>
  </r>
  <r>
    <n v="132352"/>
    <x v="0"/>
    <x v="2"/>
    <n v="60000"/>
    <n v="60000"/>
    <n v="0"/>
    <x v="0"/>
    <x v="0"/>
    <x v="1"/>
    <n v="417"/>
    <x v="6"/>
  </r>
  <r>
    <n v="132353"/>
    <x v="0"/>
    <x v="0"/>
    <n v="42300"/>
    <n v="42300"/>
    <n v="0"/>
    <x v="0"/>
    <x v="0"/>
    <x v="0"/>
    <n v="471"/>
    <x v="8"/>
  </r>
  <r>
    <n v="132355"/>
    <x v="0"/>
    <x v="0"/>
    <n v="20000"/>
    <n v="20000"/>
    <n v="0"/>
    <x v="0"/>
    <x v="1"/>
    <x v="1"/>
    <n v="515"/>
    <x v="7"/>
  </r>
  <r>
    <n v="132365"/>
    <x v="0"/>
    <x v="0"/>
    <n v="46000"/>
    <n v="46000"/>
    <n v="0"/>
    <x v="0"/>
    <x v="1"/>
    <x v="1"/>
    <n v="418"/>
    <x v="6"/>
  </r>
  <r>
    <n v="132373"/>
    <x v="2"/>
    <x v="2"/>
    <n v="10000"/>
    <n v="10000"/>
    <n v="0"/>
    <x v="0"/>
    <x v="0"/>
    <x v="1"/>
    <n v="503"/>
    <x v="0"/>
  </r>
  <r>
    <n v="132397"/>
    <x v="1"/>
    <x v="0"/>
    <n v="40000"/>
    <n v="40000"/>
    <n v="0"/>
    <x v="0"/>
    <x v="0"/>
    <x v="1"/>
    <n v="377"/>
    <x v="4"/>
  </r>
  <r>
    <n v="132411"/>
    <x v="0"/>
    <x v="0"/>
    <n v="231000"/>
    <n v="231000"/>
    <n v="0"/>
    <x v="0"/>
    <x v="1"/>
    <x v="1"/>
    <n v="439"/>
    <x v="3"/>
  </r>
  <r>
    <n v="132437"/>
    <x v="0"/>
    <x v="0"/>
    <n v="151100"/>
    <n v="151100"/>
    <n v="0"/>
    <x v="0"/>
    <x v="0"/>
    <x v="1"/>
    <n v="408"/>
    <x v="2"/>
  </r>
  <r>
    <n v="132441"/>
    <x v="1"/>
    <x v="1"/>
    <n v="40000"/>
    <n v="40000"/>
    <n v="0"/>
    <x v="0"/>
    <x v="0"/>
    <x v="0"/>
    <n v="485"/>
    <x v="8"/>
  </r>
  <r>
    <n v="132452"/>
    <x v="0"/>
    <x v="0"/>
    <n v="140000"/>
    <n v="140000"/>
    <n v="0"/>
    <x v="0"/>
    <x v="0"/>
    <x v="1"/>
    <n v="505"/>
    <x v="0"/>
  </r>
  <r>
    <n v="132456"/>
    <x v="0"/>
    <x v="1"/>
    <n v="106000"/>
    <n v="106000"/>
    <n v="0"/>
    <x v="0"/>
    <x v="1"/>
    <x v="0"/>
    <n v="536"/>
    <x v="9"/>
  </r>
  <r>
    <n v="132464"/>
    <x v="0"/>
    <x v="1"/>
    <n v="53500"/>
    <n v="53500"/>
    <n v="0"/>
    <x v="0"/>
    <x v="0"/>
    <x v="0"/>
    <n v="403"/>
    <x v="2"/>
  </r>
  <r>
    <n v="132466"/>
    <x v="0"/>
    <x v="0"/>
    <n v="48000"/>
    <n v="48000"/>
    <n v="0"/>
    <x v="0"/>
    <x v="0"/>
    <x v="0"/>
    <n v="492"/>
    <x v="0"/>
  </r>
  <r>
    <n v="132470"/>
    <x v="2"/>
    <x v="0"/>
    <n v="70000"/>
    <n v="70000"/>
    <n v="0"/>
    <x v="0"/>
    <x v="0"/>
    <x v="0"/>
    <n v="408"/>
    <x v="2"/>
  </r>
  <r>
    <n v="132472"/>
    <x v="1"/>
    <x v="1"/>
    <n v="30000"/>
    <n v="30000"/>
    <n v="0"/>
    <x v="0"/>
    <x v="1"/>
    <x v="0"/>
    <n v="461"/>
    <x v="1"/>
  </r>
  <r>
    <n v="132474"/>
    <x v="1"/>
    <x v="0"/>
    <n v="80000"/>
    <n v="80000"/>
    <n v="0"/>
    <x v="0"/>
    <x v="0"/>
    <x v="2"/>
    <n v="399"/>
    <x v="2"/>
  </r>
  <r>
    <n v="132482"/>
    <x v="0"/>
    <x v="0"/>
    <n v="38000"/>
    <n v="38000"/>
    <n v="0"/>
    <x v="0"/>
    <x v="1"/>
    <x v="0"/>
    <n v="494"/>
    <x v="0"/>
  </r>
  <r>
    <n v="132485"/>
    <x v="1"/>
    <x v="0"/>
    <n v="5100"/>
    <n v="5100"/>
    <n v="0"/>
    <x v="0"/>
    <x v="0"/>
    <x v="0"/>
    <n v="405"/>
    <x v="2"/>
  </r>
  <r>
    <n v="132493"/>
    <x v="0"/>
    <x v="0"/>
    <n v="134200"/>
    <n v="134200"/>
    <n v="0"/>
    <x v="0"/>
    <x v="1"/>
    <x v="0"/>
    <n v="491"/>
    <x v="0"/>
  </r>
  <r>
    <n v="132505"/>
    <x v="0"/>
    <x v="0"/>
    <n v="111789"/>
    <n v="111789"/>
    <n v="0"/>
    <x v="0"/>
    <x v="0"/>
    <x v="2"/>
    <n v="468"/>
    <x v="1"/>
  </r>
  <r>
    <n v="132507"/>
    <x v="0"/>
    <x v="0"/>
    <n v="15000"/>
    <n v="15000"/>
    <n v="0"/>
    <x v="0"/>
    <x v="1"/>
    <x v="1"/>
    <n v="411"/>
    <x v="6"/>
  </r>
  <r>
    <n v="132523"/>
    <x v="0"/>
    <x v="0"/>
    <n v="65000"/>
    <n v="65000"/>
    <n v="0"/>
    <x v="0"/>
    <x v="0"/>
    <x v="1"/>
    <n v="383"/>
    <x v="4"/>
  </r>
  <r>
    <n v="132524"/>
    <x v="0"/>
    <x v="0"/>
    <n v="113300"/>
    <n v="113300"/>
    <n v="0"/>
    <x v="0"/>
    <x v="0"/>
    <x v="1"/>
    <n v="431"/>
    <x v="3"/>
  </r>
  <r>
    <n v="132529"/>
    <x v="0"/>
    <x v="0"/>
    <n v="63600"/>
    <n v="63600"/>
    <n v="0"/>
    <x v="0"/>
    <x v="0"/>
    <x v="1"/>
    <n v="464"/>
    <x v="1"/>
  </r>
  <r>
    <n v="132533"/>
    <x v="0"/>
    <x v="0"/>
    <n v="40323"/>
    <n v="40323"/>
    <n v="0"/>
    <x v="0"/>
    <x v="1"/>
    <x v="1"/>
    <n v="380"/>
    <x v="4"/>
  </r>
  <r>
    <n v="132544"/>
    <x v="0"/>
    <x v="0"/>
    <n v="60000"/>
    <n v="60000"/>
    <n v="0"/>
    <x v="0"/>
    <x v="1"/>
    <x v="1"/>
    <n v="490"/>
    <x v="8"/>
  </r>
  <r>
    <n v="132556"/>
    <x v="0"/>
    <x v="0"/>
    <n v="107000"/>
    <n v="107000"/>
    <n v="0"/>
    <x v="0"/>
    <x v="1"/>
    <x v="2"/>
    <n v="547"/>
    <x v="9"/>
  </r>
  <r>
    <n v="132557"/>
    <x v="0"/>
    <x v="0"/>
    <n v="183950"/>
    <n v="183950"/>
    <n v="0"/>
    <x v="0"/>
    <x v="0"/>
    <x v="1"/>
    <n v="418"/>
    <x v="6"/>
  </r>
  <r>
    <n v="132572"/>
    <x v="1"/>
    <x v="1"/>
    <n v="60000"/>
    <n v="60000"/>
    <n v="0"/>
    <x v="0"/>
    <x v="0"/>
    <x v="1"/>
    <n v="408"/>
    <x v="2"/>
  </r>
  <r>
    <n v="132575"/>
    <x v="0"/>
    <x v="1"/>
    <n v="90000"/>
    <n v="90000"/>
    <n v="0"/>
    <x v="0"/>
    <x v="0"/>
    <x v="0"/>
    <n v="428"/>
    <x v="6"/>
  </r>
  <r>
    <n v="132580"/>
    <x v="0"/>
    <x v="0"/>
    <n v="20000"/>
    <n v="20000"/>
    <n v="0"/>
    <x v="0"/>
    <x v="0"/>
    <x v="0"/>
    <n v="474"/>
    <x v="8"/>
  </r>
  <r>
    <n v="132592"/>
    <x v="0"/>
    <x v="0"/>
    <n v="30000"/>
    <n v="30000"/>
    <n v="0"/>
    <x v="0"/>
    <x v="0"/>
    <x v="2"/>
    <n v="535"/>
    <x v="9"/>
  </r>
  <r>
    <n v="132652"/>
    <x v="0"/>
    <x v="0"/>
    <n v="133000"/>
    <n v="133000"/>
    <n v="0"/>
    <x v="0"/>
    <x v="1"/>
    <x v="0"/>
    <n v="455"/>
    <x v="1"/>
  </r>
  <r>
    <n v="132654"/>
    <x v="0"/>
    <x v="1"/>
    <n v="108500"/>
    <n v="108500"/>
    <n v="0"/>
    <x v="0"/>
    <x v="0"/>
    <x v="1"/>
    <n v="414"/>
    <x v="6"/>
  </r>
  <r>
    <n v="132667"/>
    <x v="0"/>
    <x v="2"/>
    <n v="60000"/>
    <n v="60000"/>
    <n v="0"/>
    <x v="0"/>
    <x v="0"/>
    <x v="1"/>
    <n v="503"/>
    <x v="0"/>
  </r>
  <r>
    <n v="132686"/>
    <x v="0"/>
    <x v="2"/>
    <n v="38000"/>
    <n v="38000"/>
    <n v="0"/>
    <x v="0"/>
    <x v="0"/>
    <x v="1"/>
    <n v="436"/>
    <x v="3"/>
  </r>
  <r>
    <n v="132717"/>
    <x v="0"/>
    <x v="0"/>
    <n v="103500"/>
    <n v="103500"/>
    <n v="0"/>
    <x v="0"/>
    <x v="0"/>
    <x v="1"/>
    <n v="436"/>
    <x v="3"/>
  </r>
  <r>
    <n v="132718"/>
    <x v="0"/>
    <x v="0"/>
    <n v="80000"/>
    <n v="80000"/>
    <n v="0"/>
    <x v="0"/>
    <x v="0"/>
    <x v="0"/>
    <n v="435"/>
    <x v="3"/>
  </r>
  <r>
    <n v="132720"/>
    <x v="0"/>
    <x v="0"/>
    <n v="30000"/>
    <n v="30000"/>
    <n v="0"/>
    <x v="0"/>
    <x v="0"/>
    <x v="1"/>
    <n v="454"/>
    <x v="1"/>
  </r>
  <r>
    <n v="132775"/>
    <x v="1"/>
    <x v="0"/>
    <n v="54000"/>
    <n v="54000"/>
    <n v="0"/>
    <x v="0"/>
    <x v="1"/>
    <x v="1"/>
    <n v="395"/>
    <x v="2"/>
  </r>
  <r>
    <n v="132783"/>
    <x v="1"/>
    <x v="0"/>
    <n v="22400"/>
    <n v="22400"/>
    <n v="0"/>
    <x v="0"/>
    <x v="0"/>
    <x v="1"/>
    <n v="376"/>
    <x v="4"/>
  </r>
  <r>
    <n v="132786"/>
    <x v="0"/>
    <x v="1"/>
    <n v="65000"/>
    <n v="65000"/>
    <n v="0"/>
    <x v="0"/>
    <x v="0"/>
    <x v="1"/>
    <n v="488"/>
    <x v="8"/>
  </r>
  <r>
    <n v="132792"/>
    <x v="2"/>
    <x v="2"/>
    <n v="20000"/>
    <n v="20000"/>
    <n v="0"/>
    <x v="0"/>
    <x v="0"/>
    <x v="1"/>
    <n v="443"/>
    <x v="3"/>
  </r>
  <r>
    <n v="132815"/>
    <x v="2"/>
    <x v="2"/>
    <n v="61500"/>
    <n v="61500"/>
    <n v="0"/>
    <x v="0"/>
    <x v="0"/>
    <x v="1"/>
    <n v="420"/>
    <x v="6"/>
  </r>
  <r>
    <n v="132863"/>
    <x v="1"/>
    <x v="0"/>
    <n v="1504.4"/>
    <n v="1504.4"/>
    <n v="0"/>
    <x v="0"/>
    <x v="0"/>
    <x v="1"/>
    <n v="459"/>
    <x v="1"/>
  </r>
  <r>
    <n v="132885"/>
    <x v="0"/>
    <x v="1"/>
    <n v="20000"/>
    <n v="20000"/>
    <n v="0"/>
    <x v="0"/>
    <x v="1"/>
    <x v="0"/>
    <n v="430"/>
    <x v="6"/>
  </r>
  <r>
    <n v="132892"/>
    <x v="0"/>
    <x v="0"/>
    <n v="55500"/>
    <n v="55500"/>
    <n v="0"/>
    <x v="0"/>
    <x v="0"/>
    <x v="2"/>
    <n v="486"/>
    <x v="8"/>
  </r>
  <r>
    <n v="132898"/>
    <x v="0"/>
    <x v="2"/>
    <n v="37800"/>
    <n v="37800"/>
    <n v="0"/>
    <x v="0"/>
    <x v="1"/>
    <x v="0"/>
    <n v="472"/>
    <x v="8"/>
  </r>
  <r>
    <n v="132902"/>
    <x v="1"/>
    <x v="0"/>
    <n v="5000"/>
    <n v="5000"/>
    <n v="0"/>
    <x v="0"/>
    <x v="0"/>
    <x v="1"/>
    <n v="417"/>
    <x v="6"/>
  </r>
  <r>
    <n v="132908"/>
    <x v="0"/>
    <x v="0"/>
    <n v="163200"/>
    <n v="163200"/>
    <n v="0"/>
    <x v="0"/>
    <x v="0"/>
    <x v="1"/>
    <n v="409"/>
    <x v="2"/>
  </r>
  <r>
    <n v="132916"/>
    <x v="1"/>
    <x v="0"/>
    <n v="6000"/>
    <n v="6000"/>
    <n v="0"/>
    <x v="0"/>
    <x v="1"/>
    <x v="0"/>
    <n v="401"/>
    <x v="2"/>
  </r>
  <r>
    <n v="133014"/>
    <x v="0"/>
    <x v="1"/>
    <n v="40000"/>
    <n v="40000"/>
    <n v="0"/>
    <x v="0"/>
    <x v="1"/>
    <x v="0"/>
    <n v="456"/>
    <x v="1"/>
  </r>
  <r>
    <n v="133055"/>
    <x v="1"/>
    <x v="1"/>
    <n v="5000"/>
    <n v="5000"/>
    <n v="0"/>
    <x v="0"/>
    <x v="0"/>
    <x v="0"/>
    <n v="368"/>
    <x v="5"/>
  </r>
  <r>
    <n v="133060"/>
    <x v="0"/>
    <x v="0"/>
    <n v="20000"/>
    <n v="20000"/>
    <n v="0"/>
    <x v="0"/>
    <x v="0"/>
    <x v="0"/>
    <n v="439"/>
    <x v="3"/>
  </r>
  <r>
    <n v="133072"/>
    <x v="0"/>
    <x v="0"/>
    <n v="25000"/>
    <n v="25000"/>
    <n v="0"/>
    <x v="0"/>
    <x v="1"/>
    <x v="0"/>
    <n v="420"/>
    <x v="6"/>
  </r>
  <r>
    <n v="133101"/>
    <x v="0"/>
    <x v="0"/>
    <n v="10000"/>
    <n v="10000"/>
    <n v="0"/>
    <x v="0"/>
    <x v="0"/>
    <x v="1"/>
    <n v="439"/>
    <x v="3"/>
  </r>
  <r>
    <n v="133142"/>
    <x v="0"/>
    <x v="1"/>
    <n v="23000"/>
    <n v="23000"/>
    <n v="0"/>
    <x v="0"/>
    <x v="0"/>
    <x v="0"/>
    <n v="536"/>
    <x v="9"/>
  </r>
  <r>
    <n v="133249"/>
    <x v="1"/>
    <x v="0"/>
    <n v="10000"/>
    <n v="10000"/>
    <n v="0"/>
    <x v="0"/>
    <x v="1"/>
    <x v="1"/>
    <n v="434"/>
    <x v="3"/>
  </r>
  <r>
    <n v="133771"/>
    <x v="1"/>
    <x v="0"/>
    <n v="15000"/>
    <n v="15000"/>
    <n v="0"/>
    <x v="0"/>
    <x v="0"/>
    <x v="0"/>
    <n v="417"/>
    <x v="6"/>
  </r>
  <r>
    <n v="133806"/>
    <x v="0"/>
    <x v="0"/>
    <n v="39000"/>
    <n v="39000"/>
    <n v="0"/>
    <x v="0"/>
    <x v="0"/>
    <x v="2"/>
    <n v="418"/>
    <x v="6"/>
  </r>
  <r>
    <n v="133810"/>
    <x v="1"/>
    <x v="0"/>
    <n v="10000"/>
    <n v="10000"/>
    <n v="0"/>
    <x v="0"/>
    <x v="0"/>
    <x v="1"/>
    <n v="461"/>
    <x v="1"/>
  </r>
  <r>
    <n v="133832"/>
    <x v="1"/>
    <x v="0"/>
    <n v="60000"/>
    <n v="60000"/>
    <n v="0"/>
    <x v="0"/>
    <x v="1"/>
    <x v="0"/>
    <n v="481"/>
    <x v="8"/>
  </r>
  <r>
    <n v="133859"/>
    <x v="1"/>
    <x v="1"/>
    <n v="30000"/>
    <n v="30000"/>
    <n v="0"/>
    <x v="0"/>
    <x v="0"/>
    <x v="1"/>
    <n v="392"/>
    <x v="2"/>
  </r>
  <r>
    <n v="133873"/>
    <x v="2"/>
    <x v="1"/>
    <n v="16000"/>
    <n v="16000"/>
    <n v="0"/>
    <x v="0"/>
    <x v="1"/>
    <x v="1"/>
    <n v="513"/>
    <x v="7"/>
  </r>
  <r>
    <n v="133875"/>
    <x v="0"/>
    <x v="2"/>
    <n v="19000"/>
    <n v="19000"/>
    <n v="0"/>
    <x v="0"/>
    <x v="0"/>
    <x v="1"/>
    <n v="464"/>
    <x v="1"/>
  </r>
  <r>
    <n v="133896"/>
    <x v="0"/>
    <x v="0"/>
    <n v="3000"/>
    <n v="3000"/>
    <n v="0"/>
    <x v="0"/>
    <x v="1"/>
    <x v="0"/>
    <n v="485"/>
    <x v="8"/>
  </r>
  <r>
    <n v="133899"/>
    <x v="0"/>
    <x v="1"/>
    <n v="18000"/>
    <n v="18000"/>
    <n v="0"/>
    <x v="0"/>
    <x v="1"/>
    <x v="2"/>
    <n v="489"/>
    <x v="8"/>
  </r>
  <r>
    <n v="133920"/>
    <x v="0"/>
    <x v="1"/>
    <n v="35750"/>
    <n v="35750"/>
    <n v="0"/>
    <x v="0"/>
    <x v="1"/>
    <x v="2"/>
    <n v="436"/>
    <x v="3"/>
  </r>
  <r>
    <n v="133926"/>
    <x v="0"/>
    <x v="1"/>
    <n v="30000"/>
    <n v="30000"/>
    <n v="0"/>
    <x v="0"/>
    <x v="1"/>
    <x v="0"/>
    <n v="492"/>
    <x v="0"/>
  </r>
  <r>
    <n v="133930"/>
    <x v="1"/>
    <x v="0"/>
    <n v="5000"/>
    <n v="5000"/>
    <n v="0"/>
    <x v="0"/>
    <x v="0"/>
    <x v="0"/>
    <n v="390"/>
    <x v="4"/>
  </r>
  <r>
    <n v="133936"/>
    <x v="1"/>
    <x v="0"/>
    <n v="15000"/>
    <n v="15000"/>
    <n v="0"/>
    <x v="0"/>
    <x v="0"/>
    <x v="1"/>
    <n v="435"/>
    <x v="3"/>
  </r>
  <r>
    <n v="133942"/>
    <x v="1"/>
    <x v="0"/>
    <n v="128000"/>
    <n v="136000"/>
    <n v="0"/>
    <x v="0"/>
    <x v="1"/>
    <x v="1"/>
    <n v="470"/>
    <x v="1"/>
  </r>
  <r>
    <n v="133963"/>
    <x v="0"/>
    <x v="0"/>
    <n v="20000"/>
    <n v="20000"/>
    <n v="0"/>
    <x v="0"/>
    <x v="1"/>
    <x v="0"/>
    <n v="463"/>
    <x v="1"/>
  </r>
  <r>
    <n v="133970"/>
    <x v="0"/>
    <x v="1"/>
    <n v="117800"/>
    <n v="117800"/>
    <n v="0"/>
    <x v="0"/>
    <x v="0"/>
    <x v="0"/>
    <n v="530"/>
    <x v="7"/>
  </r>
  <r>
    <n v="133971"/>
    <x v="0"/>
    <x v="0"/>
    <n v="207000"/>
    <n v="207000"/>
    <n v="0"/>
    <x v="0"/>
    <x v="1"/>
    <x v="1"/>
    <n v="499"/>
    <x v="0"/>
  </r>
  <r>
    <n v="133979"/>
    <x v="0"/>
    <x v="0"/>
    <n v="266200"/>
    <n v="266200"/>
    <n v="1"/>
    <x v="1"/>
    <x v="1"/>
    <x v="1"/>
    <n v="506"/>
    <x v="0"/>
  </r>
  <r>
    <n v="133986"/>
    <x v="1"/>
    <x v="0"/>
    <n v="24700"/>
    <n v="24700"/>
    <n v="0"/>
    <x v="0"/>
    <x v="1"/>
    <x v="1"/>
    <n v="452"/>
    <x v="1"/>
  </r>
  <r>
    <n v="133989"/>
    <x v="0"/>
    <x v="0"/>
    <n v="67000"/>
    <n v="67000"/>
    <n v="0"/>
    <x v="0"/>
    <x v="1"/>
    <x v="0"/>
    <n v="544"/>
    <x v="9"/>
  </r>
  <r>
    <n v="133990"/>
    <x v="0"/>
    <x v="1"/>
    <n v="46000"/>
    <n v="46000"/>
    <n v="0"/>
    <x v="0"/>
    <x v="1"/>
    <x v="0"/>
    <n v="526"/>
    <x v="7"/>
  </r>
  <r>
    <n v="133991"/>
    <x v="0"/>
    <x v="1"/>
    <n v="103400"/>
    <n v="103400"/>
    <n v="0"/>
    <x v="0"/>
    <x v="1"/>
    <x v="1"/>
    <n v="494"/>
    <x v="0"/>
  </r>
  <r>
    <n v="133999"/>
    <x v="1"/>
    <x v="0"/>
    <n v="10000"/>
    <n v="10000"/>
    <n v="0"/>
    <x v="0"/>
    <x v="1"/>
    <x v="0"/>
    <n v="512"/>
    <x v="7"/>
  </r>
  <r>
    <n v="134005"/>
    <x v="0"/>
    <x v="1"/>
    <n v="20000"/>
    <n v="20000"/>
    <n v="0"/>
    <x v="0"/>
    <x v="0"/>
    <x v="1"/>
    <n v="428"/>
    <x v="6"/>
  </r>
  <r>
    <n v="134007"/>
    <x v="0"/>
    <x v="1"/>
    <n v="81000"/>
    <n v="81000"/>
    <n v="0"/>
    <x v="0"/>
    <x v="1"/>
    <x v="1"/>
    <n v="441"/>
    <x v="3"/>
  </r>
  <r>
    <n v="134020"/>
    <x v="0"/>
    <x v="0"/>
    <n v="4000"/>
    <n v="4000"/>
    <n v="0"/>
    <x v="0"/>
    <x v="0"/>
    <x v="1"/>
    <n v="423"/>
    <x v="6"/>
  </r>
  <r>
    <n v="134022"/>
    <x v="1"/>
    <x v="0"/>
    <n v="10000"/>
    <n v="10000"/>
    <n v="0"/>
    <x v="0"/>
    <x v="0"/>
    <x v="1"/>
    <n v="479"/>
    <x v="8"/>
  </r>
  <r>
    <n v="134047"/>
    <x v="0"/>
    <x v="0"/>
    <n v="47900"/>
    <n v="47900"/>
    <n v="0"/>
    <x v="0"/>
    <x v="0"/>
    <x v="0"/>
    <n v="470"/>
    <x v="1"/>
  </r>
  <r>
    <n v="134050"/>
    <x v="0"/>
    <x v="0"/>
    <n v="19500"/>
    <n v="19500"/>
    <n v="0"/>
    <x v="0"/>
    <x v="1"/>
    <x v="0"/>
    <n v="497"/>
    <x v="0"/>
  </r>
  <r>
    <n v="134055"/>
    <x v="0"/>
    <x v="0"/>
    <n v="36910"/>
    <n v="23820"/>
    <n v="1"/>
    <x v="1"/>
    <x v="1"/>
    <x v="1"/>
    <n v="399"/>
    <x v="2"/>
  </r>
  <r>
    <n v="134058"/>
    <x v="0"/>
    <x v="1"/>
    <n v="9910"/>
    <n v="9910"/>
    <n v="0"/>
    <x v="0"/>
    <x v="0"/>
    <x v="1"/>
    <n v="392"/>
    <x v="2"/>
  </r>
  <r>
    <n v="134062"/>
    <x v="0"/>
    <x v="0"/>
    <n v="15000"/>
    <n v="15000"/>
    <n v="0"/>
    <x v="0"/>
    <x v="0"/>
    <x v="1"/>
    <n v="439"/>
    <x v="3"/>
  </r>
  <r>
    <n v="134067"/>
    <x v="2"/>
    <x v="1"/>
    <n v="40000"/>
    <n v="40000"/>
    <n v="0"/>
    <x v="0"/>
    <x v="0"/>
    <x v="1"/>
    <n v="469"/>
    <x v="1"/>
  </r>
  <r>
    <n v="134070"/>
    <x v="0"/>
    <x v="0"/>
    <n v="20000"/>
    <n v="20000"/>
    <n v="0"/>
    <x v="0"/>
    <x v="0"/>
    <x v="1"/>
    <n v="484"/>
    <x v="8"/>
  </r>
  <r>
    <n v="134072"/>
    <x v="0"/>
    <x v="0"/>
    <n v="30000"/>
    <n v="30000"/>
    <n v="0"/>
    <x v="0"/>
    <x v="1"/>
    <x v="0"/>
    <n v="435"/>
    <x v="3"/>
  </r>
  <r>
    <n v="134077"/>
    <x v="0"/>
    <x v="0"/>
    <n v="87590"/>
    <n v="87590"/>
    <n v="0"/>
    <x v="0"/>
    <x v="0"/>
    <x v="1"/>
    <n v="412"/>
    <x v="6"/>
  </r>
  <r>
    <n v="134082"/>
    <x v="0"/>
    <x v="1"/>
    <n v="160000"/>
    <n v="160000"/>
    <n v="0"/>
    <x v="0"/>
    <x v="1"/>
    <x v="0"/>
    <n v="490"/>
    <x v="8"/>
  </r>
  <r>
    <n v="134086"/>
    <x v="1"/>
    <x v="1"/>
    <n v="20000"/>
    <n v="20000"/>
    <n v="0"/>
    <x v="0"/>
    <x v="0"/>
    <x v="1"/>
    <n v="414"/>
    <x v="6"/>
  </r>
  <r>
    <n v="134088"/>
    <x v="0"/>
    <x v="0"/>
    <n v="20000"/>
    <n v="20000"/>
    <n v="0"/>
    <x v="0"/>
    <x v="0"/>
    <x v="1"/>
    <n v="485"/>
    <x v="8"/>
  </r>
  <r>
    <n v="134096"/>
    <x v="1"/>
    <x v="1"/>
    <n v="116270"/>
    <n v="116270"/>
    <n v="0"/>
    <x v="0"/>
    <x v="1"/>
    <x v="0"/>
    <n v="554"/>
    <x v="10"/>
  </r>
  <r>
    <n v="134106"/>
    <x v="0"/>
    <x v="0"/>
    <n v="154000"/>
    <n v="154000"/>
    <n v="0"/>
    <x v="0"/>
    <x v="1"/>
    <x v="1"/>
    <n v="519"/>
    <x v="7"/>
  </r>
  <r>
    <n v="134114"/>
    <x v="1"/>
    <x v="0"/>
    <n v="10000"/>
    <n v="10000"/>
    <n v="0"/>
    <x v="0"/>
    <x v="1"/>
    <x v="0"/>
    <n v="422"/>
    <x v="6"/>
  </r>
  <r>
    <n v="134118"/>
    <x v="0"/>
    <x v="0"/>
    <n v="79500"/>
    <n v="79500"/>
    <n v="0"/>
    <x v="0"/>
    <x v="0"/>
    <x v="1"/>
    <n v="455"/>
    <x v="1"/>
  </r>
  <r>
    <n v="134137"/>
    <x v="0"/>
    <x v="2"/>
    <n v="20000"/>
    <n v="20000"/>
    <n v="0"/>
    <x v="0"/>
    <x v="0"/>
    <x v="1"/>
    <n v="457"/>
    <x v="1"/>
  </r>
  <r>
    <n v="134138"/>
    <x v="0"/>
    <x v="0"/>
    <n v="40000"/>
    <n v="40000"/>
    <n v="0"/>
    <x v="0"/>
    <x v="0"/>
    <x v="1"/>
    <n v="492"/>
    <x v="0"/>
  </r>
  <r>
    <n v="134139"/>
    <x v="0"/>
    <x v="2"/>
    <n v="56000"/>
    <n v="56000"/>
    <n v="0"/>
    <x v="0"/>
    <x v="1"/>
    <x v="1"/>
    <n v="488"/>
    <x v="8"/>
  </r>
  <r>
    <n v="134144"/>
    <x v="1"/>
    <x v="0"/>
    <n v="10000"/>
    <n v="10000"/>
    <n v="0"/>
    <x v="0"/>
    <x v="1"/>
    <x v="0"/>
    <n v="441"/>
    <x v="3"/>
  </r>
  <r>
    <n v="134145"/>
    <x v="0"/>
    <x v="1"/>
    <n v="6000"/>
    <n v="6000"/>
    <n v="0"/>
    <x v="0"/>
    <x v="1"/>
    <x v="2"/>
    <n v="434"/>
    <x v="3"/>
  </r>
  <r>
    <n v="134148"/>
    <x v="0"/>
    <x v="0"/>
    <n v="21500"/>
    <n v="21500"/>
    <n v="0"/>
    <x v="0"/>
    <x v="0"/>
    <x v="1"/>
    <n v="424"/>
    <x v="6"/>
  </r>
  <r>
    <n v="134154"/>
    <x v="0"/>
    <x v="0"/>
    <n v="282880"/>
    <n v="282880"/>
    <n v="0"/>
    <x v="0"/>
    <x v="0"/>
    <x v="1"/>
    <n v="499"/>
    <x v="0"/>
  </r>
  <r>
    <n v="134164"/>
    <x v="0"/>
    <x v="2"/>
    <n v="26400"/>
    <n v="26400"/>
    <n v="0"/>
    <x v="0"/>
    <x v="0"/>
    <x v="1"/>
    <n v="393"/>
    <x v="2"/>
  </r>
  <r>
    <n v="134174"/>
    <x v="0"/>
    <x v="1"/>
    <n v="60000"/>
    <n v="60000"/>
    <n v="0"/>
    <x v="0"/>
    <x v="0"/>
    <x v="2"/>
    <n v="422"/>
    <x v="6"/>
  </r>
  <r>
    <n v="134178"/>
    <x v="1"/>
    <x v="0"/>
    <n v="20000"/>
    <n v="20000"/>
    <n v="0"/>
    <x v="0"/>
    <x v="1"/>
    <x v="0"/>
    <n v="467"/>
    <x v="1"/>
  </r>
  <r>
    <n v="134188"/>
    <x v="1"/>
    <x v="1"/>
    <n v="15500"/>
    <n v="15500"/>
    <n v="0"/>
    <x v="0"/>
    <x v="0"/>
    <x v="2"/>
    <n v="467"/>
    <x v="1"/>
  </r>
  <r>
    <n v="134189"/>
    <x v="0"/>
    <x v="1"/>
    <n v="88000"/>
    <n v="88000"/>
    <n v="0"/>
    <x v="0"/>
    <x v="0"/>
    <x v="0"/>
    <n v="429"/>
    <x v="6"/>
  </r>
  <r>
    <n v="134193"/>
    <x v="1"/>
    <x v="0"/>
    <n v="30000"/>
    <n v="30000"/>
    <n v="0"/>
    <x v="0"/>
    <x v="0"/>
    <x v="1"/>
    <n v="398"/>
    <x v="2"/>
  </r>
  <r>
    <n v="134202"/>
    <x v="0"/>
    <x v="0"/>
    <n v="90000"/>
    <n v="90000"/>
    <n v="0"/>
    <x v="0"/>
    <x v="0"/>
    <x v="2"/>
    <n v="379"/>
    <x v="4"/>
  </r>
  <r>
    <n v="134207"/>
    <x v="0"/>
    <x v="0"/>
    <n v="62000"/>
    <n v="62000"/>
    <n v="0"/>
    <x v="0"/>
    <x v="0"/>
    <x v="1"/>
    <n v="511"/>
    <x v="7"/>
  </r>
  <r>
    <n v="134209"/>
    <x v="2"/>
    <x v="0"/>
    <n v="89000"/>
    <n v="89000"/>
    <n v="0"/>
    <x v="0"/>
    <x v="1"/>
    <x v="0"/>
    <n v="431"/>
    <x v="3"/>
  </r>
  <r>
    <n v="134223"/>
    <x v="1"/>
    <x v="0"/>
    <n v="30000"/>
    <n v="0"/>
    <n v="1"/>
    <x v="1"/>
    <x v="0"/>
    <x v="1"/>
    <n v="492"/>
    <x v="0"/>
  </r>
  <r>
    <n v="134225"/>
    <x v="0"/>
    <x v="0"/>
    <n v="270000"/>
    <n v="270000"/>
    <n v="0"/>
    <x v="0"/>
    <x v="0"/>
    <x v="0"/>
    <n v="443"/>
    <x v="3"/>
  </r>
  <r>
    <n v="134231"/>
    <x v="0"/>
    <x v="0"/>
    <n v="20000"/>
    <n v="20000"/>
    <n v="0"/>
    <x v="0"/>
    <x v="1"/>
    <x v="2"/>
    <n v="439"/>
    <x v="3"/>
  </r>
  <r>
    <n v="134232"/>
    <x v="1"/>
    <x v="0"/>
    <n v="500"/>
    <n v="500"/>
    <n v="0"/>
    <x v="0"/>
    <x v="1"/>
    <x v="0"/>
    <n v="422"/>
    <x v="6"/>
  </r>
  <r>
    <n v="134236"/>
    <x v="0"/>
    <x v="0"/>
    <n v="70000"/>
    <n v="70000"/>
    <n v="0"/>
    <x v="0"/>
    <x v="1"/>
    <x v="1"/>
    <n v="439"/>
    <x v="3"/>
  </r>
  <r>
    <n v="134246"/>
    <x v="0"/>
    <x v="1"/>
    <n v="31000"/>
    <n v="31000"/>
    <n v="0"/>
    <x v="0"/>
    <x v="0"/>
    <x v="0"/>
    <n v="447"/>
    <x v="3"/>
  </r>
  <r>
    <n v="134258"/>
    <x v="0"/>
    <x v="2"/>
    <n v="30000"/>
    <n v="0"/>
    <n v="1"/>
    <x v="1"/>
    <x v="1"/>
    <x v="1"/>
    <n v="429"/>
    <x v="6"/>
  </r>
  <r>
    <n v="134265"/>
    <x v="1"/>
    <x v="1"/>
    <n v="6000"/>
    <n v="6000"/>
    <n v="0"/>
    <x v="0"/>
    <x v="0"/>
    <x v="0"/>
    <n v="422"/>
    <x v="6"/>
  </r>
  <r>
    <n v="134272"/>
    <x v="0"/>
    <x v="1"/>
    <n v="18330"/>
    <n v="18330"/>
    <n v="0"/>
    <x v="0"/>
    <x v="1"/>
    <x v="1"/>
    <n v="423"/>
    <x v="6"/>
  </r>
  <r>
    <n v="134345"/>
    <x v="0"/>
    <x v="1"/>
    <n v="224899"/>
    <n v="224899"/>
    <n v="0"/>
    <x v="0"/>
    <x v="1"/>
    <x v="0"/>
    <n v="529"/>
    <x v="7"/>
  </r>
  <r>
    <n v="134346"/>
    <x v="1"/>
    <x v="0"/>
    <n v="30000"/>
    <n v="5000"/>
    <n v="1"/>
    <x v="1"/>
    <x v="0"/>
    <x v="1"/>
    <n v="418"/>
    <x v="6"/>
  </r>
  <r>
    <n v="134349"/>
    <x v="0"/>
    <x v="1"/>
    <n v="260800"/>
    <n v="260800"/>
    <n v="0"/>
    <x v="0"/>
    <x v="0"/>
    <x v="0"/>
    <n v="492"/>
    <x v="0"/>
  </r>
  <r>
    <n v="134353"/>
    <x v="0"/>
    <x v="0"/>
    <n v="79100"/>
    <n v="79100"/>
    <n v="0"/>
    <x v="0"/>
    <x v="0"/>
    <x v="1"/>
    <n v="384"/>
    <x v="4"/>
  </r>
  <r>
    <n v="134362"/>
    <x v="0"/>
    <x v="0"/>
    <n v="30000"/>
    <n v="30000"/>
    <n v="0"/>
    <x v="0"/>
    <x v="0"/>
    <x v="0"/>
    <n v="485"/>
    <x v="8"/>
  </r>
  <r>
    <n v="134364"/>
    <x v="0"/>
    <x v="0"/>
    <n v="165500"/>
    <n v="165500"/>
    <n v="0"/>
    <x v="0"/>
    <x v="0"/>
    <x v="1"/>
    <n v="448"/>
    <x v="3"/>
  </r>
  <r>
    <n v="134382"/>
    <x v="0"/>
    <x v="0"/>
    <n v="30000"/>
    <n v="30000"/>
    <n v="0"/>
    <x v="0"/>
    <x v="0"/>
    <x v="2"/>
    <n v="456"/>
    <x v="1"/>
  </r>
  <r>
    <n v="134421"/>
    <x v="1"/>
    <x v="0"/>
    <n v="5000"/>
    <n v="5000"/>
    <n v="0"/>
    <x v="0"/>
    <x v="0"/>
    <x v="1"/>
    <n v="359"/>
    <x v="5"/>
  </r>
  <r>
    <n v="134431"/>
    <x v="0"/>
    <x v="0"/>
    <n v="5000"/>
    <n v="5000"/>
    <n v="0"/>
    <x v="0"/>
    <x v="1"/>
    <x v="2"/>
    <n v="432"/>
    <x v="3"/>
  </r>
  <r>
    <n v="134436"/>
    <x v="1"/>
    <x v="0"/>
    <n v="10000"/>
    <n v="10000"/>
    <n v="0"/>
    <x v="0"/>
    <x v="1"/>
    <x v="1"/>
    <n v="453"/>
    <x v="1"/>
  </r>
  <r>
    <n v="134457"/>
    <x v="2"/>
    <x v="0"/>
    <n v="3000"/>
    <n v="3000"/>
    <n v="0"/>
    <x v="0"/>
    <x v="0"/>
    <x v="0"/>
    <n v="468"/>
    <x v="1"/>
  </r>
  <r>
    <n v="134470"/>
    <x v="2"/>
    <x v="0"/>
    <n v="33500"/>
    <n v="33500"/>
    <n v="0"/>
    <x v="0"/>
    <x v="1"/>
    <x v="1"/>
    <n v="443"/>
    <x v="3"/>
  </r>
  <r>
    <n v="134491"/>
    <x v="1"/>
    <x v="1"/>
    <n v="18000"/>
    <n v="18000"/>
    <n v="0"/>
    <x v="0"/>
    <x v="0"/>
    <x v="1"/>
    <n v="416"/>
    <x v="6"/>
  </r>
  <r>
    <n v="134499"/>
    <x v="1"/>
    <x v="0"/>
    <n v="10000"/>
    <n v="10000"/>
    <n v="0"/>
    <x v="0"/>
    <x v="1"/>
    <x v="1"/>
    <n v="434"/>
    <x v="3"/>
  </r>
  <r>
    <n v="134515"/>
    <x v="0"/>
    <x v="0"/>
    <n v="10000"/>
    <n v="10000"/>
    <n v="0"/>
    <x v="0"/>
    <x v="1"/>
    <x v="0"/>
    <n v="420"/>
    <x v="6"/>
  </r>
  <r>
    <n v="134529"/>
    <x v="0"/>
    <x v="0"/>
    <n v="10000"/>
    <n v="10000"/>
    <n v="0"/>
    <x v="0"/>
    <x v="0"/>
    <x v="2"/>
    <n v="450"/>
    <x v="3"/>
  </r>
  <r>
    <n v="134551"/>
    <x v="0"/>
    <x v="0"/>
    <n v="10000"/>
    <n v="10000"/>
    <n v="0"/>
    <x v="0"/>
    <x v="1"/>
    <x v="2"/>
    <n v="424"/>
    <x v="6"/>
  </r>
  <r>
    <n v="134582"/>
    <x v="2"/>
    <x v="2"/>
    <n v="20000"/>
    <n v="20000"/>
    <n v="0"/>
    <x v="0"/>
    <x v="0"/>
    <x v="1"/>
    <n v="462"/>
    <x v="1"/>
  </r>
  <r>
    <n v="134594"/>
    <x v="0"/>
    <x v="0"/>
    <n v="5000"/>
    <n v="5000"/>
    <n v="0"/>
    <x v="0"/>
    <x v="0"/>
    <x v="0"/>
    <n v="493"/>
    <x v="0"/>
  </r>
  <r>
    <n v="134596"/>
    <x v="0"/>
    <x v="0"/>
    <n v="138500"/>
    <n v="138500"/>
    <n v="0"/>
    <x v="0"/>
    <x v="1"/>
    <x v="0"/>
    <n v="506"/>
    <x v="0"/>
  </r>
  <r>
    <n v="134611"/>
    <x v="0"/>
    <x v="0"/>
    <n v="23868"/>
    <n v="23868"/>
    <n v="0"/>
    <x v="0"/>
    <x v="0"/>
    <x v="1"/>
    <n v="498"/>
    <x v="0"/>
  </r>
  <r>
    <n v="134640"/>
    <x v="0"/>
    <x v="0"/>
    <n v="129500"/>
    <n v="129500"/>
    <n v="0"/>
    <x v="0"/>
    <x v="0"/>
    <x v="0"/>
    <n v="526"/>
    <x v="7"/>
  </r>
  <r>
    <n v="134671"/>
    <x v="0"/>
    <x v="1"/>
    <n v="173700"/>
    <n v="173700"/>
    <n v="0"/>
    <x v="0"/>
    <x v="1"/>
    <x v="0"/>
    <n v="445"/>
    <x v="3"/>
  </r>
  <r>
    <n v="134673"/>
    <x v="0"/>
    <x v="2"/>
    <n v="30000"/>
    <n v="30000"/>
    <n v="0"/>
    <x v="0"/>
    <x v="0"/>
    <x v="1"/>
    <n v="447"/>
    <x v="3"/>
  </r>
  <r>
    <n v="134764"/>
    <x v="0"/>
    <x v="2"/>
    <n v="14000"/>
    <n v="14000"/>
    <n v="0"/>
    <x v="0"/>
    <x v="0"/>
    <x v="1"/>
    <n v="404"/>
    <x v="2"/>
  </r>
  <r>
    <n v="134792"/>
    <x v="1"/>
    <x v="0"/>
    <n v="60000"/>
    <n v="60000"/>
    <n v="0"/>
    <x v="0"/>
    <x v="1"/>
    <x v="1"/>
    <n v="471"/>
    <x v="8"/>
  </r>
  <r>
    <n v="134803"/>
    <x v="0"/>
    <x v="0"/>
    <n v="25000"/>
    <n v="25000"/>
    <n v="0"/>
    <x v="0"/>
    <x v="0"/>
    <x v="1"/>
    <n v="421"/>
    <x v="6"/>
  </r>
  <r>
    <n v="134837"/>
    <x v="0"/>
    <x v="0"/>
    <n v="46000"/>
    <n v="46000"/>
    <n v="0"/>
    <x v="0"/>
    <x v="0"/>
    <x v="0"/>
    <n v="546"/>
    <x v="9"/>
  </r>
  <r>
    <n v="134964"/>
    <x v="0"/>
    <x v="0"/>
    <n v="27000"/>
    <n v="27000"/>
    <n v="0"/>
    <x v="0"/>
    <x v="0"/>
    <x v="1"/>
    <n v="446"/>
    <x v="3"/>
  </r>
  <r>
    <n v="135038"/>
    <x v="0"/>
    <x v="1"/>
    <n v="43000"/>
    <n v="43000"/>
    <n v="0"/>
    <x v="0"/>
    <x v="1"/>
    <x v="0"/>
    <n v="514"/>
    <x v="7"/>
  </r>
  <r>
    <n v="135061"/>
    <x v="0"/>
    <x v="1"/>
    <n v="176400"/>
    <n v="176400"/>
    <n v="0"/>
    <x v="0"/>
    <x v="0"/>
    <x v="1"/>
    <n v="490"/>
    <x v="8"/>
  </r>
  <r>
    <n v="135083"/>
    <x v="0"/>
    <x v="0"/>
    <n v="20000"/>
    <n v="20000"/>
    <n v="0"/>
    <x v="0"/>
    <x v="0"/>
    <x v="1"/>
    <n v="400"/>
    <x v="2"/>
  </r>
  <r>
    <n v="135193"/>
    <x v="1"/>
    <x v="0"/>
    <n v="10000"/>
    <n v="10000"/>
    <n v="0"/>
    <x v="0"/>
    <x v="0"/>
    <x v="2"/>
    <n v="387"/>
    <x v="4"/>
  </r>
  <r>
    <n v="135282"/>
    <x v="1"/>
    <x v="0"/>
    <n v="30000"/>
    <n v="30000"/>
    <n v="0"/>
    <x v="0"/>
    <x v="1"/>
    <x v="0"/>
    <n v="473"/>
    <x v="8"/>
  </r>
  <r>
    <n v="135284"/>
    <x v="0"/>
    <x v="0"/>
    <n v="30000"/>
    <n v="30000"/>
    <n v="0"/>
    <x v="0"/>
    <x v="0"/>
    <x v="2"/>
    <n v="533"/>
    <x v="9"/>
  </r>
  <r>
    <n v="135395"/>
    <x v="1"/>
    <x v="2"/>
    <n v="3000"/>
    <n v="3000"/>
    <n v="0"/>
    <x v="0"/>
    <x v="0"/>
    <x v="1"/>
    <n v="407"/>
    <x v="2"/>
  </r>
  <r>
    <n v="135556"/>
    <x v="1"/>
    <x v="0"/>
    <n v="4000"/>
    <n v="4000"/>
    <n v="0"/>
    <x v="0"/>
    <x v="0"/>
    <x v="0"/>
    <n v="505"/>
    <x v="0"/>
  </r>
  <r>
    <n v="135606"/>
    <x v="0"/>
    <x v="0"/>
    <n v="40000"/>
    <n v="40000"/>
    <n v="0"/>
    <x v="0"/>
    <x v="1"/>
    <x v="0"/>
    <n v="471"/>
    <x v="8"/>
  </r>
  <r>
    <n v="135622"/>
    <x v="1"/>
    <x v="0"/>
    <n v="3000"/>
    <n v="3000"/>
    <n v="0"/>
    <x v="0"/>
    <x v="1"/>
    <x v="0"/>
    <n v="485"/>
    <x v="8"/>
  </r>
  <r>
    <n v="135665"/>
    <x v="0"/>
    <x v="0"/>
    <n v="39000"/>
    <n v="39000"/>
    <n v="0"/>
    <x v="0"/>
    <x v="0"/>
    <x v="0"/>
    <n v="465"/>
    <x v="1"/>
  </r>
  <r>
    <n v="135669"/>
    <x v="0"/>
    <x v="0"/>
    <n v="40000"/>
    <n v="40000"/>
    <n v="0"/>
    <x v="0"/>
    <x v="1"/>
    <x v="0"/>
    <n v="424"/>
    <x v="6"/>
  </r>
  <r>
    <n v="135708"/>
    <x v="0"/>
    <x v="0"/>
    <n v="158688"/>
    <n v="158688"/>
    <n v="0"/>
    <x v="0"/>
    <x v="1"/>
    <x v="1"/>
    <n v="435"/>
    <x v="3"/>
  </r>
  <r>
    <n v="135767"/>
    <x v="0"/>
    <x v="0"/>
    <n v="40000"/>
    <n v="40000"/>
    <n v="0"/>
    <x v="0"/>
    <x v="1"/>
    <x v="0"/>
    <n v="446"/>
    <x v="3"/>
  </r>
  <r>
    <n v="135832"/>
    <x v="2"/>
    <x v="2"/>
    <n v="20000"/>
    <n v="20000"/>
    <n v="0"/>
    <x v="0"/>
    <x v="0"/>
    <x v="1"/>
    <n v="450"/>
    <x v="3"/>
  </r>
  <r>
    <n v="135844"/>
    <x v="0"/>
    <x v="1"/>
    <n v="10000"/>
    <n v="10000"/>
    <n v="0"/>
    <x v="0"/>
    <x v="1"/>
    <x v="1"/>
    <n v="423"/>
    <x v="6"/>
  </r>
  <r>
    <n v="135845"/>
    <x v="0"/>
    <x v="1"/>
    <n v="46000"/>
    <n v="46000"/>
    <n v="0"/>
    <x v="0"/>
    <x v="1"/>
    <x v="2"/>
    <n v="433"/>
    <x v="3"/>
  </r>
  <r>
    <n v="135847"/>
    <x v="0"/>
    <x v="0"/>
    <n v="65000"/>
    <n v="65000"/>
    <n v="0"/>
    <x v="0"/>
    <x v="0"/>
    <x v="0"/>
    <n v="465"/>
    <x v="1"/>
  </r>
  <r>
    <n v="135860"/>
    <x v="0"/>
    <x v="1"/>
    <n v="183700"/>
    <n v="183700"/>
    <n v="0"/>
    <x v="0"/>
    <x v="1"/>
    <x v="0"/>
    <n v="469"/>
    <x v="1"/>
  </r>
  <r>
    <n v="135887"/>
    <x v="0"/>
    <x v="0"/>
    <n v="40000"/>
    <n v="40000"/>
    <n v="0"/>
    <x v="0"/>
    <x v="0"/>
    <x v="1"/>
    <n v="463"/>
    <x v="1"/>
  </r>
  <r>
    <n v="135905"/>
    <x v="0"/>
    <x v="2"/>
    <n v="48950"/>
    <n v="48950"/>
    <n v="0"/>
    <x v="0"/>
    <x v="1"/>
    <x v="0"/>
    <n v="407"/>
    <x v="2"/>
  </r>
  <r>
    <n v="135917"/>
    <x v="0"/>
    <x v="1"/>
    <n v="50000"/>
    <n v="50000"/>
    <n v="0"/>
    <x v="0"/>
    <x v="1"/>
    <x v="1"/>
    <n v="431"/>
    <x v="3"/>
  </r>
  <r>
    <n v="135928"/>
    <x v="0"/>
    <x v="1"/>
    <n v="153000"/>
    <n v="153000"/>
    <n v="1"/>
    <x v="1"/>
    <x v="1"/>
    <x v="0"/>
    <n v="446"/>
    <x v="3"/>
  </r>
  <r>
    <n v="135930"/>
    <x v="0"/>
    <x v="0"/>
    <n v="30000"/>
    <n v="30000"/>
    <n v="0"/>
    <x v="0"/>
    <x v="1"/>
    <x v="1"/>
    <n v="441"/>
    <x v="3"/>
  </r>
  <r>
    <n v="135954"/>
    <x v="0"/>
    <x v="0"/>
    <n v="88900"/>
    <n v="88900"/>
    <n v="0"/>
    <x v="0"/>
    <x v="1"/>
    <x v="0"/>
    <n v="456"/>
    <x v="1"/>
  </r>
  <r>
    <n v="135965"/>
    <x v="0"/>
    <x v="0"/>
    <n v="370500"/>
    <n v="370500"/>
    <n v="0"/>
    <x v="0"/>
    <x v="1"/>
    <x v="2"/>
    <n v="513"/>
    <x v="7"/>
  </r>
  <r>
    <n v="135969"/>
    <x v="0"/>
    <x v="0"/>
    <n v="20000"/>
    <n v="20000"/>
    <n v="0"/>
    <x v="0"/>
    <x v="1"/>
    <x v="1"/>
    <n v="438"/>
    <x v="3"/>
  </r>
  <r>
    <n v="135972"/>
    <x v="2"/>
    <x v="2"/>
    <n v="40000"/>
    <n v="40000"/>
    <n v="0"/>
    <x v="0"/>
    <x v="0"/>
    <x v="1"/>
    <n v="430"/>
    <x v="6"/>
  </r>
  <r>
    <n v="135987"/>
    <x v="0"/>
    <x v="0"/>
    <n v="32500"/>
    <n v="32500"/>
    <n v="0"/>
    <x v="0"/>
    <x v="0"/>
    <x v="2"/>
    <n v="497"/>
    <x v="0"/>
  </r>
  <r>
    <n v="135991"/>
    <x v="1"/>
    <x v="1"/>
    <n v="17000"/>
    <n v="17000"/>
    <n v="0"/>
    <x v="0"/>
    <x v="0"/>
    <x v="1"/>
    <n v="388"/>
    <x v="4"/>
  </r>
  <r>
    <n v="135993"/>
    <x v="0"/>
    <x v="0"/>
    <n v="5000"/>
    <n v="5000"/>
    <n v="0"/>
    <x v="0"/>
    <x v="0"/>
    <x v="1"/>
    <n v="451"/>
    <x v="1"/>
  </r>
  <r>
    <n v="136000"/>
    <x v="0"/>
    <x v="0"/>
    <n v="54000"/>
    <n v="54000"/>
    <n v="0"/>
    <x v="0"/>
    <x v="0"/>
    <x v="1"/>
    <n v="424"/>
    <x v="6"/>
  </r>
  <r>
    <n v="136006"/>
    <x v="1"/>
    <x v="0"/>
    <n v="10000"/>
    <n v="10000"/>
    <n v="0"/>
    <x v="0"/>
    <x v="1"/>
    <x v="1"/>
    <n v="417"/>
    <x v="6"/>
  </r>
  <r>
    <n v="136016"/>
    <x v="0"/>
    <x v="0"/>
    <n v="50000"/>
    <n v="50000"/>
    <n v="0"/>
    <x v="0"/>
    <x v="0"/>
    <x v="2"/>
    <n v="418"/>
    <x v="6"/>
  </r>
  <r>
    <n v="136023"/>
    <x v="0"/>
    <x v="2"/>
    <n v="10000"/>
    <n v="10000"/>
    <n v="0"/>
    <x v="0"/>
    <x v="0"/>
    <x v="1"/>
    <n v="493"/>
    <x v="0"/>
  </r>
  <r>
    <n v="136025"/>
    <x v="0"/>
    <x v="0"/>
    <n v="269596"/>
    <n v="269596"/>
    <n v="0"/>
    <x v="0"/>
    <x v="1"/>
    <x v="0"/>
    <n v="518"/>
    <x v="7"/>
  </r>
  <r>
    <n v="136026"/>
    <x v="0"/>
    <x v="0"/>
    <n v="20000"/>
    <n v="20000"/>
    <n v="0"/>
    <x v="0"/>
    <x v="0"/>
    <x v="1"/>
    <n v="404"/>
    <x v="2"/>
  </r>
  <r>
    <n v="136054"/>
    <x v="1"/>
    <x v="0"/>
    <n v="2900"/>
    <n v="0"/>
    <n v="1"/>
    <x v="1"/>
    <x v="1"/>
    <x v="1"/>
    <n v="477"/>
    <x v="8"/>
  </r>
  <r>
    <n v="136056"/>
    <x v="0"/>
    <x v="0"/>
    <n v="101000"/>
    <n v="101000"/>
    <n v="0"/>
    <x v="0"/>
    <x v="1"/>
    <x v="1"/>
    <n v="509"/>
    <x v="0"/>
  </r>
  <r>
    <n v="136061"/>
    <x v="0"/>
    <x v="2"/>
    <n v="19700"/>
    <n v="19700"/>
    <n v="0"/>
    <x v="0"/>
    <x v="0"/>
    <x v="1"/>
    <n v="481"/>
    <x v="8"/>
  </r>
  <r>
    <n v="136082"/>
    <x v="0"/>
    <x v="0"/>
    <n v="139445"/>
    <n v="139445"/>
    <n v="0"/>
    <x v="0"/>
    <x v="0"/>
    <x v="1"/>
    <n v="454"/>
    <x v="1"/>
  </r>
  <r>
    <n v="136092"/>
    <x v="0"/>
    <x v="2"/>
    <n v="49990"/>
    <n v="49990"/>
    <n v="0"/>
    <x v="0"/>
    <x v="0"/>
    <x v="1"/>
    <n v="498"/>
    <x v="0"/>
  </r>
  <r>
    <n v="136129"/>
    <x v="1"/>
    <x v="0"/>
    <n v="62000"/>
    <n v="62000"/>
    <n v="0"/>
    <x v="0"/>
    <x v="1"/>
    <x v="2"/>
    <n v="521"/>
    <x v="7"/>
  </r>
  <r>
    <n v="136133"/>
    <x v="0"/>
    <x v="0"/>
    <n v="40000"/>
    <n v="40000"/>
    <n v="0"/>
    <x v="0"/>
    <x v="1"/>
    <x v="0"/>
    <n v="431"/>
    <x v="3"/>
  </r>
  <r>
    <n v="136143"/>
    <x v="0"/>
    <x v="2"/>
    <n v="11640"/>
    <n v="5640"/>
    <n v="1"/>
    <x v="1"/>
    <x v="0"/>
    <x v="1"/>
    <n v="494"/>
    <x v="0"/>
  </r>
  <r>
    <n v="136158"/>
    <x v="0"/>
    <x v="0"/>
    <n v="36447.520000000004"/>
    <n v="36447.520000000004"/>
    <n v="0"/>
    <x v="0"/>
    <x v="0"/>
    <x v="1"/>
    <n v="452"/>
    <x v="1"/>
  </r>
  <r>
    <n v="136165"/>
    <x v="0"/>
    <x v="1"/>
    <n v="74000"/>
    <n v="74000"/>
    <n v="0"/>
    <x v="0"/>
    <x v="1"/>
    <x v="0"/>
    <n v="457"/>
    <x v="1"/>
  </r>
  <r>
    <n v="136168"/>
    <x v="0"/>
    <x v="0"/>
    <n v="150000"/>
    <n v="150000"/>
    <n v="0"/>
    <x v="0"/>
    <x v="1"/>
    <x v="0"/>
    <n v="477"/>
    <x v="8"/>
  </r>
  <r>
    <n v="136186"/>
    <x v="1"/>
    <x v="1"/>
    <n v="15000"/>
    <n v="15000"/>
    <n v="0"/>
    <x v="0"/>
    <x v="0"/>
    <x v="0"/>
    <n v="475"/>
    <x v="8"/>
  </r>
  <r>
    <n v="136200"/>
    <x v="0"/>
    <x v="0"/>
    <n v="35000"/>
    <n v="35000"/>
    <n v="0"/>
    <x v="0"/>
    <x v="0"/>
    <x v="1"/>
    <n v="463"/>
    <x v="1"/>
  </r>
  <r>
    <n v="136202"/>
    <x v="1"/>
    <x v="0"/>
    <n v="135932"/>
    <n v="135932"/>
    <n v="0"/>
    <x v="0"/>
    <x v="1"/>
    <x v="2"/>
    <n v="502"/>
    <x v="0"/>
  </r>
  <r>
    <n v="136214"/>
    <x v="0"/>
    <x v="2"/>
    <n v="30000"/>
    <n v="30000"/>
    <n v="0"/>
    <x v="0"/>
    <x v="0"/>
    <x v="0"/>
    <n v="529"/>
    <x v="7"/>
  </r>
  <r>
    <n v="136253"/>
    <x v="0"/>
    <x v="0"/>
    <n v="194280"/>
    <n v="194280"/>
    <n v="0"/>
    <x v="0"/>
    <x v="0"/>
    <x v="0"/>
    <n v="513"/>
    <x v="7"/>
  </r>
  <r>
    <n v="136260"/>
    <x v="0"/>
    <x v="0"/>
    <n v="60000"/>
    <n v="60000"/>
    <n v="0"/>
    <x v="0"/>
    <x v="0"/>
    <x v="2"/>
    <n v="403"/>
    <x v="2"/>
  </r>
  <r>
    <n v="136272"/>
    <x v="0"/>
    <x v="1"/>
    <n v="40000"/>
    <n v="40000"/>
    <n v="0"/>
    <x v="0"/>
    <x v="1"/>
    <x v="0"/>
    <n v="492"/>
    <x v="0"/>
  </r>
  <r>
    <n v="136278"/>
    <x v="0"/>
    <x v="0"/>
    <n v="37050"/>
    <n v="37050"/>
    <n v="0"/>
    <x v="0"/>
    <x v="1"/>
    <x v="0"/>
    <n v="459"/>
    <x v="1"/>
  </r>
  <r>
    <n v="136282"/>
    <x v="0"/>
    <x v="1"/>
    <n v="28000"/>
    <n v="28000"/>
    <n v="0"/>
    <x v="0"/>
    <x v="1"/>
    <x v="0"/>
    <n v="478"/>
    <x v="8"/>
  </r>
  <r>
    <n v="136293"/>
    <x v="0"/>
    <x v="2"/>
    <n v="38500"/>
    <n v="38500"/>
    <n v="0"/>
    <x v="0"/>
    <x v="1"/>
    <x v="1"/>
    <n v="465"/>
    <x v="1"/>
  </r>
  <r>
    <n v="136303"/>
    <x v="0"/>
    <x v="2"/>
    <n v="36100"/>
    <n v="36100"/>
    <n v="0"/>
    <x v="0"/>
    <x v="1"/>
    <x v="1"/>
    <n v="413"/>
    <x v="6"/>
  </r>
  <r>
    <n v="136312"/>
    <x v="1"/>
    <x v="0"/>
    <n v="40000"/>
    <n v="40000"/>
    <n v="0"/>
    <x v="0"/>
    <x v="1"/>
    <x v="1"/>
    <n v="516"/>
    <x v="7"/>
  </r>
  <r>
    <n v="136330"/>
    <x v="0"/>
    <x v="0"/>
    <n v="34964"/>
    <n v="34964"/>
    <n v="0"/>
    <x v="0"/>
    <x v="0"/>
    <x v="1"/>
    <n v="495"/>
    <x v="0"/>
  </r>
  <r>
    <n v="136335"/>
    <x v="0"/>
    <x v="0"/>
    <n v="64051"/>
    <n v="64051"/>
    <n v="0"/>
    <x v="0"/>
    <x v="1"/>
    <x v="1"/>
    <n v="493"/>
    <x v="0"/>
  </r>
  <r>
    <n v="136336"/>
    <x v="0"/>
    <x v="0"/>
    <n v="32000"/>
    <n v="32000"/>
    <n v="0"/>
    <x v="0"/>
    <x v="0"/>
    <x v="1"/>
    <n v="511"/>
    <x v="7"/>
  </r>
  <r>
    <n v="136367"/>
    <x v="2"/>
    <x v="0"/>
    <n v="30696"/>
    <n v="30696"/>
    <n v="0"/>
    <x v="0"/>
    <x v="0"/>
    <x v="1"/>
    <n v="476"/>
    <x v="8"/>
  </r>
  <r>
    <n v="136381"/>
    <x v="0"/>
    <x v="2"/>
    <n v="40000"/>
    <n v="40000"/>
    <n v="0"/>
    <x v="0"/>
    <x v="1"/>
    <x v="2"/>
    <n v="445"/>
    <x v="3"/>
  </r>
  <r>
    <n v="136398"/>
    <x v="0"/>
    <x v="0"/>
    <n v="226900"/>
    <n v="226900"/>
    <n v="0"/>
    <x v="0"/>
    <x v="1"/>
    <x v="1"/>
    <n v="505"/>
    <x v="0"/>
  </r>
  <r>
    <n v="136415"/>
    <x v="0"/>
    <x v="1"/>
    <n v="38100"/>
    <n v="38100"/>
    <n v="0"/>
    <x v="0"/>
    <x v="0"/>
    <x v="1"/>
    <n v="370"/>
    <x v="5"/>
  </r>
  <r>
    <n v="136430"/>
    <x v="0"/>
    <x v="0"/>
    <n v="81930"/>
    <n v="81930"/>
    <n v="0"/>
    <x v="0"/>
    <x v="0"/>
    <x v="2"/>
    <n v="447"/>
    <x v="3"/>
  </r>
  <r>
    <n v="136438"/>
    <x v="0"/>
    <x v="0"/>
    <n v="35500"/>
    <n v="35500"/>
    <n v="0"/>
    <x v="0"/>
    <x v="1"/>
    <x v="2"/>
    <n v="420"/>
    <x v="6"/>
  </r>
  <r>
    <n v="136474"/>
    <x v="1"/>
    <x v="1"/>
    <n v="5000"/>
    <n v="5000"/>
    <n v="0"/>
    <x v="0"/>
    <x v="0"/>
    <x v="1"/>
    <n v="411"/>
    <x v="6"/>
  </r>
  <r>
    <n v="136482"/>
    <x v="0"/>
    <x v="1"/>
    <n v="74000"/>
    <n v="74000"/>
    <n v="0"/>
    <x v="0"/>
    <x v="1"/>
    <x v="0"/>
    <n v="377"/>
    <x v="4"/>
  </r>
  <r>
    <n v="136491"/>
    <x v="0"/>
    <x v="0"/>
    <n v="51000"/>
    <n v="51000"/>
    <n v="0"/>
    <x v="0"/>
    <x v="1"/>
    <x v="0"/>
    <n v="445"/>
    <x v="3"/>
  </r>
  <r>
    <n v="136492"/>
    <x v="0"/>
    <x v="0"/>
    <n v="40000"/>
    <n v="40000"/>
    <n v="0"/>
    <x v="0"/>
    <x v="1"/>
    <x v="1"/>
    <n v="422"/>
    <x v="6"/>
  </r>
  <r>
    <n v="136498"/>
    <x v="0"/>
    <x v="0"/>
    <n v="40000"/>
    <n v="40000"/>
    <n v="0"/>
    <x v="0"/>
    <x v="0"/>
    <x v="1"/>
    <n v="418"/>
    <x v="6"/>
  </r>
  <r>
    <n v="136509"/>
    <x v="0"/>
    <x v="0"/>
    <n v="60000"/>
    <n v="60000"/>
    <n v="0"/>
    <x v="0"/>
    <x v="1"/>
    <x v="1"/>
    <n v="423"/>
    <x v="6"/>
  </r>
  <r>
    <n v="136526"/>
    <x v="0"/>
    <x v="2"/>
    <n v="5200"/>
    <n v="5200"/>
    <n v="0"/>
    <x v="0"/>
    <x v="1"/>
    <x v="0"/>
    <n v="464"/>
    <x v="1"/>
  </r>
  <r>
    <n v="136543"/>
    <x v="0"/>
    <x v="1"/>
    <n v="55000"/>
    <n v="55000"/>
    <n v="0"/>
    <x v="0"/>
    <x v="0"/>
    <x v="0"/>
    <n v="537"/>
    <x v="9"/>
  </r>
  <r>
    <n v="136554"/>
    <x v="0"/>
    <x v="0"/>
    <n v="10000"/>
    <n v="10000"/>
    <n v="0"/>
    <x v="0"/>
    <x v="0"/>
    <x v="1"/>
    <n v="421"/>
    <x v="6"/>
  </r>
  <r>
    <n v="136557"/>
    <x v="0"/>
    <x v="0"/>
    <n v="170900"/>
    <n v="170900"/>
    <n v="0"/>
    <x v="0"/>
    <x v="0"/>
    <x v="2"/>
    <n v="491"/>
    <x v="0"/>
  </r>
  <r>
    <n v="136560"/>
    <x v="1"/>
    <x v="0"/>
    <n v="38800"/>
    <n v="17500"/>
    <n v="1"/>
    <x v="1"/>
    <x v="1"/>
    <x v="0"/>
    <n v="449"/>
    <x v="3"/>
  </r>
  <r>
    <n v="136577"/>
    <x v="0"/>
    <x v="1"/>
    <n v="20000"/>
    <n v="20000"/>
    <n v="0"/>
    <x v="0"/>
    <x v="0"/>
    <x v="2"/>
    <n v="410"/>
    <x v="2"/>
  </r>
  <r>
    <n v="136588"/>
    <x v="1"/>
    <x v="0"/>
    <n v="10000"/>
    <n v="0"/>
    <n v="1"/>
    <x v="1"/>
    <x v="1"/>
    <x v="1"/>
    <n v="393"/>
    <x v="2"/>
  </r>
  <r>
    <n v="136591"/>
    <x v="0"/>
    <x v="0"/>
    <n v="236952"/>
    <n v="236952"/>
    <n v="0"/>
    <x v="0"/>
    <x v="1"/>
    <x v="0"/>
    <n v="472"/>
    <x v="8"/>
  </r>
  <r>
    <n v="136609"/>
    <x v="0"/>
    <x v="0"/>
    <n v="20000"/>
    <n v="20000"/>
    <n v="0"/>
    <x v="0"/>
    <x v="0"/>
    <x v="0"/>
    <n v="403"/>
    <x v="2"/>
  </r>
  <r>
    <n v="136616"/>
    <x v="1"/>
    <x v="0"/>
    <n v="52000"/>
    <n v="52000"/>
    <n v="0"/>
    <x v="0"/>
    <x v="1"/>
    <x v="0"/>
    <n v="499"/>
    <x v="0"/>
  </r>
  <r>
    <n v="136640"/>
    <x v="0"/>
    <x v="2"/>
    <n v="100500"/>
    <n v="100500"/>
    <n v="0"/>
    <x v="0"/>
    <x v="1"/>
    <x v="1"/>
    <n v="534"/>
    <x v="9"/>
  </r>
  <r>
    <n v="136665"/>
    <x v="0"/>
    <x v="0"/>
    <n v="40600"/>
    <n v="40600"/>
    <n v="0"/>
    <x v="0"/>
    <x v="0"/>
    <x v="1"/>
    <n v="415"/>
    <x v="6"/>
  </r>
  <r>
    <n v="136669"/>
    <x v="0"/>
    <x v="0"/>
    <n v="121000"/>
    <n v="121000"/>
    <n v="0"/>
    <x v="0"/>
    <x v="0"/>
    <x v="1"/>
    <n v="458"/>
    <x v="1"/>
  </r>
  <r>
    <n v="136719"/>
    <x v="0"/>
    <x v="0"/>
    <n v="100500"/>
    <n v="100500"/>
    <n v="0"/>
    <x v="0"/>
    <x v="0"/>
    <x v="1"/>
    <n v="451"/>
    <x v="1"/>
  </r>
  <r>
    <n v="136725"/>
    <x v="0"/>
    <x v="2"/>
    <n v="20000"/>
    <n v="20000"/>
    <n v="0"/>
    <x v="0"/>
    <x v="1"/>
    <x v="1"/>
    <n v="405"/>
    <x v="2"/>
  </r>
  <r>
    <n v="136729"/>
    <x v="2"/>
    <x v="0"/>
    <n v="120000"/>
    <n v="120000"/>
    <n v="0"/>
    <x v="0"/>
    <x v="1"/>
    <x v="1"/>
    <n v="481"/>
    <x v="8"/>
  </r>
  <r>
    <n v="136735"/>
    <x v="0"/>
    <x v="1"/>
    <n v="47500"/>
    <n v="47500"/>
    <n v="0"/>
    <x v="0"/>
    <x v="1"/>
    <x v="2"/>
    <n v="492"/>
    <x v="0"/>
  </r>
  <r>
    <n v="136777"/>
    <x v="0"/>
    <x v="0"/>
    <n v="83700"/>
    <n v="83700"/>
    <n v="0"/>
    <x v="0"/>
    <x v="1"/>
    <x v="2"/>
    <n v="494"/>
    <x v="0"/>
  </r>
  <r>
    <n v="136781"/>
    <x v="0"/>
    <x v="0"/>
    <n v="19000"/>
    <n v="19000"/>
    <n v="0"/>
    <x v="0"/>
    <x v="0"/>
    <x v="1"/>
    <n v="414"/>
    <x v="6"/>
  </r>
  <r>
    <n v="136802"/>
    <x v="1"/>
    <x v="0"/>
    <n v="3000"/>
    <n v="3000"/>
    <n v="0"/>
    <x v="0"/>
    <x v="0"/>
    <x v="0"/>
    <n v="360"/>
    <x v="5"/>
  </r>
  <r>
    <n v="136816"/>
    <x v="1"/>
    <x v="2"/>
    <n v="20000"/>
    <n v="20000"/>
    <n v="0"/>
    <x v="0"/>
    <x v="0"/>
    <x v="2"/>
    <n v="480"/>
    <x v="8"/>
  </r>
  <r>
    <n v="136874"/>
    <x v="2"/>
    <x v="2"/>
    <n v="42000"/>
    <n v="42000"/>
    <n v="0"/>
    <x v="0"/>
    <x v="1"/>
    <x v="0"/>
    <n v="427"/>
    <x v="6"/>
  </r>
  <r>
    <n v="136891"/>
    <x v="0"/>
    <x v="1"/>
    <n v="30000"/>
    <n v="30000"/>
    <n v="0"/>
    <x v="0"/>
    <x v="0"/>
    <x v="1"/>
    <n v="468"/>
    <x v="1"/>
  </r>
  <r>
    <n v="137058"/>
    <x v="0"/>
    <x v="2"/>
    <n v="40000"/>
    <n v="40000"/>
    <n v="0"/>
    <x v="0"/>
    <x v="0"/>
    <x v="0"/>
    <n v="422"/>
    <x v="6"/>
  </r>
  <r>
    <n v="137089"/>
    <x v="2"/>
    <x v="2"/>
    <n v="21000"/>
    <n v="21000"/>
    <n v="0"/>
    <x v="0"/>
    <x v="0"/>
    <x v="1"/>
    <n v="485"/>
    <x v="8"/>
  </r>
  <r>
    <n v="137094"/>
    <x v="0"/>
    <x v="0"/>
    <n v="25000"/>
    <n v="25000"/>
    <n v="0"/>
    <x v="0"/>
    <x v="0"/>
    <x v="1"/>
    <n v="456"/>
    <x v="1"/>
  </r>
  <r>
    <n v="137110"/>
    <x v="0"/>
    <x v="0"/>
    <n v="165000"/>
    <n v="165000"/>
    <n v="0"/>
    <x v="0"/>
    <x v="1"/>
    <x v="1"/>
    <n v="500"/>
    <x v="0"/>
  </r>
  <r>
    <n v="137144"/>
    <x v="1"/>
    <x v="0"/>
    <n v="10000"/>
    <n v="0"/>
    <n v="1"/>
    <x v="1"/>
    <x v="1"/>
    <x v="2"/>
    <n v="446"/>
    <x v="3"/>
  </r>
  <r>
    <n v="137158"/>
    <x v="0"/>
    <x v="1"/>
    <n v="37700"/>
    <n v="37700"/>
    <n v="0"/>
    <x v="0"/>
    <x v="0"/>
    <x v="1"/>
    <n v="455"/>
    <x v="1"/>
  </r>
  <r>
    <n v="137159"/>
    <x v="0"/>
    <x v="0"/>
    <n v="60000"/>
    <n v="60000"/>
    <n v="0"/>
    <x v="0"/>
    <x v="0"/>
    <x v="2"/>
    <n v="512"/>
    <x v="7"/>
  </r>
  <r>
    <n v="137160"/>
    <x v="2"/>
    <x v="0"/>
    <n v="150000"/>
    <n v="150000"/>
    <n v="0"/>
    <x v="0"/>
    <x v="0"/>
    <x v="0"/>
    <n v="507"/>
    <x v="0"/>
  </r>
  <r>
    <n v="137206"/>
    <x v="0"/>
    <x v="1"/>
    <n v="59000"/>
    <n v="59000"/>
    <n v="0"/>
    <x v="0"/>
    <x v="0"/>
    <x v="1"/>
    <n v="454"/>
    <x v="1"/>
  </r>
  <r>
    <n v="137218"/>
    <x v="0"/>
    <x v="0"/>
    <n v="85000"/>
    <n v="85000"/>
    <n v="0"/>
    <x v="0"/>
    <x v="0"/>
    <x v="2"/>
    <n v="395"/>
    <x v="2"/>
  </r>
  <r>
    <n v="137228"/>
    <x v="0"/>
    <x v="0"/>
    <n v="30000"/>
    <n v="30000"/>
    <n v="0"/>
    <x v="0"/>
    <x v="1"/>
    <x v="2"/>
    <n v="478"/>
    <x v="8"/>
  </r>
  <r>
    <n v="137231"/>
    <x v="1"/>
    <x v="0"/>
    <n v="143750"/>
    <n v="143750"/>
    <n v="0"/>
    <x v="0"/>
    <x v="0"/>
    <x v="1"/>
    <n v="491"/>
    <x v="0"/>
  </r>
  <r>
    <n v="137232"/>
    <x v="0"/>
    <x v="2"/>
    <n v="28900"/>
    <n v="28900"/>
    <n v="0"/>
    <x v="0"/>
    <x v="1"/>
    <x v="2"/>
    <n v="445"/>
    <x v="3"/>
  </r>
  <r>
    <n v="137235"/>
    <x v="1"/>
    <x v="0"/>
    <n v="10000"/>
    <n v="10000"/>
    <n v="0"/>
    <x v="0"/>
    <x v="0"/>
    <x v="2"/>
    <n v="436"/>
    <x v="3"/>
  </r>
  <r>
    <n v="137240"/>
    <x v="0"/>
    <x v="2"/>
    <n v="60000"/>
    <n v="60000"/>
    <n v="0"/>
    <x v="0"/>
    <x v="0"/>
    <x v="0"/>
    <n v="459"/>
    <x v="1"/>
  </r>
  <r>
    <n v="137261"/>
    <x v="0"/>
    <x v="0"/>
    <n v="40000"/>
    <n v="40000"/>
    <n v="0"/>
    <x v="0"/>
    <x v="0"/>
    <x v="1"/>
    <n v="488"/>
    <x v="8"/>
  </r>
  <r>
    <n v="137301"/>
    <x v="0"/>
    <x v="1"/>
    <n v="10000"/>
    <n v="10000"/>
    <n v="0"/>
    <x v="0"/>
    <x v="1"/>
    <x v="0"/>
    <n v="484"/>
    <x v="8"/>
  </r>
  <r>
    <n v="137308"/>
    <x v="1"/>
    <x v="1"/>
    <n v="40000"/>
    <n v="40000"/>
    <n v="0"/>
    <x v="0"/>
    <x v="1"/>
    <x v="0"/>
    <n v="502"/>
    <x v="0"/>
  </r>
  <r>
    <n v="137319"/>
    <x v="0"/>
    <x v="1"/>
    <n v="32500"/>
    <n v="32500"/>
    <n v="0"/>
    <x v="0"/>
    <x v="1"/>
    <x v="0"/>
    <n v="538"/>
    <x v="9"/>
  </r>
  <r>
    <n v="137334"/>
    <x v="1"/>
    <x v="0"/>
    <n v="15000"/>
    <n v="15000"/>
    <n v="0"/>
    <x v="0"/>
    <x v="1"/>
    <x v="2"/>
    <n v="409"/>
    <x v="2"/>
  </r>
  <r>
    <n v="137341"/>
    <x v="1"/>
    <x v="0"/>
    <n v="20000"/>
    <n v="0"/>
    <n v="1"/>
    <x v="1"/>
    <x v="0"/>
    <x v="2"/>
    <n v="459"/>
    <x v="1"/>
  </r>
  <r>
    <n v="137352"/>
    <x v="0"/>
    <x v="0"/>
    <n v="15000"/>
    <n v="15000"/>
    <n v="0"/>
    <x v="0"/>
    <x v="1"/>
    <x v="2"/>
    <n v="437"/>
    <x v="3"/>
  </r>
  <r>
    <n v="137353"/>
    <x v="0"/>
    <x v="0"/>
    <n v="30000"/>
    <n v="30000"/>
    <n v="0"/>
    <x v="0"/>
    <x v="0"/>
    <x v="1"/>
    <n v="522"/>
    <x v="7"/>
  </r>
  <r>
    <n v="137358"/>
    <x v="0"/>
    <x v="0"/>
    <n v="50000"/>
    <n v="50000"/>
    <n v="0"/>
    <x v="0"/>
    <x v="0"/>
    <x v="1"/>
    <n v="441"/>
    <x v="3"/>
  </r>
  <r>
    <n v="137363"/>
    <x v="0"/>
    <x v="0"/>
    <n v="50000"/>
    <n v="50000"/>
    <n v="0"/>
    <x v="0"/>
    <x v="0"/>
    <x v="1"/>
    <n v="390"/>
    <x v="4"/>
  </r>
  <r>
    <n v="137377"/>
    <x v="1"/>
    <x v="0"/>
    <n v="500"/>
    <n v="0"/>
    <n v="1"/>
    <x v="1"/>
    <x v="0"/>
    <x v="1"/>
    <n v="493"/>
    <x v="0"/>
  </r>
  <r>
    <n v="137380"/>
    <x v="0"/>
    <x v="0"/>
    <n v="97600"/>
    <n v="97600"/>
    <n v="0"/>
    <x v="0"/>
    <x v="1"/>
    <x v="1"/>
    <n v="454"/>
    <x v="1"/>
  </r>
  <r>
    <n v="137386"/>
    <x v="1"/>
    <x v="1"/>
    <n v="109600"/>
    <n v="109600"/>
    <n v="0"/>
    <x v="0"/>
    <x v="0"/>
    <x v="0"/>
    <n v="397"/>
    <x v="2"/>
  </r>
  <r>
    <n v="137388"/>
    <x v="0"/>
    <x v="0"/>
    <n v="32500"/>
    <n v="32500"/>
    <n v="0"/>
    <x v="0"/>
    <x v="0"/>
    <x v="0"/>
    <n v="488"/>
    <x v="8"/>
  </r>
  <r>
    <n v="137409"/>
    <x v="1"/>
    <x v="0"/>
    <n v="49000"/>
    <n v="49000"/>
    <n v="0"/>
    <x v="0"/>
    <x v="0"/>
    <x v="1"/>
    <n v="445"/>
    <x v="3"/>
  </r>
  <r>
    <n v="137436"/>
    <x v="0"/>
    <x v="0"/>
    <n v="120000"/>
    <n v="120000"/>
    <n v="0"/>
    <x v="0"/>
    <x v="0"/>
    <x v="1"/>
    <n v="462"/>
    <x v="1"/>
  </r>
  <r>
    <n v="137445"/>
    <x v="0"/>
    <x v="0"/>
    <n v="73300"/>
    <n v="73300"/>
    <n v="0"/>
    <x v="0"/>
    <x v="1"/>
    <x v="0"/>
    <n v="457"/>
    <x v="1"/>
  </r>
  <r>
    <n v="137456"/>
    <x v="0"/>
    <x v="0"/>
    <n v="30000"/>
    <n v="30000"/>
    <n v="0"/>
    <x v="0"/>
    <x v="0"/>
    <x v="0"/>
    <n v="465"/>
    <x v="1"/>
  </r>
  <r>
    <n v="137457"/>
    <x v="1"/>
    <x v="0"/>
    <n v="8500"/>
    <n v="8500"/>
    <n v="0"/>
    <x v="0"/>
    <x v="1"/>
    <x v="0"/>
    <n v="425"/>
    <x v="6"/>
  </r>
  <r>
    <n v="137458"/>
    <x v="0"/>
    <x v="0"/>
    <n v="87500"/>
    <n v="87500"/>
    <n v="0"/>
    <x v="0"/>
    <x v="0"/>
    <x v="1"/>
    <n v="440"/>
    <x v="3"/>
  </r>
  <r>
    <n v="137460"/>
    <x v="1"/>
    <x v="0"/>
    <n v="8500"/>
    <n v="2000"/>
    <n v="1"/>
    <x v="1"/>
    <x v="0"/>
    <x v="1"/>
    <n v="422"/>
    <x v="6"/>
  </r>
  <r>
    <n v="137461"/>
    <x v="0"/>
    <x v="0"/>
    <n v="67600"/>
    <n v="67600"/>
    <n v="0"/>
    <x v="0"/>
    <x v="1"/>
    <x v="0"/>
    <n v="461"/>
    <x v="1"/>
  </r>
  <r>
    <n v="137468"/>
    <x v="2"/>
    <x v="1"/>
    <n v="15000"/>
    <n v="15000"/>
    <n v="0"/>
    <x v="0"/>
    <x v="1"/>
    <x v="1"/>
    <n v="471"/>
    <x v="8"/>
  </r>
  <r>
    <n v="137480"/>
    <x v="0"/>
    <x v="0"/>
    <n v="37500"/>
    <n v="37500"/>
    <n v="0"/>
    <x v="0"/>
    <x v="0"/>
    <x v="1"/>
    <n v="491"/>
    <x v="0"/>
  </r>
  <r>
    <n v="137497"/>
    <x v="0"/>
    <x v="0"/>
    <n v="9600"/>
    <n v="9600"/>
    <n v="0"/>
    <x v="0"/>
    <x v="0"/>
    <x v="0"/>
    <n v="462"/>
    <x v="1"/>
  </r>
  <r>
    <n v="137504"/>
    <x v="0"/>
    <x v="2"/>
    <n v="15000"/>
    <n v="15000"/>
    <n v="0"/>
    <x v="0"/>
    <x v="0"/>
    <x v="1"/>
    <n v="406"/>
    <x v="2"/>
  </r>
  <r>
    <n v="137511"/>
    <x v="0"/>
    <x v="1"/>
    <n v="15000"/>
    <n v="15000"/>
    <n v="0"/>
    <x v="0"/>
    <x v="0"/>
    <x v="1"/>
    <n v="444"/>
    <x v="3"/>
  </r>
  <r>
    <n v="137537"/>
    <x v="0"/>
    <x v="0"/>
    <n v="192000"/>
    <n v="192000"/>
    <n v="0"/>
    <x v="0"/>
    <x v="1"/>
    <x v="1"/>
    <n v="405"/>
    <x v="2"/>
  </r>
  <r>
    <n v="137549"/>
    <x v="1"/>
    <x v="0"/>
    <n v="59500"/>
    <n v="59500"/>
    <n v="0"/>
    <x v="0"/>
    <x v="0"/>
    <x v="0"/>
    <n v="506"/>
    <x v="0"/>
  </r>
  <r>
    <n v="137554"/>
    <x v="1"/>
    <x v="0"/>
    <n v="15000"/>
    <n v="15000"/>
    <n v="0"/>
    <x v="0"/>
    <x v="1"/>
    <x v="1"/>
    <n v="488"/>
    <x v="8"/>
  </r>
  <r>
    <n v="137558"/>
    <x v="0"/>
    <x v="1"/>
    <n v="13000"/>
    <n v="13000"/>
    <n v="0"/>
    <x v="0"/>
    <x v="0"/>
    <x v="1"/>
    <n v="456"/>
    <x v="1"/>
  </r>
  <r>
    <n v="137583"/>
    <x v="0"/>
    <x v="0"/>
    <n v="30800"/>
    <n v="30800"/>
    <n v="0"/>
    <x v="0"/>
    <x v="1"/>
    <x v="1"/>
    <n v="462"/>
    <x v="1"/>
  </r>
  <r>
    <n v="137612"/>
    <x v="0"/>
    <x v="2"/>
    <n v="68500"/>
    <n v="68500"/>
    <n v="0"/>
    <x v="0"/>
    <x v="1"/>
    <x v="0"/>
    <n v="511"/>
    <x v="7"/>
  </r>
  <r>
    <n v="137615"/>
    <x v="2"/>
    <x v="1"/>
    <n v="30000"/>
    <n v="30000"/>
    <n v="0"/>
    <x v="0"/>
    <x v="0"/>
    <x v="1"/>
    <n v="393"/>
    <x v="2"/>
  </r>
  <r>
    <n v="137659"/>
    <x v="0"/>
    <x v="0"/>
    <n v="105500"/>
    <n v="105500"/>
    <n v="0"/>
    <x v="0"/>
    <x v="0"/>
    <x v="1"/>
    <n v="428"/>
    <x v="6"/>
  </r>
  <r>
    <n v="137668"/>
    <x v="0"/>
    <x v="0"/>
    <n v="90980"/>
    <n v="90980"/>
    <n v="0"/>
    <x v="0"/>
    <x v="1"/>
    <x v="1"/>
    <n v="455"/>
    <x v="1"/>
  </r>
  <r>
    <n v="137687"/>
    <x v="0"/>
    <x v="0"/>
    <n v="40000"/>
    <n v="40000"/>
    <n v="0"/>
    <x v="0"/>
    <x v="0"/>
    <x v="0"/>
    <n v="446"/>
    <x v="3"/>
  </r>
  <r>
    <n v="137691"/>
    <x v="0"/>
    <x v="0"/>
    <n v="41000"/>
    <n v="41000"/>
    <n v="0"/>
    <x v="0"/>
    <x v="1"/>
    <x v="0"/>
    <n v="508"/>
    <x v="0"/>
  </r>
  <r>
    <n v="137699"/>
    <x v="1"/>
    <x v="0"/>
    <n v="30000"/>
    <n v="30000"/>
    <n v="0"/>
    <x v="0"/>
    <x v="0"/>
    <x v="2"/>
    <n v="437"/>
    <x v="3"/>
  </r>
  <r>
    <n v="137755"/>
    <x v="0"/>
    <x v="0"/>
    <n v="54000"/>
    <n v="54000"/>
    <n v="0"/>
    <x v="0"/>
    <x v="0"/>
    <x v="1"/>
    <n v="518"/>
    <x v="7"/>
  </r>
  <r>
    <n v="137766"/>
    <x v="0"/>
    <x v="0"/>
    <n v="40000"/>
    <n v="40000"/>
    <n v="0"/>
    <x v="0"/>
    <x v="0"/>
    <x v="0"/>
    <n v="456"/>
    <x v="1"/>
  </r>
  <r>
    <n v="137769"/>
    <x v="0"/>
    <x v="0"/>
    <n v="96600"/>
    <n v="96600"/>
    <n v="0"/>
    <x v="0"/>
    <x v="0"/>
    <x v="1"/>
    <n v="480"/>
    <x v="8"/>
  </r>
  <r>
    <n v="137782"/>
    <x v="1"/>
    <x v="0"/>
    <n v="37095"/>
    <n v="22295"/>
    <n v="1"/>
    <x v="1"/>
    <x v="0"/>
    <x v="1"/>
    <n v="392"/>
    <x v="2"/>
  </r>
  <r>
    <n v="137797"/>
    <x v="1"/>
    <x v="1"/>
    <n v="28000"/>
    <n v="28000"/>
    <n v="0"/>
    <x v="0"/>
    <x v="1"/>
    <x v="2"/>
    <n v="438"/>
    <x v="3"/>
  </r>
  <r>
    <n v="137820"/>
    <x v="1"/>
    <x v="0"/>
    <n v="39500"/>
    <n v="39500"/>
    <n v="0"/>
    <x v="0"/>
    <x v="0"/>
    <x v="2"/>
    <n v="418"/>
    <x v="6"/>
  </r>
  <r>
    <n v="137822"/>
    <x v="1"/>
    <x v="1"/>
    <n v="6600"/>
    <n v="6600"/>
    <n v="0"/>
    <x v="0"/>
    <x v="1"/>
    <x v="2"/>
    <n v="455"/>
    <x v="1"/>
  </r>
  <r>
    <n v="137998"/>
    <x v="1"/>
    <x v="1"/>
    <n v="25000"/>
    <n v="25000"/>
    <n v="0"/>
    <x v="0"/>
    <x v="1"/>
    <x v="0"/>
    <n v="469"/>
    <x v="1"/>
  </r>
  <r>
    <n v="138029"/>
    <x v="1"/>
    <x v="0"/>
    <n v="3500"/>
    <n v="0"/>
    <n v="1"/>
    <x v="1"/>
    <x v="0"/>
    <x v="0"/>
    <n v="459"/>
    <x v="1"/>
  </r>
  <r>
    <n v="138035"/>
    <x v="0"/>
    <x v="1"/>
    <n v="30000"/>
    <n v="30000"/>
    <n v="0"/>
    <x v="0"/>
    <x v="1"/>
    <x v="2"/>
    <n v="521"/>
    <x v="7"/>
  </r>
  <r>
    <n v="138042"/>
    <x v="0"/>
    <x v="0"/>
    <n v="27500"/>
    <n v="27500"/>
    <n v="0"/>
    <x v="0"/>
    <x v="1"/>
    <x v="2"/>
    <n v="438"/>
    <x v="3"/>
  </r>
  <r>
    <n v="138056"/>
    <x v="0"/>
    <x v="0"/>
    <n v="124850"/>
    <n v="124850"/>
    <n v="0"/>
    <x v="0"/>
    <x v="1"/>
    <x v="0"/>
    <n v="485"/>
    <x v="8"/>
  </r>
  <r>
    <n v="138085"/>
    <x v="0"/>
    <x v="0"/>
    <n v="72499"/>
    <n v="72499"/>
    <n v="0"/>
    <x v="0"/>
    <x v="1"/>
    <x v="2"/>
    <n v="499"/>
    <x v="0"/>
  </r>
  <r>
    <n v="138192"/>
    <x v="1"/>
    <x v="0"/>
    <n v="90000"/>
    <n v="90000"/>
    <n v="0"/>
    <x v="0"/>
    <x v="1"/>
    <x v="0"/>
    <n v="456"/>
    <x v="1"/>
  </r>
  <r>
    <n v="138244"/>
    <x v="1"/>
    <x v="0"/>
    <n v="9000"/>
    <n v="4000"/>
    <n v="0"/>
    <x v="0"/>
    <x v="0"/>
    <x v="2"/>
    <n v="517"/>
    <x v="7"/>
  </r>
  <r>
    <n v="138274"/>
    <x v="0"/>
    <x v="1"/>
    <n v="35000"/>
    <n v="35000"/>
    <n v="0"/>
    <x v="0"/>
    <x v="1"/>
    <x v="0"/>
    <n v="484"/>
    <x v="8"/>
  </r>
  <r>
    <n v="138276"/>
    <x v="0"/>
    <x v="1"/>
    <n v="35000"/>
    <n v="35000"/>
    <n v="0"/>
    <x v="0"/>
    <x v="1"/>
    <x v="2"/>
    <n v="532"/>
    <x v="9"/>
  </r>
  <r>
    <n v="138281"/>
    <x v="0"/>
    <x v="1"/>
    <n v="100000"/>
    <n v="100000"/>
    <n v="0"/>
    <x v="0"/>
    <x v="0"/>
    <x v="0"/>
    <n v="505"/>
    <x v="0"/>
  </r>
  <r>
    <n v="138302"/>
    <x v="2"/>
    <x v="2"/>
    <n v="53900"/>
    <n v="53900"/>
    <n v="0"/>
    <x v="0"/>
    <x v="0"/>
    <x v="0"/>
    <n v="500"/>
    <x v="0"/>
  </r>
  <r>
    <n v="138321"/>
    <x v="0"/>
    <x v="0"/>
    <n v="229900"/>
    <n v="229900"/>
    <n v="0"/>
    <x v="0"/>
    <x v="0"/>
    <x v="1"/>
    <n v="497"/>
    <x v="0"/>
  </r>
  <r>
    <n v="138345"/>
    <x v="0"/>
    <x v="0"/>
    <n v="11000"/>
    <n v="11000"/>
    <n v="0"/>
    <x v="0"/>
    <x v="1"/>
    <x v="2"/>
    <n v="471"/>
    <x v="8"/>
  </r>
  <r>
    <n v="138380"/>
    <x v="1"/>
    <x v="0"/>
    <n v="20000"/>
    <n v="0"/>
    <n v="1"/>
    <x v="1"/>
    <x v="1"/>
    <x v="0"/>
    <n v="481"/>
    <x v="8"/>
  </r>
  <r>
    <n v="138400"/>
    <x v="0"/>
    <x v="0"/>
    <n v="40000"/>
    <n v="40000"/>
    <n v="0"/>
    <x v="0"/>
    <x v="1"/>
    <x v="0"/>
    <n v="529"/>
    <x v="7"/>
  </r>
  <r>
    <n v="138445"/>
    <x v="0"/>
    <x v="0"/>
    <n v="54100"/>
    <n v="54100"/>
    <n v="0"/>
    <x v="0"/>
    <x v="0"/>
    <x v="1"/>
    <n v="480"/>
    <x v="8"/>
  </r>
  <r>
    <n v="138457"/>
    <x v="0"/>
    <x v="0"/>
    <n v="40000"/>
    <n v="40000"/>
    <n v="0"/>
    <x v="0"/>
    <x v="0"/>
    <x v="1"/>
    <n v="441"/>
    <x v="3"/>
  </r>
  <r>
    <n v="138587"/>
    <x v="1"/>
    <x v="0"/>
    <n v="10000"/>
    <n v="10000"/>
    <n v="0"/>
    <x v="0"/>
    <x v="0"/>
    <x v="2"/>
    <n v="382"/>
    <x v="4"/>
  </r>
  <r>
    <n v="138589"/>
    <x v="2"/>
    <x v="0"/>
    <n v="20000"/>
    <n v="20000"/>
    <n v="0"/>
    <x v="0"/>
    <x v="0"/>
    <x v="0"/>
    <n v="455"/>
    <x v="1"/>
  </r>
  <r>
    <n v="138602"/>
    <x v="2"/>
    <x v="0"/>
    <n v="24500"/>
    <n v="24500"/>
    <n v="0"/>
    <x v="0"/>
    <x v="1"/>
    <x v="0"/>
    <n v="511"/>
    <x v="7"/>
  </r>
  <r>
    <n v="138637"/>
    <x v="0"/>
    <x v="1"/>
    <n v="30000"/>
    <n v="30000"/>
    <n v="0"/>
    <x v="0"/>
    <x v="1"/>
    <x v="1"/>
    <n v="458"/>
    <x v="1"/>
  </r>
  <r>
    <n v="138639"/>
    <x v="0"/>
    <x v="0"/>
    <n v="50500"/>
    <n v="50500"/>
    <n v="0"/>
    <x v="0"/>
    <x v="1"/>
    <x v="0"/>
    <n v="532"/>
    <x v="9"/>
  </r>
  <r>
    <n v="138743"/>
    <x v="0"/>
    <x v="2"/>
    <n v="41200"/>
    <n v="41200"/>
    <n v="0"/>
    <x v="0"/>
    <x v="1"/>
    <x v="1"/>
    <n v="512"/>
    <x v="7"/>
  </r>
  <r>
    <n v="138745"/>
    <x v="2"/>
    <x v="0"/>
    <n v="130000"/>
    <n v="103786.58"/>
    <n v="1"/>
    <x v="1"/>
    <x v="1"/>
    <x v="0"/>
    <n v="504"/>
    <x v="0"/>
  </r>
  <r>
    <n v="138784"/>
    <x v="1"/>
    <x v="1"/>
    <n v="30000"/>
    <n v="30000"/>
    <n v="0"/>
    <x v="0"/>
    <x v="1"/>
    <x v="2"/>
    <n v="480"/>
    <x v="8"/>
  </r>
  <r>
    <n v="138788"/>
    <x v="0"/>
    <x v="0"/>
    <n v="20000"/>
    <n v="20000"/>
    <n v="0"/>
    <x v="0"/>
    <x v="1"/>
    <x v="2"/>
    <n v="444"/>
    <x v="3"/>
  </r>
  <r>
    <n v="138796"/>
    <x v="0"/>
    <x v="0"/>
    <n v="56300"/>
    <n v="56300"/>
    <n v="0"/>
    <x v="0"/>
    <x v="1"/>
    <x v="1"/>
    <n v="507"/>
    <x v="0"/>
  </r>
  <r>
    <n v="138898"/>
    <x v="0"/>
    <x v="0"/>
    <n v="30000"/>
    <n v="30000"/>
    <n v="0"/>
    <x v="0"/>
    <x v="0"/>
    <x v="0"/>
    <n v="379"/>
    <x v="4"/>
  </r>
  <r>
    <n v="139400"/>
    <x v="0"/>
    <x v="0"/>
    <n v="85000"/>
    <n v="85000"/>
    <n v="0"/>
    <x v="0"/>
    <x v="1"/>
    <x v="0"/>
    <n v="411"/>
    <x v="6"/>
  </r>
  <r>
    <n v="139953"/>
    <x v="0"/>
    <x v="1"/>
    <n v="13500"/>
    <n v="13500"/>
    <n v="0"/>
    <x v="0"/>
    <x v="1"/>
    <x v="0"/>
    <n v="418"/>
    <x v="6"/>
  </r>
  <r>
    <n v="140024"/>
    <x v="0"/>
    <x v="1"/>
    <n v="95000"/>
    <n v="95000"/>
    <n v="0"/>
    <x v="0"/>
    <x v="0"/>
    <x v="0"/>
    <n v="491"/>
    <x v="0"/>
  </r>
  <r>
    <n v="140031"/>
    <x v="0"/>
    <x v="2"/>
    <n v="57000"/>
    <n v="57000"/>
    <n v="0"/>
    <x v="0"/>
    <x v="1"/>
    <x v="1"/>
    <n v="467"/>
    <x v="1"/>
  </r>
  <r>
    <n v="140109"/>
    <x v="0"/>
    <x v="1"/>
    <n v="20000"/>
    <n v="20000"/>
    <n v="0"/>
    <x v="0"/>
    <x v="1"/>
    <x v="1"/>
    <n v="482"/>
    <x v="8"/>
  </r>
  <r>
    <n v="140150"/>
    <x v="2"/>
    <x v="2"/>
    <n v="75000"/>
    <n v="75000"/>
    <n v="0"/>
    <x v="0"/>
    <x v="0"/>
    <x v="1"/>
    <n v="430"/>
    <x v="6"/>
  </r>
  <r>
    <n v="140160"/>
    <x v="0"/>
    <x v="0"/>
    <n v="28000"/>
    <n v="28000"/>
    <n v="0"/>
    <x v="0"/>
    <x v="0"/>
    <x v="0"/>
    <n v="463"/>
    <x v="1"/>
  </r>
  <r>
    <n v="140165"/>
    <x v="0"/>
    <x v="0"/>
    <n v="40000"/>
    <n v="40000"/>
    <n v="0"/>
    <x v="0"/>
    <x v="0"/>
    <x v="1"/>
    <n v="445"/>
    <x v="3"/>
  </r>
  <r>
    <n v="140170"/>
    <x v="0"/>
    <x v="0"/>
    <n v="100300"/>
    <n v="100300"/>
    <n v="0"/>
    <x v="0"/>
    <x v="0"/>
    <x v="0"/>
    <n v="508"/>
    <x v="0"/>
  </r>
  <r>
    <n v="140184"/>
    <x v="1"/>
    <x v="0"/>
    <n v="5000"/>
    <n v="5000"/>
    <n v="0"/>
    <x v="0"/>
    <x v="1"/>
    <x v="0"/>
    <n v="503"/>
    <x v="0"/>
  </r>
  <r>
    <n v="140185"/>
    <x v="0"/>
    <x v="0"/>
    <n v="2500"/>
    <n v="2500"/>
    <n v="0"/>
    <x v="0"/>
    <x v="0"/>
    <x v="1"/>
    <n v="503"/>
    <x v="0"/>
  </r>
  <r>
    <n v="140194"/>
    <x v="1"/>
    <x v="0"/>
    <n v="30991"/>
    <n v="15991"/>
    <n v="1"/>
    <x v="1"/>
    <x v="1"/>
    <x v="1"/>
    <n v="462"/>
    <x v="1"/>
  </r>
  <r>
    <n v="140196"/>
    <x v="0"/>
    <x v="2"/>
    <n v="50000"/>
    <n v="50000"/>
    <n v="0"/>
    <x v="0"/>
    <x v="1"/>
    <x v="0"/>
    <n v="510"/>
    <x v="0"/>
  </r>
  <r>
    <n v="140217"/>
    <x v="0"/>
    <x v="0"/>
    <n v="60000"/>
    <n v="60000"/>
    <n v="0"/>
    <x v="0"/>
    <x v="1"/>
    <x v="1"/>
    <n v="429"/>
    <x v="6"/>
  </r>
  <r>
    <n v="140218"/>
    <x v="0"/>
    <x v="0"/>
    <n v="19900"/>
    <n v="19900"/>
    <n v="0"/>
    <x v="0"/>
    <x v="1"/>
    <x v="1"/>
    <n v="444"/>
    <x v="3"/>
  </r>
  <r>
    <n v="140219"/>
    <x v="0"/>
    <x v="2"/>
    <n v="56059.67"/>
    <n v="47068.94"/>
    <n v="1"/>
    <x v="1"/>
    <x v="0"/>
    <x v="1"/>
    <n v="438"/>
    <x v="3"/>
  </r>
  <r>
    <n v="140246"/>
    <x v="0"/>
    <x v="0"/>
    <n v="511300"/>
    <n v="511300"/>
    <n v="0"/>
    <x v="0"/>
    <x v="1"/>
    <x v="1"/>
    <n v="448"/>
    <x v="3"/>
  </r>
  <r>
    <n v="140252"/>
    <x v="0"/>
    <x v="1"/>
    <n v="20000"/>
    <n v="20000"/>
    <n v="0"/>
    <x v="0"/>
    <x v="1"/>
    <x v="0"/>
    <n v="487"/>
    <x v="8"/>
  </r>
  <r>
    <n v="140254"/>
    <x v="0"/>
    <x v="0"/>
    <n v="120900"/>
    <n v="120900"/>
    <n v="0"/>
    <x v="0"/>
    <x v="0"/>
    <x v="1"/>
    <n v="475"/>
    <x v="8"/>
  </r>
  <r>
    <n v="140282"/>
    <x v="1"/>
    <x v="0"/>
    <n v="38000"/>
    <n v="38000"/>
    <n v="0"/>
    <x v="0"/>
    <x v="1"/>
    <x v="0"/>
    <n v="512"/>
    <x v="7"/>
  </r>
  <r>
    <n v="140291"/>
    <x v="1"/>
    <x v="0"/>
    <n v="41800"/>
    <n v="41800"/>
    <n v="0"/>
    <x v="0"/>
    <x v="0"/>
    <x v="1"/>
    <n v="438"/>
    <x v="3"/>
  </r>
  <r>
    <n v="140300"/>
    <x v="0"/>
    <x v="0"/>
    <n v="57700"/>
    <n v="57700"/>
    <n v="0"/>
    <x v="0"/>
    <x v="1"/>
    <x v="0"/>
    <n v="447"/>
    <x v="3"/>
  </r>
  <r>
    <n v="140305"/>
    <x v="0"/>
    <x v="2"/>
    <n v="40000"/>
    <n v="40000"/>
    <n v="0"/>
    <x v="0"/>
    <x v="1"/>
    <x v="1"/>
    <n v="416"/>
    <x v="6"/>
  </r>
  <r>
    <n v="140315"/>
    <x v="1"/>
    <x v="0"/>
    <n v="35000"/>
    <n v="20000"/>
    <n v="1"/>
    <x v="1"/>
    <x v="0"/>
    <x v="0"/>
    <n v="381"/>
    <x v="4"/>
  </r>
  <r>
    <n v="140324"/>
    <x v="0"/>
    <x v="0"/>
    <n v="50600"/>
    <n v="50600"/>
    <n v="0"/>
    <x v="0"/>
    <x v="0"/>
    <x v="1"/>
    <n v="468"/>
    <x v="1"/>
  </r>
  <r>
    <n v="140329"/>
    <x v="0"/>
    <x v="0"/>
    <n v="77000"/>
    <n v="77000"/>
    <n v="0"/>
    <x v="0"/>
    <x v="1"/>
    <x v="0"/>
    <n v="555"/>
    <x v="10"/>
  </r>
  <r>
    <n v="140353"/>
    <x v="0"/>
    <x v="0"/>
    <n v="260337"/>
    <n v="260337"/>
    <n v="0"/>
    <x v="0"/>
    <x v="1"/>
    <x v="1"/>
    <n v="474"/>
    <x v="8"/>
  </r>
  <r>
    <n v="140366"/>
    <x v="0"/>
    <x v="0"/>
    <n v="299988"/>
    <n v="299988"/>
    <n v="0"/>
    <x v="0"/>
    <x v="1"/>
    <x v="2"/>
    <n v="494"/>
    <x v="0"/>
  </r>
  <r>
    <n v="140369"/>
    <x v="0"/>
    <x v="0"/>
    <n v="65800"/>
    <n v="65800"/>
    <n v="0"/>
    <x v="0"/>
    <x v="1"/>
    <x v="2"/>
    <n v="525"/>
    <x v="7"/>
  </r>
  <r>
    <n v="140373"/>
    <x v="0"/>
    <x v="0"/>
    <n v="78000"/>
    <n v="78000"/>
    <n v="0"/>
    <x v="0"/>
    <x v="1"/>
    <x v="2"/>
    <n v="466"/>
    <x v="1"/>
  </r>
  <r>
    <n v="140384"/>
    <x v="0"/>
    <x v="2"/>
    <n v="35000"/>
    <n v="35000"/>
    <n v="0"/>
    <x v="0"/>
    <x v="0"/>
    <x v="0"/>
    <n v="437"/>
    <x v="3"/>
  </r>
  <r>
    <n v="140391"/>
    <x v="2"/>
    <x v="2"/>
    <n v="27100"/>
    <n v="27100"/>
    <n v="0"/>
    <x v="0"/>
    <x v="1"/>
    <x v="0"/>
    <n v="476"/>
    <x v="8"/>
  </r>
  <r>
    <n v="140394"/>
    <x v="0"/>
    <x v="1"/>
    <n v="63000"/>
    <n v="63000"/>
    <n v="0"/>
    <x v="0"/>
    <x v="1"/>
    <x v="1"/>
    <n v="422"/>
    <x v="6"/>
  </r>
  <r>
    <n v="140406"/>
    <x v="0"/>
    <x v="0"/>
    <n v="189400"/>
    <n v="189400"/>
    <n v="0"/>
    <x v="0"/>
    <x v="1"/>
    <x v="0"/>
    <n v="479"/>
    <x v="8"/>
  </r>
  <r>
    <n v="140417"/>
    <x v="0"/>
    <x v="1"/>
    <n v="31300"/>
    <n v="31300"/>
    <n v="0"/>
    <x v="0"/>
    <x v="1"/>
    <x v="0"/>
    <n v="530"/>
    <x v="7"/>
  </r>
  <r>
    <n v="140420"/>
    <x v="1"/>
    <x v="0"/>
    <n v="10000"/>
    <n v="0"/>
    <n v="1"/>
    <x v="1"/>
    <x v="0"/>
    <x v="1"/>
    <n v="425"/>
    <x v="6"/>
  </r>
  <r>
    <n v="140434"/>
    <x v="0"/>
    <x v="0"/>
    <n v="168380"/>
    <n v="168380"/>
    <n v="0"/>
    <x v="0"/>
    <x v="1"/>
    <x v="0"/>
    <n v="454"/>
    <x v="1"/>
  </r>
  <r>
    <n v="140455"/>
    <x v="0"/>
    <x v="0"/>
    <n v="60000"/>
    <n v="60000"/>
    <n v="0"/>
    <x v="0"/>
    <x v="0"/>
    <x v="1"/>
    <n v="441"/>
    <x v="3"/>
  </r>
  <r>
    <n v="140483"/>
    <x v="0"/>
    <x v="0"/>
    <n v="30000"/>
    <n v="30000"/>
    <n v="0"/>
    <x v="0"/>
    <x v="1"/>
    <x v="0"/>
    <n v="452"/>
    <x v="1"/>
  </r>
  <r>
    <n v="140488"/>
    <x v="2"/>
    <x v="1"/>
    <n v="80000"/>
    <n v="80000"/>
    <n v="0"/>
    <x v="0"/>
    <x v="0"/>
    <x v="0"/>
    <n v="440"/>
    <x v="3"/>
  </r>
  <r>
    <n v="140500"/>
    <x v="0"/>
    <x v="0"/>
    <n v="39952"/>
    <n v="39952"/>
    <n v="0"/>
    <x v="0"/>
    <x v="1"/>
    <x v="1"/>
    <n v="418"/>
    <x v="6"/>
  </r>
  <r>
    <n v="140521"/>
    <x v="0"/>
    <x v="2"/>
    <n v="5000"/>
    <n v="5000"/>
    <n v="0"/>
    <x v="0"/>
    <x v="1"/>
    <x v="1"/>
    <n v="484"/>
    <x v="8"/>
  </r>
  <r>
    <n v="140522"/>
    <x v="1"/>
    <x v="0"/>
    <n v="15000"/>
    <n v="15000"/>
    <n v="0"/>
    <x v="0"/>
    <x v="1"/>
    <x v="1"/>
    <n v="466"/>
    <x v="1"/>
  </r>
  <r>
    <n v="140526"/>
    <x v="1"/>
    <x v="0"/>
    <n v="19600"/>
    <n v="19600"/>
    <n v="0"/>
    <x v="0"/>
    <x v="1"/>
    <x v="1"/>
    <n v="421"/>
    <x v="6"/>
  </r>
  <r>
    <n v="140538"/>
    <x v="0"/>
    <x v="0"/>
    <n v="100000"/>
    <n v="100000"/>
    <n v="0"/>
    <x v="0"/>
    <x v="1"/>
    <x v="1"/>
    <n v="409"/>
    <x v="2"/>
  </r>
  <r>
    <n v="140557"/>
    <x v="2"/>
    <x v="2"/>
    <n v="40000"/>
    <n v="40000"/>
    <n v="0"/>
    <x v="0"/>
    <x v="1"/>
    <x v="2"/>
    <n v="430"/>
    <x v="6"/>
  </r>
  <r>
    <n v="140559"/>
    <x v="1"/>
    <x v="0"/>
    <n v="84500"/>
    <n v="84500"/>
    <n v="0"/>
    <x v="0"/>
    <x v="0"/>
    <x v="2"/>
    <n v="395"/>
    <x v="2"/>
  </r>
  <r>
    <n v="140560"/>
    <x v="1"/>
    <x v="0"/>
    <n v="15000"/>
    <n v="15000"/>
    <n v="0"/>
    <x v="0"/>
    <x v="0"/>
    <x v="1"/>
    <n v="464"/>
    <x v="1"/>
  </r>
  <r>
    <n v="140581"/>
    <x v="0"/>
    <x v="0"/>
    <n v="189100"/>
    <n v="189100"/>
    <n v="0"/>
    <x v="0"/>
    <x v="0"/>
    <x v="1"/>
    <n v="480"/>
    <x v="8"/>
  </r>
  <r>
    <n v="140622"/>
    <x v="0"/>
    <x v="0"/>
    <n v="123700"/>
    <n v="123700"/>
    <n v="0"/>
    <x v="0"/>
    <x v="1"/>
    <x v="2"/>
    <n v="498"/>
    <x v="0"/>
  </r>
  <r>
    <n v="140637"/>
    <x v="0"/>
    <x v="0"/>
    <n v="48500"/>
    <n v="48500"/>
    <n v="0"/>
    <x v="0"/>
    <x v="1"/>
    <x v="1"/>
    <n v="540"/>
    <x v="9"/>
  </r>
  <r>
    <n v="140651"/>
    <x v="0"/>
    <x v="2"/>
    <n v="20000"/>
    <n v="20000"/>
    <n v="0"/>
    <x v="0"/>
    <x v="1"/>
    <x v="0"/>
    <n v="439"/>
    <x v="3"/>
  </r>
  <r>
    <n v="140659"/>
    <x v="0"/>
    <x v="0"/>
    <n v="24000"/>
    <n v="4000"/>
    <n v="1"/>
    <x v="1"/>
    <x v="0"/>
    <x v="1"/>
    <n v="447"/>
    <x v="3"/>
  </r>
  <r>
    <n v="140661"/>
    <x v="0"/>
    <x v="0"/>
    <n v="50000"/>
    <n v="50000"/>
    <n v="0"/>
    <x v="0"/>
    <x v="1"/>
    <x v="1"/>
    <n v="490"/>
    <x v="8"/>
  </r>
  <r>
    <n v="140663"/>
    <x v="0"/>
    <x v="2"/>
    <n v="158280"/>
    <n v="158280"/>
    <n v="0"/>
    <x v="0"/>
    <x v="1"/>
    <x v="2"/>
    <n v="516"/>
    <x v="7"/>
  </r>
  <r>
    <n v="140668"/>
    <x v="0"/>
    <x v="0"/>
    <n v="60900"/>
    <n v="60900"/>
    <n v="0"/>
    <x v="0"/>
    <x v="1"/>
    <x v="1"/>
    <n v="375"/>
    <x v="4"/>
  </r>
  <r>
    <n v="140703"/>
    <x v="0"/>
    <x v="2"/>
    <n v="15000"/>
    <n v="15000"/>
    <n v="0"/>
    <x v="0"/>
    <x v="1"/>
    <x v="1"/>
    <n v="409"/>
    <x v="2"/>
  </r>
  <r>
    <n v="140711"/>
    <x v="0"/>
    <x v="0"/>
    <n v="30000"/>
    <n v="30000"/>
    <n v="0"/>
    <x v="0"/>
    <x v="1"/>
    <x v="2"/>
    <n v="429"/>
    <x v="6"/>
  </r>
  <r>
    <n v="140736"/>
    <x v="0"/>
    <x v="0"/>
    <n v="40000"/>
    <n v="40000"/>
    <n v="0"/>
    <x v="0"/>
    <x v="0"/>
    <x v="1"/>
    <n v="489"/>
    <x v="8"/>
  </r>
  <r>
    <n v="140737"/>
    <x v="0"/>
    <x v="2"/>
    <n v="25000"/>
    <n v="25000"/>
    <n v="0"/>
    <x v="0"/>
    <x v="0"/>
    <x v="1"/>
    <n v="478"/>
    <x v="8"/>
  </r>
  <r>
    <n v="140747"/>
    <x v="0"/>
    <x v="0"/>
    <n v="40000"/>
    <n v="40000"/>
    <n v="0"/>
    <x v="0"/>
    <x v="0"/>
    <x v="1"/>
    <n v="398"/>
    <x v="2"/>
  </r>
  <r>
    <n v="140764"/>
    <x v="0"/>
    <x v="2"/>
    <n v="20000"/>
    <n v="20000"/>
    <n v="0"/>
    <x v="0"/>
    <x v="0"/>
    <x v="0"/>
    <n v="518"/>
    <x v="7"/>
  </r>
  <r>
    <n v="140795"/>
    <x v="2"/>
    <x v="2"/>
    <n v="40000"/>
    <n v="40000"/>
    <n v="0"/>
    <x v="0"/>
    <x v="1"/>
    <x v="1"/>
    <n v="509"/>
    <x v="0"/>
  </r>
  <r>
    <n v="140814"/>
    <x v="0"/>
    <x v="0"/>
    <n v="90000"/>
    <n v="90000"/>
    <n v="0"/>
    <x v="0"/>
    <x v="0"/>
    <x v="1"/>
    <n v="472"/>
    <x v="8"/>
  </r>
  <r>
    <n v="140832"/>
    <x v="1"/>
    <x v="0"/>
    <n v="5000"/>
    <n v="5000"/>
    <n v="0"/>
    <x v="0"/>
    <x v="1"/>
    <x v="1"/>
    <n v="464"/>
    <x v="1"/>
  </r>
  <r>
    <n v="140836"/>
    <x v="1"/>
    <x v="1"/>
    <n v="30000"/>
    <n v="30000"/>
    <n v="0"/>
    <x v="0"/>
    <x v="0"/>
    <x v="0"/>
    <n v="463"/>
    <x v="1"/>
  </r>
  <r>
    <n v="140856"/>
    <x v="2"/>
    <x v="2"/>
    <n v="40000"/>
    <n v="40000"/>
    <n v="0"/>
    <x v="0"/>
    <x v="1"/>
    <x v="0"/>
    <n v="546"/>
    <x v="9"/>
  </r>
  <r>
    <n v="140857"/>
    <x v="0"/>
    <x v="2"/>
    <n v="17500"/>
    <n v="17500"/>
    <n v="0"/>
    <x v="0"/>
    <x v="1"/>
    <x v="0"/>
    <n v="523"/>
    <x v="7"/>
  </r>
  <r>
    <n v="140882"/>
    <x v="0"/>
    <x v="0"/>
    <n v="73900"/>
    <n v="63900"/>
    <n v="1"/>
    <x v="1"/>
    <x v="0"/>
    <x v="1"/>
    <n v="480"/>
    <x v="8"/>
  </r>
  <r>
    <n v="140892"/>
    <x v="0"/>
    <x v="0"/>
    <n v="55000"/>
    <n v="55000"/>
    <n v="0"/>
    <x v="0"/>
    <x v="1"/>
    <x v="0"/>
    <n v="439"/>
    <x v="3"/>
  </r>
  <r>
    <n v="140912"/>
    <x v="0"/>
    <x v="2"/>
    <n v="5000"/>
    <n v="5000"/>
    <n v="0"/>
    <x v="0"/>
    <x v="0"/>
    <x v="1"/>
    <n v="468"/>
    <x v="1"/>
  </r>
  <r>
    <n v="140959"/>
    <x v="0"/>
    <x v="0"/>
    <n v="77080"/>
    <n v="77080"/>
    <n v="0"/>
    <x v="0"/>
    <x v="1"/>
    <x v="1"/>
    <n v="432"/>
    <x v="3"/>
  </r>
  <r>
    <n v="140990"/>
    <x v="0"/>
    <x v="2"/>
    <n v="20000"/>
    <n v="20000"/>
    <n v="0"/>
    <x v="0"/>
    <x v="0"/>
    <x v="0"/>
    <n v="497"/>
    <x v="0"/>
  </r>
  <r>
    <n v="141048"/>
    <x v="1"/>
    <x v="0"/>
    <n v="30000"/>
    <n v="30000"/>
    <n v="0"/>
    <x v="0"/>
    <x v="1"/>
    <x v="0"/>
    <n v="440"/>
    <x v="3"/>
  </r>
  <r>
    <n v="141130"/>
    <x v="0"/>
    <x v="0"/>
    <n v="17000"/>
    <n v="17000"/>
    <n v="0"/>
    <x v="0"/>
    <x v="0"/>
    <x v="0"/>
    <n v="412"/>
    <x v="6"/>
  </r>
  <r>
    <n v="141225"/>
    <x v="0"/>
    <x v="0"/>
    <n v="62000"/>
    <n v="62000"/>
    <n v="0"/>
    <x v="0"/>
    <x v="1"/>
    <x v="1"/>
    <n v="468"/>
    <x v="1"/>
  </r>
  <r>
    <n v="141245"/>
    <x v="1"/>
    <x v="0"/>
    <n v="500"/>
    <n v="500"/>
    <n v="0"/>
    <x v="0"/>
    <x v="0"/>
    <x v="2"/>
    <n v="478"/>
    <x v="8"/>
  </r>
  <r>
    <n v="141247"/>
    <x v="0"/>
    <x v="0"/>
    <n v="40000"/>
    <n v="40000"/>
    <n v="0"/>
    <x v="0"/>
    <x v="0"/>
    <x v="0"/>
    <n v="447"/>
    <x v="3"/>
  </r>
  <r>
    <n v="141270"/>
    <x v="0"/>
    <x v="0"/>
    <n v="10000"/>
    <n v="10000"/>
    <n v="0"/>
    <x v="0"/>
    <x v="0"/>
    <x v="2"/>
    <n v="469"/>
    <x v="1"/>
  </r>
  <r>
    <n v="141292"/>
    <x v="0"/>
    <x v="0"/>
    <n v="3000"/>
    <n v="3000"/>
    <n v="0"/>
    <x v="0"/>
    <x v="0"/>
    <x v="2"/>
    <n v="464"/>
    <x v="1"/>
  </r>
  <r>
    <n v="141312"/>
    <x v="0"/>
    <x v="1"/>
    <n v="60000"/>
    <n v="60000"/>
    <n v="0"/>
    <x v="0"/>
    <x v="0"/>
    <x v="1"/>
    <n v="417"/>
    <x v="6"/>
  </r>
  <r>
    <n v="141314"/>
    <x v="0"/>
    <x v="1"/>
    <n v="65000"/>
    <n v="65000"/>
    <n v="0"/>
    <x v="0"/>
    <x v="0"/>
    <x v="1"/>
    <n v="410"/>
    <x v="2"/>
  </r>
  <r>
    <n v="141320"/>
    <x v="0"/>
    <x v="0"/>
    <n v="10000"/>
    <n v="10000"/>
    <n v="0"/>
    <x v="0"/>
    <x v="1"/>
    <x v="1"/>
    <n v="426"/>
    <x v="6"/>
  </r>
  <r>
    <n v="141324"/>
    <x v="0"/>
    <x v="2"/>
    <n v="30000"/>
    <n v="30000"/>
    <n v="0"/>
    <x v="0"/>
    <x v="1"/>
    <x v="2"/>
    <n v="509"/>
    <x v="0"/>
  </r>
  <r>
    <n v="141327"/>
    <x v="0"/>
    <x v="0"/>
    <n v="25000"/>
    <n v="25000"/>
    <n v="0"/>
    <x v="0"/>
    <x v="0"/>
    <x v="0"/>
    <n v="521"/>
    <x v="7"/>
  </r>
  <r>
    <n v="141353"/>
    <x v="0"/>
    <x v="0"/>
    <n v="51500"/>
    <n v="51500"/>
    <n v="0"/>
    <x v="0"/>
    <x v="0"/>
    <x v="0"/>
    <n v="506"/>
    <x v="0"/>
  </r>
  <r>
    <n v="141361"/>
    <x v="1"/>
    <x v="1"/>
    <n v="107600"/>
    <n v="107600"/>
    <n v="0"/>
    <x v="0"/>
    <x v="0"/>
    <x v="1"/>
    <n v="488"/>
    <x v="8"/>
  </r>
  <r>
    <n v="141365"/>
    <x v="2"/>
    <x v="2"/>
    <n v="15000"/>
    <n v="15000"/>
    <n v="0"/>
    <x v="0"/>
    <x v="1"/>
    <x v="0"/>
    <n v="526"/>
    <x v="7"/>
  </r>
  <r>
    <n v="141369"/>
    <x v="0"/>
    <x v="1"/>
    <n v="39700"/>
    <n v="39700"/>
    <n v="0"/>
    <x v="0"/>
    <x v="1"/>
    <x v="2"/>
    <n v="527"/>
    <x v="7"/>
  </r>
  <r>
    <n v="141373"/>
    <x v="0"/>
    <x v="0"/>
    <n v="8500"/>
    <n v="8500"/>
    <n v="0"/>
    <x v="0"/>
    <x v="1"/>
    <x v="0"/>
    <n v="420"/>
    <x v="6"/>
  </r>
  <r>
    <n v="141374"/>
    <x v="0"/>
    <x v="0"/>
    <n v="318000"/>
    <n v="318000"/>
    <n v="0"/>
    <x v="0"/>
    <x v="1"/>
    <x v="2"/>
    <n v="557"/>
    <x v="10"/>
  </r>
  <r>
    <n v="141378"/>
    <x v="0"/>
    <x v="0"/>
    <n v="30000"/>
    <n v="30000"/>
    <n v="0"/>
    <x v="0"/>
    <x v="0"/>
    <x v="1"/>
    <n v="504"/>
    <x v="0"/>
  </r>
  <r>
    <n v="141396"/>
    <x v="1"/>
    <x v="0"/>
    <n v="10000"/>
    <n v="10000"/>
    <n v="0"/>
    <x v="0"/>
    <x v="0"/>
    <x v="1"/>
    <n v="458"/>
    <x v="1"/>
  </r>
  <r>
    <n v="141402"/>
    <x v="0"/>
    <x v="1"/>
    <n v="33000"/>
    <n v="33000"/>
    <n v="0"/>
    <x v="0"/>
    <x v="1"/>
    <x v="0"/>
    <n v="519"/>
    <x v="7"/>
  </r>
  <r>
    <n v="141404"/>
    <x v="0"/>
    <x v="0"/>
    <n v="168000"/>
    <n v="168000"/>
    <n v="0"/>
    <x v="0"/>
    <x v="1"/>
    <x v="1"/>
    <n v="470"/>
    <x v="1"/>
  </r>
  <r>
    <n v="141410"/>
    <x v="1"/>
    <x v="0"/>
    <n v="2000"/>
    <n v="2000"/>
    <n v="0"/>
    <x v="0"/>
    <x v="1"/>
    <x v="2"/>
    <n v="487"/>
    <x v="8"/>
  </r>
  <r>
    <n v="141413"/>
    <x v="0"/>
    <x v="0"/>
    <n v="75000"/>
    <n v="75000"/>
    <n v="0"/>
    <x v="0"/>
    <x v="1"/>
    <x v="1"/>
    <n v="446"/>
    <x v="3"/>
  </r>
  <r>
    <n v="141432"/>
    <x v="0"/>
    <x v="1"/>
    <n v="30000"/>
    <n v="30000"/>
    <n v="0"/>
    <x v="0"/>
    <x v="1"/>
    <x v="0"/>
    <n v="450"/>
    <x v="3"/>
  </r>
  <r>
    <n v="141445"/>
    <x v="0"/>
    <x v="0"/>
    <n v="24950"/>
    <n v="24950"/>
    <n v="0"/>
    <x v="0"/>
    <x v="1"/>
    <x v="1"/>
    <n v="508"/>
    <x v="0"/>
  </r>
  <r>
    <n v="141455"/>
    <x v="0"/>
    <x v="0"/>
    <n v="43500"/>
    <n v="43500"/>
    <n v="0"/>
    <x v="0"/>
    <x v="1"/>
    <x v="0"/>
    <n v="491"/>
    <x v="0"/>
  </r>
  <r>
    <n v="141456"/>
    <x v="0"/>
    <x v="1"/>
    <n v="10000"/>
    <n v="10000"/>
    <n v="0"/>
    <x v="0"/>
    <x v="1"/>
    <x v="0"/>
    <n v="477"/>
    <x v="8"/>
  </r>
  <r>
    <n v="141457"/>
    <x v="0"/>
    <x v="0"/>
    <n v="50000"/>
    <n v="50000"/>
    <n v="0"/>
    <x v="0"/>
    <x v="0"/>
    <x v="2"/>
    <n v="496"/>
    <x v="0"/>
  </r>
  <r>
    <n v="141474"/>
    <x v="0"/>
    <x v="0"/>
    <n v="28068"/>
    <n v="28068"/>
    <n v="0"/>
    <x v="0"/>
    <x v="0"/>
    <x v="1"/>
    <n v="408"/>
    <x v="2"/>
  </r>
  <r>
    <n v="141503"/>
    <x v="0"/>
    <x v="0"/>
    <n v="15000"/>
    <n v="15000"/>
    <n v="0"/>
    <x v="0"/>
    <x v="1"/>
    <x v="1"/>
    <n v="494"/>
    <x v="0"/>
  </r>
  <r>
    <n v="141504"/>
    <x v="0"/>
    <x v="2"/>
    <n v="124500"/>
    <n v="124500"/>
    <n v="0"/>
    <x v="0"/>
    <x v="1"/>
    <x v="0"/>
    <n v="503"/>
    <x v="0"/>
  </r>
  <r>
    <n v="141506"/>
    <x v="0"/>
    <x v="0"/>
    <n v="97000"/>
    <n v="97000"/>
    <n v="0"/>
    <x v="0"/>
    <x v="0"/>
    <x v="1"/>
    <n v="410"/>
    <x v="2"/>
  </r>
  <r>
    <n v="141517"/>
    <x v="0"/>
    <x v="0"/>
    <n v="45000"/>
    <n v="45000"/>
    <n v="0"/>
    <x v="0"/>
    <x v="1"/>
    <x v="1"/>
    <n v="439"/>
    <x v="3"/>
  </r>
  <r>
    <n v="141518"/>
    <x v="1"/>
    <x v="0"/>
    <n v="62500"/>
    <n v="62500"/>
    <n v="0"/>
    <x v="0"/>
    <x v="1"/>
    <x v="1"/>
    <n v="474"/>
    <x v="8"/>
  </r>
  <r>
    <n v="141520"/>
    <x v="0"/>
    <x v="0"/>
    <n v="20000"/>
    <n v="20000"/>
    <n v="0"/>
    <x v="0"/>
    <x v="0"/>
    <x v="1"/>
    <n v="453"/>
    <x v="1"/>
  </r>
  <r>
    <n v="141523"/>
    <x v="0"/>
    <x v="0"/>
    <n v="160758"/>
    <n v="160758"/>
    <n v="0"/>
    <x v="0"/>
    <x v="1"/>
    <x v="1"/>
    <n v="547"/>
    <x v="9"/>
  </r>
  <r>
    <n v="141528"/>
    <x v="0"/>
    <x v="0"/>
    <n v="60000"/>
    <n v="60000"/>
    <n v="0"/>
    <x v="0"/>
    <x v="0"/>
    <x v="1"/>
    <n v="470"/>
    <x v="1"/>
  </r>
  <r>
    <n v="141549"/>
    <x v="0"/>
    <x v="0"/>
    <n v="81526"/>
    <n v="81526"/>
    <n v="0"/>
    <x v="0"/>
    <x v="0"/>
    <x v="1"/>
    <n v="383"/>
    <x v="4"/>
  </r>
  <r>
    <n v="141551"/>
    <x v="0"/>
    <x v="1"/>
    <n v="30000"/>
    <n v="30000"/>
    <n v="0"/>
    <x v="0"/>
    <x v="1"/>
    <x v="0"/>
    <n v="538"/>
    <x v="9"/>
  </r>
  <r>
    <n v="141572"/>
    <x v="0"/>
    <x v="0"/>
    <n v="20000"/>
    <n v="0"/>
    <n v="1"/>
    <x v="1"/>
    <x v="0"/>
    <x v="1"/>
    <n v="418"/>
    <x v="6"/>
  </r>
  <r>
    <n v="141583"/>
    <x v="0"/>
    <x v="0"/>
    <n v="51800"/>
    <n v="51800"/>
    <n v="0"/>
    <x v="0"/>
    <x v="1"/>
    <x v="1"/>
    <n v="466"/>
    <x v="1"/>
  </r>
  <r>
    <n v="141586"/>
    <x v="0"/>
    <x v="1"/>
    <n v="55015"/>
    <n v="55015"/>
    <n v="0"/>
    <x v="0"/>
    <x v="0"/>
    <x v="0"/>
    <n v="539"/>
    <x v="9"/>
  </r>
  <r>
    <n v="141587"/>
    <x v="1"/>
    <x v="0"/>
    <n v="98760"/>
    <n v="78767.399999999994"/>
    <n v="0"/>
    <x v="0"/>
    <x v="0"/>
    <x v="2"/>
    <n v="398"/>
    <x v="2"/>
  </r>
  <r>
    <n v="141589"/>
    <x v="0"/>
    <x v="0"/>
    <n v="20000"/>
    <n v="20000"/>
    <n v="0"/>
    <x v="0"/>
    <x v="0"/>
    <x v="1"/>
    <n v="495"/>
    <x v="0"/>
  </r>
  <r>
    <n v="141599"/>
    <x v="1"/>
    <x v="0"/>
    <n v="13300"/>
    <n v="13300"/>
    <n v="0"/>
    <x v="0"/>
    <x v="0"/>
    <x v="1"/>
    <n v="440"/>
    <x v="3"/>
  </r>
  <r>
    <n v="141600"/>
    <x v="2"/>
    <x v="2"/>
    <n v="32000"/>
    <n v="32000"/>
    <n v="0"/>
    <x v="0"/>
    <x v="1"/>
    <x v="1"/>
    <n v="465"/>
    <x v="1"/>
  </r>
  <r>
    <n v="141602"/>
    <x v="0"/>
    <x v="0"/>
    <n v="337200"/>
    <n v="337200"/>
    <n v="0"/>
    <x v="0"/>
    <x v="1"/>
    <x v="0"/>
    <n v="460"/>
    <x v="1"/>
  </r>
  <r>
    <n v="141603"/>
    <x v="2"/>
    <x v="0"/>
    <n v="20000"/>
    <n v="20000"/>
    <n v="0"/>
    <x v="0"/>
    <x v="0"/>
    <x v="1"/>
    <n v="479"/>
    <x v="8"/>
  </r>
  <r>
    <n v="141605"/>
    <x v="0"/>
    <x v="1"/>
    <n v="20000"/>
    <n v="20000"/>
    <n v="0"/>
    <x v="0"/>
    <x v="0"/>
    <x v="1"/>
    <n v="516"/>
    <x v="7"/>
  </r>
  <r>
    <n v="141610"/>
    <x v="0"/>
    <x v="2"/>
    <n v="44900"/>
    <n v="44900"/>
    <n v="0"/>
    <x v="0"/>
    <x v="0"/>
    <x v="1"/>
    <n v="465"/>
    <x v="1"/>
  </r>
  <r>
    <n v="141611"/>
    <x v="0"/>
    <x v="0"/>
    <n v="10000"/>
    <n v="10000"/>
    <n v="0"/>
    <x v="0"/>
    <x v="0"/>
    <x v="1"/>
    <n v="485"/>
    <x v="8"/>
  </r>
  <r>
    <n v="141620"/>
    <x v="1"/>
    <x v="1"/>
    <n v="10000"/>
    <n v="10000"/>
    <n v="0"/>
    <x v="0"/>
    <x v="0"/>
    <x v="1"/>
    <n v="445"/>
    <x v="3"/>
  </r>
  <r>
    <n v="141630"/>
    <x v="0"/>
    <x v="0"/>
    <n v="113900"/>
    <n v="113900"/>
    <n v="0"/>
    <x v="0"/>
    <x v="1"/>
    <x v="0"/>
    <n v="498"/>
    <x v="0"/>
  </r>
  <r>
    <n v="141643"/>
    <x v="1"/>
    <x v="0"/>
    <n v="30000"/>
    <n v="30000"/>
    <n v="0"/>
    <x v="0"/>
    <x v="0"/>
    <x v="0"/>
    <n v="418"/>
    <x v="6"/>
  </r>
  <r>
    <n v="141646"/>
    <x v="0"/>
    <x v="0"/>
    <n v="16000"/>
    <n v="16000"/>
    <n v="0"/>
    <x v="0"/>
    <x v="0"/>
    <x v="1"/>
    <n v="430"/>
    <x v="6"/>
  </r>
  <r>
    <n v="141651"/>
    <x v="0"/>
    <x v="1"/>
    <n v="40000"/>
    <n v="40000"/>
    <n v="0"/>
    <x v="0"/>
    <x v="0"/>
    <x v="2"/>
    <n v="454"/>
    <x v="1"/>
  </r>
  <r>
    <n v="141653"/>
    <x v="2"/>
    <x v="0"/>
    <n v="57000"/>
    <n v="57000"/>
    <n v="0"/>
    <x v="0"/>
    <x v="1"/>
    <x v="0"/>
    <n v="477"/>
    <x v="8"/>
  </r>
  <r>
    <n v="141654"/>
    <x v="0"/>
    <x v="0"/>
    <n v="25000"/>
    <n v="25000"/>
    <n v="0"/>
    <x v="0"/>
    <x v="0"/>
    <x v="1"/>
    <n v="473"/>
    <x v="8"/>
  </r>
  <r>
    <n v="141663"/>
    <x v="2"/>
    <x v="2"/>
    <n v="40000"/>
    <n v="40000"/>
    <n v="0"/>
    <x v="0"/>
    <x v="0"/>
    <x v="1"/>
    <n v="429"/>
    <x v="6"/>
  </r>
  <r>
    <n v="141677"/>
    <x v="1"/>
    <x v="0"/>
    <n v="142000"/>
    <n v="142000"/>
    <n v="0"/>
    <x v="0"/>
    <x v="1"/>
    <x v="2"/>
    <n v="500"/>
    <x v="0"/>
  </r>
  <r>
    <n v="141694"/>
    <x v="1"/>
    <x v="0"/>
    <n v="7800"/>
    <n v="7800"/>
    <n v="0"/>
    <x v="0"/>
    <x v="1"/>
    <x v="1"/>
    <n v="429"/>
    <x v="6"/>
  </r>
  <r>
    <n v="141701"/>
    <x v="0"/>
    <x v="0"/>
    <n v="30000"/>
    <n v="30000"/>
    <n v="0"/>
    <x v="0"/>
    <x v="0"/>
    <x v="1"/>
    <n v="454"/>
    <x v="1"/>
  </r>
  <r>
    <n v="141706"/>
    <x v="0"/>
    <x v="0"/>
    <n v="59800"/>
    <n v="59800"/>
    <n v="0"/>
    <x v="0"/>
    <x v="1"/>
    <x v="1"/>
    <n v="434"/>
    <x v="3"/>
  </r>
  <r>
    <n v="141729"/>
    <x v="1"/>
    <x v="1"/>
    <n v="16400"/>
    <n v="16400"/>
    <n v="0"/>
    <x v="0"/>
    <x v="0"/>
    <x v="1"/>
    <n v="407"/>
    <x v="2"/>
  </r>
  <r>
    <n v="141732"/>
    <x v="0"/>
    <x v="0"/>
    <n v="36500"/>
    <n v="36500"/>
    <n v="0"/>
    <x v="0"/>
    <x v="1"/>
    <x v="1"/>
    <n v="411"/>
    <x v="6"/>
  </r>
  <r>
    <n v="141744"/>
    <x v="0"/>
    <x v="0"/>
    <n v="112000"/>
    <n v="112000"/>
    <n v="0"/>
    <x v="0"/>
    <x v="0"/>
    <x v="1"/>
    <n v="433"/>
    <x v="3"/>
  </r>
  <r>
    <n v="141749"/>
    <x v="1"/>
    <x v="0"/>
    <n v="10861"/>
    <n v="10861"/>
    <n v="0"/>
    <x v="0"/>
    <x v="0"/>
    <x v="2"/>
    <n v="493"/>
    <x v="0"/>
  </r>
  <r>
    <n v="141750"/>
    <x v="0"/>
    <x v="0"/>
    <n v="28000"/>
    <n v="28000"/>
    <n v="0"/>
    <x v="0"/>
    <x v="0"/>
    <x v="1"/>
    <n v="408"/>
    <x v="2"/>
  </r>
  <r>
    <n v="141752"/>
    <x v="1"/>
    <x v="0"/>
    <n v="10000"/>
    <n v="10000"/>
    <n v="0"/>
    <x v="0"/>
    <x v="0"/>
    <x v="1"/>
    <n v="407"/>
    <x v="2"/>
  </r>
  <r>
    <n v="141756"/>
    <x v="1"/>
    <x v="1"/>
    <n v="60000"/>
    <n v="60000"/>
    <n v="0"/>
    <x v="0"/>
    <x v="1"/>
    <x v="0"/>
    <n v="391"/>
    <x v="2"/>
  </r>
  <r>
    <n v="141778"/>
    <x v="1"/>
    <x v="0"/>
    <n v="15000"/>
    <n v="15000"/>
    <n v="0"/>
    <x v="0"/>
    <x v="0"/>
    <x v="1"/>
    <n v="481"/>
    <x v="8"/>
  </r>
  <r>
    <n v="141826"/>
    <x v="0"/>
    <x v="0"/>
    <n v="82000"/>
    <n v="82000"/>
    <n v="0"/>
    <x v="0"/>
    <x v="0"/>
    <x v="1"/>
    <n v="458"/>
    <x v="1"/>
  </r>
  <r>
    <n v="141827"/>
    <x v="0"/>
    <x v="2"/>
    <n v="98100"/>
    <n v="98100"/>
    <n v="0"/>
    <x v="0"/>
    <x v="0"/>
    <x v="1"/>
    <n v="458"/>
    <x v="1"/>
  </r>
  <r>
    <n v="141832"/>
    <x v="2"/>
    <x v="0"/>
    <n v="50000"/>
    <n v="50000"/>
    <n v="0"/>
    <x v="0"/>
    <x v="0"/>
    <x v="1"/>
    <n v="428"/>
    <x v="6"/>
  </r>
  <r>
    <n v="141837"/>
    <x v="0"/>
    <x v="1"/>
    <n v="38000"/>
    <n v="38000"/>
    <n v="0"/>
    <x v="0"/>
    <x v="1"/>
    <x v="1"/>
    <n v="405"/>
    <x v="2"/>
  </r>
  <r>
    <n v="141841"/>
    <x v="0"/>
    <x v="0"/>
    <n v="12500"/>
    <n v="12500"/>
    <n v="0"/>
    <x v="0"/>
    <x v="0"/>
    <x v="1"/>
    <n v="379"/>
    <x v="4"/>
  </r>
  <r>
    <n v="141848"/>
    <x v="0"/>
    <x v="0"/>
    <n v="30000"/>
    <n v="30000"/>
    <n v="0"/>
    <x v="0"/>
    <x v="1"/>
    <x v="1"/>
    <n v="466"/>
    <x v="1"/>
  </r>
  <r>
    <n v="141849"/>
    <x v="0"/>
    <x v="0"/>
    <n v="118000"/>
    <n v="118000"/>
    <n v="0"/>
    <x v="0"/>
    <x v="0"/>
    <x v="0"/>
    <n v="477"/>
    <x v="8"/>
  </r>
  <r>
    <n v="141876"/>
    <x v="0"/>
    <x v="0"/>
    <n v="209024"/>
    <n v="209024"/>
    <n v="0"/>
    <x v="0"/>
    <x v="1"/>
    <x v="2"/>
    <n v="541"/>
    <x v="9"/>
  </r>
  <r>
    <n v="141941"/>
    <x v="1"/>
    <x v="0"/>
    <n v="30100"/>
    <n v="30100"/>
    <n v="0"/>
    <x v="0"/>
    <x v="1"/>
    <x v="1"/>
    <n v="451"/>
    <x v="1"/>
  </r>
  <r>
    <n v="141954"/>
    <x v="0"/>
    <x v="0"/>
    <n v="260000"/>
    <n v="260000"/>
    <n v="0"/>
    <x v="0"/>
    <x v="0"/>
    <x v="1"/>
    <n v="464"/>
    <x v="1"/>
  </r>
  <r>
    <n v="141959"/>
    <x v="0"/>
    <x v="2"/>
    <n v="30000"/>
    <n v="30000"/>
    <n v="0"/>
    <x v="0"/>
    <x v="1"/>
    <x v="2"/>
    <n v="561"/>
    <x v="10"/>
  </r>
  <r>
    <n v="141962"/>
    <x v="1"/>
    <x v="1"/>
    <n v="9000"/>
    <n v="9000"/>
    <n v="0"/>
    <x v="0"/>
    <x v="0"/>
    <x v="2"/>
    <n v="463"/>
    <x v="1"/>
  </r>
  <r>
    <n v="141971"/>
    <x v="1"/>
    <x v="0"/>
    <n v="8000"/>
    <n v="8000"/>
    <n v="0"/>
    <x v="0"/>
    <x v="0"/>
    <x v="1"/>
    <n v="458"/>
    <x v="1"/>
  </r>
  <r>
    <n v="141985"/>
    <x v="0"/>
    <x v="0"/>
    <n v="70000"/>
    <n v="70000"/>
    <n v="0"/>
    <x v="0"/>
    <x v="0"/>
    <x v="1"/>
    <n v="510"/>
    <x v="0"/>
  </r>
  <r>
    <n v="141992"/>
    <x v="0"/>
    <x v="0"/>
    <n v="49400"/>
    <n v="49400"/>
    <n v="0"/>
    <x v="0"/>
    <x v="0"/>
    <x v="1"/>
    <n v="462"/>
    <x v="1"/>
  </r>
  <r>
    <n v="141999"/>
    <x v="0"/>
    <x v="1"/>
    <n v="31000"/>
    <n v="31000"/>
    <n v="0"/>
    <x v="0"/>
    <x v="1"/>
    <x v="0"/>
    <n v="489"/>
    <x v="8"/>
  </r>
  <r>
    <n v="142001"/>
    <x v="2"/>
    <x v="0"/>
    <n v="41000"/>
    <n v="41000"/>
    <n v="0"/>
    <x v="0"/>
    <x v="1"/>
    <x v="0"/>
    <n v="485"/>
    <x v="8"/>
  </r>
  <r>
    <n v="142028"/>
    <x v="0"/>
    <x v="0"/>
    <n v="52500"/>
    <n v="52500"/>
    <n v="0"/>
    <x v="0"/>
    <x v="1"/>
    <x v="1"/>
    <n v="491"/>
    <x v="0"/>
  </r>
  <r>
    <n v="142030"/>
    <x v="2"/>
    <x v="1"/>
    <n v="10000"/>
    <n v="10000"/>
    <n v="0"/>
    <x v="0"/>
    <x v="1"/>
    <x v="1"/>
    <n v="504"/>
    <x v="0"/>
  </r>
  <r>
    <n v="142042"/>
    <x v="0"/>
    <x v="1"/>
    <n v="15000"/>
    <n v="15000"/>
    <n v="0"/>
    <x v="0"/>
    <x v="1"/>
    <x v="1"/>
    <n v="396"/>
    <x v="2"/>
  </r>
  <r>
    <n v="142047"/>
    <x v="0"/>
    <x v="0"/>
    <n v="20000"/>
    <n v="20000"/>
    <n v="0"/>
    <x v="0"/>
    <x v="1"/>
    <x v="1"/>
    <n v="498"/>
    <x v="0"/>
  </r>
  <r>
    <n v="142073"/>
    <x v="0"/>
    <x v="0"/>
    <n v="20000"/>
    <n v="20000"/>
    <n v="0"/>
    <x v="0"/>
    <x v="0"/>
    <x v="1"/>
    <n v="492"/>
    <x v="0"/>
  </r>
  <r>
    <n v="142076"/>
    <x v="2"/>
    <x v="2"/>
    <n v="20000"/>
    <n v="20000"/>
    <n v="0"/>
    <x v="0"/>
    <x v="0"/>
    <x v="1"/>
    <n v="447"/>
    <x v="3"/>
  </r>
  <r>
    <n v="142155"/>
    <x v="0"/>
    <x v="0"/>
    <n v="10000"/>
    <n v="10000"/>
    <n v="0"/>
    <x v="0"/>
    <x v="0"/>
    <x v="1"/>
    <n v="458"/>
    <x v="1"/>
  </r>
  <r>
    <n v="142258"/>
    <x v="0"/>
    <x v="0"/>
    <n v="47600"/>
    <n v="47600"/>
    <n v="0"/>
    <x v="0"/>
    <x v="1"/>
    <x v="1"/>
    <n v="509"/>
    <x v="0"/>
  </r>
  <r>
    <n v="142259"/>
    <x v="0"/>
    <x v="2"/>
    <n v="20000"/>
    <n v="20000"/>
    <n v="0"/>
    <x v="0"/>
    <x v="0"/>
    <x v="1"/>
    <n v="432"/>
    <x v="3"/>
  </r>
  <r>
    <n v="142299"/>
    <x v="0"/>
    <x v="2"/>
    <n v="35757"/>
    <n v="35757"/>
    <n v="0"/>
    <x v="0"/>
    <x v="0"/>
    <x v="2"/>
    <n v="503"/>
    <x v="0"/>
  </r>
  <r>
    <n v="142323"/>
    <x v="1"/>
    <x v="0"/>
    <n v="10000"/>
    <n v="10000"/>
    <n v="0"/>
    <x v="0"/>
    <x v="0"/>
    <x v="1"/>
    <n v="445"/>
    <x v="3"/>
  </r>
  <r>
    <n v="142325"/>
    <x v="0"/>
    <x v="1"/>
    <n v="20000"/>
    <n v="20000"/>
    <n v="0"/>
    <x v="0"/>
    <x v="1"/>
    <x v="1"/>
    <n v="517"/>
    <x v="7"/>
  </r>
  <r>
    <n v="142327"/>
    <x v="0"/>
    <x v="2"/>
    <n v="30000"/>
    <n v="30000"/>
    <n v="0"/>
    <x v="0"/>
    <x v="1"/>
    <x v="1"/>
    <n v="490"/>
    <x v="8"/>
  </r>
  <r>
    <n v="142328"/>
    <x v="0"/>
    <x v="0"/>
    <n v="126720"/>
    <n v="126720"/>
    <n v="0"/>
    <x v="0"/>
    <x v="1"/>
    <x v="1"/>
    <n v="460"/>
    <x v="1"/>
  </r>
  <r>
    <n v="142336"/>
    <x v="1"/>
    <x v="1"/>
    <n v="30000"/>
    <n v="30000"/>
    <n v="0"/>
    <x v="0"/>
    <x v="0"/>
    <x v="0"/>
    <n v="508"/>
    <x v="0"/>
  </r>
  <r>
    <n v="142339"/>
    <x v="0"/>
    <x v="0"/>
    <n v="22500"/>
    <n v="22500"/>
    <n v="0"/>
    <x v="0"/>
    <x v="0"/>
    <x v="0"/>
    <n v="464"/>
    <x v="1"/>
  </r>
  <r>
    <n v="142354"/>
    <x v="0"/>
    <x v="0"/>
    <n v="16000"/>
    <n v="16000"/>
    <n v="0"/>
    <x v="0"/>
    <x v="0"/>
    <x v="1"/>
    <n v="430"/>
    <x v="6"/>
  </r>
  <r>
    <n v="142368"/>
    <x v="0"/>
    <x v="2"/>
    <n v="21000"/>
    <n v="21000"/>
    <n v="0"/>
    <x v="0"/>
    <x v="0"/>
    <x v="1"/>
    <n v="409"/>
    <x v="2"/>
  </r>
  <r>
    <n v="142382"/>
    <x v="0"/>
    <x v="0"/>
    <n v="10000"/>
    <n v="10000"/>
    <n v="0"/>
    <x v="0"/>
    <x v="1"/>
    <x v="1"/>
    <n v="428"/>
    <x v="6"/>
  </r>
  <r>
    <n v="142389"/>
    <x v="0"/>
    <x v="0"/>
    <n v="135000"/>
    <n v="135000"/>
    <n v="0"/>
    <x v="0"/>
    <x v="1"/>
    <x v="1"/>
    <n v="465"/>
    <x v="1"/>
  </r>
  <r>
    <n v="142398"/>
    <x v="1"/>
    <x v="0"/>
    <n v="60000"/>
    <n v="60000"/>
    <n v="0"/>
    <x v="0"/>
    <x v="1"/>
    <x v="2"/>
    <n v="448"/>
    <x v="3"/>
  </r>
  <r>
    <n v="142403"/>
    <x v="1"/>
    <x v="0"/>
    <n v="2000"/>
    <n v="2000"/>
    <n v="0"/>
    <x v="0"/>
    <x v="0"/>
    <x v="1"/>
    <n v="446"/>
    <x v="3"/>
  </r>
  <r>
    <n v="142433"/>
    <x v="1"/>
    <x v="0"/>
    <n v="15000"/>
    <n v="15000"/>
    <n v="0"/>
    <x v="0"/>
    <x v="0"/>
    <x v="2"/>
    <n v="532"/>
    <x v="9"/>
  </r>
  <r>
    <n v="142435"/>
    <x v="0"/>
    <x v="0"/>
    <n v="20000"/>
    <n v="20000"/>
    <n v="0"/>
    <x v="0"/>
    <x v="0"/>
    <x v="1"/>
    <n v="479"/>
    <x v="8"/>
  </r>
  <r>
    <n v="142437"/>
    <x v="0"/>
    <x v="1"/>
    <n v="20000"/>
    <n v="20000"/>
    <n v="0"/>
    <x v="0"/>
    <x v="1"/>
    <x v="1"/>
    <n v="530"/>
    <x v="7"/>
  </r>
  <r>
    <n v="142449"/>
    <x v="0"/>
    <x v="2"/>
    <n v="28000"/>
    <n v="28000"/>
    <n v="0"/>
    <x v="0"/>
    <x v="0"/>
    <x v="1"/>
    <n v="485"/>
    <x v="8"/>
  </r>
  <r>
    <n v="142464"/>
    <x v="1"/>
    <x v="0"/>
    <n v="30000"/>
    <n v="30000"/>
    <n v="0"/>
    <x v="0"/>
    <x v="1"/>
    <x v="2"/>
    <n v="461"/>
    <x v="1"/>
  </r>
  <r>
    <n v="142467"/>
    <x v="1"/>
    <x v="0"/>
    <n v="5000"/>
    <n v="0"/>
    <n v="1"/>
    <x v="1"/>
    <x v="0"/>
    <x v="0"/>
    <n v="391"/>
    <x v="2"/>
  </r>
  <r>
    <n v="142504"/>
    <x v="0"/>
    <x v="2"/>
    <n v="14500"/>
    <n v="14500"/>
    <n v="0"/>
    <x v="0"/>
    <x v="0"/>
    <x v="1"/>
    <n v="414"/>
    <x v="6"/>
  </r>
  <r>
    <n v="142507"/>
    <x v="0"/>
    <x v="0"/>
    <n v="20000"/>
    <n v="20000"/>
    <n v="0"/>
    <x v="0"/>
    <x v="1"/>
    <x v="1"/>
    <n v="440"/>
    <x v="3"/>
  </r>
  <r>
    <n v="142512"/>
    <x v="0"/>
    <x v="0"/>
    <n v="33514"/>
    <n v="33514"/>
    <n v="0"/>
    <x v="0"/>
    <x v="1"/>
    <x v="1"/>
    <n v="478"/>
    <x v="8"/>
  </r>
  <r>
    <n v="142514"/>
    <x v="0"/>
    <x v="0"/>
    <n v="30000"/>
    <n v="30000"/>
    <n v="0"/>
    <x v="0"/>
    <x v="1"/>
    <x v="1"/>
    <n v="438"/>
    <x v="3"/>
  </r>
  <r>
    <n v="142515"/>
    <x v="0"/>
    <x v="1"/>
    <n v="83240.590000000011"/>
    <n v="83240.590000000011"/>
    <n v="0"/>
    <x v="0"/>
    <x v="0"/>
    <x v="1"/>
    <n v="495"/>
    <x v="0"/>
  </r>
  <r>
    <n v="142522"/>
    <x v="0"/>
    <x v="0"/>
    <n v="71420"/>
    <n v="71420"/>
    <n v="0"/>
    <x v="0"/>
    <x v="1"/>
    <x v="0"/>
    <n v="453"/>
    <x v="1"/>
  </r>
  <r>
    <n v="142526"/>
    <x v="0"/>
    <x v="2"/>
    <n v="151000"/>
    <n v="151000"/>
    <n v="0"/>
    <x v="0"/>
    <x v="1"/>
    <x v="1"/>
    <n v="439"/>
    <x v="3"/>
  </r>
  <r>
    <n v="142528"/>
    <x v="1"/>
    <x v="0"/>
    <n v="51000"/>
    <n v="51000"/>
    <n v="0"/>
    <x v="0"/>
    <x v="1"/>
    <x v="1"/>
    <n v="497"/>
    <x v="0"/>
  </r>
  <r>
    <n v="142544"/>
    <x v="1"/>
    <x v="0"/>
    <n v="10000"/>
    <n v="10000"/>
    <n v="0"/>
    <x v="0"/>
    <x v="1"/>
    <x v="1"/>
    <n v="470"/>
    <x v="1"/>
  </r>
  <r>
    <n v="142545"/>
    <x v="0"/>
    <x v="0"/>
    <n v="190326"/>
    <n v="190326"/>
    <n v="0"/>
    <x v="0"/>
    <x v="1"/>
    <x v="1"/>
    <n v="526"/>
    <x v="7"/>
  </r>
  <r>
    <n v="142546"/>
    <x v="0"/>
    <x v="0"/>
    <n v="58300"/>
    <n v="58300"/>
    <n v="0"/>
    <x v="0"/>
    <x v="0"/>
    <x v="1"/>
    <n v="462"/>
    <x v="1"/>
  </r>
  <r>
    <n v="142548"/>
    <x v="0"/>
    <x v="0"/>
    <n v="25000"/>
    <n v="25000"/>
    <n v="0"/>
    <x v="0"/>
    <x v="0"/>
    <x v="1"/>
    <n v="394"/>
    <x v="2"/>
  </r>
  <r>
    <n v="142552"/>
    <x v="1"/>
    <x v="2"/>
    <n v="40000"/>
    <n v="40000"/>
    <n v="0"/>
    <x v="0"/>
    <x v="1"/>
    <x v="1"/>
    <n v="488"/>
    <x v="8"/>
  </r>
  <r>
    <n v="142554"/>
    <x v="1"/>
    <x v="0"/>
    <n v="40000"/>
    <n v="40000"/>
    <n v="0"/>
    <x v="0"/>
    <x v="0"/>
    <x v="2"/>
    <n v="419"/>
    <x v="6"/>
  </r>
  <r>
    <n v="142562"/>
    <x v="0"/>
    <x v="0"/>
    <n v="141281"/>
    <n v="125691"/>
    <n v="1"/>
    <x v="1"/>
    <x v="0"/>
    <x v="1"/>
    <n v="422"/>
    <x v="6"/>
  </r>
  <r>
    <n v="142564"/>
    <x v="0"/>
    <x v="0"/>
    <n v="40000"/>
    <n v="40000"/>
    <n v="0"/>
    <x v="0"/>
    <x v="1"/>
    <x v="1"/>
    <n v="441"/>
    <x v="3"/>
  </r>
  <r>
    <n v="142569"/>
    <x v="0"/>
    <x v="2"/>
    <n v="32400"/>
    <n v="32400"/>
    <n v="0"/>
    <x v="0"/>
    <x v="1"/>
    <x v="0"/>
    <n v="440"/>
    <x v="3"/>
  </r>
  <r>
    <n v="142585"/>
    <x v="0"/>
    <x v="0"/>
    <n v="54988"/>
    <n v="54988"/>
    <n v="0"/>
    <x v="0"/>
    <x v="0"/>
    <x v="1"/>
    <n v="530"/>
    <x v="7"/>
  </r>
  <r>
    <n v="142612"/>
    <x v="0"/>
    <x v="0"/>
    <n v="42000"/>
    <n v="42000"/>
    <n v="0"/>
    <x v="0"/>
    <x v="0"/>
    <x v="0"/>
    <n v="439"/>
    <x v="3"/>
  </r>
  <r>
    <n v="142622"/>
    <x v="0"/>
    <x v="0"/>
    <n v="15000"/>
    <n v="15000"/>
    <n v="0"/>
    <x v="0"/>
    <x v="0"/>
    <x v="1"/>
    <n v="453"/>
    <x v="1"/>
  </r>
  <r>
    <n v="142641"/>
    <x v="1"/>
    <x v="1"/>
    <n v="29000"/>
    <n v="29000"/>
    <n v="0"/>
    <x v="0"/>
    <x v="0"/>
    <x v="1"/>
    <n v="394"/>
    <x v="2"/>
  </r>
  <r>
    <n v="142676"/>
    <x v="2"/>
    <x v="2"/>
    <n v="5000"/>
    <n v="5000"/>
    <n v="0"/>
    <x v="0"/>
    <x v="0"/>
    <x v="0"/>
    <n v="429"/>
    <x v="6"/>
  </r>
  <r>
    <n v="142682"/>
    <x v="0"/>
    <x v="1"/>
    <n v="37700"/>
    <n v="37700"/>
    <n v="0"/>
    <x v="0"/>
    <x v="1"/>
    <x v="1"/>
    <n v="477"/>
    <x v="8"/>
  </r>
  <r>
    <n v="142683"/>
    <x v="1"/>
    <x v="0"/>
    <n v="5000"/>
    <n v="5000"/>
    <n v="0"/>
    <x v="0"/>
    <x v="1"/>
    <x v="1"/>
    <n v="384"/>
    <x v="4"/>
  </r>
  <r>
    <n v="142685"/>
    <x v="0"/>
    <x v="2"/>
    <n v="30000"/>
    <n v="30000"/>
    <n v="0"/>
    <x v="0"/>
    <x v="0"/>
    <x v="2"/>
    <n v="500"/>
    <x v="0"/>
  </r>
  <r>
    <n v="142691"/>
    <x v="0"/>
    <x v="0"/>
    <n v="14000"/>
    <n v="14000"/>
    <n v="0"/>
    <x v="0"/>
    <x v="1"/>
    <x v="1"/>
    <n v="451"/>
    <x v="1"/>
  </r>
  <r>
    <n v="142704"/>
    <x v="1"/>
    <x v="0"/>
    <n v="37700"/>
    <n v="27738.36"/>
    <n v="0"/>
    <x v="0"/>
    <x v="1"/>
    <x v="1"/>
    <n v="378"/>
    <x v="4"/>
  </r>
  <r>
    <n v="142709"/>
    <x v="1"/>
    <x v="1"/>
    <n v="38000"/>
    <n v="38000"/>
    <n v="0"/>
    <x v="0"/>
    <x v="1"/>
    <x v="0"/>
    <n v="459"/>
    <x v="1"/>
  </r>
  <r>
    <n v="142716"/>
    <x v="2"/>
    <x v="1"/>
    <n v="30000"/>
    <n v="30000"/>
    <n v="0"/>
    <x v="0"/>
    <x v="1"/>
    <x v="0"/>
    <n v="511"/>
    <x v="7"/>
  </r>
  <r>
    <n v="142743"/>
    <x v="0"/>
    <x v="1"/>
    <n v="20000"/>
    <n v="20000"/>
    <n v="0"/>
    <x v="0"/>
    <x v="1"/>
    <x v="1"/>
    <n v="466"/>
    <x v="1"/>
  </r>
  <r>
    <n v="142749"/>
    <x v="2"/>
    <x v="1"/>
    <n v="42400"/>
    <n v="42400"/>
    <n v="0"/>
    <x v="0"/>
    <x v="0"/>
    <x v="1"/>
    <n v="438"/>
    <x v="3"/>
  </r>
  <r>
    <n v="142759"/>
    <x v="1"/>
    <x v="0"/>
    <n v="3600"/>
    <n v="3600"/>
    <n v="0"/>
    <x v="0"/>
    <x v="1"/>
    <x v="2"/>
    <n v="417"/>
    <x v="6"/>
  </r>
  <r>
    <n v="142761"/>
    <x v="1"/>
    <x v="2"/>
    <n v="25000"/>
    <n v="25000"/>
    <n v="0"/>
    <x v="0"/>
    <x v="0"/>
    <x v="1"/>
    <n v="416"/>
    <x v="6"/>
  </r>
  <r>
    <n v="142775"/>
    <x v="0"/>
    <x v="0"/>
    <n v="120000"/>
    <n v="120000"/>
    <n v="0"/>
    <x v="0"/>
    <x v="0"/>
    <x v="0"/>
    <n v="513"/>
    <x v="7"/>
  </r>
  <r>
    <n v="142777"/>
    <x v="2"/>
    <x v="0"/>
    <n v="10000"/>
    <n v="0"/>
    <n v="1"/>
    <x v="1"/>
    <x v="0"/>
    <x v="2"/>
    <n v="422"/>
    <x v="6"/>
  </r>
  <r>
    <n v="142780"/>
    <x v="0"/>
    <x v="1"/>
    <n v="37000"/>
    <n v="37000"/>
    <n v="0"/>
    <x v="0"/>
    <x v="1"/>
    <x v="0"/>
    <n v="545"/>
    <x v="9"/>
  </r>
  <r>
    <n v="142785"/>
    <x v="0"/>
    <x v="1"/>
    <n v="30000"/>
    <n v="30000"/>
    <n v="0"/>
    <x v="0"/>
    <x v="1"/>
    <x v="0"/>
    <n v="494"/>
    <x v="0"/>
  </r>
  <r>
    <n v="142797"/>
    <x v="0"/>
    <x v="2"/>
    <n v="93300"/>
    <n v="93300"/>
    <n v="0"/>
    <x v="0"/>
    <x v="1"/>
    <x v="1"/>
    <n v="542"/>
    <x v="9"/>
  </r>
  <r>
    <n v="142804"/>
    <x v="0"/>
    <x v="0"/>
    <n v="115660"/>
    <n v="115660"/>
    <n v="0"/>
    <x v="0"/>
    <x v="1"/>
    <x v="0"/>
    <n v="548"/>
    <x v="9"/>
  </r>
  <r>
    <n v="142810"/>
    <x v="2"/>
    <x v="1"/>
    <n v="90000"/>
    <n v="90000"/>
    <n v="0"/>
    <x v="0"/>
    <x v="1"/>
    <x v="0"/>
    <n v="474"/>
    <x v="8"/>
  </r>
  <r>
    <n v="142819"/>
    <x v="0"/>
    <x v="1"/>
    <n v="35000"/>
    <n v="35000"/>
    <n v="0"/>
    <x v="0"/>
    <x v="0"/>
    <x v="0"/>
    <n v="503"/>
    <x v="0"/>
  </r>
  <r>
    <n v="142860"/>
    <x v="1"/>
    <x v="0"/>
    <n v="20000"/>
    <n v="20000"/>
    <n v="0"/>
    <x v="0"/>
    <x v="1"/>
    <x v="1"/>
    <n v="449"/>
    <x v="3"/>
  </r>
  <r>
    <n v="142878"/>
    <x v="0"/>
    <x v="0"/>
    <n v="180500"/>
    <n v="180500"/>
    <n v="1"/>
    <x v="1"/>
    <x v="1"/>
    <x v="2"/>
    <n v="514"/>
    <x v="7"/>
  </r>
  <r>
    <n v="142894"/>
    <x v="2"/>
    <x v="0"/>
    <n v="59980.2"/>
    <n v="59980.2"/>
    <n v="0"/>
    <x v="0"/>
    <x v="0"/>
    <x v="1"/>
    <n v="514"/>
    <x v="7"/>
  </r>
  <r>
    <n v="142900"/>
    <x v="1"/>
    <x v="0"/>
    <n v="7000"/>
    <n v="7000"/>
    <n v="0"/>
    <x v="0"/>
    <x v="1"/>
    <x v="0"/>
    <n v="413"/>
    <x v="6"/>
  </r>
  <r>
    <n v="143048"/>
    <x v="1"/>
    <x v="0"/>
    <n v="20000"/>
    <n v="20000"/>
    <n v="0"/>
    <x v="0"/>
    <x v="1"/>
    <x v="2"/>
    <n v="501"/>
    <x v="0"/>
  </r>
  <r>
    <n v="143049"/>
    <x v="0"/>
    <x v="2"/>
    <n v="15000"/>
    <n v="15000"/>
    <n v="0"/>
    <x v="0"/>
    <x v="0"/>
    <x v="0"/>
    <n v="498"/>
    <x v="0"/>
  </r>
  <r>
    <n v="143073"/>
    <x v="1"/>
    <x v="1"/>
    <n v="45000"/>
    <n v="45000"/>
    <n v="0"/>
    <x v="0"/>
    <x v="0"/>
    <x v="1"/>
    <n v="425"/>
    <x v="6"/>
  </r>
  <r>
    <n v="143120"/>
    <x v="0"/>
    <x v="0"/>
    <n v="37500"/>
    <n v="37500"/>
    <n v="0"/>
    <x v="0"/>
    <x v="0"/>
    <x v="2"/>
    <n v="471"/>
    <x v="8"/>
  </r>
  <r>
    <n v="143139"/>
    <x v="1"/>
    <x v="0"/>
    <n v="30000"/>
    <n v="30000"/>
    <n v="0"/>
    <x v="0"/>
    <x v="0"/>
    <x v="1"/>
    <n v="432"/>
    <x v="3"/>
  </r>
  <r>
    <n v="143153"/>
    <x v="0"/>
    <x v="0"/>
    <n v="80050"/>
    <n v="80050"/>
    <n v="0"/>
    <x v="0"/>
    <x v="0"/>
    <x v="0"/>
    <n v="483"/>
    <x v="8"/>
  </r>
  <r>
    <n v="143156"/>
    <x v="0"/>
    <x v="0"/>
    <n v="20330"/>
    <n v="20330"/>
    <n v="0"/>
    <x v="0"/>
    <x v="1"/>
    <x v="1"/>
    <n v="470"/>
    <x v="1"/>
  </r>
  <r>
    <n v="143166"/>
    <x v="1"/>
    <x v="2"/>
    <n v="35000"/>
    <n v="35000"/>
    <n v="0"/>
    <x v="0"/>
    <x v="0"/>
    <x v="1"/>
    <n v="439"/>
    <x v="3"/>
  </r>
  <r>
    <n v="143173"/>
    <x v="2"/>
    <x v="2"/>
    <n v="15000"/>
    <n v="15000"/>
    <n v="0"/>
    <x v="0"/>
    <x v="0"/>
    <x v="0"/>
    <n v="412"/>
    <x v="6"/>
  </r>
  <r>
    <n v="143177"/>
    <x v="0"/>
    <x v="1"/>
    <n v="40000"/>
    <n v="40000"/>
    <n v="0"/>
    <x v="0"/>
    <x v="0"/>
    <x v="1"/>
    <n v="489"/>
    <x v="8"/>
  </r>
  <r>
    <n v="143181"/>
    <x v="0"/>
    <x v="2"/>
    <n v="70200"/>
    <n v="70200"/>
    <n v="0"/>
    <x v="0"/>
    <x v="0"/>
    <x v="1"/>
    <n v="415"/>
    <x v="6"/>
  </r>
  <r>
    <n v="143182"/>
    <x v="0"/>
    <x v="0"/>
    <n v="10000"/>
    <n v="4000"/>
    <n v="1"/>
    <x v="1"/>
    <x v="1"/>
    <x v="2"/>
    <n v="462"/>
    <x v="1"/>
  </r>
  <r>
    <n v="143183"/>
    <x v="2"/>
    <x v="2"/>
    <n v="39000"/>
    <n v="39000"/>
    <n v="0"/>
    <x v="0"/>
    <x v="1"/>
    <x v="0"/>
    <n v="528"/>
    <x v="7"/>
  </r>
  <r>
    <n v="143184"/>
    <x v="0"/>
    <x v="0"/>
    <n v="50000"/>
    <n v="50000"/>
    <n v="0"/>
    <x v="0"/>
    <x v="1"/>
    <x v="2"/>
    <n v="472"/>
    <x v="8"/>
  </r>
  <r>
    <n v="143192"/>
    <x v="0"/>
    <x v="1"/>
    <n v="30000"/>
    <n v="30000"/>
    <n v="0"/>
    <x v="0"/>
    <x v="1"/>
    <x v="0"/>
    <n v="502"/>
    <x v="0"/>
  </r>
  <r>
    <n v="143193"/>
    <x v="0"/>
    <x v="0"/>
    <n v="115000"/>
    <n v="115000"/>
    <n v="0"/>
    <x v="0"/>
    <x v="1"/>
    <x v="1"/>
    <n v="509"/>
    <x v="0"/>
  </r>
  <r>
    <n v="143209"/>
    <x v="0"/>
    <x v="0"/>
    <n v="140000"/>
    <n v="140000"/>
    <n v="0"/>
    <x v="0"/>
    <x v="0"/>
    <x v="1"/>
    <n v="521"/>
    <x v="7"/>
  </r>
  <r>
    <n v="143217"/>
    <x v="0"/>
    <x v="0"/>
    <n v="100000"/>
    <n v="100000"/>
    <n v="0"/>
    <x v="0"/>
    <x v="0"/>
    <x v="0"/>
    <n v="463"/>
    <x v="1"/>
  </r>
  <r>
    <n v="143219"/>
    <x v="1"/>
    <x v="0"/>
    <n v="40000"/>
    <n v="40000"/>
    <n v="0"/>
    <x v="0"/>
    <x v="1"/>
    <x v="1"/>
    <n v="529"/>
    <x v="7"/>
  </r>
  <r>
    <n v="143240"/>
    <x v="0"/>
    <x v="0"/>
    <n v="67000"/>
    <n v="67000"/>
    <n v="0"/>
    <x v="0"/>
    <x v="1"/>
    <x v="2"/>
    <n v="453"/>
    <x v="1"/>
  </r>
  <r>
    <n v="143247"/>
    <x v="0"/>
    <x v="0"/>
    <n v="30000"/>
    <n v="30000"/>
    <n v="0"/>
    <x v="0"/>
    <x v="0"/>
    <x v="2"/>
    <n v="479"/>
    <x v="8"/>
  </r>
  <r>
    <n v="143262"/>
    <x v="2"/>
    <x v="0"/>
    <n v="15000"/>
    <n v="15000"/>
    <n v="0"/>
    <x v="0"/>
    <x v="0"/>
    <x v="0"/>
    <n v="456"/>
    <x v="1"/>
  </r>
  <r>
    <n v="143264"/>
    <x v="0"/>
    <x v="0"/>
    <n v="20000"/>
    <n v="20000"/>
    <n v="0"/>
    <x v="0"/>
    <x v="1"/>
    <x v="1"/>
    <n v="453"/>
    <x v="1"/>
  </r>
  <r>
    <n v="143270"/>
    <x v="0"/>
    <x v="1"/>
    <n v="25000"/>
    <n v="25000"/>
    <n v="0"/>
    <x v="0"/>
    <x v="1"/>
    <x v="0"/>
    <n v="444"/>
    <x v="3"/>
  </r>
  <r>
    <n v="143271"/>
    <x v="0"/>
    <x v="1"/>
    <n v="15000"/>
    <n v="15000"/>
    <n v="0"/>
    <x v="0"/>
    <x v="0"/>
    <x v="2"/>
    <n v="479"/>
    <x v="8"/>
  </r>
  <r>
    <n v="143282"/>
    <x v="0"/>
    <x v="0"/>
    <n v="20000"/>
    <n v="20000"/>
    <n v="0"/>
    <x v="0"/>
    <x v="0"/>
    <x v="1"/>
    <n v="427"/>
    <x v="6"/>
  </r>
  <r>
    <n v="143284"/>
    <x v="0"/>
    <x v="0"/>
    <n v="242992"/>
    <n v="242992"/>
    <n v="0"/>
    <x v="0"/>
    <x v="1"/>
    <x v="0"/>
    <n v="538"/>
    <x v="9"/>
  </r>
  <r>
    <n v="143292"/>
    <x v="0"/>
    <x v="1"/>
    <n v="46000"/>
    <n v="46000"/>
    <n v="0"/>
    <x v="0"/>
    <x v="0"/>
    <x v="0"/>
    <n v="484"/>
    <x v="8"/>
  </r>
  <r>
    <n v="143313"/>
    <x v="2"/>
    <x v="2"/>
    <n v="20000"/>
    <n v="20000"/>
    <n v="0"/>
    <x v="0"/>
    <x v="1"/>
    <x v="1"/>
    <n v="403"/>
    <x v="2"/>
  </r>
  <r>
    <n v="143322"/>
    <x v="0"/>
    <x v="0"/>
    <n v="40000"/>
    <n v="40000"/>
    <n v="0"/>
    <x v="0"/>
    <x v="1"/>
    <x v="1"/>
    <n v="555"/>
    <x v="10"/>
  </r>
  <r>
    <n v="143325"/>
    <x v="1"/>
    <x v="0"/>
    <n v="59400"/>
    <n v="59400"/>
    <n v="0"/>
    <x v="0"/>
    <x v="0"/>
    <x v="1"/>
    <n v="407"/>
    <x v="2"/>
  </r>
  <r>
    <n v="143345"/>
    <x v="0"/>
    <x v="0"/>
    <n v="60000"/>
    <n v="60000"/>
    <n v="0"/>
    <x v="0"/>
    <x v="1"/>
    <x v="2"/>
    <n v="494"/>
    <x v="0"/>
  </r>
  <r>
    <n v="143346"/>
    <x v="0"/>
    <x v="0"/>
    <n v="16000"/>
    <n v="16000"/>
    <n v="0"/>
    <x v="0"/>
    <x v="1"/>
    <x v="1"/>
    <n v="502"/>
    <x v="0"/>
  </r>
  <r>
    <n v="143360"/>
    <x v="0"/>
    <x v="0"/>
    <n v="20000"/>
    <n v="20000"/>
    <n v="0"/>
    <x v="0"/>
    <x v="0"/>
    <x v="1"/>
    <n v="413"/>
    <x v="6"/>
  </r>
  <r>
    <n v="143365"/>
    <x v="0"/>
    <x v="0"/>
    <n v="20000"/>
    <n v="20000"/>
    <n v="0"/>
    <x v="0"/>
    <x v="1"/>
    <x v="2"/>
    <n v="457"/>
    <x v="1"/>
  </r>
  <r>
    <n v="143378"/>
    <x v="0"/>
    <x v="0"/>
    <n v="20000"/>
    <n v="20000"/>
    <n v="0"/>
    <x v="0"/>
    <x v="0"/>
    <x v="0"/>
    <n v="499"/>
    <x v="0"/>
  </r>
  <r>
    <n v="143385"/>
    <x v="1"/>
    <x v="0"/>
    <n v="1000"/>
    <n v="1000"/>
    <n v="0"/>
    <x v="0"/>
    <x v="0"/>
    <x v="0"/>
    <n v="437"/>
    <x v="3"/>
  </r>
  <r>
    <n v="143389"/>
    <x v="0"/>
    <x v="1"/>
    <n v="23000"/>
    <n v="23000"/>
    <n v="0"/>
    <x v="0"/>
    <x v="1"/>
    <x v="0"/>
    <n v="485"/>
    <x v="8"/>
  </r>
  <r>
    <n v="143399"/>
    <x v="0"/>
    <x v="0"/>
    <n v="5000"/>
    <n v="5000"/>
    <n v="0"/>
    <x v="0"/>
    <x v="0"/>
    <x v="1"/>
    <n v="438"/>
    <x v="3"/>
  </r>
  <r>
    <n v="143409"/>
    <x v="0"/>
    <x v="0"/>
    <n v="20000"/>
    <n v="20000"/>
    <n v="0"/>
    <x v="0"/>
    <x v="1"/>
    <x v="1"/>
    <n v="464"/>
    <x v="1"/>
  </r>
  <r>
    <n v="143420"/>
    <x v="0"/>
    <x v="0"/>
    <n v="19300"/>
    <n v="19300"/>
    <n v="0"/>
    <x v="0"/>
    <x v="1"/>
    <x v="0"/>
    <n v="458"/>
    <x v="1"/>
  </r>
  <r>
    <n v="143423"/>
    <x v="1"/>
    <x v="0"/>
    <n v="10000"/>
    <n v="10000"/>
    <n v="0"/>
    <x v="0"/>
    <x v="1"/>
    <x v="0"/>
    <n v="456"/>
    <x v="1"/>
  </r>
  <r>
    <n v="143424"/>
    <x v="0"/>
    <x v="0"/>
    <n v="484000"/>
    <n v="484000"/>
    <n v="0"/>
    <x v="0"/>
    <x v="1"/>
    <x v="0"/>
    <n v="482"/>
    <x v="8"/>
  </r>
  <r>
    <n v="143428"/>
    <x v="0"/>
    <x v="0"/>
    <n v="40000"/>
    <n v="40000"/>
    <n v="0"/>
    <x v="0"/>
    <x v="0"/>
    <x v="0"/>
    <n v="425"/>
    <x v="6"/>
  </r>
  <r>
    <n v="143429"/>
    <x v="1"/>
    <x v="0"/>
    <n v="93890"/>
    <n v="93890"/>
    <n v="0"/>
    <x v="0"/>
    <x v="1"/>
    <x v="0"/>
    <n v="504"/>
    <x v="0"/>
  </r>
  <r>
    <n v="143439"/>
    <x v="0"/>
    <x v="1"/>
    <n v="41965"/>
    <n v="41965"/>
    <n v="0"/>
    <x v="0"/>
    <x v="1"/>
    <x v="0"/>
    <n v="523"/>
    <x v="7"/>
  </r>
  <r>
    <n v="143443"/>
    <x v="0"/>
    <x v="0"/>
    <n v="46500"/>
    <n v="46500"/>
    <n v="0"/>
    <x v="0"/>
    <x v="0"/>
    <x v="1"/>
    <n v="447"/>
    <x v="3"/>
  </r>
  <r>
    <n v="143450"/>
    <x v="0"/>
    <x v="0"/>
    <n v="30000"/>
    <n v="30000"/>
    <n v="0"/>
    <x v="0"/>
    <x v="0"/>
    <x v="0"/>
    <n v="420"/>
    <x v="6"/>
  </r>
  <r>
    <n v="143459"/>
    <x v="0"/>
    <x v="2"/>
    <n v="40000"/>
    <n v="40000"/>
    <n v="0"/>
    <x v="0"/>
    <x v="1"/>
    <x v="1"/>
    <n v="481"/>
    <x v="8"/>
  </r>
  <r>
    <n v="143468"/>
    <x v="0"/>
    <x v="0"/>
    <n v="17200"/>
    <n v="17200"/>
    <n v="0"/>
    <x v="0"/>
    <x v="0"/>
    <x v="1"/>
    <n v="523"/>
    <x v="7"/>
  </r>
  <r>
    <n v="143481"/>
    <x v="0"/>
    <x v="0"/>
    <n v="23000"/>
    <n v="23000"/>
    <n v="0"/>
    <x v="0"/>
    <x v="0"/>
    <x v="1"/>
    <n v="425"/>
    <x v="6"/>
  </r>
  <r>
    <n v="143490"/>
    <x v="1"/>
    <x v="0"/>
    <n v="17700"/>
    <n v="17700"/>
    <n v="0"/>
    <x v="0"/>
    <x v="0"/>
    <x v="0"/>
    <n v="398"/>
    <x v="2"/>
  </r>
  <r>
    <n v="143508"/>
    <x v="0"/>
    <x v="0"/>
    <n v="61193"/>
    <n v="61193"/>
    <n v="0"/>
    <x v="0"/>
    <x v="1"/>
    <x v="1"/>
    <n v="379"/>
    <x v="4"/>
  </r>
  <r>
    <n v="143524"/>
    <x v="1"/>
    <x v="0"/>
    <n v="45100"/>
    <n v="45100"/>
    <n v="0"/>
    <x v="0"/>
    <x v="1"/>
    <x v="2"/>
    <n v="526"/>
    <x v="7"/>
  </r>
  <r>
    <n v="143537"/>
    <x v="0"/>
    <x v="2"/>
    <n v="25000"/>
    <n v="25000"/>
    <n v="0"/>
    <x v="0"/>
    <x v="0"/>
    <x v="1"/>
    <n v="495"/>
    <x v="0"/>
  </r>
  <r>
    <n v="143552"/>
    <x v="2"/>
    <x v="0"/>
    <n v="35500"/>
    <n v="35500"/>
    <n v="0"/>
    <x v="0"/>
    <x v="0"/>
    <x v="1"/>
    <n v="494"/>
    <x v="0"/>
  </r>
  <r>
    <n v="143561"/>
    <x v="1"/>
    <x v="1"/>
    <n v="10000"/>
    <n v="10000"/>
    <n v="0"/>
    <x v="0"/>
    <x v="1"/>
    <x v="2"/>
    <n v="481"/>
    <x v="8"/>
  </r>
  <r>
    <n v="143564"/>
    <x v="1"/>
    <x v="0"/>
    <n v="10000"/>
    <n v="10000"/>
    <n v="0"/>
    <x v="0"/>
    <x v="0"/>
    <x v="1"/>
    <n v="463"/>
    <x v="1"/>
  </r>
  <r>
    <n v="143593"/>
    <x v="0"/>
    <x v="0"/>
    <n v="104800"/>
    <n v="104800"/>
    <n v="0"/>
    <x v="0"/>
    <x v="0"/>
    <x v="1"/>
    <n v="444"/>
    <x v="3"/>
  </r>
  <r>
    <n v="143601"/>
    <x v="0"/>
    <x v="0"/>
    <n v="30000"/>
    <n v="30000"/>
    <n v="0"/>
    <x v="0"/>
    <x v="1"/>
    <x v="0"/>
    <n v="509"/>
    <x v="0"/>
  </r>
  <r>
    <n v="143602"/>
    <x v="1"/>
    <x v="0"/>
    <n v="123340"/>
    <n v="123340"/>
    <n v="0"/>
    <x v="0"/>
    <x v="0"/>
    <x v="2"/>
    <n v="485"/>
    <x v="8"/>
  </r>
  <r>
    <n v="143603"/>
    <x v="0"/>
    <x v="0"/>
    <n v="29000"/>
    <n v="29000"/>
    <n v="0"/>
    <x v="0"/>
    <x v="1"/>
    <x v="1"/>
    <n v="445"/>
    <x v="3"/>
  </r>
  <r>
    <n v="143607"/>
    <x v="0"/>
    <x v="1"/>
    <n v="360500"/>
    <n v="360500"/>
    <n v="0"/>
    <x v="0"/>
    <x v="0"/>
    <x v="2"/>
    <n v="513"/>
    <x v="7"/>
  </r>
  <r>
    <n v="143618"/>
    <x v="0"/>
    <x v="0"/>
    <n v="151400"/>
    <n v="151400"/>
    <n v="0"/>
    <x v="0"/>
    <x v="0"/>
    <x v="0"/>
    <n v="490"/>
    <x v="8"/>
  </r>
  <r>
    <n v="143620"/>
    <x v="0"/>
    <x v="0"/>
    <n v="26350"/>
    <n v="26350"/>
    <n v="0"/>
    <x v="0"/>
    <x v="1"/>
    <x v="0"/>
    <n v="418"/>
    <x v="6"/>
  </r>
  <r>
    <n v="143621"/>
    <x v="0"/>
    <x v="0"/>
    <n v="29700"/>
    <n v="29700"/>
    <n v="0"/>
    <x v="0"/>
    <x v="0"/>
    <x v="0"/>
    <n v="418"/>
    <x v="6"/>
  </r>
  <r>
    <n v="143639"/>
    <x v="0"/>
    <x v="0"/>
    <n v="195530"/>
    <n v="195530"/>
    <n v="0"/>
    <x v="0"/>
    <x v="1"/>
    <x v="1"/>
    <n v="436"/>
    <x v="3"/>
  </r>
  <r>
    <n v="143656"/>
    <x v="0"/>
    <x v="0"/>
    <n v="27000"/>
    <n v="27000"/>
    <n v="0"/>
    <x v="0"/>
    <x v="1"/>
    <x v="2"/>
    <n v="433"/>
    <x v="3"/>
  </r>
  <r>
    <n v="143658"/>
    <x v="0"/>
    <x v="1"/>
    <n v="20000"/>
    <n v="20000"/>
    <n v="0"/>
    <x v="0"/>
    <x v="0"/>
    <x v="0"/>
    <n v="477"/>
    <x v="8"/>
  </r>
  <r>
    <n v="143780"/>
    <x v="1"/>
    <x v="0"/>
    <n v="20000"/>
    <n v="20000"/>
    <n v="0"/>
    <x v="0"/>
    <x v="0"/>
    <x v="1"/>
    <n v="438"/>
    <x v="3"/>
  </r>
  <r>
    <n v="143781"/>
    <x v="0"/>
    <x v="0"/>
    <n v="190036"/>
    <n v="190036"/>
    <n v="0"/>
    <x v="0"/>
    <x v="1"/>
    <x v="0"/>
    <n v="539"/>
    <x v="9"/>
  </r>
  <r>
    <n v="143807"/>
    <x v="0"/>
    <x v="2"/>
    <n v="15000"/>
    <n v="15000"/>
    <n v="0"/>
    <x v="0"/>
    <x v="1"/>
    <x v="0"/>
    <n v="482"/>
    <x v="8"/>
  </r>
  <r>
    <n v="143820"/>
    <x v="0"/>
    <x v="0"/>
    <n v="75000"/>
    <n v="75000"/>
    <n v="0"/>
    <x v="0"/>
    <x v="1"/>
    <x v="2"/>
    <n v="531"/>
    <x v="9"/>
  </r>
  <r>
    <n v="143863"/>
    <x v="0"/>
    <x v="0"/>
    <n v="10000"/>
    <n v="10000"/>
    <n v="0"/>
    <x v="0"/>
    <x v="1"/>
    <x v="2"/>
    <n v="454"/>
    <x v="1"/>
  </r>
  <r>
    <n v="143865"/>
    <x v="0"/>
    <x v="0"/>
    <n v="10000"/>
    <n v="10000"/>
    <n v="0"/>
    <x v="0"/>
    <x v="1"/>
    <x v="0"/>
    <n v="445"/>
    <x v="3"/>
  </r>
  <r>
    <n v="143886"/>
    <x v="0"/>
    <x v="0"/>
    <n v="103000"/>
    <n v="103000"/>
    <n v="0"/>
    <x v="0"/>
    <x v="1"/>
    <x v="2"/>
    <n v="508"/>
    <x v="0"/>
  </r>
  <r>
    <n v="143890"/>
    <x v="0"/>
    <x v="0"/>
    <n v="185000"/>
    <n v="185000"/>
    <n v="0"/>
    <x v="0"/>
    <x v="1"/>
    <x v="0"/>
    <n v="536"/>
    <x v="9"/>
  </r>
  <r>
    <n v="143891"/>
    <x v="0"/>
    <x v="1"/>
    <n v="25000"/>
    <n v="25000"/>
    <n v="0"/>
    <x v="0"/>
    <x v="1"/>
    <x v="0"/>
    <n v="443"/>
    <x v="3"/>
  </r>
  <r>
    <n v="143903"/>
    <x v="1"/>
    <x v="1"/>
    <n v="40000"/>
    <n v="40000"/>
    <n v="0"/>
    <x v="0"/>
    <x v="1"/>
    <x v="1"/>
    <n v="413"/>
    <x v="6"/>
  </r>
  <r>
    <n v="143906"/>
    <x v="0"/>
    <x v="0"/>
    <n v="38510"/>
    <n v="38510"/>
    <n v="0"/>
    <x v="0"/>
    <x v="1"/>
    <x v="0"/>
    <n v="505"/>
    <x v="0"/>
  </r>
  <r>
    <n v="143912"/>
    <x v="1"/>
    <x v="0"/>
    <n v="40000"/>
    <n v="40000"/>
    <n v="0"/>
    <x v="0"/>
    <x v="0"/>
    <x v="0"/>
    <n v="442"/>
    <x v="3"/>
  </r>
  <r>
    <n v="143914"/>
    <x v="0"/>
    <x v="0"/>
    <n v="20000"/>
    <n v="20000"/>
    <n v="0"/>
    <x v="0"/>
    <x v="1"/>
    <x v="2"/>
    <n v="452"/>
    <x v="1"/>
  </r>
  <r>
    <n v="143924"/>
    <x v="0"/>
    <x v="0"/>
    <n v="35000"/>
    <n v="4958"/>
    <n v="1"/>
    <x v="1"/>
    <x v="1"/>
    <x v="0"/>
    <n v="416"/>
    <x v="6"/>
  </r>
  <r>
    <n v="143931"/>
    <x v="0"/>
    <x v="0"/>
    <n v="30000"/>
    <n v="30000"/>
    <n v="0"/>
    <x v="0"/>
    <x v="1"/>
    <x v="1"/>
    <n v="522"/>
    <x v="7"/>
  </r>
  <r>
    <n v="143932"/>
    <x v="0"/>
    <x v="0"/>
    <n v="58000"/>
    <n v="58000"/>
    <n v="0"/>
    <x v="0"/>
    <x v="1"/>
    <x v="0"/>
    <n v="453"/>
    <x v="1"/>
  </r>
  <r>
    <n v="143933"/>
    <x v="0"/>
    <x v="0"/>
    <n v="69000"/>
    <n v="69000"/>
    <n v="0"/>
    <x v="0"/>
    <x v="0"/>
    <x v="1"/>
    <n v="495"/>
    <x v="0"/>
  </r>
  <r>
    <n v="143936"/>
    <x v="0"/>
    <x v="1"/>
    <n v="16000"/>
    <n v="16000"/>
    <n v="0"/>
    <x v="0"/>
    <x v="0"/>
    <x v="1"/>
    <n v="453"/>
    <x v="1"/>
  </r>
  <r>
    <n v="143938"/>
    <x v="0"/>
    <x v="0"/>
    <n v="15000"/>
    <n v="15000"/>
    <n v="0"/>
    <x v="0"/>
    <x v="0"/>
    <x v="0"/>
    <n v="533"/>
    <x v="9"/>
  </r>
  <r>
    <n v="143948"/>
    <x v="0"/>
    <x v="2"/>
    <n v="60000"/>
    <n v="60000"/>
    <n v="0"/>
    <x v="0"/>
    <x v="0"/>
    <x v="2"/>
    <n v="507"/>
    <x v="0"/>
  </r>
  <r>
    <n v="143952"/>
    <x v="0"/>
    <x v="0"/>
    <n v="286900"/>
    <n v="286900"/>
    <n v="0"/>
    <x v="0"/>
    <x v="1"/>
    <x v="0"/>
    <n v="532"/>
    <x v="9"/>
  </r>
  <r>
    <n v="143953"/>
    <x v="0"/>
    <x v="0"/>
    <n v="30000"/>
    <n v="18596"/>
    <n v="1"/>
    <x v="1"/>
    <x v="0"/>
    <x v="1"/>
    <n v="415"/>
    <x v="6"/>
  </r>
  <r>
    <n v="143956"/>
    <x v="0"/>
    <x v="0"/>
    <n v="46800"/>
    <n v="46800"/>
    <n v="0"/>
    <x v="0"/>
    <x v="0"/>
    <x v="1"/>
    <n v="453"/>
    <x v="1"/>
  </r>
  <r>
    <n v="143958"/>
    <x v="0"/>
    <x v="0"/>
    <n v="30000"/>
    <n v="30000"/>
    <n v="0"/>
    <x v="0"/>
    <x v="0"/>
    <x v="1"/>
    <n v="441"/>
    <x v="3"/>
  </r>
  <r>
    <n v="143962"/>
    <x v="1"/>
    <x v="0"/>
    <n v="20000"/>
    <n v="20000"/>
    <n v="0"/>
    <x v="0"/>
    <x v="1"/>
    <x v="2"/>
    <n v="476"/>
    <x v="8"/>
  </r>
  <r>
    <n v="143963"/>
    <x v="2"/>
    <x v="2"/>
    <n v="9900"/>
    <n v="9900"/>
    <n v="0"/>
    <x v="0"/>
    <x v="0"/>
    <x v="1"/>
    <n v="499"/>
    <x v="0"/>
  </r>
  <r>
    <n v="143965"/>
    <x v="0"/>
    <x v="0"/>
    <n v="20000"/>
    <n v="20000"/>
    <n v="0"/>
    <x v="0"/>
    <x v="0"/>
    <x v="1"/>
    <n v="485"/>
    <x v="8"/>
  </r>
  <r>
    <n v="143969"/>
    <x v="0"/>
    <x v="0"/>
    <n v="147000"/>
    <n v="147000"/>
    <n v="0"/>
    <x v="0"/>
    <x v="0"/>
    <x v="1"/>
    <n v="507"/>
    <x v="0"/>
  </r>
  <r>
    <n v="143975"/>
    <x v="1"/>
    <x v="1"/>
    <n v="20000"/>
    <n v="20000"/>
    <n v="0"/>
    <x v="0"/>
    <x v="0"/>
    <x v="1"/>
    <n v="479"/>
    <x v="8"/>
  </r>
  <r>
    <n v="143976"/>
    <x v="0"/>
    <x v="0"/>
    <n v="29000"/>
    <n v="29000"/>
    <n v="0"/>
    <x v="0"/>
    <x v="1"/>
    <x v="0"/>
    <n v="495"/>
    <x v="0"/>
  </r>
  <r>
    <n v="143989"/>
    <x v="0"/>
    <x v="1"/>
    <n v="140200"/>
    <n v="140200"/>
    <n v="0"/>
    <x v="0"/>
    <x v="0"/>
    <x v="1"/>
    <n v="489"/>
    <x v="8"/>
  </r>
  <r>
    <n v="144002"/>
    <x v="1"/>
    <x v="1"/>
    <n v="2000"/>
    <n v="2000"/>
    <n v="0"/>
    <x v="0"/>
    <x v="1"/>
    <x v="0"/>
    <n v="464"/>
    <x v="1"/>
  </r>
  <r>
    <n v="144012"/>
    <x v="1"/>
    <x v="0"/>
    <n v="10000"/>
    <n v="86.6"/>
    <n v="1"/>
    <x v="1"/>
    <x v="1"/>
    <x v="1"/>
    <n v="460"/>
    <x v="1"/>
  </r>
  <r>
    <n v="144023"/>
    <x v="1"/>
    <x v="0"/>
    <n v="7000"/>
    <n v="7000"/>
    <n v="0"/>
    <x v="0"/>
    <x v="1"/>
    <x v="1"/>
    <n v="453"/>
    <x v="1"/>
  </r>
  <r>
    <n v="144056"/>
    <x v="1"/>
    <x v="2"/>
    <n v="30000"/>
    <n v="30000"/>
    <n v="0"/>
    <x v="0"/>
    <x v="1"/>
    <x v="0"/>
    <n v="506"/>
    <x v="0"/>
  </r>
  <r>
    <n v="144075"/>
    <x v="0"/>
    <x v="0"/>
    <n v="24000"/>
    <n v="24000"/>
    <n v="0"/>
    <x v="0"/>
    <x v="1"/>
    <x v="1"/>
    <n v="411"/>
    <x v="6"/>
  </r>
  <r>
    <n v="144091"/>
    <x v="0"/>
    <x v="0"/>
    <n v="20000"/>
    <n v="20000"/>
    <n v="0"/>
    <x v="0"/>
    <x v="0"/>
    <x v="1"/>
    <n v="425"/>
    <x v="6"/>
  </r>
  <r>
    <n v="144098"/>
    <x v="0"/>
    <x v="1"/>
    <n v="10000"/>
    <n v="10000"/>
    <n v="0"/>
    <x v="0"/>
    <x v="0"/>
    <x v="0"/>
    <n v="476"/>
    <x v="8"/>
  </r>
  <r>
    <n v="144105"/>
    <x v="0"/>
    <x v="2"/>
    <n v="5000"/>
    <n v="5000"/>
    <n v="0"/>
    <x v="0"/>
    <x v="0"/>
    <x v="1"/>
    <n v="437"/>
    <x v="3"/>
  </r>
  <r>
    <n v="144119"/>
    <x v="0"/>
    <x v="1"/>
    <n v="67000"/>
    <n v="67000"/>
    <n v="0"/>
    <x v="0"/>
    <x v="1"/>
    <x v="1"/>
    <n v="466"/>
    <x v="1"/>
  </r>
  <r>
    <n v="144150"/>
    <x v="1"/>
    <x v="0"/>
    <n v="12000"/>
    <n v="12000"/>
    <n v="0"/>
    <x v="0"/>
    <x v="1"/>
    <x v="2"/>
    <n v="538"/>
    <x v="9"/>
  </r>
  <r>
    <n v="144154"/>
    <x v="0"/>
    <x v="2"/>
    <n v="50000"/>
    <n v="50000"/>
    <n v="0"/>
    <x v="0"/>
    <x v="0"/>
    <x v="1"/>
    <n v="440"/>
    <x v="3"/>
  </r>
  <r>
    <n v="144173"/>
    <x v="1"/>
    <x v="0"/>
    <n v="4000"/>
    <n v="4000"/>
    <n v="0"/>
    <x v="0"/>
    <x v="1"/>
    <x v="1"/>
    <n v="407"/>
    <x v="2"/>
  </r>
  <r>
    <n v="144176"/>
    <x v="1"/>
    <x v="0"/>
    <n v="28000"/>
    <n v="28000"/>
    <n v="0"/>
    <x v="0"/>
    <x v="0"/>
    <x v="2"/>
    <n v="400"/>
    <x v="2"/>
  </r>
  <r>
    <n v="144190"/>
    <x v="1"/>
    <x v="0"/>
    <n v="57400"/>
    <n v="57400"/>
    <n v="0"/>
    <x v="0"/>
    <x v="1"/>
    <x v="1"/>
    <n v="454"/>
    <x v="1"/>
  </r>
  <r>
    <n v="144196"/>
    <x v="2"/>
    <x v="0"/>
    <n v="99000"/>
    <n v="99000"/>
    <n v="0"/>
    <x v="0"/>
    <x v="0"/>
    <x v="1"/>
    <n v="399"/>
    <x v="2"/>
  </r>
  <r>
    <n v="144212"/>
    <x v="0"/>
    <x v="2"/>
    <n v="10000"/>
    <n v="10000"/>
    <n v="0"/>
    <x v="0"/>
    <x v="0"/>
    <x v="1"/>
    <n v="427"/>
    <x v="6"/>
  </r>
  <r>
    <n v="144221"/>
    <x v="0"/>
    <x v="1"/>
    <n v="68000"/>
    <n v="68000"/>
    <n v="0"/>
    <x v="0"/>
    <x v="1"/>
    <x v="0"/>
    <n v="571"/>
    <x v="12"/>
  </r>
  <r>
    <n v="144223"/>
    <x v="2"/>
    <x v="1"/>
    <n v="20000"/>
    <n v="20000"/>
    <n v="0"/>
    <x v="0"/>
    <x v="1"/>
    <x v="1"/>
    <n v="424"/>
    <x v="6"/>
  </r>
  <r>
    <n v="144225"/>
    <x v="0"/>
    <x v="0"/>
    <n v="10000"/>
    <n v="10000"/>
    <n v="0"/>
    <x v="0"/>
    <x v="1"/>
    <x v="1"/>
    <n v="490"/>
    <x v="8"/>
  </r>
  <r>
    <n v="144228"/>
    <x v="0"/>
    <x v="0"/>
    <n v="114000"/>
    <n v="114000"/>
    <n v="0"/>
    <x v="0"/>
    <x v="0"/>
    <x v="0"/>
    <n v="495"/>
    <x v="0"/>
  </r>
  <r>
    <n v="144236"/>
    <x v="1"/>
    <x v="1"/>
    <n v="25000"/>
    <n v="25000"/>
    <n v="0"/>
    <x v="0"/>
    <x v="1"/>
    <x v="1"/>
    <n v="431"/>
    <x v="3"/>
  </r>
  <r>
    <n v="144241"/>
    <x v="0"/>
    <x v="0"/>
    <n v="84000"/>
    <n v="84000"/>
    <n v="0"/>
    <x v="0"/>
    <x v="1"/>
    <x v="0"/>
    <n v="441"/>
    <x v="3"/>
  </r>
  <r>
    <n v="144250"/>
    <x v="1"/>
    <x v="0"/>
    <n v="49500"/>
    <n v="25000"/>
    <n v="0"/>
    <x v="0"/>
    <x v="0"/>
    <x v="2"/>
    <n v="444"/>
    <x v="3"/>
  </r>
  <r>
    <n v="144265"/>
    <x v="0"/>
    <x v="0"/>
    <n v="20000"/>
    <n v="20000"/>
    <n v="0"/>
    <x v="0"/>
    <x v="1"/>
    <x v="1"/>
    <n v="451"/>
    <x v="1"/>
  </r>
  <r>
    <n v="144269"/>
    <x v="2"/>
    <x v="0"/>
    <n v="146250"/>
    <n v="146250"/>
    <n v="0"/>
    <x v="0"/>
    <x v="1"/>
    <x v="2"/>
    <n v="509"/>
    <x v="0"/>
  </r>
  <r>
    <n v="144273"/>
    <x v="1"/>
    <x v="0"/>
    <n v="10000"/>
    <n v="10000"/>
    <n v="0"/>
    <x v="0"/>
    <x v="1"/>
    <x v="2"/>
    <n v="447"/>
    <x v="3"/>
  </r>
  <r>
    <n v="144277"/>
    <x v="1"/>
    <x v="1"/>
    <n v="20000"/>
    <n v="20000"/>
    <n v="0"/>
    <x v="0"/>
    <x v="1"/>
    <x v="0"/>
    <n v="449"/>
    <x v="3"/>
  </r>
  <r>
    <n v="144299"/>
    <x v="0"/>
    <x v="0"/>
    <n v="49000"/>
    <n v="49000"/>
    <n v="0"/>
    <x v="0"/>
    <x v="0"/>
    <x v="1"/>
    <n v="447"/>
    <x v="3"/>
  </r>
  <r>
    <n v="144305"/>
    <x v="1"/>
    <x v="0"/>
    <n v="10000"/>
    <n v="0"/>
    <n v="1"/>
    <x v="1"/>
    <x v="0"/>
    <x v="1"/>
    <n v="387"/>
    <x v="4"/>
  </r>
  <r>
    <n v="144350"/>
    <x v="0"/>
    <x v="1"/>
    <n v="85000"/>
    <n v="85000"/>
    <n v="0"/>
    <x v="0"/>
    <x v="1"/>
    <x v="1"/>
    <n v="469"/>
    <x v="1"/>
  </r>
  <r>
    <n v="144383"/>
    <x v="2"/>
    <x v="0"/>
    <n v="35600"/>
    <n v="35600"/>
    <n v="0"/>
    <x v="0"/>
    <x v="0"/>
    <x v="1"/>
    <n v="482"/>
    <x v="8"/>
  </r>
  <r>
    <n v="144473"/>
    <x v="0"/>
    <x v="0"/>
    <n v="21535"/>
    <n v="21535"/>
    <n v="0"/>
    <x v="0"/>
    <x v="1"/>
    <x v="2"/>
    <n v="478"/>
    <x v="8"/>
  </r>
  <r>
    <n v="144491"/>
    <x v="1"/>
    <x v="0"/>
    <n v="100000"/>
    <n v="100000"/>
    <n v="0"/>
    <x v="0"/>
    <x v="1"/>
    <x v="2"/>
    <n v="475"/>
    <x v="8"/>
  </r>
  <r>
    <n v="144501"/>
    <x v="0"/>
    <x v="0"/>
    <n v="45000"/>
    <n v="45000"/>
    <n v="0"/>
    <x v="0"/>
    <x v="1"/>
    <x v="0"/>
    <n v="493"/>
    <x v="0"/>
  </r>
  <r>
    <n v="144510"/>
    <x v="0"/>
    <x v="1"/>
    <n v="20900"/>
    <n v="20900"/>
    <n v="0"/>
    <x v="0"/>
    <x v="0"/>
    <x v="1"/>
    <n v="486"/>
    <x v="8"/>
  </r>
  <r>
    <n v="144514"/>
    <x v="0"/>
    <x v="0"/>
    <n v="111000"/>
    <n v="111000"/>
    <n v="0"/>
    <x v="0"/>
    <x v="1"/>
    <x v="1"/>
    <n v="423"/>
    <x v="6"/>
  </r>
  <r>
    <n v="144520"/>
    <x v="0"/>
    <x v="0"/>
    <n v="58500"/>
    <n v="58500"/>
    <n v="0"/>
    <x v="0"/>
    <x v="1"/>
    <x v="0"/>
    <n v="439"/>
    <x v="3"/>
  </r>
  <r>
    <n v="144521"/>
    <x v="0"/>
    <x v="1"/>
    <n v="115000"/>
    <n v="115000"/>
    <n v="0"/>
    <x v="0"/>
    <x v="0"/>
    <x v="1"/>
    <n v="403"/>
    <x v="2"/>
  </r>
  <r>
    <n v="144523"/>
    <x v="0"/>
    <x v="0"/>
    <n v="215950"/>
    <n v="215950"/>
    <n v="0"/>
    <x v="0"/>
    <x v="1"/>
    <x v="2"/>
    <n v="374"/>
    <x v="4"/>
  </r>
  <r>
    <n v="144540"/>
    <x v="0"/>
    <x v="0"/>
    <n v="120600"/>
    <n v="120600"/>
    <n v="0"/>
    <x v="0"/>
    <x v="1"/>
    <x v="0"/>
    <n v="526"/>
    <x v="7"/>
  </r>
  <r>
    <n v="144555"/>
    <x v="0"/>
    <x v="0"/>
    <n v="59400"/>
    <n v="59400"/>
    <n v="0"/>
    <x v="0"/>
    <x v="0"/>
    <x v="0"/>
    <n v="457"/>
    <x v="1"/>
  </r>
  <r>
    <n v="144562"/>
    <x v="1"/>
    <x v="1"/>
    <n v="20000"/>
    <n v="20000"/>
    <n v="0"/>
    <x v="0"/>
    <x v="1"/>
    <x v="0"/>
    <n v="429"/>
    <x v="6"/>
  </r>
  <r>
    <n v="144582"/>
    <x v="1"/>
    <x v="1"/>
    <n v="30000"/>
    <n v="30000"/>
    <n v="0"/>
    <x v="0"/>
    <x v="1"/>
    <x v="0"/>
    <n v="456"/>
    <x v="1"/>
  </r>
  <r>
    <n v="144641"/>
    <x v="0"/>
    <x v="0"/>
    <n v="30000"/>
    <n v="30000"/>
    <n v="0"/>
    <x v="0"/>
    <x v="1"/>
    <x v="2"/>
    <n v="502"/>
    <x v="0"/>
  </r>
  <r>
    <n v="144644"/>
    <x v="0"/>
    <x v="0"/>
    <n v="315000"/>
    <n v="315000"/>
    <n v="0"/>
    <x v="0"/>
    <x v="1"/>
    <x v="0"/>
    <n v="493"/>
    <x v="0"/>
  </r>
  <r>
    <n v="144653"/>
    <x v="0"/>
    <x v="2"/>
    <n v="26000"/>
    <n v="26000"/>
    <n v="0"/>
    <x v="0"/>
    <x v="0"/>
    <x v="0"/>
    <n v="446"/>
    <x v="3"/>
  </r>
  <r>
    <n v="144663"/>
    <x v="0"/>
    <x v="0"/>
    <n v="37500"/>
    <n v="37500"/>
    <n v="0"/>
    <x v="0"/>
    <x v="0"/>
    <x v="2"/>
    <n v="490"/>
    <x v="8"/>
  </r>
  <r>
    <n v="144665"/>
    <x v="1"/>
    <x v="1"/>
    <n v="6400"/>
    <n v="6400"/>
    <n v="0"/>
    <x v="0"/>
    <x v="1"/>
    <x v="0"/>
    <n v="443"/>
    <x v="3"/>
  </r>
  <r>
    <n v="144666"/>
    <x v="1"/>
    <x v="0"/>
    <n v="3400"/>
    <n v="0"/>
    <n v="1"/>
    <x v="1"/>
    <x v="1"/>
    <x v="2"/>
    <n v="412"/>
    <x v="6"/>
  </r>
  <r>
    <n v="144724"/>
    <x v="1"/>
    <x v="0"/>
    <n v="15000"/>
    <n v="15000"/>
    <n v="0"/>
    <x v="0"/>
    <x v="0"/>
    <x v="1"/>
    <n v="407"/>
    <x v="2"/>
  </r>
  <r>
    <n v="144758"/>
    <x v="0"/>
    <x v="0"/>
    <n v="33295"/>
    <n v="33295"/>
    <n v="0"/>
    <x v="0"/>
    <x v="1"/>
    <x v="0"/>
    <n v="457"/>
    <x v="1"/>
  </r>
  <r>
    <n v="144928"/>
    <x v="0"/>
    <x v="1"/>
    <n v="30000"/>
    <n v="30000"/>
    <n v="0"/>
    <x v="0"/>
    <x v="0"/>
    <x v="0"/>
    <n v="345"/>
    <x v="11"/>
  </r>
  <r>
    <n v="144954"/>
    <x v="1"/>
    <x v="1"/>
    <n v="30000"/>
    <n v="20000"/>
    <n v="1"/>
    <x v="1"/>
    <x v="1"/>
    <x v="1"/>
    <n v="434"/>
    <x v="3"/>
  </r>
  <r>
    <n v="145094"/>
    <x v="0"/>
    <x v="0"/>
    <n v="57100"/>
    <n v="57100"/>
    <n v="0"/>
    <x v="0"/>
    <x v="1"/>
    <x v="0"/>
    <n v="423"/>
    <x v="6"/>
  </r>
  <r>
    <n v="145158"/>
    <x v="1"/>
    <x v="0"/>
    <n v="8000"/>
    <n v="8000"/>
    <n v="0"/>
    <x v="0"/>
    <x v="0"/>
    <x v="0"/>
    <n v="383"/>
    <x v="4"/>
  </r>
  <r>
    <n v="145161"/>
    <x v="0"/>
    <x v="1"/>
    <n v="20000"/>
    <n v="20000"/>
    <n v="0"/>
    <x v="0"/>
    <x v="0"/>
    <x v="0"/>
    <n v="377"/>
    <x v="4"/>
  </r>
  <r>
    <n v="145176"/>
    <x v="0"/>
    <x v="1"/>
    <n v="10000"/>
    <n v="10000"/>
    <n v="0"/>
    <x v="0"/>
    <x v="1"/>
    <x v="1"/>
    <n v="472"/>
    <x v="8"/>
  </r>
  <r>
    <n v="145177"/>
    <x v="0"/>
    <x v="0"/>
    <n v="75200"/>
    <n v="75200"/>
    <n v="0"/>
    <x v="0"/>
    <x v="0"/>
    <x v="2"/>
    <n v="480"/>
    <x v="8"/>
  </r>
  <r>
    <n v="145417"/>
    <x v="2"/>
    <x v="2"/>
    <n v="30000"/>
    <n v="30000"/>
    <n v="0"/>
    <x v="0"/>
    <x v="0"/>
    <x v="1"/>
    <n v="433"/>
    <x v="3"/>
  </r>
  <r>
    <n v="145427"/>
    <x v="0"/>
    <x v="0"/>
    <n v="40000"/>
    <n v="40000"/>
    <n v="0"/>
    <x v="0"/>
    <x v="1"/>
    <x v="0"/>
    <n v="463"/>
    <x v="1"/>
  </r>
  <r>
    <n v="145462"/>
    <x v="0"/>
    <x v="0"/>
    <n v="14500"/>
    <n v="14500"/>
    <n v="0"/>
    <x v="0"/>
    <x v="1"/>
    <x v="0"/>
    <n v="529"/>
    <x v="7"/>
  </r>
  <r>
    <n v="145465"/>
    <x v="0"/>
    <x v="0"/>
    <n v="11000"/>
    <n v="11000"/>
    <n v="0"/>
    <x v="0"/>
    <x v="1"/>
    <x v="0"/>
    <n v="446"/>
    <x v="3"/>
  </r>
  <r>
    <n v="145474"/>
    <x v="1"/>
    <x v="1"/>
    <n v="60000"/>
    <n v="60000"/>
    <n v="0"/>
    <x v="0"/>
    <x v="1"/>
    <x v="0"/>
    <n v="491"/>
    <x v="0"/>
  </r>
  <r>
    <n v="145491"/>
    <x v="1"/>
    <x v="0"/>
    <n v="500"/>
    <n v="500"/>
    <n v="0"/>
    <x v="0"/>
    <x v="0"/>
    <x v="0"/>
    <n v="452"/>
    <x v="1"/>
  </r>
  <r>
    <n v="145510"/>
    <x v="0"/>
    <x v="0"/>
    <n v="77100"/>
    <n v="77100"/>
    <n v="0"/>
    <x v="0"/>
    <x v="0"/>
    <x v="1"/>
    <n v="445"/>
    <x v="3"/>
  </r>
  <r>
    <n v="145537"/>
    <x v="0"/>
    <x v="1"/>
    <n v="20000"/>
    <n v="20000"/>
    <n v="0"/>
    <x v="0"/>
    <x v="1"/>
    <x v="1"/>
    <n v="497"/>
    <x v="0"/>
  </r>
  <r>
    <n v="145539"/>
    <x v="0"/>
    <x v="0"/>
    <n v="163450"/>
    <n v="163450"/>
    <n v="0"/>
    <x v="0"/>
    <x v="1"/>
    <x v="0"/>
    <n v="493"/>
    <x v="0"/>
  </r>
  <r>
    <n v="145544"/>
    <x v="0"/>
    <x v="0"/>
    <n v="55438"/>
    <n v="55438"/>
    <n v="0"/>
    <x v="0"/>
    <x v="0"/>
    <x v="1"/>
    <n v="461"/>
    <x v="1"/>
  </r>
  <r>
    <n v="145546"/>
    <x v="0"/>
    <x v="1"/>
    <n v="151000"/>
    <n v="151000"/>
    <n v="0"/>
    <x v="0"/>
    <x v="0"/>
    <x v="0"/>
    <n v="527"/>
    <x v="7"/>
  </r>
  <r>
    <n v="145554"/>
    <x v="0"/>
    <x v="2"/>
    <n v="20000"/>
    <n v="20000"/>
    <n v="0"/>
    <x v="0"/>
    <x v="1"/>
    <x v="1"/>
    <n v="446"/>
    <x v="3"/>
  </r>
  <r>
    <n v="145559"/>
    <x v="0"/>
    <x v="1"/>
    <n v="20000"/>
    <n v="20000"/>
    <n v="0"/>
    <x v="0"/>
    <x v="0"/>
    <x v="1"/>
    <n v="481"/>
    <x v="8"/>
  </r>
  <r>
    <n v="145561"/>
    <x v="0"/>
    <x v="0"/>
    <n v="29900"/>
    <n v="29900"/>
    <n v="0"/>
    <x v="0"/>
    <x v="0"/>
    <x v="0"/>
    <n v="430"/>
    <x v="6"/>
  </r>
  <r>
    <n v="145562"/>
    <x v="0"/>
    <x v="0"/>
    <n v="10000"/>
    <n v="10000"/>
    <n v="0"/>
    <x v="0"/>
    <x v="0"/>
    <x v="0"/>
    <n v="453"/>
    <x v="1"/>
  </r>
  <r>
    <n v="145573"/>
    <x v="1"/>
    <x v="1"/>
    <n v="9000"/>
    <n v="9000"/>
    <n v="0"/>
    <x v="0"/>
    <x v="0"/>
    <x v="1"/>
    <n v="437"/>
    <x v="3"/>
  </r>
  <r>
    <n v="145580"/>
    <x v="0"/>
    <x v="2"/>
    <n v="32000"/>
    <n v="32000"/>
    <n v="0"/>
    <x v="0"/>
    <x v="1"/>
    <x v="0"/>
    <n v="562"/>
    <x v="10"/>
  </r>
  <r>
    <n v="145585"/>
    <x v="0"/>
    <x v="2"/>
    <n v="17000"/>
    <n v="17000"/>
    <n v="0"/>
    <x v="0"/>
    <x v="0"/>
    <x v="0"/>
    <n v="478"/>
    <x v="8"/>
  </r>
  <r>
    <n v="145591"/>
    <x v="0"/>
    <x v="2"/>
    <n v="22000"/>
    <n v="22000"/>
    <n v="0"/>
    <x v="0"/>
    <x v="0"/>
    <x v="0"/>
    <n v="436"/>
    <x v="3"/>
  </r>
  <r>
    <n v="145592"/>
    <x v="0"/>
    <x v="0"/>
    <n v="47000"/>
    <n v="47000"/>
    <n v="0"/>
    <x v="0"/>
    <x v="1"/>
    <x v="1"/>
    <n v="494"/>
    <x v="0"/>
  </r>
  <r>
    <n v="145598"/>
    <x v="2"/>
    <x v="0"/>
    <n v="29150"/>
    <n v="5250"/>
    <n v="1"/>
    <x v="1"/>
    <x v="1"/>
    <x v="0"/>
    <n v="511"/>
    <x v="7"/>
  </r>
  <r>
    <n v="145599"/>
    <x v="0"/>
    <x v="0"/>
    <n v="25000"/>
    <n v="25000"/>
    <n v="0"/>
    <x v="0"/>
    <x v="1"/>
    <x v="0"/>
    <n v="396"/>
    <x v="2"/>
  </r>
  <r>
    <n v="145604"/>
    <x v="0"/>
    <x v="0"/>
    <n v="140000"/>
    <n v="140000"/>
    <n v="0"/>
    <x v="0"/>
    <x v="1"/>
    <x v="1"/>
    <n v="506"/>
    <x v="0"/>
  </r>
  <r>
    <n v="145606"/>
    <x v="0"/>
    <x v="0"/>
    <n v="40000"/>
    <n v="40000"/>
    <n v="0"/>
    <x v="0"/>
    <x v="0"/>
    <x v="1"/>
    <n v="449"/>
    <x v="3"/>
  </r>
  <r>
    <n v="145611"/>
    <x v="0"/>
    <x v="0"/>
    <n v="77600"/>
    <n v="77600"/>
    <n v="0"/>
    <x v="0"/>
    <x v="0"/>
    <x v="1"/>
    <n v="482"/>
    <x v="8"/>
  </r>
  <r>
    <n v="145619"/>
    <x v="0"/>
    <x v="0"/>
    <n v="61000"/>
    <n v="61000"/>
    <n v="0"/>
    <x v="0"/>
    <x v="0"/>
    <x v="1"/>
    <n v="505"/>
    <x v="0"/>
  </r>
  <r>
    <n v="145621"/>
    <x v="1"/>
    <x v="0"/>
    <n v="3000"/>
    <n v="0"/>
    <n v="1"/>
    <x v="1"/>
    <x v="0"/>
    <x v="1"/>
    <n v="431"/>
    <x v="3"/>
  </r>
  <r>
    <n v="145633"/>
    <x v="0"/>
    <x v="1"/>
    <n v="72000"/>
    <n v="72000"/>
    <n v="0"/>
    <x v="0"/>
    <x v="1"/>
    <x v="2"/>
    <n v="512"/>
    <x v="7"/>
  </r>
  <r>
    <n v="145639"/>
    <x v="0"/>
    <x v="0"/>
    <n v="142920"/>
    <n v="142920"/>
    <n v="0"/>
    <x v="0"/>
    <x v="1"/>
    <x v="1"/>
    <n v="499"/>
    <x v="0"/>
  </r>
  <r>
    <n v="145676"/>
    <x v="0"/>
    <x v="0"/>
    <n v="20000"/>
    <n v="20000"/>
    <n v="0"/>
    <x v="0"/>
    <x v="0"/>
    <x v="0"/>
    <n v="468"/>
    <x v="1"/>
  </r>
  <r>
    <n v="145680"/>
    <x v="2"/>
    <x v="2"/>
    <n v="40000"/>
    <n v="40000"/>
    <n v="0"/>
    <x v="0"/>
    <x v="0"/>
    <x v="0"/>
    <n v="519"/>
    <x v="7"/>
  </r>
  <r>
    <n v="145692"/>
    <x v="0"/>
    <x v="0"/>
    <n v="60000"/>
    <n v="60000"/>
    <n v="0"/>
    <x v="0"/>
    <x v="1"/>
    <x v="0"/>
    <n v="532"/>
    <x v="9"/>
  </r>
  <r>
    <n v="145706"/>
    <x v="1"/>
    <x v="1"/>
    <n v="19976"/>
    <n v="19976"/>
    <n v="0"/>
    <x v="0"/>
    <x v="1"/>
    <x v="0"/>
    <n v="501"/>
    <x v="0"/>
  </r>
  <r>
    <n v="145713"/>
    <x v="1"/>
    <x v="0"/>
    <n v="110000"/>
    <n v="110000"/>
    <n v="0"/>
    <x v="0"/>
    <x v="1"/>
    <x v="0"/>
    <n v="476"/>
    <x v="8"/>
  </r>
  <r>
    <n v="145720"/>
    <x v="0"/>
    <x v="1"/>
    <n v="54000"/>
    <n v="54000"/>
    <n v="0"/>
    <x v="0"/>
    <x v="0"/>
    <x v="1"/>
    <n v="490"/>
    <x v="8"/>
  </r>
  <r>
    <n v="145721"/>
    <x v="0"/>
    <x v="1"/>
    <n v="22238"/>
    <n v="22238"/>
    <n v="0"/>
    <x v="0"/>
    <x v="0"/>
    <x v="1"/>
    <n v="418"/>
    <x v="6"/>
  </r>
  <r>
    <n v="145731"/>
    <x v="1"/>
    <x v="1"/>
    <n v="3420"/>
    <n v="3420"/>
    <n v="0"/>
    <x v="0"/>
    <x v="0"/>
    <x v="2"/>
    <n v="413"/>
    <x v="6"/>
  </r>
  <r>
    <n v="145738"/>
    <x v="0"/>
    <x v="0"/>
    <n v="30000"/>
    <n v="30000"/>
    <n v="0"/>
    <x v="0"/>
    <x v="1"/>
    <x v="2"/>
    <n v="531"/>
    <x v="9"/>
  </r>
  <r>
    <n v="145758"/>
    <x v="0"/>
    <x v="0"/>
    <n v="108800"/>
    <n v="108800"/>
    <n v="0"/>
    <x v="0"/>
    <x v="1"/>
    <x v="1"/>
    <n v="463"/>
    <x v="1"/>
  </r>
  <r>
    <n v="145766"/>
    <x v="0"/>
    <x v="1"/>
    <n v="10000"/>
    <n v="10000"/>
    <n v="0"/>
    <x v="0"/>
    <x v="0"/>
    <x v="1"/>
    <n v="513"/>
    <x v="7"/>
  </r>
  <r>
    <n v="145790"/>
    <x v="0"/>
    <x v="0"/>
    <n v="40000"/>
    <n v="40000"/>
    <n v="0"/>
    <x v="0"/>
    <x v="1"/>
    <x v="1"/>
    <n v="479"/>
    <x v="8"/>
  </r>
  <r>
    <n v="145801"/>
    <x v="0"/>
    <x v="1"/>
    <n v="50000"/>
    <n v="50000"/>
    <n v="0"/>
    <x v="0"/>
    <x v="0"/>
    <x v="1"/>
    <n v="417"/>
    <x v="6"/>
  </r>
  <r>
    <n v="145819"/>
    <x v="0"/>
    <x v="0"/>
    <n v="10000"/>
    <n v="10000"/>
    <n v="0"/>
    <x v="0"/>
    <x v="1"/>
    <x v="2"/>
    <n v="422"/>
    <x v="6"/>
  </r>
  <r>
    <n v="145837"/>
    <x v="1"/>
    <x v="0"/>
    <n v="40000"/>
    <n v="40000"/>
    <n v="0"/>
    <x v="0"/>
    <x v="1"/>
    <x v="1"/>
    <n v="465"/>
    <x v="1"/>
  </r>
  <r>
    <n v="145843"/>
    <x v="1"/>
    <x v="0"/>
    <n v="10000"/>
    <n v="10000"/>
    <n v="0"/>
    <x v="0"/>
    <x v="1"/>
    <x v="2"/>
    <n v="426"/>
    <x v="6"/>
  </r>
  <r>
    <n v="145860"/>
    <x v="0"/>
    <x v="1"/>
    <n v="10000"/>
    <n v="10000"/>
    <n v="0"/>
    <x v="0"/>
    <x v="1"/>
    <x v="0"/>
    <n v="483"/>
    <x v="8"/>
  </r>
  <r>
    <n v="145884"/>
    <x v="0"/>
    <x v="0"/>
    <n v="29000"/>
    <n v="29000"/>
    <n v="0"/>
    <x v="0"/>
    <x v="1"/>
    <x v="2"/>
    <n v="440"/>
    <x v="3"/>
  </r>
  <r>
    <n v="145891"/>
    <x v="0"/>
    <x v="0"/>
    <n v="10000"/>
    <n v="10000"/>
    <n v="0"/>
    <x v="0"/>
    <x v="0"/>
    <x v="2"/>
    <n v="389"/>
    <x v="4"/>
  </r>
  <r>
    <n v="145900"/>
    <x v="1"/>
    <x v="1"/>
    <n v="53900"/>
    <n v="53900"/>
    <n v="0"/>
    <x v="0"/>
    <x v="1"/>
    <x v="0"/>
    <n v="448"/>
    <x v="3"/>
  </r>
  <r>
    <n v="145904"/>
    <x v="0"/>
    <x v="2"/>
    <n v="20000"/>
    <n v="20000"/>
    <n v="0"/>
    <x v="0"/>
    <x v="1"/>
    <x v="1"/>
    <n v="476"/>
    <x v="8"/>
  </r>
  <r>
    <n v="145910"/>
    <x v="0"/>
    <x v="0"/>
    <n v="10000"/>
    <n v="10000"/>
    <n v="0"/>
    <x v="0"/>
    <x v="1"/>
    <x v="0"/>
    <n v="429"/>
    <x v="6"/>
  </r>
  <r>
    <n v="145919"/>
    <x v="1"/>
    <x v="0"/>
    <n v="20000"/>
    <n v="20000"/>
    <n v="0"/>
    <x v="0"/>
    <x v="0"/>
    <x v="0"/>
    <n v="410"/>
    <x v="2"/>
  </r>
  <r>
    <n v="145943"/>
    <x v="0"/>
    <x v="2"/>
    <n v="60000"/>
    <n v="60000"/>
    <n v="0"/>
    <x v="0"/>
    <x v="0"/>
    <x v="0"/>
    <n v="435"/>
    <x v="3"/>
  </r>
  <r>
    <n v="145976"/>
    <x v="1"/>
    <x v="0"/>
    <n v="18400"/>
    <n v="18400"/>
    <n v="0"/>
    <x v="0"/>
    <x v="0"/>
    <x v="0"/>
    <n v="442"/>
    <x v="3"/>
  </r>
  <r>
    <n v="145992"/>
    <x v="2"/>
    <x v="2"/>
    <n v="46722"/>
    <n v="46722"/>
    <n v="0"/>
    <x v="0"/>
    <x v="0"/>
    <x v="1"/>
    <n v="413"/>
    <x v="6"/>
  </r>
  <r>
    <n v="145994"/>
    <x v="1"/>
    <x v="2"/>
    <n v="20000"/>
    <n v="20000"/>
    <n v="0"/>
    <x v="0"/>
    <x v="0"/>
    <x v="0"/>
    <n v="519"/>
    <x v="7"/>
  </r>
  <r>
    <n v="146016"/>
    <x v="0"/>
    <x v="0"/>
    <n v="68200"/>
    <n v="68200"/>
    <n v="0"/>
    <x v="0"/>
    <x v="0"/>
    <x v="0"/>
    <n v="499"/>
    <x v="0"/>
  </r>
  <r>
    <n v="146028"/>
    <x v="1"/>
    <x v="1"/>
    <n v="10000"/>
    <n v="10000"/>
    <n v="0"/>
    <x v="0"/>
    <x v="0"/>
    <x v="0"/>
    <n v="431"/>
    <x v="3"/>
  </r>
  <r>
    <n v="146031"/>
    <x v="0"/>
    <x v="0"/>
    <n v="92400"/>
    <n v="78988.399999999994"/>
    <n v="1"/>
    <x v="1"/>
    <x v="0"/>
    <x v="0"/>
    <n v="477"/>
    <x v="8"/>
  </r>
  <r>
    <n v="146057"/>
    <x v="0"/>
    <x v="0"/>
    <n v="72500"/>
    <n v="72500"/>
    <n v="0"/>
    <x v="0"/>
    <x v="0"/>
    <x v="2"/>
    <n v="459"/>
    <x v="1"/>
  </r>
  <r>
    <n v="146220"/>
    <x v="2"/>
    <x v="2"/>
    <n v="37200"/>
    <n v="37200"/>
    <n v="0"/>
    <x v="0"/>
    <x v="0"/>
    <x v="1"/>
    <n v="406"/>
    <x v="2"/>
  </r>
  <r>
    <n v="146234"/>
    <x v="0"/>
    <x v="0"/>
    <n v="36000"/>
    <n v="36000"/>
    <n v="0"/>
    <x v="0"/>
    <x v="0"/>
    <x v="1"/>
    <n v="469"/>
    <x v="1"/>
  </r>
  <r>
    <n v="146262"/>
    <x v="0"/>
    <x v="0"/>
    <n v="89600"/>
    <n v="89600"/>
    <n v="0"/>
    <x v="0"/>
    <x v="1"/>
    <x v="0"/>
    <n v="511"/>
    <x v="7"/>
  </r>
  <r>
    <n v="146308"/>
    <x v="0"/>
    <x v="1"/>
    <n v="10000"/>
    <n v="10000"/>
    <n v="0"/>
    <x v="0"/>
    <x v="1"/>
    <x v="0"/>
    <n v="456"/>
    <x v="1"/>
  </r>
  <r>
    <n v="146309"/>
    <x v="0"/>
    <x v="0"/>
    <n v="246500"/>
    <n v="246500"/>
    <n v="0"/>
    <x v="0"/>
    <x v="1"/>
    <x v="0"/>
    <n v="518"/>
    <x v="7"/>
  </r>
  <r>
    <n v="146337"/>
    <x v="2"/>
    <x v="0"/>
    <n v="120100"/>
    <n v="120100"/>
    <n v="0"/>
    <x v="0"/>
    <x v="0"/>
    <x v="1"/>
    <n v="438"/>
    <x v="3"/>
  </r>
  <r>
    <n v="146347"/>
    <x v="1"/>
    <x v="1"/>
    <n v="17600"/>
    <n v="17600"/>
    <n v="0"/>
    <x v="0"/>
    <x v="0"/>
    <x v="1"/>
    <n v="465"/>
    <x v="1"/>
  </r>
  <r>
    <n v="146352"/>
    <x v="0"/>
    <x v="0"/>
    <n v="75500"/>
    <n v="75500"/>
    <n v="0"/>
    <x v="0"/>
    <x v="1"/>
    <x v="0"/>
    <n v="505"/>
    <x v="0"/>
  </r>
  <r>
    <n v="146353"/>
    <x v="0"/>
    <x v="2"/>
    <n v="12330"/>
    <n v="12330"/>
    <n v="0"/>
    <x v="0"/>
    <x v="1"/>
    <x v="0"/>
    <n v="465"/>
    <x v="1"/>
  </r>
  <r>
    <n v="146360"/>
    <x v="2"/>
    <x v="0"/>
    <n v="39500"/>
    <n v="39500"/>
    <n v="0"/>
    <x v="0"/>
    <x v="1"/>
    <x v="1"/>
    <n v="470"/>
    <x v="1"/>
  </r>
  <r>
    <n v="146361"/>
    <x v="0"/>
    <x v="0"/>
    <n v="79900"/>
    <n v="79900"/>
    <n v="0"/>
    <x v="0"/>
    <x v="0"/>
    <x v="2"/>
    <n v="459"/>
    <x v="1"/>
  </r>
  <r>
    <n v="146364"/>
    <x v="0"/>
    <x v="0"/>
    <n v="178000"/>
    <n v="178000"/>
    <n v="0"/>
    <x v="0"/>
    <x v="1"/>
    <x v="1"/>
    <n v="473"/>
    <x v="8"/>
  </r>
  <r>
    <n v="146365"/>
    <x v="2"/>
    <x v="0"/>
    <n v="20000"/>
    <n v="20000"/>
    <n v="0"/>
    <x v="0"/>
    <x v="1"/>
    <x v="1"/>
    <n v="485"/>
    <x v="8"/>
  </r>
  <r>
    <n v="146371"/>
    <x v="1"/>
    <x v="1"/>
    <n v="10000"/>
    <n v="10000"/>
    <n v="0"/>
    <x v="0"/>
    <x v="0"/>
    <x v="1"/>
    <n v="492"/>
    <x v="0"/>
  </r>
  <r>
    <n v="146383"/>
    <x v="0"/>
    <x v="1"/>
    <n v="60000"/>
    <n v="60000"/>
    <n v="0"/>
    <x v="0"/>
    <x v="1"/>
    <x v="2"/>
    <n v="528"/>
    <x v="7"/>
  </r>
  <r>
    <n v="146399"/>
    <x v="0"/>
    <x v="0"/>
    <n v="65000"/>
    <n v="65000"/>
    <n v="0"/>
    <x v="0"/>
    <x v="0"/>
    <x v="2"/>
    <n v="454"/>
    <x v="1"/>
  </r>
  <r>
    <n v="146411"/>
    <x v="0"/>
    <x v="0"/>
    <n v="26500"/>
    <n v="26500"/>
    <n v="0"/>
    <x v="0"/>
    <x v="0"/>
    <x v="1"/>
    <n v="416"/>
    <x v="6"/>
  </r>
  <r>
    <n v="146422"/>
    <x v="0"/>
    <x v="0"/>
    <n v="10500"/>
    <n v="10500"/>
    <n v="0"/>
    <x v="0"/>
    <x v="1"/>
    <x v="0"/>
    <n v="456"/>
    <x v="1"/>
  </r>
  <r>
    <n v="146425"/>
    <x v="0"/>
    <x v="2"/>
    <n v="25000"/>
    <n v="25000"/>
    <n v="0"/>
    <x v="0"/>
    <x v="1"/>
    <x v="2"/>
    <n v="549"/>
    <x v="9"/>
  </r>
  <r>
    <n v="146431"/>
    <x v="0"/>
    <x v="1"/>
    <n v="90100"/>
    <n v="90100"/>
    <n v="0"/>
    <x v="0"/>
    <x v="1"/>
    <x v="0"/>
    <n v="421"/>
    <x v="6"/>
  </r>
  <r>
    <n v="146436"/>
    <x v="0"/>
    <x v="1"/>
    <n v="7000"/>
    <n v="7000"/>
    <n v="0"/>
    <x v="0"/>
    <x v="0"/>
    <x v="1"/>
    <n v="480"/>
    <x v="8"/>
  </r>
  <r>
    <n v="146442"/>
    <x v="0"/>
    <x v="0"/>
    <n v="140000"/>
    <n v="140000"/>
    <n v="0"/>
    <x v="0"/>
    <x v="1"/>
    <x v="1"/>
    <n v="552"/>
    <x v="10"/>
  </r>
  <r>
    <n v="146445"/>
    <x v="2"/>
    <x v="1"/>
    <n v="177400"/>
    <n v="177400"/>
    <n v="0"/>
    <x v="0"/>
    <x v="0"/>
    <x v="0"/>
    <n v="439"/>
    <x v="3"/>
  </r>
  <r>
    <n v="146454"/>
    <x v="1"/>
    <x v="0"/>
    <n v="61100"/>
    <n v="61100"/>
    <n v="0"/>
    <x v="0"/>
    <x v="1"/>
    <x v="0"/>
    <n v="534"/>
    <x v="9"/>
  </r>
  <r>
    <n v="146457"/>
    <x v="0"/>
    <x v="0"/>
    <n v="71800"/>
    <n v="71800"/>
    <n v="0"/>
    <x v="0"/>
    <x v="1"/>
    <x v="1"/>
    <n v="504"/>
    <x v="0"/>
  </r>
  <r>
    <n v="146459"/>
    <x v="0"/>
    <x v="0"/>
    <n v="20000"/>
    <n v="20000"/>
    <n v="0"/>
    <x v="0"/>
    <x v="1"/>
    <x v="1"/>
    <n v="506"/>
    <x v="0"/>
  </r>
  <r>
    <n v="146463"/>
    <x v="1"/>
    <x v="0"/>
    <n v="7000"/>
    <n v="4500"/>
    <n v="0"/>
    <x v="0"/>
    <x v="0"/>
    <x v="0"/>
    <n v="458"/>
    <x v="1"/>
  </r>
  <r>
    <n v="146469"/>
    <x v="0"/>
    <x v="1"/>
    <n v="157800"/>
    <n v="157800"/>
    <n v="0"/>
    <x v="0"/>
    <x v="0"/>
    <x v="2"/>
    <n v="502"/>
    <x v="0"/>
  </r>
  <r>
    <n v="146474"/>
    <x v="0"/>
    <x v="0"/>
    <n v="20000"/>
    <n v="20000"/>
    <n v="0"/>
    <x v="0"/>
    <x v="1"/>
    <x v="1"/>
    <n v="503"/>
    <x v="0"/>
  </r>
  <r>
    <n v="146486"/>
    <x v="0"/>
    <x v="0"/>
    <n v="118300"/>
    <n v="118300"/>
    <n v="0"/>
    <x v="0"/>
    <x v="1"/>
    <x v="0"/>
    <n v="501"/>
    <x v="0"/>
  </r>
  <r>
    <n v="146491"/>
    <x v="0"/>
    <x v="0"/>
    <n v="108600"/>
    <n v="108600"/>
    <n v="0"/>
    <x v="0"/>
    <x v="1"/>
    <x v="0"/>
    <n v="547"/>
    <x v="9"/>
  </r>
  <r>
    <n v="146496"/>
    <x v="0"/>
    <x v="0"/>
    <n v="38100"/>
    <n v="38100"/>
    <n v="0"/>
    <x v="0"/>
    <x v="1"/>
    <x v="0"/>
    <n v="481"/>
    <x v="8"/>
  </r>
  <r>
    <n v="146501"/>
    <x v="0"/>
    <x v="0"/>
    <n v="115000"/>
    <n v="115000"/>
    <n v="0"/>
    <x v="0"/>
    <x v="1"/>
    <x v="1"/>
    <n v="493"/>
    <x v="0"/>
  </r>
  <r>
    <n v="146502"/>
    <x v="0"/>
    <x v="0"/>
    <n v="36000"/>
    <n v="36000"/>
    <n v="0"/>
    <x v="0"/>
    <x v="1"/>
    <x v="0"/>
    <n v="495"/>
    <x v="0"/>
  </r>
  <r>
    <n v="146510"/>
    <x v="0"/>
    <x v="0"/>
    <n v="29950"/>
    <n v="29950"/>
    <n v="0"/>
    <x v="0"/>
    <x v="1"/>
    <x v="1"/>
    <n v="493"/>
    <x v="0"/>
  </r>
  <r>
    <n v="146512"/>
    <x v="0"/>
    <x v="0"/>
    <n v="306000"/>
    <n v="306000"/>
    <n v="0"/>
    <x v="0"/>
    <x v="1"/>
    <x v="0"/>
    <n v="514"/>
    <x v="7"/>
  </r>
  <r>
    <n v="146518"/>
    <x v="1"/>
    <x v="0"/>
    <n v="39995.18"/>
    <n v="39995.18"/>
    <n v="0"/>
    <x v="0"/>
    <x v="0"/>
    <x v="2"/>
    <n v="468"/>
    <x v="1"/>
  </r>
  <r>
    <n v="146539"/>
    <x v="0"/>
    <x v="2"/>
    <n v="40000"/>
    <n v="40000"/>
    <n v="0"/>
    <x v="0"/>
    <x v="0"/>
    <x v="1"/>
    <n v="432"/>
    <x v="3"/>
  </r>
  <r>
    <n v="146540"/>
    <x v="0"/>
    <x v="0"/>
    <n v="66758"/>
    <n v="66758"/>
    <n v="0"/>
    <x v="0"/>
    <x v="1"/>
    <x v="1"/>
    <n v="476"/>
    <x v="8"/>
  </r>
  <r>
    <n v="146549"/>
    <x v="0"/>
    <x v="0"/>
    <n v="23000"/>
    <n v="23000"/>
    <n v="0"/>
    <x v="0"/>
    <x v="1"/>
    <x v="1"/>
    <n v="440"/>
    <x v="3"/>
  </r>
  <r>
    <n v="146553"/>
    <x v="0"/>
    <x v="0"/>
    <n v="242600"/>
    <n v="242600"/>
    <n v="0"/>
    <x v="0"/>
    <x v="1"/>
    <x v="1"/>
    <n v="525"/>
    <x v="7"/>
  </r>
  <r>
    <n v="146574"/>
    <x v="1"/>
    <x v="1"/>
    <n v="25000"/>
    <n v="25000"/>
    <n v="0"/>
    <x v="0"/>
    <x v="0"/>
    <x v="1"/>
    <n v="373"/>
    <x v="4"/>
  </r>
  <r>
    <n v="146584"/>
    <x v="1"/>
    <x v="0"/>
    <n v="7000"/>
    <n v="7000"/>
    <n v="0"/>
    <x v="0"/>
    <x v="0"/>
    <x v="1"/>
    <n v="429"/>
    <x v="6"/>
  </r>
  <r>
    <n v="146609"/>
    <x v="2"/>
    <x v="1"/>
    <n v="3000"/>
    <n v="3000"/>
    <n v="0"/>
    <x v="0"/>
    <x v="0"/>
    <x v="1"/>
    <n v="507"/>
    <x v="0"/>
  </r>
  <r>
    <n v="146629"/>
    <x v="0"/>
    <x v="1"/>
    <n v="15000"/>
    <n v="15000"/>
    <n v="0"/>
    <x v="0"/>
    <x v="1"/>
    <x v="2"/>
    <n v="459"/>
    <x v="1"/>
  </r>
  <r>
    <n v="146630"/>
    <x v="0"/>
    <x v="0"/>
    <n v="340000"/>
    <n v="340000"/>
    <n v="0"/>
    <x v="0"/>
    <x v="0"/>
    <x v="1"/>
    <n v="506"/>
    <x v="0"/>
  </r>
  <r>
    <n v="146635"/>
    <x v="0"/>
    <x v="1"/>
    <n v="25000"/>
    <n v="25000"/>
    <n v="0"/>
    <x v="0"/>
    <x v="0"/>
    <x v="0"/>
    <n v="474"/>
    <x v="8"/>
  </r>
  <r>
    <n v="146661"/>
    <x v="0"/>
    <x v="2"/>
    <n v="66500"/>
    <n v="66500"/>
    <n v="0"/>
    <x v="0"/>
    <x v="1"/>
    <x v="2"/>
    <n v="526"/>
    <x v="7"/>
  </r>
  <r>
    <n v="146666"/>
    <x v="0"/>
    <x v="1"/>
    <n v="20000"/>
    <n v="20000"/>
    <n v="0"/>
    <x v="0"/>
    <x v="1"/>
    <x v="1"/>
    <n v="450"/>
    <x v="3"/>
  </r>
  <r>
    <n v="146675"/>
    <x v="0"/>
    <x v="0"/>
    <n v="75000"/>
    <n v="75000"/>
    <n v="0"/>
    <x v="0"/>
    <x v="1"/>
    <x v="0"/>
    <n v="435"/>
    <x v="3"/>
  </r>
  <r>
    <n v="146676"/>
    <x v="1"/>
    <x v="0"/>
    <n v="26000"/>
    <n v="26000"/>
    <n v="0"/>
    <x v="0"/>
    <x v="1"/>
    <x v="1"/>
    <n v="511"/>
    <x v="7"/>
  </r>
  <r>
    <n v="146678"/>
    <x v="0"/>
    <x v="0"/>
    <n v="55000"/>
    <n v="55000"/>
    <n v="0"/>
    <x v="0"/>
    <x v="0"/>
    <x v="1"/>
    <n v="490"/>
    <x v="8"/>
  </r>
  <r>
    <n v="146722"/>
    <x v="0"/>
    <x v="1"/>
    <n v="53000"/>
    <n v="53000"/>
    <n v="0"/>
    <x v="0"/>
    <x v="0"/>
    <x v="1"/>
    <n v="464"/>
    <x v="1"/>
  </r>
  <r>
    <n v="146887"/>
    <x v="0"/>
    <x v="1"/>
    <n v="24500"/>
    <n v="24500"/>
    <n v="0"/>
    <x v="0"/>
    <x v="0"/>
    <x v="1"/>
    <n v="414"/>
    <x v="6"/>
  </r>
  <r>
    <n v="146910"/>
    <x v="0"/>
    <x v="0"/>
    <n v="40000"/>
    <n v="40000"/>
    <n v="0"/>
    <x v="0"/>
    <x v="1"/>
    <x v="2"/>
    <n v="438"/>
    <x v="3"/>
  </r>
  <r>
    <n v="146937"/>
    <x v="0"/>
    <x v="1"/>
    <n v="20000"/>
    <n v="20000"/>
    <n v="0"/>
    <x v="0"/>
    <x v="1"/>
    <x v="0"/>
    <n v="513"/>
    <x v="7"/>
  </r>
  <r>
    <n v="146940"/>
    <x v="0"/>
    <x v="0"/>
    <n v="20500"/>
    <n v="20500"/>
    <n v="0"/>
    <x v="0"/>
    <x v="1"/>
    <x v="1"/>
    <n v="428"/>
    <x v="6"/>
  </r>
  <r>
    <n v="146956"/>
    <x v="0"/>
    <x v="1"/>
    <n v="25038"/>
    <n v="25038"/>
    <n v="0"/>
    <x v="0"/>
    <x v="1"/>
    <x v="1"/>
    <n v="455"/>
    <x v="1"/>
  </r>
  <r>
    <n v="146961"/>
    <x v="0"/>
    <x v="0"/>
    <n v="84896"/>
    <n v="84896"/>
    <n v="0"/>
    <x v="0"/>
    <x v="1"/>
    <x v="0"/>
    <n v="489"/>
    <x v="8"/>
  </r>
  <r>
    <n v="146975"/>
    <x v="0"/>
    <x v="0"/>
    <n v="112100"/>
    <n v="112100"/>
    <n v="0"/>
    <x v="0"/>
    <x v="1"/>
    <x v="1"/>
    <n v="479"/>
    <x v="8"/>
  </r>
  <r>
    <n v="146976"/>
    <x v="0"/>
    <x v="0"/>
    <n v="22200"/>
    <n v="22200"/>
    <n v="0"/>
    <x v="0"/>
    <x v="0"/>
    <x v="1"/>
    <n v="390"/>
    <x v="4"/>
  </r>
  <r>
    <n v="146978"/>
    <x v="0"/>
    <x v="1"/>
    <n v="5000"/>
    <n v="5000"/>
    <n v="0"/>
    <x v="0"/>
    <x v="0"/>
    <x v="2"/>
    <n v="440"/>
    <x v="3"/>
  </r>
  <r>
    <n v="146989"/>
    <x v="0"/>
    <x v="0"/>
    <n v="39000"/>
    <n v="39000"/>
    <n v="0"/>
    <x v="0"/>
    <x v="1"/>
    <x v="1"/>
    <n v="484"/>
    <x v="8"/>
  </r>
  <r>
    <n v="146990"/>
    <x v="0"/>
    <x v="0"/>
    <n v="60000"/>
    <n v="60000"/>
    <n v="0"/>
    <x v="0"/>
    <x v="0"/>
    <x v="0"/>
    <n v="495"/>
    <x v="0"/>
  </r>
  <r>
    <n v="146999"/>
    <x v="0"/>
    <x v="2"/>
    <n v="30270"/>
    <n v="30270"/>
    <n v="0"/>
    <x v="0"/>
    <x v="0"/>
    <x v="2"/>
    <n v="497"/>
    <x v="0"/>
  </r>
  <r>
    <n v="147004"/>
    <x v="0"/>
    <x v="1"/>
    <n v="26500"/>
    <n v="26500"/>
    <n v="0"/>
    <x v="0"/>
    <x v="0"/>
    <x v="0"/>
    <n v="478"/>
    <x v="8"/>
  </r>
  <r>
    <n v="147008"/>
    <x v="0"/>
    <x v="2"/>
    <n v="20000"/>
    <n v="20000"/>
    <n v="0"/>
    <x v="0"/>
    <x v="1"/>
    <x v="0"/>
    <n v="487"/>
    <x v="8"/>
  </r>
  <r>
    <n v="147012"/>
    <x v="0"/>
    <x v="0"/>
    <n v="37200"/>
    <n v="37200"/>
    <n v="0"/>
    <x v="0"/>
    <x v="0"/>
    <x v="0"/>
    <n v="467"/>
    <x v="1"/>
  </r>
  <r>
    <n v="147013"/>
    <x v="1"/>
    <x v="1"/>
    <n v="25000"/>
    <n v="25000"/>
    <n v="0"/>
    <x v="0"/>
    <x v="0"/>
    <x v="2"/>
    <n v="511"/>
    <x v="7"/>
  </r>
  <r>
    <n v="147019"/>
    <x v="0"/>
    <x v="0"/>
    <n v="92900"/>
    <n v="92900"/>
    <n v="0"/>
    <x v="0"/>
    <x v="0"/>
    <x v="0"/>
    <n v="421"/>
    <x v="6"/>
  </r>
  <r>
    <n v="147020"/>
    <x v="2"/>
    <x v="2"/>
    <n v="30000"/>
    <n v="30000"/>
    <n v="0"/>
    <x v="0"/>
    <x v="0"/>
    <x v="0"/>
    <n v="361"/>
    <x v="5"/>
  </r>
  <r>
    <n v="147024"/>
    <x v="0"/>
    <x v="0"/>
    <n v="35000"/>
    <n v="35000"/>
    <n v="0"/>
    <x v="0"/>
    <x v="1"/>
    <x v="0"/>
    <n v="449"/>
    <x v="3"/>
  </r>
  <r>
    <n v="147027"/>
    <x v="0"/>
    <x v="0"/>
    <n v="90000"/>
    <n v="90000"/>
    <n v="0"/>
    <x v="0"/>
    <x v="0"/>
    <x v="1"/>
    <n v="426"/>
    <x v="6"/>
  </r>
  <r>
    <n v="147030"/>
    <x v="0"/>
    <x v="0"/>
    <n v="175249"/>
    <n v="175249"/>
    <n v="0"/>
    <x v="0"/>
    <x v="1"/>
    <x v="2"/>
    <n v="524"/>
    <x v="7"/>
  </r>
  <r>
    <n v="147034"/>
    <x v="0"/>
    <x v="1"/>
    <n v="40000"/>
    <n v="40000"/>
    <n v="0"/>
    <x v="0"/>
    <x v="0"/>
    <x v="0"/>
    <n v="506"/>
    <x v="0"/>
  </r>
  <r>
    <n v="147043"/>
    <x v="0"/>
    <x v="0"/>
    <n v="88500"/>
    <n v="88500"/>
    <n v="0"/>
    <x v="0"/>
    <x v="1"/>
    <x v="1"/>
    <n v="442"/>
    <x v="3"/>
  </r>
  <r>
    <n v="147044"/>
    <x v="0"/>
    <x v="0"/>
    <n v="141800"/>
    <n v="141800"/>
    <n v="0"/>
    <x v="0"/>
    <x v="1"/>
    <x v="1"/>
    <n v="456"/>
    <x v="1"/>
  </r>
  <r>
    <n v="147059"/>
    <x v="0"/>
    <x v="1"/>
    <n v="39800"/>
    <n v="39800"/>
    <n v="0"/>
    <x v="0"/>
    <x v="0"/>
    <x v="1"/>
    <n v="517"/>
    <x v="7"/>
  </r>
  <r>
    <n v="147061"/>
    <x v="0"/>
    <x v="0"/>
    <n v="20000"/>
    <n v="20000"/>
    <n v="0"/>
    <x v="0"/>
    <x v="1"/>
    <x v="1"/>
    <n v="431"/>
    <x v="3"/>
  </r>
  <r>
    <n v="147067"/>
    <x v="0"/>
    <x v="1"/>
    <n v="15000"/>
    <n v="15000"/>
    <n v="0"/>
    <x v="0"/>
    <x v="0"/>
    <x v="1"/>
    <n v="435"/>
    <x v="3"/>
  </r>
  <r>
    <n v="147074"/>
    <x v="1"/>
    <x v="2"/>
    <n v="3000"/>
    <n v="3000"/>
    <n v="0"/>
    <x v="0"/>
    <x v="0"/>
    <x v="1"/>
    <n v="486"/>
    <x v="8"/>
  </r>
  <r>
    <n v="147088"/>
    <x v="1"/>
    <x v="0"/>
    <n v="24000"/>
    <n v="24000"/>
    <n v="0"/>
    <x v="0"/>
    <x v="0"/>
    <x v="1"/>
    <n v="469"/>
    <x v="1"/>
  </r>
  <r>
    <n v="147090"/>
    <x v="0"/>
    <x v="2"/>
    <n v="40000"/>
    <n v="40000"/>
    <n v="0"/>
    <x v="0"/>
    <x v="1"/>
    <x v="1"/>
    <n v="497"/>
    <x v="0"/>
  </r>
  <r>
    <n v="147093"/>
    <x v="1"/>
    <x v="0"/>
    <n v="48000"/>
    <n v="48000"/>
    <n v="0"/>
    <x v="0"/>
    <x v="0"/>
    <x v="1"/>
    <n v="465"/>
    <x v="1"/>
  </r>
  <r>
    <n v="147095"/>
    <x v="0"/>
    <x v="1"/>
    <n v="170000"/>
    <n v="170000"/>
    <n v="0"/>
    <x v="0"/>
    <x v="1"/>
    <x v="0"/>
    <n v="460"/>
    <x v="1"/>
  </r>
  <r>
    <n v="147132"/>
    <x v="0"/>
    <x v="1"/>
    <n v="39000"/>
    <n v="39000"/>
    <n v="0"/>
    <x v="0"/>
    <x v="1"/>
    <x v="1"/>
    <n v="493"/>
    <x v="0"/>
  </r>
  <r>
    <n v="147137"/>
    <x v="0"/>
    <x v="1"/>
    <n v="50000"/>
    <n v="50000"/>
    <n v="0"/>
    <x v="0"/>
    <x v="1"/>
    <x v="0"/>
    <n v="433"/>
    <x v="3"/>
  </r>
  <r>
    <n v="147157"/>
    <x v="1"/>
    <x v="0"/>
    <n v="1000"/>
    <n v="1000"/>
    <n v="0"/>
    <x v="0"/>
    <x v="1"/>
    <x v="1"/>
    <n v="414"/>
    <x v="6"/>
  </r>
  <r>
    <n v="147169"/>
    <x v="0"/>
    <x v="1"/>
    <n v="9200"/>
    <n v="9200"/>
    <n v="0"/>
    <x v="0"/>
    <x v="1"/>
    <x v="1"/>
    <n v="440"/>
    <x v="3"/>
  </r>
  <r>
    <n v="147190"/>
    <x v="0"/>
    <x v="1"/>
    <n v="25000"/>
    <n v="25000"/>
    <n v="0"/>
    <x v="0"/>
    <x v="0"/>
    <x v="1"/>
    <n v="458"/>
    <x v="1"/>
  </r>
  <r>
    <n v="147192"/>
    <x v="0"/>
    <x v="0"/>
    <n v="25000"/>
    <n v="25000"/>
    <n v="0"/>
    <x v="0"/>
    <x v="0"/>
    <x v="2"/>
    <n v="407"/>
    <x v="2"/>
  </r>
  <r>
    <n v="147193"/>
    <x v="0"/>
    <x v="1"/>
    <n v="20000"/>
    <n v="20000"/>
    <n v="0"/>
    <x v="0"/>
    <x v="0"/>
    <x v="0"/>
    <n v="373"/>
    <x v="4"/>
  </r>
  <r>
    <n v="147196"/>
    <x v="0"/>
    <x v="0"/>
    <n v="120000"/>
    <n v="120000"/>
    <n v="0"/>
    <x v="0"/>
    <x v="0"/>
    <x v="1"/>
    <n v="433"/>
    <x v="3"/>
  </r>
  <r>
    <n v="147197"/>
    <x v="1"/>
    <x v="2"/>
    <n v="21600"/>
    <n v="21600"/>
    <n v="0"/>
    <x v="0"/>
    <x v="0"/>
    <x v="1"/>
    <n v="447"/>
    <x v="3"/>
  </r>
  <r>
    <n v="147199"/>
    <x v="0"/>
    <x v="2"/>
    <n v="25000"/>
    <n v="25000"/>
    <n v="0"/>
    <x v="0"/>
    <x v="1"/>
    <x v="0"/>
    <n v="453"/>
    <x v="1"/>
  </r>
  <r>
    <n v="147201"/>
    <x v="0"/>
    <x v="0"/>
    <n v="35000"/>
    <n v="35000"/>
    <n v="0"/>
    <x v="0"/>
    <x v="0"/>
    <x v="1"/>
    <n v="463"/>
    <x v="1"/>
  </r>
  <r>
    <n v="147204"/>
    <x v="1"/>
    <x v="0"/>
    <n v="11400"/>
    <n v="11400"/>
    <n v="0"/>
    <x v="0"/>
    <x v="1"/>
    <x v="1"/>
    <n v="470"/>
    <x v="1"/>
  </r>
  <r>
    <n v="147209"/>
    <x v="1"/>
    <x v="0"/>
    <n v="20000"/>
    <n v="20000"/>
    <n v="0"/>
    <x v="0"/>
    <x v="0"/>
    <x v="1"/>
    <n v="412"/>
    <x v="6"/>
  </r>
  <r>
    <n v="147230"/>
    <x v="1"/>
    <x v="1"/>
    <n v="15000"/>
    <n v="15000"/>
    <n v="0"/>
    <x v="0"/>
    <x v="0"/>
    <x v="1"/>
    <n v="438"/>
    <x v="3"/>
  </r>
  <r>
    <n v="147240"/>
    <x v="1"/>
    <x v="0"/>
    <n v="43000"/>
    <n v="43000"/>
    <n v="0"/>
    <x v="0"/>
    <x v="0"/>
    <x v="2"/>
    <n v="439"/>
    <x v="3"/>
  </r>
  <r>
    <n v="147266"/>
    <x v="0"/>
    <x v="0"/>
    <n v="38000"/>
    <n v="38000"/>
    <n v="0"/>
    <x v="0"/>
    <x v="0"/>
    <x v="1"/>
    <n v="443"/>
    <x v="3"/>
  </r>
  <r>
    <n v="147271"/>
    <x v="0"/>
    <x v="0"/>
    <n v="15000"/>
    <n v="15000"/>
    <n v="0"/>
    <x v="0"/>
    <x v="0"/>
    <x v="1"/>
    <n v="429"/>
    <x v="6"/>
  </r>
  <r>
    <n v="147295"/>
    <x v="1"/>
    <x v="0"/>
    <n v="12500"/>
    <n v="12500"/>
    <n v="0"/>
    <x v="0"/>
    <x v="0"/>
    <x v="1"/>
    <n v="407"/>
    <x v="2"/>
  </r>
  <r>
    <n v="147300"/>
    <x v="0"/>
    <x v="1"/>
    <n v="34620"/>
    <n v="34620"/>
    <n v="0"/>
    <x v="0"/>
    <x v="0"/>
    <x v="1"/>
    <n v="497"/>
    <x v="0"/>
  </r>
  <r>
    <n v="147302"/>
    <x v="0"/>
    <x v="1"/>
    <n v="30600"/>
    <n v="30600"/>
    <n v="0"/>
    <x v="0"/>
    <x v="1"/>
    <x v="1"/>
    <n v="458"/>
    <x v="1"/>
  </r>
  <r>
    <n v="147308"/>
    <x v="0"/>
    <x v="0"/>
    <n v="31000"/>
    <n v="31000"/>
    <n v="0"/>
    <x v="0"/>
    <x v="1"/>
    <x v="0"/>
    <n v="441"/>
    <x v="3"/>
  </r>
  <r>
    <n v="147321"/>
    <x v="1"/>
    <x v="1"/>
    <n v="4500"/>
    <n v="4500"/>
    <n v="0"/>
    <x v="0"/>
    <x v="1"/>
    <x v="1"/>
    <n v="495"/>
    <x v="0"/>
  </r>
  <r>
    <n v="147346"/>
    <x v="0"/>
    <x v="0"/>
    <n v="21998"/>
    <n v="21998"/>
    <n v="0"/>
    <x v="0"/>
    <x v="1"/>
    <x v="0"/>
    <n v="430"/>
    <x v="6"/>
  </r>
  <r>
    <n v="147349"/>
    <x v="1"/>
    <x v="0"/>
    <n v="500"/>
    <n v="500"/>
    <n v="0"/>
    <x v="0"/>
    <x v="0"/>
    <x v="1"/>
    <n v="462"/>
    <x v="1"/>
  </r>
  <r>
    <n v="147356"/>
    <x v="0"/>
    <x v="0"/>
    <n v="37000"/>
    <n v="37000"/>
    <n v="0"/>
    <x v="0"/>
    <x v="0"/>
    <x v="1"/>
    <n v="485"/>
    <x v="8"/>
  </r>
  <r>
    <n v="147403"/>
    <x v="0"/>
    <x v="0"/>
    <n v="20000"/>
    <n v="20000"/>
    <n v="0"/>
    <x v="0"/>
    <x v="0"/>
    <x v="1"/>
    <n v="429"/>
    <x v="6"/>
  </r>
  <r>
    <n v="147464"/>
    <x v="1"/>
    <x v="0"/>
    <n v="35200"/>
    <n v="15200"/>
    <n v="1"/>
    <x v="1"/>
    <x v="0"/>
    <x v="1"/>
    <n v="377"/>
    <x v="4"/>
  </r>
  <r>
    <n v="147489"/>
    <x v="1"/>
    <x v="0"/>
    <n v="20000"/>
    <n v="20000"/>
    <n v="0"/>
    <x v="0"/>
    <x v="1"/>
    <x v="2"/>
    <n v="448"/>
    <x v="3"/>
  </r>
  <r>
    <n v="147492"/>
    <x v="0"/>
    <x v="0"/>
    <n v="52200"/>
    <n v="52200"/>
    <n v="0"/>
    <x v="0"/>
    <x v="1"/>
    <x v="1"/>
    <n v="447"/>
    <x v="3"/>
  </r>
  <r>
    <n v="147505"/>
    <x v="1"/>
    <x v="1"/>
    <n v="10000"/>
    <n v="10000"/>
    <n v="0"/>
    <x v="0"/>
    <x v="1"/>
    <x v="1"/>
    <n v="463"/>
    <x v="1"/>
  </r>
  <r>
    <n v="147508"/>
    <x v="0"/>
    <x v="1"/>
    <n v="25000"/>
    <n v="25000"/>
    <n v="0"/>
    <x v="0"/>
    <x v="1"/>
    <x v="0"/>
    <n v="421"/>
    <x v="6"/>
  </r>
  <r>
    <n v="147510"/>
    <x v="0"/>
    <x v="1"/>
    <n v="95895"/>
    <n v="95895"/>
    <n v="0"/>
    <x v="0"/>
    <x v="1"/>
    <x v="1"/>
    <n v="422"/>
    <x v="6"/>
  </r>
  <r>
    <n v="147521"/>
    <x v="1"/>
    <x v="0"/>
    <n v="2800"/>
    <n v="2800"/>
    <n v="0"/>
    <x v="0"/>
    <x v="1"/>
    <x v="2"/>
    <n v="464"/>
    <x v="1"/>
  </r>
  <r>
    <n v="147537"/>
    <x v="0"/>
    <x v="0"/>
    <n v="44400"/>
    <n v="44400"/>
    <n v="0"/>
    <x v="0"/>
    <x v="1"/>
    <x v="1"/>
    <n v="365"/>
    <x v="5"/>
  </r>
  <r>
    <n v="147541"/>
    <x v="0"/>
    <x v="0"/>
    <n v="40000"/>
    <n v="40000"/>
    <n v="0"/>
    <x v="0"/>
    <x v="0"/>
    <x v="0"/>
    <n v="500"/>
    <x v="0"/>
  </r>
  <r>
    <n v="147574"/>
    <x v="0"/>
    <x v="0"/>
    <n v="84800"/>
    <n v="84800"/>
    <n v="0"/>
    <x v="0"/>
    <x v="0"/>
    <x v="0"/>
    <n v="476"/>
    <x v="8"/>
  </r>
  <r>
    <n v="147578"/>
    <x v="0"/>
    <x v="0"/>
    <n v="30240"/>
    <n v="30240"/>
    <n v="0"/>
    <x v="0"/>
    <x v="0"/>
    <x v="0"/>
    <n v="481"/>
    <x v="8"/>
  </r>
  <r>
    <n v="147587"/>
    <x v="0"/>
    <x v="0"/>
    <n v="20000"/>
    <n v="20000"/>
    <n v="0"/>
    <x v="0"/>
    <x v="0"/>
    <x v="1"/>
    <n v="536"/>
    <x v="9"/>
  </r>
  <r>
    <n v="147589"/>
    <x v="1"/>
    <x v="0"/>
    <n v="20000"/>
    <n v="0"/>
    <n v="1"/>
    <x v="1"/>
    <x v="0"/>
    <x v="1"/>
    <n v="441"/>
    <x v="3"/>
  </r>
  <r>
    <n v="147590"/>
    <x v="1"/>
    <x v="0"/>
    <n v="10000"/>
    <n v="10000"/>
    <n v="0"/>
    <x v="0"/>
    <x v="1"/>
    <x v="2"/>
    <n v="469"/>
    <x v="1"/>
  </r>
  <r>
    <n v="147594"/>
    <x v="0"/>
    <x v="0"/>
    <n v="250000"/>
    <n v="250000"/>
    <n v="1"/>
    <x v="1"/>
    <x v="1"/>
    <x v="2"/>
    <n v="441"/>
    <x v="3"/>
  </r>
  <r>
    <n v="147595"/>
    <x v="1"/>
    <x v="0"/>
    <n v="65000"/>
    <n v="65000"/>
    <n v="0"/>
    <x v="0"/>
    <x v="1"/>
    <x v="2"/>
    <n v="486"/>
    <x v="8"/>
  </r>
  <r>
    <n v="147603"/>
    <x v="1"/>
    <x v="0"/>
    <n v="17000"/>
    <n v="17000"/>
    <n v="0"/>
    <x v="0"/>
    <x v="0"/>
    <x v="1"/>
    <n v="402"/>
    <x v="2"/>
  </r>
  <r>
    <n v="147605"/>
    <x v="2"/>
    <x v="1"/>
    <n v="114000"/>
    <n v="114000"/>
    <n v="0"/>
    <x v="0"/>
    <x v="1"/>
    <x v="0"/>
    <n v="484"/>
    <x v="8"/>
  </r>
  <r>
    <n v="147610"/>
    <x v="0"/>
    <x v="0"/>
    <n v="40000"/>
    <n v="40000"/>
    <n v="0"/>
    <x v="0"/>
    <x v="0"/>
    <x v="1"/>
    <n v="468"/>
    <x v="1"/>
  </r>
  <r>
    <n v="147617"/>
    <x v="0"/>
    <x v="0"/>
    <n v="130500"/>
    <n v="130500"/>
    <n v="0"/>
    <x v="0"/>
    <x v="1"/>
    <x v="0"/>
    <n v="487"/>
    <x v="8"/>
  </r>
  <r>
    <n v="147619"/>
    <x v="0"/>
    <x v="2"/>
    <n v="20000"/>
    <n v="20000"/>
    <n v="0"/>
    <x v="0"/>
    <x v="0"/>
    <x v="2"/>
    <n v="532"/>
    <x v="9"/>
  </r>
  <r>
    <n v="147622"/>
    <x v="0"/>
    <x v="2"/>
    <n v="20000"/>
    <n v="20000"/>
    <n v="0"/>
    <x v="0"/>
    <x v="0"/>
    <x v="0"/>
    <n v="513"/>
    <x v="7"/>
  </r>
  <r>
    <n v="147623"/>
    <x v="0"/>
    <x v="2"/>
    <n v="59000"/>
    <n v="59000"/>
    <n v="0"/>
    <x v="0"/>
    <x v="1"/>
    <x v="0"/>
    <n v="459"/>
    <x v="1"/>
  </r>
  <r>
    <n v="147628"/>
    <x v="0"/>
    <x v="2"/>
    <n v="33000"/>
    <n v="33000"/>
    <n v="0"/>
    <x v="0"/>
    <x v="0"/>
    <x v="1"/>
    <n v="493"/>
    <x v="0"/>
  </r>
  <r>
    <n v="147648"/>
    <x v="0"/>
    <x v="1"/>
    <n v="442500"/>
    <n v="442500"/>
    <n v="0"/>
    <x v="0"/>
    <x v="0"/>
    <x v="1"/>
    <n v="470"/>
    <x v="1"/>
  </r>
  <r>
    <n v="147650"/>
    <x v="0"/>
    <x v="0"/>
    <n v="25000"/>
    <n v="25000"/>
    <n v="0"/>
    <x v="0"/>
    <x v="1"/>
    <x v="1"/>
    <n v="465"/>
    <x v="1"/>
  </r>
  <r>
    <n v="147654"/>
    <x v="0"/>
    <x v="0"/>
    <n v="10000"/>
    <n v="10000"/>
    <n v="0"/>
    <x v="0"/>
    <x v="1"/>
    <x v="1"/>
    <n v="483"/>
    <x v="8"/>
  </r>
  <r>
    <n v="147657"/>
    <x v="1"/>
    <x v="0"/>
    <n v="30000"/>
    <n v="30000"/>
    <n v="0"/>
    <x v="0"/>
    <x v="1"/>
    <x v="1"/>
    <n v="458"/>
    <x v="1"/>
  </r>
  <r>
    <n v="147682"/>
    <x v="1"/>
    <x v="0"/>
    <n v="40000"/>
    <n v="40000"/>
    <n v="0"/>
    <x v="0"/>
    <x v="1"/>
    <x v="2"/>
    <n v="549"/>
    <x v="9"/>
  </r>
  <r>
    <n v="147704"/>
    <x v="1"/>
    <x v="1"/>
    <n v="10000"/>
    <n v="10000"/>
    <n v="0"/>
    <x v="0"/>
    <x v="0"/>
    <x v="1"/>
    <n v="522"/>
    <x v="7"/>
  </r>
  <r>
    <n v="147715"/>
    <x v="1"/>
    <x v="0"/>
    <n v="80000"/>
    <n v="80000"/>
    <n v="0"/>
    <x v="0"/>
    <x v="1"/>
    <x v="0"/>
    <n v="453"/>
    <x v="1"/>
  </r>
  <r>
    <n v="147725"/>
    <x v="1"/>
    <x v="1"/>
    <n v="10000"/>
    <n v="10000"/>
    <n v="0"/>
    <x v="0"/>
    <x v="1"/>
    <x v="0"/>
    <n v="503"/>
    <x v="0"/>
  </r>
  <r>
    <n v="147732"/>
    <x v="0"/>
    <x v="1"/>
    <n v="10000"/>
    <n v="10000"/>
    <n v="0"/>
    <x v="0"/>
    <x v="0"/>
    <x v="0"/>
    <n v="415"/>
    <x v="6"/>
  </r>
  <r>
    <n v="147737"/>
    <x v="1"/>
    <x v="2"/>
    <n v="25000"/>
    <n v="25000"/>
    <n v="0"/>
    <x v="0"/>
    <x v="1"/>
    <x v="0"/>
    <n v="473"/>
    <x v="8"/>
  </r>
  <r>
    <n v="147741"/>
    <x v="0"/>
    <x v="0"/>
    <n v="18000"/>
    <n v="18000"/>
    <n v="0"/>
    <x v="0"/>
    <x v="1"/>
    <x v="1"/>
    <n v="427"/>
    <x v="6"/>
  </r>
  <r>
    <n v="147742"/>
    <x v="0"/>
    <x v="0"/>
    <n v="96000"/>
    <n v="96000"/>
    <n v="0"/>
    <x v="0"/>
    <x v="0"/>
    <x v="0"/>
    <n v="502"/>
    <x v="0"/>
  </r>
  <r>
    <n v="147758"/>
    <x v="1"/>
    <x v="0"/>
    <n v="10200"/>
    <n v="0"/>
    <n v="1"/>
    <x v="1"/>
    <x v="0"/>
    <x v="1"/>
    <n v="426"/>
    <x v="6"/>
  </r>
  <r>
    <n v="147759"/>
    <x v="1"/>
    <x v="0"/>
    <n v="40000"/>
    <n v="40000"/>
    <n v="0"/>
    <x v="0"/>
    <x v="1"/>
    <x v="1"/>
    <n v="470"/>
    <x v="1"/>
  </r>
  <r>
    <n v="147760"/>
    <x v="0"/>
    <x v="1"/>
    <n v="20000"/>
    <n v="20000"/>
    <n v="0"/>
    <x v="0"/>
    <x v="0"/>
    <x v="1"/>
    <n v="457"/>
    <x v="1"/>
  </r>
  <r>
    <n v="147767"/>
    <x v="0"/>
    <x v="0"/>
    <n v="58000"/>
    <n v="58000"/>
    <n v="0"/>
    <x v="0"/>
    <x v="1"/>
    <x v="0"/>
    <n v="521"/>
    <x v="7"/>
  </r>
  <r>
    <n v="147768"/>
    <x v="0"/>
    <x v="2"/>
    <n v="26000"/>
    <n v="26000"/>
    <n v="0"/>
    <x v="0"/>
    <x v="0"/>
    <x v="1"/>
    <n v="412"/>
    <x v="6"/>
  </r>
  <r>
    <n v="147789"/>
    <x v="0"/>
    <x v="0"/>
    <n v="54500"/>
    <n v="54500"/>
    <n v="0"/>
    <x v="0"/>
    <x v="0"/>
    <x v="1"/>
    <n v="499"/>
    <x v="0"/>
  </r>
  <r>
    <n v="147804"/>
    <x v="0"/>
    <x v="0"/>
    <n v="41900"/>
    <n v="41900"/>
    <n v="0"/>
    <x v="0"/>
    <x v="1"/>
    <x v="1"/>
    <n v="480"/>
    <x v="8"/>
  </r>
  <r>
    <n v="147805"/>
    <x v="0"/>
    <x v="0"/>
    <n v="52480"/>
    <n v="52480"/>
    <n v="0"/>
    <x v="0"/>
    <x v="1"/>
    <x v="2"/>
    <n v="512"/>
    <x v="7"/>
  </r>
  <r>
    <n v="147806"/>
    <x v="0"/>
    <x v="0"/>
    <n v="42150"/>
    <n v="42150"/>
    <n v="0"/>
    <x v="0"/>
    <x v="0"/>
    <x v="1"/>
    <n v="501"/>
    <x v="0"/>
  </r>
  <r>
    <n v="147812"/>
    <x v="0"/>
    <x v="2"/>
    <n v="26000"/>
    <n v="26000"/>
    <n v="0"/>
    <x v="0"/>
    <x v="0"/>
    <x v="1"/>
    <n v="473"/>
    <x v="8"/>
  </r>
  <r>
    <n v="147818"/>
    <x v="0"/>
    <x v="0"/>
    <n v="36000"/>
    <n v="36000"/>
    <n v="0"/>
    <x v="0"/>
    <x v="0"/>
    <x v="1"/>
    <n v="395"/>
    <x v="2"/>
  </r>
  <r>
    <n v="147820"/>
    <x v="0"/>
    <x v="0"/>
    <n v="283500"/>
    <n v="283500"/>
    <n v="0"/>
    <x v="0"/>
    <x v="1"/>
    <x v="1"/>
    <n v="361"/>
    <x v="5"/>
  </r>
  <r>
    <n v="147836"/>
    <x v="0"/>
    <x v="0"/>
    <n v="247000"/>
    <n v="247000"/>
    <n v="0"/>
    <x v="0"/>
    <x v="1"/>
    <x v="1"/>
    <n v="412"/>
    <x v="6"/>
  </r>
  <r>
    <n v="147866"/>
    <x v="0"/>
    <x v="1"/>
    <n v="53000"/>
    <n v="53000"/>
    <n v="0"/>
    <x v="0"/>
    <x v="0"/>
    <x v="2"/>
    <n v="436"/>
    <x v="3"/>
  </r>
  <r>
    <n v="147873"/>
    <x v="0"/>
    <x v="0"/>
    <n v="43500"/>
    <n v="43500"/>
    <n v="0"/>
    <x v="0"/>
    <x v="0"/>
    <x v="0"/>
    <n v="406"/>
    <x v="2"/>
  </r>
  <r>
    <n v="147879"/>
    <x v="0"/>
    <x v="0"/>
    <n v="21000"/>
    <n v="21000"/>
    <n v="0"/>
    <x v="0"/>
    <x v="0"/>
    <x v="0"/>
    <n v="484"/>
    <x v="8"/>
  </r>
  <r>
    <n v="147907"/>
    <x v="0"/>
    <x v="2"/>
    <n v="76000"/>
    <n v="76000"/>
    <n v="0"/>
    <x v="0"/>
    <x v="1"/>
    <x v="0"/>
    <n v="482"/>
    <x v="8"/>
  </r>
  <r>
    <n v="147919"/>
    <x v="0"/>
    <x v="0"/>
    <n v="50000"/>
    <n v="50000"/>
    <n v="0"/>
    <x v="0"/>
    <x v="0"/>
    <x v="0"/>
    <n v="542"/>
    <x v="9"/>
  </r>
  <r>
    <n v="147927"/>
    <x v="0"/>
    <x v="0"/>
    <n v="238100"/>
    <n v="238100"/>
    <n v="0"/>
    <x v="0"/>
    <x v="0"/>
    <x v="1"/>
    <n v="507"/>
    <x v="0"/>
  </r>
  <r>
    <n v="147930"/>
    <x v="2"/>
    <x v="0"/>
    <n v="40000"/>
    <n v="20000"/>
    <n v="1"/>
    <x v="1"/>
    <x v="0"/>
    <x v="0"/>
    <n v="419"/>
    <x v="6"/>
  </r>
  <r>
    <n v="147933"/>
    <x v="0"/>
    <x v="1"/>
    <n v="354000"/>
    <n v="354000"/>
    <n v="0"/>
    <x v="0"/>
    <x v="1"/>
    <x v="0"/>
    <n v="496"/>
    <x v="0"/>
  </r>
  <r>
    <n v="147939"/>
    <x v="1"/>
    <x v="0"/>
    <n v="180000"/>
    <n v="180000"/>
    <n v="0"/>
    <x v="0"/>
    <x v="1"/>
    <x v="2"/>
    <n v="540"/>
    <x v="9"/>
  </r>
  <r>
    <n v="147943"/>
    <x v="1"/>
    <x v="0"/>
    <n v="20000"/>
    <n v="0"/>
    <n v="1"/>
    <x v="1"/>
    <x v="0"/>
    <x v="1"/>
    <n v="401"/>
    <x v="2"/>
  </r>
  <r>
    <n v="147959"/>
    <x v="0"/>
    <x v="0"/>
    <n v="25000"/>
    <n v="25000"/>
    <n v="0"/>
    <x v="0"/>
    <x v="1"/>
    <x v="2"/>
    <n v="427"/>
    <x v="6"/>
  </r>
  <r>
    <n v="147982"/>
    <x v="0"/>
    <x v="0"/>
    <n v="85500"/>
    <n v="85500"/>
    <n v="0"/>
    <x v="0"/>
    <x v="1"/>
    <x v="0"/>
    <n v="484"/>
    <x v="8"/>
  </r>
  <r>
    <n v="147984"/>
    <x v="0"/>
    <x v="1"/>
    <n v="38795"/>
    <n v="38795"/>
    <n v="0"/>
    <x v="0"/>
    <x v="1"/>
    <x v="1"/>
    <n v="431"/>
    <x v="3"/>
  </r>
  <r>
    <n v="147996"/>
    <x v="1"/>
    <x v="0"/>
    <n v="41900"/>
    <n v="41900"/>
    <n v="0"/>
    <x v="0"/>
    <x v="1"/>
    <x v="1"/>
    <n v="448"/>
    <x v="3"/>
  </r>
  <r>
    <n v="147998"/>
    <x v="1"/>
    <x v="0"/>
    <n v="78950"/>
    <n v="78950"/>
    <n v="0"/>
    <x v="0"/>
    <x v="1"/>
    <x v="1"/>
    <n v="479"/>
    <x v="8"/>
  </r>
  <r>
    <n v="148000"/>
    <x v="0"/>
    <x v="1"/>
    <n v="14500"/>
    <n v="14500"/>
    <n v="0"/>
    <x v="0"/>
    <x v="0"/>
    <x v="0"/>
    <n v="496"/>
    <x v="0"/>
  </r>
  <r>
    <n v="148018"/>
    <x v="1"/>
    <x v="0"/>
    <n v="10000"/>
    <n v="10000"/>
    <n v="0"/>
    <x v="0"/>
    <x v="0"/>
    <x v="2"/>
    <n v="395"/>
    <x v="2"/>
  </r>
  <r>
    <n v="148032"/>
    <x v="1"/>
    <x v="0"/>
    <n v="5000"/>
    <n v="5000"/>
    <n v="0"/>
    <x v="0"/>
    <x v="1"/>
    <x v="0"/>
    <n v="469"/>
    <x v="1"/>
  </r>
  <r>
    <n v="148038"/>
    <x v="1"/>
    <x v="0"/>
    <n v="20000"/>
    <n v="20000"/>
    <n v="0"/>
    <x v="0"/>
    <x v="0"/>
    <x v="1"/>
    <n v="452"/>
    <x v="1"/>
  </r>
  <r>
    <n v="148044"/>
    <x v="0"/>
    <x v="0"/>
    <n v="145000"/>
    <n v="145000"/>
    <n v="0"/>
    <x v="0"/>
    <x v="1"/>
    <x v="2"/>
    <n v="539"/>
    <x v="9"/>
  </r>
  <r>
    <n v="148049"/>
    <x v="0"/>
    <x v="0"/>
    <n v="203680"/>
    <n v="203680"/>
    <n v="0"/>
    <x v="0"/>
    <x v="1"/>
    <x v="2"/>
    <n v="519"/>
    <x v="7"/>
  </r>
  <r>
    <n v="148115"/>
    <x v="1"/>
    <x v="0"/>
    <n v="17000"/>
    <n v="17000"/>
    <n v="0"/>
    <x v="0"/>
    <x v="1"/>
    <x v="2"/>
    <n v="484"/>
    <x v="8"/>
  </r>
  <r>
    <n v="148131"/>
    <x v="2"/>
    <x v="2"/>
    <n v="55660"/>
    <n v="45728.160000000003"/>
    <n v="1"/>
    <x v="1"/>
    <x v="1"/>
    <x v="2"/>
    <n v="463"/>
    <x v="1"/>
  </r>
  <r>
    <n v="148206"/>
    <x v="1"/>
    <x v="0"/>
    <n v="18000"/>
    <n v="18000"/>
    <n v="0"/>
    <x v="0"/>
    <x v="0"/>
    <x v="1"/>
    <n v="443"/>
    <x v="3"/>
  </r>
  <r>
    <n v="148232"/>
    <x v="0"/>
    <x v="1"/>
    <n v="120000"/>
    <n v="120000"/>
    <n v="0"/>
    <x v="0"/>
    <x v="1"/>
    <x v="0"/>
    <n v="436"/>
    <x v="3"/>
  </r>
  <r>
    <n v="148241"/>
    <x v="0"/>
    <x v="0"/>
    <n v="42000"/>
    <n v="42000"/>
    <n v="0"/>
    <x v="0"/>
    <x v="0"/>
    <x v="2"/>
    <n v="507"/>
    <x v="0"/>
  </r>
  <r>
    <n v="148265"/>
    <x v="2"/>
    <x v="2"/>
    <n v="20000"/>
    <n v="20000"/>
    <n v="0"/>
    <x v="0"/>
    <x v="1"/>
    <x v="0"/>
    <n v="466"/>
    <x v="1"/>
  </r>
  <r>
    <n v="148267"/>
    <x v="1"/>
    <x v="1"/>
    <n v="15000"/>
    <n v="15000"/>
    <n v="0"/>
    <x v="0"/>
    <x v="0"/>
    <x v="1"/>
    <n v="439"/>
    <x v="3"/>
  </r>
  <r>
    <n v="148280"/>
    <x v="0"/>
    <x v="1"/>
    <n v="20000"/>
    <n v="20000"/>
    <n v="0"/>
    <x v="0"/>
    <x v="1"/>
    <x v="0"/>
    <n v="394"/>
    <x v="2"/>
  </r>
  <r>
    <n v="148281"/>
    <x v="2"/>
    <x v="1"/>
    <n v="30980"/>
    <n v="30980"/>
    <n v="0"/>
    <x v="0"/>
    <x v="0"/>
    <x v="2"/>
    <n v="504"/>
    <x v="0"/>
  </r>
  <r>
    <n v="148311"/>
    <x v="0"/>
    <x v="0"/>
    <n v="25000"/>
    <n v="25000"/>
    <n v="0"/>
    <x v="0"/>
    <x v="0"/>
    <x v="0"/>
    <n v="436"/>
    <x v="3"/>
  </r>
  <r>
    <n v="148313"/>
    <x v="1"/>
    <x v="0"/>
    <n v="60000"/>
    <n v="60000"/>
    <n v="0"/>
    <x v="0"/>
    <x v="0"/>
    <x v="1"/>
    <n v="412"/>
    <x v="6"/>
  </r>
  <r>
    <n v="148319"/>
    <x v="0"/>
    <x v="0"/>
    <n v="49740"/>
    <n v="49740"/>
    <n v="0"/>
    <x v="0"/>
    <x v="1"/>
    <x v="1"/>
    <n v="516"/>
    <x v="7"/>
  </r>
  <r>
    <n v="148321"/>
    <x v="0"/>
    <x v="1"/>
    <n v="45900"/>
    <n v="45900"/>
    <n v="0"/>
    <x v="0"/>
    <x v="0"/>
    <x v="2"/>
    <n v="395"/>
    <x v="2"/>
  </r>
  <r>
    <n v="148324"/>
    <x v="0"/>
    <x v="0"/>
    <n v="24600"/>
    <n v="24600"/>
    <n v="0"/>
    <x v="0"/>
    <x v="0"/>
    <x v="1"/>
    <n v="414"/>
    <x v="6"/>
  </r>
  <r>
    <n v="148332"/>
    <x v="1"/>
    <x v="0"/>
    <n v="20000"/>
    <n v="20000"/>
    <n v="0"/>
    <x v="0"/>
    <x v="0"/>
    <x v="1"/>
    <n v="434"/>
    <x v="3"/>
  </r>
  <r>
    <n v="148333"/>
    <x v="1"/>
    <x v="0"/>
    <n v="60000"/>
    <n v="60000"/>
    <n v="0"/>
    <x v="0"/>
    <x v="1"/>
    <x v="1"/>
    <n v="457"/>
    <x v="1"/>
  </r>
  <r>
    <n v="148338"/>
    <x v="0"/>
    <x v="0"/>
    <n v="90000"/>
    <n v="90000"/>
    <n v="0"/>
    <x v="0"/>
    <x v="1"/>
    <x v="0"/>
    <n v="474"/>
    <x v="8"/>
  </r>
  <r>
    <n v="148346"/>
    <x v="0"/>
    <x v="0"/>
    <n v="40000"/>
    <n v="40000"/>
    <n v="0"/>
    <x v="0"/>
    <x v="0"/>
    <x v="1"/>
    <n v="425"/>
    <x v="6"/>
  </r>
  <r>
    <n v="148347"/>
    <x v="0"/>
    <x v="0"/>
    <n v="134000"/>
    <n v="134000"/>
    <n v="0"/>
    <x v="0"/>
    <x v="1"/>
    <x v="2"/>
    <n v="549"/>
    <x v="9"/>
  </r>
  <r>
    <n v="148354"/>
    <x v="1"/>
    <x v="0"/>
    <n v="10000"/>
    <n v="10000"/>
    <n v="0"/>
    <x v="0"/>
    <x v="1"/>
    <x v="1"/>
    <n v="484"/>
    <x v="8"/>
  </r>
  <r>
    <n v="148367"/>
    <x v="0"/>
    <x v="0"/>
    <n v="30700"/>
    <n v="30700"/>
    <n v="0"/>
    <x v="0"/>
    <x v="0"/>
    <x v="2"/>
    <n v="417"/>
    <x v="6"/>
  </r>
  <r>
    <n v="148382"/>
    <x v="1"/>
    <x v="0"/>
    <n v="20000"/>
    <n v="20000"/>
    <n v="0"/>
    <x v="0"/>
    <x v="1"/>
    <x v="1"/>
    <n v="418"/>
    <x v="6"/>
  </r>
  <r>
    <n v="148385"/>
    <x v="0"/>
    <x v="0"/>
    <n v="50000"/>
    <n v="50000"/>
    <n v="0"/>
    <x v="0"/>
    <x v="1"/>
    <x v="2"/>
    <n v="461"/>
    <x v="1"/>
  </r>
  <r>
    <n v="148392"/>
    <x v="0"/>
    <x v="0"/>
    <n v="60000"/>
    <n v="60000"/>
    <n v="0"/>
    <x v="0"/>
    <x v="1"/>
    <x v="1"/>
    <n v="457"/>
    <x v="1"/>
  </r>
  <r>
    <n v="148399"/>
    <x v="2"/>
    <x v="1"/>
    <n v="10000"/>
    <n v="10000"/>
    <n v="0"/>
    <x v="0"/>
    <x v="0"/>
    <x v="1"/>
    <n v="404"/>
    <x v="2"/>
  </r>
  <r>
    <n v="148400"/>
    <x v="0"/>
    <x v="0"/>
    <n v="30000"/>
    <n v="30000"/>
    <n v="0"/>
    <x v="0"/>
    <x v="1"/>
    <x v="1"/>
    <n v="424"/>
    <x v="6"/>
  </r>
  <r>
    <n v="148402"/>
    <x v="1"/>
    <x v="0"/>
    <n v="4000"/>
    <n v="4000"/>
    <n v="0"/>
    <x v="0"/>
    <x v="1"/>
    <x v="1"/>
    <n v="489"/>
    <x v="8"/>
  </r>
  <r>
    <n v="148403"/>
    <x v="0"/>
    <x v="0"/>
    <n v="30000"/>
    <n v="30000"/>
    <n v="0"/>
    <x v="0"/>
    <x v="0"/>
    <x v="0"/>
    <n v="420"/>
    <x v="6"/>
  </r>
  <r>
    <n v="148408"/>
    <x v="0"/>
    <x v="1"/>
    <n v="40000"/>
    <n v="40000"/>
    <n v="0"/>
    <x v="0"/>
    <x v="0"/>
    <x v="0"/>
    <n v="424"/>
    <x v="6"/>
  </r>
  <r>
    <n v="148416"/>
    <x v="0"/>
    <x v="0"/>
    <n v="180867"/>
    <n v="180867"/>
    <n v="0"/>
    <x v="0"/>
    <x v="0"/>
    <x v="1"/>
    <n v="502"/>
    <x v="0"/>
  </r>
  <r>
    <n v="148423"/>
    <x v="1"/>
    <x v="1"/>
    <n v="40000"/>
    <n v="40000"/>
    <n v="0"/>
    <x v="0"/>
    <x v="1"/>
    <x v="0"/>
    <n v="438"/>
    <x v="3"/>
  </r>
  <r>
    <n v="148426"/>
    <x v="0"/>
    <x v="0"/>
    <n v="28000"/>
    <n v="28000"/>
    <n v="0"/>
    <x v="0"/>
    <x v="0"/>
    <x v="1"/>
    <n v="418"/>
    <x v="6"/>
  </r>
  <r>
    <n v="148433"/>
    <x v="2"/>
    <x v="0"/>
    <n v="104718"/>
    <n v="104718"/>
    <n v="0"/>
    <x v="0"/>
    <x v="1"/>
    <x v="0"/>
    <n v="481"/>
    <x v="8"/>
  </r>
  <r>
    <n v="148436"/>
    <x v="0"/>
    <x v="0"/>
    <n v="20200"/>
    <n v="20200"/>
    <n v="0"/>
    <x v="0"/>
    <x v="1"/>
    <x v="1"/>
    <n v="503"/>
    <x v="0"/>
  </r>
  <r>
    <n v="148442"/>
    <x v="0"/>
    <x v="0"/>
    <n v="182540"/>
    <n v="182540"/>
    <n v="0"/>
    <x v="0"/>
    <x v="1"/>
    <x v="2"/>
    <n v="416"/>
    <x v="6"/>
  </r>
  <r>
    <n v="148444"/>
    <x v="0"/>
    <x v="0"/>
    <n v="30000"/>
    <n v="30000"/>
    <n v="0"/>
    <x v="0"/>
    <x v="0"/>
    <x v="0"/>
    <n v="489"/>
    <x v="8"/>
  </r>
  <r>
    <n v="148456"/>
    <x v="0"/>
    <x v="0"/>
    <n v="40000"/>
    <n v="40000"/>
    <n v="0"/>
    <x v="0"/>
    <x v="1"/>
    <x v="1"/>
    <n v="463"/>
    <x v="1"/>
  </r>
  <r>
    <n v="148463"/>
    <x v="0"/>
    <x v="0"/>
    <n v="177400"/>
    <n v="177400"/>
    <n v="0"/>
    <x v="0"/>
    <x v="1"/>
    <x v="1"/>
    <n v="473"/>
    <x v="8"/>
  </r>
  <r>
    <n v="148467"/>
    <x v="0"/>
    <x v="0"/>
    <n v="11726"/>
    <n v="11726"/>
    <n v="0"/>
    <x v="0"/>
    <x v="0"/>
    <x v="1"/>
    <n v="383"/>
    <x v="4"/>
  </r>
  <r>
    <n v="148470"/>
    <x v="0"/>
    <x v="0"/>
    <n v="98700"/>
    <n v="98700"/>
    <n v="0"/>
    <x v="0"/>
    <x v="1"/>
    <x v="1"/>
    <n v="491"/>
    <x v="0"/>
  </r>
  <r>
    <n v="148472"/>
    <x v="1"/>
    <x v="1"/>
    <n v="10800"/>
    <n v="10800"/>
    <n v="0"/>
    <x v="0"/>
    <x v="1"/>
    <x v="1"/>
    <n v="512"/>
    <x v="7"/>
  </r>
  <r>
    <n v="148490"/>
    <x v="1"/>
    <x v="0"/>
    <n v="3000"/>
    <n v="0"/>
    <n v="1"/>
    <x v="1"/>
    <x v="0"/>
    <x v="1"/>
    <n v="394"/>
    <x v="2"/>
  </r>
  <r>
    <n v="148501"/>
    <x v="0"/>
    <x v="1"/>
    <n v="85310"/>
    <n v="85310"/>
    <n v="0"/>
    <x v="0"/>
    <x v="0"/>
    <x v="1"/>
    <n v="498"/>
    <x v="0"/>
  </r>
  <r>
    <n v="148515"/>
    <x v="1"/>
    <x v="0"/>
    <n v="10000"/>
    <n v="10000"/>
    <n v="0"/>
    <x v="0"/>
    <x v="0"/>
    <x v="1"/>
    <n v="402"/>
    <x v="2"/>
  </r>
  <r>
    <n v="148517"/>
    <x v="0"/>
    <x v="1"/>
    <n v="30000"/>
    <n v="30000"/>
    <n v="0"/>
    <x v="0"/>
    <x v="1"/>
    <x v="0"/>
    <n v="464"/>
    <x v="1"/>
  </r>
  <r>
    <n v="148539"/>
    <x v="0"/>
    <x v="0"/>
    <n v="20000"/>
    <n v="20000"/>
    <n v="0"/>
    <x v="0"/>
    <x v="0"/>
    <x v="1"/>
    <n v="455"/>
    <x v="1"/>
  </r>
  <r>
    <n v="148541"/>
    <x v="0"/>
    <x v="0"/>
    <n v="31265"/>
    <n v="31265"/>
    <n v="0"/>
    <x v="0"/>
    <x v="0"/>
    <x v="1"/>
    <n v="510"/>
    <x v="0"/>
  </r>
  <r>
    <n v="148542"/>
    <x v="0"/>
    <x v="2"/>
    <n v="25000"/>
    <n v="25000"/>
    <n v="0"/>
    <x v="0"/>
    <x v="1"/>
    <x v="1"/>
    <n v="533"/>
    <x v="9"/>
  </r>
  <r>
    <n v="148554"/>
    <x v="0"/>
    <x v="0"/>
    <n v="184600"/>
    <n v="184600"/>
    <n v="0"/>
    <x v="0"/>
    <x v="1"/>
    <x v="0"/>
    <n v="525"/>
    <x v="7"/>
  </r>
  <r>
    <n v="148570"/>
    <x v="1"/>
    <x v="0"/>
    <n v="3000"/>
    <n v="3000"/>
    <n v="0"/>
    <x v="0"/>
    <x v="1"/>
    <x v="0"/>
    <n v="475"/>
    <x v="8"/>
  </r>
  <r>
    <n v="148573"/>
    <x v="0"/>
    <x v="0"/>
    <n v="97957"/>
    <n v="97957"/>
    <n v="0"/>
    <x v="0"/>
    <x v="1"/>
    <x v="2"/>
    <n v="443"/>
    <x v="3"/>
  </r>
  <r>
    <n v="148588"/>
    <x v="0"/>
    <x v="2"/>
    <n v="25000"/>
    <n v="25000"/>
    <n v="0"/>
    <x v="0"/>
    <x v="1"/>
    <x v="0"/>
    <n v="505"/>
    <x v="0"/>
  </r>
  <r>
    <n v="148595"/>
    <x v="0"/>
    <x v="2"/>
    <n v="125800"/>
    <n v="125800"/>
    <n v="0"/>
    <x v="0"/>
    <x v="1"/>
    <x v="1"/>
    <n v="383"/>
    <x v="4"/>
  </r>
  <r>
    <n v="148609"/>
    <x v="0"/>
    <x v="0"/>
    <n v="60000"/>
    <n v="60000"/>
    <n v="0"/>
    <x v="0"/>
    <x v="1"/>
    <x v="1"/>
    <n v="519"/>
    <x v="7"/>
  </r>
  <r>
    <n v="148617"/>
    <x v="2"/>
    <x v="1"/>
    <n v="35000"/>
    <n v="35000"/>
    <n v="0"/>
    <x v="0"/>
    <x v="1"/>
    <x v="1"/>
    <n v="466"/>
    <x v="1"/>
  </r>
  <r>
    <n v="148624"/>
    <x v="1"/>
    <x v="0"/>
    <n v="17800"/>
    <n v="17800"/>
    <n v="0"/>
    <x v="0"/>
    <x v="0"/>
    <x v="2"/>
    <n v="432"/>
    <x v="3"/>
  </r>
  <r>
    <n v="148634"/>
    <x v="0"/>
    <x v="0"/>
    <n v="20000"/>
    <n v="20000"/>
    <n v="0"/>
    <x v="0"/>
    <x v="0"/>
    <x v="1"/>
    <n v="487"/>
    <x v="8"/>
  </r>
  <r>
    <n v="148637"/>
    <x v="0"/>
    <x v="1"/>
    <n v="39900"/>
    <n v="39900"/>
    <n v="0"/>
    <x v="0"/>
    <x v="1"/>
    <x v="0"/>
    <n v="435"/>
    <x v="3"/>
  </r>
  <r>
    <n v="148643"/>
    <x v="0"/>
    <x v="1"/>
    <n v="25000"/>
    <n v="25000"/>
    <n v="0"/>
    <x v="0"/>
    <x v="0"/>
    <x v="0"/>
    <n v="458"/>
    <x v="1"/>
  </r>
  <r>
    <n v="148650"/>
    <x v="0"/>
    <x v="2"/>
    <n v="27230"/>
    <n v="27230"/>
    <n v="0"/>
    <x v="0"/>
    <x v="0"/>
    <x v="1"/>
    <n v="460"/>
    <x v="1"/>
  </r>
  <r>
    <n v="148658"/>
    <x v="0"/>
    <x v="0"/>
    <n v="60000"/>
    <n v="60000"/>
    <n v="0"/>
    <x v="0"/>
    <x v="0"/>
    <x v="1"/>
    <n v="420"/>
    <x v="6"/>
  </r>
  <r>
    <n v="148665"/>
    <x v="2"/>
    <x v="1"/>
    <n v="34804"/>
    <n v="34804"/>
    <n v="0"/>
    <x v="0"/>
    <x v="0"/>
    <x v="1"/>
    <n v="452"/>
    <x v="1"/>
  </r>
  <r>
    <n v="148668"/>
    <x v="0"/>
    <x v="0"/>
    <n v="124000"/>
    <n v="124000"/>
    <n v="0"/>
    <x v="0"/>
    <x v="1"/>
    <x v="0"/>
    <n v="450"/>
    <x v="3"/>
  </r>
  <r>
    <n v="148680"/>
    <x v="0"/>
    <x v="0"/>
    <n v="43000"/>
    <n v="43000"/>
    <n v="0"/>
    <x v="0"/>
    <x v="0"/>
    <x v="1"/>
    <n v="412"/>
    <x v="6"/>
  </r>
  <r>
    <n v="148682"/>
    <x v="0"/>
    <x v="1"/>
    <n v="71000"/>
    <n v="71000"/>
    <n v="0"/>
    <x v="0"/>
    <x v="1"/>
    <x v="2"/>
    <n v="513"/>
    <x v="7"/>
  </r>
  <r>
    <n v="148695"/>
    <x v="1"/>
    <x v="2"/>
    <n v="10000"/>
    <n v="10000"/>
    <n v="0"/>
    <x v="0"/>
    <x v="1"/>
    <x v="1"/>
    <n v="444"/>
    <x v="3"/>
  </r>
  <r>
    <n v="148713"/>
    <x v="1"/>
    <x v="0"/>
    <n v="5000"/>
    <n v="5000"/>
    <n v="0"/>
    <x v="0"/>
    <x v="1"/>
    <x v="1"/>
    <n v="450"/>
    <x v="3"/>
  </r>
  <r>
    <n v="148744"/>
    <x v="0"/>
    <x v="0"/>
    <n v="39800"/>
    <n v="39800"/>
    <n v="0"/>
    <x v="0"/>
    <x v="0"/>
    <x v="2"/>
    <n v="503"/>
    <x v="0"/>
  </r>
  <r>
    <n v="148745"/>
    <x v="1"/>
    <x v="0"/>
    <n v="38000"/>
    <n v="38000"/>
    <n v="0"/>
    <x v="0"/>
    <x v="1"/>
    <x v="2"/>
    <n v="476"/>
    <x v="8"/>
  </r>
  <r>
    <n v="148746"/>
    <x v="1"/>
    <x v="0"/>
    <n v="73000"/>
    <n v="73000"/>
    <n v="0"/>
    <x v="0"/>
    <x v="0"/>
    <x v="1"/>
    <n v="429"/>
    <x v="6"/>
  </r>
  <r>
    <n v="148760"/>
    <x v="1"/>
    <x v="0"/>
    <n v="25000"/>
    <n v="0"/>
    <n v="1"/>
    <x v="1"/>
    <x v="0"/>
    <x v="2"/>
    <n v="392"/>
    <x v="2"/>
  </r>
  <r>
    <n v="148924"/>
    <x v="0"/>
    <x v="0"/>
    <n v="20000"/>
    <n v="20000"/>
    <n v="0"/>
    <x v="0"/>
    <x v="1"/>
    <x v="1"/>
    <n v="462"/>
    <x v="1"/>
  </r>
  <r>
    <n v="148930"/>
    <x v="0"/>
    <x v="0"/>
    <n v="10000"/>
    <n v="10000"/>
    <n v="0"/>
    <x v="0"/>
    <x v="0"/>
    <x v="0"/>
    <n v="405"/>
    <x v="2"/>
  </r>
  <r>
    <n v="148936"/>
    <x v="0"/>
    <x v="0"/>
    <n v="40000"/>
    <n v="40000"/>
    <n v="0"/>
    <x v="0"/>
    <x v="1"/>
    <x v="0"/>
    <n v="445"/>
    <x v="3"/>
  </r>
  <r>
    <n v="148950"/>
    <x v="1"/>
    <x v="0"/>
    <n v="74400"/>
    <n v="74400"/>
    <n v="0"/>
    <x v="0"/>
    <x v="1"/>
    <x v="0"/>
    <n v="520"/>
    <x v="7"/>
  </r>
  <r>
    <n v="148951"/>
    <x v="0"/>
    <x v="0"/>
    <n v="5000"/>
    <n v="5000"/>
    <n v="0"/>
    <x v="0"/>
    <x v="1"/>
    <x v="0"/>
    <n v="377"/>
    <x v="4"/>
  </r>
  <r>
    <n v="148957"/>
    <x v="0"/>
    <x v="1"/>
    <n v="2000"/>
    <n v="2000"/>
    <n v="0"/>
    <x v="0"/>
    <x v="1"/>
    <x v="2"/>
    <n v="368"/>
    <x v="5"/>
  </r>
  <r>
    <n v="148962"/>
    <x v="0"/>
    <x v="0"/>
    <n v="10000"/>
    <n v="10000"/>
    <n v="0"/>
    <x v="0"/>
    <x v="1"/>
    <x v="1"/>
    <n v="404"/>
    <x v="2"/>
  </r>
  <r>
    <n v="148978"/>
    <x v="0"/>
    <x v="2"/>
    <n v="43217"/>
    <n v="43217"/>
    <n v="0"/>
    <x v="0"/>
    <x v="0"/>
    <x v="1"/>
    <n v="540"/>
    <x v="9"/>
  </r>
  <r>
    <n v="148980"/>
    <x v="0"/>
    <x v="1"/>
    <n v="36000"/>
    <n v="36000"/>
    <n v="0"/>
    <x v="0"/>
    <x v="0"/>
    <x v="0"/>
    <n v="512"/>
    <x v="7"/>
  </r>
  <r>
    <n v="148985"/>
    <x v="1"/>
    <x v="2"/>
    <n v="25000"/>
    <n v="25000"/>
    <n v="0"/>
    <x v="0"/>
    <x v="0"/>
    <x v="0"/>
    <n v="387"/>
    <x v="4"/>
  </r>
  <r>
    <n v="148998"/>
    <x v="0"/>
    <x v="0"/>
    <n v="68000"/>
    <n v="68000"/>
    <n v="0"/>
    <x v="0"/>
    <x v="0"/>
    <x v="0"/>
    <n v="508"/>
    <x v="0"/>
  </r>
  <r>
    <n v="149010"/>
    <x v="0"/>
    <x v="0"/>
    <n v="139350"/>
    <n v="139350"/>
    <n v="0"/>
    <x v="0"/>
    <x v="1"/>
    <x v="2"/>
    <n v="435"/>
    <x v="3"/>
  </r>
  <r>
    <n v="149029"/>
    <x v="0"/>
    <x v="0"/>
    <n v="35000"/>
    <n v="35000"/>
    <n v="0"/>
    <x v="0"/>
    <x v="0"/>
    <x v="1"/>
    <n v="497"/>
    <x v="0"/>
  </r>
  <r>
    <n v="149039"/>
    <x v="0"/>
    <x v="0"/>
    <n v="38000"/>
    <n v="38000"/>
    <n v="0"/>
    <x v="0"/>
    <x v="0"/>
    <x v="2"/>
    <n v="401"/>
    <x v="2"/>
  </r>
  <r>
    <n v="149042"/>
    <x v="0"/>
    <x v="0"/>
    <n v="117800"/>
    <n v="117800"/>
    <n v="0"/>
    <x v="0"/>
    <x v="1"/>
    <x v="0"/>
    <n v="517"/>
    <x v="7"/>
  </r>
  <r>
    <n v="149045"/>
    <x v="0"/>
    <x v="2"/>
    <n v="20000"/>
    <n v="20000"/>
    <n v="0"/>
    <x v="0"/>
    <x v="1"/>
    <x v="1"/>
    <n v="403"/>
    <x v="2"/>
  </r>
  <r>
    <n v="149051"/>
    <x v="0"/>
    <x v="0"/>
    <n v="275015"/>
    <n v="275015"/>
    <n v="0"/>
    <x v="0"/>
    <x v="0"/>
    <x v="1"/>
    <n v="437"/>
    <x v="3"/>
  </r>
  <r>
    <n v="149109"/>
    <x v="0"/>
    <x v="0"/>
    <n v="105000"/>
    <n v="105000"/>
    <n v="0"/>
    <x v="0"/>
    <x v="0"/>
    <x v="1"/>
    <n v="523"/>
    <x v="7"/>
  </r>
  <r>
    <n v="149126"/>
    <x v="0"/>
    <x v="0"/>
    <n v="82200"/>
    <n v="82200"/>
    <n v="0"/>
    <x v="0"/>
    <x v="0"/>
    <x v="1"/>
    <n v="501"/>
    <x v="0"/>
  </r>
  <r>
    <n v="149133"/>
    <x v="0"/>
    <x v="0"/>
    <n v="30000"/>
    <n v="30000"/>
    <n v="0"/>
    <x v="0"/>
    <x v="0"/>
    <x v="1"/>
    <n v="418"/>
    <x v="6"/>
  </r>
  <r>
    <n v="149142"/>
    <x v="1"/>
    <x v="1"/>
    <n v="20000"/>
    <n v="20000"/>
    <n v="0"/>
    <x v="0"/>
    <x v="1"/>
    <x v="2"/>
    <n v="427"/>
    <x v="6"/>
  </r>
  <r>
    <n v="149153"/>
    <x v="2"/>
    <x v="0"/>
    <n v="40000"/>
    <n v="40000"/>
    <n v="0"/>
    <x v="0"/>
    <x v="0"/>
    <x v="0"/>
    <n v="402"/>
    <x v="2"/>
  </r>
  <r>
    <n v="149159"/>
    <x v="0"/>
    <x v="2"/>
    <n v="54500"/>
    <n v="54500"/>
    <n v="0"/>
    <x v="0"/>
    <x v="0"/>
    <x v="0"/>
    <n v="467"/>
    <x v="1"/>
  </r>
  <r>
    <n v="149166"/>
    <x v="0"/>
    <x v="0"/>
    <n v="196200"/>
    <n v="196200"/>
    <n v="0"/>
    <x v="0"/>
    <x v="1"/>
    <x v="2"/>
    <n v="489"/>
    <x v="8"/>
  </r>
  <r>
    <n v="149203"/>
    <x v="0"/>
    <x v="0"/>
    <n v="234785"/>
    <n v="234785"/>
    <n v="0"/>
    <x v="0"/>
    <x v="1"/>
    <x v="2"/>
    <n v="443"/>
    <x v="3"/>
  </r>
  <r>
    <n v="149219"/>
    <x v="0"/>
    <x v="2"/>
    <n v="75200"/>
    <n v="75200"/>
    <n v="0"/>
    <x v="0"/>
    <x v="1"/>
    <x v="0"/>
    <n v="422"/>
    <x v="6"/>
  </r>
  <r>
    <n v="149253"/>
    <x v="0"/>
    <x v="0"/>
    <n v="89000"/>
    <n v="89000"/>
    <n v="0"/>
    <x v="0"/>
    <x v="0"/>
    <x v="1"/>
    <n v="500"/>
    <x v="0"/>
  </r>
  <r>
    <n v="149332"/>
    <x v="0"/>
    <x v="1"/>
    <n v="30000"/>
    <n v="30000"/>
    <n v="0"/>
    <x v="0"/>
    <x v="0"/>
    <x v="2"/>
    <n v="462"/>
    <x v="1"/>
  </r>
  <r>
    <n v="149337"/>
    <x v="0"/>
    <x v="0"/>
    <n v="60000"/>
    <n v="60000"/>
    <n v="0"/>
    <x v="0"/>
    <x v="0"/>
    <x v="0"/>
    <n v="475"/>
    <x v="8"/>
  </r>
  <r>
    <n v="149341"/>
    <x v="0"/>
    <x v="2"/>
    <n v="35000"/>
    <n v="35000"/>
    <n v="0"/>
    <x v="0"/>
    <x v="1"/>
    <x v="0"/>
    <n v="508"/>
    <x v="0"/>
  </r>
  <r>
    <n v="149365"/>
    <x v="1"/>
    <x v="1"/>
    <n v="8000"/>
    <n v="8000"/>
    <n v="0"/>
    <x v="0"/>
    <x v="0"/>
    <x v="1"/>
    <n v="421"/>
    <x v="6"/>
  </r>
  <r>
    <n v="149372"/>
    <x v="0"/>
    <x v="0"/>
    <n v="21500"/>
    <n v="21500"/>
    <n v="0"/>
    <x v="0"/>
    <x v="0"/>
    <x v="1"/>
    <n v="497"/>
    <x v="0"/>
  </r>
  <r>
    <n v="149394"/>
    <x v="0"/>
    <x v="0"/>
    <n v="34500"/>
    <n v="34500"/>
    <n v="0"/>
    <x v="0"/>
    <x v="0"/>
    <x v="1"/>
    <n v="425"/>
    <x v="6"/>
  </r>
  <r>
    <n v="149396"/>
    <x v="2"/>
    <x v="1"/>
    <n v="40000"/>
    <n v="40000"/>
    <n v="0"/>
    <x v="0"/>
    <x v="1"/>
    <x v="0"/>
    <n v="448"/>
    <x v="3"/>
  </r>
  <r>
    <n v="149417"/>
    <x v="1"/>
    <x v="1"/>
    <n v="20000"/>
    <n v="20000"/>
    <n v="0"/>
    <x v="0"/>
    <x v="0"/>
    <x v="1"/>
    <n v="450"/>
    <x v="3"/>
  </r>
  <r>
    <n v="149422"/>
    <x v="0"/>
    <x v="1"/>
    <n v="34700"/>
    <n v="34700"/>
    <n v="0"/>
    <x v="0"/>
    <x v="0"/>
    <x v="1"/>
    <n v="522"/>
    <x v="7"/>
  </r>
  <r>
    <n v="149439"/>
    <x v="0"/>
    <x v="0"/>
    <n v="13000"/>
    <n v="13000"/>
    <n v="0"/>
    <x v="0"/>
    <x v="0"/>
    <x v="1"/>
    <n v="467"/>
    <x v="1"/>
  </r>
  <r>
    <n v="149446"/>
    <x v="0"/>
    <x v="0"/>
    <n v="50000"/>
    <n v="50000"/>
    <n v="0"/>
    <x v="0"/>
    <x v="1"/>
    <x v="1"/>
    <n v="456"/>
    <x v="1"/>
  </r>
  <r>
    <n v="149456"/>
    <x v="0"/>
    <x v="0"/>
    <n v="30000"/>
    <n v="30000"/>
    <n v="0"/>
    <x v="0"/>
    <x v="0"/>
    <x v="1"/>
    <n v="504"/>
    <x v="0"/>
  </r>
  <r>
    <n v="149457"/>
    <x v="0"/>
    <x v="2"/>
    <n v="15000"/>
    <n v="0"/>
    <n v="1"/>
    <x v="1"/>
    <x v="1"/>
    <x v="2"/>
    <n v="422"/>
    <x v="6"/>
  </r>
  <r>
    <n v="149491"/>
    <x v="0"/>
    <x v="0"/>
    <n v="208086"/>
    <n v="208086"/>
    <n v="0"/>
    <x v="0"/>
    <x v="1"/>
    <x v="0"/>
    <n v="455"/>
    <x v="1"/>
  </r>
  <r>
    <n v="149533"/>
    <x v="2"/>
    <x v="2"/>
    <n v="40000"/>
    <n v="40000"/>
    <n v="0"/>
    <x v="0"/>
    <x v="1"/>
    <x v="1"/>
    <n v="404"/>
    <x v="2"/>
  </r>
  <r>
    <n v="149537"/>
    <x v="0"/>
    <x v="0"/>
    <n v="139900"/>
    <n v="139900"/>
    <n v="0"/>
    <x v="0"/>
    <x v="1"/>
    <x v="1"/>
    <n v="507"/>
    <x v="0"/>
  </r>
  <r>
    <n v="149543"/>
    <x v="0"/>
    <x v="1"/>
    <n v="5000"/>
    <n v="5000"/>
    <n v="0"/>
    <x v="0"/>
    <x v="0"/>
    <x v="1"/>
    <n v="495"/>
    <x v="0"/>
  </r>
  <r>
    <n v="149561"/>
    <x v="1"/>
    <x v="0"/>
    <n v="20000"/>
    <n v="20000"/>
    <n v="0"/>
    <x v="0"/>
    <x v="1"/>
    <x v="0"/>
    <n v="459"/>
    <x v="1"/>
  </r>
  <r>
    <n v="149564"/>
    <x v="1"/>
    <x v="0"/>
    <n v="10000"/>
    <n v="10000"/>
    <n v="0"/>
    <x v="0"/>
    <x v="1"/>
    <x v="2"/>
    <n v="445"/>
    <x v="3"/>
  </r>
  <r>
    <n v="149581"/>
    <x v="2"/>
    <x v="2"/>
    <n v="20000"/>
    <n v="20000"/>
    <n v="0"/>
    <x v="0"/>
    <x v="1"/>
    <x v="1"/>
    <n v="486"/>
    <x v="8"/>
  </r>
  <r>
    <n v="149582"/>
    <x v="1"/>
    <x v="0"/>
    <n v="5000"/>
    <n v="5000"/>
    <n v="0"/>
    <x v="0"/>
    <x v="0"/>
    <x v="2"/>
    <n v="490"/>
    <x v="8"/>
  </r>
  <r>
    <n v="149587"/>
    <x v="0"/>
    <x v="0"/>
    <n v="30000"/>
    <n v="30000"/>
    <n v="0"/>
    <x v="0"/>
    <x v="0"/>
    <x v="0"/>
    <n v="452"/>
    <x v="1"/>
  </r>
  <r>
    <n v="149589"/>
    <x v="0"/>
    <x v="0"/>
    <n v="25000"/>
    <n v="25000"/>
    <n v="0"/>
    <x v="0"/>
    <x v="0"/>
    <x v="1"/>
    <n v="475"/>
    <x v="8"/>
  </r>
  <r>
    <n v="149656"/>
    <x v="0"/>
    <x v="0"/>
    <n v="73000"/>
    <n v="73000"/>
    <n v="0"/>
    <x v="0"/>
    <x v="0"/>
    <x v="0"/>
    <n v="515"/>
    <x v="7"/>
  </r>
  <r>
    <n v="149670"/>
    <x v="0"/>
    <x v="0"/>
    <n v="90000"/>
    <n v="90000"/>
    <n v="0"/>
    <x v="0"/>
    <x v="1"/>
    <x v="2"/>
    <n v="444"/>
    <x v="3"/>
  </r>
  <r>
    <n v="149675"/>
    <x v="0"/>
    <x v="0"/>
    <n v="143200"/>
    <n v="143200"/>
    <n v="0"/>
    <x v="0"/>
    <x v="0"/>
    <x v="1"/>
    <n v="499"/>
    <x v="0"/>
  </r>
  <r>
    <n v="149679"/>
    <x v="1"/>
    <x v="0"/>
    <n v="17500"/>
    <n v="3000"/>
    <n v="1"/>
    <x v="1"/>
    <x v="0"/>
    <x v="1"/>
    <n v="467"/>
    <x v="1"/>
  </r>
  <r>
    <n v="149696"/>
    <x v="0"/>
    <x v="0"/>
    <n v="33200"/>
    <n v="33200"/>
    <n v="0"/>
    <x v="0"/>
    <x v="0"/>
    <x v="0"/>
    <n v="469"/>
    <x v="1"/>
  </r>
  <r>
    <n v="149700"/>
    <x v="1"/>
    <x v="1"/>
    <n v="20000"/>
    <n v="20000"/>
    <n v="0"/>
    <x v="0"/>
    <x v="0"/>
    <x v="1"/>
    <n v="533"/>
    <x v="9"/>
  </r>
  <r>
    <n v="149731"/>
    <x v="0"/>
    <x v="2"/>
    <n v="48500"/>
    <n v="48500"/>
    <n v="0"/>
    <x v="0"/>
    <x v="1"/>
    <x v="0"/>
    <n v="449"/>
    <x v="3"/>
  </r>
  <r>
    <n v="149733"/>
    <x v="1"/>
    <x v="1"/>
    <n v="40000"/>
    <n v="40000"/>
    <n v="0"/>
    <x v="0"/>
    <x v="1"/>
    <x v="0"/>
    <n v="433"/>
    <x v="3"/>
  </r>
  <r>
    <n v="149738"/>
    <x v="0"/>
    <x v="0"/>
    <n v="73000"/>
    <n v="73000"/>
    <n v="0"/>
    <x v="0"/>
    <x v="0"/>
    <x v="1"/>
    <n v="455"/>
    <x v="1"/>
  </r>
  <r>
    <n v="149741"/>
    <x v="0"/>
    <x v="2"/>
    <n v="22400"/>
    <n v="22400"/>
    <n v="0"/>
    <x v="0"/>
    <x v="0"/>
    <x v="1"/>
    <n v="408"/>
    <x v="2"/>
  </r>
  <r>
    <n v="149747"/>
    <x v="1"/>
    <x v="0"/>
    <n v="40000"/>
    <n v="40000"/>
    <n v="0"/>
    <x v="0"/>
    <x v="1"/>
    <x v="1"/>
    <n v="504"/>
    <x v="0"/>
  </r>
  <r>
    <n v="149759"/>
    <x v="0"/>
    <x v="0"/>
    <n v="60000"/>
    <n v="60000"/>
    <n v="0"/>
    <x v="0"/>
    <x v="1"/>
    <x v="0"/>
    <n v="506"/>
    <x v="0"/>
  </r>
  <r>
    <n v="149778"/>
    <x v="1"/>
    <x v="0"/>
    <n v="40000"/>
    <n v="20000"/>
    <n v="0"/>
    <x v="0"/>
    <x v="1"/>
    <x v="0"/>
    <n v="414"/>
    <x v="6"/>
  </r>
  <r>
    <n v="149781"/>
    <x v="0"/>
    <x v="0"/>
    <n v="153998"/>
    <n v="153998"/>
    <n v="0"/>
    <x v="0"/>
    <x v="0"/>
    <x v="1"/>
    <n v="442"/>
    <x v="3"/>
  </r>
  <r>
    <n v="149785"/>
    <x v="0"/>
    <x v="0"/>
    <n v="10000"/>
    <n v="10000"/>
    <n v="0"/>
    <x v="0"/>
    <x v="1"/>
    <x v="1"/>
    <n v="470"/>
    <x v="1"/>
  </r>
  <r>
    <n v="149791"/>
    <x v="0"/>
    <x v="2"/>
    <n v="25000"/>
    <n v="25000"/>
    <n v="0"/>
    <x v="0"/>
    <x v="0"/>
    <x v="1"/>
    <n v="422"/>
    <x v="6"/>
  </r>
  <r>
    <n v="149793"/>
    <x v="1"/>
    <x v="0"/>
    <n v="40000"/>
    <n v="40000"/>
    <n v="0"/>
    <x v="0"/>
    <x v="1"/>
    <x v="0"/>
    <n v="402"/>
    <x v="2"/>
  </r>
  <r>
    <n v="149797"/>
    <x v="0"/>
    <x v="0"/>
    <n v="313984"/>
    <n v="313984"/>
    <n v="0"/>
    <x v="0"/>
    <x v="1"/>
    <x v="2"/>
    <n v="440"/>
    <x v="3"/>
  </r>
  <r>
    <n v="149803"/>
    <x v="0"/>
    <x v="0"/>
    <n v="149000"/>
    <n v="149000"/>
    <n v="0"/>
    <x v="0"/>
    <x v="1"/>
    <x v="0"/>
    <n v="454"/>
    <x v="1"/>
  </r>
  <r>
    <n v="149811"/>
    <x v="0"/>
    <x v="1"/>
    <n v="47855"/>
    <n v="47855"/>
    <n v="0"/>
    <x v="0"/>
    <x v="1"/>
    <x v="0"/>
    <n v="464"/>
    <x v="1"/>
  </r>
  <r>
    <n v="149822"/>
    <x v="0"/>
    <x v="0"/>
    <n v="64000"/>
    <n v="64000"/>
    <n v="0"/>
    <x v="0"/>
    <x v="1"/>
    <x v="0"/>
    <n v="506"/>
    <x v="0"/>
  </r>
  <r>
    <n v="149832"/>
    <x v="1"/>
    <x v="0"/>
    <n v="124000"/>
    <n v="124000"/>
    <n v="0"/>
    <x v="0"/>
    <x v="0"/>
    <x v="2"/>
    <n v="417"/>
    <x v="6"/>
  </r>
  <r>
    <n v="149841"/>
    <x v="0"/>
    <x v="0"/>
    <n v="38930"/>
    <n v="38930"/>
    <n v="0"/>
    <x v="0"/>
    <x v="1"/>
    <x v="0"/>
    <n v="519"/>
    <x v="7"/>
  </r>
  <r>
    <n v="149845"/>
    <x v="0"/>
    <x v="0"/>
    <n v="78500"/>
    <n v="78500"/>
    <n v="0"/>
    <x v="0"/>
    <x v="0"/>
    <x v="1"/>
    <n v="453"/>
    <x v="1"/>
  </r>
  <r>
    <n v="149847"/>
    <x v="0"/>
    <x v="0"/>
    <n v="38500"/>
    <n v="38500"/>
    <n v="0"/>
    <x v="0"/>
    <x v="1"/>
    <x v="1"/>
    <n v="418"/>
    <x v="6"/>
  </r>
  <r>
    <n v="149851"/>
    <x v="0"/>
    <x v="2"/>
    <n v="40000"/>
    <n v="40000"/>
    <n v="0"/>
    <x v="0"/>
    <x v="1"/>
    <x v="2"/>
    <n v="402"/>
    <x v="2"/>
  </r>
  <r>
    <n v="149858"/>
    <x v="0"/>
    <x v="1"/>
    <n v="30000"/>
    <n v="30000"/>
    <n v="0"/>
    <x v="0"/>
    <x v="1"/>
    <x v="0"/>
    <n v="506"/>
    <x v="0"/>
  </r>
  <r>
    <n v="149859"/>
    <x v="2"/>
    <x v="2"/>
    <n v="50000"/>
    <n v="50000"/>
    <n v="0"/>
    <x v="0"/>
    <x v="1"/>
    <x v="0"/>
    <n v="445"/>
    <x v="3"/>
  </r>
  <r>
    <n v="149867"/>
    <x v="0"/>
    <x v="0"/>
    <n v="20000"/>
    <n v="20000"/>
    <n v="0"/>
    <x v="0"/>
    <x v="0"/>
    <x v="1"/>
    <n v="403"/>
    <x v="2"/>
  </r>
  <r>
    <n v="149869"/>
    <x v="0"/>
    <x v="0"/>
    <n v="62500"/>
    <n v="62500"/>
    <n v="0"/>
    <x v="0"/>
    <x v="0"/>
    <x v="2"/>
    <n v="488"/>
    <x v="8"/>
  </r>
  <r>
    <n v="149872"/>
    <x v="0"/>
    <x v="0"/>
    <n v="14500"/>
    <n v="14500"/>
    <n v="0"/>
    <x v="0"/>
    <x v="0"/>
    <x v="1"/>
    <n v="506"/>
    <x v="0"/>
  </r>
  <r>
    <n v="149881"/>
    <x v="0"/>
    <x v="1"/>
    <n v="192100"/>
    <n v="192100"/>
    <n v="0"/>
    <x v="0"/>
    <x v="1"/>
    <x v="2"/>
    <n v="445"/>
    <x v="3"/>
  </r>
  <r>
    <n v="149884"/>
    <x v="0"/>
    <x v="0"/>
    <n v="10000"/>
    <n v="10000"/>
    <n v="0"/>
    <x v="0"/>
    <x v="1"/>
    <x v="1"/>
    <n v="483"/>
    <x v="8"/>
  </r>
  <r>
    <n v="149886"/>
    <x v="0"/>
    <x v="0"/>
    <n v="140000"/>
    <n v="140000"/>
    <n v="0"/>
    <x v="0"/>
    <x v="1"/>
    <x v="2"/>
    <n v="567"/>
    <x v="10"/>
  </r>
  <r>
    <n v="149896"/>
    <x v="0"/>
    <x v="0"/>
    <n v="5000"/>
    <n v="5000"/>
    <n v="0"/>
    <x v="0"/>
    <x v="0"/>
    <x v="1"/>
    <n v="440"/>
    <x v="3"/>
  </r>
  <r>
    <n v="149899"/>
    <x v="0"/>
    <x v="0"/>
    <n v="10000"/>
    <n v="10000"/>
    <n v="0"/>
    <x v="0"/>
    <x v="0"/>
    <x v="1"/>
    <n v="511"/>
    <x v="7"/>
  </r>
  <r>
    <n v="149906"/>
    <x v="0"/>
    <x v="0"/>
    <n v="107000"/>
    <n v="107000"/>
    <n v="0"/>
    <x v="0"/>
    <x v="1"/>
    <x v="0"/>
    <n v="453"/>
    <x v="1"/>
  </r>
  <r>
    <n v="149927"/>
    <x v="1"/>
    <x v="0"/>
    <n v="20000"/>
    <n v="20000"/>
    <n v="0"/>
    <x v="0"/>
    <x v="1"/>
    <x v="1"/>
    <n v="473"/>
    <x v="8"/>
  </r>
  <r>
    <n v="149936"/>
    <x v="1"/>
    <x v="1"/>
    <n v="40000"/>
    <n v="40000"/>
    <n v="0"/>
    <x v="0"/>
    <x v="1"/>
    <x v="1"/>
    <n v="523"/>
    <x v="7"/>
  </r>
  <r>
    <n v="149951"/>
    <x v="0"/>
    <x v="2"/>
    <n v="40000"/>
    <n v="40000"/>
    <n v="0"/>
    <x v="0"/>
    <x v="1"/>
    <x v="0"/>
    <n v="513"/>
    <x v="7"/>
  </r>
  <r>
    <n v="149955"/>
    <x v="0"/>
    <x v="1"/>
    <n v="30800"/>
    <n v="30800"/>
    <n v="0"/>
    <x v="0"/>
    <x v="0"/>
    <x v="2"/>
    <n v="446"/>
    <x v="3"/>
  </r>
  <r>
    <n v="149960"/>
    <x v="1"/>
    <x v="0"/>
    <n v="20600"/>
    <n v="20600"/>
    <n v="0"/>
    <x v="0"/>
    <x v="1"/>
    <x v="1"/>
    <n v="532"/>
    <x v="9"/>
  </r>
  <r>
    <n v="149972"/>
    <x v="0"/>
    <x v="2"/>
    <n v="25273"/>
    <n v="25273"/>
    <n v="0"/>
    <x v="0"/>
    <x v="1"/>
    <x v="1"/>
    <n v="534"/>
    <x v="9"/>
  </r>
  <r>
    <n v="149981"/>
    <x v="0"/>
    <x v="0"/>
    <n v="20000"/>
    <n v="20000"/>
    <n v="0"/>
    <x v="0"/>
    <x v="1"/>
    <x v="1"/>
    <n v="465"/>
    <x v="1"/>
  </r>
  <r>
    <n v="149988"/>
    <x v="0"/>
    <x v="0"/>
    <n v="253400"/>
    <n v="253400"/>
    <n v="0"/>
    <x v="0"/>
    <x v="1"/>
    <x v="2"/>
    <n v="551"/>
    <x v="10"/>
  </r>
  <r>
    <n v="149996"/>
    <x v="0"/>
    <x v="0"/>
    <n v="60000"/>
    <n v="60000"/>
    <n v="0"/>
    <x v="0"/>
    <x v="0"/>
    <x v="0"/>
    <n v="452"/>
    <x v="1"/>
  </r>
  <r>
    <n v="150001"/>
    <x v="0"/>
    <x v="2"/>
    <n v="20000"/>
    <n v="20000"/>
    <n v="0"/>
    <x v="0"/>
    <x v="1"/>
    <x v="1"/>
    <n v="492"/>
    <x v="0"/>
  </r>
  <r>
    <n v="150009"/>
    <x v="0"/>
    <x v="0"/>
    <n v="43000"/>
    <n v="43000"/>
    <n v="0"/>
    <x v="0"/>
    <x v="1"/>
    <x v="0"/>
    <n v="422"/>
    <x v="6"/>
  </r>
  <r>
    <n v="150015"/>
    <x v="0"/>
    <x v="2"/>
    <n v="40000"/>
    <n v="40000"/>
    <n v="0"/>
    <x v="0"/>
    <x v="0"/>
    <x v="1"/>
    <n v="422"/>
    <x v="6"/>
  </r>
  <r>
    <n v="150021"/>
    <x v="1"/>
    <x v="0"/>
    <n v="25500"/>
    <n v="25500"/>
    <n v="0"/>
    <x v="0"/>
    <x v="0"/>
    <x v="1"/>
    <n v="482"/>
    <x v="8"/>
  </r>
  <r>
    <n v="150024"/>
    <x v="0"/>
    <x v="1"/>
    <n v="172828"/>
    <n v="172828"/>
    <n v="0"/>
    <x v="0"/>
    <x v="1"/>
    <x v="1"/>
    <n v="510"/>
    <x v="0"/>
  </r>
  <r>
    <n v="150033"/>
    <x v="0"/>
    <x v="0"/>
    <n v="37000"/>
    <n v="37000"/>
    <n v="0"/>
    <x v="0"/>
    <x v="0"/>
    <x v="1"/>
    <n v="466"/>
    <x v="1"/>
  </r>
  <r>
    <n v="150037"/>
    <x v="0"/>
    <x v="2"/>
    <n v="63000"/>
    <n v="63000"/>
    <n v="0"/>
    <x v="0"/>
    <x v="1"/>
    <x v="0"/>
    <n v="471"/>
    <x v="8"/>
  </r>
  <r>
    <n v="150072"/>
    <x v="0"/>
    <x v="1"/>
    <n v="10000"/>
    <n v="10000"/>
    <n v="0"/>
    <x v="0"/>
    <x v="0"/>
    <x v="1"/>
    <n v="382"/>
    <x v="4"/>
  </r>
  <r>
    <n v="150078"/>
    <x v="0"/>
    <x v="0"/>
    <n v="80000"/>
    <n v="80000"/>
    <n v="0"/>
    <x v="0"/>
    <x v="0"/>
    <x v="1"/>
    <n v="476"/>
    <x v="8"/>
  </r>
  <r>
    <n v="150080"/>
    <x v="0"/>
    <x v="2"/>
    <n v="40000"/>
    <n v="40000"/>
    <n v="0"/>
    <x v="0"/>
    <x v="0"/>
    <x v="1"/>
    <n v="416"/>
    <x v="6"/>
  </r>
  <r>
    <n v="150086"/>
    <x v="0"/>
    <x v="2"/>
    <n v="50300"/>
    <n v="50300"/>
    <n v="0"/>
    <x v="0"/>
    <x v="0"/>
    <x v="1"/>
    <n v="494"/>
    <x v="0"/>
  </r>
  <r>
    <n v="150092"/>
    <x v="0"/>
    <x v="2"/>
    <n v="31900"/>
    <n v="31900"/>
    <n v="0"/>
    <x v="0"/>
    <x v="1"/>
    <x v="0"/>
    <n v="504"/>
    <x v="0"/>
  </r>
  <r>
    <n v="150098"/>
    <x v="0"/>
    <x v="0"/>
    <n v="229758"/>
    <n v="229758"/>
    <n v="0"/>
    <x v="0"/>
    <x v="1"/>
    <x v="1"/>
    <n v="491"/>
    <x v="0"/>
  </r>
  <r>
    <n v="150103"/>
    <x v="0"/>
    <x v="0"/>
    <n v="20500"/>
    <n v="20500"/>
    <n v="0"/>
    <x v="0"/>
    <x v="1"/>
    <x v="0"/>
    <n v="481"/>
    <x v="8"/>
  </r>
  <r>
    <n v="150104"/>
    <x v="2"/>
    <x v="2"/>
    <n v="71500"/>
    <n v="71500"/>
    <n v="0"/>
    <x v="0"/>
    <x v="1"/>
    <x v="1"/>
    <n v="461"/>
    <x v="1"/>
  </r>
  <r>
    <n v="150143"/>
    <x v="1"/>
    <x v="0"/>
    <n v="10000"/>
    <n v="10000"/>
    <n v="0"/>
    <x v="0"/>
    <x v="1"/>
    <x v="1"/>
    <n v="422"/>
    <x v="6"/>
  </r>
  <r>
    <n v="150147"/>
    <x v="0"/>
    <x v="1"/>
    <n v="64000"/>
    <n v="64000"/>
    <n v="0"/>
    <x v="0"/>
    <x v="1"/>
    <x v="0"/>
    <n v="502"/>
    <x v="0"/>
  </r>
  <r>
    <n v="150191"/>
    <x v="0"/>
    <x v="1"/>
    <n v="25000"/>
    <n v="25000"/>
    <n v="0"/>
    <x v="0"/>
    <x v="0"/>
    <x v="0"/>
    <n v="445"/>
    <x v="3"/>
  </r>
  <r>
    <n v="150212"/>
    <x v="0"/>
    <x v="1"/>
    <n v="30000"/>
    <n v="30000"/>
    <n v="0"/>
    <x v="0"/>
    <x v="0"/>
    <x v="2"/>
    <n v="444"/>
    <x v="3"/>
  </r>
  <r>
    <n v="150218"/>
    <x v="0"/>
    <x v="1"/>
    <n v="25000"/>
    <n v="25000"/>
    <n v="0"/>
    <x v="0"/>
    <x v="1"/>
    <x v="2"/>
    <n v="381"/>
    <x v="4"/>
  </r>
  <r>
    <n v="150224"/>
    <x v="0"/>
    <x v="0"/>
    <n v="36999"/>
    <n v="36999"/>
    <n v="0"/>
    <x v="0"/>
    <x v="0"/>
    <x v="0"/>
    <n v="429"/>
    <x v="6"/>
  </r>
  <r>
    <n v="150231"/>
    <x v="0"/>
    <x v="0"/>
    <n v="40000"/>
    <n v="40000"/>
    <n v="0"/>
    <x v="0"/>
    <x v="1"/>
    <x v="0"/>
    <n v="463"/>
    <x v="1"/>
  </r>
  <r>
    <n v="150232"/>
    <x v="0"/>
    <x v="1"/>
    <n v="25000"/>
    <n v="25000"/>
    <n v="0"/>
    <x v="0"/>
    <x v="0"/>
    <x v="1"/>
    <n v="414"/>
    <x v="6"/>
  </r>
  <r>
    <n v="150263"/>
    <x v="1"/>
    <x v="2"/>
    <n v="20000"/>
    <n v="20000"/>
    <n v="0"/>
    <x v="0"/>
    <x v="0"/>
    <x v="1"/>
    <n v="362"/>
    <x v="5"/>
  </r>
  <r>
    <n v="150266"/>
    <x v="0"/>
    <x v="0"/>
    <n v="90000"/>
    <n v="90000"/>
    <n v="0"/>
    <x v="0"/>
    <x v="0"/>
    <x v="2"/>
    <n v="477"/>
    <x v="8"/>
  </r>
  <r>
    <n v="150273"/>
    <x v="0"/>
    <x v="0"/>
    <n v="18000"/>
    <n v="18000"/>
    <n v="0"/>
    <x v="0"/>
    <x v="0"/>
    <x v="1"/>
    <n v="508"/>
    <x v="0"/>
  </r>
  <r>
    <n v="150276"/>
    <x v="0"/>
    <x v="1"/>
    <n v="49700"/>
    <n v="49700"/>
    <n v="0"/>
    <x v="0"/>
    <x v="1"/>
    <x v="1"/>
    <n v="424"/>
    <x v="6"/>
  </r>
  <r>
    <n v="150278"/>
    <x v="0"/>
    <x v="0"/>
    <n v="72388"/>
    <n v="72388"/>
    <n v="0"/>
    <x v="0"/>
    <x v="1"/>
    <x v="1"/>
    <n v="485"/>
    <x v="8"/>
  </r>
  <r>
    <n v="150287"/>
    <x v="1"/>
    <x v="0"/>
    <n v="500"/>
    <n v="0"/>
    <n v="1"/>
    <x v="1"/>
    <x v="0"/>
    <x v="1"/>
    <n v="455"/>
    <x v="1"/>
  </r>
  <r>
    <n v="150291"/>
    <x v="1"/>
    <x v="0"/>
    <n v="20000"/>
    <n v="20000"/>
    <n v="0"/>
    <x v="0"/>
    <x v="1"/>
    <x v="2"/>
    <n v="490"/>
    <x v="8"/>
  </r>
  <r>
    <n v="150311"/>
    <x v="1"/>
    <x v="0"/>
    <n v="40000"/>
    <n v="40000"/>
    <n v="0"/>
    <x v="0"/>
    <x v="0"/>
    <x v="2"/>
    <n v="457"/>
    <x v="1"/>
  </r>
  <r>
    <n v="150320"/>
    <x v="0"/>
    <x v="2"/>
    <n v="20000"/>
    <n v="20000"/>
    <n v="0"/>
    <x v="0"/>
    <x v="0"/>
    <x v="1"/>
    <n v="437"/>
    <x v="3"/>
  </r>
  <r>
    <n v="150353"/>
    <x v="0"/>
    <x v="0"/>
    <n v="10000"/>
    <n v="10000"/>
    <n v="0"/>
    <x v="0"/>
    <x v="0"/>
    <x v="2"/>
    <n v="449"/>
    <x v="3"/>
  </r>
  <r>
    <n v="150406"/>
    <x v="0"/>
    <x v="0"/>
    <n v="259900"/>
    <n v="259900"/>
    <n v="0"/>
    <x v="0"/>
    <x v="0"/>
    <x v="1"/>
    <n v="510"/>
    <x v="0"/>
  </r>
  <r>
    <n v="150411"/>
    <x v="0"/>
    <x v="1"/>
    <n v="50000"/>
    <n v="50000"/>
    <n v="0"/>
    <x v="0"/>
    <x v="0"/>
    <x v="0"/>
    <n v="531"/>
    <x v="9"/>
  </r>
  <r>
    <n v="150415"/>
    <x v="1"/>
    <x v="0"/>
    <n v="23500"/>
    <n v="23500"/>
    <n v="0"/>
    <x v="0"/>
    <x v="1"/>
    <x v="0"/>
    <n v="365"/>
    <x v="5"/>
  </r>
  <r>
    <n v="150442"/>
    <x v="2"/>
    <x v="0"/>
    <n v="35000"/>
    <n v="35000"/>
    <n v="0"/>
    <x v="0"/>
    <x v="0"/>
    <x v="2"/>
    <n v="393"/>
    <x v="2"/>
  </r>
  <r>
    <n v="150443"/>
    <x v="0"/>
    <x v="1"/>
    <n v="114000"/>
    <n v="114000"/>
    <n v="0"/>
    <x v="0"/>
    <x v="1"/>
    <x v="2"/>
    <n v="512"/>
    <x v="7"/>
  </r>
  <r>
    <n v="150445"/>
    <x v="0"/>
    <x v="2"/>
    <n v="19000"/>
    <n v="19000"/>
    <n v="0"/>
    <x v="0"/>
    <x v="1"/>
    <x v="0"/>
    <n v="442"/>
    <x v="3"/>
  </r>
  <r>
    <n v="150462"/>
    <x v="2"/>
    <x v="2"/>
    <n v="40000"/>
    <n v="40000"/>
    <n v="0"/>
    <x v="0"/>
    <x v="0"/>
    <x v="0"/>
    <n v="466"/>
    <x v="1"/>
  </r>
  <r>
    <n v="150465"/>
    <x v="0"/>
    <x v="0"/>
    <n v="70000"/>
    <n v="70000"/>
    <n v="0"/>
    <x v="0"/>
    <x v="1"/>
    <x v="0"/>
    <n v="498"/>
    <x v="0"/>
  </r>
  <r>
    <n v="150472"/>
    <x v="0"/>
    <x v="0"/>
    <n v="75200"/>
    <n v="75200"/>
    <n v="0"/>
    <x v="0"/>
    <x v="0"/>
    <x v="1"/>
    <n v="458"/>
    <x v="1"/>
  </r>
  <r>
    <n v="150485"/>
    <x v="0"/>
    <x v="1"/>
    <n v="200000"/>
    <n v="200000"/>
    <n v="0"/>
    <x v="0"/>
    <x v="0"/>
    <x v="1"/>
    <n v="432"/>
    <x v="3"/>
  </r>
  <r>
    <n v="150499"/>
    <x v="0"/>
    <x v="0"/>
    <n v="20000"/>
    <n v="20000"/>
    <n v="0"/>
    <x v="0"/>
    <x v="1"/>
    <x v="1"/>
    <n v="415"/>
    <x v="6"/>
  </r>
  <r>
    <n v="150517"/>
    <x v="1"/>
    <x v="0"/>
    <n v="10000"/>
    <n v="10000"/>
    <n v="0"/>
    <x v="0"/>
    <x v="0"/>
    <x v="1"/>
    <n v="462"/>
    <x v="1"/>
  </r>
  <r>
    <n v="150525"/>
    <x v="1"/>
    <x v="0"/>
    <n v="20500"/>
    <n v="770.32"/>
    <n v="1"/>
    <x v="1"/>
    <x v="1"/>
    <x v="0"/>
    <n v="444"/>
    <x v="3"/>
  </r>
  <r>
    <n v="150528"/>
    <x v="0"/>
    <x v="0"/>
    <n v="20000"/>
    <n v="20000"/>
    <n v="0"/>
    <x v="0"/>
    <x v="1"/>
    <x v="2"/>
    <n v="509"/>
    <x v="0"/>
  </r>
  <r>
    <n v="150538"/>
    <x v="1"/>
    <x v="0"/>
    <n v="20000"/>
    <n v="20000"/>
    <n v="0"/>
    <x v="0"/>
    <x v="1"/>
    <x v="0"/>
    <n v="435"/>
    <x v="3"/>
  </r>
  <r>
    <n v="150541"/>
    <x v="0"/>
    <x v="1"/>
    <n v="3700"/>
    <n v="3700"/>
    <n v="0"/>
    <x v="0"/>
    <x v="1"/>
    <x v="0"/>
    <n v="431"/>
    <x v="3"/>
  </r>
  <r>
    <n v="150546"/>
    <x v="0"/>
    <x v="0"/>
    <n v="30000"/>
    <n v="30000"/>
    <n v="0"/>
    <x v="0"/>
    <x v="1"/>
    <x v="0"/>
    <n v="512"/>
    <x v="7"/>
  </r>
  <r>
    <n v="150556"/>
    <x v="0"/>
    <x v="0"/>
    <n v="77500"/>
    <n v="77500"/>
    <n v="0"/>
    <x v="0"/>
    <x v="1"/>
    <x v="0"/>
    <n v="545"/>
    <x v="9"/>
  </r>
  <r>
    <n v="150579"/>
    <x v="0"/>
    <x v="0"/>
    <n v="45000"/>
    <n v="45000"/>
    <n v="0"/>
    <x v="0"/>
    <x v="0"/>
    <x v="0"/>
    <n v="478"/>
    <x v="8"/>
  </r>
  <r>
    <n v="150581"/>
    <x v="0"/>
    <x v="1"/>
    <n v="20000"/>
    <n v="20000"/>
    <n v="0"/>
    <x v="0"/>
    <x v="0"/>
    <x v="0"/>
    <n v="415"/>
    <x v="6"/>
  </r>
  <r>
    <n v="150582"/>
    <x v="0"/>
    <x v="0"/>
    <n v="80000"/>
    <n v="80000"/>
    <n v="0"/>
    <x v="0"/>
    <x v="0"/>
    <x v="1"/>
    <n v="419"/>
    <x v="6"/>
  </r>
  <r>
    <n v="150585"/>
    <x v="0"/>
    <x v="0"/>
    <n v="82000"/>
    <n v="82000"/>
    <n v="0"/>
    <x v="0"/>
    <x v="1"/>
    <x v="0"/>
    <n v="515"/>
    <x v="7"/>
  </r>
  <r>
    <n v="150592"/>
    <x v="2"/>
    <x v="0"/>
    <n v="30300"/>
    <n v="30300"/>
    <n v="0"/>
    <x v="0"/>
    <x v="0"/>
    <x v="1"/>
    <n v="488"/>
    <x v="8"/>
  </r>
  <r>
    <n v="150602"/>
    <x v="0"/>
    <x v="0"/>
    <n v="110000"/>
    <n v="110000"/>
    <n v="0"/>
    <x v="0"/>
    <x v="0"/>
    <x v="1"/>
    <n v="523"/>
    <x v="7"/>
  </r>
  <r>
    <n v="150649"/>
    <x v="1"/>
    <x v="0"/>
    <n v="30000"/>
    <n v="30000"/>
    <n v="0"/>
    <x v="0"/>
    <x v="0"/>
    <x v="0"/>
    <n v="491"/>
    <x v="0"/>
  </r>
  <r>
    <n v="150656"/>
    <x v="1"/>
    <x v="0"/>
    <n v="3000"/>
    <n v="3000"/>
    <n v="0"/>
    <x v="0"/>
    <x v="0"/>
    <x v="1"/>
    <n v="471"/>
    <x v="8"/>
  </r>
  <r>
    <n v="150664"/>
    <x v="0"/>
    <x v="0"/>
    <n v="91364"/>
    <n v="91364"/>
    <n v="0"/>
    <x v="0"/>
    <x v="1"/>
    <x v="0"/>
    <n v="549"/>
    <x v="9"/>
  </r>
  <r>
    <n v="150668"/>
    <x v="0"/>
    <x v="0"/>
    <n v="64700"/>
    <n v="64700"/>
    <n v="0"/>
    <x v="0"/>
    <x v="0"/>
    <x v="2"/>
    <n v="490"/>
    <x v="8"/>
  </r>
  <r>
    <n v="150682"/>
    <x v="0"/>
    <x v="2"/>
    <n v="20000"/>
    <n v="20000"/>
    <n v="0"/>
    <x v="0"/>
    <x v="0"/>
    <x v="0"/>
    <n v="480"/>
    <x v="8"/>
  </r>
  <r>
    <n v="150684"/>
    <x v="0"/>
    <x v="2"/>
    <n v="32000"/>
    <n v="32000"/>
    <n v="0"/>
    <x v="0"/>
    <x v="0"/>
    <x v="0"/>
    <n v="465"/>
    <x v="1"/>
  </r>
  <r>
    <n v="150694"/>
    <x v="0"/>
    <x v="0"/>
    <n v="30000"/>
    <n v="30000"/>
    <n v="0"/>
    <x v="0"/>
    <x v="1"/>
    <x v="1"/>
    <n v="437"/>
    <x v="3"/>
  </r>
  <r>
    <n v="150697"/>
    <x v="0"/>
    <x v="0"/>
    <n v="51000"/>
    <n v="51000"/>
    <n v="0"/>
    <x v="0"/>
    <x v="1"/>
    <x v="0"/>
    <n v="426"/>
    <x v="6"/>
  </r>
  <r>
    <n v="150699"/>
    <x v="0"/>
    <x v="0"/>
    <n v="248400"/>
    <n v="248400"/>
    <n v="0"/>
    <x v="0"/>
    <x v="1"/>
    <x v="0"/>
    <n v="468"/>
    <x v="1"/>
  </r>
  <r>
    <n v="150736"/>
    <x v="1"/>
    <x v="0"/>
    <n v="10000"/>
    <n v="10000"/>
    <n v="0"/>
    <x v="0"/>
    <x v="1"/>
    <x v="0"/>
    <n v="454"/>
    <x v="1"/>
  </r>
  <r>
    <n v="150737"/>
    <x v="0"/>
    <x v="0"/>
    <n v="51213"/>
    <n v="51213"/>
    <n v="0"/>
    <x v="0"/>
    <x v="0"/>
    <x v="0"/>
    <n v="456"/>
    <x v="1"/>
  </r>
  <r>
    <n v="150746"/>
    <x v="2"/>
    <x v="2"/>
    <n v="20000"/>
    <n v="20000"/>
    <n v="0"/>
    <x v="0"/>
    <x v="0"/>
    <x v="1"/>
    <n v="493"/>
    <x v="0"/>
  </r>
  <r>
    <n v="150748"/>
    <x v="0"/>
    <x v="0"/>
    <n v="25000"/>
    <n v="25000"/>
    <n v="0"/>
    <x v="0"/>
    <x v="0"/>
    <x v="0"/>
    <n v="448"/>
    <x v="3"/>
  </r>
  <r>
    <n v="150772"/>
    <x v="1"/>
    <x v="0"/>
    <n v="24000"/>
    <n v="24000"/>
    <n v="0"/>
    <x v="0"/>
    <x v="0"/>
    <x v="0"/>
    <n v="467"/>
    <x v="1"/>
  </r>
  <r>
    <n v="150775"/>
    <x v="0"/>
    <x v="2"/>
    <n v="20000"/>
    <n v="20000"/>
    <n v="0"/>
    <x v="0"/>
    <x v="1"/>
    <x v="1"/>
    <n v="469"/>
    <x v="1"/>
  </r>
  <r>
    <n v="150777"/>
    <x v="0"/>
    <x v="2"/>
    <n v="25000"/>
    <n v="25000"/>
    <n v="0"/>
    <x v="0"/>
    <x v="1"/>
    <x v="1"/>
    <n v="442"/>
    <x v="3"/>
  </r>
  <r>
    <n v="150796"/>
    <x v="1"/>
    <x v="0"/>
    <n v="13677"/>
    <n v="13677"/>
    <n v="0"/>
    <x v="0"/>
    <x v="0"/>
    <x v="1"/>
    <n v="497"/>
    <x v="0"/>
  </r>
  <r>
    <n v="150806"/>
    <x v="0"/>
    <x v="0"/>
    <n v="33500"/>
    <n v="33500"/>
    <n v="0"/>
    <x v="0"/>
    <x v="0"/>
    <x v="1"/>
    <n v="408"/>
    <x v="2"/>
  </r>
  <r>
    <n v="150809"/>
    <x v="1"/>
    <x v="0"/>
    <n v="48000"/>
    <n v="48000"/>
    <n v="0"/>
    <x v="0"/>
    <x v="1"/>
    <x v="2"/>
    <n v="496"/>
    <x v="0"/>
  </r>
  <r>
    <n v="150810"/>
    <x v="1"/>
    <x v="0"/>
    <n v="36830"/>
    <n v="36830"/>
    <n v="0"/>
    <x v="0"/>
    <x v="0"/>
    <x v="1"/>
    <n v="438"/>
    <x v="3"/>
  </r>
  <r>
    <n v="150820"/>
    <x v="2"/>
    <x v="2"/>
    <n v="20000"/>
    <n v="20000"/>
    <n v="0"/>
    <x v="0"/>
    <x v="1"/>
    <x v="0"/>
    <n v="481"/>
    <x v="8"/>
  </r>
  <r>
    <n v="150840"/>
    <x v="1"/>
    <x v="0"/>
    <n v="50000"/>
    <n v="50000"/>
    <n v="0"/>
    <x v="0"/>
    <x v="0"/>
    <x v="0"/>
    <n v="403"/>
    <x v="2"/>
  </r>
  <r>
    <n v="150845"/>
    <x v="0"/>
    <x v="0"/>
    <n v="282800"/>
    <n v="282800"/>
    <n v="0"/>
    <x v="0"/>
    <x v="0"/>
    <x v="1"/>
    <n v="409"/>
    <x v="2"/>
  </r>
  <r>
    <n v="150849"/>
    <x v="2"/>
    <x v="0"/>
    <n v="31000"/>
    <n v="31000"/>
    <n v="0"/>
    <x v="0"/>
    <x v="1"/>
    <x v="1"/>
    <n v="504"/>
    <x v="0"/>
  </r>
  <r>
    <n v="150875"/>
    <x v="0"/>
    <x v="1"/>
    <n v="30000"/>
    <n v="30000"/>
    <n v="0"/>
    <x v="0"/>
    <x v="0"/>
    <x v="1"/>
    <n v="437"/>
    <x v="3"/>
  </r>
  <r>
    <n v="150878"/>
    <x v="0"/>
    <x v="2"/>
    <n v="20000"/>
    <n v="20000"/>
    <n v="0"/>
    <x v="0"/>
    <x v="0"/>
    <x v="1"/>
    <n v="470"/>
    <x v="1"/>
  </r>
  <r>
    <n v="150882"/>
    <x v="1"/>
    <x v="0"/>
    <n v="10000"/>
    <n v="10000"/>
    <n v="0"/>
    <x v="0"/>
    <x v="1"/>
    <x v="0"/>
    <n v="453"/>
    <x v="1"/>
  </r>
  <r>
    <n v="150931"/>
    <x v="1"/>
    <x v="1"/>
    <n v="22600"/>
    <n v="22600"/>
    <n v="0"/>
    <x v="0"/>
    <x v="0"/>
    <x v="1"/>
    <n v="451"/>
    <x v="1"/>
  </r>
  <r>
    <n v="150932"/>
    <x v="1"/>
    <x v="0"/>
    <n v="5000"/>
    <n v="5000"/>
    <n v="0"/>
    <x v="0"/>
    <x v="0"/>
    <x v="1"/>
    <n v="465"/>
    <x v="1"/>
  </r>
  <r>
    <n v="150935"/>
    <x v="2"/>
    <x v="0"/>
    <n v="97200"/>
    <n v="97200"/>
    <n v="0"/>
    <x v="0"/>
    <x v="0"/>
    <x v="1"/>
    <n v="431"/>
    <x v="3"/>
  </r>
  <r>
    <n v="150938"/>
    <x v="0"/>
    <x v="0"/>
    <n v="82056"/>
    <n v="82056"/>
    <n v="0"/>
    <x v="0"/>
    <x v="1"/>
    <x v="2"/>
    <n v="518"/>
    <x v="7"/>
  </r>
  <r>
    <n v="150939"/>
    <x v="0"/>
    <x v="0"/>
    <n v="26700"/>
    <n v="26700"/>
    <n v="0"/>
    <x v="0"/>
    <x v="1"/>
    <x v="1"/>
    <n v="457"/>
    <x v="1"/>
  </r>
  <r>
    <n v="150949"/>
    <x v="2"/>
    <x v="2"/>
    <n v="24090"/>
    <n v="24090"/>
    <n v="0"/>
    <x v="0"/>
    <x v="0"/>
    <x v="1"/>
    <n v="438"/>
    <x v="3"/>
  </r>
  <r>
    <n v="150956"/>
    <x v="0"/>
    <x v="0"/>
    <n v="184000"/>
    <n v="184000"/>
    <n v="0"/>
    <x v="0"/>
    <x v="0"/>
    <x v="0"/>
    <n v="429"/>
    <x v="6"/>
  </r>
  <r>
    <n v="150961"/>
    <x v="0"/>
    <x v="0"/>
    <n v="268400"/>
    <n v="268400"/>
    <n v="0"/>
    <x v="0"/>
    <x v="0"/>
    <x v="1"/>
    <n v="500"/>
    <x v="0"/>
  </r>
  <r>
    <n v="150962"/>
    <x v="1"/>
    <x v="0"/>
    <n v="40000"/>
    <n v="40000"/>
    <n v="0"/>
    <x v="0"/>
    <x v="1"/>
    <x v="1"/>
    <n v="490"/>
    <x v="8"/>
  </r>
  <r>
    <n v="150975"/>
    <x v="0"/>
    <x v="0"/>
    <n v="10000"/>
    <n v="10000"/>
    <n v="0"/>
    <x v="0"/>
    <x v="0"/>
    <x v="1"/>
    <n v="426"/>
    <x v="6"/>
  </r>
  <r>
    <n v="150984"/>
    <x v="0"/>
    <x v="0"/>
    <n v="87200"/>
    <n v="87200"/>
    <n v="0"/>
    <x v="0"/>
    <x v="1"/>
    <x v="1"/>
    <n v="424"/>
    <x v="6"/>
  </r>
  <r>
    <n v="150986"/>
    <x v="0"/>
    <x v="2"/>
    <n v="15000"/>
    <n v="15000"/>
    <n v="0"/>
    <x v="0"/>
    <x v="1"/>
    <x v="2"/>
    <n v="526"/>
    <x v="7"/>
  </r>
  <r>
    <n v="151001"/>
    <x v="1"/>
    <x v="0"/>
    <n v="6500"/>
    <n v="6500"/>
    <n v="0"/>
    <x v="0"/>
    <x v="0"/>
    <x v="1"/>
    <n v="498"/>
    <x v="0"/>
  </r>
  <r>
    <n v="151012"/>
    <x v="0"/>
    <x v="0"/>
    <n v="16000"/>
    <n v="16000"/>
    <n v="0"/>
    <x v="0"/>
    <x v="0"/>
    <x v="1"/>
    <n v="439"/>
    <x v="3"/>
  </r>
  <r>
    <n v="151035"/>
    <x v="1"/>
    <x v="1"/>
    <n v="4000"/>
    <n v="4000"/>
    <n v="0"/>
    <x v="0"/>
    <x v="1"/>
    <x v="0"/>
    <n v="475"/>
    <x v="8"/>
  </r>
  <r>
    <n v="151055"/>
    <x v="1"/>
    <x v="1"/>
    <n v="20000"/>
    <n v="20000"/>
    <n v="0"/>
    <x v="0"/>
    <x v="0"/>
    <x v="0"/>
    <n v="484"/>
    <x v="8"/>
  </r>
  <r>
    <n v="151185"/>
    <x v="0"/>
    <x v="0"/>
    <n v="56000"/>
    <n v="56000"/>
    <n v="0"/>
    <x v="0"/>
    <x v="1"/>
    <x v="2"/>
    <n v="469"/>
    <x v="1"/>
  </r>
  <r>
    <n v="151235"/>
    <x v="0"/>
    <x v="0"/>
    <n v="27200"/>
    <n v="27200"/>
    <n v="0"/>
    <x v="0"/>
    <x v="0"/>
    <x v="1"/>
    <n v="378"/>
    <x v="4"/>
  </r>
  <r>
    <n v="151237"/>
    <x v="1"/>
    <x v="1"/>
    <n v="25000"/>
    <n v="25000"/>
    <n v="0"/>
    <x v="0"/>
    <x v="1"/>
    <x v="0"/>
    <n v="475"/>
    <x v="8"/>
  </r>
  <r>
    <n v="151250"/>
    <x v="0"/>
    <x v="0"/>
    <n v="40000"/>
    <n v="40000"/>
    <n v="0"/>
    <x v="0"/>
    <x v="1"/>
    <x v="1"/>
    <n v="496"/>
    <x v="0"/>
  </r>
  <r>
    <n v="151251"/>
    <x v="0"/>
    <x v="0"/>
    <n v="342100"/>
    <n v="342100"/>
    <n v="0"/>
    <x v="0"/>
    <x v="0"/>
    <x v="1"/>
    <n v="505"/>
    <x v="0"/>
  </r>
  <r>
    <n v="151269"/>
    <x v="1"/>
    <x v="1"/>
    <n v="70500"/>
    <n v="70500"/>
    <n v="1"/>
    <x v="1"/>
    <x v="0"/>
    <x v="1"/>
    <n v="473"/>
    <x v="8"/>
  </r>
  <r>
    <n v="151271"/>
    <x v="0"/>
    <x v="1"/>
    <n v="40000"/>
    <n v="40000"/>
    <n v="0"/>
    <x v="0"/>
    <x v="1"/>
    <x v="0"/>
    <n v="485"/>
    <x v="8"/>
  </r>
  <r>
    <n v="151335"/>
    <x v="1"/>
    <x v="0"/>
    <n v="50000"/>
    <n v="25030.01"/>
    <n v="1"/>
    <x v="1"/>
    <x v="1"/>
    <x v="2"/>
    <n v="441"/>
    <x v="3"/>
  </r>
  <r>
    <n v="151347"/>
    <x v="0"/>
    <x v="1"/>
    <n v="80000"/>
    <n v="80000"/>
    <n v="0"/>
    <x v="0"/>
    <x v="0"/>
    <x v="1"/>
    <n v="405"/>
    <x v="2"/>
  </r>
  <r>
    <n v="151348"/>
    <x v="0"/>
    <x v="0"/>
    <n v="75000"/>
    <n v="75000"/>
    <n v="0"/>
    <x v="0"/>
    <x v="1"/>
    <x v="0"/>
    <n v="429"/>
    <x v="6"/>
  </r>
  <r>
    <n v="151363"/>
    <x v="0"/>
    <x v="1"/>
    <n v="70000"/>
    <n v="70000"/>
    <n v="0"/>
    <x v="0"/>
    <x v="1"/>
    <x v="0"/>
    <n v="487"/>
    <x v="8"/>
  </r>
  <r>
    <n v="151366"/>
    <x v="0"/>
    <x v="0"/>
    <n v="40000"/>
    <n v="40000"/>
    <n v="0"/>
    <x v="0"/>
    <x v="0"/>
    <x v="1"/>
    <n v="419"/>
    <x v="6"/>
  </r>
  <r>
    <n v="151396"/>
    <x v="0"/>
    <x v="1"/>
    <n v="21800"/>
    <n v="21800"/>
    <n v="0"/>
    <x v="0"/>
    <x v="0"/>
    <x v="0"/>
    <n v="431"/>
    <x v="3"/>
  </r>
  <r>
    <n v="151399"/>
    <x v="1"/>
    <x v="0"/>
    <n v="50000"/>
    <n v="50000"/>
    <n v="0"/>
    <x v="0"/>
    <x v="0"/>
    <x v="0"/>
    <n v="377"/>
    <x v="4"/>
  </r>
  <r>
    <n v="151412"/>
    <x v="1"/>
    <x v="0"/>
    <n v="256600"/>
    <n v="256600"/>
    <n v="0"/>
    <x v="0"/>
    <x v="1"/>
    <x v="2"/>
    <n v="500"/>
    <x v="0"/>
  </r>
  <r>
    <n v="151413"/>
    <x v="0"/>
    <x v="0"/>
    <n v="208582"/>
    <n v="208582"/>
    <n v="0"/>
    <x v="0"/>
    <x v="0"/>
    <x v="1"/>
    <n v="492"/>
    <x v="0"/>
  </r>
  <r>
    <n v="151417"/>
    <x v="0"/>
    <x v="0"/>
    <n v="55000"/>
    <n v="55000"/>
    <n v="0"/>
    <x v="0"/>
    <x v="1"/>
    <x v="2"/>
    <n v="449"/>
    <x v="3"/>
  </r>
  <r>
    <n v="151424"/>
    <x v="0"/>
    <x v="0"/>
    <n v="54030"/>
    <n v="54030"/>
    <n v="0"/>
    <x v="0"/>
    <x v="0"/>
    <x v="0"/>
    <n v="474"/>
    <x v="8"/>
  </r>
  <r>
    <n v="151432"/>
    <x v="1"/>
    <x v="2"/>
    <n v="28000"/>
    <n v="28000"/>
    <n v="0"/>
    <x v="0"/>
    <x v="1"/>
    <x v="0"/>
    <n v="490"/>
    <x v="8"/>
  </r>
  <r>
    <n v="151437"/>
    <x v="0"/>
    <x v="0"/>
    <n v="88000"/>
    <n v="88000"/>
    <n v="0"/>
    <x v="0"/>
    <x v="0"/>
    <x v="1"/>
    <n v="481"/>
    <x v="8"/>
  </r>
  <r>
    <n v="151442"/>
    <x v="1"/>
    <x v="0"/>
    <n v="36900"/>
    <n v="36900"/>
    <n v="0"/>
    <x v="0"/>
    <x v="1"/>
    <x v="0"/>
    <n v="401"/>
    <x v="2"/>
  </r>
  <r>
    <n v="151450"/>
    <x v="0"/>
    <x v="0"/>
    <n v="70000"/>
    <n v="70000"/>
    <n v="0"/>
    <x v="0"/>
    <x v="1"/>
    <x v="0"/>
    <n v="443"/>
    <x v="3"/>
  </r>
  <r>
    <n v="151468"/>
    <x v="0"/>
    <x v="0"/>
    <n v="30000"/>
    <n v="30000"/>
    <n v="0"/>
    <x v="0"/>
    <x v="1"/>
    <x v="1"/>
    <n v="520"/>
    <x v="7"/>
  </r>
  <r>
    <n v="151472"/>
    <x v="0"/>
    <x v="0"/>
    <n v="49700"/>
    <n v="49700"/>
    <n v="0"/>
    <x v="0"/>
    <x v="1"/>
    <x v="0"/>
    <n v="519"/>
    <x v="7"/>
  </r>
  <r>
    <n v="151481"/>
    <x v="0"/>
    <x v="1"/>
    <n v="25000"/>
    <n v="25000"/>
    <n v="0"/>
    <x v="0"/>
    <x v="1"/>
    <x v="0"/>
    <n v="536"/>
    <x v="9"/>
  </r>
  <r>
    <n v="151483"/>
    <x v="0"/>
    <x v="0"/>
    <n v="20000"/>
    <n v="20000"/>
    <n v="0"/>
    <x v="0"/>
    <x v="1"/>
    <x v="1"/>
    <n v="433"/>
    <x v="3"/>
  </r>
  <r>
    <n v="151487"/>
    <x v="0"/>
    <x v="0"/>
    <n v="51000"/>
    <n v="51000"/>
    <n v="0"/>
    <x v="0"/>
    <x v="1"/>
    <x v="2"/>
    <n v="501"/>
    <x v="0"/>
  </r>
  <r>
    <n v="151496"/>
    <x v="1"/>
    <x v="0"/>
    <n v="25000"/>
    <n v="0"/>
    <n v="1"/>
    <x v="1"/>
    <x v="1"/>
    <x v="1"/>
    <n v="551"/>
    <x v="10"/>
  </r>
  <r>
    <n v="151502"/>
    <x v="0"/>
    <x v="0"/>
    <n v="66200"/>
    <n v="66200"/>
    <n v="0"/>
    <x v="0"/>
    <x v="1"/>
    <x v="2"/>
    <n v="475"/>
    <x v="8"/>
  </r>
  <r>
    <n v="151503"/>
    <x v="1"/>
    <x v="0"/>
    <n v="65000"/>
    <n v="65000"/>
    <n v="0"/>
    <x v="0"/>
    <x v="0"/>
    <x v="2"/>
    <n v="470"/>
    <x v="1"/>
  </r>
  <r>
    <n v="151504"/>
    <x v="0"/>
    <x v="1"/>
    <n v="95130"/>
    <n v="95130"/>
    <n v="0"/>
    <x v="0"/>
    <x v="1"/>
    <x v="0"/>
    <n v="537"/>
    <x v="9"/>
  </r>
  <r>
    <n v="151506"/>
    <x v="0"/>
    <x v="0"/>
    <n v="15000"/>
    <n v="15000"/>
    <n v="0"/>
    <x v="0"/>
    <x v="0"/>
    <x v="1"/>
    <n v="453"/>
    <x v="1"/>
  </r>
  <r>
    <n v="151522"/>
    <x v="1"/>
    <x v="0"/>
    <n v="20000"/>
    <n v="20000"/>
    <n v="0"/>
    <x v="0"/>
    <x v="1"/>
    <x v="1"/>
    <n v="455"/>
    <x v="1"/>
  </r>
  <r>
    <n v="151531"/>
    <x v="0"/>
    <x v="0"/>
    <n v="62253"/>
    <n v="62253"/>
    <n v="0"/>
    <x v="0"/>
    <x v="0"/>
    <x v="2"/>
    <n v="531"/>
    <x v="9"/>
  </r>
  <r>
    <n v="151542"/>
    <x v="0"/>
    <x v="0"/>
    <n v="46000"/>
    <n v="11000"/>
    <n v="1"/>
    <x v="1"/>
    <x v="1"/>
    <x v="1"/>
    <n v="414"/>
    <x v="6"/>
  </r>
  <r>
    <n v="151545"/>
    <x v="1"/>
    <x v="0"/>
    <n v="15000"/>
    <n v="0"/>
    <n v="1"/>
    <x v="1"/>
    <x v="0"/>
    <x v="1"/>
    <n v="436"/>
    <x v="3"/>
  </r>
  <r>
    <n v="151557"/>
    <x v="0"/>
    <x v="2"/>
    <n v="20000"/>
    <n v="20000"/>
    <n v="0"/>
    <x v="0"/>
    <x v="0"/>
    <x v="1"/>
    <n v="410"/>
    <x v="2"/>
  </r>
  <r>
    <n v="151580"/>
    <x v="0"/>
    <x v="0"/>
    <n v="92000"/>
    <n v="92000"/>
    <n v="0"/>
    <x v="0"/>
    <x v="0"/>
    <x v="0"/>
    <n v="412"/>
    <x v="6"/>
  </r>
  <r>
    <n v="151582"/>
    <x v="0"/>
    <x v="0"/>
    <n v="158500"/>
    <n v="158500"/>
    <n v="0"/>
    <x v="0"/>
    <x v="1"/>
    <x v="0"/>
    <n v="542"/>
    <x v="9"/>
  </r>
  <r>
    <n v="151588"/>
    <x v="0"/>
    <x v="0"/>
    <n v="40000"/>
    <n v="40000"/>
    <n v="0"/>
    <x v="0"/>
    <x v="0"/>
    <x v="1"/>
    <n v="484"/>
    <x v="8"/>
  </r>
  <r>
    <n v="151607"/>
    <x v="0"/>
    <x v="0"/>
    <n v="20000"/>
    <n v="20000"/>
    <n v="0"/>
    <x v="0"/>
    <x v="1"/>
    <x v="2"/>
    <n v="498"/>
    <x v="0"/>
  </r>
  <r>
    <n v="151615"/>
    <x v="0"/>
    <x v="0"/>
    <n v="45000"/>
    <n v="45000"/>
    <n v="0"/>
    <x v="0"/>
    <x v="1"/>
    <x v="2"/>
    <n v="449"/>
    <x v="3"/>
  </r>
  <r>
    <n v="151632"/>
    <x v="0"/>
    <x v="0"/>
    <n v="60000"/>
    <n v="60000"/>
    <n v="0"/>
    <x v="0"/>
    <x v="1"/>
    <x v="1"/>
    <n v="501"/>
    <x v="0"/>
  </r>
  <r>
    <n v="151646"/>
    <x v="0"/>
    <x v="0"/>
    <n v="15000"/>
    <n v="15000"/>
    <n v="0"/>
    <x v="0"/>
    <x v="0"/>
    <x v="1"/>
    <n v="381"/>
    <x v="4"/>
  </r>
  <r>
    <n v="151647"/>
    <x v="0"/>
    <x v="0"/>
    <n v="242391"/>
    <n v="242391"/>
    <n v="0"/>
    <x v="0"/>
    <x v="1"/>
    <x v="1"/>
    <n v="463"/>
    <x v="1"/>
  </r>
  <r>
    <n v="151659"/>
    <x v="1"/>
    <x v="0"/>
    <n v="25000"/>
    <n v="25000"/>
    <n v="0"/>
    <x v="0"/>
    <x v="0"/>
    <x v="0"/>
    <n v="499"/>
    <x v="0"/>
  </r>
  <r>
    <n v="151662"/>
    <x v="1"/>
    <x v="0"/>
    <n v="20000"/>
    <n v="20000"/>
    <n v="0"/>
    <x v="0"/>
    <x v="1"/>
    <x v="1"/>
    <n v="441"/>
    <x v="3"/>
  </r>
  <r>
    <n v="151669"/>
    <x v="0"/>
    <x v="2"/>
    <n v="50000"/>
    <n v="50000"/>
    <n v="0"/>
    <x v="0"/>
    <x v="1"/>
    <x v="1"/>
    <n v="538"/>
    <x v="9"/>
  </r>
  <r>
    <n v="151701"/>
    <x v="0"/>
    <x v="0"/>
    <n v="40000"/>
    <n v="40000"/>
    <n v="0"/>
    <x v="0"/>
    <x v="0"/>
    <x v="1"/>
    <n v="464"/>
    <x v="1"/>
  </r>
  <r>
    <n v="151708"/>
    <x v="1"/>
    <x v="0"/>
    <n v="50000"/>
    <n v="50000"/>
    <n v="0"/>
    <x v="0"/>
    <x v="0"/>
    <x v="1"/>
    <n v="470"/>
    <x v="1"/>
  </r>
  <r>
    <n v="151711"/>
    <x v="0"/>
    <x v="0"/>
    <n v="37352"/>
    <n v="37352"/>
    <n v="0"/>
    <x v="0"/>
    <x v="1"/>
    <x v="0"/>
    <n v="499"/>
    <x v="0"/>
  </r>
  <r>
    <n v="151729"/>
    <x v="0"/>
    <x v="2"/>
    <n v="40750"/>
    <n v="40750"/>
    <n v="0"/>
    <x v="0"/>
    <x v="0"/>
    <x v="1"/>
    <n v="471"/>
    <x v="8"/>
  </r>
  <r>
    <n v="151742"/>
    <x v="0"/>
    <x v="1"/>
    <n v="25000"/>
    <n v="25000"/>
    <n v="0"/>
    <x v="0"/>
    <x v="1"/>
    <x v="1"/>
    <n v="438"/>
    <x v="3"/>
  </r>
  <r>
    <n v="151743"/>
    <x v="0"/>
    <x v="0"/>
    <n v="249367"/>
    <n v="249367"/>
    <n v="0"/>
    <x v="0"/>
    <x v="0"/>
    <x v="1"/>
    <n v="478"/>
    <x v="8"/>
  </r>
  <r>
    <n v="151744"/>
    <x v="0"/>
    <x v="1"/>
    <n v="95200"/>
    <n v="95200"/>
    <n v="0"/>
    <x v="0"/>
    <x v="1"/>
    <x v="0"/>
    <n v="522"/>
    <x v="7"/>
  </r>
  <r>
    <n v="151750"/>
    <x v="0"/>
    <x v="2"/>
    <n v="15000"/>
    <n v="15000"/>
    <n v="0"/>
    <x v="0"/>
    <x v="0"/>
    <x v="1"/>
    <n v="504"/>
    <x v="0"/>
  </r>
  <r>
    <n v="151752"/>
    <x v="0"/>
    <x v="1"/>
    <n v="60000"/>
    <n v="60000"/>
    <n v="0"/>
    <x v="0"/>
    <x v="0"/>
    <x v="1"/>
    <n v="501"/>
    <x v="0"/>
  </r>
  <r>
    <n v="151757"/>
    <x v="0"/>
    <x v="0"/>
    <n v="10000"/>
    <n v="10000"/>
    <n v="0"/>
    <x v="0"/>
    <x v="0"/>
    <x v="0"/>
    <n v="411"/>
    <x v="6"/>
  </r>
  <r>
    <n v="151758"/>
    <x v="0"/>
    <x v="0"/>
    <n v="41000"/>
    <n v="41000"/>
    <n v="0"/>
    <x v="0"/>
    <x v="0"/>
    <x v="1"/>
    <n v="396"/>
    <x v="2"/>
  </r>
  <r>
    <n v="151768"/>
    <x v="0"/>
    <x v="1"/>
    <n v="29814"/>
    <n v="29814"/>
    <n v="0"/>
    <x v="0"/>
    <x v="1"/>
    <x v="0"/>
    <n v="515"/>
    <x v="7"/>
  </r>
  <r>
    <n v="151769"/>
    <x v="0"/>
    <x v="2"/>
    <n v="28500"/>
    <n v="28500"/>
    <n v="0"/>
    <x v="0"/>
    <x v="1"/>
    <x v="0"/>
    <n v="450"/>
    <x v="3"/>
  </r>
  <r>
    <n v="151772"/>
    <x v="0"/>
    <x v="0"/>
    <n v="40000"/>
    <n v="40000"/>
    <n v="0"/>
    <x v="0"/>
    <x v="0"/>
    <x v="1"/>
    <n v="509"/>
    <x v="0"/>
  </r>
  <r>
    <n v="151775"/>
    <x v="1"/>
    <x v="2"/>
    <n v="20000"/>
    <n v="3000"/>
    <n v="1"/>
    <x v="1"/>
    <x v="0"/>
    <x v="1"/>
    <n v="501"/>
    <x v="0"/>
  </r>
  <r>
    <n v="151787"/>
    <x v="2"/>
    <x v="2"/>
    <n v="45050"/>
    <n v="45050"/>
    <n v="0"/>
    <x v="0"/>
    <x v="0"/>
    <x v="0"/>
    <n v="480"/>
    <x v="8"/>
  </r>
  <r>
    <n v="151799"/>
    <x v="0"/>
    <x v="0"/>
    <n v="67400"/>
    <n v="67400"/>
    <n v="0"/>
    <x v="0"/>
    <x v="0"/>
    <x v="0"/>
    <n v="427"/>
    <x v="6"/>
  </r>
  <r>
    <n v="151801"/>
    <x v="1"/>
    <x v="0"/>
    <n v="25000"/>
    <n v="25000"/>
    <n v="0"/>
    <x v="0"/>
    <x v="0"/>
    <x v="0"/>
    <n v="381"/>
    <x v="4"/>
  </r>
  <r>
    <n v="151825"/>
    <x v="1"/>
    <x v="0"/>
    <n v="78000"/>
    <n v="78000"/>
    <n v="0"/>
    <x v="0"/>
    <x v="0"/>
    <x v="1"/>
    <n v="442"/>
    <x v="3"/>
  </r>
  <r>
    <n v="151827"/>
    <x v="0"/>
    <x v="0"/>
    <n v="210000"/>
    <n v="210000"/>
    <n v="0"/>
    <x v="0"/>
    <x v="1"/>
    <x v="2"/>
    <n v="530"/>
    <x v="7"/>
  </r>
  <r>
    <n v="151866"/>
    <x v="1"/>
    <x v="0"/>
    <n v="20000"/>
    <n v="20000"/>
    <n v="0"/>
    <x v="0"/>
    <x v="1"/>
    <x v="0"/>
    <n v="420"/>
    <x v="6"/>
  </r>
  <r>
    <n v="151889"/>
    <x v="1"/>
    <x v="0"/>
    <n v="43000"/>
    <n v="43000"/>
    <n v="0"/>
    <x v="0"/>
    <x v="0"/>
    <x v="1"/>
    <n v="405"/>
    <x v="2"/>
  </r>
  <r>
    <n v="151916"/>
    <x v="0"/>
    <x v="0"/>
    <n v="23422"/>
    <n v="23422"/>
    <n v="0"/>
    <x v="0"/>
    <x v="1"/>
    <x v="1"/>
    <n v="400"/>
    <x v="2"/>
  </r>
  <r>
    <n v="152125"/>
    <x v="0"/>
    <x v="0"/>
    <n v="263800"/>
    <n v="263800"/>
    <n v="0"/>
    <x v="0"/>
    <x v="1"/>
    <x v="0"/>
    <n v="468"/>
    <x v="1"/>
  </r>
  <r>
    <n v="152126"/>
    <x v="0"/>
    <x v="0"/>
    <n v="57000"/>
    <n v="57000"/>
    <n v="0"/>
    <x v="0"/>
    <x v="1"/>
    <x v="0"/>
    <n v="509"/>
    <x v="0"/>
  </r>
  <r>
    <n v="152156"/>
    <x v="0"/>
    <x v="0"/>
    <n v="107000"/>
    <n v="107000"/>
    <n v="0"/>
    <x v="0"/>
    <x v="1"/>
    <x v="1"/>
    <n v="479"/>
    <x v="8"/>
  </r>
  <r>
    <n v="152175"/>
    <x v="0"/>
    <x v="0"/>
    <n v="50000"/>
    <n v="50000"/>
    <n v="0"/>
    <x v="0"/>
    <x v="0"/>
    <x v="1"/>
    <n v="468"/>
    <x v="1"/>
  </r>
  <r>
    <n v="152198"/>
    <x v="1"/>
    <x v="0"/>
    <n v="10000"/>
    <n v="10000"/>
    <n v="0"/>
    <x v="0"/>
    <x v="0"/>
    <x v="1"/>
    <n v="477"/>
    <x v="8"/>
  </r>
  <r>
    <n v="152262"/>
    <x v="1"/>
    <x v="1"/>
    <n v="66000"/>
    <n v="66000"/>
    <n v="0"/>
    <x v="0"/>
    <x v="1"/>
    <x v="0"/>
    <n v="456"/>
    <x v="1"/>
  </r>
  <r>
    <n v="152367"/>
    <x v="1"/>
    <x v="0"/>
    <n v="46000"/>
    <n v="6000"/>
    <n v="1"/>
    <x v="1"/>
    <x v="0"/>
    <x v="0"/>
    <n v="503"/>
    <x v="0"/>
  </r>
  <r>
    <n v="152375"/>
    <x v="2"/>
    <x v="2"/>
    <n v="39500"/>
    <n v="39500"/>
    <n v="0"/>
    <x v="0"/>
    <x v="0"/>
    <x v="1"/>
    <n v="434"/>
    <x v="3"/>
  </r>
  <r>
    <n v="152538"/>
    <x v="0"/>
    <x v="1"/>
    <n v="32000"/>
    <n v="32000"/>
    <n v="0"/>
    <x v="0"/>
    <x v="0"/>
    <x v="1"/>
    <n v="472"/>
    <x v="8"/>
  </r>
  <r>
    <n v="152541"/>
    <x v="0"/>
    <x v="0"/>
    <n v="142000"/>
    <n v="142000"/>
    <n v="0"/>
    <x v="0"/>
    <x v="1"/>
    <x v="1"/>
    <n v="496"/>
    <x v="0"/>
  </r>
  <r>
    <n v="152555"/>
    <x v="0"/>
    <x v="0"/>
    <n v="62000"/>
    <n v="62000"/>
    <n v="0"/>
    <x v="0"/>
    <x v="1"/>
    <x v="0"/>
    <n v="522"/>
    <x v="7"/>
  </r>
  <r>
    <n v="152585"/>
    <x v="2"/>
    <x v="2"/>
    <n v="60000"/>
    <n v="60000"/>
    <n v="0"/>
    <x v="0"/>
    <x v="1"/>
    <x v="2"/>
    <n v="497"/>
    <x v="0"/>
  </r>
  <r>
    <n v="152589"/>
    <x v="2"/>
    <x v="0"/>
    <n v="83797"/>
    <n v="83797"/>
    <n v="0"/>
    <x v="0"/>
    <x v="0"/>
    <x v="0"/>
    <n v="423"/>
    <x v="6"/>
  </r>
  <r>
    <n v="152602"/>
    <x v="0"/>
    <x v="0"/>
    <n v="30000"/>
    <n v="30000"/>
    <n v="0"/>
    <x v="0"/>
    <x v="1"/>
    <x v="2"/>
    <n v="479"/>
    <x v="8"/>
  </r>
  <r>
    <n v="152607"/>
    <x v="0"/>
    <x v="0"/>
    <n v="143000"/>
    <n v="143000"/>
    <n v="0"/>
    <x v="0"/>
    <x v="1"/>
    <x v="2"/>
    <n v="505"/>
    <x v="0"/>
  </r>
  <r>
    <n v="152610"/>
    <x v="0"/>
    <x v="0"/>
    <n v="50000"/>
    <n v="50000"/>
    <n v="0"/>
    <x v="0"/>
    <x v="1"/>
    <x v="0"/>
    <n v="539"/>
    <x v="9"/>
  </r>
  <r>
    <n v="152611"/>
    <x v="0"/>
    <x v="0"/>
    <n v="62000"/>
    <n v="62000"/>
    <n v="0"/>
    <x v="0"/>
    <x v="1"/>
    <x v="2"/>
    <n v="467"/>
    <x v="1"/>
  </r>
  <r>
    <n v="152684"/>
    <x v="0"/>
    <x v="1"/>
    <n v="35300"/>
    <n v="35300"/>
    <n v="0"/>
    <x v="0"/>
    <x v="1"/>
    <x v="2"/>
    <n v="498"/>
    <x v="0"/>
  </r>
  <r>
    <n v="152688"/>
    <x v="0"/>
    <x v="0"/>
    <n v="25000"/>
    <n v="25000"/>
    <n v="0"/>
    <x v="0"/>
    <x v="0"/>
    <x v="0"/>
    <n v="464"/>
    <x v="1"/>
  </r>
  <r>
    <n v="152763"/>
    <x v="0"/>
    <x v="0"/>
    <n v="49400"/>
    <n v="49400"/>
    <n v="0"/>
    <x v="0"/>
    <x v="1"/>
    <x v="0"/>
    <n v="489"/>
    <x v="8"/>
  </r>
  <r>
    <n v="152944"/>
    <x v="0"/>
    <x v="0"/>
    <n v="37200"/>
    <n v="37200"/>
    <n v="0"/>
    <x v="0"/>
    <x v="1"/>
    <x v="0"/>
    <n v="538"/>
    <x v="9"/>
  </r>
  <r>
    <n v="152958"/>
    <x v="1"/>
    <x v="2"/>
    <n v="10000"/>
    <n v="10000"/>
    <n v="0"/>
    <x v="0"/>
    <x v="0"/>
    <x v="1"/>
    <n v="445"/>
    <x v="3"/>
  </r>
  <r>
    <n v="153024"/>
    <x v="2"/>
    <x v="2"/>
    <n v="25000"/>
    <n v="25000"/>
    <n v="0"/>
    <x v="0"/>
    <x v="0"/>
    <x v="1"/>
    <n v="422"/>
    <x v="6"/>
  </r>
  <r>
    <n v="153236"/>
    <x v="1"/>
    <x v="0"/>
    <n v="30000"/>
    <n v="30000"/>
    <n v="0"/>
    <x v="0"/>
    <x v="1"/>
    <x v="0"/>
    <n v="426"/>
    <x v="6"/>
  </r>
  <r>
    <n v="153270"/>
    <x v="0"/>
    <x v="0"/>
    <n v="31000"/>
    <n v="31000"/>
    <n v="0"/>
    <x v="0"/>
    <x v="1"/>
    <x v="1"/>
    <n v="464"/>
    <x v="1"/>
  </r>
  <r>
    <n v="153274"/>
    <x v="0"/>
    <x v="0"/>
    <n v="37000"/>
    <n v="37000"/>
    <n v="0"/>
    <x v="0"/>
    <x v="0"/>
    <x v="1"/>
    <n v="508"/>
    <x v="0"/>
  </r>
  <r>
    <n v="153282"/>
    <x v="2"/>
    <x v="0"/>
    <n v="231850"/>
    <n v="231850"/>
    <n v="0"/>
    <x v="0"/>
    <x v="1"/>
    <x v="0"/>
    <n v="493"/>
    <x v="0"/>
  </r>
  <r>
    <n v="153284"/>
    <x v="2"/>
    <x v="0"/>
    <n v="62400"/>
    <n v="62400"/>
    <n v="0"/>
    <x v="0"/>
    <x v="0"/>
    <x v="1"/>
    <n v="477"/>
    <x v="8"/>
  </r>
  <r>
    <n v="153286"/>
    <x v="0"/>
    <x v="0"/>
    <n v="34100"/>
    <n v="34100"/>
    <n v="0"/>
    <x v="0"/>
    <x v="1"/>
    <x v="2"/>
    <n v="465"/>
    <x v="1"/>
  </r>
  <r>
    <n v="153287"/>
    <x v="1"/>
    <x v="0"/>
    <n v="30000"/>
    <n v="30000"/>
    <n v="0"/>
    <x v="0"/>
    <x v="1"/>
    <x v="1"/>
    <n v="486"/>
    <x v="8"/>
  </r>
  <r>
    <n v="153293"/>
    <x v="0"/>
    <x v="0"/>
    <n v="106500"/>
    <n v="106500"/>
    <n v="0"/>
    <x v="0"/>
    <x v="0"/>
    <x v="1"/>
    <n v="473"/>
    <x v="8"/>
  </r>
  <r>
    <n v="153304"/>
    <x v="1"/>
    <x v="0"/>
    <n v="50000"/>
    <n v="50000"/>
    <n v="0"/>
    <x v="0"/>
    <x v="0"/>
    <x v="1"/>
    <n v="398"/>
    <x v="2"/>
  </r>
  <r>
    <n v="153311"/>
    <x v="0"/>
    <x v="0"/>
    <n v="133500"/>
    <n v="133500"/>
    <n v="0"/>
    <x v="0"/>
    <x v="1"/>
    <x v="1"/>
    <n v="510"/>
    <x v="0"/>
  </r>
  <r>
    <n v="153435"/>
    <x v="0"/>
    <x v="0"/>
    <n v="161800"/>
    <n v="161800"/>
    <n v="0"/>
    <x v="0"/>
    <x v="1"/>
    <x v="1"/>
    <n v="419"/>
    <x v="6"/>
  </r>
  <r>
    <n v="153491"/>
    <x v="2"/>
    <x v="0"/>
    <n v="10000"/>
    <n v="10000"/>
    <n v="0"/>
    <x v="0"/>
    <x v="0"/>
    <x v="1"/>
    <n v="406"/>
    <x v="2"/>
  </r>
  <r>
    <n v="153650"/>
    <x v="0"/>
    <x v="0"/>
    <n v="45400"/>
    <n v="45400"/>
    <n v="0"/>
    <x v="0"/>
    <x v="1"/>
    <x v="0"/>
    <n v="473"/>
    <x v="8"/>
  </r>
  <r>
    <n v="153668"/>
    <x v="0"/>
    <x v="0"/>
    <n v="14000"/>
    <n v="14000"/>
    <n v="0"/>
    <x v="0"/>
    <x v="0"/>
    <x v="1"/>
    <n v="489"/>
    <x v="8"/>
  </r>
  <r>
    <n v="153682"/>
    <x v="0"/>
    <x v="0"/>
    <n v="30000"/>
    <n v="30000"/>
    <n v="0"/>
    <x v="0"/>
    <x v="1"/>
    <x v="0"/>
    <n v="467"/>
    <x v="1"/>
  </r>
  <r>
    <n v="153685"/>
    <x v="0"/>
    <x v="0"/>
    <n v="88000"/>
    <n v="88000"/>
    <n v="0"/>
    <x v="0"/>
    <x v="1"/>
    <x v="1"/>
    <n v="467"/>
    <x v="1"/>
  </r>
  <r>
    <n v="153689"/>
    <x v="0"/>
    <x v="0"/>
    <n v="60000"/>
    <n v="60000"/>
    <n v="0"/>
    <x v="0"/>
    <x v="0"/>
    <x v="1"/>
    <n v="424"/>
    <x v="6"/>
  </r>
  <r>
    <n v="153706"/>
    <x v="1"/>
    <x v="0"/>
    <n v="10000"/>
    <n v="10000"/>
    <n v="0"/>
    <x v="0"/>
    <x v="0"/>
    <x v="1"/>
    <n v="394"/>
    <x v="2"/>
  </r>
  <r>
    <n v="153712"/>
    <x v="0"/>
    <x v="0"/>
    <n v="10000"/>
    <n v="10000"/>
    <n v="0"/>
    <x v="0"/>
    <x v="0"/>
    <x v="1"/>
    <n v="450"/>
    <x v="3"/>
  </r>
  <r>
    <n v="153726"/>
    <x v="0"/>
    <x v="0"/>
    <n v="49651"/>
    <n v="49651"/>
    <n v="0"/>
    <x v="0"/>
    <x v="1"/>
    <x v="0"/>
    <n v="431"/>
    <x v="3"/>
  </r>
  <r>
    <n v="153732"/>
    <x v="1"/>
    <x v="0"/>
    <n v="6100"/>
    <n v="6100"/>
    <n v="0"/>
    <x v="0"/>
    <x v="1"/>
    <x v="0"/>
    <n v="429"/>
    <x v="6"/>
  </r>
  <r>
    <n v="153763"/>
    <x v="1"/>
    <x v="0"/>
    <n v="31846"/>
    <n v="31846"/>
    <n v="0"/>
    <x v="0"/>
    <x v="1"/>
    <x v="0"/>
    <n v="490"/>
    <x v="8"/>
  </r>
  <r>
    <n v="153765"/>
    <x v="0"/>
    <x v="1"/>
    <n v="77500"/>
    <n v="77500"/>
    <n v="0"/>
    <x v="0"/>
    <x v="1"/>
    <x v="0"/>
    <n v="446"/>
    <x v="3"/>
  </r>
  <r>
    <n v="153770"/>
    <x v="0"/>
    <x v="2"/>
    <n v="20000"/>
    <n v="20000"/>
    <n v="0"/>
    <x v="0"/>
    <x v="0"/>
    <x v="1"/>
    <n v="427"/>
    <x v="6"/>
  </r>
  <r>
    <n v="153771"/>
    <x v="1"/>
    <x v="0"/>
    <n v="170817"/>
    <n v="170817"/>
    <n v="0"/>
    <x v="0"/>
    <x v="1"/>
    <x v="1"/>
    <n v="445"/>
    <x v="3"/>
  </r>
  <r>
    <n v="153782"/>
    <x v="1"/>
    <x v="0"/>
    <n v="15000"/>
    <n v="15000"/>
    <n v="0"/>
    <x v="0"/>
    <x v="0"/>
    <x v="1"/>
    <n v="476"/>
    <x v="8"/>
  </r>
  <r>
    <n v="153785"/>
    <x v="0"/>
    <x v="0"/>
    <n v="40000"/>
    <n v="40000"/>
    <n v="0"/>
    <x v="0"/>
    <x v="0"/>
    <x v="1"/>
    <n v="393"/>
    <x v="2"/>
  </r>
  <r>
    <n v="153789"/>
    <x v="0"/>
    <x v="0"/>
    <n v="20000"/>
    <n v="20000"/>
    <n v="0"/>
    <x v="0"/>
    <x v="0"/>
    <x v="1"/>
    <n v="477"/>
    <x v="8"/>
  </r>
  <r>
    <n v="153793"/>
    <x v="0"/>
    <x v="0"/>
    <n v="49900"/>
    <n v="49900"/>
    <n v="0"/>
    <x v="0"/>
    <x v="0"/>
    <x v="0"/>
    <n v="410"/>
    <x v="2"/>
  </r>
  <r>
    <n v="153805"/>
    <x v="0"/>
    <x v="2"/>
    <n v="41100"/>
    <n v="41100"/>
    <n v="0"/>
    <x v="0"/>
    <x v="0"/>
    <x v="1"/>
    <n v="411"/>
    <x v="6"/>
  </r>
  <r>
    <n v="153808"/>
    <x v="0"/>
    <x v="2"/>
    <n v="39000"/>
    <n v="39000"/>
    <n v="0"/>
    <x v="0"/>
    <x v="0"/>
    <x v="0"/>
    <n v="511"/>
    <x v="7"/>
  </r>
  <r>
    <n v="153839"/>
    <x v="1"/>
    <x v="0"/>
    <n v="10000"/>
    <n v="10000"/>
    <n v="0"/>
    <x v="0"/>
    <x v="0"/>
    <x v="0"/>
    <n v="413"/>
    <x v="6"/>
  </r>
  <r>
    <n v="153842"/>
    <x v="1"/>
    <x v="0"/>
    <n v="10000"/>
    <n v="10000"/>
    <n v="0"/>
    <x v="0"/>
    <x v="0"/>
    <x v="1"/>
    <n v="388"/>
    <x v="4"/>
  </r>
  <r>
    <n v="153846"/>
    <x v="0"/>
    <x v="2"/>
    <n v="20650"/>
    <n v="20650"/>
    <n v="0"/>
    <x v="0"/>
    <x v="0"/>
    <x v="1"/>
    <n v="437"/>
    <x v="3"/>
  </r>
  <r>
    <n v="153849"/>
    <x v="0"/>
    <x v="0"/>
    <n v="68667"/>
    <n v="68667"/>
    <n v="0"/>
    <x v="0"/>
    <x v="0"/>
    <x v="1"/>
    <n v="419"/>
    <x v="6"/>
  </r>
  <r>
    <n v="153873"/>
    <x v="0"/>
    <x v="1"/>
    <n v="78633"/>
    <n v="78633"/>
    <n v="0"/>
    <x v="0"/>
    <x v="0"/>
    <x v="2"/>
    <n v="500"/>
    <x v="0"/>
  </r>
  <r>
    <n v="153879"/>
    <x v="0"/>
    <x v="0"/>
    <n v="23100"/>
    <n v="23100"/>
    <n v="0"/>
    <x v="0"/>
    <x v="0"/>
    <x v="1"/>
    <n v="423"/>
    <x v="6"/>
  </r>
  <r>
    <n v="153892"/>
    <x v="0"/>
    <x v="2"/>
    <n v="55500"/>
    <n v="55500"/>
    <n v="0"/>
    <x v="0"/>
    <x v="0"/>
    <x v="1"/>
    <n v="395"/>
    <x v="2"/>
  </r>
  <r>
    <n v="153902"/>
    <x v="0"/>
    <x v="0"/>
    <n v="225362"/>
    <n v="225362"/>
    <n v="0"/>
    <x v="0"/>
    <x v="1"/>
    <x v="2"/>
    <n v="498"/>
    <x v="0"/>
  </r>
  <r>
    <n v="153927"/>
    <x v="0"/>
    <x v="1"/>
    <n v="25320"/>
    <n v="25320"/>
    <n v="0"/>
    <x v="0"/>
    <x v="0"/>
    <x v="0"/>
    <n v="437"/>
    <x v="3"/>
  </r>
  <r>
    <n v="153941"/>
    <x v="1"/>
    <x v="0"/>
    <n v="132000"/>
    <n v="132000"/>
    <n v="0"/>
    <x v="0"/>
    <x v="0"/>
    <x v="1"/>
    <n v="422"/>
    <x v="6"/>
  </r>
  <r>
    <n v="153949"/>
    <x v="0"/>
    <x v="2"/>
    <n v="30200"/>
    <n v="30200"/>
    <n v="0"/>
    <x v="0"/>
    <x v="1"/>
    <x v="2"/>
    <n v="472"/>
    <x v="8"/>
  </r>
  <r>
    <n v="153961"/>
    <x v="0"/>
    <x v="2"/>
    <n v="238929"/>
    <n v="238929"/>
    <n v="0"/>
    <x v="0"/>
    <x v="0"/>
    <x v="1"/>
    <n v="495"/>
    <x v="0"/>
  </r>
  <r>
    <n v="153979"/>
    <x v="0"/>
    <x v="0"/>
    <n v="56834"/>
    <n v="56834"/>
    <n v="0"/>
    <x v="0"/>
    <x v="1"/>
    <x v="1"/>
    <n v="500"/>
    <x v="0"/>
  </r>
  <r>
    <n v="153980"/>
    <x v="2"/>
    <x v="2"/>
    <n v="30000"/>
    <n v="30000"/>
    <n v="0"/>
    <x v="0"/>
    <x v="1"/>
    <x v="0"/>
    <n v="400"/>
    <x v="2"/>
  </r>
  <r>
    <n v="153982"/>
    <x v="0"/>
    <x v="0"/>
    <n v="204654"/>
    <n v="204654"/>
    <n v="0"/>
    <x v="0"/>
    <x v="0"/>
    <x v="1"/>
    <n v="380"/>
    <x v="4"/>
  </r>
  <r>
    <n v="154010"/>
    <x v="1"/>
    <x v="0"/>
    <n v="93100"/>
    <n v="93100"/>
    <n v="0"/>
    <x v="0"/>
    <x v="1"/>
    <x v="2"/>
    <n v="458"/>
    <x v="1"/>
  </r>
  <r>
    <n v="154014"/>
    <x v="0"/>
    <x v="0"/>
    <n v="15589"/>
    <n v="15589"/>
    <n v="0"/>
    <x v="0"/>
    <x v="0"/>
    <x v="2"/>
    <n v="452"/>
    <x v="1"/>
  </r>
  <r>
    <n v="154023"/>
    <x v="0"/>
    <x v="0"/>
    <n v="45000"/>
    <n v="45000"/>
    <n v="0"/>
    <x v="0"/>
    <x v="0"/>
    <x v="2"/>
    <n v="476"/>
    <x v="8"/>
  </r>
  <r>
    <n v="154033"/>
    <x v="0"/>
    <x v="1"/>
    <n v="20000"/>
    <n v="20000"/>
    <n v="0"/>
    <x v="0"/>
    <x v="0"/>
    <x v="2"/>
    <n v="496"/>
    <x v="0"/>
  </r>
  <r>
    <n v="154080"/>
    <x v="0"/>
    <x v="0"/>
    <n v="45400"/>
    <n v="45400"/>
    <n v="0"/>
    <x v="0"/>
    <x v="1"/>
    <x v="0"/>
    <n v="501"/>
    <x v="0"/>
  </r>
  <r>
    <n v="154125"/>
    <x v="0"/>
    <x v="0"/>
    <n v="62300"/>
    <n v="62300"/>
    <n v="0"/>
    <x v="0"/>
    <x v="1"/>
    <x v="2"/>
    <n v="518"/>
    <x v="7"/>
  </r>
  <r>
    <n v="154287"/>
    <x v="0"/>
    <x v="0"/>
    <n v="35000"/>
    <n v="35000"/>
    <n v="0"/>
    <x v="0"/>
    <x v="1"/>
    <x v="1"/>
    <n v="452"/>
    <x v="1"/>
  </r>
  <r>
    <n v="154306"/>
    <x v="0"/>
    <x v="2"/>
    <n v="28000"/>
    <n v="28000"/>
    <n v="0"/>
    <x v="0"/>
    <x v="0"/>
    <x v="2"/>
    <n v="403"/>
    <x v="2"/>
  </r>
  <r>
    <n v="154308"/>
    <x v="1"/>
    <x v="1"/>
    <n v="25000"/>
    <n v="25000"/>
    <n v="0"/>
    <x v="0"/>
    <x v="1"/>
    <x v="0"/>
    <n v="449"/>
    <x v="3"/>
  </r>
  <r>
    <n v="154332"/>
    <x v="1"/>
    <x v="1"/>
    <n v="44500"/>
    <n v="28500"/>
    <n v="1"/>
    <x v="1"/>
    <x v="0"/>
    <x v="2"/>
    <n v="476"/>
    <x v="8"/>
  </r>
  <r>
    <n v="154348"/>
    <x v="2"/>
    <x v="1"/>
    <n v="91000"/>
    <n v="91000"/>
    <n v="0"/>
    <x v="0"/>
    <x v="0"/>
    <x v="1"/>
    <n v="517"/>
    <x v="7"/>
  </r>
  <r>
    <n v="154356"/>
    <x v="0"/>
    <x v="0"/>
    <n v="18000"/>
    <n v="18000"/>
    <n v="0"/>
    <x v="0"/>
    <x v="0"/>
    <x v="2"/>
    <n v="383"/>
    <x v="4"/>
  </r>
  <r>
    <n v="154363"/>
    <x v="0"/>
    <x v="0"/>
    <n v="75050"/>
    <n v="75050"/>
    <n v="0"/>
    <x v="0"/>
    <x v="1"/>
    <x v="0"/>
    <n v="482"/>
    <x v="8"/>
  </r>
  <r>
    <n v="154369"/>
    <x v="2"/>
    <x v="0"/>
    <n v="85000"/>
    <n v="85000"/>
    <n v="0"/>
    <x v="0"/>
    <x v="1"/>
    <x v="1"/>
    <n v="518"/>
    <x v="7"/>
  </r>
  <r>
    <n v="154370"/>
    <x v="0"/>
    <x v="0"/>
    <n v="104000"/>
    <n v="104000"/>
    <n v="0"/>
    <x v="0"/>
    <x v="1"/>
    <x v="2"/>
    <n v="414"/>
    <x v="6"/>
  </r>
  <r>
    <n v="154373"/>
    <x v="0"/>
    <x v="0"/>
    <n v="65000"/>
    <n v="65000"/>
    <n v="0"/>
    <x v="0"/>
    <x v="1"/>
    <x v="0"/>
    <n v="529"/>
    <x v="7"/>
  </r>
  <r>
    <n v="154386"/>
    <x v="0"/>
    <x v="0"/>
    <n v="40000"/>
    <n v="40000"/>
    <n v="0"/>
    <x v="0"/>
    <x v="1"/>
    <x v="0"/>
    <n v="434"/>
    <x v="3"/>
  </r>
  <r>
    <n v="154398"/>
    <x v="1"/>
    <x v="0"/>
    <n v="10000"/>
    <n v="10000"/>
    <n v="0"/>
    <x v="0"/>
    <x v="0"/>
    <x v="1"/>
    <n v="378"/>
    <x v="4"/>
  </r>
  <r>
    <n v="154404"/>
    <x v="0"/>
    <x v="2"/>
    <n v="56000"/>
    <n v="56000"/>
    <n v="0"/>
    <x v="0"/>
    <x v="0"/>
    <x v="1"/>
    <n v="459"/>
    <x v="1"/>
  </r>
  <r>
    <n v="154406"/>
    <x v="0"/>
    <x v="2"/>
    <n v="250400"/>
    <n v="250400"/>
    <n v="0"/>
    <x v="0"/>
    <x v="1"/>
    <x v="0"/>
    <n v="498"/>
    <x v="0"/>
  </r>
  <r>
    <n v="154409"/>
    <x v="0"/>
    <x v="1"/>
    <n v="31860"/>
    <n v="31860"/>
    <n v="0"/>
    <x v="0"/>
    <x v="1"/>
    <x v="1"/>
    <n v="448"/>
    <x v="3"/>
  </r>
  <r>
    <n v="154426"/>
    <x v="0"/>
    <x v="0"/>
    <n v="38000"/>
    <n v="38000"/>
    <n v="0"/>
    <x v="0"/>
    <x v="1"/>
    <x v="1"/>
    <n v="426"/>
    <x v="6"/>
  </r>
  <r>
    <n v="154429"/>
    <x v="1"/>
    <x v="1"/>
    <n v="30000"/>
    <n v="30000"/>
    <n v="0"/>
    <x v="0"/>
    <x v="1"/>
    <x v="1"/>
    <n v="514"/>
    <x v="7"/>
  </r>
  <r>
    <n v="154438"/>
    <x v="0"/>
    <x v="1"/>
    <n v="80000"/>
    <n v="80000"/>
    <n v="0"/>
    <x v="0"/>
    <x v="1"/>
    <x v="0"/>
    <n v="515"/>
    <x v="7"/>
  </r>
  <r>
    <n v="154442"/>
    <x v="0"/>
    <x v="0"/>
    <n v="90000"/>
    <n v="90000"/>
    <n v="0"/>
    <x v="0"/>
    <x v="0"/>
    <x v="1"/>
    <n v="511"/>
    <x v="7"/>
  </r>
  <r>
    <n v="154460"/>
    <x v="0"/>
    <x v="0"/>
    <n v="115000"/>
    <n v="115000"/>
    <n v="0"/>
    <x v="0"/>
    <x v="0"/>
    <x v="2"/>
    <n v="516"/>
    <x v="7"/>
  </r>
  <r>
    <n v="154461"/>
    <x v="0"/>
    <x v="0"/>
    <n v="76500"/>
    <n v="76500"/>
    <n v="0"/>
    <x v="0"/>
    <x v="0"/>
    <x v="0"/>
    <n v="456"/>
    <x v="1"/>
  </r>
  <r>
    <n v="154462"/>
    <x v="1"/>
    <x v="1"/>
    <n v="19300"/>
    <n v="19300"/>
    <n v="0"/>
    <x v="0"/>
    <x v="1"/>
    <x v="1"/>
    <n v="538"/>
    <x v="9"/>
  </r>
  <r>
    <n v="154466"/>
    <x v="0"/>
    <x v="2"/>
    <n v="24900"/>
    <n v="24900"/>
    <n v="0"/>
    <x v="0"/>
    <x v="1"/>
    <x v="0"/>
    <n v="437"/>
    <x v="3"/>
  </r>
  <r>
    <n v="154475"/>
    <x v="0"/>
    <x v="0"/>
    <n v="75000"/>
    <n v="75000"/>
    <n v="0"/>
    <x v="0"/>
    <x v="0"/>
    <x v="1"/>
    <n v="495"/>
    <x v="0"/>
  </r>
  <r>
    <n v="154477"/>
    <x v="1"/>
    <x v="0"/>
    <n v="55000"/>
    <n v="55000"/>
    <n v="0"/>
    <x v="0"/>
    <x v="0"/>
    <x v="2"/>
    <n v="445"/>
    <x v="3"/>
  </r>
  <r>
    <n v="154492"/>
    <x v="0"/>
    <x v="1"/>
    <n v="52200"/>
    <n v="52200"/>
    <n v="0"/>
    <x v="0"/>
    <x v="1"/>
    <x v="1"/>
    <n v="441"/>
    <x v="3"/>
  </r>
  <r>
    <n v="154494"/>
    <x v="2"/>
    <x v="0"/>
    <n v="82000"/>
    <n v="82000"/>
    <n v="0"/>
    <x v="0"/>
    <x v="0"/>
    <x v="1"/>
    <n v="361"/>
    <x v="5"/>
  </r>
  <r>
    <n v="154496"/>
    <x v="0"/>
    <x v="1"/>
    <n v="29500"/>
    <n v="29500"/>
    <n v="0"/>
    <x v="0"/>
    <x v="1"/>
    <x v="1"/>
    <n v="425"/>
    <x v="6"/>
  </r>
  <r>
    <n v="154500"/>
    <x v="1"/>
    <x v="0"/>
    <n v="17000"/>
    <n v="17000"/>
    <n v="0"/>
    <x v="0"/>
    <x v="0"/>
    <x v="1"/>
    <n v="424"/>
    <x v="6"/>
  </r>
  <r>
    <n v="154522"/>
    <x v="1"/>
    <x v="0"/>
    <n v="15000"/>
    <n v="15000"/>
    <n v="0"/>
    <x v="0"/>
    <x v="1"/>
    <x v="2"/>
    <n v="435"/>
    <x v="3"/>
  </r>
  <r>
    <n v="154524"/>
    <x v="0"/>
    <x v="0"/>
    <n v="132000"/>
    <n v="132000"/>
    <n v="0"/>
    <x v="0"/>
    <x v="0"/>
    <x v="0"/>
    <n v="499"/>
    <x v="0"/>
  </r>
  <r>
    <n v="154525"/>
    <x v="0"/>
    <x v="0"/>
    <n v="43500"/>
    <n v="43500"/>
    <n v="0"/>
    <x v="0"/>
    <x v="0"/>
    <x v="1"/>
    <n v="510"/>
    <x v="0"/>
  </r>
  <r>
    <n v="154534"/>
    <x v="0"/>
    <x v="0"/>
    <n v="40300"/>
    <n v="40300"/>
    <n v="0"/>
    <x v="0"/>
    <x v="0"/>
    <x v="1"/>
    <n v="437"/>
    <x v="3"/>
  </r>
  <r>
    <n v="154537"/>
    <x v="0"/>
    <x v="0"/>
    <n v="77000"/>
    <n v="77000"/>
    <n v="0"/>
    <x v="0"/>
    <x v="1"/>
    <x v="2"/>
    <n v="491"/>
    <x v="0"/>
  </r>
  <r>
    <n v="154541"/>
    <x v="1"/>
    <x v="0"/>
    <n v="25000"/>
    <n v="0"/>
    <n v="1"/>
    <x v="1"/>
    <x v="1"/>
    <x v="0"/>
    <n v="438"/>
    <x v="3"/>
  </r>
  <r>
    <n v="154548"/>
    <x v="1"/>
    <x v="0"/>
    <n v="50000"/>
    <n v="50000"/>
    <n v="0"/>
    <x v="0"/>
    <x v="1"/>
    <x v="0"/>
    <n v="515"/>
    <x v="7"/>
  </r>
  <r>
    <n v="154559"/>
    <x v="1"/>
    <x v="0"/>
    <n v="10000"/>
    <n v="10000"/>
    <n v="0"/>
    <x v="0"/>
    <x v="1"/>
    <x v="0"/>
    <n v="503"/>
    <x v="0"/>
  </r>
  <r>
    <n v="154560"/>
    <x v="0"/>
    <x v="0"/>
    <n v="31000"/>
    <n v="31000"/>
    <n v="0"/>
    <x v="0"/>
    <x v="1"/>
    <x v="0"/>
    <n v="542"/>
    <x v="9"/>
  </r>
  <r>
    <n v="154561"/>
    <x v="0"/>
    <x v="1"/>
    <n v="34000"/>
    <n v="34000"/>
    <n v="0"/>
    <x v="0"/>
    <x v="0"/>
    <x v="1"/>
    <n v="501"/>
    <x v="0"/>
  </r>
  <r>
    <n v="154569"/>
    <x v="0"/>
    <x v="0"/>
    <n v="38400"/>
    <n v="38400"/>
    <n v="0"/>
    <x v="0"/>
    <x v="0"/>
    <x v="1"/>
    <n v="464"/>
    <x v="1"/>
  </r>
  <r>
    <n v="154578"/>
    <x v="0"/>
    <x v="1"/>
    <n v="65465"/>
    <n v="65465"/>
    <n v="0"/>
    <x v="0"/>
    <x v="1"/>
    <x v="0"/>
    <n v="449"/>
    <x v="3"/>
  </r>
  <r>
    <n v="154587"/>
    <x v="0"/>
    <x v="0"/>
    <n v="20000"/>
    <n v="20000"/>
    <n v="0"/>
    <x v="0"/>
    <x v="1"/>
    <x v="0"/>
    <n v="466"/>
    <x v="1"/>
  </r>
  <r>
    <n v="154594"/>
    <x v="1"/>
    <x v="1"/>
    <n v="149500"/>
    <n v="149500"/>
    <n v="0"/>
    <x v="0"/>
    <x v="1"/>
    <x v="1"/>
    <n v="448"/>
    <x v="3"/>
  </r>
  <r>
    <n v="154603"/>
    <x v="1"/>
    <x v="0"/>
    <n v="33000"/>
    <n v="0"/>
    <n v="1"/>
    <x v="1"/>
    <x v="1"/>
    <x v="1"/>
    <n v="513"/>
    <x v="7"/>
  </r>
  <r>
    <n v="154615"/>
    <x v="0"/>
    <x v="0"/>
    <n v="16000"/>
    <n v="16000"/>
    <n v="0"/>
    <x v="0"/>
    <x v="1"/>
    <x v="0"/>
    <n v="423"/>
    <x v="6"/>
  </r>
  <r>
    <n v="154632"/>
    <x v="1"/>
    <x v="0"/>
    <n v="17000"/>
    <n v="17000"/>
    <n v="0"/>
    <x v="0"/>
    <x v="1"/>
    <x v="1"/>
    <n v="442"/>
    <x v="3"/>
  </r>
  <r>
    <n v="154633"/>
    <x v="0"/>
    <x v="0"/>
    <n v="52300"/>
    <n v="52300"/>
    <n v="0"/>
    <x v="0"/>
    <x v="1"/>
    <x v="1"/>
    <n v="447"/>
    <x v="3"/>
  </r>
  <r>
    <n v="154635"/>
    <x v="0"/>
    <x v="1"/>
    <n v="29900"/>
    <n v="29900"/>
    <n v="0"/>
    <x v="0"/>
    <x v="0"/>
    <x v="1"/>
    <n v="494"/>
    <x v="0"/>
  </r>
  <r>
    <n v="154639"/>
    <x v="0"/>
    <x v="0"/>
    <n v="20000"/>
    <n v="20000"/>
    <n v="0"/>
    <x v="0"/>
    <x v="1"/>
    <x v="1"/>
    <n v="439"/>
    <x v="3"/>
  </r>
  <r>
    <n v="154645"/>
    <x v="0"/>
    <x v="0"/>
    <n v="148620"/>
    <n v="148620"/>
    <n v="0"/>
    <x v="0"/>
    <x v="1"/>
    <x v="0"/>
    <n v="446"/>
    <x v="3"/>
  </r>
  <r>
    <n v="154649"/>
    <x v="0"/>
    <x v="2"/>
    <n v="26000"/>
    <n v="26000"/>
    <n v="0"/>
    <x v="0"/>
    <x v="0"/>
    <x v="0"/>
    <n v="455"/>
    <x v="1"/>
  </r>
  <r>
    <n v="154654"/>
    <x v="1"/>
    <x v="0"/>
    <n v="6000"/>
    <n v="0"/>
    <n v="1"/>
    <x v="1"/>
    <x v="1"/>
    <x v="0"/>
    <n v="525"/>
    <x v="7"/>
  </r>
  <r>
    <n v="154655"/>
    <x v="1"/>
    <x v="0"/>
    <n v="60000"/>
    <n v="60000"/>
    <n v="0"/>
    <x v="0"/>
    <x v="0"/>
    <x v="2"/>
    <n v="468"/>
    <x v="1"/>
  </r>
  <r>
    <n v="154668"/>
    <x v="0"/>
    <x v="0"/>
    <n v="60000"/>
    <n v="60000"/>
    <n v="0"/>
    <x v="0"/>
    <x v="0"/>
    <x v="1"/>
    <n v="407"/>
    <x v="2"/>
  </r>
  <r>
    <n v="154669"/>
    <x v="0"/>
    <x v="0"/>
    <n v="80000"/>
    <n v="80000"/>
    <n v="0"/>
    <x v="0"/>
    <x v="1"/>
    <x v="0"/>
    <n v="454"/>
    <x v="1"/>
  </r>
  <r>
    <n v="154674"/>
    <x v="0"/>
    <x v="1"/>
    <n v="100900"/>
    <n v="100900"/>
    <n v="0"/>
    <x v="0"/>
    <x v="0"/>
    <x v="1"/>
    <n v="474"/>
    <x v="8"/>
  </r>
  <r>
    <n v="154679"/>
    <x v="0"/>
    <x v="1"/>
    <n v="59100"/>
    <n v="59100"/>
    <n v="0"/>
    <x v="0"/>
    <x v="1"/>
    <x v="1"/>
    <n v="475"/>
    <x v="8"/>
  </r>
  <r>
    <n v="154710"/>
    <x v="2"/>
    <x v="0"/>
    <n v="193600"/>
    <n v="193600"/>
    <n v="0"/>
    <x v="0"/>
    <x v="0"/>
    <x v="1"/>
    <n v="416"/>
    <x v="6"/>
  </r>
  <r>
    <n v="154721"/>
    <x v="0"/>
    <x v="1"/>
    <n v="84000"/>
    <n v="84000"/>
    <n v="0"/>
    <x v="0"/>
    <x v="1"/>
    <x v="2"/>
    <n v="456"/>
    <x v="1"/>
  </r>
  <r>
    <n v="154722"/>
    <x v="0"/>
    <x v="1"/>
    <n v="40000"/>
    <n v="40000"/>
    <n v="0"/>
    <x v="0"/>
    <x v="0"/>
    <x v="1"/>
    <n v="473"/>
    <x v="8"/>
  </r>
  <r>
    <n v="154731"/>
    <x v="0"/>
    <x v="1"/>
    <n v="31000"/>
    <n v="31000"/>
    <n v="0"/>
    <x v="0"/>
    <x v="0"/>
    <x v="1"/>
    <n v="500"/>
    <x v="0"/>
  </r>
  <r>
    <n v="154732"/>
    <x v="0"/>
    <x v="1"/>
    <n v="19500"/>
    <n v="19500"/>
    <n v="0"/>
    <x v="0"/>
    <x v="0"/>
    <x v="1"/>
    <n v="403"/>
    <x v="2"/>
  </r>
  <r>
    <n v="154746"/>
    <x v="2"/>
    <x v="2"/>
    <n v="30000"/>
    <n v="30000"/>
    <n v="0"/>
    <x v="0"/>
    <x v="0"/>
    <x v="1"/>
    <n v="403"/>
    <x v="2"/>
  </r>
  <r>
    <n v="154760"/>
    <x v="1"/>
    <x v="0"/>
    <n v="120000"/>
    <n v="120000"/>
    <n v="0"/>
    <x v="0"/>
    <x v="0"/>
    <x v="2"/>
    <n v="495"/>
    <x v="0"/>
  </r>
  <r>
    <n v="154762"/>
    <x v="1"/>
    <x v="0"/>
    <n v="192762"/>
    <n v="192762"/>
    <n v="0"/>
    <x v="0"/>
    <x v="0"/>
    <x v="2"/>
    <n v="478"/>
    <x v="8"/>
  </r>
  <r>
    <n v="154770"/>
    <x v="1"/>
    <x v="0"/>
    <n v="175700"/>
    <n v="175700"/>
    <n v="0"/>
    <x v="0"/>
    <x v="0"/>
    <x v="1"/>
    <n v="417"/>
    <x v="6"/>
  </r>
  <r>
    <n v="154786"/>
    <x v="0"/>
    <x v="0"/>
    <n v="42000"/>
    <n v="42000"/>
    <n v="0"/>
    <x v="0"/>
    <x v="1"/>
    <x v="1"/>
    <n v="438"/>
    <x v="3"/>
  </r>
  <r>
    <n v="154792"/>
    <x v="0"/>
    <x v="2"/>
    <n v="195000"/>
    <n v="195000"/>
    <n v="0"/>
    <x v="0"/>
    <x v="0"/>
    <x v="0"/>
    <n v="470"/>
    <x v="1"/>
  </r>
  <r>
    <n v="154793"/>
    <x v="0"/>
    <x v="0"/>
    <n v="92500"/>
    <n v="92500"/>
    <n v="0"/>
    <x v="0"/>
    <x v="0"/>
    <x v="1"/>
    <n v="465"/>
    <x v="1"/>
  </r>
  <r>
    <n v="154798"/>
    <x v="0"/>
    <x v="0"/>
    <n v="40000"/>
    <n v="40000"/>
    <n v="0"/>
    <x v="0"/>
    <x v="0"/>
    <x v="1"/>
    <n v="398"/>
    <x v="2"/>
  </r>
  <r>
    <n v="154833"/>
    <x v="0"/>
    <x v="0"/>
    <n v="237000"/>
    <n v="237000"/>
    <n v="0"/>
    <x v="0"/>
    <x v="1"/>
    <x v="0"/>
    <n v="438"/>
    <x v="3"/>
  </r>
  <r>
    <n v="154840"/>
    <x v="0"/>
    <x v="0"/>
    <n v="62000"/>
    <n v="62000"/>
    <n v="0"/>
    <x v="0"/>
    <x v="0"/>
    <x v="1"/>
    <n v="419"/>
    <x v="6"/>
  </r>
  <r>
    <n v="154869"/>
    <x v="0"/>
    <x v="0"/>
    <n v="56000"/>
    <n v="56000"/>
    <n v="0"/>
    <x v="0"/>
    <x v="1"/>
    <x v="0"/>
    <n v="469"/>
    <x v="1"/>
  </r>
  <r>
    <n v="154870"/>
    <x v="0"/>
    <x v="0"/>
    <n v="46000"/>
    <n v="46000"/>
    <n v="0"/>
    <x v="0"/>
    <x v="0"/>
    <x v="1"/>
    <n v="483"/>
    <x v="8"/>
  </r>
  <r>
    <n v="154875"/>
    <x v="0"/>
    <x v="1"/>
    <n v="91000"/>
    <n v="91000"/>
    <n v="0"/>
    <x v="0"/>
    <x v="0"/>
    <x v="1"/>
    <n v="424"/>
    <x v="6"/>
  </r>
  <r>
    <n v="154882"/>
    <x v="0"/>
    <x v="0"/>
    <n v="25000"/>
    <n v="25000"/>
    <n v="0"/>
    <x v="0"/>
    <x v="0"/>
    <x v="1"/>
    <n v="376"/>
    <x v="4"/>
  </r>
  <r>
    <n v="154888"/>
    <x v="0"/>
    <x v="0"/>
    <n v="61500"/>
    <n v="61500"/>
    <n v="0"/>
    <x v="0"/>
    <x v="0"/>
    <x v="1"/>
    <n v="484"/>
    <x v="8"/>
  </r>
  <r>
    <n v="154905"/>
    <x v="1"/>
    <x v="0"/>
    <n v="24000"/>
    <n v="24000"/>
    <n v="0"/>
    <x v="0"/>
    <x v="0"/>
    <x v="1"/>
    <n v="473"/>
    <x v="8"/>
  </r>
  <r>
    <n v="154907"/>
    <x v="0"/>
    <x v="2"/>
    <n v="17000"/>
    <n v="17000"/>
    <n v="0"/>
    <x v="0"/>
    <x v="1"/>
    <x v="1"/>
    <n v="393"/>
    <x v="2"/>
  </r>
  <r>
    <n v="154908"/>
    <x v="0"/>
    <x v="0"/>
    <n v="70000"/>
    <n v="70000"/>
    <n v="0"/>
    <x v="0"/>
    <x v="0"/>
    <x v="0"/>
    <n v="453"/>
    <x v="1"/>
  </r>
  <r>
    <n v="154916"/>
    <x v="0"/>
    <x v="2"/>
    <n v="27250"/>
    <n v="27250"/>
    <n v="0"/>
    <x v="0"/>
    <x v="1"/>
    <x v="1"/>
    <n v="521"/>
    <x v="7"/>
  </r>
  <r>
    <n v="154917"/>
    <x v="0"/>
    <x v="0"/>
    <n v="10000"/>
    <n v="10000"/>
    <n v="0"/>
    <x v="0"/>
    <x v="1"/>
    <x v="1"/>
    <n v="424"/>
    <x v="6"/>
  </r>
  <r>
    <n v="154937"/>
    <x v="1"/>
    <x v="0"/>
    <n v="20000"/>
    <n v="20000"/>
    <n v="0"/>
    <x v="0"/>
    <x v="1"/>
    <x v="1"/>
    <n v="445"/>
    <x v="3"/>
  </r>
  <r>
    <n v="154945"/>
    <x v="0"/>
    <x v="0"/>
    <n v="40000"/>
    <n v="40000"/>
    <n v="0"/>
    <x v="0"/>
    <x v="1"/>
    <x v="1"/>
    <n v="392"/>
    <x v="2"/>
  </r>
  <r>
    <n v="154958"/>
    <x v="1"/>
    <x v="0"/>
    <n v="20000"/>
    <n v="20000"/>
    <n v="0"/>
    <x v="0"/>
    <x v="0"/>
    <x v="0"/>
    <n v="479"/>
    <x v="8"/>
  </r>
  <r>
    <n v="154966"/>
    <x v="0"/>
    <x v="2"/>
    <n v="20000"/>
    <n v="20000"/>
    <n v="0"/>
    <x v="0"/>
    <x v="0"/>
    <x v="2"/>
    <n v="429"/>
    <x v="6"/>
  </r>
  <r>
    <n v="154979"/>
    <x v="1"/>
    <x v="0"/>
    <n v="5000"/>
    <n v="5000"/>
    <n v="0"/>
    <x v="0"/>
    <x v="0"/>
    <x v="2"/>
    <n v="459"/>
    <x v="1"/>
  </r>
  <r>
    <n v="154983"/>
    <x v="0"/>
    <x v="1"/>
    <n v="112965"/>
    <n v="112965"/>
    <n v="0"/>
    <x v="0"/>
    <x v="0"/>
    <x v="0"/>
    <n v="480"/>
    <x v="8"/>
  </r>
  <r>
    <n v="154986"/>
    <x v="0"/>
    <x v="2"/>
    <n v="70000"/>
    <n v="70000"/>
    <n v="0"/>
    <x v="0"/>
    <x v="0"/>
    <x v="1"/>
    <n v="427"/>
    <x v="6"/>
  </r>
  <r>
    <n v="154999"/>
    <x v="1"/>
    <x v="0"/>
    <n v="25000"/>
    <n v="0"/>
    <n v="1"/>
    <x v="1"/>
    <x v="0"/>
    <x v="1"/>
    <n v="524"/>
    <x v="7"/>
  </r>
  <r>
    <n v="155001"/>
    <x v="0"/>
    <x v="1"/>
    <n v="63157"/>
    <n v="63157"/>
    <n v="0"/>
    <x v="0"/>
    <x v="1"/>
    <x v="1"/>
    <n v="507"/>
    <x v="0"/>
  </r>
  <r>
    <n v="155009"/>
    <x v="0"/>
    <x v="2"/>
    <n v="40000"/>
    <n v="40000"/>
    <n v="0"/>
    <x v="0"/>
    <x v="1"/>
    <x v="1"/>
    <n v="471"/>
    <x v="8"/>
  </r>
  <r>
    <n v="155166"/>
    <x v="0"/>
    <x v="0"/>
    <n v="20000"/>
    <n v="20000"/>
    <n v="0"/>
    <x v="0"/>
    <x v="1"/>
    <x v="0"/>
    <n v="479"/>
    <x v="8"/>
  </r>
  <r>
    <n v="155245"/>
    <x v="0"/>
    <x v="0"/>
    <n v="30000"/>
    <n v="30000"/>
    <n v="0"/>
    <x v="0"/>
    <x v="0"/>
    <x v="1"/>
    <n v="492"/>
    <x v="0"/>
  </r>
  <r>
    <n v="155299"/>
    <x v="1"/>
    <x v="0"/>
    <n v="36200"/>
    <n v="36200"/>
    <n v="0"/>
    <x v="0"/>
    <x v="0"/>
    <x v="0"/>
    <n v="440"/>
    <x v="3"/>
  </r>
  <r>
    <n v="155352"/>
    <x v="0"/>
    <x v="1"/>
    <n v="10000"/>
    <n v="10000"/>
    <n v="0"/>
    <x v="0"/>
    <x v="0"/>
    <x v="2"/>
    <n v="387"/>
    <x v="4"/>
  </r>
  <r>
    <n v="155356"/>
    <x v="1"/>
    <x v="0"/>
    <n v="8000"/>
    <n v="8000"/>
    <n v="0"/>
    <x v="0"/>
    <x v="0"/>
    <x v="0"/>
    <n v="428"/>
    <x v="6"/>
  </r>
  <r>
    <n v="155367"/>
    <x v="0"/>
    <x v="0"/>
    <n v="8000"/>
    <n v="8000"/>
    <n v="0"/>
    <x v="0"/>
    <x v="1"/>
    <x v="1"/>
    <n v="436"/>
    <x v="3"/>
  </r>
  <r>
    <n v="155383"/>
    <x v="0"/>
    <x v="0"/>
    <n v="10000"/>
    <n v="10000"/>
    <n v="0"/>
    <x v="0"/>
    <x v="0"/>
    <x v="1"/>
    <n v="419"/>
    <x v="6"/>
  </r>
  <r>
    <n v="155386"/>
    <x v="0"/>
    <x v="0"/>
    <n v="235500"/>
    <n v="235500"/>
    <n v="0"/>
    <x v="0"/>
    <x v="1"/>
    <x v="1"/>
    <n v="442"/>
    <x v="3"/>
  </r>
  <r>
    <n v="155406"/>
    <x v="0"/>
    <x v="2"/>
    <n v="60000"/>
    <n v="60000"/>
    <n v="0"/>
    <x v="0"/>
    <x v="0"/>
    <x v="0"/>
    <n v="406"/>
    <x v="2"/>
  </r>
  <r>
    <n v="155440"/>
    <x v="2"/>
    <x v="2"/>
    <n v="123000"/>
    <n v="123000"/>
    <n v="0"/>
    <x v="0"/>
    <x v="1"/>
    <x v="0"/>
    <n v="537"/>
    <x v="9"/>
  </r>
  <r>
    <n v="155451"/>
    <x v="1"/>
    <x v="1"/>
    <n v="34200"/>
    <n v="34200"/>
    <n v="0"/>
    <x v="0"/>
    <x v="1"/>
    <x v="1"/>
    <n v="439"/>
    <x v="3"/>
  </r>
  <r>
    <n v="155470"/>
    <x v="0"/>
    <x v="0"/>
    <n v="20000"/>
    <n v="20000"/>
    <n v="0"/>
    <x v="0"/>
    <x v="1"/>
    <x v="1"/>
    <n v="441"/>
    <x v="3"/>
  </r>
  <r>
    <n v="155479"/>
    <x v="0"/>
    <x v="2"/>
    <n v="20000"/>
    <n v="20000"/>
    <n v="0"/>
    <x v="0"/>
    <x v="0"/>
    <x v="0"/>
    <n v="432"/>
    <x v="3"/>
  </r>
  <r>
    <n v="155503"/>
    <x v="0"/>
    <x v="2"/>
    <n v="25000"/>
    <n v="25000"/>
    <n v="0"/>
    <x v="0"/>
    <x v="0"/>
    <x v="1"/>
    <n v="424"/>
    <x v="6"/>
  </r>
  <r>
    <n v="155504"/>
    <x v="1"/>
    <x v="1"/>
    <n v="28600"/>
    <n v="28600"/>
    <n v="0"/>
    <x v="0"/>
    <x v="1"/>
    <x v="2"/>
    <n v="491"/>
    <x v="0"/>
  </r>
  <r>
    <n v="155509"/>
    <x v="0"/>
    <x v="0"/>
    <n v="12000"/>
    <n v="12000"/>
    <n v="0"/>
    <x v="0"/>
    <x v="0"/>
    <x v="1"/>
    <n v="435"/>
    <x v="3"/>
  </r>
  <r>
    <n v="155531"/>
    <x v="0"/>
    <x v="0"/>
    <n v="20000"/>
    <n v="20000"/>
    <n v="0"/>
    <x v="0"/>
    <x v="1"/>
    <x v="2"/>
    <n v="408"/>
    <x v="2"/>
  </r>
  <r>
    <n v="155542"/>
    <x v="1"/>
    <x v="0"/>
    <n v="35000"/>
    <n v="35000"/>
    <n v="0"/>
    <x v="0"/>
    <x v="1"/>
    <x v="1"/>
    <n v="436"/>
    <x v="3"/>
  </r>
  <r>
    <n v="155567"/>
    <x v="1"/>
    <x v="0"/>
    <n v="10500"/>
    <n v="10500"/>
    <n v="0"/>
    <x v="0"/>
    <x v="0"/>
    <x v="1"/>
    <n v="423"/>
    <x v="6"/>
  </r>
  <r>
    <n v="155572"/>
    <x v="0"/>
    <x v="1"/>
    <n v="100000"/>
    <n v="100000"/>
    <n v="0"/>
    <x v="0"/>
    <x v="1"/>
    <x v="0"/>
    <n v="475"/>
    <x v="8"/>
  </r>
  <r>
    <n v="155586"/>
    <x v="0"/>
    <x v="1"/>
    <n v="10000"/>
    <n v="10000"/>
    <n v="0"/>
    <x v="0"/>
    <x v="0"/>
    <x v="1"/>
    <n v="496"/>
    <x v="0"/>
  </r>
  <r>
    <n v="155595"/>
    <x v="0"/>
    <x v="0"/>
    <n v="40000"/>
    <n v="40000"/>
    <n v="0"/>
    <x v="0"/>
    <x v="1"/>
    <x v="0"/>
    <n v="472"/>
    <x v="8"/>
  </r>
  <r>
    <n v="155596"/>
    <x v="0"/>
    <x v="0"/>
    <n v="26500"/>
    <n v="26500"/>
    <n v="0"/>
    <x v="0"/>
    <x v="1"/>
    <x v="1"/>
    <n v="488"/>
    <x v="8"/>
  </r>
  <r>
    <n v="155625"/>
    <x v="0"/>
    <x v="1"/>
    <n v="32500"/>
    <n v="32500"/>
    <n v="0"/>
    <x v="0"/>
    <x v="1"/>
    <x v="0"/>
    <n v="499"/>
    <x v="0"/>
  </r>
  <r>
    <n v="155639"/>
    <x v="0"/>
    <x v="1"/>
    <n v="40390"/>
    <n v="40390"/>
    <n v="0"/>
    <x v="0"/>
    <x v="1"/>
    <x v="1"/>
    <n v="487"/>
    <x v="8"/>
  </r>
  <r>
    <n v="155646"/>
    <x v="1"/>
    <x v="0"/>
    <n v="2500"/>
    <n v="2500"/>
    <n v="0"/>
    <x v="0"/>
    <x v="1"/>
    <x v="1"/>
    <n v="421"/>
    <x v="6"/>
  </r>
  <r>
    <n v="155670"/>
    <x v="0"/>
    <x v="0"/>
    <n v="175000"/>
    <n v="175000"/>
    <n v="0"/>
    <x v="0"/>
    <x v="0"/>
    <x v="0"/>
    <n v="445"/>
    <x v="3"/>
  </r>
  <r>
    <n v="155676"/>
    <x v="0"/>
    <x v="0"/>
    <n v="65400"/>
    <n v="65400"/>
    <n v="0"/>
    <x v="0"/>
    <x v="1"/>
    <x v="0"/>
    <n v="526"/>
    <x v="7"/>
  </r>
  <r>
    <n v="155683"/>
    <x v="0"/>
    <x v="2"/>
    <n v="42000"/>
    <n v="42000"/>
    <n v="0"/>
    <x v="0"/>
    <x v="1"/>
    <x v="1"/>
    <n v="485"/>
    <x v="8"/>
  </r>
  <r>
    <n v="155694"/>
    <x v="0"/>
    <x v="1"/>
    <n v="15000"/>
    <n v="15000"/>
    <n v="0"/>
    <x v="0"/>
    <x v="0"/>
    <x v="1"/>
    <n v="463"/>
    <x v="1"/>
  </r>
  <r>
    <n v="155702"/>
    <x v="0"/>
    <x v="0"/>
    <n v="82000"/>
    <n v="82000"/>
    <n v="0"/>
    <x v="0"/>
    <x v="0"/>
    <x v="1"/>
    <n v="392"/>
    <x v="2"/>
  </r>
  <r>
    <n v="155704"/>
    <x v="0"/>
    <x v="0"/>
    <n v="11000"/>
    <n v="11000"/>
    <n v="0"/>
    <x v="0"/>
    <x v="1"/>
    <x v="0"/>
    <n v="513"/>
    <x v="7"/>
  </r>
  <r>
    <n v="155720"/>
    <x v="0"/>
    <x v="0"/>
    <n v="324337"/>
    <n v="324337"/>
    <n v="0"/>
    <x v="0"/>
    <x v="1"/>
    <x v="1"/>
    <n v="471"/>
    <x v="8"/>
  </r>
  <r>
    <n v="155721"/>
    <x v="1"/>
    <x v="0"/>
    <n v="144000"/>
    <n v="144000"/>
    <n v="0"/>
    <x v="0"/>
    <x v="0"/>
    <x v="2"/>
    <n v="473"/>
    <x v="8"/>
  </r>
  <r>
    <n v="155735"/>
    <x v="1"/>
    <x v="0"/>
    <n v="15000"/>
    <n v="15000"/>
    <n v="0"/>
    <x v="0"/>
    <x v="1"/>
    <x v="0"/>
    <n v="468"/>
    <x v="1"/>
  </r>
  <r>
    <n v="155844"/>
    <x v="0"/>
    <x v="0"/>
    <n v="102400"/>
    <n v="102400"/>
    <n v="0"/>
    <x v="0"/>
    <x v="0"/>
    <x v="1"/>
    <n v="455"/>
    <x v="1"/>
  </r>
  <r>
    <n v="155870"/>
    <x v="0"/>
    <x v="0"/>
    <n v="266739"/>
    <n v="266739"/>
    <n v="0"/>
    <x v="0"/>
    <x v="0"/>
    <x v="1"/>
    <n v="389"/>
    <x v="4"/>
  </r>
  <r>
    <n v="155887"/>
    <x v="0"/>
    <x v="2"/>
    <n v="30000"/>
    <n v="30000"/>
    <n v="0"/>
    <x v="0"/>
    <x v="0"/>
    <x v="1"/>
    <n v="475"/>
    <x v="8"/>
  </r>
  <r>
    <n v="155912"/>
    <x v="2"/>
    <x v="0"/>
    <n v="281400"/>
    <n v="281400"/>
    <n v="0"/>
    <x v="0"/>
    <x v="1"/>
    <x v="1"/>
    <n v="442"/>
    <x v="3"/>
  </r>
  <r>
    <n v="155952"/>
    <x v="0"/>
    <x v="1"/>
    <n v="50000"/>
    <n v="50000"/>
    <n v="0"/>
    <x v="0"/>
    <x v="0"/>
    <x v="1"/>
    <n v="481"/>
    <x v="8"/>
  </r>
  <r>
    <n v="155970"/>
    <x v="0"/>
    <x v="0"/>
    <n v="10000"/>
    <n v="10000"/>
    <n v="0"/>
    <x v="0"/>
    <x v="1"/>
    <x v="0"/>
    <n v="405"/>
    <x v="2"/>
  </r>
  <r>
    <n v="155999"/>
    <x v="0"/>
    <x v="0"/>
    <n v="33000"/>
    <n v="25000"/>
    <n v="1"/>
    <x v="1"/>
    <x v="0"/>
    <x v="0"/>
    <n v="444"/>
    <x v="3"/>
  </r>
  <r>
    <n v="156013"/>
    <x v="0"/>
    <x v="0"/>
    <n v="116000"/>
    <n v="116000"/>
    <n v="0"/>
    <x v="0"/>
    <x v="1"/>
    <x v="1"/>
    <n v="431"/>
    <x v="3"/>
  </r>
  <r>
    <n v="156021"/>
    <x v="0"/>
    <x v="0"/>
    <n v="82350"/>
    <n v="82350"/>
    <n v="0"/>
    <x v="0"/>
    <x v="0"/>
    <x v="2"/>
    <n v="505"/>
    <x v="0"/>
  </r>
  <r>
    <n v="156023"/>
    <x v="1"/>
    <x v="0"/>
    <n v="35000"/>
    <n v="35000"/>
    <n v="0"/>
    <x v="0"/>
    <x v="0"/>
    <x v="1"/>
    <n v="436"/>
    <x v="3"/>
  </r>
  <r>
    <n v="156027"/>
    <x v="1"/>
    <x v="0"/>
    <n v="68000"/>
    <n v="58000"/>
    <n v="0"/>
    <x v="0"/>
    <x v="1"/>
    <x v="1"/>
    <n v="396"/>
    <x v="2"/>
  </r>
  <r>
    <n v="156030"/>
    <x v="0"/>
    <x v="0"/>
    <n v="26000"/>
    <n v="26000"/>
    <n v="0"/>
    <x v="0"/>
    <x v="1"/>
    <x v="1"/>
    <n v="527"/>
    <x v="7"/>
  </r>
  <r>
    <n v="156036"/>
    <x v="0"/>
    <x v="1"/>
    <n v="8000"/>
    <n v="8000"/>
    <n v="0"/>
    <x v="0"/>
    <x v="0"/>
    <x v="0"/>
    <n v="434"/>
    <x v="3"/>
  </r>
  <r>
    <n v="156037"/>
    <x v="0"/>
    <x v="0"/>
    <n v="25000"/>
    <n v="25000"/>
    <n v="0"/>
    <x v="0"/>
    <x v="1"/>
    <x v="0"/>
    <n v="441"/>
    <x v="3"/>
  </r>
  <r>
    <n v="156064"/>
    <x v="0"/>
    <x v="0"/>
    <n v="15000"/>
    <n v="15000"/>
    <n v="0"/>
    <x v="0"/>
    <x v="0"/>
    <x v="0"/>
    <n v="396"/>
    <x v="2"/>
  </r>
  <r>
    <n v="156065"/>
    <x v="0"/>
    <x v="0"/>
    <n v="37000"/>
    <n v="37000"/>
    <n v="0"/>
    <x v="0"/>
    <x v="1"/>
    <x v="0"/>
    <n v="449"/>
    <x v="3"/>
  </r>
  <r>
    <n v="156100"/>
    <x v="1"/>
    <x v="0"/>
    <n v="20000"/>
    <n v="0"/>
    <n v="1"/>
    <x v="1"/>
    <x v="1"/>
    <x v="1"/>
    <n v="458"/>
    <x v="1"/>
  </r>
  <r>
    <n v="156115"/>
    <x v="0"/>
    <x v="1"/>
    <n v="50500"/>
    <n v="50500"/>
    <n v="0"/>
    <x v="0"/>
    <x v="0"/>
    <x v="1"/>
    <n v="511"/>
    <x v="7"/>
  </r>
  <r>
    <n v="156133"/>
    <x v="0"/>
    <x v="0"/>
    <n v="30000"/>
    <n v="30000"/>
    <n v="0"/>
    <x v="0"/>
    <x v="0"/>
    <x v="0"/>
    <n v="445"/>
    <x v="3"/>
  </r>
  <r>
    <n v="156221"/>
    <x v="0"/>
    <x v="0"/>
    <n v="47000"/>
    <n v="47000"/>
    <n v="0"/>
    <x v="0"/>
    <x v="1"/>
    <x v="1"/>
    <n v="463"/>
    <x v="1"/>
  </r>
  <r>
    <n v="156225"/>
    <x v="0"/>
    <x v="0"/>
    <n v="185432"/>
    <n v="185432"/>
    <n v="0"/>
    <x v="0"/>
    <x v="1"/>
    <x v="2"/>
    <n v="416"/>
    <x v="6"/>
  </r>
  <r>
    <n v="156700"/>
    <x v="1"/>
    <x v="0"/>
    <n v="21500"/>
    <n v="21500"/>
    <n v="0"/>
    <x v="0"/>
    <x v="1"/>
    <x v="0"/>
    <n v="520"/>
    <x v="7"/>
  </r>
  <r>
    <n v="156795"/>
    <x v="0"/>
    <x v="0"/>
    <n v="66100"/>
    <n v="66100"/>
    <n v="0"/>
    <x v="0"/>
    <x v="1"/>
    <x v="1"/>
    <n v="446"/>
    <x v="3"/>
  </r>
  <r>
    <n v="156812"/>
    <x v="1"/>
    <x v="1"/>
    <n v="30000"/>
    <n v="30000"/>
    <n v="0"/>
    <x v="0"/>
    <x v="1"/>
    <x v="1"/>
    <n v="436"/>
    <x v="3"/>
  </r>
  <r>
    <n v="156850"/>
    <x v="0"/>
    <x v="1"/>
    <n v="118200"/>
    <n v="118200"/>
    <n v="0"/>
    <x v="0"/>
    <x v="0"/>
    <x v="0"/>
    <n v="465"/>
    <x v="1"/>
  </r>
  <r>
    <n v="156887"/>
    <x v="0"/>
    <x v="0"/>
    <n v="48000"/>
    <n v="48000"/>
    <n v="0"/>
    <x v="0"/>
    <x v="0"/>
    <x v="0"/>
    <n v="433"/>
    <x v="3"/>
  </r>
  <r>
    <n v="156903"/>
    <x v="0"/>
    <x v="0"/>
    <n v="40000"/>
    <n v="40000"/>
    <n v="0"/>
    <x v="0"/>
    <x v="1"/>
    <x v="2"/>
    <n v="532"/>
    <x v="9"/>
  </r>
  <r>
    <n v="156919"/>
    <x v="0"/>
    <x v="1"/>
    <n v="35400"/>
    <n v="35400"/>
    <n v="0"/>
    <x v="0"/>
    <x v="1"/>
    <x v="2"/>
    <n v="429"/>
    <x v="6"/>
  </r>
  <r>
    <n v="156933"/>
    <x v="0"/>
    <x v="0"/>
    <n v="254650"/>
    <n v="254650"/>
    <n v="0"/>
    <x v="0"/>
    <x v="1"/>
    <x v="1"/>
    <n v="483"/>
    <x v="8"/>
  </r>
  <r>
    <n v="156951"/>
    <x v="0"/>
    <x v="1"/>
    <n v="85000"/>
    <n v="85000"/>
    <n v="0"/>
    <x v="0"/>
    <x v="1"/>
    <x v="1"/>
    <n v="540"/>
    <x v="9"/>
  </r>
  <r>
    <n v="156962"/>
    <x v="1"/>
    <x v="1"/>
    <n v="19600"/>
    <n v="19600"/>
    <n v="0"/>
    <x v="0"/>
    <x v="1"/>
    <x v="1"/>
    <n v="487"/>
    <x v="8"/>
  </r>
  <r>
    <n v="156963"/>
    <x v="1"/>
    <x v="0"/>
    <n v="900"/>
    <n v="900"/>
    <n v="0"/>
    <x v="0"/>
    <x v="1"/>
    <x v="1"/>
    <n v="445"/>
    <x v="3"/>
  </r>
  <r>
    <n v="156971"/>
    <x v="0"/>
    <x v="2"/>
    <n v="30899"/>
    <n v="30899"/>
    <n v="0"/>
    <x v="0"/>
    <x v="0"/>
    <x v="0"/>
    <n v="506"/>
    <x v="0"/>
  </r>
  <r>
    <n v="156994"/>
    <x v="0"/>
    <x v="0"/>
    <n v="233200"/>
    <n v="233200"/>
    <n v="0"/>
    <x v="0"/>
    <x v="1"/>
    <x v="0"/>
    <n v="519"/>
    <x v="7"/>
  </r>
  <r>
    <n v="157016"/>
    <x v="0"/>
    <x v="0"/>
    <n v="44000"/>
    <n v="44000"/>
    <n v="0"/>
    <x v="0"/>
    <x v="0"/>
    <x v="1"/>
    <n v="457"/>
    <x v="1"/>
  </r>
  <r>
    <n v="157024"/>
    <x v="0"/>
    <x v="2"/>
    <n v="50000"/>
    <n v="50000"/>
    <n v="0"/>
    <x v="0"/>
    <x v="0"/>
    <x v="0"/>
    <n v="433"/>
    <x v="3"/>
  </r>
  <r>
    <n v="157027"/>
    <x v="0"/>
    <x v="1"/>
    <n v="40000"/>
    <n v="40000"/>
    <n v="0"/>
    <x v="0"/>
    <x v="1"/>
    <x v="1"/>
    <n v="461"/>
    <x v="1"/>
  </r>
  <r>
    <n v="157028"/>
    <x v="0"/>
    <x v="0"/>
    <n v="21000"/>
    <n v="21000"/>
    <n v="0"/>
    <x v="0"/>
    <x v="0"/>
    <x v="2"/>
    <n v="468"/>
    <x v="1"/>
  </r>
  <r>
    <n v="157038"/>
    <x v="0"/>
    <x v="0"/>
    <n v="138500"/>
    <n v="138500"/>
    <n v="0"/>
    <x v="0"/>
    <x v="0"/>
    <x v="1"/>
    <n v="417"/>
    <x v="6"/>
  </r>
  <r>
    <n v="157039"/>
    <x v="1"/>
    <x v="0"/>
    <n v="13000"/>
    <n v="13000"/>
    <n v="0"/>
    <x v="0"/>
    <x v="0"/>
    <x v="0"/>
    <n v="462"/>
    <x v="1"/>
  </r>
  <r>
    <n v="157043"/>
    <x v="0"/>
    <x v="1"/>
    <n v="20000"/>
    <n v="20000"/>
    <n v="0"/>
    <x v="0"/>
    <x v="0"/>
    <x v="0"/>
    <n v="418"/>
    <x v="6"/>
  </r>
  <r>
    <n v="157047"/>
    <x v="0"/>
    <x v="0"/>
    <n v="144292"/>
    <n v="144292"/>
    <n v="0"/>
    <x v="0"/>
    <x v="0"/>
    <x v="1"/>
    <n v="492"/>
    <x v="0"/>
  </r>
  <r>
    <n v="157063"/>
    <x v="0"/>
    <x v="0"/>
    <n v="50000"/>
    <n v="50000"/>
    <n v="0"/>
    <x v="0"/>
    <x v="1"/>
    <x v="1"/>
    <n v="450"/>
    <x v="3"/>
  </r>
  <r>
    <n v="157065"/>
    <x v="0"/>
    <x v="0"/>
    <n v="20000"/>
    <n v="20000"/>
    <n v="0"/>
    <x v="0"/>
    <x v="1"/>
    <x v="0"/>
    <n v="535"/>
    <x v="9"/>
  </r>
  <r>
    <n v="157077"/>
    <x v="1"/>
    <x v="0"/>
    <n v="27000"/>
    <n v="27000"/>
    <n v="0"/>
    <x v="0"/>
    <x v="0"/>
    <x v="0"/>
    <n v="453"/>
    <x v="1"/>
  </r>
  <r>
    <n v="157084"/>
    <x v="0"/>
    <x v="0"/>
    <n v="49502"/>
    <n v="49502"/>
    <n v="0"/>
    <x v="0"/>
    <x v="0"/>
    <x v="1"/>
    <n v="447"/>
    <x v="3"/>
  </r>
  <r>
    <n v="157094"/>
    <x v="0"/>
    <x v="0"/>
    <n v="60000"/>
    <n v="60000"/>
    <n v="0"/>
    <x v="0"/>
    <x v="0"/>
    <x v="1"/>
    <n v="454"/>
    <x v="1"/>
  </r>
  <r>
    <n v="157134"/>
    <x v="1"/>
    <x v="0"/>
    <n v="7000"/>
    <n v="7000"/>
    <n v="0"/>
    <x v="0"/>
    <x v="1"/>
    <x v="1"/>
    <n v="456"/>
    <x v="1"/>
  </r>
  <r>
    <n v="157139"/>
    <x v="0"/>
    <x v="0"/>
    <n v="155400"/>
    <n v="155400"/>
    <n v="0"/>
    <x v="0"/>
    <x v="0"/>
    <x v="0"/>
    <n v="481"/>
    <x v="8"/>
  </r>
  <r>
    <n v="157153"/>
    <x v="1"/>
    <x v="0"/>
    <n v="30000"/>
    <n v="30000"/>
    <n v="0"/>
    <x v="0"/>
    <x v="1"/>
    <x v="2"/>
    <n v="520"/>
    <x v="7"/>
  </r>
  <r>
    <n v="157165"/>
    <x v="1"/>
    <x v="0"/>
    <n v="25300"/>
    <n v="25300"/>
    <n v="0"/>
    <x v="0"/>
    <x v="1"/>
    <x v="2"/>
    <n v="547"/>
    <x v="9"/>
  </r>
  <r>
    <n v="157173"/>
    <x v="0"/>
    <x v="0"/>
    <n v="82500"/>
    <n v="82500"/>
    <n v="0"/>
    <x v="0"/>
    <x v="1"/>
    <x v="0"/>
    <n v="456"/>
    <x v="1"/>
  </r>
  <r>
    <n v="157174"/>
    <x v="0"/>
    <x v="0"/>
    <n v="125000"/>
    <n v="125000"/>
    <n v="0"/>
    <x v="0"/>
    <x v="0"/>
    <x v="1"/>
    <n v="533"/>
    <x v="9"/>
  </r>
  <r>
    <n v="157184"/>
    <x v="0"/>
    <x v="0"/>
    <n v="35000"/>
    <n v="35000"/>
    <n v="0"/>
    <x v="0"/>
    <x v="1"/>
    <x v="1"/>
    <n v="479"/>
    <x v="8"/>
  </r>
  <r>
    <n v="157199"/>
    <x v="0"/>
    <x v="0"/>
    <n v="55000"/>
    <n v="55000"/>
    <n v="0"/>
    <x v="0"/>
    <x v="0"/>
    <x v="1"/>
    <n v="406"/>
    <x v="2"/>
  </r>
  <r>
    <n v="157221"/>
    <x v="1"/>
    <x v="1"/>
    <n v="30000"/>
    <n v="30000"/>
    <n v="0"/>
    <x v="0"/>
    <x v="1"/>
    <x v="0"/>
    <n v="529"/>
    <x v="7"/>
  </r>
  <r>
    <n v="157226"/>
    <x v="0"/>
    <x v="0"/>
    <n v="240800"/>
    <n v="240800"/>
    <n v="0"/>
    <x v="0"/>
    <x v="1"/>
    <x v="1"/>
    <n v="467"/>
    <x v="1"/>
  </r>
  <r>
    <n v="157232"/>
    <x v="1"/>
    <x v="2"/>
    <n v="25000"/>
    <n v="25000"/>
    <n v="0"/>
    <x v="0"/>
    <x v="0"/>
    <x v="1"/>
    <n v="432"/>
    <x v="3"/>
  </r>
  <r>
    <n v="157237"/>
    <x v="0"/>
    <x v="0"/>
    <n v="40000"/>
    <n v="40000"/>
    <n v="0"/>
    <x v="0"/>
    <x v="0"/>
    <x v="1"/>
    <n v="488"/>
    <x v="8"/>
  </r>
  <r>
    <n v="157242"/>
    <x v="1"/>
    <x v="1"/>
    <n v="20000"/>
    <n v="20000"/>
    <n v="0"/>
    <x v="0"/>
    <x v="0"/>
    <x v="1"/>
    <n v="437"/>
    <x v="3"/>
  </r>
  <r>
    <n v="157258"/>
    <x v="0"/>
    <x v="0"/>
    <n v="72000"/>
    <n v="72000"/>
    <n v="0"/>
    <x v="0"/>
    <x v="0"/>
    <x v="2"/>
    <n v="509"/>
    <x v="0"/>
  </r>
  <r>
    <n v="157265"/>
    <x v="0"/>
    <x v="0"/>
    <n v="173000"/>
    <n v="173000"/>
    <n v="0"/>
    <x v="0"/>
    <x v="1"/>
    <x v="1"/>
    <n v="428"/>
    <x v="6"/>
  </r>
  <r>
    <n v="157290"/>
    <x v="2"/>
    <x v="2"/>
    <n v="60000"/>
    <n v="60000"/>
    <n v="0"/>
    <x v="0"/>
    <x v="0"/>
    <x v="1"/>
    <n v="412"/>
    <x v="6"/>
  </r>
  <r>
    <n v="157292"/>
    <x v="1"/>
    <x v="0"/>
    <n v="3000"/>
    <n v="3000"/>
    <n v="0"/>
    <x v="0"/>
    <x v="0"/>
    <x v="2"/>
    <n v="352"/>
    <x v="5"/>
  </r>
  <r>
    <n v="157312"/>
    <x v="0"/>
    <x v="1"/>
    <n v="75000"/>
    <n v="75000"/>
    <n v="0"/>
    <x v="0"/>
    <x v="1"/>
    <x v="2"/>
    <n v="527"/>
    <x v="7"/>
  </r>
  <r>
    <n v="157323"/>
    <x v="0"/>
    <x v="0"/>
    <n v="252910"/>
    <n v="252910"/>
    <n v="1"/>
    <x v="1"/>
    <x v="1"/>
    <x v="1"/>
    <n v="431"/>
    <x v="3"/>
  </r>
  <r>
    <n v="157335"/>
    <x v="0"/>
    <x v="1"/>
    <n v="30000"/>
    <n v="30000"/>
    <n v="0"/>
    <x v="0"/>
    <x v="1"/>
    <x v="0"/>
    <n v="424"/>
    <x v="6"/>
  </r>
  <r>
    <n v="157337"/>
    <x v="0"/>
    <x v="0"/>
    <n v="71428"/>
    <n v="71428"/>
    <n v="0"/>
    <x v="0"/>
    <x v="0"/>
    <x v="1"/>
    <n v="480"/>
    <x v="8"/>
  </r>
  <r>
    <n v="157345"/>
    <x v="2"/>
    <x v="0"/>
    <n v="91000"/>
    <n v="91000"/>
    <n v="0"/>
    <x v="0"/>
    <x v="1"/>
    <x v="1"/>
    <n v="438"/>
    <x v="3"/>
  </r>
  <r>
    <n v="157377"/>
    <x v="0"/>
    <x v="1"/>
    <n v="31000"/>
    <n v="31000"/>
    <n v="0"/>
    <x v="0"/>
    <x v="1"/>
    <x v="0"/>
    <n v="425"/>
    <x v="6"/>
  </r>
  <r>
    <n v="157381"/>
    <x v="0"/>
    <x v="2"/>
    <n v="6000"/>
    <n v="6000"/>
    <n v="0"/>
    <x v="0"/>
    <x v="1"/>
    <x v="1"/>
    <n v="452"/>
    <x v="1"/>
  </r>
  <r>
    <n v="157384"/>
    <x v="0"/>
    <x v="0"/>
    <n v="43665"/>
    <n v="43665"/>
    <n v="0"/>
    <x v="0"/>
    <x v="1"/>
    <x v="0"/>
    <n v="461"/>
    <x v="1"/>
  </r>
  <r>
    <n v="157388"/>
    <x v="0"/>
    <x v="0"/>
    <n v="106000"/>
    <n v="106000"/>
    <n v="0"/>
    <x v="0"/>
    <x v="1"/>
    <x v="0"/>
    <n v="548"/>
    <x v="9"/>
  </r>
  <r>
    <n v="157389"/>
    <x v="0"/>
    <x v="2"/>
    <n v="34300"/>
    <n v="34300"/>
    <n v="0"/>
    <x v="0"/>
    <x v="1"/>
    <x v="1"/>
    <n v="521"/>
    <x v="7"/>
  </r>
  <r>
    <n v="157405"/>
    <x v="0"/>
    <x v="1"/>
    <n v="25000"/>
    <n v="25000"/>
    <n v="0"/>
    <x v="0"/>
    <x v="0"/>
    <x v="0"/>
    <n v="486"/>
    <x v="8"/>
  </r>
  <r>
    <n v="157417"/>
    <x v="1"/>
    <x v="1"/>
    <n v="20000"/>
    <n v="20000"/>
    <n v="0"/>
    <x v="0"/>
    <x v="0"/>
    <x v="0"/>
    <n v="424"/>
    <x v="6"/>
  </r>
  <r>
    <n v="157422"/>
    <x v="0"/>
    <x v="0"/>
    <n v="36500"/>
    <n v="36500"/>
    <n v="0"/>
    <x v="0"/>
    <x v="1"/>
    <x v="1"/>
    <n v="521"/>
    <x v="7"/>
  </r>
  <r>
    <n v="157424"/>
    <x v="0"/>
    <x v="1"/>
    <n v="214500"/>
    <n v="214500"/>
    <n v="0"/>
    <x v="0"/>
    <x v="0"/>
    <x v="0"/>
    <n v="415"/>
    <x v="6"/>
  </r>
  <r>
    <n v="157501"/>
    <x v="2"/>
    <x v="0"/>
    <n v="92000"/>
    <n v="92000"/>
    <n v="0"/>
    <x v="0"/>
    <x v="1"/>
    <x v="0"/>
    <n v="453"/>
    <x v="1"/>
  </r>
  <r>
    <n v="157503"/>
    <x v="0"/>
    <x v="2"/>
    <n v="20000"/>
    <n v="20000"/>
    <n v="0"/>
    <x v="0"/>
    <x v="0"/>
    <x v="0"/>
    <n v="414"/>
    <x v="6"/>
  </r>
  <r>
    <n v="157504"/>
    <x v="1"/>
    <x v="1"/>
    <n v="25000"/>
    <n v="25000"/>
    <n v="0"/>
    <x v="0"/>
    <x v="0"/>
    <x v="0"/>
    <n v="402"/>
    <x v="2"/>
  </r>
  <r>
    <n v="157508"/>
    <x v="0"/>
    <x v="0"/>
    <n v="36200"/>
    <n v="36200"/>
    <n v="0"/>
    <x v="0"/>
    <x v="0"/>
    <x v="2"/>
    <n v="425"/>
    <x v="6"/>
  </r>
  <r>
    <n v="157511"/>
    <x v="1"/>
    <x v="1"/>
    <n v="15000"/>
    <n v="15000"/>
    <n v="0"/>
    <x v="0"/>
    <x v="0"/>
    <x v="0"/>
    <n v="429"/>
    <x v="6"/>
  </r>
  <r>
    <n v="157512"/>
    <x v="0"/>
    <x v="0"/>
    <n v="155000"/>
    <n v="155000"/>
    <n v="0"/>
    <x v="0"/>
    <x v="0"/>
    <x v="1"/>
    <n v="386"/>
    <x v="4"/>
  </r>
  <r>
    <n v="157514"/>
    <x v="1"/>
    <x v="1"/>
    <n v="25000"/>
    <n v="25000"/>
    <n v="0"/>
    <x v="0"/>
    <x v="1"/>
    <x v="0"/>
    <n v="384"/>
    <x v="4"/>
  </r>
  <r>
    <n v="157547"/>
    <x v="0"/>
    <x v="0"/>
    <n v="20000"/>
    <n v="20000"/>
    <n v="0"/>
    <x v="0"/>
    <x v="1"/>
    <x v="0"/>
    <n v="441"/>
    <x v="3"/>
  </r>
  <r>
    <n v="157568"/>
    <x v="0"/>
    <x v="0"/>
    <n v="120100"/>
    <n v="120100"/>
    <n v="0"/>
    <x v="0"/>
    <x v="0"/>
    <x v="2"/>
    <n v="501"/>
    <x v="0"/>
  </r>
  <r>
    <n v="157569"/>
    <x v="0"/>
    <x v="0"/>
    <n v="3000"/>
    <n v="3000"/>
    <n v="0"/>
    <x v="0"/>
    <x v="1"/>
    <x v="1"/>
    <n v="401"/>
    <x v="2"/>
  </r>
  <r>
    <n v="157587"/>
    <x v="1"/>
    <x v="0"/>
    <n v="22000"/>
    <n v="22000"/>
    <n v="0"/>
    <x v="0"/>
    <x v="0"/>
    <x v="2"/>
    <n v="468"/>
    <x v="1"/>
  </r>
  <r>
    <n v="157818"/>
    <x v="0"/>
    <x v="0"/>
    <n v="86000"/>
    <n v="86000"/>
    <n v="0"/>
    <x v="0"/>
    <x v="0"/>
    <x v="1"/>
    <n v="516"/>
    <x v="7"/>
  </r>
  <r>
    <n v="157839"/>
    <x v="0"/>
    <x v="0"/>
    <n v="17000"/>
    <n v="17000"/>
    <n v="0"/>
    <x v="0"/>
    <x v="0"/>
    <x v="0"/>
    <n v="455"/>
    <x v="1"/>
  </r>
  <r>
    <n v="157851"/>
    <x v="1"/>
    <x v="1"/>
    <n v="16000"/>
    <n v="16000"/>
    <n v="0"/>
    <x v="0"/>
    <x v="0"/>
    <x v="1"/>
    <n v="423"/>
    <x v="6"/>
  </r>
  <r>
    <n v="157852"/>
    <x v="1"/>
    <x v="0"/>
    <n v="3000"/>
    <n v="3000"/>
    <n v="0"/>
    <x v="0"/>
    <x v="1"/>
    <x v="0"/>
    <n v="382"/>
    <x v="4"/>
  </r>
  <r>
    <n v="157860"/>
    <x v="0"/>
    <x v="0"/>
    <n v="30000"/>
    <n v="30000"/>
    <n v="0"/>
    <x v="0"/>
    <x v="1"/>
    <x v="1"/>
    <n v="414"/>
    <x v="6"/>
  </r>
  <r>
    <n v="157861"/>
    <x v="1"/>
    <x v="0"/>
    <n v="8000"/>
    <n v="0"/>
    <n v="1"/>
    <x v="1"/>
    <x v="0"/>
    <x v="2"/>
    <n v="445"/>
    <x v="3"/>
  </r>
  <r>
    <n v="157871"/>
    <x v="0"/>
    <x v="0"/>
    <n v="55900"/>
    <n v="55900"/>
    <n v="0"/>
    <x v="0"/>
    <x v="0"/>
    <x v="2"/>
    <n v="477"/>
    <x v="8"/>
  </r>
  <r>
    <n v="157897"/>
    <x v="0"/>
    <x v="0"/>
    <n v="68400"/>
    <n v="68400"/>
    <n v="0"/>
    <x v="0"/>
    <x v="1"/>
    <x v="0"/>
    <n v="446"/>
    <x v="3"/>
  </r>
  <r>
    <n v="157903"/>
    <x v="2"/>
    <x v="0"/>
    <n v="40000"/>
    <n v="40000"/>
    <n v="0"/>
    <x v="0"/>
    <x v="0"/>
    <x v="2"/>
    <n v="501"/>
    <x v="0"/>
  </r>
  <r>
    <n v="157921"/>
    <x v="2"/>
    <x v="0"/>
    <n v="80000"/>
    <n v="80000"/>
    <n v="0"/>
    <x v="0"/>
    <x v="0"/>
    <x v="0"/>
    <n v="476"/>
    <x v="8"/>
  </r>
  <r>
    <n v="157932"/>
    <x v="0"/>
    <x v="0"/>
    <n v="25000"/>
    <n v="25000"/>
    <n v="0"/>
    <x v="0"/>
    <x v="0"/>
    <x v="1"/>
    <n v="428"/>
    <x v="6"/>
  </r>
  <r>
    <n v="157936"/>
    <x v="0"/>
    <x v="1"/>
    <n v="15000"/>
    <n v="15000"/>
    <n v="0"/>
    <x v="0"/>
    <x v="0"/>
    <x v="1"/>
    <n v="423"/>
    <x v="6"/>
  </r>
  <r>
    <n v="157937"/>
    <x v="0"/>
    <x v="1"/>
    <n v="15000"/>
    <n v="15000"/>
    <n v="0"/>
    <x v="0"/>
    <x v="0"/>
    <x v="0"/>
    <n v="426"/>
    <x v="6"/>
  </r>
  <r>
    <n v="157938"/>
    <x v="1"/>
    <x v="1"/>
    <n v="60000"/>
    <n v="60000"/>
    <n v="0"/>
    <x v="0"/>
    <x v="0"/>
    <x v="2"/>
    <n v="515"/>
    <x v="7"/>
  </r>
  <r>
    <n v="157956"/>
    <x v="0"/>
    <x v="2"/>
    <n v="80000"/>
    <n v="80000"/>
    <n v="0"/>
    <x v="0"/>
    <x v="0"/>
    <x v="0"/>
    <n v="443"/>
    <x v="3"/>
  </r>
  <r>
    <n v="157963"/>
    <x v="2"/>
    <x v="2"/>
    <n v="40000"/>
    <n v="40000"/>
    <n v="0"/>
    <x v="0"/>
    <x v="1"/>
    <x v="0"/>
    <n v="418"/>
    <x v="6"/>
  </r>
  <r>
    <n v="157975"/>
    <x v="0"/>
    <x v="2"/>
    <n v="79500"/>
    <n v="79500"/>
    <n v="0"/>
    <x v="0"/>
    <x v="0"/>
    <x v="2"/>
    <n v="476"/>
    <x v="8"/>
  </r>
  <r>
    <n v="157978"/>
    <x v="0"/>
    <x v="0"/>
    <n v="25000"/>
    <n v="25000"/>
    <n v="0"/>
    <x v="0"/>
    <x v="0"/>
    <x v="1"/>
    <n v="468"/>
    <x v="1"/>
  </r>
  <r>
    <n v="157998"/>
    <x v="0"/>
    <x v="0"/>
    <n v="121000"/>
    <n v="121000"/>
    <n v="0"/>
    <x v="0"/>
    <x v="0"/>
    <x v="1"/>
    <n v="436"/>
    <x v="3"/>
  </r>
  <r>
    <n v="158002"/>
    <x v="0"/>
    <x v="0"/>
    <n v="164000"/>
    <n v="164000"/>
    <n v="0"/>
    <x v="0"/>
    <x v="1"/>
    <x v="1"/>
    <n v="473"/>
    <x v="8"/>
  </r>
  <r>
    <n v="158008"/>
    <x v="0"/>
    <x v="1"/>
    <n v="13500"/>
    <n v="13500"/>
    <n v="0"/>
    <x v="0"/>
    <x v="1"/>
    <x v="0"/>
    <n v="472"/>
    <x v="8"/>
  </r>
  <r>
    <n v="158012"/>
    <x v="0"/>
    <x v="1"/>
    <n v="60000"/>
    <n v="60000"/>
    <n v="0"/>
    <x v="0"/>
    <x v="1"/>
    <x v="2"/>
    <n v="547"/>
    <x v="9"/>
  </r>
  <r>
    <n v="158017"/>
    <x v="0"/>
    <x v="0"/>
    <n v="50000"/>
    <n v="50000"/>
    <n v="0"/>
    <x v="0"/>
    <x v="1"/>
    <x v="0"/>
    <n v="467"/>
    <x v="1"/>
  </r>
  <r>
    <n v="158019"/>
    <x v="0"/>
    <x v="1"/>
    <n v="60600"/>
    <n v="60600"/>
    <n v="0"/>
    <x v="0"/>
    <x v="0"/>
    <x v="0"/>
    <n v="487"/>
    <x v="8"/>
  </r>
  <r>
    <n v="158021"/>
    <x v="0"/>
    <x v="1"/>
    <n v="30272"/>
    <n v="30272"/>
    <n v="0"/>
    <x v="0"/>
    <x v="1"/>
    <x v="0"/>
    <n v="539"/>
    <x v="9"/>
  </r>
  <r>
    <n v="158026"/>
    <x v="1"/>
    <x v="0"/>
    <n v="50000"/>
    <n v="50000"/>
    <n v="0"/>
    <x v="0"/>
    <x v="0"/>
    <x v="1"/>
    <n v="439"/>
    <x v="3"/>
  </r>
  <r>
    <n v="158027"/>
    <x v="0"/>
    <x v="0"/>
    <n v="82000"/>
    <n v="82000"/>
    <n v="0"/>
    <x v="0"/>
    <x v="0"/>
    <x v="2"/>
    <n v="525"/>
    <x v="7"/>
  </r>
  <r>
    <n v="158030"/>
    <x v="0"/>
    <x v="1"/>
    <n v="30000"/>
    <n v="30000"/>
    <n v="0"/>
    <x v="0"/>
    <x v="0"/>
    <x v="2"/>
    <n v="481"/>
    <x v="8"/>
  </r>
  <r>
    <n v="158034"/>
    <x v="0"/>
    <x v="0"/>
    <n v="98345"/>
    <n v="98345"/>
    <n v="0"/>
    <x v="0"/>
    <x v="0"/>
    <x v="0"/>
    <n v="450"/>
    <x v="3"/>
  </r>
  <r>
    <n v="158036"/>
    <x v="0"/>
    <x v="0"/>
    <n v="60000"/>
    <n v="60000"/>
    <n v="0"/>
    <x v="0"/>
    <x v="0"/>
    <x v="0"/>
    <n v="537"/>
    <x v="9"/>
  </r>
  <r>
    <n v="158038"/>
    <x v="0"/>
    <x v="0"/>
    <n v="94700"/>
    <n v="94700"/>
    <n v="0"/>
    <x v="0"/>
    <x v="1"/>
    <x v="1"/>
    <n v="461"/>
    <x v="1"/>
  </r>
  <r>
    <n v="158058"/>
    <x v="0"/>
    <x v="0"/>
    <n v="50000"/>
    <n v="50000"/>
    <n v="0"/>
    <x v="0"/>
    <x v="1"/>
    <x v="1"/>
    <n v="461"/>
    <x v="1"/>
  </r>
  <r>
    <n v="158071"/>
    <x v="0"/>
    <x v="0"/>
    <n v="167500"/>
    <n v="167500"/>
    <n v="0"/>
    <x v="0"/>
    <x v="1"/>
    <x v="0"/>
    <n v="474"/>
    <x v="8"/>
  </r>
  <r>
    <n v="158079"/>
    <x v="0"/>
    <x v="0"/>
    <n v="59000"/>
    <n v="59000"/>
    <n v="0"/>
    <x v="0"/>
    <x v="1"/>
    <x v="1"/>
    <n v="458"/>
    <x v="1"/>
  </r>
  <r>
    <n v="158085"/>
    <x v="0"/>
    <x v="1"/>
    <n v="50000"/>
    <n v="50000"/>
    <n v="0"/>
    <x v="0"/>
    <x v="0"/>
    <x v="2"/>
    <n v="418"/>
    <x v="6"/>
  </r>
  <r>
    <n v="158089"/>
    <x v="0"/>
    <x v="0"/>
    <n v="572000"/>
    <n v="572000"/>
    <n v="0"/>
    <x v="0"/>
    <x v="0"/>
    <x v="1"/>
    <n v="436"/>
    <x v="3"/>
  </r>
  <r>
    <n v="158094"/>
    <x v="1"/>
    <x v="1"/>
    <n v="25000"/>
    <n v="25000"/>
    <n v="0"/>
    <x v="0"/>
    <x v="0"/>
    <x v="0"/>
    <n v="436"/>
    <x v="3"/>
  </r>
  <r>
    <n v="158096"/>
    <x v="1"/>
    <x v="0"/>
    <n v="82706"/>
    <n v="52742"/>
    <n v="1"/>
    <x v="1"/>
    <x v="0"/>
    <x v="0"/>
    <n v="454"/>
    <x v="1"/>
  </r>
  <r>
    <n v="158097"/>
    <x v="1"/>
    <x v="0"/>
    <n v="18000"/>
    <n v="18000"/>
    <n v="0"/>
    <x v="0"/>
    <x v="1"/>
    <x v="1"/>
    <n v="468"/>
    <x v="1"/>
  </r>
  <r>
    <n v="158106"/>
    <x v="0"/>
    <x v="0"/>
    <n v="61200"/>
    <n v="61200"/>
    <n v="0"/>
    <x v="0"/>
    <x v="0"/>
    <x v="1"/>
    <n v="390"/>
    <x v="4"/>
  </r>
  <r>
    <n v="158125"/>
    <x v="0"/>
    <x v="0"/>
    <n v="25000"/>
    <n v="25000"/>
    <n v="0"/>
    <x v="0"/>
    <x v="1"/>
    <x v="0"/>
    <n v="551"/>
    <x v="10"/>
  </r>
  <r>
    <n v="158164"/>
    <x v="1"/>
    <x v="0"/>
    <n v="1200"/>
    <n v="1200"/>
    <n v="0"/>
    <x v="0"/>
    <x v="1"/>
    <x v="0"/>
    <n v="411"/>
    <x v="6"/>
  </r>
  <r>
    <n v="158166"/>
    <x v="0"/>
    <x v="1"/>
    <n v="61200"/>
    <n v="61200"/>
    <n v="0"/>
    <x v="0"/>
    <x v="0"/>
    <x v="0"/>
    <n v="428"/>
    <x v="6"/>
  </r>
  <r>
    <n v="158168"/>
    <x v="0"/>
    <x v="0"/>
    <n v="107000"/>
    <n v="107000"/>
    <n v="0"/>
    <x v="0"/>
    <x v="1"/>
    <x v="1"/>
    <n v="460"/>
    <x v="1"/>
  </r>
  <r>
    <n v="158171"/>
    <x v="0"/>
    <x v="0"/>
    <n v="35000"/>
    <n v="35000"/>
    <n v="0"/>
    <x v="0"/>
    <x v="0"/>
    <x v="1"/>
    <n v="449"/>
    <x v="3"/>
  </r>
  <r>
    <n v="158178"/>
    <x v="0"/>
    <x v="0"/>
    <n v="29900"/>
    <n v="29900"/>
    <n v="0"/>
    <x v="0"/>
    <x v="1"/>
    <x v="2"/>
    <n v="439"/>
    <x v="3"/>
  </r>
  <r>
    <n v="158189"/>
    <x v="0"/>
    <x v="2"/>
    <n v="25000"/>
    <n v="25000"/>
    <n v="0"/>
    <x v="0"/>
    <x v="1"/>
    <x v="1"/>
    <n v="452"/>
    <x v="1"/>
  </r>
  <r>
    <n v="158199"/>
    <x v="0"/>
    <x v="1"/>
    <n v="20000"/>
    <n v="20000"/>
    <n v="0"/>
    <x v="0"/>
    <x v="1"/>
    <x v="0"/>
    <n v="458"/>
    <x v="1"/>
  </r>
  <r>
    <n v="158210"/>
    <x v="0"/>
    <x v="0"/>
    <n v="22900"/>
    <n v="22900"/>
    <n v="0"/>
    <x v="0"/>
    <x v="1"/>
    <x v="2"/>
    <n v="422"/>
    <x v="6"/>
  </r>
  <r>
    <n v="158211"/>
    <x v="1"/>
    <x v="0"/>
    <n v="27000"/>
    <n v="27000"/>
    <n v="0"/>
    <x v="0"/>
    <x v="1"/>
    <x v="0"/>
    <n v="410"/>
    <x v="2"/>
  </r>
  <r>
    <n v="158268"/>
    <x v="1"/>
    <x v="0"/>
    <n v="82600"/>
    <n v="82600"/>
    <n v="0"/>
    <x v="0"/>
    <x v="1"/>
    <x v="0"/>
    <n v="536"/>
    <x v="9"/>
  </r>
  <r>
    <n v="158339"/>
    <x v="1"/>
    <x v="0"/>
    <n v="5470"/>
    <n v="5470"/>
    <n v="0"/>
    <x v="0"/>
    <x v="0"/>
    <x v="1"/>
    <n v="418"/>
    <x v="6"/>
  </r>
  <r>
    <n v="158345"/>
    <x v="0"/>
    <x v="1"/>
    <n v="35120"/>
    <n v="35120"/>
    <n v="0"/>
    <x v="0"/>
    <x v="1"/>
    <x v="1"/>
    <n v="470"/>
    <x v="1"/>
  </r>
  <r>
    <n v="158360"/>
    <x v="0"/>
    <x v="0"/>
    <n v="60000"/>
    <n v="60000"/>
    <n v="0"/>
    <x v="0"/>
    <x v="1"/>
    <x v="2"/>
    <n v="539"/>
    <x v="9"/>
  </r>
  <r>
    <n v="158361"/>
    <x v="0"/>
    <x v="0"/>
    <n v="60000"/>
    <n v="60000"/>
    <n v="0"/>
    <x v="0"/>
    <x v="1"/>
    <x v="0"/>
    <n v="500"/>
    <x v="0"/>
  </r>
  <r>
    <n v="158373"/>
    <x v="0"/>
    <x v="1"/>
    <n v="61500"/>
    <n v="61500"/>
    <n v="0"/>
    <x v="0"/>
    <x v="0"/>
    <x v="0"/>
    <n v="434"/>
    <x v="3"/>
  </r>
  <r>
    <n v="158378"/>
    <x v="0"/>
    <x v="0"/>
    <n v="41500"/>
    <n v="41500"/>
    <n v="0"/>
    <x v="0"/>
    <x v="0"/>
    <x v="2"/>
    <n v="475"/>
    <x v="8"/>
  </r>
  <r>
    <n v="158388"/>
    <x v="0"/>
    <x v="1"/>
    <n v="10000"/>
    <n v="10000"/>
    <n v="0"/>
    <x v="0"/>
    <x v="0"/>
    <x v="1"/>
    <n v="448"/>
    <x v="3"/>
  </r>
  <r>
    <n v="158397"/>
    <x v="0"/>
    <x v="0"/>
    <n v="40000"/>
    <n v="40000"/>
    <n v="0"/>
    <x v="0"/>
    <x v="1"/>
    <x v="2"/>
    <n v="459"/>
    <x v="1"/>
  </r>
  <r>
    <n v="158404"/>
    <x v="1"/>
    <x v="0"/>
    <n v="60000"/>
    <n v="30000"/>
    <n v="1"/>
    <x v="1"/>
    <x v="1"/>
    <x v="1"/>
    <n v="476"/>
    <x v="8"/>
  </r>
  <r>
    <n v="158405"/>
    <x v="1"/>
    <x v="0"/>
    <n v="40500"/>
    <n v="40500"/>
    <n v="0"/>
    <x v="0"/>
    <x v="1"/>
    <x v="2"/>
    <n v="530"/>
    <x v="7"/>
  </r>
  <r>
    <n v="158423"/>
    <x v="1"/>
    <x v="0"/>
    <n v="6500"/>
    <n v="6500"/>
    <n v="0"/>
    <x v="0"/>
    <x v="0"/>
    <x v="1"/>
    <n v="408"/>
    <x v="2"/>
  </r>
  <r>
    <n v="158430"/>
    <x v="0"/>
    <x v="0"/>
    <n v="30000"/>
    <n v="19862"/>
    <n v="1"/>
    <x v="1"/>
    <x v="1"/>
    <x v="1"/>
    <n v="430"/>
    <x v="6"/>
  </r>
  <r>
    <n v="158443"/>
    <x v="2"/>
    <x v="2"/>
    <n v="40000"/>
    <n v="40000"/>
    <n v="0"/>
    <x v="0"/>
    <x v="1"/>
    <x v="0"/>
    <n v="476"/>
    <x v="8"/>
  </r>
  <r>
    <n v="158449"/>
    <x v="1"/>
    <x v="0"/>
    <n v="164800"/>
    <n v="164800"/>
    <n v="0"/>
    <x v="0"/>
    <x v="0"/>
    <x v="1"/>
    <n v="458"/>
    <x v="1"/>
  </r>
  <r>
    <n v="158450"/>
    <x v="0"/>
    <x v="1"/>
    <n v="43700"/>
    <n v="43700"/>
    <n v="0"/>
    <x v="0"/>
    <x v="0"/>
    <x v="0"/>
    <n v="440"/>
    <x v="3"/>
  </r>
  <r>
    <n v="158469"/>
    <x v="2"/>
    <x v="2"/>
    <n v="30000"/>
    <n v="30000"/>
    <n v="0"/>
    <x v="0"/>
    <x v="0"/>
    <x v="0"/>
    <n v="433"/>
    <x v="3"/>
  </r>
  <r>
    <n v="158484"/>
    <x v="0"/>
    <x v="0"/>
    <n v="25000"/>
    <n v="0"/>
    <n v="1"/>
    <x v="1"/>
    <x v="1"/>
    <x v="0"/>
    <n v="395"/>
    <x v="2"/>
  </r>
  <r>
    <n v="158651"/>
    <x v="2"/>
    <x v="0"/>
    <n v="30500"/>
    <n v="20000"/>
    <n v="1"/>
    <x v="1"/>
    <x v="1"/>
    <x v="0"/>
    <n v="451"/>
    <x v="1"/>
  </r>
  <r>
    <n v="158683"/>
    <x v="2"/>
    <x v="0"/>
    <n v="30000"/>
    <n v="30000"/>
    <n v="0"/>
    <x v="0"/>
    <x v="0"/>
    <x v="1"/>
    <n v="430"/>
    <x v="6"/>
  </r>
  <r>
    <n v="158684"/>
    <x v="0"/>
    <x v="0"/>
    <n v="55000"/>
    <n v="55000"/>
    <n v="0"/>
    <x v="0"/>
    <x v="1"/>
    <x v="0"/>
    <n v="498"/>
    <x v="0"/>
  </r>
  <r>
    <n v="158686"/>
    <x v="0"/>
    <x v="0"/>
    <n v="20000"/>
    <n v="20000"/>
    <n v="0"/>
    <x v="0"/>
    <x v="1"/>
    <x v="0"/>
    <n v="543"/>
    <x v="9"/>
  </r>
  <r>
    <n v="158695"/>
    <x v="0"/>
    <x v="0"/>
    <n v="30000"/>
    <n v="30000"/>
    <n v="0"/>
    <x v="0"/>
    <x v="0"/>
    <x v="2"/>
    <n v="402"/>
    <x v="2"/>
  </r>
  <r>
    <n v="158705"/>
    <x v="0"/>
    <x v="0"/>
    <n v="30000"/>
    <n v="30000"/>
    <n v="0"/>
    <x v="0"/>
    <x v="0"/>
    <x v="1"/>
    <n v="480"/>
    <x v="8"/>
  </r>
  <r>
    <n v="158708"/>
    <x v="0"/>
    <x v="0"/>
    <n v="85340"/>
    <n v="85340"/>
    <n v="0"/>
    <x v="0"/>
    <x v="0"/>
    <x v="1"/>
    <n v="477"/>
    <x v="8"/>
  </r>
  <r>
    <n v="158710"/>
    <x v="0"/>
    <x v="0"/>
    <n v="40000"/>
    <n v="20000"/>
    <n v="1"/>
    <x v="1"/>
    <x v="0"/>
    <x v="1"/>
    <n v="449"/>
    <x v="3"/>
  </r>
  <r>
    <n v="158715"/>
    <x v="1"/>
    <x v="0"/>
    <n v="51180"/>
    <n v="51180"/>
    <n v="0"/>
    <x v="0"/>
    <x v="1"/>
    <x v="1"/>
    <n v="402"/>
    <x v="2"/>
  </r>
  <r>
    <n v="158719"/>
    <x v="0"/>
    <x v="0"/>
    <n v="37868"/>
    <n v="37868"/>
    <n v="0"/>
    <x v="0"/>
    <x v="0"/>
    <x v="1"/>
    <n v="461"/>
    <x v="1"/>
  </r>
  <r>
    <n v="158721"/>
    <x v="1"/>
    <x v="2"/>
    <n v="20000"/>
    <n v="20000"/>
    <n v="0"/>
    <x v="0"/>
    <x v="1"/>
    <x v="1"/>
    <n v="428"/>
    <x v="6"/>
  </r>
  <r>
    <n v="158737"/>
    <x v="0"/>
    <x v="1"/>
    <n v="101000"/>
    <n v="101000"/>
    <n v="0"/>
    <x v="0"/>
    <x v="0"/>
    <x v="1"/>
    <n v="453"/>
    <x v="1"/>
  </r>
  <r>
    <n v="158751"/>
    <x v="0"/>
    <x v="0"/>
    <n v="155000"/>
    <n v="155000"/>
    <n v="0"/>
    <x v="0"/>
    <x v="0"/>
    <x v="0"/>
    <n v="470"/>
    <x v="1"/>
  </r>
  <r>
    <n v="158757"/>
    <x v="0"/>
    <x v="2"/>
    <n v="20000"/>
    <n v="20000"/>
    <n v="0"/>
    <x v="0"/>
    <x v="0"/>
    <x v="1"/>
    <n v="431"/>
    <x v="3"/>
  </r>
  <r>
    <n v="158764"/>
    <x v="0"/>
    <x v="0"/>
    <n v="25200"/>
    <n v="25200"/>
    <n v="0"/>
    <x v="0"/>
    <x v="0"/>
    <x v="1"/>
    <n v="495"/>
    <x v="0"/>
  </r>
  <r>
    <n v="158786"/>
    <x v="1"/>
    <x v="0"/>
    <n v="20000"/>
    <n v="20000"/>
    <n v="0"/>
    <x v="0"/>
    <x v="1"/>
    <x v="0"/>
    <n v="480"/>
    <x v="8"/>
  </r>
  <r>
    <n v="158787"/>
    <x v="2"/>
    <x v="1"/>
    <n v="28000"/>
    <n v="28000"/>
    <n v="0"/>
    <x v="0"/>
    <x v="0"/>
    <x v="2"/>
    <n v="493"/>
    <x v="0"/>
  </r>
  <r>
    <n v="158788"/>
    <x v="1"/>
    <x v="1"/>
    <n v="20000"/>
    <n v="20000"/>
    <n v="0"/>
    <x v="0"/>
    <x v="0"/>
    <x v="1"/>
    <n v="426"/>
    <x v="6"/>
  </r>
  <r>
    <n v="158798"/>
    <x v="0"/>
    <x v="0"/>
    <n v="124500"/>
    <n v="109500"/>
    <n v="1"/>
    <x v="1"/>
    <x v="1"/>
    <x v="0"/>
    <n v="513"/>
    <x v="7"/>
  </r>
  <r>
    <n v="158805"/>
    <x v="0"/>
    <x v="0"/>
    <n v="236600"/>
    <n v="236600"/>
    <n v="0"/>
    <x v="0"/>
    <x v="1"/>
    <x v="0"/>
    <n v="510"/>
    <x v="0"/>
  </r>
  <r>
    <n v="158816"/>
    <x v="0"/>
    <x v="2"/>
    <n v="24030"/>
    <n v="24030"/>
    <n v="0"/>
    <x v="0"/>
    <x v="1"/>
    <x v="0"/>
    <n v="538"/>
    <x v="9"/>
  </r>
  <r>
    <n v="158817"/>
    <x v="0"/>
    <x v="1"/>
    <n v="60000"/>
    <n v="60000"/>
    <n v="0"/>
    <x v="0"/>
    <x v="1"/>
    <x v="1"/>
    <n v="421"/>
    <x v="6"/>
  </r>
  <r>
    <n v="158818"/>
    <x v="0"/>
    <x v="0"/>
    <n v="30000"/>
    <n v="30000"/>
    <n v="0"/>
    <x v="0"/>
    <x v="0"/>
    <x v="2"/>
    <n v="411"/>
    <x v="6"/>
  </r>
  <r>
    <n v="158837"/>
    <x v="0"/>
    <x v="0"/>
    <n v="66000"/>
    <n v="66000"/>
    <n v="0"/>
    <x v="0"/>
    <x v="0"/>
    <x v="1"/>
    <n v="483"/>
    <x v="8"/>
  </r>
  <r>
    <n v="158853"/>
    <x v="0"/>
    <x v="2"/>
    <n v="32200"/>
    <n v="27200"/>
    <n v="1"/>
    <x v="1"/>
    <x v="0"/>
    <x v="1"/>
    <n v="471"/>
    <x v="8"/>
  </r>
  <r>
    <n v="158874"/>
    <x v="2"/>
    <x v="2"/>
    <n v="32673"/>
    <n v="32673"/>
    <n v="0"/>
    <x v="0"/>
    <x v="1"/>
    <x v="0"/>
    <n v="511"/>
    <x v="7"/>
  </r>
  <r>
    <n v="158890"/>
    <x v="0"/>
    <x v="1"/>
    <n v="3000"/>
    <n v="3000"/>
    <n v="0"/>
    <x v="0"/>
    <x v="0"/>
    <x v="1"/>
    <n v="471"/>
    <x v="8"/>
  </r>
  <r>
    <n v="158894"/>
    <x v="0"/>
    <x v="0"/>
    <n v="70000"/>
    <n v="70000"/>
    <n v="0"/>
    <x v="0"/>
    <x v="1"/>
    <x v="1"/>
    <n v="417"/>
    <x v="6"/>
  </r>
  <r>
    <n v="158897"/>
    <x v="1"/>
    <x v="0"/>
    <n v="33400"/>
    <n v="33400"/>
    <n v="0"/>
    <x v="0"/>
    <x v="0"/>
    <x v="2"/>
    <n v="447"/>
    <x v="3"/>
  </r>
  <r>
    <n v="158913"/>
    <x v="0"/>
    <x v="1"/>
    <n v="27200"/>
    <n v="27200"/>
    <n v="0"/>
    <x v="0"/>
    <x v="1"/>
    <x v="1"/>
    <n v="407"/>
    <x v="2"/>
  </r>
  <r>
    <n v="158917"/>
    <x v="0"/>
    <x v="0"/>
    <n v="20000"/>
    <n v="20000"/>
    <n v="0"/>
    <x v="0"/>
    <x v="1"/>
    <x v="0"/>
    <n v="538"/>
    <x v="9"/>
  </r>
  <r>
    <n v="158932"/>
    <x v="1"/>
    <x v="0"/>
    <n v="1500"/>
    <n v="1500"/>
    <n v="0"/>
    <x v="0"/>
    <x v="1"/>
    <x v="1"/>
    <n v="437"/>
    <x v="3"/>
  </r>
  <r>
    <n v="158936"/>
    <x v="0"/>
    <x v="0"/>
    <n v="60000"/>
    <n v="60000"/>
    <n v="0"/>
    <x v="0"/>
    <x v="1"/>
    <x v="0"/>
    <n v="410"/>
    <x v="2"/>
  </r>
  <r>
    <n v="158937"/>
    <x v="0"/>
    <x v="0"/>
    <n v="80000"/>
    <n v="80000"/>
    <n v="0"/>
    <x v="0"/>
    <x v="0"/>
    <x v="1"/>
    <n v="407"/>
    <x v="2"/>
  </r>
  <r>
    <n v="158945"/>
    <x v="0"/>
    <x v="0"/>
    <n v="155200"/>
    <n v="155200"/>
    <n v="0"/>
    <x v="0"/>
    <x v="1"/>
    <x v="0"/>
    <n v="528"/>
    <x v="7"/>
  </r>
  <r>
    <n v="158950"/>
    <x v="0"/>
    <x v="2"/>
    <n v="30000"/>
    <n v="30000"/>
    <n v="0"/>
    <x v="0"/>
    <x v="0"/>
    <x v="0"/>
    <n v="400"/>
    <x v="2"/>
  </r>
  <r>
    <n v="158951"/>
    <x v="0"/>
    <x v="0"/>
    <n v="46100"/>
    <n v="46100"/>
    <n v="0"/>
    <x v="0"/>
    <x v="0"/>
    <x v="2"/>
    <n v="473"/>
    <x v="8"/>
  </r>
  <r>
    <n v="158956"/>
    <x v="0"/>
    <x v="1"/>
    <n v="120500"/>
    <n v="120500"/>
    <n v="0"/>
    <x v="0"/>
    <x v="1"/>
    <x v="0"/>
    <n v="433"/>
    <x v="3"/>
  </r>
  <r>
    <n v="158966"/>
    <x v="1"/>
    <x v="0"/>
    <n v="40000"/>
    <n v="40000"/>
    <n v="0"/>
    <x v="0"/>
    <x v="0"/>
    <x v="1"/>
    <n v="478"/>
    <x v="8"/>
  </r>
  <r>
    <n v="158969"/>
    <x v="0"/>
    <x v="0"/>
    <n v="226600"/>
    <n v="226600"/>
    <n v="0"/>
    <x v="0"/>
    <x v="0"/>
    <x v="0"/>
    <n v="467"/>
    <x v="1"/>
  </r>
  <r>
    <n v="158971"/>
    <x v="0"/>
    <x v="0"/>
    <n v="17580"/>
    <n v="17580"/>
    <n v="0"/>
    <x v="0"/>
    <x v="1"/>
    <x v="1"/>
    <n v="447"/>
    <x v="3"/>
  </r>
  <r>
    <n v="158983"/>
    <x v="1"/>
    <x v="1"/>
    <n v="30000"/>
    <n v="30000"/>
    <n v="0"/>
    <x v="0"/>
    <x v="1"/>
    <x v="0"/>
    <n v="403"/>
    <x v="2"/>
  </r>
  <r>
    <n v="158987"/>
    <x v="0"/>
    <x v="0"/>
    <n v="3000"/>
    <n v="3000"/>
    <n v="0"/>
    <x v="0"/>
    <x v="0"/>
    <x v="2"/>
    <n v="423"/>
    <x v="6"/>
  </r>
  <r>
    <n v="158989"/>
    <x v="2"/>
    <x v="0"/>
    <n v="33000"/>
    <n v="33000"/>
    <n v="0"/>
    <x v="0"/>
    <x v="1"/>
    <x v="0"/>
    <n v="515"/>
    <x v="7"/>
  </r>
  <r>
    <n v="158998"/>
    <x v="0"/>
    <x v="0"/>
    <n v="307290"/>
    <n v="307290"/>
    <n v="0"/>
    <x v="0"/>
    <x v="0"/>
    <x v="1"/>
    <n v="463"/>
    <x v="1"/>
  </r>
  <r>
    <n v="159001"/>
    <x v="0"/>
    <x v="0"/>
    <n v="27000"/>
    <n v="27000"/>
    <n v="0"/>
    <x v="0"/>
    <x v="0"/>
    <x v="1"/>
    <n v="456"/>
    <x v="1"/>
  </r>
  <r>
    <n v="159002"/>
    <x v="0"/>
    <x v="0"/>
    <n v="60000"/>
    <n v="60000"/>
    <n v="0"/>
    <x v="0"/>
    <x v="0"/>
    <x v="0"/>
    <n v="444"/>
    <x v="3"/>
  </r>
  <r>
    <n v="159008"/>
    <x v="2"/>
    <x v="1"/>
    <n v="20000"/>
    <n v="20000"/>
    <n v="0"/>
    <x v="0"/>
    <x v="0"/>
    <x v="1"/>
    <n v="394"/>
    <x v="2"/>
  </r>
  <r>
    <n v="159009"/>
    <x v="0"/>
    <x v="1"/>
    <n v="13400"/>
    <n v="13400"/>
    <n v="0"/>
    <x v="0"/>
    <x v="0"/>
    <x v="0"/>
    <n v="461"/>
    <x v="1"/>
  </r>
  <r>
    <n v="159032"/>
    <x v="0"/>
    <x v="1"/>
    <n v="40000"/>
    <n v="40000"/>
    <n v="0"/>
    <x v="0"/>
    <x v="1"/>
    <x v="1"/>
    <n v="427"/>
    <x v="6"/>
  </r>
  <r>
    <n v="159047"/>
    <x v="1"/>
    <x v="1"/>
    <n v="8000"/>
    <n v="8000"/>
    <n v="0"/>
    <x v="0"/>
    <x v="0"/>
    <x v="1"/>
    <n v="427"/>
    <x v="6"/>
  </r>
  <r>
    <n v="159049"/>
    <x v="0"/>
    <x v="1"/>
    <n v="101500"/>
    <n v="101500"/>
    <n v="0"/>
    <x v="0"/>
    <x v="1"/>
    <x v="0"/>
    <n v="428"/>
    <x v="6"/>
  </r>
  <r>
    <n v="159068"/>
    <x v="1"/>
    <x v="1"/>
    <n v="25000"/>
    <n v="25000"/>
    <n v="0"/>
    <x v="0"/>
    <x v="1"/>
    <x v="0"/>
    <n v="499"/>
    <x v="0"/>
  </r>
  <r>
    <n v="159080"/>
    <x v="0"/>
    <x v="0"/>
    <n v="10000"/>
    <n v="10000"/>
    <n v="0"/>
    <x v="0"/>
    <x v="0"/>
    <x v="1"/>
    <n v="383"/>
    <x v="4"/>
  </r>
  <r>
    <n v="159090"/>
    <x v="1"/>
    <x v="0"/>
    <n v="7000"/>
    <n v="7000"/>
    <n v="0"/>
    <x v="0"/>
    <x v="1"/>
    <x v="1"/>
    <n v="453"/>
    <x v="1"/>
  </r>
  <r>
    <n v="159114"/>
    <x v="1"/>
    <x v="0"/>
    <n v="5000"/>
    <n v="5000"/>
    <n v="0"/>
    <x v="0"/>
    <x v="0"/>
    <x v="1"/>
    <n v="396"/>
    <x v="2"/>
  </r>
  <r>
    <n v="159123"/>
    <x v="0"/>
    <x v="0"/>
    <n v="23500"/>
    <n v="23500"/>
    <n v="0"/>
    <x v="0"/>
    <x v="1"/>
    <x v="1"/>
    <n v="460"/>
    <x v="1"/>
  </r>
  <r>
    <n v="159124"/>
    <x v="0"/>
    <x v="0"/>
    <n v="35000"/>
    <n v="35000"/>
    <n v="0"/>
    <x v="0"/>
    <x v="0"/>
    <x v="0"/>
    <n v="403"/>
    <x v="2"/>
  </r>
  <r>
    <n v="159141"/>
    <x v="0"/>
    <x v="1"/>
    <n v="71000"/>
    <n v="71000"/>
    <n v="0"/>
    <x v="0"/>
    <x v="0"/>
    <x v="0"/>
    <n v="439"/>
    <x v="3"/>
  </r>
  <r>
    <n v="159158"/>
    <x v="0"/>
    <x v="0"/>
    <n v="50000"/>
    <n v="50000"/>
    <n v="0"/>
    <x v="0"/>
    <x v="1"/>
    <x v="1"/>
    <n v="508"/>
    <x v="0"/>
  </r>
  <r>
    <n v="159169"/>
    <x v="0"/>
    <x v="0"/>
    <n v="28650"/>
    <n v="28650"/>
    <n v="0"/>
    <x v="0"/>
    <x v="0"/>
    <x v="1"/>
    <n v="399"/>
    <x v="2"/>
  </r>
  <r>
    <n v="159185"/>
    <x v="0"/>
    <x v="1"/>
    <n v="119900"/>
    <n v="119900"/>
    <n v="0"/>
    <x v="0"/>
    <x v="1"/>
    <x v="2"/>
    <n v="455"/>
    <x v="1"/>
  </r>
  <r>
    <n v="159191"/>
    <x v="0"/>
    <x v="0"/>
    <n v="20000"/>
    <n v="20000"/>
    <n v="0"/>
    <x v="0"/>
    <x v="0"/>
    <x v="0"/>
    <n v="462"/>
    <x v="1"/>
  </r>
  <r>
    <n v="159193"/>
    <x v="0"/>
    <x v="0"/>
    <n v="131700"/>
    <n v="131700"/>
    <n v="0"/>
    <x v="0"/>
    <x v="1"/>
    <x v="2"/>
    <n v="519"/>
    <x v="7"/>
  </r>
  <r>
    <n v="159200"/>
    <x v="0"/>
    <x v="1"/>
    <n v="80000"/>
    <n v="80000"/>
    <n v="0"/>
    <x v="0"/>
    <x v="0"/>
    <x v="1"/>
    <n v="484"/>
    <x v="8"/>
  </r>
  <r>
    <n v="159201"/>
    <x v="1"/>
    <x v="0"/>
    <n v="15000"/>
    <n v="15000"/>
    <n v="0"/>
    <x v="0"/>
    <x v="0"/>
    <x v="0"/>
    <n v="357"/>
    <x v="5"/>
  </r>
  <r>
    <n v="159238"/>
    <x v="0"/>
    <x v="1"/>
    <n v="75000"/>
    <n v="75000"/>
    <n v="0"/>
    <x v="0"/>
    <x v="1"/>
    <x v="1"/>
    <n v="446"/>
    <x v="3"/>
  </r>
  <r>
    <n v="159239"/>
    <x v="0"/>
    <x v="2"/>
    <n v="119560"/>
    <n v="119560"/>
    <n v="0"/>
    <x v="0"/>
    <x v="1"/>
    <x v="0"/>
    <n v="545"/>
    <x v="9"/>
  </r>
  <r>
    <n v="159242"/>
    <x v="1"/>
    <x v="0"/>
    <n v="20000"/>
    <n v="2000"/>
    <n v="1"/>
    <x v="1"/>
    <x v="0"/>
    <x v="1"/>
    <n v="449"/>
    <x v="3"/>
  </r>
  <r>
    <n v="159255"/>
    <x v="0"/>
    <x v="2"/>
    <n v="50000"/>
    <n v="50000"/>
    <n v="0"/>
    <x v="0"/>
    <x v="0"/>
    <x v="0"/>
    <n v="481"/>
    <x v="8"/>
  </r>
  <r>
    <n v="159263"/>
    <x v="1"/>
    <x v="0"/>
    <n v="3000"/>
    <n v="3000"/>
    <n v="0"/>
    <x v="0"/>
    <x v="0"/>
    <x v="1"/>
    <n v="411"/>
    <x v="6"/>
  </r>
  <r>
    <n v="159289"/>
    <x v="0"/>
    <x v="0"/>
    <n v="26000"/>
    <n v="26000"/>
    <n v="0"/>
    <x v="0"/>
    <x v="0"/>
    <x v="0"/>
    <n v="432"/>
    <x v="3"/>
  </r>
  <r>
    <n v="159427"/>
    <x v="0"/>
    <x v="0"/>
    <n v="56800"/>
    <n v="56800"/>
    <n v="0"/>
    <x v="0"/>
    <x v="0"/>
    <x v="0"/>
    <n v="447"/>
    <x v="3"/>
  </r>
  <r>
    <n v="159472"/>
    <x v="0"/>
    <x v="1"/>
    <n v="20000"/>
    <n v="20000"/>
    <n v="0"/>
    <x v="0"/>
    <x v="1"/>
    <x v="0"/>
    <n v="443"/>
    <x v="3"/>
  </r>
  <r>
    <n v="159481"/>
    <x v="2"/>
    <x v="0"/>
    <n v="239500"/>
    <n v="239500"/>
    <n v="0"/>
    <x v="0"/>
    <x v="1"/>
    <x v="1"/>
    <n v="528"/>
    <x v="7"/>
  </r>
  <r>
    <n v="159486"/>
    <x v="0"/>
    <x v="1"/>
    <n v="40000"/>
    <n v="40000"/>
    <n v="0"/>
    <x v="0"/>
    <x v="1"/>
    <x v="1"/>
    <n v="541"/>
    <x v="9"/>
  </r>
  <r>
    <n v="159492"/>
    <x v="2"/>
    <x v="0"/>
    <n v="81000"/>
    <n v="81000"/>
    <n v="0"/>
    <x v="0"/>
    <x v="1"/>
    <x v="1"/>
    <n v="463"/>
    <x v="1"/>
  </r>
  <r>
    <n v="159493"/>
    <x v="0"/>
    <x v="0"/>
    <n v="137000"/>
    <n v="137000"/>
    <n v="0"/>
    <x v="0"/>
    <x v="0"/>
    <x v="0"/>
    <n v="472"/>
    <x v="8"/>
  </r>
  <r>
    <n v="159495"/>
    <x v="0"/>
    <x v="2"/>
    <n v="25000"/>
    <n v="25000"/>
    <n v="0"/>
    <x v="0"/>
    <x v="0"/>
    <x v="1"/>
    <n v="442"/>
    <x v="3"/>
  </r>
  <r>
    <n v="159499"/>
    <x v="0"/>
    <x v="0"/>
    <n v="6000"/>
    <n v="6000"/>
    <n v="0"/>
    <x v="0"/>
    <x v="0"/>
    <x v="2"/>
    <n v="520"/>
    <x v="7"/>
  </r>
  <r>
    <n v="159508"/>
    <x v="0"/>
    <x v="0"/>
    <n v="99000"/>
    <n v="99000"/>
    <n v="0"/>
    <x v="0"/>
    <x v="0"/>
    <x v="0"/>
    <n v="455"/>
    <x v="1"/>
  </r>
  <r>
    <n v="159509"/>
    <x v="0"/>
    <x v="1"/>
    <n v="89600"/>
    <n v="89600"/>
    <n v="0"/>
    <x v="0"/>
    <x v="0"/>
    <x v="0"/>
    <n v="476"/>
    <x v="8"/>
  </r>
  <r>
    <n v="159513"/>
    <x v="0"/>
    <x v="1"/>
    <n v="25000"/>
    <n v="25000"/>
    <n v="0"/>
    <x v="0"/>
    <x v="1"/>
    <x v="2"/>
    <n v="477"/>
    <x v="8"/>
  </r>
  <r>
    <n v="159525"/>
    <x v="0"/>
    <x v="2"/>
    <n v="60000"/>
    <n v="60000"/>
    <n v="0"/>
    <x v="0"/>
    <x v="1"/>
    <x v="0"/>
    <n v="429"/>
    <x v="6"/>
  </r>
  <r>
    <n v="159530"/>
    <x v="0"/>
    <x v="2"/>
    <n v="59400"/>
    <n v="59400"/>
    <n v="0"/>
    <x v="0"/>
    <x v="1"/>
    <x v="0"/>
    <n v="508"/>
    <x v="0"/>
  </r>
  <r>
    <n v="159533"/>
    <x v="1"/>
    <x v="0"/>
    <n v="50000"/>
    <n v="50000"/>
    <n v="0"/>
    <x v="0"/>
    <x v="0"/>
    <x v="1"/>
    <n v="491"/>
    <x v="0"/>
  </r>
  <r>
    <n v="159536"/>
    <x v="0"/>
    <x v="0"/>
    <n v="78497"/>
    <n v="78497"/>
    <n v="0"/>
    <x v="0"/>
    <x v="0"/>
    <x v="0"/>
    <n v="447"/>
    <x v="3"/>
  </r>
  <r>
    <n v="159541"/>
    <x v="0"/>
    <x v="0"/>
    <n v="166200"/>
    <n v="166200"/>
    <n v="0"/>
    <x v="0"/>
    <x v="0"/>
    <x v="1"/>
    <n v="494"/>
    <x v="0"/>
  </r>
  <r>
    <n v="159544"/>
    <x v="1"/>
    <x v="0"/>
    <n v="8000"/>
    <n v="8000"/>
    <n v="0"/>
    <x v="0"/>
    <x v="1"/>
    <x v="1"/>
    <n v="440"/>
    <x v="3"/>
  </r>
  <r>
    <n v="159545"/>
    <x v="0"/>
    <x v="1"/>
    <n v="59600"/>
    <n v="59600"/>
    <n v="0"/>
    <x v="0"/>
    <x v="1"/>
    <x v="0"/>
    <n v="560"/>
    <x v="10"/>
  </r>
  <r>
    <n v="159573"/>
    <x v="0"/>
    <x v="0"/>
    <n v="45000"/>
    <n v="45000"/>
    <n v="0"/>
    <x v="0"/>
    <x v="0"/>
    <x v="0"/>
    <n v="485"/>
    <x v="8"/>
  </r>
  <r>
    <n v="159581"/>
    <x v="0"/>
    <x v="2"/>
    <n v="29500"/>
    <n v="29500"/>
    <n v="0"/>
    <x v="0"/>
    <x v="0"/>
    <x v="1"/>
    <n v="403"/>
    <x v="2"/>
  </r>
  <r>
    <n v="159589"/>
    <x v="0"/>
    <x v="1"/>
    <n v="60000"/>
    <n v="60000"/>
    <n v="0"/>
    <x v="0"/>
    <x v="0"/>
    <x v="0"/>
    <n v="485"/>
    <x v="8"/>
  </r>
  <r>
    <n v="159606"/>
    <x v="0"/>
    <x v="1"/>
    <n v="250580"/>
    <n v="250580"/>
    <n v="0"/>
    <x v="0"/>
    <x v="1"/>
    <x v="1"/>
    <n v="476"/>
    <x v="8"/>
  </r>
  <r>
    <n v="159640"/>
    <x v="0"/>
    <x v="0"/>
    <n v="56500"/>
    <n v="56500"/>
    <n v="0"/>
    <x v="0"/>
    <x v="1"/>
    <x v="2"/>
    <n v="499"/>
    <x v="0"/>
  </r>
  <r>
    <n v="159667"/>
    <x v="0"/>
    <x v="2"/>
    <n v="17000"/>
    <n v="17000"/>
    <n v="0"/>
    <x v="0"/>
    <x v="1"/>
    <x v="0"/>
    <n v="500"/>
    <x v="0"/>
  </r>
  <r>
    <n v="159680"/>
    <x v="0"/>
    <x v="1"/>
    <n v="10000"/>
    <n v="10000"/>
    <n v="0"/>
    <x v="0"/>
    <x v="0"/>
    <x v="0"/>
    <n v="459"/>
    <x v="1"/>
  </r>
  <r>
    <n v="159697"/>
    <x v="1"/>
    <x v="0"/>
    <n v="14700"/>
    <n v="14700"/>
    <n v="0"/>
    <x v="0"/>
    <x v="1"/>
    <x v="1"/>
    <n v="463"/>
    <x v="1"/>
  </r>
  <r>
    <n v="159700"/>
    <x v="0"/>
    <x v="0"/>
    <n v="21000"/>
    <n v="21000"/>
    <n v="0"/>
    <x v="0"/>
    <x v="1"/>
    <x v="1"/>
    <n v="420"/>
    <x v="6"/>
  </r>
  <r>
    <n v="159719"/>
    <x v="0"/>
    <x v="0"/>
    <n v="20000"/>
    <n v="20000"/>
    <n v="0"/>
    <x v="0"/>
    <x v="1"/>
    <x v="0"/>
    <n v="471"/>
    <x v="8"/>
  </r>
  <r>
    <n v="159743"/>
    <x v="1"/>
    <x v="0"/>
    <n v="100000"/>
    <n v="100000"/>
    <n v="0"/>
    <x v="0"/>
    <x v="1"/>
    <x v="1"/>
    <n v="447"/>
    <x v="3"/>
  </r>
  <r>
    <n v="159759"/>
    <x v="0"/>
    <x v="0"/>
    <n v="522793"/>
    <n v="522793"/>
    <n v="0"/>
    <x v="0"/>
    <x v="0"/>
    <x v="1"/>
    <n v="488"/>
    <x v="8"/>
  </r>
  <r>
    <n v="159775"/>
    <x v="0"/>
    <x v="0"/>
    <n v="44000"/>
    <n v="44000"/>
    <n v="0"/>
    <x v="0"/>
    <x v="0"/>
    <x v="1"/>
    <n v="473"/>
    <x v="8"/>
  </r>
  <r>
    <n v="159808"/>
    <x v="1"/>
    <x v="0"/>
    <n v="38000"/>
    <n v="38000"/>
    <n v="0"/>
    <x v="0"/>
    <x v="0"/>
    <x v="2"/>
    <n v="488"/>
    <x v="8"/>
  </r>
  <r>
    <n v="159870"/>
    <x v="0"/>
    <x v="0"/>
    <n v="85500"/>
    <n v="85500"/>
    <n v="0"/>
    <x v="0"/>
    <x v="0"/>
    <x v="2"/>
    <n v="445"/>
    <x v="3"/>
  </r>
  <r>
    <n v="159929"/>
    <x v="0"/>
    <x v="2"/>
    <n v="56000"/>
    <n v="56000"/>
    <n v="0"/>
    <x v="0"/>
    <x v="0"/>
    <x v="1"/>
    <n v="470"/>
    <x v="1"/>
  </r>
  <r>
    <n v="160031"/>
    <x v="1"/>
    <x v="0"/>
    <n v="39000"/>
    <n v="39000"/>
    <n v="0"/>
    <x v="0"/>
    <x v="0"/>
    <x v="2"/>
    <n v="449"/>
    <x v="3"/>
  </r>
  <r>
    <n v="160034"/>
    <x v="0"/>
    <x v="2"/>
    <n v="44000"/>
    <n v="44000"/>
    <n v="0"/>
    <x v="0"/>
    <x v="1"/>
    <x v="2"/>
    <n v="479"/>
    <x v="8"/>
  </r>
  <r>
    <n v="160071"/>
    <x v="0"/>
    <x v="0"/>
    <n v="73500"/>
    <n v="73500"/>
    <n v="0"/>
    <x v="0"/>
    <x v="1"/>
    <x v="2"/>
    <n v="507"/>
    <x v="0"/>
  </r>
  <r>
    <n v="160073"/>
    <x v="0"/>
    <x v="1"/>
    <n v="20000"/>
    <n v="20000"/>
    <n v="0"/>
    <x v="0"/>
    <x v="1"/>
    <x v="0"/>
    <n v="476"/>
    <x v="8"/>
  </r>
  <r>
    <n v="160085"/>
    <x v="2"/>
    <x v="0"/>
    <n v="74000"/>
    <n v="74000"/>
    <n v="0"/>
    <x v="0"/>
    <x v="1"/>
    <x v="0"/>
    <n v="485"/>
    <x v="8"/>
  </r>
  <r>
    <n v="160149"/>
    <x v="0"/>
    <x v="0"/>
    <n v="88100"/>
    <n v="88100"/>
    <n v="0"/>
    <x v="0"/>
    <x v="1"/>
    <x v="1"/>
    <n v="413"/>
    <x v="6"/>
  </r>
  <r>
    <n v="160150"/>
    <x v="0"/>
    <x v="0"/>
    <n v="40000"/>
    <n v="40000"/>
    <n v="0"/>
    <x v="0"/>
    <x v="1"/>
    <x v="0"/>
    <n v="427"/>
    <x v="6"/>
  </r>
  <r>
    <n v="160160"/>
    <x v="0"/>
    <x v="2"/>
    <n v="33800"/>
    <n v="33800"/>
    <n v="0"/>
    <x v="0"/>
    <x v="1"/>
    <x v="0"/>
    <n v="444"/>
    <x v="3"/>
  </r>
  <r>
    <n v="160161"/>
    <x v="0"/>
    <x v="0"/>
    <n v="43000"/>
    <n v="43000"/>
    <n v="0"/>
    <x v="0"/>
    <x v="1"/>
    <x v="1"/>
    <n v="493"/>
    <x v="0"/>
  </r>
  <r>
    <n v="160484"/>
    <x v="0"/>
    <x v="0"/>
    <n v="100500"/>
    <n v="100500"/>
    <n v="0"/>
    <x v="0"/>
    <x v="0"/>
    <x v="1"/>
    <n v="540"/>
    <x v="9"/>
  </r>
  <r>
    <n v="160510"/>
    <x v="1"/>
    <x v="0"/>
    <n v="10000"/>
    <n v="0"/>
    <n v="1"/>
    <x v="1"/>
    <x v="1"/>
    <x v="1"/>
    <n v="421"/>
    <x v="6"/>
  </r>
  <r>
    <n v="160522"/>
    <x v="0"/>
    <x v="0"/>
    <n v="111246.39999999999"/>
    <n v="111246.39999999999"/>
    <n v="0"/>
    <x v="0"/>
    <x v="1"/>
    <x v="0"/>
    <n v="505"/>
    <x v="0"/>
  </r>
  <r>
    <n v="160545"/>
    <x v="0"/>
    <x v="0"/>
    <n v="32995"/>
    <n v="32995"/>
    <n v="0"/>
    <x v="0"/>
    <x v="0"/>
    <x v="1"/>
    <n v="421"/>
    <x v="6"/>
  </r>
  <r>
    <n v="160583"/>
    <x v="0"/>
    <x v="1"/>
    <n v="56300"/>
    <n v="56300"/>
    <n v="0"/>
    <x v="0"/>
    <x v="0"/>
    <x v="1"/>
    <n v="478"/>
    <x v="8"/>
  </r>
  <r>
    <n v="160590"/>
    <x v="0"/>
    <x v="0"/>
    <n v="90000"/>
    <n v="90000"/>
    <n v="0"/>
    <x v="0"/>
    <x v="0"/>
    <x v="0"/>
    <n v="484"/>
    <x v="8"/>
  </r>
  <r>
    <n v="160603"/>
    <x v="0"/>
    <x v="1"/>
    <n v="160098"/>
    <n v="160098"/>
    <n v="0"/>
    <x v="0"/>
    <x v="0"/>
    <x v="1"/>
    <n v="440"/>
    <x v="3"/>
  </r>
  <r>
    <n v="160612"/>
    <x v="0"/>
    <x v="0"/>
    <n v="15536.4"/>
    <n v="15536.4"/>
    <n v="0"/>
    <x v="0"/>
    <x v="1"/>
    <x v="2"/>
    <n v="551"/>
    <x v="10"/>
  </r>
  <r>
    <n v="160615"/>
    <x v="0"/>
    <x v="0"/>
    <n v="25000"/>
    <n v="25000"/>
    <n v="0"/>
    <x v="0"/>
    <x v="0"/>
    <x v="1"/>
    <n v="486"/>
    <x v="8"/>
  </r>
  <r>
    <n v="160629"/>
    <x v="1"/>
    <x v="0"/>
    <n v="2000"/>
    <n v="2000"/>
    <n v="0"/>
    <x v="0"/>
    <x v="1"/>
    <x v="0"/>
    <n v="437"/>
    <x v="3"/>
  </r>
  <r>
    <n v="160643"/>
    <x v="0"/>
    <x v="2"/>
    <n v="40000"/>
    <n v="20000"/>
    <n v="1"/>
    <x v="1"/>
    <x v="0"/>
    <x v="1"/>
    <n v="429"/>
    <x v="6"/>
  </r>
  <r>
    <n v="160648"/>
    <x v="1"/>
    <x v="0"/>
    <n v="231000"/>
    <n v="181000"/>
    <n v="1"/>
    <x v="1"/>
    <x v="1"/>
    <x v="2"/>
    <n v="555"/>
    <x v="10"/>
  </r>
  <r>
    <n v="160652"/>
    <x v="1"/>
    <x v="2"/>
    <n v="38500"/>
    <n v="36500"/>
    <n v="1"/>
    <x v="1"/>
    <x v="0"/>
    <x v="1"/>
    <n v="500"/>
    <x v="0"/>
  </r>
  <r>
    <n v="160656"/>
    <x v="0"/>
    <x v="0"/>
    <n v="151900"/>
    <n v="151900"/>
    <n v="0"/>
    <x v="0"/>
    <x v="1"/>
    <x v="2"/>
    <n v="511"/>
    <x v="7"/>
  </r>
  <r>
    <n v="160660"/>
    <x v="0"/>
    <x v="0"/>
    <n v="161200"/>
    <n v="161200"/>
    <n v="0"/>
    <x v="0"/>
    <x v="1"/>
    <x v="2"/>
    <n v="465"/>
    <x v="1"/>
  </r>
  <r>
    <n v="160665"/>
    <x v="1"/>
    <x v="0"/>
    <n v="10500"/>
    <n v="1300"/>
    <n v="1"/>
    <x v="1"/>
    <x v="0"/>
    <x v="1"/>
    <n v="445"/>
    <x v="3"/>
  </r>
  <r>
    <n v="160666"/>
    <x v="0"/>
    <x v="0"/>
    <n v="65000"/>
    <n v="65000"/>
    <n v="0"/>
    <x v="0"/>
    <x v="0"/>
    <x v="1"/>
    <n v="522"/>
    <x v="7"/>
  </r>
  <r>
    <n v="160668"/>
    <x v="0"/>
    <x v="0"/>
    <n v="20000"/>
    <n v="20000"/>
    <n v="0"/>
    <x v="0"/>
    <x v="1"/>
    <x v="2"/>
    <n v="472"/>
    <x v="8"/>
  </r>
  <r>
    <n v="160672"/>
    <x v="0"/>
    <x v="0"/>
    <n v="40000"/>
    <n v="40000"/>
    <n v="0"/>
    <x v="0"/>
    <x v="0"/>
    <x v="1"/>
    <n v="449"/>
    <x v="3"/>
  </r>
  <r>
    <n v="160676"/>
    <x v="1"/>
    <x v="0"/>
    <n v="30600"/>
    <n v="30600"/>
    <n v="0"/>
    <x v="0"/>
    <x v="1"/>
    <x v="2"/>
    <n v="574"/>
    <x v="12"/>
  </r>
  <r>
    <n v="160678"/>
    <x v="2"/>
    <x v="0"/>
    <n v="98000"/>
    <n v="98000"/>
    <n v="0"/>
    <x v="0"/>
    <x v="1"/>
    <x v="0"/>
    <n v="505"/>
    <x v="0"/>
  </r>
  <r>
    <n v="160684"/>
    <x v="0"/>
    <x v="1"/>
    <n v="100000"/>
    <n v="100000"/>
    <n v="0"/>
    <x v="0"/>
    <x v="0"/>
    <x v="0"/>
    <n v="493"/>
    <x v="0"/>
  </r>
  <r>
    <n v="160688"/>
    <x v="1"/>
    <x v="0"/>
    <n v="4000"/>
    <n v="4000"/>
    <n v="0"/>
    <x v="0"/>
    <x v="0"/>
    <x v="1"/>
    <n v="449"/>
    <x v="3"/>
  </r>
  <r>
    <n v="160691"/>
    <x v="0"/>
    <x v="2"/>
    <n v="41400"/>
    <n v="41400"/>
    <n v="0"/>
    <x v="0"/>
    <x v="1"/>
    <x v="1"/>
    <n v="461"/>
    <x v="1"/>
  </r>
  <r>
    <n v="160695"/>
    <x v="1"/>
    <x v="0"/>
    <n v="25300"/>
    <n v="25300"/>
    <n v="0"/>
    <x v="0"/>
    <x v="0"/>
    <x v="2"/>
    <n v="431"/>
    <x v="3"/>
  </r>
  <r>
    <n v="160696"/>
    <x v="1"/>
    <x v="1"/>
    <n v="25000"/>
    <n v="25000"/>
    <n v="0"/>
    <x v="0"/>
    <x v="1"/>
    <x v="1"/>
    <n v="443"/>
    <x v="3"/>
  </r>
  <r>
    <n v="160706"/>
    <x v="0"/>
    <x v="0"/>
    <n v="30000"/>
    <n v="30000"/>
    <n v="0"/>
    <x v="0"/>
    <x v="0"/>
    <x v="1"/>
    <n v="434"/>
    <x v="3"/>
  </r>
  <r>
    <n v="160708"/>
    <x v="0"/>
    <x v="0"/>
    <n v="40000"/>
    <n v="40000"/>
    <n v="0"/>
    <x v="0"/>
    <x v="1"/>
    <x v="1"/>
    <n v="537"/>
    <x v="9"/>
  </r>
  <r>
    <n v="160711"/>
    <x v="1"/>
    <x v="0"/>
    <n v="20000"/>
    <n v="10000"/>
    <n v="1"/>
    <x v="1"/>
    <x v="0"/>
    <x v="0"/>
    <n v="454"/>
    <x v="1"/>
  </r>
  <r>
    <n v="160712"/>
    <x v="0"/>
    <x v="1"/>
    <n v="20000"/>
    <n v="20000"/>
    <n v="0"/>
    <x v="0"/>
    <x v="1"/>
    <x v="0"/>
    <n v="452"/>
    <x v="1"/>
  </r>
  <r>
    <n v="160718"/>
    <x v="0"/>
    <x v="0"/>
    <n v="132356"/>
    <n v="132356"/>
    <n v="0"/>
    <x v="0"/>
    <x v="1"/>
    <x v="1"/>
    <n v="481"/>
    <x v="8"/>
  </r>
  <r>
    <n v="160719"/>
    <x v="0"/>
    <x v="0"/>
    <n v="25000"/>
    <n v="25000"/>
    <n v="0"/>
    <x v="0"/>
    <x v="0"/>
    <x v="1"/>
    <n v="441"/>
    <x v="3"/>
  </r>
  <r>
    <n v="160720"/>
    <x v="1"/>
    <x v="0"/>
    <n v="37500"/>
    <n v="37500"/>
    <n v="0"/>
    <x v="0"/>
    <x v="1"/>
    <x v="2"/>
    <n v="449"/>
    <x v="3"/>
  </r>
  <r>
    <n v="160723"/>
    <x v="0"/>
    <x v="2"/>
    <n v="90500"/>
    <n v="90500"/>
    <n v="0"/>
    <x v="0"/>
    <x v="0"/>
    <x v="2"/>
    <n v="510"/>
    <x v="0"/>
  </r>
  <r>
    <n v="160735"/>
    <x v="0"/>
    <x v="1"/>
    <n v="20000"/>
    <n v="20000"/>
    <n v="0"/>
    <x v="0"/>
    <x v="1"/>
    <x v="1"/>
    <n v="465"/>
    <x v="1"/>
  </r>
  <r>
    <n v="160738"/>
    <x v="0"/>
    <x v="0"/>
    <n v="58300"/>
    <n v="58300"/>
    <n v="0"/>
    <x v="0"/>
    <x v="1"/>
    <x v="2"/>
    <n v="482"/>
    <x v="8"/>
  </r>
  <r>
    <n v="160745"/>
    <x v="0"/>
    <x v="0"/>
    <n v="13500"/>
    <n v="13500"/>
    <n v="0"/>
    <x v="0"/>
    <x v="1"/>
    <x v="1"/>
    <n v="543"/>
    <x v="9"/>
  </r>
  <r>
    <n v="160750"/>
    <x v="2"/>
    <x v="2"/>
    <n v="25000"/>
    <n v="25000"/>
    <n v="0"/>
    <x v="0"/>
    <x v="1"/>
    <x v="1"/>
    <n v="520"/>
    <x v="7"/>
  </r>
  <r>
    <n v="160764"/>
    <x v="0"/>
    <x v="0"/>
    <n v="108000"/>
    <n v="108000"/>
    <n v="0"/>
    <x v="0"/>
    <x v="0"/>
    <x v="1"/>
    <n v="458"/>
    <x v="1"/>
  </r>
  <r>
    <n v="160765"/>
    <x v="0"/>
    <x v="0"/>
    <n v="25000"/>
    <n v="25000"/>
    <n v="0"/>
    <x v="0"/>
    <x v="0"/>
    <x v="1"/>
    <n v="485"/>
    <x v="8"/>
  </r>
  <r>
    <n v="160773"/>
    <x v="1"/>
    <x v="1"/>
    <n v="6500"/>
    <n v="6500"/>
    <n v="0"/>
    <x v="0"/>
    <x v="0"/>
    <x v="1"/>
    <n v="396"/>
    <x v="2"/>
  </r>
  <r>
    <n v="160791"/>
    <x v="0"/>
    <x v="0"/>
    <n v="68500"/>
    <n v="68500"/>
    <n v="0"/>
    <x v="0"/>
    <x v="0"/>
    <x v="2"/>
    <n v="499"/>
    <x v="0"/>
  </r>
  <r>
    <n v="160793"/>
    <x v="1"/>
    <x v="0"/>
    <n v="46400"/>
    <n v="46400"/>
    <n v="0"/>
    <x v="0"/>
    <x v="0"/>
    <x v="1"/>
    <n v="517"/>
    <x v="7"/>
  </r>
  <r>
    <n v="160797"/>
    <x v="1"/>
    <x v="0"/>
    <n v="48000"/>
    <n v="48000"/>
    <n v="0"/>
    <x v="0"/>
    <x v="0"/>
    <x v="1"/>
    <n v="461"/>
    <x v="1"/>
  </r>
  <r>
    <n v="160798"/>
    <x v="1"/>
    <x v="1"/>
    <n v="20000"/>
    <n v="20000"/>
    <n v="0"/>
    <x v="0"/>
    <x v="0"/>
    <x v="1"/>
    <n v="453"/>
    <x v="1"/>
  </r>
  <r>
    <n v="160803"/>
    <x v="0"/>
    <x v="1"/>
    <n v="40000"/>
    <n v="40000"/>
    <n v="0"/>
    <x v="0"/>
    <x v="1"/>
    <x v="2"/>
    <n v="532"/>
    <x v="9"/>
  </r>
  <r>
    <n v="160814"/>
    <x v="2"/>
    <x v="2"/>
    <n v="40000"/>
    <n v="40000"/>
    <n v="0"/>
    <x v="0"/>
    <x v="1"/>
    <x v="0"/>
    <n v="441"/>
    <x v="3"/>
  </r>
  <r>
    <n v="160818"/>
    <x v="0"/>
    <x v="1"/>
    <n v="7000"/>
    <n v="7000"/>
    <n v="0"/>
    <x v="0"/>
    <x v="1"/>
    <x v="1"/>
    <n v="426"/>
    <x v="6"/>
  </r>
  <r>
    <n v="160819"/>
    <x v="0"/>
    <x v="2"/>
    <n v="120000"/>
    <n v="120000"/>
    <n v="0"/>
    <x v="0"/>
    <x v="1"/>
    <x v="1"/>
    <n v="546"/>
    <x v="9"/>
  </r>
  <r>
    <n v="160820"/>
    <x v="0"/>
    <x v="0"/>
    <n v="20000"/>
    <n v="20000"/>
    <n v="0"/>
    <x v="0"/>
    <x v="0"/>
    <x v="1"/>
    <n v="472"/>
    <x v="8"/>
  </r>
  <r>
    <n v="160827"/>
    <x v="0"/>
    <x v="1"/>
    <n v="290600"/>
    <n v="290600"/>
    <n v="0"/>
    <x v="0"/>
    <x v="0"/>
    <x v="0"/>
    <n v="414"/>
    <x v="6"/>
  </r>
  <r>
    <n v="160833"/>
    <x v="2"/>
    <x v="1"/>
    <n v="47800"/>
    <n v="47800"/>
    <n v="0"/>
    <x v="0"/>
    <x v="1"/>
    <x v="1"/>
    <n v="452"/>
    <x v="1"/>
  </r>
  <r>
    <n v="160835"/>
    <x v="0"/>
    <x v="1"/>
    <n v="25000"/>
    <n v="25000"/>
    <n v="0"/>
    <x v="0"/>
    <x v="1"/>
    <x v="1"/>
    <n v="442"/>
    <x v="3"/>
  </r>
  <r>
    <n v="160838"/>
    <x v="0"/>
    <x v="1"/>
    <n v="65000"/>
    <n v="65000"/>
    <n v="0"/>
    <x v="0"/>
    <x v="1"/>
    <x v="2"/>
    <n v="456"/>
    <x v="1"/>
  </r>
  <r>
    <n v="160839"/>
    <x v="0"/>
    <x v="1"/>
    <n v="113000"/>
    <n v="113000"/>
    <n v="0"/>
    <x v="0"/>
    <x v="0"/>
    <x v="1"/>
    <n v="420"/>
    <x v="6"/>
  </r>
  <r>
    <n v="160840"/>
    <x v="0"/>
    <x v="0"/>
    <n v="39600"/>
    <n v="39600"/>
    <n v="0"/>
    <x v="0"/>
    <x v="0"/>
    <x v="1"/>
    <n v="421"/>
    <x v="6"/>
  </r>
  <r>
    <n v="160841"/>
    <x v="0"/>
    <x v="0"/>
    <n v="78500"/>
    <n v="78500"/>
    <n v="0"/>
    <x v="0"/>
    <x v="1"/>
    <x v="0"/>
    <n v="543"/>
    <x v="9"/>
  </r>
  <r>
    <n v="160855"/>
    <x v="0"/>
    <x v="0"/>
    <n v="124000"/>
    <n v="124000"/>
    <n v="0"/>
    <x v="0"/>
    <x v="1"/>
    <x v="1"/>
    <n v="475"/>
    <x v="8"/>
  </r>
  <r>
    <n v="160868"/>
    <x v="0"/>
    <x v="2"/>
    <n v="40000"/>
    <n v="40000"/>
    <n v="0"/>
    <x v="0"/>
    <x v="1"/>
    <x v="1"/>
    <n v="518"/>
    <x v="7"/>
  </r>
  <r>
    <n v="160884"/>
    <x v="0"/>
    <x v="0"/>
    <n v="112270"/>
    <n v="112270"/>
    <n v="0"/>
    <x v="0"/>
    <x v="1"/>
    <x v="1"/>
    <n v="487"/>
    <x v="8"/>
  </r>
  <r>
    <n v="160918"/>
    <x v="0"/>
    <x v="1"/>
    <n v="202000"/>
    <n v="202000"/>
    <n v="0"/>
    <x v="0"/>
    <x v="0"/>
    <x v="1"/>
    <n v="487"/>
    <x v="8"/>
  </r>
  <r>
    <n v="160919"/>
    <x v="0"/>
    <x v="1"/>
    <n v="61800"/>
    <n v="61800"/>
    <n v="0"/>
    <x v="0"/>
    <x v="1"/>
    <x v="0"/>
    <n v="520"/>
    <x v="7"/>
  </r>
  <r>
    <n v="160943"/>
    <x v="0"/>
    <x v="0"/>
    <n v="66525.88"/>
    <n v="48825.88"/>
    <n v="1"/>
    <x v="1"/>
    <x v="0"/>
    <x v="2"/>
    <n v="496"/>
    <x v="0"/>
  </r>
  <r>
    <n v="160960"/>
    <x v="0"/>
    <x v="2"/>
    <n v="36000"/>
    <n v="36000"/>
    <n v="0"/>
    <x v="0"/>
    <x v="1"/>
    <x v="2"/>
    <n v="494"/>
    <x v="0"/>
  </r>
  <r>
    <n v="160969"/>
    <x v="0"/>
    <x v="0"/>
    <n v="39240"/>
    <n v="39240"/>
    <n v="0"/>
    <x v="0"/>
    <x v="1"/>
    <x v="0"/>
    <n v="549"/>
    <x v="9"/>
  </r>
  <r>
    <n v="160976"/>
    <x v="0"/>
    <x v="0"/>
    <n v="21000"/>
    <n v="21000"/>
    <n v="0"/>
    <x v="0"/>
    <x v="0"/>
    <x v="1"/>
    <n v="466"/>
    <x v="1"/>
  </r>
  <r>
    <n v="160978"/>
    <x v="0"/>
    <x v="1"/>
    <n v="86100"/>
    <n v="86100"/>
    <n v="0"/>
    <x v="0"/>
    <x v="0"/>
    <x v="2"/>
    <n v="433"/>
    <x v="3"/>
  </r>
  <r>
    <n v="160982"/>
    <x v="1"/>
    <x v="2"/>
    <n v="8500"/>
    <n v="8500"/>
    <n v="0"/>
    <x v="0"/>
    <x v="0"/>
    <x v="1"/>
    <n v="436"/>
    <x v="3"/>
  </r>
  <r>
    <n v="160992"/>
    <x v="0"/>
    <x v="0"/>
    <n v="271000"/>
    <n v="271000"/>
    <n v="0"/>
    <x v="0"/>
    <x v="0"/>
    <x v="1"/>
    <n v="452"/>
    <x v="1"/>
  </r>
  <r>
    <n v="160997"/>
    <x v="0"/>
    <x v="2"/>
    <n v="30000"/>
    <n v="30000"/>
    <n v="0"/>
    <x v="0"/>
    <x v="1"/>
    <x v="1"/>
    <n v="462"/>
    <x v="1"/>
  </r>
  <r>
    <n v="161029"/>
    <x v="0"/>
    <x v="0"/>
    <n v="17000"/>
    <n v="17000"/>
    <n v="0"/>
    <x v="0"/>
    <x v="0"/>
    <x v="1"/>
    <n v="456"/>
    <x v="1"/>
  </r>
  <r>
    <n v="161041"/>
    <x v="0"/>
    <x v="1"/>
    <n v="64100"/>
    <n v="64100"/>
    <n v="0"/>
    <x v="0"/>
    <x v="1"/>
    <x v="1"/>
    <n v="551"/>
    <x v="10"/>
  </r>
  <r>
    <n v="161044"/>
    <x v="0"/>
    <x v="0"/>
    <n v="30420"/>
    <n v="30420"/>
    <n v="0"/>
    <x v="0"/>
    <x v="1"/>
    <x v="2"/>
    <n v="559"/>
    <x v="10"/>
  </r>
  <r>
    <n v="161050"/>
    <x v="0"/>
    <x v="0"/>
    <n v="159090"/>
    <n v="159090"/>
    <n v="0"/>
    <x v="0"/>
    <x v="0"/>
    <x v="1"/>
    <n v="461"/>
    <x v="1"/>
  </r>
  <r>
    <n v="161055"/>
    <x v="0"/>
    <x v="0"/>
    <n v="114952"/>
    <n v="114952"/>
    <n v="0"/>
    <x v="0"/>
    <x v="0"/>
    <x v="1"/>
    <n v="470"/>
    <x v="1"/>
  </r>
  <r>
    <n v="161063"/>
    <x v="0"/>
    <x v="1"/>
    <n v="44000"/>
    <n v="44000"/>
    <n v="0"/>
    <x v="0"/>
    <x v="1"/>
    <x v="0"/>
    <n v="445"/>
    <x v="3"/>
  </r>
  <r>
    <n v="161091"/>
    <x v="0"/>
    <x v="1"/>
    <n v="25200"/>
    <n v="25200"/>
    <n v="0"/>
    <x v="0"/>
    <x v="1"/>
    <x v="0"/>
    <n v="503"/>
    <x v="0"/>
  </r>
  <r>
    <n v="161100"/>
    <x v="1"/>
    <x v="0"/>
    <n v="20000"/>
    <n v="20000"/>
    <n v="0"/>
    <x v="0"/>
    <x v="1"/>
    <x v="1"/>
    <n v="513"/>
    <x v="7"/>
  </r>
  <r>
    <n v="161104"/>
    <x v="0"/>
    <x v="0"/>
    <n v="50000"/>
    <n v="50000"/>
    <n v="0"/>
    <x v="0"/>
    <x v="1"/>
    <x v="2"/>
    <n v="555"/>
    <x v="10"/>
  </r>
  <r>
    <n v="161140"/>
    <x v="0"/>
    <x v="2"/>
    <n v="23000"/>
    <n v="23000"/>
    <n v="0"/>
    <x v="0"/>
    <x v="1"/>
    <x v="0"/>
    <n v="537"/>
    <x v="9"/>
  </r>
  <r>
    <n v="161143"/>
    <x v="0"/>
    <x v="0"/>
    <n v="230000"/>
    <n v="230000"/>
    <n v="0"/>
    <x v="0"/>
    <x v="0"/>
    <x v="2"/>
    <n v="514"/>
    <x v="7"/>
  </r>
  <r>
    <n v="161145"/>
    <x v="1"/>
    <x v="0"/>
    <n v="30000"/>
    <n v="30000"/>
    <n v="0"/>
    <x v="0"/>
    <x v="1"/>
    <x v="2"/>
    <n v="485"/>
    <x v="8"/>
  </r>
  <r>
    <n v="161149"/>
    <x v="1"/>
    <x v="0"/>
    <n v="20000"/>
    <n v="20000"/>
    <n v="0"/>
    <x v="0"/>
    <x v="0"/>
    <x v="2"/>
    <n v="454"/>
    <x v="1"/>
  </r>
  <r>
    <n v="161164"/>
    <x v="0"/>
    <x v="0"/>
    <n v="19500"/>
    <n v="19500"/>
    <n v="0"/>
    <x v="0"/>
    <x v="1"/>
    <x v="0"/>
    <n v="498"/>
    <x v="0"/>
  </r>
  <r>
    <n v="161165"/>
    <x v="0"/>
    <x v="0"/>
    <n v="90000"/>
    <n v="90000"/>
    <n v="0"/>
    <x v="0"/>
    <x v="1"/>
    <x v="2"/>
    <n v="530"/>
    <x v="7"/>
  </r>
  <r>
    <n v="161181"/>
    <x v="0"/>
    <x v="1"/>
    <n v="102220"/>
    <n v="102220"/>
    <n v="0"/>
    <x v="0"/>
    <x v="0"/>
    <x v="1"/>
    <n v="521"/>
    <x v="7"/>
  </r>
  <r>
    <n v="161196"/>
    <x v="0"/>
    <x v="0"/>
    <n v="99500"/>
    <n v="99500"/>
    <n v="0"/>
    <x v="0"/>
    <x v="0"/>
    <x v="1"/>
    <n v="463"/>
    <x v="1"/>
  </r>
  <r>
    <n v="161210"/>
    <x v="0"/>
    <x v="1"/>
    <n v="95450"/>
    <n v="95450"/>
    <n v="0"/>
    <x v="0"/>
    <x v="0"/>
    <x v="0"/>
    <n v="481"/>
    <x v="8"/>
  </r>
  <r>
    <n v="161211"/>
    <x v="0"/>
    <x v="2"/>
    <n v="17100"/>
    <n v="17100"/>
    <n v="0"/>
    <x v="0"/>
    <x v="0"/>
    <x v="1"/>
    <n v="479"/>
    <x v="8"/>
  </r>
  <r>
    <n v="161239"/>
    <x v="0"/>
    <x v="0"/>
    <n v="47800"/>
    <n v="47800"/>
    <n v="0"/>
    <x v="0"/>
    <x v="1"/>
    <x v="2"/>
    <n v="455"/>
    <x v="1"/>
  </r>
  <r>
    <n v="161243"/>
    <x v="0"/>
    <x v="0"/>
    <n v="68000"/>
    <n v="68000"/>
    <n v="0"/>
    <x v="0"/>
    <x v="0"/>
    <x v="1"/>
    <n v="432"/>
    <x v="3"/>
  </r>
  <r>
    <n v="161263"/>
    <x v="0"/>
    <x v="0"/>
    <n v="24000"/>
    <n v="24000"/>
    <n v="0"/>
    <x v="0"/>
    <x v="0"/>
    <x v="1"/>
    <n v="407"/>
    <x v="2"/>
  </r>
  <r>
    <n v="161269"/>
    <x v="0"/>
    <x v="0"/>
    <n v="292000"/>
    <n v="292000"/>
    <n v="0"/>
    <x v="0"/>
    <x v="1"/>
    <x v="2"/>
    <n v="477"/>
    <x v="8"/>
  </r>
  <r>
    <n v="161340"/>
    <x v="0"/>
    <x v="1"/>
    <n v="30000"/>
    <n v="30000"/>
    <n v="0"/>
    <x v="0"/>
    <x v="0"/>
    <x v="1"/>
    <n v="516"/>
    <x v="7"/>
  </r>
  <r>
    <n v="161472"/>
    <x v="0"/>
    <x v="0"/>
    <n v="19800"/>
    <n v="19800"/>
    <n v="0"/>
    <x v="0"/>
    <x v="0"/>
    <x v="1"/>
    <n v="424"/>
    <x v="6"/>
  </r>
  <r>
    <n v="161505"/>
    <x v="0"/>
    <x v="0"/>
    <n v="40000"/>
    <n v="40000"/>
    <n v="0"/>
    <x v="0"/>
    <x v="0"/>
    <x v="1"/>
    <n v="510"/>
    <x v="0"/>
  </r>
  <r>
    <n v="161517"/>
    <x v="0"/>
    <x v="0"/>
    <n v="30000"/>
    <n v="30000"/>
    <n v="0"/>
    <x v="0"/>
    <x v="0"/>
    <x v="0"/>
    <n v="470"/>
    <x v="1"/>
  </r>
  <r>
    <n v="161518"/>
    <x v="0"/>
    <x v="0"/>
    <n v="8000"/>
    <n v="8000"/>
    <n v="0"/>
    <x v="0"/>
    <x v="0"/>
    <x v="1"/>
    <n v="465"/>
    <x v="1"/>
  </r>
  <r>
    <n v="161528"/>
    <x v="0"/>
    <x v="1"/>
    <n v="20000"/>
    <n v="20000"/>
    <n v="0"/>
    <x v="0"/>
    <x v="0"/>
    <x v="0"/>
    <n v="513"/>
    <x v="7"/>
  </r>
  <r>
    <n v="161529"/>
    <x v="0"/>
    <x v="1"/>
    <n v="23000"/>
    <n v="23000"/>
    <n v="0"/>
    <x v="0"/>
    <x v="1"/>
    <x v="0"/>
    <n v="482"/>
    <x v="8"/>
  </r>
  <r>
    <n v="161540"/>
    <x v="0"/>
    <x v="0"/>
    <n v="70700"/>
    <n v="70700"/>
    <n v="0"/>
    <x v="0"/>
    <x v="1"/>
    <x v="1"/>
    <n v="494"/>
    <x v="0"/>
  </r>
  <r>
    <n v="161545"/>
    <x v="1"/>
    <x v="1"/>
    <n v="20000"/>
    <n v="20000"/>
    <n v="0"/>
    <x v="0"/>
    <x v="0"/>
    <x v="0"/>
    <n v="455"/>
    <x v="1"/>
  </r>
  <r>
    <n v="161552"/>
    <x v="0"/>
    <x v="1"/>
    <n v="467970"/>
    <n v="467970"/>
    <n v="0"/>
    <x v="0"/>
    <x v="0"/>
    <x v="1"/>
    <n v="459"/>
    <x v="1"/>
  </r>
  <r>
    <n v="161554"/>
    <x v="1"/>
    <x v="1"/>
    <n v="30000"/>
    <n v="30000"/>
    <n v="0"/>
    <x v="0"/>
    <x v="1"/>
    <x v="1"/>
    <n v="429"/>
    <x v="6"/>
  </r>
  <r>
    <n v="161566"/>
    <x v="1"/>
    <x v="0"/>
    <n v="40000"/>
    <n v="40000"/>
    <n v="0"/>
    <x v="0"/>
    <x v="0"/>
    <x v="0"/>
    <n v="494"/>
    <x v="0"/>
  </r>
  <r>
    <n v="161578"/>
    <x v="0"/>
    <x v="0"/>
    <n v="5000"/>
    <n v="5000"/>
    <n v="0"/>
    <x v="0"/>
    <x v="0"/>
    <x v="1"/>
    <n v="468"/>
    <x v="1"/>
  </r>
  <r>
    <n v="161589"/>
    <x v="1"/>
    <x v="1"/>
    <n v="20000"/>
    <n v="20000"/>
    <n v="0"/>
    <x v="0"/>
    <x v="0"/>
    <x v="1"/>
    <n v="534"/>
    <x v="9"/>
  </r>
  <r>
    <n v="161593"/>
    <x v="0"/>
    <x v="0"/>
    <n v="30000"/>
    <n v="30000"/>
    <n v="0"/>
    <x v="0"/>
    <x v="1"/>
    <x v="1"/>
    <n v="444"/>
    <x v="3"/>
  </r>
  <r>
    <n v="161602"/>
    <x v="1"/>
    <x v="0"/>
    <n v="9100"/>
    <n v="9100"/>
    <n v="0"/>
    <x v="0"/>
    <x v="1"/>
    <x v="1"/>
    <n v="540"/>
    <x v="9"/>
  </r>
  <r>
    <n v="161619"/>
    <x v="1"/>
    <x v="1"/>
    <n v="25000"/>
    <n v="25000"/>
    <n v="0"/>
    <x v="0"/>
    <x v="1"/>
    <x v="0"/>
    <n v="494"/>
    <x v="0"/>
  </r>
  <r>
    <n v="161625"/>
    <x v="0"/>
    <x v="0"/>
    <n v="20536.400000000001"/>
    <n v="20536.400000000001"/>
    <n v="0"/>
    <x v="0"/>
    <x v="1"/>
    <x v="2"/>
    <n v="510"/>
    <x v="0"/>
  </r>
  <r>
    <n v="161628"/>
    <x v="0"/>
    <x v="1"/>
    <n v="57156"/>
    <n v="57156"/>
    <n v="0"/>
    <x v="0"/>
    <x v="0"/>
    <x v="0"/>
    <n v="514"/>
    <x v="7"/>
  </r>
  <r>
    <n v="161629"/>
    <x v="0"/>
    <x v="0"/>
    <n v="13000"/>
    <n v="13000"/>
    <n v="0"/>
    <x v="0"/>
    <x v="1"/>
    <x v="2"/>
    <n v="500"/>
    <x v="0"/>
  </r>
  <r>
    <n v="161649"/>
    <x v="1"/>
    <x v="1"/>
    <n v="60000"/>
    <n v="60000"/>
    <n v="0"/>
    <x v="0"/>
    <x v="1"/>
    <x v="0"/>
    <n v="561"/>
    <x v="10"/>
  </r>
  <r>
    <n v="161666"/>
    <x v="0"/>
    <x v="0"/>
    <n v="10000"/>
    <n v="10000"/>
    <n v="0"/>
    <x v="0"/>
    <x v="0"/>
    <x v="1"/>
    <n v="476"/>
    <x v="8"/>
  </r>
  <r>
    <n v="161687"/>
    <x v="0"/>
    <x v="1"/>
    <n v="258700"/>
    <n v="258700"/>
    <n v="0"/>
    <x v="0"/>
    <x v="0"/>
    <x v="1"/>
    <n v="467"/>
    <x v="1"/>
  </r>
  <r>
    <n v="161691"/>
    <x v="0"/>
    <x v="0"/>
    <n v="6600"/>
    <n v="6600"/>
    <n v="0"/>
    <x v="0"/>
    <x v="0"/>
    <x v="2"/>
    <n v="529"/>
    <x v="7"/>
  </r>
  <r>
    <n v="161703"/>
    <x v="0"/>
    <x v="0"/>
    <n v="31000"/>
    <n v="31000"/>
    <n v="0"/>
    <x v="0"/>
    <x v="1"/>
    <x v="1"/>
    <n v="449"/>
    <x v="3"/>
  </r>
  <r>
    <n v="161705"/>
    <x v="2"/>
    <x v="0"/>
    <n v="83000"/>
    <n v="83000"/>
    <n v="0"/>
    <x v="0"/>
    <x v="1"/>
    <x v="1"/>
    <n v="481"/>
    <x v="8"/>
  </r>
  <r>
    <n v="161713"/>
    <x v="0"/>
    <x v="1"/>
    <n v="89000"/>
    <n v="89000"/>
    <n v="0"/>
    <x v="0"/>
    <x v="1"/>
    <x v="0"/>
    <n v="492"/>
    <x v="0"/>
  </r>
  <r>
    <n v="161716"/>
    <x v="1"/>
    <x v="1"/>
    <n v="26600"/>
    <n v="26600"/>
    <n v="0"/>
    <x v="0"/>
    <x v="1"/>
    <x v="0"/>
    <n v="495"/>
    <x v="0"/>
  </r>
  <r>
    <n v="161717"/>
    <x v="1"/>
    <x v="0"/>
    <n v="20000"/>
    <n v="20000"/>
    <n v="0"/>
    <x v="0"/>
    <x v="0"/>
    <x v="0"/>
    <n v="411"/>
    <x v="6"/>
  </r>
  <r>
    <n v="161719"/>
    <x v="0"/>
    <x v="1"/>
    <n v="90000"/>
    <n v="90000"/>
    <n v="0"/>
    <x v="0"/>
    <x v="1"/>
    <x v="0"/>
    <n v="468"/>
    <x v="1"/>
  </r>
  <r>
    <n v="161723"/>
    <x v="0"/>
    <x v="0"/>
    <n v="140000"/>
    <n v="140000"/>
    <n v="0"/>
    <x v="0"/>
    <x v="0"/>
    <x v="1"/>
    <n v="458"/>
    <x v="1"/>
  </r>
  <r>
    <n v="161725"/>
    <x v="0"/>
    <x v="1"/>
    <n v="171400"/>
    <n v="171400"/>
    <n v="0"/>
    <x v="0"/>
    <x v="1"/>
    <x v="1"/>
    <n v="552"/>
    <x v="10"/>
  </r>
  <r>
    <n v="161730"/>
    <x v="0"/>
    <x v="2"/>
    <n v="10000"/>
    <n v="10000"/>
    <n v="0"/>
    <x v="0"/>
    <x v="0"/>
    <x v="0"/>
    <n v="495"/>
    <x v="0"/>
  </r>
  <r>
    <n v="161731"/>
    <x v="0"/>
    <x v="1"/>
    <n v="30000"/>
    <n v="30000"/>
    <n v="0"/>
    <x v="0"/>
    <x v="1"/>
    <x v="1"/>
    <n v="559"/>
    <x v="10"/>
  </r>
  <r>
    <n v="161733"/>
    <x v="0"/>
    <x v="1"/>
    <n v="67000"/>
    <n v="67000"/>
    <n v="0"/>
    <x v="0"/>
    <x v="0"/>
    <x v="1"/>
    <n v="497"/>
    <x v="0"/>
  </r>
  <r>
    <n v="161740"/>
    <x v="0"/>
    <x v="1"/>
    <n v="70000"/>
    <n v="70000"/>
    <n v="0"/>
    <x v="0"/>
    <x v="1"/>
    <x v="0"/>
    <n v="556"/>
    <x v="10"/>
  </r>
  <r>
    <n v="161742"/>
    <x v="0"/>
    <x v="0"/>
    <n v="60000"/>
    <n v="60000"/>
    <n v="0"/>
    <x v="0"/>
    <x v="0"/>
    <x v="1"/>
    <n v="505"/>
    <x v="0"/>
  </r>
  <r>
    <n v="161769"/>
    <x v="1"/>
    <x v="1"/>
    <n v="38400"/>
    <n v="38400"/>
    <n v="0"/>
    <x v="0"/>
    <x v="0"/>
    <x v="2"/>
    <n v="543"/>
    <x v="9"/>
  </r>
  <r>
    <n v="161773"/>
    <x v="0"/>
    <x v="2"/>
    <n v="36000"/>
    <n v="36000"/>
    <n v="0"/>
    <x v="0"/>
    <x v="0"/>
    <x v="1"/>
    <n v="506"/>
    <x v="0"/>
  </r>
  <r>
    <n v="161777"/>
    <x v="0"/>
    <x v="0"/>
    <n v="40000"/>
    <n v="40000"/>
    <n v="0"/>
    <x v="0"/>
    <x v="1"/>
    <x v="0"/>
    <n v="509"/>
    <x v="0"/>
  </r>
  <r>
    <n v="161787"/>
    <x v="0"/>
    <x v="2"/>
    <n v="125000"/>
    <n v="125000"/>
    <n v="0"/>
    <x v="0"/>
    <x v="0"/>
    <x v="0"/>
    <n v="517"/>
    <x v="7"/>
  </r>
  <r>
    <n v="161789"/>
    <x v="0"/>
    <x v="2"/>
    <n v="20000"/>
    <n v="20000"/>
    <n v="0"/>
    <x v="0"/>
    <x v="0"/>
    <x v="1"/>
    <n v="472"/>
    <x v="8"/>
  </r>
  <r>
    <n v="161804"/>
    <x v="0"/>
    <x v="1"/>
    <n v="68000"/>
    <n v="68000"/>
    <n v="0"/>
    <x v="0"/>
    <x v="0"/>
    <x v="1"/>
    <n v="484"/>
    <x v="8"/>
  </r>
  <r>
    <n v="161806"/>
    <x v="0"/>
    <x v="0"/>
    <n v="20000"/>
    <n v="20000"/>
    <n v="0"/>
    <x v="0"/>
    <x v="0"/>
    <x v="1"/>
    <n v="468"/>
    <x v="1"/>
  </r>
  <r>
    <n v="161810"/>
    <x v="2"/>
    <x v="0"/>
    <n v="3000"/>
    <n v="3000"/>
    <n v="0"/>
    <x v="0"/>
    <x v="0"/>
    <x v="1"/>
    <n v="513"/>
    <x v="7"/>
  </r>
  <r>
    <n v="161813"/>
    <x v="0"/>
    <x v="0"/>
    <n v="35000"/>
    <n v="35000"/>
    <n v="0"/>
    <x v="0"/>
    <x v="1"/>
    <x v="1"/>
    <n v="443"/>
    <x v="3"/>
  </r>
  <r>
    <n v="161823"/>
    <x v="0"/>
    <x v="1"/>
    <n v="183000"/>
    <n v="183000"/>
    <n v="0"/>
    <x v="0"/>
    <x v="1"/>
    <x v="1"/>
    <n v="460"/>
    <x v="1"/>
  </r>
  <r>
    <n v="161831"/>
    <x v="0"/>
    <x v="1"/>
    <n v="30200"/>
    <n v="30200"/>
    <n v="0"/>
    <x v="0"/>
    <x v="0"/>
    <x v="1"/>
    <n v="450"/>
    <x v="3"/>
  </r>
  <r>
    <n v="161832"/>
    <x v="0"/>
    <x v="0"/>
    <n v="48500"/>
    <n v="48500"/>
    <n v="0"/>
    <x v="0"/>
    <x v="1"/>
    <x v="0"/>
    <n v="493"/>
    <x v="0"/>
  </r>
  <r>
    <n v="161864"/>
    <x v="0"/>
    <x v="2"/>
    <n v="29600"/>
    <n v="29600"/>
    <n v="0"/>
    <x v="0"/>
    <x v="1"/>
    <x v="1"/>
    <n v="495"/>
    <x v="0"/>
  </r>
  <r>
    <n v="161866"/>
    <x v="0"/>
    <x v="2"/>
    <n v="25000"/>
    <n v="25000"/>
    <n v="0"/>
    <x v="0"/>
    <x v="0"/>
    <x v="1"/>
    <n v="391"/>
    <x v="2"/>
  </r>
  <r>
    <n v="161868"/>
    <x v="1"/>
    <x v="0"/>
    <n v="500"/>
    <n v="500"/>
    <n v="0"/>
    <x v="0"/>
    <x v="1"/>
    <x v="1"/>
    <n v="425"/>
    <x v="6"/>
  </r>
  <r>
    <n v="161870"/>
    <x v="1"/>
    <x v="0"/>
    <n v="1000"/>
    <n v="1000"/>
    <n v="0"/>
    <x v="0"/>
    <x v="0"/>
    <x v="1"/>
    <n v="417"/>
    <x v="6"/>
  </r>
  <r>
    <n v="161875"/>
    <x v="0"/>
    <x v="0"/>
    <n v="31500"/>
    <n v="31500"/>
    <n v="0"/>
    <x v="0"/>
    <x v="1"/>
    <x v="0"/>
    <n v="452"/>
    <x v="1"/>
  </r>
  <r>
    <n v="161886"/>
    <x v="0"/>
    <x v="0"/>
    <n v="49500"/>
    <n v="49500"/>
    <n v="0"/>
    <x v="0"/>
    <x v="1"/>
    <x v="1"/>
    <n v="442"/>
    <x v="3"/>
  </r>
  <r>
    <n v="161896"/>
    <x v="0"/>
    <x v="0"/>
    <n v="25000"/>
    <n v="25000"/>
    <n v="0"/>
    <x v="0"/>
    <x v="0"/>
    <x v="0"/>
    <n v="465"/>
    <x v="1"/>
  </r>
  <r>
    <n v="161908"/>
    <x v="1"/>
    <x v="1"/>
    <n v="22000"/>
    <n v="22000"/>
    <n v="0"/>
    <x v="0"/>
    <x v="1"/>
    <x v="2"/>
    <n v="550"/>
    <x v="9"/>
  </r>
  <r>
    <n v="161943"/>
    <x v="0"/>
    <x v="0"/>
    <n v="60000"/>
    <n v="60000"/>
    <n v="0"/>
    <x v="0"/>
    <x v="0"/>
    <x v="1"/>
    <n v="510"/>
    <x v="0"/>
  </r>
  <r>
    <n v="161953"/>
    <x v="0"/>
    <x v="0"/>
    <n v="45000"/>
    <n v="45000"/>
    <n v="0"/>
    <x v="0"/>
    <x v="1"/>
    <x v="1"/>
    <n v="489"/>
    <x v="8"/>
  </r>
  <r>
    <n v="161961"/>
    <x v="0"/>
    <x v="0"/>
    <n v="10000"/>
    <n v="10000"/>
    <n v="0"/>
    <x v="0"/>
    <x v="0"/>
    <x v="0"/>
    <n v="392"/>
    <x v="2"/>
  </r>
  <r>
    <n v="161970"/>
    <x v="0"/>
    <x v="1"/>
    <n v="67700"/>
    <n v="67700"/>
    <n v="0"/>
    <x v="0"/>
    <x v="1"/>
    <x v="1"/>
    <n v="440"/>
    <x v="3"/>
  </r>
  <r>
    <n v="162008"/>
    <x v="0"/>
    <x v="0"/>
    <n v="10000"/>
    <n v="10000"/>
    <n v="0"/>
    <x v="0"/>
    <x v="1"/>
    <x v="2"/>
    <n v="506"/>
    <x v="0"/>
  </r>
  <r>
    <n v="162015"/>
    <x v="2"/>
    <x v="2"/>
    <n v="30000"/>
    <n v="30000"/>
    <n v="0"/>
    <x v="0"/>
    <x v="1"/>
    <x v="1"/>
    <n v="454"/>
    <x v="1"/>
  </r>
  <r>
    <n v="162016"/>
    <x v="0"/>
    <x v="0"/>
    <n v="105500"/>
    <n v="105500"/>
    <n v="0"/>
    <x v="0"/>
    <x v="1"/>
    <x v="1"/>
    <n v="500"/>
    <x v="0"/>
  </r>
  <r>
    <n v="162044"/>
    <x v="0"/>
    <x v="1"/>
    <n v="32670"/>
    <n v="32670"/>
    <n v="0"/>
    <x v="0"/>
    <x v="1"/>
    <x v="0"/>
    <n v="527"/>
    <x v="7"/>
  </r>
  <r>
    <n v="162151"/>
    <x v="0"/>
    <x v="0"/>
    <n v="84000"/>
    <n v="84000"/>
    <n v="0"/>
    <x v="0"/>
    <x v="1"/>
    <x v="0"/>
    <n v="462"/>
    <x v="1"/>
  </r>
  <r>
    <n v="162372"/>
    <x v="1"/>
    <x v="1"/>
    <n v="31000"/>
    <n v="31000"/>
    <n v="0"/>
    <x v="0"/>
    <x v="0"/>
    <x v="1"/>
    <n v="479"/>
    <x v="8"/>
  </r>
  <r>
    <n v="162395"/>
    <x v="1"/>
    <x v="0"/>
    <n v="10000"/>
    <n v="10000"/>
    <n v="0"/>
    <x v="0"/>
    <x v="0"/>
    <x v="1"/>
    <n v="385"/>
    <x v="4"/>
  </r>
  <r>
    <n v="162423"/>
    <x v="1"/>
    <x v="0"/>
    <n v="10000"/>
    <n v="10000"/>
    <n v="0"/>
    <x v="0"/>
    <x v="0"/>
    <x v="2"/>
    <n v="437"/>
    <x v="3"/>
  </r>
  <r>
    <n v="162458"/>
    <x v="1"/>
    <x v="0"/>
    <n v="60000"/>
    <n v="60000"/>
    <n v="0"/>
    <x v="0"/>
    <x v="0"/>
    <x v="1"/>
    <n v="499"/>
    <x v="0"/>
  </r>
  <r>
    <n v="162478"/>
    <x v="0"/>
    <x v="0"/>
    <n v="78800"/>
    <n v="78800"/>
    <n v="0"/>
    <x v="0"/>
    <x v="1"/>
    <x v="2"/>
    <n v="554"/>
    <x v="10"/>
  </r>
  <r>
    <n v="162489"/>
    <x v="0"/>
    <x v="0"/>
    <n v="69750"/>
    <n v="69750"/>
    <n v="0"/>
    <x v="0"/>
    <x v="1"/>
    <x v="0"/>
    <n v="435"/>
    <x v="3"/>
  </r>
  <r>
    <n v="162490"/>
    <x v="0"/>
    <x v="0"/>
    <n v="179800"/>
    <n v="179800"/>
    <n v="0"/>
    <x v="0"/>
    <x v="1"/>
    <x v="0"/>
    <n v="500"/>
    <x v="0"/>
  </r>
  <r>
    <n v="162507"/>
    <x v="0"/>
    <x v="0"/>
    <n v="47700"/>
    <n v="47700"/>
    <n v="0"/>
    <x v="0"/>
    <x v="0"/>
    <x v="0"/>
    <n v="435"/>
    <x v="3"/>
  </r>
  <r>
    <n v="162515"/>
    <x v="0"/>
    <x v="1"/>
    <n v="20000"/>
    <n v="20000"/>
    <n v="0"/>
    <x v="0"/>
    <x v="0"/>
    <x v="0"/>
    <n v="477"/>
    <x v="8"/>
  </r>
  <r>
    <n v="162517"/>
    <x v="2"/>
    <x v="0"/>
    <n v="50000"/>
    <n v="50000"/>
    <n v="0"/>
    <x v="0"/>
    <x v="1"/>
    <x v="1"/>
    <n v="463"/>
    <x v="1"/>
  </r>
  <r>
    <n v="162523"/>
    <x v="0"/>
    <x v="1"/>
    <n v="20000"/>
    <n v="20000"/>
    <n v="0"/>
    <x v="0"/>
    <x v="0"/>
    <x v="0"/>
    <n v="529"/>
    <x v="7"/>
  </r>
  <r>
    <n v="162527"/>
    <x v="0"/>
    <x v="0"/>
    <n v="39500"/>
    <n v="39500"/>
    <n v="0"/>
    <x v="0"/>
    <x v="1"/>
    <x v="1"/>
    <n v="418"/>
    <x v="6"/>
  </r>
  <r>
    <n v="162531"/>
    <x v="2"/>
    <x v="2"/>
    <n v="40000"/>
    <n v="40000"/>
    <n v="0"/>
    <x v="0"/>
    <x v="1"/>
    <x v="1"/>
    <n v="501"/>
    <x v="0"/>
  </r>
  <r>
    <n v="162534"/>
    <x v="0"/>
    <x v="0"/>
    <n v="15000"/>
    <n v="15000"/>
    <n v="0"/>
    <x v="0"/>
    <x v="0"/>
    <x v="1"/>
    <n v="450"/>
    <x v="3"/>
  </r>
  <r>
    <n v="162548"/>
    <x v="0"/>
    <x v="0"/>
    <n v="60500"/>
    <n v="60500"/>
    <n v="0"/>
    <x v="0"/>
    <x v="1"/>
    <x v="1"/>
    <n v="500"/>
    <x v="0"/>
  </r>
  <r>
    <n v="162553"/>
    <x v="0"/>
    <x v="2"/>
    <n v="30000"/>
    <n v="30000"/>
    <n v="0"/>
    <x v="0"/>
    <x v="1"/>
    <x v="0"/>
    <n v="487"/>
    <x v="8"/>
  </r>
  <r>
    <n v="162560"/>
    <x v="0"/>
    <x v="1"/>
    <n v="40000"/>
    <n v="40000"/>
    <n v="0"/>
    <x v="0"/>
    <x v="0"/>
    <x v="1"/>
    <n v="496"/>
    <x v="0"/>
  </r>
  <r>
    <n v="162566"/>
    <x v="2"/>
    <x v="2"/>
    <n v="25000"/>
    <n v="25000"/>
    <n v="0"/>
    <x v="0"/>
    <x v="1"/>
    <x v="1"/>
    <n v="503"/>
    <x v="0"/>
  </r>
  <r>
    <n v="162568"/>
    <x v="0"/>
    <x v="1"/>
    <n v="12000"/>
    <n v="12000"/>
    <n v="0"/>
    <x v="0"/>
    <x v="0"/>
    <x v="2"/>
    <n v="486"/>
    <x v="8"/>
  </r>
  <r>
    <n v="162581"/>
    <x v="0"/>
    <x v="0"/>
    <n v="42970"/>
    <n v="42970"/>
    <n v="0"/>
    <x v="0"/>
    <x v="0"/>
    <x v="0"/>
    <n v="484"/>
    <x v="8"/>
  </r>
  <r>
    <n v="162599"/>
    <x v="0"/>
    <x v="0"/>
    <n v="27500"/>
    <n v="27500"/>
    <n v="0"/>
    <x v="0"/>
    <x v="0"/>
    <x v="0"/>
    <n v="405"/>
    <x v="2"/>
  </r>
  <r>
    <n v="162615"/>
    <x v="0"/>
    <x v="0"/>
    <n v="136500"/>
    <n v="136500"/>
    <n v="0"/>
    <x v="0"/>
    <x v="0"/>
    <x v="1"/>
    <n v="456"/>
    <x v="1"/>
  </r>
  <r>
    <n v="162617"/>
    <x v="0"/>
    <x v="0"/>
    <n v="153600"/>
    <n v="153600"/>
    <n v="0"/>
    <x v="0"/>
    <x v="1"/>
    <x v="1"/>
    <n v="431"/>
    <x v="3"/>
  </r>
  <r>
    <n v="162629"/>
    <x v="0"/>
    <x v="0"/>
    <n v="90000"/>
    <n v="90000"/>
    <n v="0"/>
    <x v="0"/>
    <x v="1"/>
    <x v="2"/>
    <n v="543"/>
    <x v="9"/>
  </r>
  <r>
    <n v="162634"/>
    <x v="2"/>
    <x v="0"/>
    <n v="60000"/>
    <n v="60000"/>
    <n v="0"/>
    <x v="0"/>
    <x v="0"/>
    <x v="1"/>
    <n v="442"/>
    <x v="3"/>
  </r>
  <r>
    <n v="162636"/>
    <x v="0"/>
    <x v="0"/>
    <n v="60000"/>
    <n v="60000"/>
    <n v="0"/>
    <x v="0"/>
    <x v="0"/>
    <x v="1"/>
    <n v="511"/>
    <x v="7"/>
  </r>
  <r>
    <n v="162651"/>
    <x v="0"/>
    <x v="0"/>
    <n v="30000"/>
    <n v="30000"/>
    <n v="0"/>
    <x v="0"/>
    <x v="1"/>
    <x v="1"/>
    <n v="559"/>
    <x v="10"/>
  </r>
  <r>
    <n v="162662"/>
    <x v="0"/>
    <x v="1"/>
    <n v="56000"/>
    <n v="56000"/>
    <n v="0"/>
    <x v="0"/>
    <x v="1"/>
    <x v="1"/>
    <n v="472"/>
    <x v="8"/>
  </r>
  <r>
    <n v="162700"/>
    <x v="0"/>
    <x v="0"/>
    <n v="99200"/>
    <n v="99200"/>
    <n v="0"/>
    <x v="0"/>
    <x v="1"/>
    <x v="0"/>
    <n v="452"/>
    <x v="1"/>
  </r>
  <r>
    <n v="162710"/>
    <x v="0"/>
    <x v="0"/>
    <n v="362950"/>
    <n v="362950"/>
    <n v="0"/>
    <x v="0"/>
    <x v="1"/>
    <x v="2"/>
    <n v="468"/>
    <x v="1"/>
  </r>
  <r>
    <n v="162720"/>
    <x v="0"/>
    <x v="0"/>
    <n v="10400"/>
    <n v="10400"/>
    <n v="0"/>
    <x v="0"/>
    <x v="1"/>
    <x v="0"/>
    <n v="501"/>
    <x v="0"/>
  </r>
  <r>
    <n v="162738"/>
    <x v="1"/>
    <x v="1"/>
    <n v="79400"/>
    <n v="79400"/>
    <n v="0"/>
    <x v="0"/>
    <x v="1"/>
    <x v="0"/>
    <n v="555"/>
    <x v="10"/>
  </r>
  <r>
    <n v="162749"/>
    <x v="0"/>
    <x v="1"/>
    <n v="88500"/>
    <n v="88500"/>
    <n v="0"/>
    <x v="0"/>
    <x v="1"/>
    <x v="1"/>
    <n v="456"/>
    <x v="1"/>
  </r>
  <r>
    <n v="162750"/>
    <x v="1"/>
    <x v="1"/>
    <n v="40000"/>
    <n v="40000"/>
    <n v="0"/>
    <x v="0"/>
    <x v="1"/>
    <x v="1"/>
    <n v="488"/>
    <x v="8"/>
  </r>
  <r>
    <n v="162757"/>
    <x v="1"/>
    <x v="0"/>
    <n v="5000"/>
    <n v="5000"/>
    <n v="0"/>
    <x v="0"/>
    <x v="1"/>
    <x v="2"/>
    <n v="452"/>
    <x v="1"/>
  </r>
  <r>
    <n v="162758"/>
    <x v="0"/>
    <x v="0"/>
    <n v="30000"/>
    <n v="30000"/>
    <n v="0"/>
    <x v="0"/>
    <x v="1"/>
    <x v="0"/>
    <n v="449"/>
    <x v="3"/>
  </r>
  <r>
    <n v="162784"/>
    <x v="1"/>
    <x v="2"/>
    <n v="25000"/>
    <n v="25000"/>
    <n v="0"/>
    <x v="0"/>
    <x v="1"/>
    <x v="1"/>
    <n v="507"/>
    <x v="0"/>
  </r>
  <r>
    <n v="162786"/>
    <x v="1"/>
    <x v="1"/>
    <n v="25000"/>
    <n v="25000"/>
    <n v="0"/>
    <x v="0"/>
    <x v="1"/>
    <x v="0"/>
    <n v="516"/>
    <x v="7"/>
  </r>
  <r>
    <n v="162809"/>
    <x v="0"/>
    <x v="0"/>
    <n v="50000"/>
    <n v="50000"/>
    <n v="0"/>
    <x v="0"/>
    <x v="1"/>
    <x v="0"/>
    <n v="458"/>
    <x v="1"/>
  </r>
  <r>
    <n v="162822"/>
    <x v="0"/>
    <x v="0"/>
    <n v="20000"/>
    <n v="20000"/>
    <n v="0"/>
    <x v="0"/>
    <x v="0"/>
    <x v="0"/>
    <n v="421"/>
    <x v="6"/>
  </r>
  <r>
    <n v="162831"/>
    <x v="0"/>
    <x v="0"/>
    <n v="40000"/>
    <n v="40000"/>
    <n v="0"/>
    <x v="0"/>
    <x v="0"/>
    <x v="0"/>
    <n v="486"/>
    <x v="8"/>
  </r>
  <r>
    <n v="162832"/>
    <x v="0"/>
    <x v="0"/>
    <n v="110000"/>
    <n v="110000"/>
    <n v="0"/>
    <x v="0"/>
    <x v="1"/>
    <x v="0"/>
    <n v="477"/>
    <x v="8"/>
  </r>
  <r>
    <n v="162839"/>
    <x v="0"/>
    <x v="0"/>
    <n v="59000"/>
    <n v="59000"/>
    <n v="0"/>
    <x v="0"/>
    <x v="0"/>
    <x v="1"/>
    <n v="406"/>
    <x v="2"/>
  </r>
  <r>
    <n v="162846"/>
    <x v="0"/>
    <x v="0"/>
    <n v="30000"/>
    <n v="30000"/>
    <n v="0"/>
    <x v="0"/>
    <x v="1"/>
    <x v="0"/>
    <n v="446"/>
    <x v="3"/>
  </r>
  <r>
    <n v="162847"/>
    <x v="1"/>
    <x v="0"/>
    <n v="43000"/>
    <n v="43000"/>
    <n v="0"/>
    <x v="0"/>
    <x v="1"/>
    <x v="0"/>
    <n v="426"/>
    <x v="6"/>
  </r>
  <r>
    <n v="162851"/>
    <x v="0"/>
    <x v="0"/>
    <n v="75000"/>
    <n v="75000"/>
    <n v="0"/>
    <x v="0"/>
    <x v="0"/>
    <x v="1"/>
    <n v="494"/>
    <x v="0"/>
  </r>
  <r>
    <n v="162859"/>
    <x v="0"/>
    <x v="0"/>
    <n v="25000"/>
    <n v="25000"/>
    <n v="0"/>
    <x v="0"/>
    <x v="0"/>
    <x v="1"/>
    <n v="393"/>
    <x v="2"/>
  </r>
  <r>
    <n v="162867"/>
    <x v="0"/>
    <x v="1"/>
    <n v="225916"/>
    <n v="225916"/>
    <n v="0"/>
    <x v="0"/>
    <x v="0"/>
    <x v="0"/>
    <n v="493"/>
    <x v="0"/>
  </r>
  <r>
    <n v="162871"/>
    <x v="1"/>
    <x v="0"/>
    <n v="1085"/>
    <n v="1085"/>
    <n v="0"/>
    <x v="0"/>
    <x v="0"/>
    <x v="0"/>
    <n v="419"/>
    <x v="6"/>
  </r>
  <r>
    <n v="162875"/>
    <x v="0"/>
    <x v="0"/>
    <n v="5000"/>
    <n v="5000"/>
    <n v="0"/>
    <x v="0"/>
    <x v="1"/>
    <x v="1"/>
    <n v="489"/>
    <x v="8"/>
  </r>
  <r>
    <n v="162890"/>
    <x v="0"/>
    <x v="0"/>
    <n v="72500"/>
    <n v="72500"/>
    <n v="0"/>
    <x v="0"/>
    <x v="1"/>
    <x v="1"/>
    <n v="451"/>
    <x v="1"/>
  </r>
  <r>
    <n v="162907"/>
    <x v="0"/>
    <x v="1"/>
    <n v="58300"/>
    <n v="58300"/>
    <n v="0"/>
    <x v="0"/>
    <x v="1"/>
    <x v="0"/>
    <n v="465"/>
    <x v="1"/>
  </r>
  <r>
    <n v="162933"/>
    <x v="1"/>
    <x v="0"/>
    <n v="46276"/>
    <n v="46276"/>
    <n v="0"/>
    <x v="0"/>
    <x v="1"/>
    <x v="1"/>
    <n v="520"/>
    <x v="7"/>
  </r>
  <r>
    <n v="163002"/>
    <x v="0"/>
    <x v="1"/>
    <n v="15000"/>
    <n v="15000"/>
    <n v="0"/>
    <x v="0"/>
    <x v="0"/>
    <x v="1"/>
    <n v="393"/>
    <x v="2"/>
  </r>
  <r>
    <n v="163004"/>
    <x v="1"/>
    <x v="0"/>
    <n v="3000"/>
    <n v="3000"/>
    <n v="0"/>
    <x v="0"/>
    <x v="1"/>
    <x v="0"/>
    <n v="427"/>
    <x v="6"/>
  </r>
  <r>
    <n v="163018"/>
    <x v="0"/>
    <x v="0"/>
    <n v="24800"/>
    <n v="24800"/>
    <n v="0"/>
    <x v="0"/>
    <x v="0"/>
    <x v="1"/>
    <n v="435"/>
    <x v="3"/>
  </r>
  <r>
    <n v="163025"/>
    <x v="0"/>
    <x v="0"/>
    <n v="12800"/>
    <n v="12800"/>
    <n v="0"/>
    <x v="0"/>
    <x v="1"/>
    <x v="0"/>
    <n v="455"/>
    <x v="1"/>
  </r>
  <r>
    <n v="163031"/>
    <x v="0"/>
    <x v="2"/>
    <n v="20000"/>
    <n v="20000"/>
    <n v="0"/>
    <x v="0"/>
    <x v="1"/>
    <x v="0"/>
    <n v="559"/>
    <x v="10"/>
  </r>
  <r>
    <n v="163054"/>
    <x v="0"/>
    <x v="1"/>
    <n v="17000"/>
    <n v="17000"/>
    <n v="0"/>
    <x v="0"/>
    <x v="0"/>
    <x v="0"/>
    <n v="464"/>
    <x v="1"/>
  </r>
  <r>
    <n v="163064"/>
    <x v="0"/>
    <x v="2"/>
    <n v="25000"/>
    <n v="25000"/>
    <n v="0"/>
    <x v="0"/>
    <x v="0"/>
    <x v="1"/>
    <n v="531"/>
    <x v="9"/>
  </r>
  <r>
    <n v="163079"/>
    <x v="0"/>
    <x v="1"/>
    <n v="117430"/>
    <n v="117430"/>
    <n v="0"/>
    <x v="0"/>
    <x v="1"/>
    <x v="1"/>
    <n v="476"/>
    <x v="8"/>
  </r>
  <r>
    <n v="163105"/>
    <x v="0"/>
    <x v="0"/>
    <n v="24500"/>
    <n v="24500"/>
    <n v="0"/>
    <x v="0"/>
    <x v="1"/>
    <x v="2"/>
    <n v="483"/>
    <x v="8"/>
  </r>
  <r>
    <n v="163129"/>
    <x v="0"/>
    <x v="0"/>
    <n v="40000"/>
    <n v="40000"/>
    <n v="0"/>
    <x v="0"/>
    <x v="0"/>
    <x v="1"/>
    <n v="452"/>
    <x v="1"/>
  </r>
  <r>
    <n v="163154"/>
    <x v="0"/>
    <x v="0"/>
    <n v="27700"/>
    <n v="27700"/>
    <n v="0"/>
    <x v="0"/>
    <x v="1"/>
    <x v="1"/>
    <n v="500"/>
    <x v="0"/>
  </r>
  <r>
    <n v="163279"/>
    <x v="0"/>
    <x v="0"/>
    <n v="10000"/>
    <n v="10000"/>
    <n v="0"/>
    <x v="0"/>
    <x v="0"/>
    <x v="1"/>
    <n v="409"/>
    <x v="2"/>
  </r>
  <r>
    <n v="163284"/>
    <x v="0"/>
    <x v="1"/>
    <n v="25000"/>
    <n v="25000"/>
    <n v="0"/>
    <x v="0"/>
    <x v="0"/>
    <x v="1"/>
    <n v="459"/>
    <x v="1"/>
  </r>
  <r>
    <n v="163312"/>
    <x v="1"/>
    <x v="0"/>
    <n v="30000"/>
    <n v="30000"/>
    <n v="0"/>
    <x v="0"/>
    <x v="1"/>
    <x v="0"/>
    <n v="476"/>
    <x v="8"/>
  </r>
  <r>
    <n v="163314"/>
    <x v="0"/>
    <x v="0"/>
    <n v="50000"/>
    <n v="50000"/>
    <n v="0"/>
    <x v="0"/>
    <x v="0"/>
    <x v="1"/>
    <n v="466"/>
    <x v="1"/>
  </r>
  <r>
    <n v="163319"/>
    <x v="2"/>
    <x v="0"/>
    <n v="78000"/>
    <n v="78000"/>
    <n v="0"/>
    <x v="0"/>
    <x v="0"/>
    <x v="2"/>
    <n v="511"/>
    <x v="7"/>
  </r>
  <r>
    <n v="163356"/>
    <x v="0"/>
    <x v="0"/>
    <n v="20000"/>
    <n v="20000"/>
    <n v="0"/>
    <x v="0"/>
    <x v="0"/>
    <x v="1"/>
    <n v="504"/>
    <x v="0"/>
  </r>
  <r>
    <n v="163373"/>
    <x v="0"/>
    <x v="0"/>
    <n v="80600"/>
    <n v="80600"/>
    <n v="0"/>
    <x v="0"/>
    <x v="0"/>
    <x v="0"/>
    <n v="525"/>
    <x v="7"/>
  </r>
  <r>
    <n v="163388"/>
    <x v="2"/>
    <x v="1"/>
    <n v="60000"/>
    <n v="60000"/>
    <n v="0"/>
    <x v="0"/>
    <x v="1"/>
    <x v="0"/>
    <n v="516"/>
    <x v="7"/>
  </r>
  <r>
    <n v="163391"/>
    <x v="1"/>
    <x v="0"/>
    <n v="75000"/>
    <n v="75000"/>
    <n v="0"/>
    <x v="0"/>
    <x v="1"/>
    <x v="0"/>
    <n v="527"/>
    <x v="7"/>
  </r>
  <r>
    <n v="163393"/>
    <x v="0"/>
    <x v="0"/>
    <n v="50000"/>
    <n v="50000"/>
    <n v="0"/>
    <x v="0"/>
    <x v="0"/>
    <x v="0"/>
    <n v="493"/>
    <x v="0"/>
  </r>
  <r>
    <n v="163418"/>
    <x v="0"/>
    <x v="0"/>
    <n v="122600"/>
    <n v="122600"/>
    <n v="0"/>
    <x v="0"/>
    <x v="1"/>
    <x v="2"/>
    <n v="487"/>
    <x v="8"/>
  </r>
  <r>
    <n v="163423"/>
    <x v="0"/>
    <x v="0"/>
    <n v="40000"/>
    <n v="40000"/>
    <n v="0"/>
    <x v="0"/>
    <x v="0"/>
    <x v="1"/>
    <n v="528"/>
    <x v="7"/>
  </r>
  <r>
    <n v="163435"/>
    <x v="0"/>
    <x v="2"/>
    <n v="20000"/>
    <n v="9829.49"/>
    <n v="1"/>
    <x v="1"/>
    <x v="0"/>
    <x v="1"/>
    <n v="519"/>
    <x v="7"/>
  </r>
  <r>
    <n v="163436"/>
    <x v="0"/>
    <x v="1"/>
    <n v="103100"/>
    <n v="103100"/>
    <n v="0"/>
    <x v="0"/>
    <x v="1"/>
    <x v="0"/>
    <n v="536"/>
    <x v="9"/>
  </r>
  <r>
    <n v="163441"/>
    <x v="0"/>
    <x v="0"/>
    <n v="10000"/>
    <n v="10000"/>
    <n v="0"/>
    <x v="0"/>
    <x v="0"/>
    <x v="2"/>
    <n v="505"/>
    <x v="0"/>
  </r>
  <r>
    <n v="163448"/>
    <x v="0"/>
    <x v="1"/>
    <n v="40000"/>
    <n v="40000"/>
    <n v="0"/>
    <x v="0"/>
    <x v="1"/>
    <x v="2"/>
    <n v="545"/>
    <x v="9"/>
  </r>
  <r>
    <n v="163466"/>
    <x v="0"/>
    <x v="2"/>
    <n v="46000"/>
    <n v="46000"/>
    <n v="0"/>
    <x v="0"/>
    <x v="1"/>
    <x v="0"/>
    <n v="480"/>
    <x v="8"/>
  </r>
  <r>
    <n v="163478"/>
    <x v="0"/>
    <x v="0"/>
    <n v="18000"/>
    <n v="18000"/>
    <n v="0"/>
    <x v="0"/>
    <x v="0"/>
    <x v="1"/>
    <n v="486"/>
    <x v="8"/>
  </r>
  <r>
    <n v="163493"/>
    <x v="0"/>
    <x v="1"/>
    <n v="30500"/>
    <n v="30500"/>
    <n v="0"/>
    <x v="0"/>
    <x v="1"/>
    <x v="2"/>
    <n v="515"/>
    <x v="7"/>
  </r>
  <r>
    <n v="163505"/>
    <x v="0"/>
    <x v="1"/>
    <n v="108301"/>
    <n v="108301"/>
    <n v="0"/>
    <x v="0"/>
    <x v="1"/>
    <x v="0"/>
    <n v="570"/>
    <x v="10"/>
  </r>
  <r>
    <n v="163511"/>
    <x v="0"/>
    <x v="1"/>
    <n v="472890"/>
    <n v="472890"/>
    <n v="0"/>
    <x v="0"/>
    <x v="1"/>
    <x v="0"/>
    <n v="517"/>
    <x v="7"/>
  </r>
  <r>
    <n v="163512"/>
    <x v="0"/>
    <x v="1"/>
    <n v="6600"/>
    <n v="6600"/>
    <n v="0"/>
    <x v="0"/>
    <x v="1"/>
    <x v="0"/>
    <n v="510"/>
    <x v="0"/>
  </r>
  <r>
    <n v="163514"/>
    <x v="0"/>
    <x v="1"/>
    <n v="40000"/>
    <n v="40000"/>
    <n v="0"/>
    <x v="0"/>
    <x v="0"/>
    <x v="1"/>
    <n v="438"/>
    <x v="3"/>
  </r>
  <r>
    <n v="163519"/>
    <x v="0"/>
    <x v="1"/>
    <n v="43500"/>
    <n v="43500"/>
    <n v="0"/>
    <x v="0"/>
    <x v="0"/>
    <x v="0"/>
    <n v="496"/>
    <x v="0"/>
  </r>
  <r>
    <n v="163542"/>
    <x v="0"/>
    <x v="0"/>
    <n v="30000"/>
    <n v="30000"/>
    <n v="0"/>
    <x v="0"/>
    <x v="1"/>
    <x v="0"/>
    <n v="498"/>
    <x v="0"/>
  </r>
  <r>
    <n v="163547"/>
    <x v="1"/>
    <x v="0"/>
    <n v="51900"/>
    <n v="51900"/>
    <n v="0"/>
    <x v="0"/>
    <x v="0"/>
    <x v="2"/>
    <n v="550"/>
    <x v="9"/>
  </r>
  <r>
    <n v="163550"/>
    <x v="0"/>
    <x v="0"/>
    <n v="25000"/>
    <n v="25000"/>
    <n v="0"/>
    <x v="0"/>
    <x v="0"/>
    <x v="1"/>
    <n v="506"/>
    <x v="0"/>
  </r>
  <r>
    <n v="163555"/>
    <x v="0"/>
    <x v="1"/>
    <n v="50000"/>
    <n v="50000"/>
    <n v="0"/>
    <x v="0"/>
    <x v="1"/>
    <x v="1"/>
    <n v="506"/>
    <x v="0"/>
  </r>
  <r>
    <n v="163557"/>
    <x v="0"/>
    <x v="0"/>
    <n v="40000"/>
    <n v="40000"/>
    <n v="0"/>
    <x v="0"/>
    <x v="0"/>
    <x v="0"/>
    <n v="467"/>
    <x v="1"/>
  </r>
  <r>
    <n v="163559"/>
    <x v="0"/>
    <x v="0"/>
    <n v="68250"/>
    <n v="68250"/>
    <n v="0"/>
    <x v="0"/>
    <x v="0"/>
    <x v="1"/>
    <n v="439"/>
    <x v="3"/>
  </r>
  <r>
    <n v="163564"/>
    <x v="0"/>
    <x v="0"/>
    <n v="30000"/>
    <n v="30000"/>
    <n v="0"/>
    <x v="0"/>
    <x v="0"/>
    <x v="1"/>
    <n v="476"/>
    <x v="8"/>
  </r>
  <r>
    <n v="163573"/>
    <x v="0"/>
    <x v="1"/>
    <n v="20000"/>
    <n v="20000"/>
    <n v="0"/>
    <x v="0"/>
    <x v="0"/>
    <x v="0"/>
    <n v="445"/>
    <x v="3"/>
  </r>
  <r>
    <n v="163585"/>
    <x v="1"/>
    <x v="0"/>
    <n v="12300"/>
    <n v="12300"/>
    <n v="0"/>
    <x v="0"/>
    <x v="0"/>
    <x v="1"/>
    <n v="500"/>
    <x v="0"/>
  </r>
  <r>
    <n v="163601"/>
    <x v="0"/>
    <x v="0"/>
    <n v="134000"/>
    <n v="134000"/>
    <n v="0"/>
    <x v="0"/>
    <x v="1"/>
    <x v="1"/>
    <n v="527"/>
    <x v="7"/>
  </r>
  <r>
    <n v="163619"/>
    <x v="1"/>
    <x v="0"/>
    <n v="40000"/>
    <n v="40000"/>
    <n v="0"/>
    <x v="0"/>
    <x v="1"/>
    <x v="2"/>
    <n v="565"/>
    <x v="10"/>
  </r>
  <r>
    <n v="163621"/>
    <x v="0"/>
    <x v="0"/>
    <n v="27000"/>
    <n v="27000"/>
    <n v="0"/>
    <x v="0"/>
    <x v="0"/>
    <x v="1"/>
    <n v="450"/>
    <x v="3"/>
  </r>
  <r>
    <n v="163626"/>
    <x v="0"/>
    <x v="0"/>
    <n v="46000"/>
    <n v="46000"/>
    <n v="0"/>
    <x v="0"/>
    <x v="0"/>
    <x v="0"/>
    <n v="470"/>
    <x v="1"/>
  </r>
  <r>
    <n v="163628"/>
    <x v="0"/>
    <x v="1"/>
    <n v="25000"/>
    <n v="25000"/>
    <n v="0"/>
    <x v="0"/>
    <x v="0"/>
    <x v="0"/>
    <n v="495"/>
    <x v="0"/>
  </r>
  <r>
    <n v="163647"/>
    <x v="1"/>
    <x v="0"/>
    <n v="110000"/>
    <n v="92900"/>
    <n v="1"/>
    <x v="1"/>
    <x v="1"/>
    <x v="0"/>
    <n v="454"/>
    <x v="1"/>
  </r>
  <r>
    <n v="163652"/>
    <x v="0"/>
    <x v="1"/>
    <n v="25000"/>
    <n v="25000"/>
    <n v="0"/>
    <x v="0"/>
    <x v="0"/>
    <x v="1"/>
    <n v="434"/>
    <x v="3"/>
  </r>
  <r>
    <n v="163667"/>
    <x v="2"/>
    <x v="1"/>
    <n v="67000"/>
    <n v="67000"/>
    <n v="0"/>
    <x v="0"/>
    <x v="0"/>
    <x v="1"/>
    <n v="508"/>
    <x v="0"/>
  </r>
  <r>
    <n v="163675"/>
    <x v="1"/>
    <x v="0"/>
    <n v="28000"/>
    <n v="28000"/>
    <n v="0"/>
    <x v="0"/>
    <x v="1"/>
    <x v="2"/>
    <n v="415"/>
    <x v="6"/>
  </r>
  <r>
    <n v="163699"/>
    <x v="0"/>
    <x v="0"/>
    <n v="159700"/>
    <n v="159700"/>
    <n v="0"/>
    <x v="0"/>
    <x v="0"/>
    <x v="1"/>
    <n v="466"/>
    <x v="1"/>
  </r>
  <r>
    <n v="163702"/>
    <x v="1"/>
    <x v="0"/>
    <n v="18000"/>
    <n v="2000"/>
    <n v="0"/>
    <x v="0"/>
    <x v="1"/>
    <x v="0"/>
    <n v="539"/>
    <x v="9"/>
  </r>
  <r>
    <n v="163705"/>
    <x v="0"/>
    <x v="0"/>
    <n v="16000"/>
    <n v="16000"/>
    <n v="0"/>
    <x v="0"/>
    <x v="0"/>
    <x v="1"/>
    <n v="438"/>
    <x v="3"/>
  </r>
  <r>
    <n v="163713"/>
    <x v="0"/>
    <x v="1"/>
    <n v="101000"/>
    <n v="101000"/>
    <n v="0"/>
    <x v="0"/>
    <x v="1"/>
    <x v="1"/>
    <n v="441"/>
    <x v="3"/>
  </r>
  <r>
    <n v="163721"/>
    <x v="0"/>
    <x v="1"/>
    <n v="45000"/>
    <n v="45000"/>
    <n v="0"/>
    <x v="0"/>
    <x v="1"/>
    <x v="1"/>
    <n v="529"/>
    <x v="7"/>
  </r>
  <r>
    <n v="163746"/>
    <x v="0"/>
    <x v="0"/>
    <n v="53000"/>
    <n v="53000"/>
    <n v="0"/>
    <x v="0"/>
    <x v="0"/>
    <x v="1"/>
    <n v="505"/>
    <x v="0"/>
  </r>
  <r>
    <n v="163755"/>
    <x v="0"/>
    <x v="0"/>
    <n v="25000"/>
    <n v="25000"/>
    <n v="0"/>
    <x v="0"/>
    <x v="1"/>
    <x v="1"/>
    <n v="494"/>
    <x v="0"/>
  </r>
  <r>
    <n v="163762"/>
    <x v="0"/>
    <x v="0"/>
    <n v="214000"/>
    <n v="214000"/>
    <n v="0"/>
    <x v="0"/>
    <x v="1"/>
    <x v="0"/>
    <n v="570"/>
    <x v="10"/>
  </r>
  <r>
    <n v="163763"/>
    <x v="1"/>
    <x v="0"/>
    <n v="20000"/>
    <n v="0"/>
    <n v="1"/>
    <x v="1"/>
    <x v="1"/>
    <x v="2"/>
    <n v="462"/>
    <x v="1"/>
  </r>
  <r>
    <n v="163766"/>
    <x v="0"/>
    <x v="1"/>
    <n v="40000"/>
    <n v="40000"/>
    <n v="0"/>
    <x v="0"/>
    <x v="1"/>
    <x v="0"/>
    <n v="406"/>
    <x v="2"/>
  </r>
  <r>
    <n v="163785"/>
    <x v="1"/>
    <x v="1"/>
    <n v="17500"/>
    <n v="17500"/>
    <n v="0"/>
    <x v="0"/>
    <x v="0"/>
    <x v="1"/>
    <n v="467"/>
    <x v="1"/>
  </r>
  <r>
    <n v="163793"/>
    <x v="1"/>
    <x v="0"/>
    <n v="500"/>
    <n v="500"/>
    <n v="0"/>
    <x v="0"/>
    <x v="0"/>
    <x v="2"/>
    <n v="471"/>
    <x v="8"/>
  </r>
  <r>
    <n v="163796"/>
    <x v="0"/>
    <x v="0"/>
    <n v="29900"/>
    <n v="29900"/>
    <n v="0"/>
    <x v="0"/>
    <x v="1"/>
    <x v="0"/>
    <n v="477"/>
    <x v="8"/>
  </r>
  <r>
    <n v="163801"/>
    <x v="0"/>
    <x v="2"/>
    <n v="20000"/>
    <n v="20000"/>
    <n v="0"/>
    <x v="0"/>
    <x v="1"/>
    <x v="0"/>
    <n v="508"/>
    <x v="0"/>
  </r>
  <r>
    <n v="163813"/>
    <x v="2"/>
    <x v="0"/>
    <n v="50000"/>
    <n v="50000"/>
    <n v="0"/>
    <x v="0"/>
    <x v="0"/>
    <x v="1"/>
    <n v="545"/>
    <x v="9"/>
  </r>
  <r>
    <n v="163823"/>
    <x v="0"/>
    <x v="0"/>
    <n v="68300"/>
    <n v="68300"/>
    <n v="0"/>
    <x v="0"/>
    <x v="1"/>
    <x v="0"/>
    <n v="543"/>
    <x v="9"/>
  </r>
  <r>
    <n v="163825"/>
    <x v="2"/>
    <x v="0"/>
    <n v="5000"/>
    <n v="5000"/>
    <n v="0"/>
    <x v="0"/>
    <x v="1"/>
    <x v="1"/>
    <n v="478"/>
    <x v="8"/>
  </r>
  <r>
    <n v="163827"/>
    <x v="0"/>
    <x v="2"/>
    <n v="53900"/>
    <n v="53900"/>
    <n v="0"/>
    <x v="0"/>
    <x v="1"/>
    <x v="1"/>
    <n v="486"/>
    <x v="8"/>
  </r>
  <r>
    <n v="163833"/>
    <x v="0"/>
    <x v="0"/>
    <n v="118000"/>
    <n v="118000"/>
    <n v="0"/>
    <x v="0"/>
    <x v="1"/>
    <x v="2"/>
    <n v="596"/>
    <x v="12"/>
  </r>
  <r>
    <n v="163835"/>
    <x v="0"/>
    <x v="0"/>
    <n v="30000"/>
    <n v="30000"/>
    <n v="0"/>
    <x v="0"/>
    <x v="1"/>
    <x v="0"/>
    <n v="496"/>
    <x v="0"/>
  </r>
  <r>
    <n v="163838"/>
    <x v="0"/>
    <x v="0"/>
    <n v="5000"/>
    <n v="5000"/>
    <n v="0"/>
    <x v="0"/>
    <x v="0"/>
    <x v="1"/>
    <n v="446"/>
    <x v="3"/>
  </r>
  <r>
    <n v="163849"/>
    <x v="0"/>
    <x v="0"/>
    <n v="18000"/>
    <n v="18000"/>
    <n v="0"/>
    <x v="0"/>
    <x v="0"/>
    <x v="2"/>
    <n v="461"/>
    <x v="1"/>
  </r>
  <r>
    <n v="163872"/>
    <x v="1"/>
    <x v="2"/>
    <n v="20000"/>
    <n v="20000"/>
    <n v="0"/>
    <x v="0"/>
    <x v="1"/>
    <x v="1"/>
    <n v="528"/>
    <x v="7"/>
  </r>
  <r>
    <n v="163894"/>
    <x v="1"/>
    <x v="1"/>
    <n v="20000"/>
    <n v="20000"/>
    <n v="0"/>
    <x v="0"/>
    <x v="1"/>
    <x v="1"/>
    <n v="493"/>
    <x v="0"/>
  </r>
  <r>
    <n v="163900"/>
    <x v="0"/>
    <x v="0"/>
    <n v="20000"/>
    <n v="20000"/>
    <n v="0"/>
    <x v="0"/>
    <x v="1"/>
    <x v="2"/>
    <n v="510"/>
    <x v="0"/>
  </r>
  <r>
    <n v="163917"/>
    <x v="1"/>
    <x v="0"/>
    <n v="22500"/>
    <n v="22500"/>
    <n v="0"/>
    <x v="0"/>
    <x v="1"/>
    <x v="2"/>
    <n v="466"/>
    <x v="1"/>
  </r>
  <r>
    <n v="163922"/>
    <x v="0"/>
    <x v="1"/>
    <n v="39000"/>
    <n v="39000"/>
    <n v="0"/>
    <x v="0"/>
    <x v="1"/>
    <x v="0"/>
    <n v="540"/>
    <x v="9"/>
  </r>
  <r>
    <n v="163928"/>
    <x v="0"/>
    <x v="0"/>
    <n v="84000"/>
    <n v="84000"/>
    <n v="0"/>
    <x v="0"/>
    <x v="1"/>
    <x v="1"/>
    <n v="433"/>
    <x v="3"/>
  </r>
  <r>
    <n v="163931"/>
    <x v="0"/>
    <x v="0"/>
    <n v="100000"/>
    <n v="100000"/>
    <n v="0"/>
    <x v="0"/>
    <x v="1"/>
    <x v="1"/>
    <n v="536"/>
    <x v="9"/>
  </r>
  <r>
    <n v="163934"/>
    <x v="1"/>
    <x v="0"/>
    <n v="20000"/>
    <n v="20000"/>
    <n v="0"/>
    <x v="0"/>
    <x v="0"/>
    <x v="0"/>
    <n v="415"/>
    <x v="6"/>
  </r>
  <r>
    <n v="163942"/>
    <x v="0"/>
    <x v="1"/>
    <n v="66000"/>
    <n v="66000"/>
    <n v="0"/>
    <x v="0"/>
    <x v="0"/>
    <x v="0"/>
    <n v="499"/>
    <x v="0"/>
  </r>
  <r>
    <n v="163957"/>
    <x v="0"/>
    <x v="0"/>
    <n v="90000"/>
    <n v="90000"/>
    <n v="0"/>
    <x v="0"/>
    <x v="0"/>
    <x v="2"/>
    <n v="462"/>
    <x v="1"/>
  </r>
  <r>
    <n v="163965"/>
    <x v="0"/>
    <x v="0"/>
    <n v="11000"/>
    <n v="11000"/>
    <n v="0"/>
    <x v="0"/>
    <x v="1"/>
    <x v="1"/>
    <n v="489"/>
    <x v="8"/>
  </r>
  <r>
    <n v="163966"/>
    <x v="0"/>
    <x v="0"/>
    <n v="68600"/>
    <n v="68600"/>
    <n v="0"/>
    <x v="0"/>
    <x v="1"/>
    <x v="1"/>
    <n v="514"/>
    <x v="7"/>
  </r>
  <r>
    <n v="163967"/>
    <x v="0"/>
    <x v="0"/>
    <n v="43500"/>
    <n v="43500"/>
    <n v="0"/>
    <x v="0"/>
    <x v="1"/>
    <x v="2"/>
    <n v="478"/>
    <x v="8"/>
  </r>
  <r>
    <n v="163971"/>
    <x v="0"/>
    <x v="0"/>
    <n v="125900"/>
    <n v="125900"/>
    <n v="0"/>
    <x v="0"/>
    <x v="0"/>
    <x v="1"/>
    <n v="558"/>
    <x v="10"/>
  </r>
  <r>
    <n v="163973"/>
    <x v="0"/>
    <x v="0"/>
    <n v="67300"/>
    <n v="67300"/>
    <n v="0"/>
    <x v="0"/>
    <x v="0"/>
    <x v="0"/>
    <n v="507"/>
    <x v="0"/>
  </r>
  <r>
    <n v="163975"/>
    <x v="0"/>
    <x v="0"/>
    <n v="63700"/>
    <n v="63700"/>
    <n v="0"/>
    <x v="0"/>
    <x v="1"/>
    <x v="2"/>
    <n v="512"/>
    <x v="7"/>
  </r>
  <r>
    <n v="163978"/>
    <x v="0"/>
    <x v="0"/>
    <n v="20000"/>
    <n v="20000"/>
    <n v="0"/>
    <x v="0"/>
    <x v="0"/>
    <x v="1"/>
    <n v="448"/>
    <x v="3"/>
  </r>
  <r>
    <n v="164098"/>
    <x v="0"/>
    <x v="2"/>
    <n v="41000"/>
    <n v="41000"/>
    <n v="0"/>
    <x v="0"/>
    <x v="1"/>
    <x v="2"/>
    <n v="526"/>
    <x v="7"/>
  </r>
  <r>
    <n v="164176"/>
    <x v="0"/>
    <x v="0"/>
    <n v="105000"/>
    <n v="105000"/>
    <n v="0"/>
    <x v="0"/>
    <x v="0"/>
    <x v="1"/>
    <n v="500"/>
    <x v="0"/>
  </r>
  <r>
    <n v="164191"/>
    <x v="0"/>
    <x v="0"/>
    <n v="85000"/>
    <n v="85000"/>
    <n v="0"/>
    <x v="0"/>
    <x v="0"/>
    <x v="2"/>
    <n v="499"/>
    <x v="0"/>
  </r>
  <r>
    <n v="164192"/>
    <x v="1"/>
    <x v="0"/>
    <n v="20500"/>
    <n v="20500"/>
    <n v="0"/>
    <x v="0"/>
    <x v="0"/>
    <x v="1"/>
    <n v="462"/>
    <x v="1"/>
  </r>
  <r>
    <n v="164208"/>
    <x v="1"/>
    <x v="0"/>
    <n v="25700"/>
    <n v="25700"/>
    <n v="0"/>
    <x v="0"/>
    <x v="0"/>
    <x v="2"/>
    <n v="516"/>
    <x v="7"/>
  </r>
  <r>
    <n v="164220"/>
    <x v="1"/>
    <x v="0"/>
    <n v="3000"/>
    <n v="3000"/>
    <n v="0"/>
    <x v="0"/>
    <x v="0"/>
    <x v="1"/>
    <n v="502"/>
    <x v="0"/>
  </r>
  <r>
    <n v="164241"/>
    <x v="0"/>
    <x v="1"/>
    <n v="45000"/>
    <n v="45000"/>
    <n v="0"/>
    <x v="0"/>
    <x v="1"/>
    <x v="0"/>
    <n v="547"/>
    <x v="9"/>
  </r>
  <r>
    <n v="164248"/>
    <x v="0"/>
    <x v="0"/>
    <n v="296000"/>
    <n v="296000"/>
    <n v="0"/>
    <x v="0"/>
    <x v="1"/>
    <x v="0"/>
    <n v="534"/>
    <x v="9"/>
  </r>
  <r>
    <n v="164258"/>
    <x v="1"/>
    <x v="0"/>
    <n v="15000"/>
    <n v="15000"/>
    <n v="0"/>
    <x v="0"/>
    <x v="1"/>
    <x v="2"/>
    <n v="466"/>
    <x v="1"/>
  </r>
  <r>
    <n v="164259"/>
    <x v="0"/>
    <x v="1"/>
    <n v="20000"/>
    <n v="20000"/>
    <n v="0"/>
    <x v="0"/>
    <x v="1"/>
    <x v="0"/>
    <n v="491"/>
    <x v="0"/>
  </r>
  <r>
    <n v="164268"/>
    <x v="0"/>
    <x v="1"/>
    <n v="50000"/>
    <n v="50000"/>
    <n v="0"/>
    <x v="0"/>
    <x v="0"/>
    <x v="0"/>
    <n v="465"/>
    <x v="1"/>
  </r>
  <r>
    <n v="164270"/>
    <x v="0"/>
    <x v="1"/>
    <n v="88500"/>
    <n v="88500"/>
    <n v="0"/>
    <x v="0"/>
    <x v="0"/>
    <x v="2"/>
    <n v="493"/>
    <x v="0"/>
  </r>
  <r>
    <n v="164287"/>
    <x v="0"/>
    <x v="1"/>
    <n v="30500"/>
    <n v="30500"/>
    <n v="0"/>
    <x v="0"/>
    <x v="1"/>
    <x v="2"/>
    <n v="501"/>
    <x v="0"/>
  </r>
  <r>
    <n v="164297"/>
    <x v="1"/>
    <x v="0"/>
    <n v="15000"/>
    <n v="15000"/>
    <n v="0"/>
    <x v="0"/>
    <x v="0"/>
    <x v="1"/>
    <n v="471"/>
    <x v="8"/>
  </r>
  <r>
    <n v="164298"/>
    <x v="0"/>
    <x v="1"/>
    <n v="38000"/>
    <n v="38000"/>
    <n v="0"/>
    <x v="0"/>
    <x v="0"/>
    <x v="1"/>
    <n v="519"/>
    <x v="7"/>
  </r>
  <r>
    <n v="164307"/>
    <x v="0"/>
    <x v="2"/>
    <n v="30000"/>
    <n v="30000"/>
    <n v="0"/>
    <x v="0"/>
    <x v="0"/>
    <x v="1"/>
    <n v="486"/>
    <x v="8"/>
  </r>
  <r>
    <n v="164327"/>
    <x v="0"/>
    <x v="1"/>
    <n v="154500"/>
    <n v="154500"/>
    <n v="0"/>
    <x v="0"/>
    <x v="1"/>
    <x v="1"/>
    <n v="477"/>
    <x v="8"/>
  </r>
  <r>
    <n v="164333"/>
    <x v="1"/>
    <x v="0"/>
    <n v="20000"/>
    <n v="0"/>
    <n v="1"/>
    <x v="1"/>
    <x v="0"/>
    <x v="1"/>
    <n v="400"/>
    <x v="2"/>
  </r>
  <r>
    <n v="164334"/>
    <x v="0"/>
    <x v="0"/>
    <n v="201800"/>
    <n v="201800"/>
    <n v="0"/>
    <x v="0"/>
    <x v="1"/>
    <x v="1"/>
    <n v="473"/>
    <x v="8"/>
  </r>
  <r>
    <n v="164344"/>
    <x v="0"/>
    <x v="1"/>
    <n v="59000"/>
    <n v="59000"/>
    <n v="0"/>
    <x v="0"/>
    <x v="0"/>
    <x v="0"/>
    <n v="493"/>
    <x v="0"/>
  </r>
  <r>
    <n v="164346"/>
    <x v="0"/>
    <x v="2"/>
    <n v="20000"/>
    <n v="20000"/>
    <n v="0"/>
    <x v="0"/>
    <x v="1"/>
    <x v="1"/>
    <n v="460"/>
    <x v="1"/>
  </r>
  <r>
    <n v="164347"/>
    <x v="0"/>
    <x v="0"/>
    <n v="25000"/>
    <n v="25000"/>
    <n v="0"/>
    <x v="0"/>
    <x v="0"/>
    <x v="1"/>
    <n v="472"/>
    <x v="8"/>
  </r>
  <r>
    <n v="164350"/>
    <x v="1"/>
    <x v="0"/>
    <n v="7400"/>
    <n v="7400"/>
    <n v="0"/>
    <x v="0"/>
    <x v="0"/>
    <x v="2"/>
    <n v="488"/>
    <x v="8"/>
  </r>
  <r>
    <n v="164363"/>
    <x v="0"/>
    <x v="0"/>
    <n v="94000"/>
    <n v="94000"/>
    <n v="0"/>
    <x v="0"/>
    <x v="0"/>
    <x v="2"/>
    <n v="491"/>
    <x v="0"/>
  </r>
  <r>
    <n v="164371"/>
    <x v="0"/>
    <x v="0"/>
    <n v="178389"/>
    <n v="178389"/>
    <n v="0"/>
    <x v="0"/>
    <x v="0"/>
    <x v="1"/>
    <n v="479"/>
    <x v="8"/>
  </r>
  <r>
    <n v="164374"/>
    <x v="1"/>
    <x v="0"/>
    <n v="20451"/>
    <n v="451.32"/>
    <n v="1"/>
    <x v="1"/>
    <x v="0"/>
    <x v="1"/>
    <n v="477"/>
    <x v="8"/>
  </r>
  <r>
    <n v="164386"/>
    <x v="0"/>
    <x v="0"/>
    <n v="113000"/>
    <n v="113000"/>
    <n v="0"/>
    <x v="0"/>
    <x v="1"/>
    <x v="1"/>
    <n v="445"/>
    <x v="3"/>
  </r>
  <r>
    <n v="164389"/>
    <x v="2"/>
    <x v="2"/>
    <n v="150000"/>
    <n v="150000"/>
    <n v="0"/>
    <x v="0"/>
    <x v="0"/>
    <x v="1"/>
    <n v="529"/>
    <x v="7"/>
  </r>
  <r>
    <n v="164394"/>
    <x v="0"/>
    <x v="0"/>
    <n v="26000"/>
    <n v="26000"/>
    <n v="0"/>
    <x v="0"/>
    <x v="1"/>
    <x v="0"/>
    <n v="530"/>
    <x v="7"/>
  </r>
  <r>
    <n v="164403"/>
    <x v="0"/>
    <x v="1"/>
    <n v="102700"/>
    <n v="102700"/>
    <n v="0"/>
    <x v="0"/>
    <x v="1"/>
    <x v="1"/>
    <n v="509"/>
    <x v="0"/>
  </r>
  <r>
    <n v="164407"/>
    <x v="0"/>
    <x v="1"/>
    <n v="82000"/>
    <n v="82000"/>
    <n v="0"/>
    <x v="0"/>
    <x v="1"/>
    <x v="0"/>
    <n v="486"/>
    <x v="8"/>
  </r>
  <r>
    <n v="164408"/>
    <x v="0"/>
    <x v="0"/>
    <n v="20000"/>
    <n v="20000"/>
    <n v="0"/>
    <x v="0"/>
    <x v="0"/>
    <x v="1"/>
    <n v="474"/>
    <x v="8"/>
  </r>
  <r>
    <n v="164413"/>
    <x v="1"/>
    <x v="1"/>
    <n v="38368"/>
    <n v="38368"/>
    <n v="0"/>
    <x v="0"/>
    <x v="1"/>
    <x v="1"/>
    <n v="469"/>
    <x v="1"/>
  </r>
  <r>
    <n v="164414"/>
    <x v="0"/>
    <x v="0"/>
    <n v="20000"/>
    <n v="20000"/>
    <n v="0"/>
    <x v="0"/>
    <x v="1"/>
    <x v="1"/>
    <n v="544"/>
    <x v="9"/>
  </r>
  <r>
    <n v="164415"/>
    <x v="0"/>
    <x v="2"/>
    <n v="9500"/>
    <n v="9500"/>
    <n v="0"/>
    <x v="0"/>
    <x v="1"/>
    <x v="0"/>
    <n v="521"/>
    <x v="7"/>
  </r>
  <r>
    <n v="164418"/>
    <x v="1"/>
    <x v="0"/>
    <n v="27994"/>
    <n v="27994"/>
    <n v="0"/>
    <x v="0"/>
    <x v="0"/>
    <x v="1"/>
    <n v="392"/>
    <x v="2"/>
  </r>
  <r>
    <n v="164419"/>
    <x v="0"/>
    <x v="0"/>
    <n v="141000"/>
    <n v="141000"/>
    <n v="0"/>
    <x v="0"/>
    <x v="1"/>
    <x v="0"/>
    <n v="439"/>
    <x v="3"/>
  </r>
  <r>
    <n v="164440"/>
    <x v="1"/>
    <x v="0"/>
    <n v="15000"/>
    <n v="0"/>
    <n v="1"/>
    <x v="1"/>
    <x v="0"/>
    <x v="1"/>
    <n v="467"/>
    <x v="1"/>
  </r>
  <r>
    <n v="164460"/>
    <x v="0"/>
    <x v="0"/>
    <n v="170000"/>
    <n v="170000"/>
    <n v="0"/>
    <x v="0"/>
    <x v="1"/>
    <x v="0"/>
    <n v="470"/>
    <x v="1"/>
  </r>
  <r>
    <n v="164469"/>
    <x v="2"/>
    <x v="0"/>
    <n v="32930"/>
    <n v="32930"/>
    <n v="0"/>
    <x v="0"/>
    <x v="0"/>
    <x v="1"/>
    <n v="449"/>
    <x v="3"/>
  </r>
  <r>
    <n v="164475"/>
    <x v="0"/>
    <x v="0"/>
    <n v="32700"/>
    <n v="32700"/>
    <n v="0"/>
    <x v="0"/>
    <x v="1"/>
    <x v="2"/>
    <n v="492"/>
    <x v="0"/>
  </r>
  <r>
    <n v="164480"/>
    <x v="0"/>
    <x v="0"/>
    <n v="100000"/>
    <n v="100000"/>
    <n v="0"/>
    <x v="0"/>
    <x v="1"/>
    <x v="1"/>
    <n v="528"/>
    <x v="7"/>
  </r>
  <r>
    <n v="164482"/>
    <x v="0"/>
    <x v="1"/>
    <n v="70500"/>
    <n v="70500"/>
    <n v="0"/>
    <x v="0"/>
    <x v="0"/>
    <x v="1"/>
    <n v="470"/>
    <x v="1"/>
  </r>
  <r>
    <n v="164492"/>
    <x v="0"/>
    <x v="0"/>
    <n v="39000"/>
    <n v="39000"/>
    <n v="0"/>
    <x v="0"/>
    <x v="0"/>
    <x v="0"/>
    <n v="483"/>
    <x v="8"/>
  </r>
  <r>
    <n v="164508"/>
    <x v="1"/>
    <x v="1"/>
    <n v="78500"/>
    <n v="78500"/>
    <n v="0"/>
    <x v="0"/>
    <x v="1"/>
    <x v="1"/>
    <n v="490"/>
    <x v="8"/>
  </r>
  <r>
    <n v="164524"/>
    <x v="0"/>
    <x v="1"/>
    <n v="99000"/>
    <n v="99000"/>
    <n v="0"/>
    <x v="0"/>
    <x v="0"/>
    <x v="0"/>
    <n v="529"/>
    <x v="7"/>
  </r>
  <r>
    <n v="164543"/>
    <x v="0"/>
    <x v="0"/>
    <n v="10000"/>
    <n v="10000"/>
    <n v="0"/>
    <x v="0"/>
    <x v="0"/>
    <x v="1"/>
    <n v="456"/>
    <x v="1"/>
  </r>
  <r>
    <n v="164552"/>
    <x v="1"/>
    <x v="0"/>
    <n v="500"/>
    <n v="500"/>
    <n v="0"/>
    <x v="0"/>
    <x v="1"/>
    <x v="1"/>
    <n v="483"/>
    <x v="8"/>
  </r>
  <r>
    <n v="164560"/>
    <x v="0"/>
    <x v="1"/>
    <n v="30000"/>
    <n v="30000"/>
    <n v="0"/>
    <x v="0"/>
    <x v="1"/>
    <x v="1"/>
    <n v="528"/>
    <x v="7"/>
  </r>
  <r>
    <n v="164564"/>
    <x v="0"/>
    <x v="0"/>
    <n v="39700"/>
    <n v="39700"/>
    <n v="0"/>
    <x v="0"/>
    <x v="0"/>
    <x v="1"/>
    <n v="476"/>
    <x v="8"/>
  </r>
  <r>
    <n v="164577"/>
    <x v="0"/>
    <x v="0"/>
    <n v="40000"/>
    <n v="40000"/>
    <n v="0"/>
    <x v="0"/>
    <x v="1"/>
    <x v="2"/>
    <n v="557"/>
    <x v="10"/>
  </r>
  <r>
    <n v="164591"/>
    <x v="1"/>
    <x v="1"/>
    <n v="60000"/>
    <n v="60000"/>
    <n v="0"/>
    <x v="0"/>
    <x v="1"/>
    <x v="1"/>
    <n v="447"/>
    <x v="3"/>
  </r>
  <r>
    <n v="164598"/>
    <x v="0"/>
    <x v="2"/>
    <n v="20000"/>
    <n v="20000"/>
    <n v="0"/>
    <x v="0"/>
    <x v="0"/>
    <x v="1"/>
    <n v="503"/>
    <x v="0"/>
  </r>
  <r>
    <n v="164603"/>
    <x v="1"/>
    <x v="0"/>
    <n v="26300"/>
    <n v="2000"/>
    <n v="1"/>
    <x v="1"/>
    <x v="1"/>
    <x v="0"/>
    <n v="527"/>
    <x v="7"/>
  </r>
  <r>
    <n v="164643"/>
    <x v="2"/>
    <x v="0"/>
    <n v="25000"/>
    <n v="25000"/>
    <n v="0"/>
    <x v="0"/>
    <x v="0"/>
    <x v="1"/>
    <n v="435"/>
    <x v="3"/>
  </r>
  <r>
    <n v="164657"/>
    <x v="0"/>
    <x v="0"/>
    <n v="64000"/>
    <n v="64000"/>
    <n v="0"/>
    <x v="0"/>
    <x v="0"/>
    <x v="2"/>
    <n v="508"/>
    <x v="0"/>
  </r>
  <r>
    <n v="164660"/>
    <x v="2"/>
    <x v="2"/>
    <n v="15000"/>
    <n v="15000"/>
    <n v="0"/>
    <x v="0"/>
    <x v="1"/>
    <x v="0"/>
    <n v="467"/>
    <x v="1"/>
  </r>
  <r>
    <n v="164662"/>
    <x v="1"/>
    <x v="0"/>
    <n v="5000"/>
    <n v="5000"/>
    <n v="0"/>
    <x v="0"/>
    <x v="0"/>
    <x v="1"/>
    <n v="463"/>
    <x v="1"/>
  </r>
  <r>
    <n v="164680"/>
    <x v="0"/>
    <x v="1"/>
    <n v="120000"/>
    <n v="120000"/>
    <n v="0"/>
    <x v="0"/>
    <x v="0"/>
    <x v="0"/>
    <n v="517"/>
    <x v="7"/>
  </r>
  <r>
    <n v="164709"/>
    <x v="1"/>
    <x v="0"/>
    <n v="4000"/>
    <n v="4000"/>
    <n v="0"/>
    <x v="0"/>
    <x v="1"/>
    <x v="1"/>
    <n v="452"/>
    <x v="1"/>
  </r>
  <r>
    <n v="164714"/>
    <x v="0"/>
    <x v="1"/>
    <n v="35500"/>
    <n v="35500"/>
    <n v="0"/>
    <x v="0"/>
    <x v="1"/>
    <x v="1"/>
    <n v="549"/>
    <x v="9"/>
  </r>
  <r>
    <n v="164715"/>
    <x v="0"/>
    <x v="0"/>
    <n v="57800"/>
    <n v="57800"/>
    <n v="0"/>
    <x v="0"/>
    <x v="1"/>
    <x v="0"/>
    <n v="498"/>
    <x v="0"/>
  </r>
  <r>
    <n v="164722"/>
    <x v="0"/>
    <x v="2"/>
    <n v="34100"/>
    <n v="34100"/>
    <n v="0"/>
    <x v="0"/>
    <x v="0"/>
    <x v="1"/>
    <n v="425"/>
    <x v="6"/>
  </r>
  <r>
    <n v="164725"/>
    <x v="0"/>
    <x v="1"/>
    <n v="30953"/>
    <n v="30953"/>
    <n v="0"/>
    <x v="0"/>
    <x v="0"/>
    <x v="1"/>
    <n v="504"/>
    <x v="0"/>
  </r>
  <r>
    <n v="164749"/>
    <x v="0"/>
    <x v="0"/>
    <n v="20000"/>
    <n v="20000"/>
    <n v="0"/>
    <x v="0"/>
    <x v="0"/>
    <x v="1"/>
    <n v="449"/>
    <x v="3"/>
  </r>
  <r>
    <n v="164751"/>
    <x v="1"/>
    <x v="0"/>
    <n v="30000"/>
    <n v="30000"/>
    <n v="0"/>
    <x v="0"/>
    <x v="1"/>
    <x v="2"/>
    <n v="499"/>
    <x v="0"/>
  </r>
  <r>
    <n v="164760"/>
    <x v="0"/>
    <x v="1"/>
    <n v="30000"/>
    <n v="30000"/>
    <n v="0"/>
    <x v="0"/>
    <x v="1"/>
    <x v="1"/>
    <n v="470"/>
    <x v="1"/>
  </r>
  <r>
    <n v="164761"/>
    <x v="0"/>
    <x v="0"/>
    <n v="3000"/>
    <n v="3000"/>
    <n v="0"/>
    <x v="0"/>
    <x v="0"/>
    <x v="1"/>
    <n v="507"/>
    <x v="0"/>
  </r>
  <r>
    <n v="164779"/>
    <x v="0"/>
    <x v="0"/>
    <n v="110000"/>
    <n v="110000"/>
    <n v="0"/>
    <x v="0"/>
    <x v="1"/>
    <x v="0"/>
    <n v="454"/>
    <x v="1"/>
  </r>
  <r>
    <n v="164780"/>
    <x v="0"/>
    <x v="0"/>
    <n v="5000"/>
    <n v="5000"/>
    <n v="0"/>
    <x v="0"/>
    <x v="1"/>
    <x v="1"/>
    <n v="438"/>
    <x v="3"/>
  </r>
  <r>
    <n v="164781"/>
    <x v="2"/>
    <x v="0"/>
    <n v="26000"/>
    <n v="26000"/>
    <n v="0"/>
    <x v="0"/>
    <x v="0"/>
    <x v="2"/>
    <n v="485"/>
    <x v="8"/>
  </r>
  <r>
    <n v="164783"/>
    <x v="0"/>
    <x v="0"/>
    <n v="47500"/>
    <n v="47500"/>
    <n v="0"/>
    <x v="0"/>
    <x v="0"/>
    <x v="0"/>
    <n v="445"/>
    <x v="3"/>
  </r>
  <r>
    <n v="164792"/>
    <x v="0"/>
    <x v="1"/>
    <n v="83250"/>
    <n v="83250"/>
    <n v="0"/>
    <x v="0"/>
    <x v="1"/>
    <x v="1"/>
    <n v="495"/>
    <x v="0"/>
  </r>
  <r>
    <n v="164807"/>
    <x v="0"/>
    <x v="0"/>
    <n v="80600"/>
    <n v="80600"/>
    <n v="0"/>
    <x v="0"/>
    <x v="0"/>
    <x v="1"/>
    <n v="460"/>
    <x v="1"/>
  </r>
  <r>
    <n v="164809"/>
    <x v="0"/>
    <x v="0"/>
    <n v="23000"/>
    <n v="23000"/>
    <n v="0"/>
    <x v="0"/>
    <x v="1"/>
    <x v="0"/>
    <n v="527"/>
    <x v="7"/>
  </r>
  <r>
    <n v="164820"/>
    <x v="0"/>
    <x v="0"/>
    <n v="43000"/>
    <n v="43000"/>
    <n v="0"/>
    <x v="0"/>
    <x v="1"/>
    <x v="1"/>
    <n v="434"/>
    <x v="3"/>
  </r>
  <r>
    <n v="164831"/>
    <x v="0"/>
    <x v="0"/>
    <n v="32000"/>
    <n v="32000"/>
    <n v="0"/>
    <x v="0"/>
    <x v="0"/>
    <x v="1"/>
    <n v="438"/>
    <x v="3"/>
  </r>
  <r>
    <n v="164845"/>
    <x v="1"/>
    <x v="0"/>
    <n v="14809"/>
    <n v="14809"/>
    <n v="0"/>
    <x v="0"/>
    <x v="0"/>
    <x v="1"/>
    <n v="462"/>
    <x v="1"/>
  </r>
  <r>
    <n v="164853"/>
    <x v="0"/>
    <x v="0"/>
    <n v="110000"/>
    <n v="110000"/>
    <n v="0"/>
    <x v="0"/>
    <x v="1"/>
    <x v="0"/>
    <n v="555"/>
    <x v="10"/>
  </r>
  <r>
    <n v="164881"/>
    <x v="1"/>
    <x v="0"/>
    <n v="20000"/>
    <n v="0"/>
    <n v="1"/>
    <x v="1"/>
    <x v="1"/>
    <x v="0"/>
    <n v="474"/>
    <x v="8"/>
  </r>
  <r>
    <n v="164894"/>
    <x v="0"/>
    <x v="1"/>
    <n v="57300"/>
    <n v="57300"/>
    <n v="0"/>
    <x v="0"/>
    <x v="0"/>
    <x v="0"/>
    <n v="495"/>
    <x v="0"/>
  </r>
  <r>
    <n v="164902"/>
    <x v="0"/>
    <x v="1"/>
    <n v="17500"/>
    <n v="17500"/>
    <n v="0"/>
    <x v="0"/>
    <x v="0"/>
    <x v="1"/>
    <n v="472"/>
    <x v="8"/>
  </r>
  <r>
    <n v="164905"/>
    <x v="0"/>
    <x v="1"/>
    <n v="21100"/>
    <n v="21100"/>
    <n v="0"/>
    <x v="0"/>
    <x v="0"/>
    <x v="0"/>
    <n v="503"/>
    <x v="0"/>
  </r>
  <r>
    <n v="164959"/>
    <x v="0"/>
    <x v="1"/>
    <n v="35000"/>
    <n v="35000"/>
    <n v="0"/>
    <x v="0"/>
    <x v="1"/>
    <x v="2"/>
    <n v="512"/>
    <x v="7"/>
  </r>
  <r>
    <n v="164978"/>
    <x v="0"/>
    <x v="0"/>
    <n v="25000"/>
    <n v="25000"/>
    <n v="0"/>
    <x v="0"/>
    <x v="1"/>
    <x v="1"/>
    <n v="494"/>
    <x v="0"/>
  </r>
  <r>
    <n v="164980"/>
    <x v="0"/>
    <x v="2"/>
    <n v="20000"/>
    <n v="20000"/>
    <n v="0"/>
    <x v="0"/>
    <x v="0"/>
    <x v="0"/>
    <n v="498"/>
    <x v="0"/>
  </r>
  <r>
    <n v="164996"/>
    <x v="2"/>
    <x v="0"/>
    <n v="35000"/>
    <n v="35000"/>
    <n v="0"/>
    <x v="0"/>
    <x v="1"/>
    <x v="1"/>
    <n v="495"/>
    <x v="0"/>
  </r>
  <r>
    <n v="165004"/>
    <x v="0"/>
    <x v="1"/>
    <n v="93000"/>
    <n v="93000"/>
    <n v="0"/>
    <x v="0"/>
    <x v="0"/>
    <x v="0"/>
    <n v="442"/>
    <x v="3"/>
  </r>
  <r>
    <n v="165011"/>
    <x v="0"/>
    <x v="0"/>
    <n v="10000"/>
    <n v="10000"/>
    <n v="0"/>
    <x v="0"/>
    <x v="1"/>
    <x v="1"/>
    <n v="423"/>
    <x v="6"/>
  </r>
  <r>
    <n v="165025"/>
    <x v="0"/>
    <x v="1"/>
    <n v="20000"/>
    <n v="20000"/>
    <n v="0"/>
    <x v="0"/>
    <x v="1"/>
    <x v="1"/>
    <n v="466"/>
    <x v="1"/>
  </r>
  <r>
    <n v="165148"/>
    <x v="0"/>
    <x v="0"/>
    <n v="36000"/>
    <n v="36000"/>
    <n v="0"/>
    <x v="0"/>
    <x v="1"/>
    <x v="1"/>
    <n v="486"/>
    <x v="8"/>
  </r>
  <r>
    <n v="165181"/>
    <x v="0"/>
    <x v="0"/>
    <n v="156163"/>
    <n v="156163"/>
    <n v="0"/>
    <x v="0"/>
    <x v="0"/>
    <x v="1"/>
    <n v="536"/>
    <x v="9"/>
  </r>
  <r>
    <n v="165188"/>
    <x v="1"/>
    <x v="0"/>
    <n v="59620"/>
    <n v="59620"/>
    <n v="0"/>
    <x v="0"/>
    <x v="0"/>
    <x v="1"/>
    <n v="452"/>
    <x v="1"/>
  </r>
  <r>
    <n v="165198"/>
    <x v="0"/>
    <x v="0"/>
    <n v="56000"/>
    <n v="56000"/>
    <n v="0"/>
    <x v="0"/>
    <x v="1"/>
    <x v="0"/>
    <n v="513"/>
    <x v="7"/>
  </r>
  <r>
    <n v="165214"/>
    <x v="1"/>
    <x v="0"/>
    <n v="34355"/>
    <n v="34355"/>
    <n v="0"/>
    <x v="0"/>
    <x v="0"/>
    <x v="1"/>
    <n v="472"/>
    <x v="8"/>
  </r>
  <r>
    <n v="165256"/>
    <x v="0"/>
    <x v="1"/>
    <n v="73000"/>
    <n v="73000"/>
    <n v="0"/>
    <x v="0"/>
    <x v="0"/>
    <x v="1"/>
    <n v="481"/>
    <x v="8"/>
  </r>
  <r>
    <n v="165266"/>
    <x v="0"/>
    <x v="0"/>
    <n v="31300"/>
    <n v="31300"/>
    <n v="0"/>
    <x v="0"/>
    <x v="0"/>
    <x v="1"/>
    <n v="513"/>
    <x v="7"/>
  </r>
  <r>
    <n v="165269"/>
    <x v="0"/>
    <x v="2"/>
    <n v="30300"/>
    <n v="30300"/>
    <n v="0"/>
    <x v="0"/>
    <x v="0"/>
    <x v="0"/>
    <n v="507"/>
    <x v="0"/>
  </r>
  <r>
    <n v="165282"/>
    <x v="1"/>
    <x v="0"/>
    <n v="20000"/>
    <n v="20000"/>
    <n v="0"/>
    <x v="0"/>
    <x v="0"/>
    <x v="1"/>
    <n v="478"/>
    <x v="8"/>
  </r>
  <r>
    <n v="165289"/>
    <x v="0"/>
    <x v="0"/>
    <n v="45000"/>
    <n v="45000"/>
    <n v="0"/>
    <x v="0"/>
    <x v="1"/>
    <x v="1"/>
    <n v="526"/>
    <x v="7"/>
  </r>
  <r>
    <n v="165293"/>
    <x v="0"/>
    <x v="0"/>
    <n v="40000"/>
    <n v="40000"/>
    <n v="0"/>
    <x v="0"/>
    <x v="0"/>
    <x v="1"/>
    <n v="480"/>
    <x v="8"/>
  </r>
  <r>
    <n v="165299"/>
    <x v="2"/>
    <x v="1"/>
    <n v="116708"/>
    <n v="116708"/>
    <n v="0"/>
    <x v="0"/>
    <x v="0"/>
    <x v="0"/>
    <n v="525"/>
    <x v="7"/>
  </r>
  <r>
    <n v="165300"/>
    <x v="0"/>
    <x v="1"/>
    <n v="69900"/>
    <n v="69900"/>
    <n v="0"/>
    <x v="0"/>
    <x v="1"/>
    <x v="0"/>
    <n v="535"/>
    <x v="9"/>
  </r>
  <r>
    <n v="165304"/>
    <x v="0"/>
    <x v="0"/>
    <n v="18000"/>
    <n v="18000"/>
    <n v="0"/>
    <x v="0"/>
    <x v="1"/>
    <x v="1"/>
    <n v="468"/>
    <x v="1"/>
  </r>
  <r>
    <n v="165344"/>
    <x v="2"/>
    <x v="0"/>
    <n v="30000"/>
    <n v="30000"/>
    <n v="0"/>
    <x v="0"/>
    <x v="0"/>
    <x v="1"/>
    <n v="509"/>
    <x v="0"/>
  </r>
  <r>
    <n v="165357"/>
    <x v="0"/>
    <x v="0"/>
    <n v="15000"/>
    <n v="15000"/>
    <n v="0"/>
    <x v="0"/>
    <x v="0"/>
    <x v="1"/>
    <n v="439"/>
    <x v="3"/>
  </r>
  <r>
    <n v="165373"/>
    <x v="0"/>
    <x v="0"/>
    <n v="43000"/>
    <n v="43000"/>
    <n v="0"/>
    <x v="0"/>
    <x v="0"/>
    <x v="1"/>
    <n v="477"/>
    <x v="8"/>
  </r>
  <r>
    <n v="165376"/>
    <x v="0"/>
    <x v="1"/>
    <n v="35000"/>
    <n v="35000"/>
    <n v="0"/>
    <x v="0"/>
    <x v="0"/>
    <x v="0"/>
    <n v="507"/>
    <x v="0"/>
  </r>
  <r>
    <n v="165404"/>
    <x v="1"/>
    <x v="0"/>
    <n v="20000"/>
    <n v="0"/>
    <n v="1"/>
    <x v="1"/>
    <x v="0"/>
    <x v="1"/>
    <n v="462"/>
    <x v="1"/>
  </r>
  <r>
    <n v="165426"/>
    <x v="0"/>
    <x v="1"/>
    <n v="48500"/>
    <n v="48500"/>
    <n v="0"/>
    <x v="0"/>
    <x v="1"/>
    <x v="1"/>
    <n v="476"/>
    <x v="8"/>
  </r>
  <r>
    <n v="165491"/>
    <x v="0"/>
    <x v="1"/>
    <n v="500"/>
    <n v="500"/>
    <n v="0"/>
    <x v="0"/>
    <x v="1"/>
    <x v="1"/>
    <n v="472"/>
    <x v="8"/>
  </r>
  <r>
    <n v="165495"/>
    <x v="0"/>
    <x v="0"/>
    <n v="84000"/>
    <n v="84000"/>
    <n v="0"/>
    <x v="0"/>
    <x v="0"/>
    <x v="1"/>
    <n v="424"/>
    <x v="6"/>
  </r>
  <r>
    <n v="165516"/>
    <x v="1"/>
    <x v="0"/>
    <n v="54000"/>
    <n v="34000"/>
    <n v="1"/>
    <x v="1"/>
    <x v="0"/>
    <x v="1"/>
    <n v="426"/>
    <x v="6"/>
  </r>
  <r>
    <n v="165530"/>
    <x v="0"/>
    <x v="2"/>
    <n v="28000"/>
    <n v="28000"/>
    <n v="0"/>
    <x v="0"/>
    <x v="1"/>
    <x v="0"/>
    <n v="472"/>
    <x v="8"/>
  </r>
  <r>
    <n v="165532"/>
    <x v="0"/>
    <x v="0"/>
    <n v="85366"/>
    <n v="85366"/>
    <n v="0"/>
    <x v="0"/>
    <x v="1"/>
    <x v="0"/>
    <n v="564"/>
    <x v="10"/>
  </r>
  <r>
    <n v="165655"/>
    <x v="0"/>
    <x v="1"/>
    <n v="115600"/>
    <n v="115600"/>
    <n v="0"/>
    <x v="0"/>
    <x v="0"/>
    <x v="1"/>
    <n v="546"/>
    <x v="9"/>
  </r>
  <r>
    <n v="165656"/>
    <x v="0"/>
    <x v="0"/>
    <n v="10000"/>
    <n v="10000"/>
    <n v="0"/>
    <x v="0"/>
    <x v="0"/>
    <x v="2"/>
    <n v="432"/>
    <x v="3"/>
  </r>
  <r>
    <n v="165672"/>
    <x v="0"/>
    <x v="2"/>
    <n v="61500"/>
    <n v="61500"/>
    <n v="0"/>
    <x v="0"/>
    <x v="1"/>
    <x v="1"/>
    <n v="562"/>
    <x v="10"/>
  </r>
  <r>
    <n v="165684"/>
    <x v="0"/>
    <x v="0"/>
    <n v="20000"/>
    <n v="20000"/>
    <n v="0"/>
    <x v="0"/>
    <x v="1"/>
    <x v="1"/>
    <n v="478"/>
    <x v="8"/>
  </r>
  <r>
    <n v="165689"/>
    <x v="0"/>
    <x v="0"/>
    <n v="66000"/>
    <n v="66000"/>
    <n v="0"/>
    <x v="0"/>
    <x v="0"/>
    <x v="0"/>
    <n v="378"/>
    <x v="4"/>
  </r>
  <r>
    <n v="165699"/>
    <x v="0"/>
    <x v="1"/>
    <n v="31500"/>
    <n v="31500"/>
    <n v="0"/>
    <x v="0"/>
    <x v="0"/>
    <x v="1"/>
    <n v="456"/>
    <x v="1"/>
  </r>
  <r>
    <n v="165716"/>
    <x v="0"/>
    <x v="0"/>
    <n v="12500"/>
    <n v="12500"/>
    <n v="0"/>
    <x v="0"/>
    <x v="1"/>
    <x v="1"/>
    <n v="463"/>
    <x v="1"/>
  </r>
  <r>
    <n v="165731"/>
    <x v="1"/>
    <x v="0"/>
    <n v="5000"/>
    <n v="0"/>
    <n v="1"/>
    <x v="1"/>
    <x v="1"/>
    <x v="1"/>
    <n v="460"/>
    <x v="1"/>
  </r>
  <r>
    <n v="165744"/>
    <x v="0"/>
    <x v="1"/>
    <n v="24000"/>
    <n v="24000"/>
    <n v="0"/>
    <x v="0"/>
    <x v="0"/>
    <x v="0"/>
    <n v="469"/>
    <x v="1"/>
  </r>
  <r>
    <n v="165750"/>
    <x v="1"/>
    <x v="1"/>
    <n v="35000"/>
    <n v="35000"/>
    <n v="0"/>
    <x v="0"/>
    <x v="1"/>
    <x v="0"/>
    <n v="528"/>
    <x v="7"/>
  </r>
  <r>
    <n v="165756"/>
    <x v="0"/>
    <x v="0"/>
    <n v="60000"/>
    <n v="60000"/>
    <n v="0"/>
    <x v="0"/>
    <x v="0"/>
    <x v="0"/>
    <n v="515"/>
    <x v="7"/>
  </r>
  <r>
    <n v="165814"/>
    <x v="1"/>
    <x v="0"/>
    <n v="4000"/>
    <n v="4000"/>
    <n v="0"/>
    <x v="0"/>
    <x v="0"/>
    <x v="1"/>
    <n v="470"/>
    <x v="1"/>
  </r>
  <r>
    <n v="165815"/>
    <x v="0"/>
    <x v="0"/>
    <n v="59200"/>
    <n v="59200"/>
    <n v="0"/>
    <x v="0"/>
    <x v="0"/>
    <x v="1"/>
    <n v="495"/>
    <x v="0"/>
  </r>
  <r>
    <n v="165851"/>
    <x v="1"/>
    <x v="0"/>
    <n v="15000"/>
    <n v="15000"/>
    <n v="0"/>
    <x v="0"/>
    <x v="0"/>
    <x v="1"/>
    <n v="422"/>
    <x v="6"/>
  </r>
  <r>
    <n v="165894"/>
    <x v="0"/>
    <x v="1"/>
    <n v="20000"/>
    <n v="20000"/>
    <n v="0"/>
    <x v="0"/>
    <x v="1"/>
    <x v="2"/>
    <n v="518"/>
    <x v="7"/>
  </r>
  <r>
    <n v="166014"/>
    <x v="0"/>
    <x v="1"/>
    <n v="34800"/>
    <n v="34800"/>
    <n v="0"/>
    <x v="0"/>
    <x v="0"/>
    <x v="1"/>
    <n v="527"/>
    <x v="7"/>
  </r>
  <r>
    <n v="166037"/>
    <x v="0"/>
    <x v="0"/>
    <n v="8000"/>
    <n v="8000"/>
    <n v="0"/>
    <x v="0"/>
    <x v="1"/>
    <x v="2"/>
    <n v="540"/>
    <x v="9"/>
  </r>
  <r>
    <n v="166053"/>
    <x v="1"/>
    <x v="0"/>
    <n v="25000"/>
    <n v="10000"/>
    <n v="1"/>
    <x v="1"/>
    <x v="0"/>
    <x v="1"/>
    <n v="480"/>
    <x v="8"/>
  </r>
  <r>
    <n v="166078"/>
    <x v="1"/>
    <x v="1"/>
    <n v="20000"/>
    <n v="20000"/>
    <n v="0"/>
    <x v="0"/>
    <x v="1"/>
    <x v="2"/>
    <n v="548"/>
    <x v="9"/>
  </r>
  <r>
    <n v="166087"/>
    <x v="0"/>
    <x v="0"/>
    <n v="52000"/>
    <n v="52000"/>
    <n v="0"/>
    <x v="0"/>
    <x v="1"/>
    <x v="0"/>
    <n v="482"/>
    <x v="8"/>
  </r>
  <r>
    <n v="166104"/>
    <x v="0"/>
    <x v="0"/>
    <n v="218530"/>
    <n v="218530"/>
    <n v="0"/>
    <x v="0"/>
    <x v="1"/>
    <x v="2"/>
    <n v="485"/>
    <x v="8"/>
  </r>
  <r>
    <n v="166115"/>
    <x v="0"/>
    <x v="1"/>
    <n v="199760"/>
    <n v="199760"/>
    <n v="0"/>
    <x v="0"/>
    <x v="1"/>
    <x v="0"/>
    <n v="547"/>
    <x v="9"/>
  </r>
  <r>
    <n v="166120"/>
    <x v="1"/>
    <x v="0"/>
    <n v="224000"/>
    <n v="224000"/>
    <n v="0"/>
    <x v="0"/>
    <x v="0"/>
    <x v="2"/>
    <n v="468"/>
    <x v="1"/>
  </r>
  <r>
    <n v="166139"/>
    <x v="0"/>
    <x v="2"/>
    <n v="30000"/>
    <n v="30000"/>
    <n v="0"/>
    <x v="0"/>
    <x v="0"/>
    <x v="0"/>
    <n v="495"/>
    <x v="0"/>
  </r>
  <r>
    <n v="166153"/>
    <x v="1"/>
    <x v="0"/>
    <n v="10000"/>
    <n v="10000"/>
    <n v="0"/>
    <x v="0"/>
    <x v="1"/>
    <x v="2"/>
    <n v="479"/>
    <x v="8"/>
  </r>
  <r>
    <n v="166154"/>
    <x v="1"/>
    <x v="0"/>
    <n v="30000"/>
    <n v="30000"/>
    <n v="0"/>
    <x v="0"/>
    <x v="0"/>
    <x v="1"/>
    <n v="468"/>
    <x v="1"/>
  </r>
  <r>
    <n v="166155"/>
    <x v="1"/>
    <x v="0"/>
    <n v="14500"/>
    <n v="14500"/>
    <n v="0"/>
    <x v="0"/>
    <x v="0"/>
    <x v="2"/>
    <n v="461"/>
    <x v="1"/>
  </r>
  <r>
    <n v="166192"/>
    <x v="0"/>
    <x v="0"/>
    <n v="20000"/>
    <n v="20000"/>
    <n v="0"/>
    <x v="0"/>
    <x v="1"/>
    <x v="1"/>
    <n v="519"/>
    <x v="7"/>
  </r>
  <r>
    <n v="166194"/>
    <x v="0"/>
    <x v="1"/>
    <n v="75000"/>
    <n v="75000"/>
    <n v="0"/>
    <x v="0"/>
    <x v="1"/>
    <x v="1"/>
    <n v="484"/>
    <x v="8"/>
  </r>
  <r>
    <n v="166204"/>
    <x v="1"/>
    <x v="0"/>
    <n v="8000"/>
    <n v="8000"/>
    <n v="0"/>
    <x v="0"/>
    <x v="0"/>
    <x v="1"/>
    <n v="537"/>
    <x v="9"/>
  </r>
  <r>
    <n v="166208"/>
    <x v="1"/>
    <x v="0"/>
    <n v="60000"/>
    <n v="60000"/>
    <n v="0"/>
    <x v="0"/>
    <x v="1"/>
    <x v="2"/>
    <n v="507"/>
    <x v="0"/>
  </r>
  <r>
    <n v="166220"/>
    <x v="0"/>
    <x v="0"/>
    <n v="20000"/>
    <n v="20000"/>
    <n v="0"/>
    <x v="0"/>
    <x v="1"/>
    <x v="1"/>
    <n v="467"/>
    <x v="1"/>
  </r>
  <r>
    <n v="166221"/>
    <x v="0"/>
    <x v="0"/>
    <n v="20000"/>
    <n v="20000"/>
    <n v="0"/>
    <x v="0"/>
    <x v="1"/>
    <x v="0"/>
    <n v="421"/>
    <x v="6"/>
  </r>
  <r>
    <n v="166224"/>
    <x v="0"/>
    <x v="1"/>
    <n v="227246"/>
    <n v="227246"/>
    <n v="0"/>
    <x v="0"/>
    <x v="1"/>
    <x v="1"/>
    <n v="507"/>
    <x v="0"/>
  </r>
  <r>
    <n v="166237"/>
    <x v="0"/>
    <x v="1"/>
    <n v="245000"/>
    <n v="245000"/>
    <n v="0"/>
    <x v="0"/>
    <x v="1"/>
    <x v="2"/>
    <n v="477"/>
    <x v="8"/>
  </r>
  <r>
    <n v="166252"/>
    <x v="0"/>
    <x v="1"/>
    <n v="15000"/>
    <n v="15000"/>
    <n v="0"/>
    <x v="0"/>
    <x v="0"/>
    <x v="1"/>
    <n v="497"/>
    <x v="0"/>
  </r>
  <r>
    <n v="166257"/>
    <x v="0"/>
    <x v="0"/>
    <n v="95626.62"/>
    <n v="95626.62"/>
    <n v="0"/>
    <x v="0"/>
    <x v="1"/>
    <x v="1"/>
    <n v="517"/>
    <x v="7"/>
  </r>
  <r>
    <n v="166261"/>
    <x v="0"/>
    <x v="0"/>
    <n v="25000"/>
    <n v="25000"/>
    <n v="0"/>
    <x v="0"/>
    <x v="0"/>
    <x v="1"/>
    <n v="517"/>
    <x v="7"/>
  </r>
  <r>
    <n v="166275"/>
    <x v="1"/>
    <x v="0"/>
    <n v="20100"/>
    <n v="20100"/>
    <n v="0"/>
    <x v="0"/>
    <x v="1"/>
    <x v="1"/>
    <n v="523"/>
    <x v="7"/>
  </r>
  <r>
    <n v="166280"/>
    <x v="1"/>
    <x v="1"/>
    <n v="30000"/>
    <n v="30000"/>
    <n v="0"/>
    <x v="0"/>
    <x v="0"/>
    <x v="0"/>
    <n v="554"/>
    <x v="10"/>
  </r>
  <r>
    <n v="166315"/>
    <x v="1"/>
    <x v="1"/>
    <n v="20000"/>
    <n v="20000"/>
    <n v="0"/>
    <x v="0"/>
    <x v="0"/>
    <x v="1"/>
    <n v="524"/>
    <x v="7"/>
  </r>
  <r>
    <n v="166317"/>
    <x v="0"/>
    <x v="0"/>
    <n v="45000"/>
    <n v="45000"/>
    <n v="0"/>
    <x v="0"/>
    <x v="0"/>
    <x v="1"/>
    <n v="452"/>
    <x v="1"/>
  </r>
  <r>
    <n v="166331"/>
    <x v="0"/>
    <x v="0"/>
    <n v="365000"/>
    <n v="365000"/>
    <n v="0"/>
    <x v="0"/>
    <x v="1"/>
    <x v="1"/>
    <n v="550"/>
    <x v="9"/>
  </r>
  <r>
    <n v="166340"/>
    <x v="0"/>
    <x v="1"/>
    <n v="80400"/>
    <n v="80400"/>
    <n v="0"/>
    <x v="0"/>
    <x v="1"/>
    <x v="1"/>
    <n v="459"/>
    <x v="1"/>
  </r>
  <r>
    <n v="166348"/>
    <x v="1"/>
    <x v="1"/>
    <n v="20000"/>
    <n v="20000"/>
    <n v="0"/>
    <x v="0"/>
    <x v="0"/>
    <x v="1"/>
    <n v="476"/>
    <x v="8"/>
  </r>
  <r>
    <n v="166364"/>
    <x v="1"/>
    <x v="1"/>
    <n v="20000"/>
    <n v="20000"/>
    <n v="0"/>
    <x v="0"/>
    <x v="0"/>
    <x v="0"/>
    <n v="408"/>
    <x v="2"/>
  </r>
  <r>
    <n v="166366"/>
    <x v="1"/>
    <x v="0"/>
    <n v="500"/>
    <n v="500"/>
    <n v="0"/>
    <x v="0"/>
    <x v="1"/>
    <x v="1"/>
    <n v="458"/>
    <x v="1"/>
  </r>
  <r>
    <n v="166373"/>
    <x v="0"/>
    <x v="0"/>
    <n v="81300"/>
    <n v="81300"/>
    <n v="0"/>
    <x v="0"/>
    <x v="1"/>
    <x v="0"/>
    <n v="505"/>
    <x v="0"/>
  </r>
  <r>
    <n v="166397"/>
    <x v="0"/>
    <x v="0"/>
    <n v="20000"/>
    <n v="20000"/>
    <n v="0"/>
    <x v="0"/>
    <x v="1"/>
    <x v="1"/>
    <n v="482"/>
    <x v="8"/>
  </r>
  <r>
    <n v="166410"/>
    <x v="1"/>
    <x v="0"/>
    <n v="65000"/>
    <n v="65000"/>
    <n v="0"/>
    <x v="0"/>
    <x v="1"/>
    <x v="0"/>
    <n v="522"/>
    <x v="7"/>
  </r>
  <r>
    <n v="166417"/>
    <x v="2"/>
    <x v="0"/>
    <n v="130500"/>
    <n v="130500"/>
    <n v="0"/>
    <x v="0"/>
    <x v="1"/>
    <x v="0"/>
    <n v="527"/>
    <x v="7"/>
  </r>
  <r>
    <n v="166456"/>
    <x v="1"/>
    <x v="1"/>
    <n v="8000"/>
    <n v="8000"/>
    <n v="0"/>
    <x v="0"/>
    <x v="0"/>
    <x v="1"/>
    <n v="531"/>
    <x v="9"/>
  </r>
  <r>
    <n v="166469"/>
    <x v="0"/>
    <x v="0"/>
    <n v="484750"/>
    <n v="484750"/>
    <n v="0"/>
    <x v="0"/>
    <x v="1"/>
    <x v="0"/>
    <n v="547"/>
    <x v="9"/>
  </r>
  <r>
    <n v="166470"/>
    <x v="0"/>
    <x v="0"/>
    <n v="15000"/>
    <n v="15000"/>
    <n v="0"/>
    <x v="0"/>
    <x v="1"/>
    <x v="1"/>
    <n v="459"/>
    <x v="1"/>
  </r>
  <r>
    <n v="166491"/>
    <x v="0"/>
    <x v="0"/>
    <n v="20000"/>
    <n v="20000"/>
    <n v="0"/>
    <x v="0"/>
    <x v="0"/>
    <x v="1"/>
    <n v="378"/>
    <x v="4"/>
  </r>
  <r>
    <n v="166492"/>
    <x v="0"/>
    <x v="1"/>
    <n v="30000"/>
    <n v="30000"/>
    <n v="0"/>
    <x v="0"/>
    <x v="0"/>
    <x v="1"/>
    <n v="439"/>
    <x v="3"/>
  </r>
  <r>
    <n v="166500"/>
    <x v="0"/>
    <x v="0"/>
    <n v="48000"/>
    <n v="48000"/>
    <n v="0"/>
    <x v="0"/>
    <x v="0"/>
    <x v="0"/>
    <n v="438"/>
    <x v="3"/>
  </r>
  <r>
    <n v="166504"/>
    <x v="0"/>
    <x v="0"/>
    <n v="40000"/>
    <n v="40000"/>
    <n v="0"/>
    <x v="0"/>
    <x v="1"/>
    <x v="1"/>
    <n v="502"/>
    <x v="0"/>
  </r>
  <r>
    <n v="166516"/>
    <x v="0"/>
    <x v="0"/>
    <n v="35000"/>
    <n v="35000"/>
    <n v="0"/>
    <x v="0"/>
    <x v="1"/>
    <x v="2"/>
    <n v="478"/>
    <x v="8"/>
  </r>
  <r>
    <n v="166526"/>
    <x v="0"/>
    <x v="0"/>
    <n v="30000"/>
    <n v="30000"/>
    <n v="0"/>
    <x v="0"/>
    <x v="1"/>
    <x v="0"/>
    <n v="533"/>
    <x v="9"/>
  </r>
  <r>
    <n v="166537"/>
    <x v="1"/>
    <x v="1"/>
    <n v="12500"/>
    <n v="12500"/>
    <n v="0"/>
    <x v="0"/>
    <x v="0"/>
    <x v="0"/>
    <n v="472"/>
    <x v="8"/>
  </r>
  <r>
    <n v="166558"/>
    <x v="0"/>
    <x v="0"/>
    <n v="288062"/>
    <n v="288062"/>
    <n v="0"/>
    <x v="0"/>
    <x v="0"/>
    <x v="1"/>
    <n v="481"/>
    <x v="8"/>
  </r>
  <r>
    <n v="166573"/>
    <x v="2"/>
    <x v="2"/>
    <n v="30000"/>
    <n v="30000"/>
    <n v="0"/>
    <x v="0"/>
    <x v="1"/>
    <x v="0"/>
    <n v="467"/>
    <x v="1"/>
  </r>
  <r>
    <n v="166579"/>
    <x v="0"/>
    <x v="0"/>
    <n v="25000"/>
    <n v="25000"/>
    <n v="0"/>
    <x v="0"/>
    <x v="0"/>
    <x v="1"/>
    <n v="467"/>
    <x v="1"/>
  </r>
  <r>
    <n v="166596"/>
    <x v="0"/>
    <x v="0"/>
    <n v="35000"/>
    <n v="30000"/>
    <n v="1"/>
    <x v="1"/>
    <x v="1"/>
    <x v="0"/>
    <n v="544"/>
    <x v="9"/>
  </r>
  <r>
    <n v="166602"/>
    <x v="0"/>
    <x v="0"/>
    <n v="30000"/>
    <n v="30000"/>
    <n v="0"/>
    <x v="0"/>
    <x v="0"/>
    <x v="0"/>
    <n v="517"/>
    <x v="7"/>
  </r>
  <r>
    <n v="166604"/>
    <x v="0"/>
    <x v="0"/>
    <n v="80000"/>
    <n v="80000"/>
    <n v="0"/>
    <x v="0"/>
    <x v="0"/>
    <x v="1"/>
    <n v="526"/>
    <x v="7"/>
  </r>
  <r>
    <n v="166608"/>
    <x v="1"/>
    <x v="1"/>
    <n v="25000"/>
    <n v="25000"/>
    <n v="0"/>
    <x v="0"/>
    <x v="0"/>
    <x v="1"/>
    <n v="493"/>
    <x v="0"/>
  </r>
  <r>
    <n v="166610"/>
    <x v="1"/>
    <x v="0"/>
    <n v="3000"/>
    <n v="3000"/>
    <n v="0"/>
    <x v="0"/>
    <x v="0"/>
    <x v="1"/>
    <n v="440"/>
    <x v="3"/>
  </r>
  <r>
    <n v="166620"/>
    <x v="1"/>
    <x v="0"/>
    <n v="31490"/>
    <n v="8225.0400000000009"/>
    <n v="1"/>
    <x v="1"/>
    <x v="0"/>
    <x v="0"/>
    <n v="438"/>
    <x v="3"/>
  </r>
  <r>
    <n v="166630"/>
    <x v="1"/>
    <x v="0"/>
    <n v="9000"/>
    <n v="9000"/>
    <n v="0"/>
    <x v="0"/>
    <x v="0"/>
    <x v="1"/>
    <n v="444"/>
    <x v="3"/>
  </r>
  <r>
    <n v="166636"/>
    <x v="0"/>
    <x v="0"/>
    <n v="30000"/>
    <n v="30000"/>
    <n v="0"/>
    <x v="0"/>
    <x v="0"/>
    <x v="2"/>
    <n v="426"/>
    <x v="6"/>
  </r>
  <r>
    <n v="166645"/>
    <x v="1"/>
    <x v="0"/>
    <n v="6000"/>
    <n v="6000"/>
    <n v="0"/>
    <x v="0"/>
    <x v="0"/>
    <x v="1"/>
    <n v="406"/>
    <x v="2"/>
  </r>
  <r>
    <n v="166703"/>
    <x v="1"/>
    <x v="0"/>
    <n v="5300"/>
    <n v="5300"/>
    <n v="0"/>
    <x v="0"/>
    <x v="1"/>
    <x v="0"/>
    <n v="550"/>
    <x v="9"/>
  </r>
  <r>
    <n v="166706"/>
    <x v="0"/>
    <x v="0"/>
    <n v="5000"/>
    <n v="5000"/>
    <n v="0"/>
    <x v="0"/>
    <x v="1"/>
    <x v="2"/>
    <n v="520"/>
    <x v="7"/>
  </r>
  <r>
    <n v="166728"/>
    <x v="0"/>
    <x v="0"/>
    <n v="84198"/>
    <n v="84198"/>
    <n v="0"/>
    <x v="0"/>
    <x v="1"/>
    <x v="0"/>
    <n v="518"/>
    <x v="7"/>
  </r>
  <r>
    <n v="166737"/>
    <x v="0"/>
    <x v="1"/>
    <n v="20000"/>
    <n v="20000"/>
    <n v="0"/>
    <x v="0"/>
    <x v="1"/>
    <x v="1"/>
    <n v="506"/>
    <x v="0"/>
  </r>
  <r>
    <n v="166753"/>
    <x v="0"/>
    <x v="1"/>
    <n v="119000"/>
    <n v="119000"/>
    <n v="0"/>
    <x v="0"/>
    <x v="0"/>
    <x v="1"/>
    <n v="479"/>
    <x v="8"/>
  </r>
  <r>
    <n v="166770"/>
    <x v="1"/>
    <x v="0"/>
    <n v="106670"/>
    <n v="106670"/>
    <n v="0"/>
    <x v="0"/>
    <x v="0"/>
    <x v="1"/>
    <n v="425"/>
    <x v="6"/>
  </r>
  <r>
    <n v="166776"/>
    <x v="1"/>
    <x v="0"/>
    <n v="17000"/>
    <n v="17000"/>
    <n v="0"/>
    <x v="0"/>
    <x v="0"/>
    <x v="1"/>
    <n v="441"/>
    <x v="3"/>
  </r>
  <r>
    <n v="166780"/>
    <x v="0"/>
    <x v="1"/>
    <n v="10000"/>
    <n v="10000"/>
    <n v="0"/>
    <x v="0"/>
    <x v="1"/>
    <x v="0"/>
    <n v="454"/>
    <x v="1"/>
  </r>
  <r>
    <n v="166784"/>
    <x v="0"/>
    <x v="0"/>
    <n v="12000"/>
    <n v="12000"/>
    <n v="0"/>
    <x v="0"/>
    <x v="1"/>
    <x v="1"/>
    <n v="460"/>
    <x v="1"/>
  </r>
  <r>
    <n v="166810"/>
    <x v="0"/>
    <x v="0"/>
    <n v="25000"/>
    <n v="25000"/>
    <n v="0"/>
    <x v="0"/>
    <x v="1"/>
    <x v="0"/>
    <n v="508"/>
    <x v="0"/>
  </r>
  <r>
    <n v="166821"/>
    <x v="0"/>
    <x v="1"/>
    <n v="34000"/>
    <n v="34000"/>
    <n v="0"/>
    <x v="0"/>
    <x v="0"/>
    <x v="1"/>
    <n v="505"/>
    <x v="0"/>
  </r>
  <r>
    <n v="166823"/>
    <x v="1"/>
    <x v="0"/>
    <n v="25000"/>
    <n v="0"/>
    <n v="1"/>
    <x v="1"/>
    <x v="0"/>
    <x v="1"/>
    <n v="464"/>
    <x v="1"/>
  </r>
  <r>
    <n v="166841"/>
    <x v="1"/>
    <x v="0"/>
    <n v="134710"/>
    <n v="134710"/>
    <n v="0"/>
    <x v="0"/>
    <x v="0"/>
    <x v="1"/>
    <n v="445"/>
    <x v="3"/>
  </r>
  <r>
    <n v="166843"/>
    <x v="1"/>
    <x v="0"/>
    <n v="13000"/>
    <n v="0"/>
    <n v="1"/>
    <x v="1"/>
    <x v="0"/>
    <x v="2"/>
    <n v="447"/>
    <x v="3"/>
  </r>
  <r>
    <n v="166857"/>
    <x v="1"/>
    <x v="0"/>
    <n v="20000"/>
    <n v="0"/>
    <n v="1"/>
    <x v="1"/>
    <x v="1"/>
    <x v="2"/>
    <n v="481"/>
    <x v="8"/>
  </r>
  <r>
    <n v="166878"/>
    <x v="1"/>
    <x v="0"/>
    <n v="50000"/>
    <n v="25000"/>
    <n v="1"/>
    <x v="1"/>
    <x v="0"/>
    <x v="0"/>
    <n v="503"/>
    <x v="0"/>
  </r>
  <r>
    <n v="166880"/>
    <x v="1"/>
    <x v="1"/>
    <n v="96270"/>
    <n v="96270"/>
    <n v="0"/>
    <x v="0"/>
    <x v="0"/>
    <x v="0"/>
    <n v="486"/>
    <x v="8"/>
  </r>
  <r>
    <n v="166891"/>
    <x v="0"/>
    <x v="1"/>
    <n v="20000"/>
    <n v="20000"/>
    <n v="0"/>
    <x v="0"/>
    <x v="1"/>
    <x v="1"/>
    <n v="450"/>
    <x v="3"/>
  </r>
  <r>
    <n v="166926"/>
    <x v="0"/>
    <x v="2"/>
    <n v="30000"/>
    <n v="30000"/>
    <n v="0"/>
    <x v="0"/>
    <x v="1"/>
    <x v="0"/>
    <n v="538"/>
    <x v="9"/>
  </r>
  <r>
    <n v="166928"/>
    <x v="0"/>
    <x v="1"/>
    <n v="50500"/>
    <n v="50500"/>
    <n v="0"/>
    <x v="0"/>
    <x v="0"/>
    <x v="1"/>
    <n v="540"/>
    <x v="9"/>
  </r>
  <r>
    <n v="166950"/>
    <x v="0"/>
    <x v="1"/>
    <n v="39600"/>
    <n v="39600"/>
    <n v="0"/>
    <x v="0"/>
    <x v="1"/>
    <x v="0"/>
    <n v="488"/>
    <x v="8"/>
  </r>
  <r>
    <n v="166974"/>
    <x v="0"/>
    <x v="0"/>
    <n v="158447"/>
    <n v="158447"/>
    <n v="0"/>
    <x v="0"/>
    <x v="0"/>
    <x v="1"/>
    <n v="535"/>
    <x v="9"/>
  </r>
  <r>
    <n v="167039"/>
    <x v="2"/>
    <x v="2"/>
    <n v="70000"/>
    <n v="70000"/>
    <n v="0"/>
    <x v="0"/>
    <x v="1"/>
    <x v="0"/>
    <n v="506"/>
    <x v="0"/>
  </r>
  <r>
    <n v="167043"/>
    <x v="1"/>
    <x v="0"/>
    <n v="35000"/>
    <n v="35000"/>
    <n v="0"/>
    <x v="0"/>
    <x v="0"/>
    <x v="1"/>
    <n v="455"/>
    <x v="1"/>
  </r>
  <r>
    <n v="167097"/>
    <x v="0"/>
    <x v="0"/>
    <n v="15900"/>
    <n v="15900"/>
    <n v="0"/>
    <x v="0"/>
    <x v="0"/>
    <x v="2"/>
    <n v="532"/>
    <x v="9"/>
  </r>
  <r>
    <n v="167150"/>
    <x v="0"/>
    <x v="1"/>
    <n v="60000"/>
    <n v="60000"/>
    <n v="0"/>
    <x v="0"/>
    <x v="0"/>
    <x v="2"/>
    <n v="457"/>
    <x v="1"/>
  </r>
  <r>
    <n v="167162"/>
    <x v="2"/>
    <x v="0"/>
    <n v="161408"/>
    <n v="161408"/>
    <n v="0"/>
    <x v="0"/>
    <x v="1"/>
    <x v="0"/>
    <n v="574"/>
    <x v="12"/>
  </r>
  <r>
    <n v="167171"/>
    <x v="0"/>
    <x v="0"/>
    <n v="10000"/>
    <n v="10000"/>
    <n v="0"/>
    <x v="0"/>
    <x v="0"/>
    <x v="0"/>
    <n v="398"/>
    <x v="2"/>
  </r>
  <r>
    <n v="167198"/>
    <x v="1"/>
    <x v="0"/>
    <n v="3000"/>
    <n v="3000"/>
    <n v="0"/>
    <x v="0"/>
    <x v="0"/>
    <x v="1"/>
    <n v="456"/>
    <x v="1"/>
  </r>
  <r>
    <n v="167215"/>
    <x v="0"/>
    <x v="2"/>
    <n v="50500"/>
    <n v="50500"/>
    <n v="0"/>
    <x v="0"/>
    <x v="0"/>
    <x v="0"/>
    <n v="529"/>
    <x v="7"/>
  </r>
  <r>
    <n v="167230"/>
    <x v="1"/>
    <x v="0"/>
    <n v="500"/>
    <n v="500"/>
    <n v="0"/>
    <x v="0"/>
    <x v="0"/>
    <x v="1"/>
    <n v="423"/>
    <x v="6"/>
  </r>
  <r>
    <n v="167240"/>
    <x v="0"/>
    <x v="1"/>
    <n v="55000"/>
    <n v="55000"/>
    <n v="0"/>
    <x v="0"/>
    <x v="1"/>
    <x v="1"/>
    <n v="443"/>
    <x v="3"/>
  </r>
  <r>
    <n v="167264"/>
    <x v="0"/>
    <x v="1"/>
    <n v="58000"/>
    <n v="58000"/>
    <n v="0"/>
    <x v="0"/>
    <x v="1"/>
    <x v="2"/>
    <n v="573"/>
    <x v="12"/>
  </r>
  <r>
    <n v="167277"/>
    <x v="1"/>
    <x v="0"/>
    <n v="40000"/>
    <n v="40000"/>
    <n v="0"/>
    <x v="0"/>
    <x v="0"/>
    <x v="1"/>
    <n v="500"/>
    <x v="0"/>
  </r>
  <r>
    <n v="167290"/>
    <x v="1"/>
    <x v="0"/>
    <n v="43140"/>
    <n v="18145.2"/>
    <n v="1"/>
    <x v="1"/>
    <x v="0"/>
    <x v="1"/>
    <n v="431"/>
    <x v="3"/>
  </r>
  <r>
    <n v="167292"/>
    <x v="0"/>
    <x v="0"/>
    <n v="30000"/>
    <n v="30000"/>
    <n v="0"/>
    <x v="0"/>
    <x v="0"/>
    <x v="1"/>
    <n v="475"/>
    <x v="8"/>
  </r>
  <r>
    <n v="167320"/>
    <x v="0"/>
    <x v="2"/>
    <n v="26000"/>
    <n v="26000"/>
    <n v="0"/>
    <x v="0"/>
    <x v="0"/>
    <x v="1"/>
    <n v="533"/>
    <x v="9"/>
  </r>
  <r>
    <n v="167322"/>
    <x v="1"/>
    <x v="0"/>
    <n v="15000"/>
    <n v="15000"/>
    <n v="0"/>
    <x v="0"/>
    <x v="0"/>
    <x v="0"/>
    <n v="492"/>
    <x v="0"/>
  </r>
  <r>
    <n v="167332"/>
    <x v="0"/>
    <x v="0"/>
    <n v="76828"/>
    <n v="76828"/>
    <n v="0"/>
    <x v="0"/>
    <x v="1"/>
    <x v="1"/>
    <n v="516"/>
    <x v="7"/>
  </r>
  <r>
    <n v="167337"/>
    <x v="0"/>
    <x v="1"/>
    <n v="29000"/>
    <n v="29000"/>
    <n v="0"/>
    <x v="0"/>
    <x v="1"/>
    <x v="1"/>
    <n v="495"/>
    <x v="0"/>
  </r>
  <r>
    <n v="167339"/>
    <x v="1"/>
    <x v="0"/>
    <n v="43000"/>
    <n v="43000"/>
    <n v="0"/>
    <x v="0"/>
    <x v="1"/>
    <x v="0"/>
    <n v="449"/>
    <x v="3"/>
  </r>
  <r>
    <n v="167341"/>
    <x v="0"/>
    <x v="0"/>
    <n v="50100"/>
    <n v="50100"/>
    <n v="0"/>
    <x v="0"/>
    <x v="0"/>
    <x v="1"/>
    <n v="519"/>
    <x v="7"/>
  </r>
  <r>
    <n v="167351"/>
    <x v="0"/>
    <x v="0"/>
    <n v="50000"/>
    <n v="50000"/>
    <n v="0"/>
    <x v="0"/>
    <x v="0"/>
    <x v="2"/>
    <n v="528"/>
    <x v="7"/>
  </r>
  <r>
    <n v="167365"/>
    <x v="2"/>
    <x v="0"/>
    <n v="59000"/>
    <n v="59000"/>
    <n v="0"/>
    <x v="0"/>
    <x v="1"/>
    <x v="2"/>
    <n v="493"/>
    <x v="0"/>
  </r>
  <r>
    <n v="167370"/>
    <x v="1"/>
    <x v="0"/>
    <n v="36000"/>
    <n v="27000"/>
    <n v="1"/>
    <x v="1"/>
    <x v="0"/>
    <x v="1"/>
    <n v="466"/>
    <x v="1"/>
  </r>
  <r>
    <n v="167371"/>
    <x v="1"/>
    <x v="0"/>
    <n v="10000"/>
    <n v="10000"/>
    <n v="0"/>
    <x v="0"/>
    <x v="0"/>
    <x v="1"/>
    <n v="455"/>
    <x v="1"/>
  </r>
  <r>
    <n v="167377"/>
    <x v="0"/>
    <x v="0"/>
    <n v="28000"/>
    <n v="26243.5"/>
    <n v="1"/>
    <x v="1"/>
    <x v="1"/>
    <x v="1"/>
    <n v="496"/>
    <x v="0"/>
  </r>
  <r>
    <n v="167388"/>
    <x v="0"/>
    <x v="0"/>
    <n v="39997"/>
    <n v="39997"/>
    <n v="0"/>
    <x v="0"/>
    <x v="0"/>
    <x v="2"/>
    <n v="452"/>
    <x v="1"/>
  </r>
  <r>
    <n v="167393"/>
    <x v="0"/>
    <x v="0"/>
    <n v="20000"/>
    <n v="20000"/>
    <n v="0"/>
    <x v="0"/>
    <x v="0"/>
    <x v="1"/>
    <n v="454"/>
    <x v="1"/>
  </r>
  <r>
    <n v="167417"/>
    <x v="0"/>
    <x v="2"/>
    <n v="30000"/>
    <n v="30000"/>
    <n v="0"/>
    <x v="0"/>
    <x v="1"/>
    <x v="0"/>
    <n v="514"/>
    <x v="7"/>
  </r>
  <r>
    <n v="167436"/>
    <x v="0"/>
    <x v="0"/>
    <n v="50000"/>
    <n v="50000"/>
    <n v="0"/>
    <x v="0"/>
    <x v="1"/>
    <x v="0"/>
    <n v="495"/>
    <x v="0"/>
  </r>
  <r>
    <n v="167441"/>
    <x v="0"/>
    <x v="0"/>
    <n v="263350"/>
    <n v="263350"/>
    <n v="0"/>
    <x v="0"/>
    <x v="1"/>
    <x v="0"/>
    <n v="488"/>
    <x v="8"/>
  </r>
  <r>
    <n v="167461"/>
    <x v="0"/>
    <x v="0"/>
    <n v="16700"/>
    <n v="16700"/>
    <n v="0"/>
    <x v="0"/>
    <x v="0"/>
    <x v="2"/>
    <n v="567"/>
    <x v="10"/>
  </r>
  <r>
    <n v="167465"/>
    <x v="2"/>
    <x v="2"/>
    <n v="10000"/>
    <n v="10000"/>
    <n v="0"/>
    <x v="0"/>
    <x v="1"/>
    <x v="0"/>
    <n v="439"/>
    <x v="3"/>
  </r>
  <r>
    <n v="167500"/>
    <x v="1"/>
    <x v="0"/>
    <n v="57365"/>
    <n v="57365"/>
    <n v="0"/>
    <x v="0"/>
    <x v="0"/>
    <x v="1"/>
    <n v="525"/>
    <x v="7"/>
  </r>
  <r>
    <n v="167509"/>
    <x v="0"/>
    <x v="1"/>
    <n v="52900"/>
    <n v="52900"/>
    <n v="0"/>
    <x v="0"/>
    <x v="0"/>
    <x v="1"/>
    <n v="454"/>
    <x v="1"/>
  </r>
  <r>
    <n v="167511"/>
    <x v="1"/>
    <x v="1"/>
    <n v="15000"/>
    <n v="15000"/>
    <n v="0"/>
    <x v="0"/>
    <x v="0"/>
    <x v="0"/>
    <n v="484"/>
    <x v="8"/>
  </r>
  <r>
    <n v="167512"/>
    <x v="1"/>
    <x v="2"/>
    <n v="10000"/>
    <n v="10000"/>
    <n v="0"/>
    <x v="0"/>
    <x v="1"/>
    <x v="1"/>
    <n v="536"/>
    <x v="9"/>
  </r>
  <r>
    <n v="167527"/>
    <x v="1"/>
    <x v="2"/>
    <n v="20000"/>
    <n v="20000"/>
    <n v="0"/>
    <x v="0"/>
    <x v="0"/>
    <x v="1"/>
    <n v="429"/>
    <x v="6"/>
  </r>
  <r>
    <n v="167530"/>
    <x v="0"/>
    <x v="1"/>
    <n v="56000"/>
    <n v="56000"/>
    <n v="0"/>
    <x v="0"/>
    <x v="0"/>
    <x v="1"/>
    <n v="412"/>
    <x v="6"/>
  </r>
  <r>
    <n v="167531"/>
    <x v="0"/>
    <x v="0"/>
    <n v="13000"/>
    <n v="13000"/>
    <n v="0"/>
    <x v="0"/>
    <x v="0"/>
    <x v="1"/>
    <n v="449"/>
    <x v="3"/>
  </r>
  <r>
    <n v="167540"/>
    <x v="0"/>
    <x v="0"/>
    <n v="50000"/>
    <n v="50000"/>
    <n v="0"/>
    <x v="0"/>
    <x v="0"/>
    <x v="1"/>
    <n v="458"/>
    <x v="1"/>
  </r>
  <r>
    <n v="167554"/>
    <x v="0"/>
    <x v="0"/>
    <n v="35000"/>
    <n v="35000"/>
    <n v="0"/>
    <x v="0"/>
    <x v="1"/>
    <x v="0"/>
    <n v="543"/>
    <x v="9"/>
  </r>
  <r>
    <n v="167563"/>
    <x v="0"/>
    <x v="0"/>
    <n v="20000"/>
    <n v="20000"/>
    <n v="0"/>
    <x v="0"/>
    <x v="1"/>
    <x v="1"/>
    <n v="465"/>
    <x v="1"/>
  </r>
  <r>
    <n v="167565"/>
    <x v="0"/>
    <x v="0"/>
    <n v="99700"/>
    <n v="99700"/>
    <n v="0"/>
    <x v="0"/>
    <x v="0"/>
    <x v="1"/>
    <n v="460"/>
    <x v="1"/>
  </r>
  <r>
    <n v="167566"/>
    <x v="0"/>
    <x v="0"/>
    <n v="8000"/>
    <n v="8000"/>
    <n v="0"/>
    <x v="0"/>
    <x v="0"/>
    <x v="0"/>
    <n v="512"/>
    <x v="7"/>
  </r>
  <r>
    <n v="167573"/>
    <x v="0"/>
    <x v="0"/>
    <n v="30000"/>
    <n v="30000"/>
    <n v="0"/>
    <x v="0"/>
    <x v="1"/>
    <x v="0"/>
    <n v="515"/>
    <x v="7"/>
  </r>
  <r>
    <n v="167584"/>
    <x v="0"/>
    <x v="0"/>
    <n v="211949"/>
    <n v="211949"/>
    <n v="0"/>
    <x v="0"/>
    <x v="1"/>
    <x v="1"/>
    <n v="462"/>
    <x v="1"/>
  </r>
  <r>
    <n v="167585"/>
    <x v="1"/>
    <x v="2"/>
    <n v="20000"/>
    <n v="20000"/>
    <n v="0"/>
    <x v="0"/>
    <x v="0"/>
    <x v="1"/>
    <n v="462"/>
    <x v="1"/>
  </r>
  <r>
    <n v="167586"/>
    <x v="0"/>
    <x v="1"/>
    <n v="89000"/>
    <n v="89000"/>
    <n v="0"/>
    <x v="0"/>
    <x v="0"/>
    <x v="0"/>
    <n v="509"/>
    <x v="0"/>
  </r>
  <r>
    <n v="167587"/>
    <x v="2"/>
    <x v="2"/>
    <n v="70000"/>
    <n v="70000"/>
    <n v="0"/>
    <x v="0"/>
    <x v="1"/>
    <x v="2"/>
    <n v="556"/>
    <x v="10"/>
  </r>
  <r>
    <n v="167625"/>
    <x v="0"/>
    <x v="2"/>
    <n v="218000"/>
    <n v="218000"/>
    <n v="0"/>
    <x v="0"/>
    <x v="0"/>
    <x v="1"/>
    <n v="505"/>
    <x v="0"/>
  </r>
  <r>
    <n v="167627"/>
    <x v="1"/>
    <x v="0"/>
    <n v="10000"/>
    <n v="10000"/>
    <n v="0"/>
    <x v="0"/>
    <x v="0"/>
    <x v="1"/>
    <n v="400"/>
    <x v="2"/>
  </r>
  <r>
    <n v="167630"/>
    <x v="0"/>
    <x v="0"/>
    <n v="201000"/>
    <n v="201000"/>
    <n v="0"/>
    <x v="0"/>
    <x v="0"/>
    <x v="1"/>
    <n v="437"/>
    <x v="3"/>
  </r>
  <r>
    <n v="167646"/>
    <x v="1"/>
    <x v="0"/>
    <n v="7500"/>
    <n v="7500"/>
    <n v="0"/>
    <x v="0"/>
    <x v="0"/>
    <x v="0"/>
    <n v="440"/>
    <x v="3"/>
  </r>
  <r>
    <n v="167655"/>
    <x v="1"/>
    <x v="0"/>
    <n v="20000"/>
    <n v="20000"/>
    <n v="0"/>
    <x v="0"/>
    <x v="1"/>
    <x v="1"/>
    <n v="515"/>
    <x v="7"/>
  </r>
  <r>
    <n v="167661"/>
    <x v="0"/>
    <x v="1"/>
    <n v="40000"/>
    <n v="40000"/>
    <n v="0"/>
    <x v="0"/>
    <x v="0"/>
    <x v="1"/>
    <n v="395"/>
    <x v="2"/>
  </r>
  <r>
    <n v="167689"/>
    <x v="0"/>
    <x v="0"/>
    <n v="70000"/>
    <n v="70000"/>
    <n v="0"/>
    <x v="0"/>
    <x v="0"/>
    <x v="1"/>
    <n v="468"/>
    <x v="1"/>
  </r>
  <r>
    <n v="167698"/>
    <x v="0"/>
    <x v="0"/>
    <n v="127200"/>
    <n v="127200"/>
    <n v="0"/>
    <x v="0"/>
    <x v="0"/>
    <x v="1"/>
    <n v="453"/>
    <x v="1"/>
  </r>
  <r>
    <n v="167700"/>
    <x v="2"/>
    <x v="2"/>
    <n v="20000"/>
    <n v="20000"/>
    <n v="0"/>
    <x v="0"/>
    <x v="1"/>
    <x v="0"/>
    <n v="552"/>
    <x v="10"/>
  </r>
  <r>
    <n v="167718"/>
    <x v="0"/>
    <x v="1"/>
    <n v="42500"/>
    <n v="42500"/>
    <n v="0"/>
    <x v="0"/>
    <x v="0"/>
    <x v="1"/>
    <n v="497"/>
    <x v="0"/>
  </r>
  <r>
    <n v="167719"/>
    <x v="0"/>
    <x v="0"/>
    <n v="60000"/>
    <n v="60000"/>
    <n v="0"/>
    <x v="0"/>
    <x v="1"/>
    <x v="2"/>
    <n v="501"/>
    <x v="0"/>
  </r>
  <r>
    <n v="167722"/>
    <x v="0"/>
    <x v="1"/>
    <n v="140324"/>
    <n v="140324"/>
    <n v="0"/>
    <x v="0"/>
    <x v="1"/>
    <x v="2"/>
    <n v="530"/>
    <x v="7"/>
  </r>
  <r>
    <n v="167728"/>
    <x v="0"/>
    <x v="1"/>
    <n v="116100"/>
    <n v="116100"/>
    <n v="0"/>
    <x v="0"/>
    <x v="0"/>
    <x v="1"/>
    <n v="487"/>
    <x v="8"/>
  </r>
  <r>
    <n v="167736"/>
    <x v="0"/>
    <x v="0"/>
    <n v="10000"/>
    <n v="10000"/>
    <n v="0"/>
    <x v="0"/>
    <x v="1"/>
    <x v="1"/>
    <n v="408"/>
    <x v="2"/>
  </r>
  <r>
    <n v="167743"/>
    <x v="0"/>
    <x v="0"/>
    <n v="59000"/>
    <n v="59000"/>
    <n v="0"/>
    <x v="0"/>
    <x v="0"/>
    <x v="1"/>
    <n v="523"/>
    <x v="7"/>
  </r>
  <r>
    <n v="167748"/>
    <x v="0"/>
    <x v="0"/>
    <n v="60000"/>
    <n v="60000"/>
    <n v="0"/>
    <x v="0"/>
    <x v="1"/>
    <x v="0"/>
    <n v="534"/>
    <x v="9"/>
  </r>
  <r>
    <n v="167750"/>
    <x v="0"/>
    <x v="0"/>
    <n v="37000"/>
    <n v="37000"/>
    <n v="0"/>
    <x v="0"/>
    <x v="0"/>
    <x v="0"/>
    <n v="392"/>
    <x v="2"/>
  </r>
  <r>
    <n v="167757"/>
    <x v="0"/>
    <x v="0"/>
    <n v="57000"/>
    <n v="57000"/>
    <n v="0"/>
    <x v="0"/>
    <x v="0"/>
    <x v="1"/>
    <n v="453"/>
    <x v="1"/>
  </r>
  <r>
    <n v="167770"/>
    <x v="1"/>
    <x v="0"/>
    <n v="91913"/>
    <n v="91913"/>
    <n v="0"/>
    <x v="0"/>
    <x v="1"/>
    <x v="1"/>
    <n v="464"/>
    <x v="1"/>
  </r>
  <r>
    <n v="167789"/>
    <x v="0"/>
    <x v="0"/>
    <n v="85300"/>
    <n v="85300"/>
    <n v="0"/>
    <x v="0"/>
    <x v="1"/>
    <x v="2"/>
    <n v="513"/>
    <x v="7"/>
  </r>
  <r>
    <n v="167792"/>
    <x v="0"/>
    <x v="0"/>
    <n v="20000"/>
    <n v="20000"/>
    <n v="0"/>
    <x v="0"/>
    <x v="1"/>
    <x v="1"/>
    <n v="409"/>
    <x v="2"/>
  </r>
  <r>
    <n v="167793"/>
    <x v="0"/>
    <x v="1"/>
    <n v="29760"/>
    <n v="29760"/>
    <n v="0"/>
    <x v="0"/>
    <x v="1"/>
    <x v="1"/>
    <n v="530"/>
    <x v="7"/>
  </r>
  <r>
    <n v="167794"/>
    <x v="0"/>
    <x v="0"/>
    <n v="14950"/>
    <n v="14950"/>
    <n v="0"/>
    <x v="0"/>
    <x v="0"/>
    <x v="0"/>
    <n v="460"/>
    <x v="1"/>
  </r>
  <r>
    <n v="167810"/>
    <x v="0"/>
    <x v="0"/>
    <n v="25000"/>
    <n v="25000"/>
    <n v="0"/>
    <x v="0"/>
    <x v="0"/>
    <x v="0"/>
    <n v="420"/>
    <x v="6"/>
  </r>
  <r>
    <n v="167815"/>
    <x v="0"/>
    <x v="0"/>
    <n v="81650"/>
    <n v="81650"/>
    <n v="0"/>
    <x v="0"/>
    <x v="1"/>
    <x v="1"/>
    <n v="489"/>
    <x v="8"/>
  </r>
  <r>
    <n v="167816"/>
    <x v="0"/>
    <x v="2"/>
    <n v="35000"/>
    <n v="35000"/>
    <n v="0"/>
    <x v="0"/>
    <x v="1"/>
    <x v="1"/>
    <n v="492"/>
    <x v="0"/>
  </r>
  <r>
    <n v="167818"/>
    <x v="0"/>
    <x v="1"/>
    <n v="235060"/>
    <n v="236060"/>
    <n v="1"/>
    <x v="1"/>
    <x v="1"/>
    <x v="0"/>
    <n v="528"/>
    <x v="7"/>
  </r>
  <r>
    <n v="167837"/>
    <x v="1"/>
    <x v="2"/>
    <n v="40000"/>
    <n v="40000"/>
    <n v="0"/>
    <x v="0"/>
    <x v="0"/>
    <x v="0"/>
    <n v="440"/>
    <x v="3"/>
  </r>
  <r>
    <n v="167849"/>
    <x v="0"/>
    <x v="0"/>
    <n v="25000"/>
    <n v="25000"/>
    <n v="0"/>
    <x v="0"/>
    <x v="1"/>
    <x v="1"/>
    <n v="516"/>
    <x v="7"/>
  </r>
  <r>
    <n v="167859"/>
    <x v="0"/>
    <x v="0"/>
    <n v="150000"/>
    <n v="150000"/>
    <n v="0"/>
    <x v="0"/>
    <x v="1"/>
    <x v="0"/>
    <n v="559"/>
    <x v="10"/>
  </r>
  <r>
    <n v="167870"/>
    <x v="1"/>
    <x v="0"/>
    <n v="32004"/>
    <n v="32004"/>
    <n v="0"/>
    <x v="0"/>
    <x v="0"/>
    <x v="1"/>
    <n v="460"/>
    <x v="1"/>
  </r>
  <r>
    <n v="167881"/>
    <x v="0"/>
    <x v="1"/>
    <n v="20000"/>
    <n v="20000"/>
    <n v="0"/>
    <x v="0"/>
    <x v="0"/>
    <x v="1"/>
    <n v="456"/>
    <x v="1"/>
  </r>
  <r>
    <n v="167893"/>
    <x v="0"/>
    <x v="1"/>
    <n v="347500"/>
    <n v="347500"/>
    <n v="0"/>
    <x v="0"/>
    <x v="1"/>
    <x v="1"/>
    <n v="547"/>
    <x v="9"/>
  </r>
  <r>
    <n v="167906"/>
    <x v="2"/>
    <x v="2"/>
    <n v="17500"/>
    <n v="17500"/>
    <n v="0"/>
    <x v="0"/>
    <x v="0"/>
    <x v="1"/>
    <n v="521"/>
    <x v="7"/>
  </r>
  <r>
    <n v="167912"/>
    <x v="0"/>
    <x v="0"/>
    <n v="188150"/>
    <n v="188150"/>
    <n v="0"/>
    <x v="0"/>
    <x v="1"/>
    <x v="1"/>
    <n v="540"/>
    <x v="9"/>
  </r>
  <r>
    <n v="167916"/>
    <x v="0"/>
    <x v="1"/>
    <n v="69500"/>
    <n v="69500"/>
    <n v="0"/>
    <x v="0"/>
    <x v="0"/>
    <x v="1"/>
    <n v="442"/>
    <x v="3"/>
  </r>
  <r>
    <n v="167917"/>
    <x v="0"/>
    <x v="0"/>
    <n v="68000"/>
    <n v="68000"/>
    <n v="0"/>
    <x v="0"/>
    <x v="0"/>
    <x v="0"/>
    <n v="479"/>
    <x v="8"/>
  </r>
  <r>
    <n v="167936"/>
    <x v="0"/>
    <x v="0"/>
    <n v="30000"/>
    <n v="30000"/>
    <n v="0"/>
    <x v="0"/>
    <x v="1"/>
    <x v="1"/>
    <n v="530"/>
    <x v="7"/>
  </r>
  <r>
    <n v="167942"/>
    <x v="0"/>
    <x v="0"/>
    <n v="15000"/>
    <n v="15000"/>
    <n v="0"/>
    <x v="0"/>
    <x v="1"/>
    <x v="0"/>
    <n v="417"/>
    <x v="6"/>
  </r>
  <r>
    <n v="167975"/>
    <x v="0"/>
    <x v="1"/>
    <n v="51200"/>
    <n v="51200"/>
    <n v="0"/>
    <x v="0"/>
    <x v="0"/>
    <x v="1"/>
    <n v="417"/>
    <x v="6"/>
  </r>
  <r>
    <n v="167978"/>
    <x v="0"/>
    <x v="1"/>
    <n v="25000"/>
    <n v="25000"/>
    <n v="0"/>
    <x v="0"/>
    <x v="1"/>
    <x v="1"/>
    <n v="430"/>
    <x v="6"/>
  </r>
  <r>
    <n v="167987"/>
    <x v="0"/>
    <x v="2"/>
    <n v="184340"/>
    <n v="184340"/>
    <n v="0"/>
    <x v="0"/>
    <x v="1"/>
    <x v="2"/>
    <n v="484"/>
    <x v="8"/>
  </r>
  <r>
    <n v="167990"/>
    <x v="2"/>
    <x v="0"/>
    <n v="10000"/>
    <n v="10000"/>
    <n v="0"/>
    <x v="0"/>
    <x v="0"/>
    <x v="1"/>
    <n v="457"/>
    <x v="1"/>
  </r>
  <r>
    <n v="167991"/>
    <x v="1"/>
    <x v="1"/>
    <n v="25000"/>
    <n v="25000"/>
    <n v="0"/>
    <x v="0"/>
    <x v="1"/>
    <x v="0"/>
    <n v="454"/>
    <x v="1"/>
  </r>
  <r>
    <n v="167992"/>
    <x v="1"/>
    <x v="0"/>
    <n v="50000"/>
    <n v="50000"/>
    <n v="0"/>
    <x v="0"/>
    <x v="0"/>
    <x v="1"/>
    <n v="532"/>
    <x v="9"/>
  </r>
  <r>
    <n v="168025"/>
    <x v="0"/>
    <x v="1"/>
    <n v="50000"/>
    <n v="50000"/>
    <n v="0"/>
    <x v="0"/>
    <x v="1"/>
    <x v="0"/>
    <n v="561"/>
    <x v="10"/>
  </r>
  <r>
    <n v="168026"/>
    <x v="0"/>
    <x v="1"/>
    <n v="40000"/>
    <n v="40000"/>
    <n v="0"/>
    <x v="0"/>
    <x v="1"/>
    <x v="0"/>
    <n v="454"/>
    <x v="1"/>
  </r>
  <r>
    <n v="168046"/>
    <x v="0"/>
    <x v="0"/>
    <n v="25584"/>
    <n v="25584"/>
    <n v="0"/>
    <x v="0"/>
    <x v="0"/>
    <x v="1"/>
    <n v="505"/>
    <x v="0"/>
  </r>
  <r>
    <n v="168049"/>
    <x v="2"/>
    <x v="0"/>
    <n v="6500"/>
    <n v="6500"/>
    <n v="0"/>
    <x v="0"/>
    <x v="1"/>
    <x v="0"/>
    <n v="476"/>
    <x v="8"/>
  </r>
  <r>
    <n v="168060"/>
    <x v="0"/>
    <x v="1"/>
    <n v="132520"/>
    <n v="132520"/>
    <n v="0"/>
    <x v="0"/>
    <x v="1"/>
    <x v="1"/>
    <n v="467"/>
    <x v="1"/>
  </r>
  <r>
    <n v="168101"/>
    <x v="0"/>
    <x v="1"/>
    <n v="28000"/>
    <n v="28000"/>
    <n v="0"/>
    <x v="0"/>
    <x v="0"/>
    <x v="1"/>
    <n v="450"/>
    <x v="3"/>
  </r>
  <r>
    <n v="168128"/>
    <x v="0"/>
    <x v="1"/>
    <n v="25000"/>
    <n v="25000"/>
    <n v="0"/>
    <x v="0"/>
    <x v="0"/>
    <x v="0"/>
    <n v="484"/>
    <x v="8"/>
  </r>
  <r>
    <n v="168261"/>
    <x v="0"/>
    <x v="0"/>
    <n v="5000"/>
    <n v="5000"/>
    <n v="0"/>
    <x v="0"/>
    <x v="1"/>
    <x v="2"/>
    <n v="526"/>
    <x v="7"/>
  </r>
  <r>
    <n v="168280"/>
    <x v="0"/>
    <x v="1"/>
    <n v="53000"/>
    <n v="53000"/>
    <n v="0"/>
    <x v="0"/>
    <x v="0"/>
    <x v="0"/>
    <n v="520"/>
    <x v="7"/>
  </r>
  <r>
    <n v="168289"/>
    <x v="0"/>
    <x v="0"/>
    <n v="140000"/>
    <n v="140000"/>
    <n v="0"/>
    <x v="0"/>
    <x v="1"/>
    <x v="1"/>
    <n v="522"/>
    <x v="7"/>
  </r>
  <r>
    <n v="168311"/>
    <x v="2"/>
    <x v="0"/>
    <n v="40000"/>
    <n v="40000"/>
    <n v="0"/>
    <x v="0"/>
    <x v="0"/>
    <x v="0"/>
    <n v="483"/>
    <x v="8"/>
  </r>
  <r>
    <n v="168319"/>
    <x v="1"/>
    <x v="1"/>
    <n v="5000"/>
    <n v="5000"/>
    <n v="0"/>
    <x v="0"/>
    <x v="0"/>
    <x v="1"/>
    <n v="515"/>
    <x v="7"/>
  </r>
  <r>
    <n v="168326"/>
    <x v="1"/>
    <x v="1"/>
    <n v="42400"/>
    <n v="42400"/>
    <n v="0"/>
    <x v="0"/>
    <x v="0"/>
    <x v="1"/>
    <n v="552"/>
    <x v="10"/>
  </r>
  <r>
    <n v="168345"/>
    <x v="2"/>
    <x v="0"/>
    <n v="35000"/>
    <n v="35000"/>
    <n v="0"/>
    <x v="0"/>
    <x v="0"/>
    <x v="1"/>
    <n v="464"/>
    <x v="1"/>
  </r>
  <r>
    <n v="168375"/>
    <x v="1"/>
    <x v="0"/>
    <n v="2000"/>
    <n v="2000"/>
    <n v="0"/>
    <x v="0"/>
    <x v="0"/>
    <x v="2"/>
    <n v="417"/>
    <x v="6"/>
  </r>
  <r>
    <n v="168379"/>
    <x v="0"/>
    <x v="1"/>
    <n v="60000"/>
    <n v="60000"/>
    <n v="0"/>
    <x v="0"/>
    <x v="0"/>
    <x v="0"/>
    <n v="452"/>
    <x v="1"/>
  </r>
  <r>
    <n v="168382"/>
    <x v="1"/>
    <x v="0"/>
    <n v="10000"/>
    <n v="10000"/>
    <n v="0"/>
    <x v="0"/>
    <x v="1"/>
    <x v="2"/>
    <n v="462"/>
    <x v="1"/>
  </r>
  <r>
    <n v="168396"/>
    <x v="2"/>
    <x v="1"/>
    <n v="54700"/>
    <n v="54700"/>
    <n v="0"/>
    <x v="0"/>
    <x v="0"/>
    <x v="2"/>
    <n v="484"/>
    <x v="8"/>
  </r>
  <r>
    <n v="168410"/>
    <x v="0"/>
    <x v="1"/>
    <n v="75600"/>
    <n v="75600"/>
    <n v="0"/>
    <x v="0"/>
    <x v="0"/>
    <x v="0"/>
    <n v="476"/>
    <x v="8"/>
  </r>
  <r>
    <n v="168413"/>
    <x v="1"/>
    <x v="0"/>
    <n v="17000"/>
    <n v="17000"/>
    <n v="0"/>
    <x v="0"/>
    <x v="1"/>
    <x v="1"/>
    <n v="443"/>
    <x v="3"/>
  </r>
  <r>
    <n v="168420"/>
    <x v="1"/>
    <x v="0"/>
    <n v="3000"/>
    <n v="3000"/>
    <n v="0"/>
    <x v="0"/>
    <x v="1"/>
    <x v="1"/>
    <n v="473"/>
    <x v="8"/>
  </r>
  <r>
    <n v="168423"/>
    <x v="1"/>
    <x v="0"/>
    <n v="5000"/>
    <n v="5000"/>
    <n v="0"/>
    <x v="0"/>
    <x v="1"/>
    <x v="1"/>
    <n v="445"/>
    <x v="3"/>
  </r>
  <r>
    <n v="168425"/>
    <x v="0"/>
    <x v="1"/>
    <n v="373400"/>
    <n v="373400"/>
    <n v="0"/>
    <x v="0"/>
    <x v="0"/>
    <x v="0"/>
    <n v="438"/>
    <x v="3"/>
  </r>
  <r>
    <n v="168429"/>
    <x v="0"/>
    <x v="1"/>
    <n v="67600"/>
    <n v="67600"/>
    <n v="0"/>
    <x v="0"/>
    <x v="0"/>
    <x v="1"/>
    <n v="529"/>
    <x v="7"/>
  </r>
  <r>
    <n v="168434"/>
    <x v="0"/>
    <x v="2"/>
    <n v="326089"/>
    <n v="326089"/>
    <n v="0"/>
    <x v="0"/>
    <x v="0"/>
    <x v="0"/>
    <n v="518"/>
    <x v="7"/>
  </r>
  <r>
    <n v="168441"/>
    <x v="1"/>
    <x v="0"/>
    <n v="20000"/>
    <n v="0"/>
    <n v="1"/>
    <x v="1"/>
    <x v="0"/>
    <x v="2"/>
    <n v="540"/>
    <x v="9"/>
  </r>
  <r>
    <n v="168451"/>
    <x v="0"/>
    <x v="0"/>
    <n v="20000"/>
    <n v="20000"/>
    <n v="0"/>
    <x v="0"/>
    <x v="1"/>
    <x v="1"/>
    <n v="438"/>
    <x v="3"/>
  </r>
  <r>
    <n v="168475"/>
    <x v="0"/>
    <x v="0"/>
    <n v="66312"/>
    <n v="66312"/>
    <n v="0"/>
    <x v="0"/>
    <x v="0"/>
    <x v="1"/>
    <n v="441"/>
    <x v="3"/>
  </r>
  <r>
    <n v="168480"/>
    <x v="1"/>
    <x v="0"/>
    <n v="20000"/>
    <n v="20000"/>
    <n v="0"/>
    <x v="0"/>
    <x v="1"/>
    <x v="0"/>
    <n v="478"/>
    <x v="8"/>
  </r>
  <r>
    <n v="168482"/>
    <x v="0"/>
    <x v="0"/>
    <n v="84700"/>
    <n v="84700"/>
    <n v="0"/>
    <x v="0"/>
    <x v="1"/>
    <x v="1"/>
    <n v="494"/>
    <x v="0"/>
  </r>
  <r>
    <n v="168483"/>
    <x v="0"/>
    <x v="0"/>
    <n v="30000"/>
    <n v="30000"/>
    <n v="0"/>
    <x v="0"/>
    <x v="1"/>
    <x v="1"/>
    <n v="546"/>
    <x v="9"/>
  </r>
  <r>
    <n v="168507"/>
    <x v="0"/>
    <x v="2"/>
    <n v="34000"/>
    <n v="34000"/>
    <n v="0"/>
    <x v="0"/>
    <x v="0"/>
    <x v="1"/>
    <n v="503"/>
    <x v="0"/>
  </r>
  <r>
    <n v="168508"/>
    <x v="0"/>
    <x v="0"/>
    <n v="63000"/>
    <n v="63000"/>
    <n v="0"/>
    <x v="0"/>
    <x v="0"/>
    <x v="1"/>
    <n v="465"/>
    <x v="1"/>
  </r>
  <r>
    <n v="168513"/>
    <x v="0"/>
    <x v="0"/>
    <n v="64500"/>
    <n v="64500"/>
    <n v="0"/>
    <x v="0"/>
    <x v="1"/>
    <x v="0"/>
    <n v="442"/>
    <x v="3"/>
  </r>
  <r>
    <n v="168515"/>
    <x v="1"/>
    <x v="0"/>
    <n v="14000"/>
    <n v="14000"/>
    <n v="0"/>
    <x v="0"/>
    <x v="0"/>
    <x v="1"/>
    <n v="457"/>
    <x v="1"/>
  </r>
  <r>
    <n v="168519"/>
    <x v="0"/>
    <x v="0"/>
    <n v="23500"/>
    <n v="23500"/>
    <n v="0"/>
    <x v="0"/>
    <x v="0"/>
    <x v="2"/>
    <n v="535"/>
    <x v="9"/>
  </r>
  <r>
    <n v="168520"/>
    <x v="0"/>
    <x v="1"/>
    <n v="150000"/>
    <n v="150000"/>
    <n v="0"/>
    <x v="0"/>
    <x v="0"/>
    <x v="2"/>
    <n v="451"/>
    <x v="1"/>
  </r>
  <r>
    <n v="168539"/>
    <x v="0"/>
    <x v="1"/>
    <n v="29000"/>
    <n v="29000"/>
    <n v="0"/>
    <x v="0"/>
    <x v="0"/>
    <x v="1"/>
    <n v="444"/>
    <x v="3"/>
  </r>
  <r>
    <n v="168552"/>
    <x v="0"/>
    <x v="0"/>
    <n v="35000"/>
    <n v="35000"/>
    <n v="0"/>
    <x v="0"/>
    <x v="1"/>
    <x v="1"/>
    <n v="569"/>
    <x v="10"/>
  </r>
  <r>
    <n v="168558"/>
    <x v="1"/>
    <x v="1"/>
    <n v="10000"/>
    <n v="10000"/>
    <n v="0"/>
    <x v="0"/>
    <x v="0"/>
    <x v="1"/>
    <n v="438"/>
    <x v="3"/>
  </r>
  <r>
    <n v="168562"/>
    <x v="1"/>
    <x v="0"/>
    <n v="6300"/>
    <n v="6300"/>
    <n v="0"/>
    <x v="0"/>
    <x v="1"/>
    <x v="2"/>
    <n v="484"/>
    <x v="8"/>
  </r>
  <r>
    <n v="168577"/>
    <x v="0"/>
    <x v="1"/>
    <n v="32260"/>
    <n v="32260"/>
    <n v="0"/>
    <x v="0"/>
    <x v="1"/>
    <x v="1"/>
    <n v="436"/>
    <x v="3"/>
  </r>
  <r>
    <n v="168584"/>
    <x v="0"/>
    <x v="1"/>
    <n v="20000"/>
    <n v="20000"/>
    <n v="0"/>
    <x v="0"/>
    <x v="0"/>
    <x v="1"/>
    <n v="492"/>
    <x v="0"/>
  </r>
  <r>
    <n v="168588"/>
    <x v="1"/>
    <x v="1"/>
    <n v="19000"/>
    <n v="19000"/>
    <n v="0"/>
    <x v="0"/>
    <x v="0"/>
    <x v="1"/>
    <n v="493"/>
    <x v="0"/>
  </r>
  <r>
    <n v="168591"/>
    <x v="2"/>
    <x v="2"/>
    <n v="26489"/>
    <n v="26489"/>
    <n v="0"/>
    <x v="0"/>
    <x v="1"/>
    <x v="1"/>
    <n v="475"/>
    <x v="8"/>
  </r>
  <r>
    <n v="168593"/>
    <x v="0"/>
    <x v="1"/>
    <n v="104953"/>
    <n v="104953"/>
    <n v="0"/>
    <x v="0"/>
    <x v="1"/>
    <x v="1"/>
    <n v="524"/>
    <x v="7"/>
  </r>
  <r>
    <n v="168595"/>
    <x v="1"/>
    <x v="1"/>
    <n v="30000"/>
    <n v="30000"/>
    <n v="0"/>
    <x v="0"/>
    <x v="0"/>
    <x v="0"/>
    <n v="477"/>
    <x v="8"/>
  </r>
  <r>
    <n v="168598"/>
    <x v="1"/>
    <x v="0"/>
    <n v="40000"/>
    <n v="40000"/>
    <n v="0"/>
    <x v="0"/>
    <x v="1"/>
    <x v="1"/>
    <n v="521"/>
    <x v="7"/>
  </r>
  <r>
    <n v="168599"/>
    <x v="0"/>
    <x v="0"/>
    <n v="47500"/>
    <n v="47500"/>
    <n v="0"/>
    <x v="0"/>
    <x v="0"/>
    <x v="1"/>
    <n v="506"/>
    <x v="0"/>
  </r>
  <r>
    <n v="168602"/>
    <x v="0"/>
    <x v="0"/>
    <n v="84653"/>
    <n v="84653"/>
    <n v="0"/>
    <x v="0"/>
    <x v="1"/>
    <x v="0"/>
    <n v="563"/>
    <x v="10"/>
  </r>
  <r>
    <n v="168607"/>
    <x v="0"/>
    <x v="0"/>
    <n v="361800"/>
    <n v="361800"/>
    <n v="0"/>
    <x v="0"/>
    <x v="1"/>
    <x v="1"/>
    <n v="457"/>
    <x v="1"/>
  </r>
  <r>
    <n v="168621"/>
    <x v="0"/>
    <x v="1"/>
    <n v="96000"/>
    <n v="96000"/>
    <n v="0"/>
    <x v="0"/>
    <x v="1"/>
    <x v="0"/>
    <n v="539"/>
    <x v="9"/>
  </r>
  <r>
    <n v="168627"/>
    <x v="0"/>
    <x v="1"/>
    <n v="47000"/>
    <n v="47000"/>
    <n v="0"/>
    <x v="0"/>
    <x v="0"/>
    <x v="1"/>
    <n v="444"/>
    <x v="3"/>
  </r>
  <r>
    <n v="168639"/>
    <x v="0"/>
    <x v="0"/>
    <n v="63700"/>
    <n v="63700"/>
    <n v="0"/>
    <x v="0"/>
    <x v="0"/>
    <x v="1"/>
    <n v="484"/>
    <x v="8"/>
  </r>
  <r>
    <n v="168655"/>
    <x v="0"/>
    <x v="0"/>
    <n v="40000"/>
    <n v="40000"/>
    <n v="0"/>
    <x v="0"/>
    <x v="1"/>
    <x v="1"/>
    <n v="445"/>
    <x v="3"/>
  </r>
  <r>
    <n v="168656"/>
    <x v="1"/>
    <x v="0"/>
    <n v="75000"/>
    <n v="75000"/>
    <n v="0"/>
    <x v="0"/>
    <x v="0"/>
    <x v="1"/>
    <n v="449"/>
    <x v="3"/>
  </r>
  <r>
    <n v="168664"/>
    <x v="0"/>
    <x v="0"/>
    <n v="146605"/>
    <n v="146605"/>
    <n v="0"/>
    <x v="0"/>
    <x v="1"/>
    <x v="1"/>
    <n v="468"/>
    <x v="1"/>
  </r>
  <r>
    <n v="168682"/>
    <x v="1"/>
    <x v="0"/>
    <n v="93900"/>
    <n v="93900"/>
    <n v="0"/>
    <x v="0"/>
    <x v="0"/>
    <x v="1"/>
    <n v="478"/>
    <x v="8"/>
  </r>
  <r>
    <n v="168687"/>
    <x v="1"/>
    <x v="1"/>
    <n v="80000"/>
    <n v="80000"/>
    <n v="0"/>
    <x v="0"/>
    <x v="0"/>
    <x v="0"/>
    <n v="444"/>
    <x v="3"/>
  </r>
  <r>
    <n v="168691"/>
    <x v="0"/>
    <x v="0"/>
    <n v="68300"/>
    <n v="68300"/>
    <n v="0"/>
    <x v="0"/>
    <x v="0"/>
    <x v="0"/>
    <n v="474"/>
    <x v="8"/>
  </r>
  <r>
    <n v="168693"/>
    <x v="0"/>
    <x v="0"/>
    <n v="19999"/>
    <n v="19999"/>
    <n v="0"/>
    <x v="0"/>
    <x v="0"/>
    <x v="1"/>
    <n v="431"/>
    <x v="3"/>
  </r>
  <r>
    <n v="168706"/>
    <x v="0"/>
    <x v="0"/>
    <n v="40000"/>
    <n v="40000"/>
    <n v="0"/>
    <x v="0"/>
    <x v="1"/>
    <x v="2"/>
    <n v="492"/>
    <x v="0"/>
  </r>
  <r>
    <n v="168712"/>
    <x v="1"/>
    <x v="0"/>
    <n v="6000"/>
    <n v="2000"/>
    <n v="1"/>
    <x v="1"/>
    <x v="0"/>
    <x v="1"/>
    <n v="453"/>
    <x v="1"/>
  </r>
  <r>
    <n v="168718"/>
    <x v="0"/>
    <x v="0"/>
    <n v="25999"/>
    <n v="25999"/>
    <n v="0"/>
    <x v="0"/>
    <x v="0"/>
    <x v="0"/>
    <n v="461"/>
    <x v="1"/>
  </r>
  <r>
    <n v="168728"/>
    <x v="1"/>
    <x v="0"/>
    <n v="44250"/>
    <n v="42250"/>
    <n v="1"/>
    <x v="1"/>
    <x v="0"/>
    <x v="0"/>
    <n v="486"/>
    <x v="8"/>
  </r>
  <r>
    <n v="168783"/>
    <x v="1"/>
    <x v="0"/>
    <n v="10000"/>
    <n v="10000"/>
    <n v="0"/>
    <x v="0"/>
    <x v="0"/>
    <x v="1"/>
    <n v="495"/>
    <x v="0"/>
  </r>
  <r>
    <n v="168784"/>
    <x v="0"/>
    <x v="0"/>
    <n v="62000"/>
    <n v="62000"/>
    <n v="0"/>
    <x v="0"/>
    <x v="1"/>
    <x v="1"/>
    <n v="457"/>
    <x v="1"/>
  </r>
  <r>
    <n v="168818"/>
    <x v="0"/>
    <x v="0"/>
    <n v="58700"/>
    <n v="58700"/>
    <n v="0"/>
    <x v="0"/>
    <x v="0"/>
    <x v="1"/>
    <n v="441"/>
    <x v="3"/>
  </r>
  <r>
    <n v="168820"/>
    <x v="0"/>
    <x v="0"/>
    <n v="84880"/>
    <n v="84880"/>
    <n v="0"/>
    <x v="0"/>
    <x v="0"/>
    <x v="0"/>
    <n v="485"/>
    <x v="8"/>
  </r>
  <r>
    <n v="168823"/>
    <x v="0"/>
    <x v="2"/>
    <n v="63500"/>
    <n v="63500"/>
    <n v="0"/>
    <x v="0"/>
    <x v="1"/>
    <x v="1"/>
    <n v="552"/>
    <x v="10"/>
  </r>
  <r>
    <n v="168825"/>
    <x v="0"/>
    <x v="0"/>
    <n v="38241"/>
    <n v="38241"/>
    <n v="0"/>
    <x v="0"/>
    <x v="1"/>
    <x v="1"/>
    <n v="494"/>
    <x v="0"/>
  </r>
  <r>
    <n v="168828"/>
    <x v="0"/>
    <x v="0"/>
    <n v="50000"/>
    <n v="50000"/>
    <n v="0"/>
    <x v="0"/>
    <x v="0"/>
    <x v="1"/>
    <n v="451"/>
    <x v="1"/>
  </r>
  <r>
    <n v="168840"/>
    <x v="0"/>
    <x v="1"/>
    <n v="289000"/>
    <n v="289000"/>
    <n v="0"/>
    <x v="0"/>
    <x v="1"/>
    <x v="0"/>
    <n v="454"/>
    <x v="1"/>
  </r>
  <r>
    <n v="168854"/>
    <x v="2"/>
    <x v="0"/>
    <n v="20000"/>
    <n v="20000"/>
    <n v="0"/>
    <x v="0"/>
    <x v="0"/>
    <x v="2"/>
    <n v="472"/>
    <x v="8"/>
  </r>
  <r>
    <n v="168857"/>
    <x v="0"/>
    <x v="0"/>
    <n v="343000"/>
    <n v="343000"/>
    <n v="0"/>
    <x v="0"/>
    <x v="0"/>
    <x v="0"/>
    <n v="469"/>
    <x v="1"/>
  </r>
  <r>
    <n v="168872"/>
    <x v="0"/>
    <x v="1"/>
    <n v="44000"/>
    <n v="44000"/>
    <n v="0"/>
    <x v="0"/>
    <x v="0"/>
    <x v="1"/>
    <n v="456"/>
    <x v="1"/>
  </r>
  <r>
    <n v="168883"/>
    <x v="0"/>
    <x v="0"/>
    <n v="40000"/>
    <n v="40000"/>
    <n v="0"/>
    <x v="0"/>
    <x v="0"/>
    <x v="0"/>
    <n v="408"/>
    <x v="2"/>
  </r>
  <r>
    <n v="168894"/>
    <x v="0"/>
    <x v="0"/>
    <n v="50000"/>
    <n v="50000"/>
    <n v="0"/>
    <x v="0"/>
    <x v="0"/>
    <x v="0"/>
    <n v="550"/>
    <x v="9"/>
  </r>
  <r>
    <n v="168895"/>
    <x v="0"/>
    <x v="0"/>
    <n v="50000"/>
    <n v="50000"/>
    <n v="0"/>
    <x v="0"/>
    <x v="1"/>
    <x v="0"/>
    <n v="530"/>
    <x v="7"/>
  </r>
  <r>
    <n v="168927"/>
    <x v="0"/>
    <x v="2"/>
    <n v="20753.199999999997"/>
    <n v="16272.000000000002"/>
    <n v="1"/>
    <x v="1"/>
    <x v="0"/>
    <x v="1"/>
    <n v="417"/>
    <x v="6"/>
  </r>
  <r>
    <n v="168939"/>
    <x v="0"/>
    <x v="0"/>
    <n v="27300"/>
    <n v="27300"/>
    <n v="0"/>
    <x v="0"/>
    <x v="0"/>
    <x v="1"/>
    <n v="430"/>
    <x v="6"/>
  </r>
  <r>
    <n v="168950"/>
    <x v="0"/>
    <x v="0"/>
    <n v="20000"/>
    <n v="20000"/>
    <n v="0"/>
    <x v="0"/>
    <x v="0"/>
    <x v="1"/>
    <n v="456"/>
    <x v="1"/>
  </r>
  <r>
    <n v="168961"/>
    <x v="0"/>
    <x v="2"/>
    <n v="22000"/>
    <n v="22000"/>
    <n v="0"/>
    <x v="0"/>
    <x v="0"/>
    <x v="1"/>
    <n v="474"/>
    <x v="8"/>
  </r>
  <r>
    <n v="168963"/>
    <x v="0"/>
    <x v="1"/>
    <n v="52000"/>
    <n v="52000"/>
    <n v="0"/>
    <x v="0"/>
    <x v="0"/>
    <x v="2"/>
    <n v="512"/>
    <x v="7"/>
  </r>
  <r>
    <n v="169013"/>
    <x v="0"/>
    <x v="0"/>
    <n v="77752"/>
    <n v="77752"/>
    <n v="0"/>
    <x v="0"/>
    <x v="1"/>
    <x v="2"/>
    <n v="481"/>
    <x v="8"/>
  </r>
  <r>
    <n v="169109"/>
    <x v="2"/>
    <x v="0"/>
    <n v="30000"/>
    <n v="30000"/>
    <n v="0"/>
    <x v="0"/>
    <x v="1"/>
    <x v="0"/>
    <n v="471"/>
    <x v="8"/>
  </r>
  <r>
    <n v="169210"/>
    <x v="1"/>
    <x v="2"/>
    <n v="13000"/>
    <n v="13000"/>
    <n v="0"/>
    <x v="0"/>
    <x v="0"/>
    <x v="1"/>
    <n v="549"/>
    <x v="9"/>
  </r>
  <r>
    <n v="169217"/>
    <x v="0"/>
    <x v="0"/>
    <n v="40000"/>
    <n v="40000"/>
    <n v="0"/>
    <x v="0"/>
    <x v="0"/>
    <x v="1"/>
    <n v="465"/>
    <x v="1"/>
  </r>
  <r>
    <n v="169236"/>
    <x v="0"/>
    <x v="1"/>
    <n v="25000"/>
    <n v="25000"/>
    <n v="0"/>
    <x v="0"/>
    <x v="0"/>
    <x v="1"/>
    <n v="524"/>
    <x v="7"/>
  </r>
  <r>
    <n v="169245"/>
    <x v="0"/>
    <x v="0"/>
    <n v="60000"/>
    <n v="60000"/>
    <n v="0"/>
    <x v="0"/>
    <x v="1"/>
    <x v="0"/>
    <n v="495"/>
    <x v="0"/>
  </r>
  <r>
    <n v="169270"/>
    <x v="0"/>
    <x v="0"/>
    <n v="40000"/>
    <n v="40000"/>
    <n v="0"/>
    <x v="0"/>
    <x v="0"/>
    <x v="0"/>
    <n v="492"/>
    <x v="0"/>
  </r>
  <r>
    <n v="169272"/>
    <x v="0"/>
    <x v="1"/>
    <n v="130000"/>
    <n v="130000"/>
    <n v="0"/>
    <x v="0"/>
    <x v="1"/>
    <x v="2"/>
    <n v="502"/>
    <x v="0"/>
  </r>
  <r>
    <n v="169274"/>
    <x v="2"/>
    <x v="0"/>
    <n v="31500"/>
    <n v="31500"/>
    <n v="0"/>
    <x v="0"/>
    <x v="0"/>
    <x v="1"/>
    <n v="428"/>
    <x v="6"/>
  </r>
  <r>
    <n v="169275"/>
    <x v="1"/>
    <x v="0"/>
    <n v="67200"/>
    <n v="67200"/>
    <n v="0"/>
    <x v="0"/>
    <x v="1"/>
    <x v="2"/>
    <n v="498"/>
    <x v="0"/>
  </r>
  <r>
    <n v="169278"/>
    <x v="2"/>
    <x v="1"/>
    <n v="60000"/>
    <n v="60000"/>
    <n v="0"/>
    <x v="0"/>
    <x v="1"/>
    <x v="0"/>
    <n v="491"/>
    <x v="0"/>
  </r>
  <r>
    <n v="169279"/>
    <x v="0"/>
    <x v="1"/>
    <n v="58300"/>
    <n v="58300"/>
    <n v="0"/>
    <x v="0"/>
    <x v="0"/>
    <x v="1"/>
    <n v="506"/>
    <x v="0"/>
  </r>
  <r>
    <n v="169280"/>
    <x v="1"/>
    <x v="0"/>
    <n v="2700"/>
    <n v="2700"/>
    <n v="0"/>
    <x v="0"/>
    <x v="1"/>
    <x v="0"/>
    <n v="464"/>
    <x v="1"/>
  </r>
  <r>
    <n v="169289"/>
    <x v="1"/>
    <x v="0"/>
    <n v="29300"/>
    <n v="29300"/>
    <n v="0"/>
    <x v="0"/>
    <x v="0"/>
    <x v="1"/>
    <n v="475"/>
    <x v="8"/>
  </r>
  <r>
    <n v="169323"/>
    <x v="1"/>
    <x v="0"/>
    <n v="10000"/>
    <n v="6182.37"/>
    <n v="1"/>
    <x v="1"/>
    <x v="0"/>
    <x v="1"/>
    <n v="454"/>
    <x v="1"/>
  </r>
  <r>
    <n v="169329"/>
    <x v="1"/>
    <x v="1"/>
    <n v="20000"/>
    <n v="20000"/>
    <n v="0"/>
    <x v="0"/>
    <x v="1"/>
    <x v="1"/>
    <n v="512"/>
    <x v="7"/>
  </r>
  <r>
    <n v="169338"/>
    <x v="0"/>
    <x v="2"/>
    <n v="16000"/>
    <n v="16000"/>
    <n v="0"/>
    <x v="0"/>
    <x v="0"/>
    <x v="1"/>
    <n v="460"/>
    <x v="1"/>
  </r>
  <r>
    <n v="169363"/>
    <x v="0"/>
    <x v="1"/>
    <n v="20000"/>
    <n v="20000"/>
    <n v="0"/>
    <x v="0"/>
    <x v="0"/>
    <x v="0"/>
    <n v="521"/>
    <x v="7"/>
  </r>
  <r>
    <n v="169391"/>
    <x v="0"/>
    <x v="0"/>
    <n v="30000"/>
    <n v="30000"/>
    <n v="0"/>
    <x v="0"/>
    <x v="0"/>
    <x v="1"/>
    <n v="518"/>
    <x v="7"/>
  </r>
  <r>
    <n v="169392"/>
    <x v="0"/>
    <x v="0"/>
    <n v="20000"/>
    <n v="20000"/>
    <n v="0"/>
    <x v="0"/>
    <x v="0"/>
    <x v="0"/>
    <n v="478"/>
    <x v="8"/>
  </r>
  <r>
    <n v="169406"/>
    <x v="0"/>
    <x v="0"/>
    <n v="59640"/>
    <n v="59640"/>
    <n v="0"/>
    <x v="0"/>
    <x v="1"/>
    <x v="2"/>
    <n v="589"/>
    <x v="12"/>
  </r>
  <r>
    <n v="169422"/>
    <x v="0"/>
    <x v="0"/>
    <n v="2000"/>
    <n v="2000"/>
    <n v="0"/>
    <x v="0"/>
    <x v="0"/>
    <x v="2"/>
    <n v="449"/>
    <x v="3"/>
  </r>
  <r>
    <n v="169435"/>
    <x v="0"/>
    <x v="1"/>
    <n v="55000"/>
    <n v="55000"/>
    <n v="0"/>
    <x v="0"/>
    <x v="0"/>
    <x v="0"/>
    <n v="480"/>
    <x v="8"/>
  </r>
  <r>
    <n v="169442"/>
    <x v="0"/>
    <x v="1"/>
    <n v="65000"/>
    <n v="65000"/>
    <n v="0"/>
    <x v="0"/>
    <x v="1"/>
    <x v="0"/>
    <n v="446"/>
    <x v="3"/>
  </r>
  <r>
    <n v="169447"/>
    <x v="1"/>
    <x v="0"/>
    <n v="40000"/>
    <n v="40000"/>
    <n v="0"/>
    <x v="0"/>
    <x v="0"/>
    <x v="1"/>
    <n v="486"/>
    <x v="8"/>
  </r>
  <r>
    <n v="169463"/>
    <x v="1"/>
    <x v="0"/>
    <n v="36000"/>
    <n v="36088.720000000001"/>
    <n v="0"/>
    <x v="0"/>
    <x v="0"/>
    <x v="1"/>
    <n v="501"/>
    <x v="0"/>
  </r>
  <r>
    <n v="169473"/>
    <x v="0"/>
    <x v="0"/>
    <n v="90000"/>
    <n v="90000"/>
    <n v="0"/>
    <x v="0"/>
    <x v="0"/>
    <x v="1"/>
    <n v="467"/>
    <x v="1"/>
  </r>
  <r>
    <n v="169487"/>
    <x v="0"/>
    <x v="1"/>
    <n v="64000"/>
    <n v="64000"/>
    <n v="0"/>
    <x v="0"/>
    <x v="1"/>
    <x v="0"/>
    <n v="470"/>
    <x v="1"/>
  </r>
  <r>
    <n v="169494"/>
    <x v="0"/>
    <x v="1"/>
    <n v="17500"/>
    <n v="17500"/>
    <n v="0"/>
    <x v="0"/>
    <x v="1"/>
    <x v="1"/>
    <n v="486"/>
    <x v="8"/>
  </r>
  <r>
    <n v="169502"/>
    <x v="0"/>
    <x v="2"/>
    <n v="16700"/>
    <n v="16700"/>
    <n v="0"/>
    <x v="0"/>
    <x v="0"/>
    <x v="1"/>
    <n v="459"/>
    <x v="1"/>
  </r>
  <r>
    <n v="169507"/>
    <x v="0"/>
    <x v="1"/>
    <n v="109000"/>
    <n v="109000"/>
    <n v="0"/>
    <x v="0"/>
    <x v="1"/>
    <x v="1"/>
    <n v="435"/>
    <x v="3"/>
  </r>
  <r>
    <n v="169510"/>
    <x v="1"/>
    <x v="0"/>
    <n v="500"/>
    <n v="500"/>
    <n v="0"/>
    <x v="0"/>
    <x v="1"/>
    <x v="0"/>
    <n v="479"/>
    <x v="8"/>
  </r>
  <r>
    <n v="169514"/>
    <x v="0"/>
    <x v="0"/>
    <n v="39000"/>
    <n v="39000"/>
    <n v="0"/>
    <x v="0"/>
    <x v="0"/>
    <x v="1"/>
    <n v="448"/>
    <x v="3"/>
  </r>
  <r>
    <n v="169554"/>
    <x v="1"/>
    <x v="0"/>
    <n v="18000"/>
    <n v="18000"/>
    <n v="0"/>
    <x v="0"/>
    <x v="1"/>
    <x v="1"/>
    <n v="482"/>
    <x v="8"/>
  </r>
  <r>
    <n v="169562"/>
    <x v="0"/>
    <x v="0"/>
    <n v="50000"/>
    <n v="50000"/>
    <n v="0"/>
    <x v="0"/>
    <x v="1"/>
    <x v="2"/>
    <n v="559"/>
    <x v="10"/>
  </r>
  <r>
    <n v="169571"/>
    <x v="0"/>
    <x v="0"/>
    <n v="37000"/>
    <n v="37000"/>
    <n v="0"/>
    <x v="0"/>
    <x v="0"/>
    <x v="1"/>
    <n v="446"/>
    <x v="3"/>
  </r>
  <r>
    <n v="169576"/>
    <x v="0"/>
    <x v="0"/>
    <n v="36000"/>
    <n v="36000"/>
    <n v="0"/>
    <x v="0"/>
    <x v="0"/>
    <x v="1"/>
    <n v="513"/>
    <x v="7"/>
  </r>
  <r>
    <n v="169578"/>
    <x v="0"/>
    <x v="0"/>
    <n v="7000"/>
    <n v="7000"/>
    <n v="0"/>
    <x v="0"/>
    <x v="1"/>
    <x v="1"/>
    <n v="515"/>
    <x v="7"/>
  </r>
  <r>
    <n v="169582"/>
    <x v="0"/>
    <x v="1"/>
    <n v="29000"/>
    <n v="29000"/>
    <n v="0"/>
    <x v="0"/>
    <x v="0"/>
    <x v="1"/>
    <n v="491"/>
    <x v="0"/>
  </r>
  <r>
    <n v="169583"/>
    <x v="0"/>
    <x v="0"/>
    <n v="20000"/>
    <n v="20000"/>
    <n v="0"/>
    <x v="0"/>
    <x v="1"/>
    <x v="1"/>
    <n v="443"/>
    <x v="3"/>
  </r>
  <r>
    <n v="169592"/>
    <x v="2"/>
    <x v="1"/>
    <n v="319500"/>
    <n v="319500"/>
    <n v="0"/>
    <x v="0"/>
    <x v="1"/>
    <x v="1"/>
    <n v="447"/>
    <x v="3"/>
  </r>
  <r>
    <n v="169607"/>
    <x v="0"/>
    <x v="1"/>
    <n v="103800"/>
    <n v="103800"/>
    <n v="0"/>
    <x v="0"/>
    <x v="1"/>
    <x v="1"/>
    <n v="447"/>
    <x v="3"/>
  </r>
  <r>
    <n v="169625"/>
    <x v="1"/>
    <x v="0"/>
    <n v="500"/>
    <n v="0"/>
    <n v="1"/>
    <x v="1"/>
    <x v="1"/>
    <x v="1"/>
    <n v="497"/>
    <x v="0"/>
  </r>
  <r>
    <n v="169657"/>
    <x v="0"/>
    <x v="1"/>
    <n v="68800"/>
    <n v="68800"/>
    <n v="0"/>
    <x v="0"/>
    <x v="1"/>
    <x v="1"/>
    <n v="476"/>
    <x v="8"/>
  </r>
  <r>
    <n v="169679"/>
    <x v="0"/>
    <x v="2"/>
    <n v="24602"/>
    <n v="24602"/>
    <n v="0"/>
    <x v="0"/>
    <x v="0"/>
    <x v="1"/>
    <n v="450"/>
    <x v="3"/>
  </r>
  <r>
    <n v="169695"/>
    <x v="0"/>
    <x v="0"/>
    <n v="11000"/>
    <n v="11000"/>
    <n v="0"/>
    <x v="0"/>
    <x v="0"/>
    <x v="0"/>
    <n v="463"/>
    <x v="1"/>
  </r>
  <r>
    <n v="169696"/>
    <x v="0"/>
    <x v="2"/>
    <n v="87000"/>
    <n v="87000"/>
    <n v="0"/>
    <x v="0"/>
    <x v="1"/>
    <x v="0"/>
    <n v="520"/>
    <x v="7"/>
  </r>
  <r>
    <n v="169698"/>
    <x v="0"/>
    <x v="0"/>
    <n v="149500"/>
    <n v="149500"/>
    <n v="0"/>
    <x v="0"/>
    <x v="1"/>
    <x v="1"/>
    <n v="478"/>
    <x v="8"/>
  </r>
  <r>
    <n v="169719"/>
    <x v="0"/>
    <x v="0"/>
    <n v="3000"/>
    <n v="3000"/>
    <n v="0"/>
    <x v="0"/>
    <x v="1"/>
    <x v="1"/>
    <n v="442"/>
    <x v="3"/>
  </r>
  <r>
    <n v="169743"/>
    <x v="0"/>
    <x v="0"/>
    <n v="454326"/>
    <n v="454326"/>
    <n v="0"/>
    <x v="0"/>
    <x v="0"/>
    <x v="1"/>
    <n v="499"/>
    <x v="0"/>
  </r>
  <r>
    <n v="169761"/>
    <x v="0"/>
    <x v="2"/>
    <n v="50000"/>
    <n v="50000"/>
    <n v="0"/>
    <x v="0"/>
    <x v="0"/>
    <x v="0"/>
    <n v="492"/>
    <x v="0"/>
  </r>
  <r>
    <n v="169768"/>
    <x v="0"/>
    <x v="0"/>
    <n v="86400"/>
    <n v="86400"/>
    <n v="0"/>
    <x v="0"/>
    <x v="1"/>
    <x v="1"/>
    <n v="444"/>
    <x v="3"/>
  </r>
  <r>
    <n v="169804"/>
    <x v="0"/>
    <x v="0"/>
    <n v="70000"/>
    <n v="70000"/>
    <n v="0"/>
    <x v="0"/>
    <x v="0"/>
    <x v="1"/>
    <n v="418"/>
    <x v="6"/>
  </r>
  <r>
    <n v="169827"/>
    <x v="1"/>
    <x v="0"/>
    <n v="25000"/>
    <n v="25000"/>
    <n v="0"/>
    <x v="0"/>
    <x v="1"/>
    <x v="0"/>
    <n v="502"/>
    <x v="0"/>
  </r>
  <r>
    <n v="169834"/>
    <x v="0"/>
    <x v="0"/>
    <n v="50000"/>
    <n v="50000"/>
    <n v="0"/>
    <x v="0"/>
    <x v="0"/>
    <x v="1"/>
    <n v="456"/>
    <x v="1"/>
  </r>
  <r>
    <n v="169838"/>
    <x v="0"/>
    <x v="0"/>
    <n v="63900"/>
    <n v="63900"/>
    <n v="0"/>
    <x v="0"/>
    <x v="1"/>
    <x v="1"/>
    <n v="558"/>
    <x v="10"/>
  </r>
  <r>
    <n v="169844"/>
    <x v="0"/>
    <x v="0"/>
    <n v="40000"/>
    <n v="40000"/>
    <n v="0"/>
    <x v="0"/>
    <x v="0"/>
    <x v="2"/>
    <n v="512"/>
    <x v="7"/>
  </r>
  <r>
    <n v="169845"/>
    <x v="0"/>
    <x v="0"/>
    <n v="20000"/>
    <n v="20000"/>
    <n v="0"/>
    <x v="0"/>
    <x v="0"/>
    <x v="2"/>
    <n v="525"/>
    <x v="7"/>
  </r>
  <r>
    <n v="169853"/>
    <x v="0"/>
    <x v="1"/>
    <n v="30000"/>
    <n v="30000"/>
    <n v="0"/>
    <x v="0"/>
    <x v="0"/>
    <x v="1"/>
    <n v="524"/>
    <x v="7"/>
  </r>
  <r>
    <n v="169874"/>
    <x v="1"/>
    <x v="0"/>
    <n v="40000"/>
    <n v="40000"/>
    <n v="0"/>
    <x v="0"/>
    <x v="1"/>
    <x v="0"/>
    <n v="543"/>
    <x v="9"/>
  </r>
  <r>
    <n v="169884"/>
    <x v="1"/>
    <x v="2"/>
    <n v="15000"/>
    <n v="15000"/>
    <n v="0"/>
    <x v="0"/>
    <x v="0"/>
    <x v="1"/>
    <n v="388"/>
    <x v="4"/>
  </r>
  <r>
    <n v="169948"/>
    <x v="0"/>
    <x v="1"/>
    <n v="43700"/>
    <n v="43700"/>
    <n v="0"/>
    <x v="0"/>
    <x v="0"/>
    <x v="1"/>
    <n v="537"/>
    <x v="9"/>
  </r>
  <r>
    <n v="169952"/>
    <x v="2"/>
    <x v="2"/>
    <n v="98000"/>
    <n v="98000"/>
    <n v="0"/>
    <x v="0"/>
    <x v="1"/>
    <x v="0"/>
    <n v="470"/>
    <x v="1"/>
  </r>
  <r>
    <n v="169987"/>
    <x v="2"/>
    <x v="0"/>
    <n v="40000"/>
    <n v="40000"/>
    <n v="0"/>
    <x v="0"/>
    <x v="1"/>
    <x v="1"/>
    <n v="520"/>
    <x v="7"/>
  </r>
  <r>
    <n v="170000"/>
    <x v="0"/>
    <x v="0"/>
    <n v="206270"/>
    <n v="206270"/>
    <n v="0"/>
    <x v="0"/>
    <x v="1"/>
    <x v="1"/>
    <n v="466"/>
    <x v="1"/>
  </r>
  <r>
    <n v="170036"/>
    <x v="1"/>
    <x v="0"/>
    <n v="9000"/>
    <n v="9000"/>
    <n v="0"/>
    <x v="0"/>
    <x v="1"/>
    <x v="0"/>
    <n v="536"/>
    <x v="9"/>
  </r>
  <r>
    <n v="170057"/>
    <x v="0"/>
    <x v="0"/>
    <n v="20000"/>
    <n v="20000"/>
    <n v="0"/>
    <x v="0"/>
    <x v="0"/>
    <x v="0"/>
    <n v="502"/>
    <x v="0"/>
  </r>
  <r>
    <n v="170062"/>
    <x v="0"/>
    <x v="0"/>
    <n v="19200"/>
    <n v="19200"/>
    <n v="0"/>
    <x v="0"/>
    <x v="0"/>
    <x v="1"/>
    <n v="468"/>
    <x v="1"/>
  </r>
  <r>
    <n v="170160"/>
    <x v="1"/>
    <x v="0"/>
    <n v="20000"/>
    <n v="20000"/>
    <n v="0"/>
    <x v="0"/>
    <x v="1"/>
    <x v="0"/>
    <n v="544"/>
    <x v="9"/>
  </r>
  <r>
    <n v="170162"/>
    <x v="0"/>
    <x v="2"/>
    <n v="46000"/>
    <n v="46000"/>
    <n v="0"/>
    <x v="0"/>
    <x v="1"/>
    <x v="0"/>
    <n v="489"/>
    <x v="8"/>
  </r>
  <r>
    <n v="170183"/>
    <x v="2"/>
    <x v="1"/>
    <n v="35000"/>
    <n v="35000"/>
    <n v="0"/>
    <x v="0"/>
    <x v="0"/>
    <x v="1"/>
    <n v="525"/>
    <x v="7"/>
  </r>
  <r>
    <n v="170219"/>
    <x v="1"/>
    <x v="0"/>
    <n v="30400"/>
    <n v="30400"/>
    <n v="0"/>
    <x v="0"/>
    <x v="0"/>
    <x v="1"/>
    <n v="489"/>
    <x v="8"/>
  </r>
  <r>
    <n v="170278"/>
    <x v="0"/>
    <x v="0"/>
    <n v="17000"/>
    <n v="17000"/>
    <n v="0"/>
    <x v="0"/>
    <x v="0"/>
    <x v="1"/>
    <n v="510"/>
    <x v="0"/>
  </r>
  <r>
    <n v="170292"/>
    <x v="0"/>
    <x v="0"/>
    <n v="44800"/>
    <n v="44800"/>
    <n v="0"/>
    <x v="0"/>
    <x v="0"/>
    <x v="2"/>
    <n v="475"/>
    <x v="8"/>
  </r>
  <r>
    <n v="170305"/>
    <x v="0"/>
    <x v="0"/>
    <n v="15000"/>
    <n v="15000"/>
    <n v="0"/>
    <x v="0"/>
    <x v="0"/>
    <x v="1"/>
    <n v="426"/>
    <x v="6"/>
  </r>
  <r>
    <n v="170309"/>
    <x v="0"/>
    <x v="1"/>
    <n v="41000"/>
    <n v="41000"/>
    <n v="0"/>
    <x v="0"/>
    <x v="1"/>
    <x v="1"/>
    <n v="484"/>
    <x v="8"/>
  </r>
  <r>
    <n v="170315"/>
    <x v="1"/>
    <x v="1"/>
    <n v="10000"/>
    <n v="10000"/>
    <n v="0"/>
    <x v="0"/>
    <x v="0"/>
    <x v="1"/>
    <n v="503"/>
    <x v="0"/>
  </r>
  <r>
    <n v="170317"/>
    <x v="2"/>
    <x v="2"/>
    <n v="5000"/>
    <n v="5000"/>
    <n v="0"/>
    <x v="0"/>
    <x v="0"/>
    <x v="1"/>
    <n v="467"/>
    <x v="1"/>
  </r>
  <r>
    <n v="170323"/>
    <x v="0"/>
    <x v="0"/>
    <n v="67000"/>
    <n v="67000"/>
    <n v="1"/>
    <x v="1"/>
    <x v="0"/>
    <x v="1"/>
    <n v="442"/>
    <x v="3"/>
  </r>
  <r>
    <n v="170331"/>
    <x v="1"/>
    <x v="0"/>
    <n v="5000"/>
    <n v="5000"/>
    <n v="0"/>
    <x v="0"/>
    <x v="1"/>
    <x v="1"/>
    <n v="450"/>
    <x v="3"/>
  </r>
  <r>
    <n v="170340"/>
    <x v="1"/>
    <x v="0"/>
    <n v="40000"/>
    <n v="40000"/>
    <n v="0"/>
    <x v="0"/>
    <x v="0"/>
    <x v="0"/>
    <n v="501"/>
    <x v="0"/>
  </r>
  <r>
    <n v="170352"/>
    <x v="1"/>
    <x v="0"/>
    <n v="16000"/>
    <n v="16000"/>
    <n v="0"/>
    <x v="0"/>
    <x v="1"/>
    <x v="0"/>
    <n v="498"/>
    <x v="0"/>
  </r>
  <r>
    <n v="170360"/>
    <x v="0"/>
    <x v="0"/>
    <n v="108100"/>
    <n v="108100"/>
    <n v="0"/>
    <x v="0"/>
    <x v="0"/>
    <x v="1"/>
    <n v="506"/>
    <x v="0"/>
  </r>
  <r>
    <n v="170381"/>
    <x v="0"/>
    <x v="0"/>
    <n v="60000"/>
    <n v="60000"/>
    <n v="0"/>
    <x v="0"/>
    <x v="0"/>
    <x v="1"/>
    <n v="522"/>
    <x v="7"/>
  </r>
  <r>
    <n v="170397"/>
    <x v="0"/>
    <x v="0"/>
    <n v="84050"/>
    <n v="84050"/>
    <n v="0"/>
    <x v="0"/>
    <x v="0"/>
    <x v="1"/>
    <n v="449"/>
    <x v="3"/>
  </r>
  <r>
    <n v="170411"/>
    <x v="0"/>
    <x v="0"/>
    <n v="11000"/>
    <n v="11000"/>
    <n v="0"/>
    <x v="0"/>
    <x v="1"/>
    <x v="1"/>
    <n v="452"/>
    <x v="1"/>
  </r>
  <r>
    <n v="170415"/>
    <x v="2"/>
    <x v="2"/>
    <n v="44000"/>
    <n v="44000"/>
    <n v="0"/>
    <x v="0"/>
    <x v="1"/>
    <x v="2"/>
    <n v="521"/>
    <x v="7"/>
  </r>
  <r>
    <n v="170421"/>
    <x v="0"/>
    <x v="1"/>
    <n v="124000"/>
    <n v="124000"/>
    <n v="0"/>
    <x v="0"/>
    <x v="1"/>
    <x v="1"/>
    <n v="464"/>
    <x v="1"/>
  </r>
  <r>
    <n v="170425"/>
    <x v="0"/>
    <x v="0"/>
    <n v="75000"/>
    <n v="75000"/>
    <n v="0"/>
    <x v="0"/>
    <x v="1"/>
    <x v="1"/>
    <n v="513"/>
    <x v="7"/>
  </r>
  <r>
    <n v="170459"/>
    <x v="0"/>
    <x v="0"/>
    <n v="70000"/>
    <n v="70000"/>
    <n v="0"/>
    <x v="0"/>
    <x v="1"/>
    <x v="1"/>
    <n v="496"/>
    <x v="0"/>
  </r>
  <r>
    <n v="170467"/>
    <x v="0"/>
    <x v="1"/>
    <n v="203500"/>
    <n v="203500"/>
    <n v="0"/>
    <x v="0"/>
    <x v="0"/>
    <x v="1"/>
    <n v="450"/>
    <x v="3"/>
  </r>
  <r>
    <n v="170470"/>
    <x v="0"/>
    <x v="0"/>
    <n v="26500"/>
    <n v="26500"/>
    <n v="0"/>
    <x v="0"/>
    <x v="1"/>
    <x v="1"/>
    <n v="463"/>
    <x v="1"/>
  </r>
  <r>
    <n v="170473"/>
    <x v="1"/>
    <x v="1"/>
    <n v="35000"/>
    <n v="35000"/>
    <n v="0"/>
    <x v="0"/>
    <x v="0"/>
    <x v="1"/>
    <n v="452"/>
    <x v="1"/>
  </r>
  <r>
    <n v="170516"/>
    <x v="0"/>
    <x v="0"/>
    <n v="80000"/>
    <n v="80000"/>
    <n v="0"/>
    <x v="0"/>
    <x v="1"/>
    <x v="1"/>
    <n v="473"/>
    <x v="8"/>
  </r>
  <r>
    <n v="170527"/>
    <x v="0"/>
    <x v="1"/>
    <n v="108000"/>
    <n v="108000"/>
    <n v="0"/>
    <x v="0"/>
    <x v="0"/>
    <x v="2"/>
    <n v="526"/>
    <x v="7"/>
  </r>
  <r>
    <n v="170538"/>
    <x v="0"/>
    <x v="0"/>
    <n v="85300"/>
    <n v="85300"/>
    <n v="0"/>
    <x v="0"/>
    <x v="1"/>
    <x v="1"/>
    <n v="539"/>
    <x v="9"/>
  </r>
  <r>
    <n v="170552"/>
    <x v="2"/>
    <x v="0"/>
    <n v="404201"/>
    <n v="404201"/>
    <n v="0"/>
    <x v="0"/>
    <x v="1"/>
    <x v="1"/>
    <n v="565"/>
    <x v="10"/>
  </r>
  <r>
    <n v="170554"/>
    <x v="0"/>
    <x v="0"/>
    <n v="49997"/>
    <n v="49997"/>
    <n v="0"/>
    <x v="0"/>
    <x v="0"/>
    <x v="1"/>
    <n v="441"/>
    <x v="3"/>
  </r>
  <r>
    <n v="170561"/>
    <x v="0"/>
    <x v="0"/>
    <n v="51700"/>
    <n v="51700"/>
    <n v="0"/>
    <x v="0"/>
    <x v="0"/>
    <x v="1"/>
    <n v="418"/>
    <x v="6"/>
  </r>
  <r>
    <n v="170565"/>
    <x v="0"/>
    <x v="0"/>
    <n v="54500"/>
    <n v="54500"/>
    <n v="0"/>
    <x v="0"/>
    <x v="0"/>
    <x v="1"/>
    <n v="477"/>
    <x v="8"/>
  </r>
  <r>
    <n v="170569"/>
    <x v="0"/>
    <x v="0"/>
    <n v="40000"/>
    <n v="40000"/>
    <n v="0"/>
    <x v="0"/>
    <x v="1"/>
    <x v="0"/>
    <n v="495"/>
    <x v="0"/>
  </r>
  <r>
    <n v="170576"/>
    <x v="0"/>
    <x v="0"/>
    <n v="33000"/>
    <n v="33000"/>
    <n v="0"/>
    <x v="0"/>
    <x v="1"/>
    <x v="0"/>
    <n v="553"/>
    <x v="10"/>
  </r>
  <r>
    <n v="170595"/>
    <x v="0"/>
    <x v="2"/>
    <n v="59100"/>
    <n v="59100"/>
    <n v="0"/>
    <x v="0"/>
    <x v="0"/>
    <x v="1"/>
    <n v="442"/>
    <x v="3"/>
  </r>
  <r>
    <n v="170608"/>
    <x v="0"/>
    <x v="1"/>
    <n v="100000"/>
    <n v="100000"/>
    <n v="0"/>
    <x v="0"/>
    <x v="0"/>
    <x v="1"/>
    <n v="403"/>
    <x v="2"/>
  </r>
  <r>
    <n v="170619"/>
    <x v="0"/>
    <x v="0"/>
    <n v="25290"/>
    <n v="25290"/>
    <n v="0"/>
    <x v="0"/>
    <x v="0"/>
    <x v="1"/>
    <n v="416"/>
    <x v="6"/>
  </r>
  <r>
    <n v="170629"/>
    <x v="0"/>
    <x v="1"/>
    <n v="70000"/>
    <n v="70000"/>
    <n v="0"/>
    <x v="0"/>
    <x v="1"/>
    <x v="0"/>
    <n v="509"/>
    <x v="0"/>
  </r>
  <r>
    <n v="170630"/>
    <x v="1"/>
    <x v="0"/>
    <n v="37000"/>
    <n v="37000"/>
    <n v="0"/>
    <x v="0"/>
    <x v="1"/>
    <x v="1"/>
    <n v="480"/>
    <x v="8"/>
  </r>
  <r>
    <n v="170651"/>
    <x v="0"/>
    <x v="1"/>
    <n v="150000"/>
    <n v="150000"/>
    <n v="0"/>
    <x v="0"/>
    <x v="1"/>
    <x v="2"/>
    <n v="517"/>
    <x v="7"/>
  </r>
  <r>
    <n v="170657"/>
    <x v="1"/>
    <x v="0"/>
    <n v="26000"/>
    <n v="13000"/>
    <n v="1"/>
    <x v="1"/>
    <x v="0"/>
    <x v="1"/>
    <n v="483"/>
    <x v="8"/>
  </r>
  <r>
    <n v="170667"/>
    <x v="0"/>
    <x v="1"/>
    <n v="66200"/>
    <n v="66200"/>
    <n v="0"/>
    <x v="0"/>
    <x v="1"/>
    <x v="0"/>
    <n v="531"/>
    <x v="9"/>
  </r>
  <r>
    <n v="170671"/>
    <x v="0"/>
    <x v="0"/>
    <n v="50000"/>
    <n v="25000"/>
    <n v="1"/>
    <x v="1"/>
    <x v="1"/>
    <x v="1"/>
    <n v="473"/>
    <x v="8"/>
  </r>
  <r>
    <n v="170679"/>
    <x v="1"/>
    <x v="0"/>
    <n v="40000"/>
    <n v="20500"/>
    <n v="1"/>
    <x v="1"/>
    <x v="1"/>
    <x v="2"/>
    <n v="477"/>
    <x v="8"/>
  </r>
  <r>
    <n v="170681"/>
    <x v="0"/>
    <x v="1"/>
    <n v="121800"/>
    <n v="121800"/>
    <n v="0"/>
    <x v="0"/>
    <x v="0"/>
    <x v="1"/>
    <n v="407"/>
    <x v="2"/>
  </r>
  <r>
    <n v="170696"/>
    <x v="0"/>
    <x v="0"/>
    <n v="3000"/>
    <n v="3000"/>
    <n v="0"/>
    <x v="0"/>
    <x v="0"/>
    <x v="0"/>
    <n v="455"/>
    <x v="1"/>
  </r>
  <r>
    <n v="170706"/>
    <x v="0"/>
    <x v="0"/>
    <n v="10000"/>
    <n v="10000"/>
    <n v="0"/>
    <x v="0"/>
    <x v="1"/>
    <x v="1"/>
    <n v="510"/>
    <x v="0"/>
  </r>
  <r>
    <n v="170720"/>
    <x v="0"/>
    <x v="0"/>
    <n v="40000"/>
    <n v="40000"/>
    <n v="0"/>
    <x v="0"/>
    <x v="0"/>
    <x v="1"/>
    <n v="470"/>
    <x v="1"/>
  </r>
  <r>
    <n v="170721"/>
    <x v="2"/>
    <x v="2"/>
    <n v="50000"/>
    <n v="50000"/>
    <n v="0"/>
    <x v="0"/>
    <x v="0"/>
    <x v="0"/>
    <n v="510"/>
    <x v="0"/>
  </r>
  <r>
    <n v="170727"/>
    <x v="1"/>
    <x v="0"/>
    <n v="10000"/>
    <n v="0"/>
    <n v="1"/>
    <x v="1"/>
    <x v="0"/>
    <x v="1"/>
    <n v="436"/>
    <x v="3"/>
  </r>
  <r>
    <n v="170739"/>
    <x v="0"/>
    <x v="2"/>
    <n v="37000"/>
    <n v="37000"/>
    <n v="0"/>
    <x v="0"/>
    <x v="0"/>
    <x v="1"/>
    <n v="481"/>
    <x v="8"/>
  </r>
  <r>
    <n v="170744"/>
    <x v="1"/>
    <x v="1"/>
    <n v="8000"/>
    <n v="8000"/>
    <n v="0"/>
    <x v="0"/>
    <x v="1"/>
    <x v="1"/>
    <n v="461"/>
    <x v="1"/>
  </r>
  <r>
    <n v="170745"/>
    <x v="1"/>
    <x v="0"/>
    <n v="45000"/>
    <n v="45000"/>
    <n v="0"/>
    <x v="0"/>
    <x v="1"/>
    <x v="1"/>
    <n v="439"/>
    <x v="3"/>
  </r>
  <r>
    <n v="170769"/>
    <x v="0"/>
    <x v="1"/>
    <n v="135100"/>
    <n v="135100"/>
    <n v="0"/>
    <x v="0"/>
    <x v="0"/>
    <x v="1"/>
    <n v="398"/>
    <x v="2"/>
  </r>
  <r>
    <n v="170782"/>
    <x v="0"/>
    <x v="0"/>
    <n v="10000"/>
    <n v="10000"/>
    <n v="0"/>
    <x v="0"/>
    <x v="0"/>
    <x v="1"/>
    <n v="512"/>
    <x v="7"/>
  </r>
  <r>
    <n v="170802"/>
    <x v="1"/>
    <x v="0"/>
    <n v="24500"/>
    <n v="24500"/>
    <n v="0"/>
    <x v="0"/>
    <x v="1"/>
    <x v="1"/>
    <n v="434"/>
    <x v="3"/>
  </r>
  <r>
    <n v="170842"/>
    <x v="1"/>
    <x v="0"/>
    <n v="12000"/>
    <n v="12000"/>
    <n v="0"/>
    <x v="0"/>
    <x v="1"/>
    <x v="1"/>
    <n v="444"/>
    <x v="3"/>
  </r>
  <r>
    <n v="170870"/>
    <x v="1"/>
    <x v="0"/>
    <n v="27700"/>
    <n v="27700"/>
    <n v="0"/>
    <x v="0"/>
    <x v="0"/>
    <x v="1"/>
    <n v="469"/>
    <x v="1"/>
  </r>
  <r>
    <n v="170871"/>
    <x v="0"/>
    <x v="0"/>
    <n v="125000"/>
    <n v="125000"/>
    <n v="0"/>
    <x v="0"/>
    <x v="0"/>
    <x v="0"/>
    <n v="468"/>
    <x v="1"/>
  </r>
  <r>
    <n v="170885"/>
    <x v="0"/>
    <x v="0"/>
    <n v="10000"/>
    <n v="10000"/>
    <n v="0"/>
    <x v="0"/>
    <x v="0"/>
    <x v="1"/>
    <n v="436"/>
    <x v="3"/>
  </r>
  <r>
    <n v="170888"/>
    <x v="1"/>
    <x v="0"/>
    <n v="5000"/>
    <n v="5000"/>
    <n v="0"/>
    <x v="0"/>
    <x v="0"/>
    <x v="1"/>
    <n v="496"/>
    <x v="0"/>
  </r>
  <r>
    <n v="170908"/>
    <x v="1"/>
    <x v="0"/>
    <n v="2000"/>
    <n v="2000"/>
    <n v="0"/>
    <x v="0"/>
    <x v="0"/>
    <x v="0"/>
    <n v="488"/>
    <x v="8"/>
  </r>
  <r>
    <n v="170910"/>
    <x v="1"/>
    <x v="0"/>
    <n v="111100"/>
    <n v="111100"/>
    <n v="0"/>
    <x v="0"/>
    <x v="1"/>
    <x v="1"/>
    <n v="498"/>
    <x v="0"/>
  </r>
  <r>
    <n v="170914"/>
    <x v="0"/>
    <x v="0"/>
    <n v="135000"/>
    <n v="135000"/>
    <n v="0"/>
    <x v="0"/>
    <x v="1"/>
    <x v="2"/>
    <n v="519"/>
    <x v="7"/>
  </r>
  <r>
    <n v="170917"/>
    <x v="0"/>
    <x v="0"/>
    <n v="30000"/>
    <n v="30000"/>
    <n v="0"/>
    <x v="0"/>
    <x v="0"/>
    <x v="0"/>
    <n v="463"/>
    <x v="1"/>
  </r>
  <r>
    <n v="170944"/>
    <x v="0"/>
    <x v="1"/>
    <n v="71400"/>
    <n v="71400"/>
    <n v="0"/>
    <x v="0"/>
    <x v="0"/>
    <x v="0"/>
    <n v="461"/>
    <x v="1"/>
  </r>
  <r>
    <n v="170969"/>
    <x v="0"/>
    <x v="1"/>
    <n v="10000"/>
    <n v="10000"/>
    <n v="0"/>
    <x v="0"/>
    <x v="1"/>
    <x v="2"/>
    <n v="549"/>
    <x v="9"/>
  </r>
  <r>
    <n v="170979"/>
    <x v="0"/>
    <x v="1"/>
    <n v="56000"/>
    <n v="56000"/>
    <n v="0"/>
    <x v="0"/>
    <x v="1"/>
    <x v="0"/>
    <n v="470"/>
    <x v="1"/>
  </r>
  <r>
    <n v="170991"/>
    <x v="0"/>
    <x v="0"/>
    <n v="57000"/>
    <n v="57000"/>
    <n v="0"/>
    <x v="0"/>
    <x v="1"/>
    <x v="1"/>
    <n v="513"/>
    <x v="7"/>
  </r>
  <r>
    <n v="171084"/>
    <x v="1"/>
    <x v="0"/>
    <n v="10000"/>
    <n v="10000"/>
    <n v="0"/>
    <x v="0"/>
    <x v="1"/>
    <x v="1"/>
    <n v="419"/>
    <x v="6"/>
  </r>
  <r>
    <n v="171105"/>
    <x v="0"/>
    <x v="0"/>
    <n v="49000"/>
    <n v="49000"/>
    <n v="0"/>
    <x v="0"/>
    <x v="0"/>
    <x v="0"/>
    <n v="478"/>
    <x v="8"/>
  </r>
  <r>
    <n v="171107"/>
    <x v="2"/>
    <x v="1"/>
    <n v="120000"/>
    <n v="120000"/>
    <n v="0"/>
    <x v="0"/>
    <x v="0"/>
    <x v="0"/>
    <n v="448"/>
    <x v="3"/>
  </r>
  <r>
    <n v="171117"/>
    <x v="0"/>
    <x v="1"/>
    <n v="119970"/>
    <n v="119970"/>
    <n v="0"/>
    <x v="0"/>
    <x v="1"/>
    <x v="0"/>
    <n v="557"/>
    <x v="10"/>
  </r>
  <r>
    <n v="171126"/>
    <x v="0"/>
    <x v="1"/>
    <n v="50000"/>
    <n v="50000"/>
    <n v="0"/>
    <x v="0"/>
    <x v="1"/>
    <x v="0"/>
    <n v="560"/>
    <x v="10"/>
  </r>
  <r>
    <n v="171161"/>
    <x v="0"/>
    <x v="1"/>
    <n v="31000"/>
    <n v="31000"/>
    <n v="0"/>
    <x v="0"/>
    <x v="0"/>
    <x v="1"/>
    <n v="517"/>
    <x v="7"/>
  </r>
  <r>
    <n v="171163"/>
    <x v="0"/>
    <x v="0"/>
    <n v="30000"/>
    <n v="30000"/>
    <n v="0"/>
    <x v="0"/>
    <x v="0"/>
    <x v="1"/>
    <n v="441"/>
    <x v="3"/>
  </r>
  <r>
    <n v="171172"/>
    <x v="1"/>
    <x v="0"/>
    <n v="11800"/>
    <n v="11800"/>
    <n v="0"/>
    <x v="0"/>
    <x v="0"/>
    <x v="0"/>
    <n v="455"/>
    <x v="1"/>
  </r>
  <r>
    <n v="171195"/>
    <x v="1"/>
    <x v="0"/>
    <n v="10000"/>
    <n v="10000"/>
    <n v="0"/>
    <x v="0"/>
    <x v="0"/>
    <x v="1"/>
    <n v="514"/>
    <x v="7"/>
  </r>
  <r>
    <n v="171198"/>
    <x v="0"/>
    <x v="2"/>
    <n v="43500"/>
    <n v="43500"/>
    <n v="0"/>
    <x v="0"/>
    <x v="0"/>
    <x v="0"/>
    <n v="432"/>
    <x v="3"/>
  </r>
  <r>
    <n v="171202"/>
    <x v="0"/>
    <x v="2"/>
    <n v="42500"/>
    <n v="42500"/>
    <n v="0"/>
    <x v="0"/>
    <x v="0"/>
    <x v="1"/>
    <n v="471"/>
    <x v="8"/>
  </r>
  <r>
    <n v="171206"/>
    <x v="0"/>
    <x v="1"/>
    <n v="30000"/>
    <n v="30000"/>
    <n v="0"/>
    <x v="0"/>
    <x v="1"/>
    <x v="2"/>
    <n v="455"/>
    <x v="1"/>
  </r>
  <r>
    <n v="171207"/>
    <x v="0"/>
    <x v="0"/>
    <n v="40000"/>
    <n v="40000"/>
    <n v="0"/>
    <x v="0"/>
    <x v="1"/>
    <x v="2"/>
    <n v="551"/>
    <x v="10"/>
  </r>
  <r>
    <n v="171218"/>
    <x v="0"/>
    <x v="0"/>
    <n v="60000"/>
    <n v="60000"/>
    <n v="0"/>
    <x v="0"/>
    <x v="1"/>
    <x v="0"/>
    <n v="541"/>
    <x v="9"/>
  </r>
  <r>
    <n v="171221"/>
    <x v="0"/>
    <x v="0"/>
    <n v="90334"/>
    <n v="90334"/>
    <n v="0"/>
    <x v="0"/>
    <x v="0"/>
    <x v="0"/>
    <n v="464"/>
    <x v="1"/>
  </r>
  <r>
    <n v="171248"/>
    <x v="1"/>
    <x v="0"/>
    <n v="8000"/>
    <n v="0"/>
    <n v="1"/>
    <x v="1"/>
    <x v="1"/>
    <x v="0"/>
    <n v="527"/>
    <x v="7"/>
  </r>
  <r>
    <n v="171276"/>
    <x v="1"/>
    <x v="2"/>
    <n v="25000"/>
    <n v="25000"/>
    <n v="0"/>
    <x v="0"/>
    <x v="1"/>
    <x v="1"/>
    <n v="435"/>
    <x v="3"/>
  </r>
  <r>
    <n v="171308"/>
    <x v="0"/>
    <x v="1"/>
    <n v="27000"/>
    <n v="27000"/>
    <n v="0"/>
    <x v="0"/>
    <x v="0"/>
    <x v="1"/>
    <n v="520"/>
    <x v="7"/>
  </r>
  <r>
    <n v="171330"/>
    <x v="0"/>
    <x v="0"/>
    <n v="209960"/>
    <n v="209960"/>
    <n v="0"/>
    <x v="0"/>
    <x v="1"/>
    <x v="2"/>
    <n v="426"/>
    <x v="6"/>
  </r>
  <r>
    <n v="171339"/>
    <x v="0"/>
    <x v="0"/>
    <n v="75500"/>
    <n v="75500"/>
    <n v="0"/>
    <x v="0"/>
    <x v="1"/>
    <x v="1"/>
    <n v="471"/>
    <x v="8"/>
  </r>
  <r>
    <n v="171353"/>
    <x v="0"/>
    <x v="0"/>
    <n v="10000"/>
    <n v="10000"/>
    <n v="0"/>
    <x v="0"/>
    <x v="0"/>
    <x v="1"/>
    <n v="422"/>
    <x v="6"/>
  </r>
  <r>
    <n v="171400"/>
    <x v="2"/>
    <x v="2"/>
    <n v="45000"/>
    <n v="45000"/>
    <n v="0"/>
    <x v="0"/>
    <x v="0"/>
    <x v="0"/>
    <n v="511"/>
    <x v="7"/>
  </r>
  <r>
    <n v="171471"/>
    <x v="0"/>
    <x v="0"/>
    <n v="24000"/>
    <n v="24000"/>
    <n v="0"/>
    <x v="0"/>
    <x v="1"/>
    <x v="0"/>
    <n v="464"/>
    <x v="1"/>
  </r>
  <r>
    <n v="171477"/>
    <x v="1"/>
    <x v="0"/>
    <n v="50000"/>
    <n v="25000"/>
    <n v="1"/>
    <x v="1"/>
    <x v="1"/>
    <x v="2"/>
    <n v="468"/>
    <x v="1"/>
  </r>
  <r>
    <n v="171520"/>
    <x v="1"/>
    <x v="1"/>
    <n v="133960"/>
    <n v="133960"/>
    <n v="0"/>
    <x v="0"/>
    <x v="0"/>
    <x v="1"/>
    <n v="505"/>
    <x v="0"/>
  </r>
  <r>
    <n v="171582"/>
    <x v="0"/>
    <x v="0"/>
    <n v="52600"/>
    <n v="52600"/>
    <n v="0"/>
    <x v="0"/>
    <x v="1"/>
    <x v="2"/>
    <n v="504"/>
    <x v="0"/>
  </r>
  <r>
    <n v="171600"/>
    <x v="1"/>
    <x v="0"/>
    <n v="46000"/>
    <n v="46000"/>
    <n v="0"/>
    <x v="0"/>
    <x v="0"/>
    <x v="1"/>
    <n v="451"/>
    <x v="1"/>
  </r>
  <r>
    <n v="171712"/>
    <x v="2"/>
    <x v="1"/>
    <n v="10000"/>
    <n v="10000"/>
    <n v="0"/>
    <x v="0"/>
    <x v="0"/>
    <x v="0"/>
    <n v="428"/>
    <x v="6"/>
  </r>
  <r>
    <n v="171773"/>
    <x v="1"/>
    <x v="1"/>
    <n v="19000"/>
    <n v="19000"/>
    <n v="0"/>
    <x v="0"/>
    <x v="0"/>
    <x v="2"/>
    <n v="542"/>
    <x v="9"/>
  </r>
  <r>
    <n v="171776"/>
    <x v="0"/>
    <x v="1"/>
    <n v="64400"/>
    <n v="64400"/>
    <n v="0"/>
    <x v="0"/>
    <x v="0"/>
    <x v="1"/>
    <n v="488"/>
    <x v="8"/>
  </r>
  <r>
    <n v="171781"/>
    <x v="0"/>
    <x v="0"/>
    <n v="40000"/>
    <n v="40000"/>
    <n v="0"/>
    <x v="0"/>
    <x v="1"/>
    <x v="2"/>
    <n v="494"/>
    <x v="0"/>
  </r>
  <r>
    <n v="171829"/>
    <x v="0"/>
    <x v="0"/>
    <n v="6000"/>
    <n v="6000"/>
    <n v="0"/>
    <x v="0"/>
    <x v="1"/>
    <x v="1"/>
    <n v="462"/>
    <x v="1"/>
  </r>
  <r>
    <n v="171865"/>
    <x v="0"/>
    <x v="1"/>
    <n v="39300"/>
    <n v="39300"/>
    <n v="0"/>
    <x v="0"/>
    <x v="1"/>
    <x v="2"/>
    <n v="529"/>
    <x v="7"/>
  </r>
  <r>
    <n v="171875"/>
    <x v="0"/>
    <x v="1"/>
    <n v="44000"/>
    <n v="44000"/>
    <n v="0"/>
    <x v="0"/>
    <x v="1"/>
    <x v="1"/>
    <n v="495"/>
    <x v="0"/>
  </r>
  <r>
    <n v="171927"/>
    <x v="0"/>
    <x v="0"/>
    <n v="62470"/>
    <n v="62470"/>
    <n v="0"/>
    <x v="0"/>
    <x v="0"/>
    <x v="1"/>
    <n v="432"/>
    <x v="3"/>
  </r>
  <r>
    <n v="171967"/>
    <x v="0"/>
    <x v="1"/>
    <n v="72000"/>
    <n v="72000"/>
    <n v="0"/>
    <x v="0"/>
    <x v="1"/>
    <x v="0"/>
    <n v="492"/>
    <x v="0"/>
  </r>
  <r>
    <n v="171972"/>
    <x v="2"/>
    <x v="0"/>
    <n v="20000"/>
    <n v="20000"/>
    <n v="0"/>
    <x v="0"/>
    <x v="1"/>
    <x v="2"/>
    <n v="462"/>
    <x v="1"/>
  </r>
  <r>
    <n v="172038"/>
    <x v="0"/>
    <x v="0"/>
    <n v="32000"/>
    <n v="32000"/>
    <n v="0"/>
    <x v="0"/>
    <x v="1"/>
    <x v="0"/>
    <n v="472"/>
    <x v="8"/>
  </r>
  <r>
    <n v="172216"/>
    <x v="1"/>
    <x v="0"/>
    <n v="14000"/>
    <n v="14000"/>
    <n v="0"/>
    <x v="0"/>
    <x v="0"/>
    <x v="0"/>
    <n v="484"/>
    <x v="8"/>
  </r>
  <r>
    <n v="172227"/>
    <x v="0"/>
    <x v="1"/>
    <n v="21000"/>
    <n v="21000"/>
    <n v="0"/>
    <x v="0"/>
    <x v="1"/>
    <x v="1"/>
    <n v="412"/>
    <x v="6"/>
  </r>
  <r>
    <n v="172241"/>
    <x v="1"/>
    <x v="0"/>
    <n v="4600"/>
    <n v="4600"/>
    <n v="0"/>
    <x v="0"/>
    <x v="0"/>
    <x v="1"/>
    <n v="456"/>
    <x v="1"/>
  </r>
  <r>
    <n v="172244"/>
    <x v="2"/>
    <x v="0"/>
    <n v="59980"/>
    <n v="59980"/>
    <n v="0"/>
    <x v="0"/>
    <x v="1"/>
    <x v="1"/>
    <n v="462"/>
    <x v="1"/>
  </r>
  <r>
    <n v="172257"/>
    <x v="1"/>
    <x v="0"/>
    <n v="10000"/>
    <n v="10000"/>
    <n v="0"/>
    <x v="0"/>
    <x v="0"/>
    <x v="0"/>
    <n v="426"/>
    <x v="6"/>
  </r>
  <r>
    <n v="172269"/>
    <x v="1"/>
    <x v="1"/>
    <n v="40000"/>
    <n v="40000"/>
    <n v="0"/>
    <x v="0"/>
    <x v="1"/>
    <x v="0"/>
    <n v="500"/>
    <x v="0"/>
  </r>
  <r>
    <n v="172276"/>
    <x v="2"/>
    <x v="1"/>
    <n v="202500"/>
    <n v="202500"/>
    <n v="0"/>
    <x v="0"/>
    <x v="0"/>
    <x v="0"/>
    <n v="489"/>
    <x v="8"/>
  </r>
  <r>
    <n v="172309"/>
    <x v="1"/>
    <x v="1"/>
    <n v="27000"/>
    <n v="27000"/>
    <n v="0"/>
    <x v="0"/>
    <x v="0"/>
    <x v="1"/>
    <n v="476"/>
    <x v="8"/>
  </r>
  <r>
    <n v="172318"/>
    <x v="1"/>
    <x v="0"/>
    <n v="10000"/>
    <n v="10000"/>
    <n v="0"/>
    <x v="0"/>
    <x v="1"/>
    <x v="0"/>
    <n v="424"/>
    <x v="6"/>
  </r>
  <r>
    <n v="172324"/>
    <x v="2"/>
    <x v="2"/>
    <n v="40000"/>
    <n v="40000"/>
    <n v="0"/>
    <x v="0"/>
    <x v="0"/>
    <x v="1"/>
    <n v="443"/>
    <x v="3"/>
  </r>
  <r>
    <n v="172344"/>
    <x v="1"/>
    <x v="0"/>
    <n v="60000"/>
    <n v="60000"/>
    <n v="0"/>
    <x v="0"/>
    <x v="1"/>
    <x v="1"/>
    <n v="510"/>
    <x v="0"/>
  </r>
  <r>
    <n v="172356"/>
    <x v="0"/>
    <x v="1"/>
    <n v="10000"/>
    <n v="10000"/>
    <n v="0"/>
    <x v="0"/>
    <x v="1"/>
    <x v="0"/>
    <n v="538"/>
    <x v="9"/>
  </r>
  <r>
    <n v="172366"/>
    <x v="0"/>
    <x v="1"/>
    <n v="84900"/>
    <n v="84900"/>
    <n v="0"/>
    <x v="0"/>
    <x v="1"/>
    <x v="0"/>
    <n v="535"/>
    <x v="9"/>
  </r>
  <r>
    <n v="172376"/>
    <x v="0"/>
    <x v="1"/>
    <n v="9500"/>
    <n v="9500"/>
    <n v="0"/>
    <x v="0"/>
    <x v="0"/>
    <x v="1"/>
    <n v="500"/>
    <x v="0"/>
  </r>
  <r>
    <n v="172380"/>
    <x v="0"/>
    <x v="0"/>
    <n v="10000"/>
    <n v="10000"/>
    <n v="0"/>
    <x v="0"/>
    <x v="0"/>
    <x v="1"/>
    <n v="526"/>
    <x v="7"/>
  </r>
  <r>
    <n v="172381"/>
    <x v="1"/>
    <x v="0"/>
    <n v="21500"/>
    <n v="21500"/>
    <n v="0"/>
    <x v="0"/>
    <x v="0"/>
    <x v="1"/>
    <n v="454"/>
    <x v="1"/>
  </r>
  <r>
    <n v="172389"/>
    <x v="1"/>
    <x v="0"/>
    <n v="5000"/>
    <n v="5000"/>
    <n v="0"/>
    <x v="0"/>
    <x v="0"/>
    <x v="0"/>
    <n v="466"/>
    <x v="1"/>
  </r>
  <r>
    <n v="172402"/>
    <x v="0"/>
    <x v="0"/>
    <n v="38000"/>
    <n v="38000"/>
    <n v="0"/>
    <x v="0"/>
    <x v="0"/>
    <x v="1"/>
    <n v="420"/>
    <x v="6"/>
  </r>
  <r>
    <n v="172406"/>
    <x v="0"/>
    <x v="0"/>
    <n v="92000"/>
    <n v="92000"/>
    <n v="0"/>
    <x v="0"/>
    <x v="0"/>
    <x v="2"/>
    <n v="534"/>
    <x v="9"/>
  </r>
  <r>
    <n v="172413"/>
    <x v="0"/>
    <x v="1"/>
    <n v="41196"/>
    <n v="41196"/>
    <n v="0"/>
    <x v="0"/>
    <x v="1"/>
    <x v="1"/>
    <n v="519"/>
    <x v="7"/>
  </r>
  <r>
    <n v="172421"/>
    <x v="1"/>
    <x v="2"/>
    <n v="2997"/>
    <n v="2997"/>
    <n v="0"/>
    <x v="0"/>
    <x v="0"/>
    <x v="1"/>
    <n v="499"/>
    <x v="0"/>
  </r>
  <r>
    <n v="172427"/>
    <x v="0"/>
    <x v="0"/>
    <n v="21900"/>
    <n v="21900"/>
    <n v="0"/>
    <x v="0"/>
    <x v="1"/>
    <x v="1"/>
    <n v="468"/>
    <x v="1"/>
  </r>
  <r>
    <n v="172433"/>
    <x v="1"/>
    <x v="0"/>
    <n v="10000"/>
    <n v="10000"/>
    <n v="0"/>
    <x v="0"/>
    <x v="1"/>
    <x v="1"/>
    <n v="488"/>
    <x v="8"/>
  </r>
  <r>
    <n v="172435"/>
    <x v="0"/>
    <x v="0"/>
    <n v="40000"/>
    <n v="40000"/>
    <n v="0"/>
    <x v="0"/>
    <x v="1"/>
    <x v="1"/>
    <n v="524"/>
    <x v="7"/>
  </r>
  <r>
    <n v="172439"/>
    <x v="1"/>
    <x v="0"/>
    <n v="81000"/>
    <n v="81000"/>
    <n v="0"/>
    <x v="0"/>
    <x v="0"/>
    <x v="0"/>
    <n v="498"/>
    <x v="0"/>
  </r>
  <r>
    <n v="172442"/>
    <x v="1"/>
    <x v="0"/>
    <n v="10000"/>
    <n v="10000"/>
    <n v="0"/>
    <x v="0"/>
    <x v="1"/>
    <x v="0"/>
    <n v="434"/>
    <x v="3"/>
  </r>
  <r>
    <n v="172443"/>
    <x v="0"/>
    <x v="1"/>
    <n v="40000"/>
    <n v="40000"/>
    <n v="0"/>
    <x v="0"/>
    <x v="1"/>
    <x v="2"/>
    <n v="429"/>
    <x v="6"/>
  </r>
  <r>
    <n v="172445"/>
    <x v="0"/>
    <x v="1"/>
    <n v="77100"/>
    <n v="77100"/>
    <n v="0"/>
    <x v="0"/>
    <x v="1"/>
    <x v="1"/>
    <n v="545"/>
    <x v="9"/>
  </r>
  <r>
    <n v="172457"/>
    <x v="0"/>
    <x v="0"/>
    <n v="63000"/>
    <n v="63000"/>
    <n v="0"/>
    <x v="0"/>
    <x v="1"/>
    <x v="1"/>
    <n v="460"/>
    <x v="1"/>
  </r>
  <r>
    <n v="172485"/>
    <x v="0"/>
    <x v="0"/>
    <n v="31000"/>
    <n v="31000"/>
    <n v="0"/>
    <x v="0"/>
    <x v="0"/>
    <x v="1"/>
    <n v="465"/>
    <x v="1"/>
  </r>
  <r>
    <n v="172501"/>
    <x v="0"/>
    <x v="0"/>
    <n v="309100"/>
    <n v="309100"/>
    <n v="0"/>
    <x v="0"/>
    <x v="0"/>
    <x v="1"/>
    <n v="520"/>
    <x v="7"/>
  </r>
  <r>
    <n v="172502"/>
    <x v="0"/>
    <x v="0"/>
    <n v="53000"/>
    <n v="53000"/>
    <n v="0"/>
    <x v="0"/>
    <x v="0"/>
    <x v="1"/>
    <n v="492"/>
    <x v="0"/>
  </r>
  <r>
    <n v="172503"/>
    <x v="1"/>
    <x v="1"/>
    <n v="30000"/>
    <n v="30000"/>
    <n v="0"/>
    <x v="0"/>
    <x v="0"/>
    <x v="1"/>
    <n v="507"/>
    <x v="0"/>
  </r>
  <r>
    <n v="172519"/>
    <x v="0"/>
    <x v="2"/>
    <n v="14000"/>
    <n v="8000"/>
    <n v="1"/>
    <x v="1"/>
    <x v="0"/>
    <x v="1"/>
    <n v="432"/>
    <x v="3"/>
  </r>
  <r>
    <n v="172521"/>
    <x v="1"/>
    <x v="1"/>
    <n v="50000"/>
    <n v="50000"/>
    <n v="0"/>
    <x v="0"/>
    <x v="1"/>
    <x v="0"/>
    <n v="496"/>
    <x v="0"/>
  </r>
  <r>
    <n v="172524"/>
    <x v="0"/>
    <x v="0"/>
    <n v="99514"/>
    <n v="99514"/>
    <n v="0"/>
    <x v="0"/>
    <x v="1"/>
    <x v="1"/>
    <n v="462"/>
    <x v="1"/>
  </r>
  <r>
    <n v="172536"/>
    <x v="0"/>
    <x v="1"/>
    <n v="80000"/>
    <n v="80000"/>
    <n v="0"/>
    <x v="0"/>
    <x v="0"/>
    <x v="1"/>
    <n v="493"/>
    <x v="0"/>
  </r>
  <r>
    <n v="172549"/>
    <x v="0"/>
    <x v="0"/>
    <n v="30000"/>
    <n v="30000"/>
    <n v="0"/>
    <x v="0"/>
    <x v="1"/>
    <x v="1"/>
    <n v="549"/>
    <x v="9"/>
  </r>
  <r>
    <n v="172551"/>
    <x v="0"/>
    <x v="0"/>
    <n v="20000"/>
    <n v="20000"/>
    <n v="0"/>
    <x v="0"/>
    <x v="0"/>
    <x v="2"/>
    <n v="504"/>
    <x v="0"/>
  </r>
  <r>
    <n v="172561"/>
    <x v="1"/>
    <x v="0"/>
    <n v="15000"/>
    <n v="15000"/>
    <n v="0"/>
    <x v="0"/>
    <x v="0"/>
    <x v="1"/>
    <n v="399"/>
    <x v="2"/>
  </r>
  <r>
    <n v="172574"/>
    <x v="1"/>
    <x v="1"/>
    <n v="12500"/>
    <n v="12500"/>
    <n v="0"/>
    <x v="0"/>
    <x v="0"/>
    <x v="1"/>
    <n v="509"/>
    <x v="0"/>
  </r>
  <r>
    <n v="172577"/>
    <x v="0"/>
    <x v="0"/>
    <n v="128500"/>
    <n v="128500"/>
    <n v="0"/>
    <x v="0"/>
    <x v="1"/>
    <x v="0"/>
    <n v="526"/>
    <x v="7"/>
  </r>
  <r>
    <n v="172582"/>
    <x v="1"/>
    <x v="1"/>
    <n v="30000"/>
    <n v="30000"/>
    <n v="0"/>
    <x v="0"/>
    <x v="0"/>
    <x v="1"/>
    <n v="433"/>
    <x v="3"/>
  </r>
  <r>
    <n v="172597"/>
    <x v="0"/>
    <x v="1"/>
    <n v="12000"/>
    <n v="12000"/>
    <n v="0"/>
    <x v="0"/>
    <x v="1"/>
    <x v="0"/>
    <n v="544"/>
    <x v="9"/>
  </r>
  <r>
    <n v="172601"/>
    <x v="0"/>
    <x v="2"/>
    <n v="38300"/>
    <n v="38300"/>
    <n v="0"/>
    <x v="0"/>
    <x v="0"/>
    <x v="1"/>
    <n v="427"/>
    <x v="6"/>
  </r>
  <r>
    <n v="172603"/>
    <x v="1"/>
    <x v="0"/>
    <n v="19700"/>
    <n v="19700"/>
    <n v="0"/>
    <x v="0"/>
    <x v="1"/>
    <x v="1"/>
    <n v="478"/>
    <x v="8"/>
  </r>
  <r>
    <n v="172606"/>
    <x v="0"/>
    <x v="0"/>
    <n v="30000"/>
    <n v="30000"/>
    <n v="0"/>
    <x v="0"/>
    <x v="0"/>
    <x v="1"/>
    <n v="446"/>
    <x v="3"/>
  </r>
  <r>
    <n v="172625"/>
    <x v="1"/>
    <x v="0"/>
    <n v="20000"/>
    <n v="0"/>
    <n v="1"/>
    <x v="1"/>
    <x v="0"/>
    <x v="0"/>
    <n v="435"/>
    <x v="3"/>
  </r>
  <r>
    <n v="172639"/>
    <x v="0"/>
    <x v="0"/>
    <n v="61000"/>
    <n v="61000"/>
    <n v="0"/>
    <x v="0"/>
    <x v="0"/>
    <x v="0"/>
    <n v="520"/>
    <x v="7"/>
  </r>
  <r>
    <n v="172714"/>
    <x v="0"/>
    <x v="1"/>
    <n v="45000"/>
    <n v="45000"/>
    <n v="0"/>
    <x v="0"/>
    <x v="0"/>
    <x v="1"/>
    <n v="448"/>
    <x v="3"/>
  </r>
  <r>
    <n v="172715"/>
    <x v="0"/>
    <x v="0"/>
    <n v="61600"/>
    <n v="61600"/>
    <n v="0"/>
    <x v="0"/>
    <x v="0"/>
    <x v="0"/>
    <n v="496"/>
    <x v="0"/>
  </r>
  <r>
    <n v="172730"/>
    <x v="0"/>
    <x v="2"/>
    <n v="46008"/>
    <n v="46008"/>
    <n v="0"/>
    <x v="0"/>
    <x v="1"/>
    <x v="0"/>
    <n v="464"/>
    <x v="1"/>
  </r>
  <r>
    <n v="172739"/>
    <x v="0"/>
    <x v="1"/>
    <n v="12000"/>
    <n v="12000"/>
    <n v="0"/>
    <x v="0"/>
    <x v="0"/>
    <x v="1"/>
    <n v="466"/>
    <x v="1"/>
  </r>
  <r>
    <n v="172742"/>
    <x v="1"/>
    <x v="2"/>
    <n v="30000"/>
    <n v="30000"/>
    <n v="0"/>
    <x v="0"/>
    <x v="1"/>
    <x v="0"/>
    <n v="441"/>
    <x v="3"/>
  </r>
  <r>
    <n v="172743"/>
    <x v="0"/>
    <x v="1"/>
    <n v="54000"/>
    <n v="54000"/>
    <n v="0"/>
    <x v="0"/>
    <x v="0"/>
    <x v="0"/>
    <n v="458"/>
    <x v="1"/>
  </r>
  <r>
    <n v="172748"/>
    <x v="0"/>
    <x v="0"/>
    <n v="40000"/>
    <n v="40000"/>
    <n v="0"/>
    <x v="0"/>
    <x v="1"/>
    <x v="1"/>
    <n v="494"/>
    <x v="0"/>
  </r>
  <r>
    <n v="172750"/>
    <x v="0"/>
    <x v="2"/>
    <n v="50000"/>
    <n v="50000"/>
    <n v="0"/>
    <x v="0"/>
    <x v="1"/>
    <x v="1"/>
    <n v="489"/>
    <x v="8"/>
  </r>
  <r>
    <n v="172768"/>
    <x v="0"/>
    <x v="0"/>
    <n v="50000"/>
    <n v="50000"/>
    <n v="0"/>
    <x v="0"/>
    <x v="0"/>
    <x v="1"/>
    <n v="483"/>
    <x v="8"/>
  </r>
  <r>
    <n v="172773"/>
    <x v="0"/>
    <x v="1"/>
    <n v="47000"/>
    <n v="47000"/>
    <n v="0"/>
    <x v="0"/>
    <x v="1"/>
    <x v="1"/>
    <n v="435"/>
    <x v="3"/>
  </r>
  <r>
    <n v="172779"/>
    <x v="0"/>
    <x v="0"/>
    <n v="40800"/>
    <n v="40800"/>
    <n v="0"/>
    <x v="0"/>
    <x v="0"/>
    <x v="0"/>
    <n v="488"/>
    <x v="8"/>
  </r>
  <r>
    <n v="172798"/>
    <x v="1"/>
    <x v="1"/>
    <n v="139000"/>
    <n v="139000"/>
    <n v="0"/>
    <x v="0"/>
    <x v="0"/>
    <x v="1"/>
    <n v="454"/>
    <x v="1"/>
  </r>
  <r>
    <n v="172810"/>
    <x v="1"/>
    <x v="1"/>
    <n v="50000"/>
    <n v="50000"/>
    <n v="0"/>
    <x v="0"/>
    <x v="0"/>
    <x v="1"/>
    <n v="431"/>
    <x v="3"/>
  </r>
  <r>
    <n v="172823"/>
    <x v="0"/>
    <x v="1"/>
    <n v="40000"/>
    <n v="40000"/>
    <n v="0"/>
    <x v="0"/>
    <x v="0"/>
    <x v="1"/>
    <n v="494"/>
    <x v="0"/>
  </r>
  <r>
    <n v="172825"/>
    <x v="0"/>
    <x v="2"/>
    <n v="5000"/>
    <n v="5000"/>
    <n v="0"/>
    <x v="0"/>
    <x v="1"/>
    <x v="1"/>
    <n v="459"/>
    <x v="1"/>
  </r>
  <r>
    <n v="172838"/>
    <x v="2"/>
    <x v="0"/>
    <n v="20000"/>
    <n v="20000"/>
    <n v="0"/>
    <x v="0"/>
    <x v="0"/>
    <x v="1"/>
    <n v="455"/>
    <x v="1"/>
  </r>
  <r>
    <n v="172841"/>
    <x v="0"/>
    <x v="1"/>
    <n v="50000"/>
    <n v="50000"/>
    <n v="0"/>
    <x v="0"/>
    <x v="0"/>
    <x v="1"/>
    <n v="511"/>
    <x v="7"/>
  </r>
  <r>
    <n v="172863"/>
    <x v="1"/>
    <x v="0"/>
    <n v="30000"/>
    <n v="30000"/>
    <n v="0"/>
    <x v="0"/>
    <x v="0"/>
    <x v="1"/>
    <n v="422"/>
    <x v="6"/>
  </r>
  <r>
    <n v="172872"/>
    <x v="2"/>
    <x v="0"/>
    <n v="20000"/>
    <n v="20000"/>
    <n v="0"/>
    <x v="0"/>
    <x v="1"/>
    <x v="1"/>
    <n v="464"/>
    <x v="1"/>
  </r>
  <r>
    <n v="172876"/>
    <x v="1"/>
    <x v="0"/>
    <n v="14000"/>
    <n v="14000"/>
    <n v="0"/>
    <x v="0"/>
    <x v="0"/>
    <x v="1"/>
    <n v="441"/>
    <x v="3"/>
  </r>
  <r>
    <n v="172877"/>
    <x v="0"/>
    <x v="1"/>
    <n v="116120"/>
    <n v="116120"/>
    <n v="0"/>
    <x v="0"/>
    <x v="0"/>
    <x v="2"/>
    <n v="488"/>
    <x v="8"/>
  </r>
  <r>
    <n v="172882"/>
    <x v="0"/>
    <x v="1"/>
    <n v="49900"/>
    <n v="49900"/>
    <n v="0"/>
    <x v="0"/>
    <x v="0"/>
    <x v="1"/>
    <n v="487"/>
    <x v="8"/>
  </r>
  <r>
    <n v="172883"/>
    <x v="0"/>
    <x v="1"/>
    <n v="38000"/>
    <n v="38000"/>
    <n v="0"/>
    <x v="0"/>
    <x v="0"/>
    <x v="0"/>
    <n v="396"/>
    <x v="2"/>
  </r>
  <r>
    <n v="172902"/>
    <x v="0"/>
    <x v="0"/>
    <n v="50000"/>
    <n v="50000"/>
    <n v="0"/>
    <x v="0"/>
    <x v="0"/>
    <x v="0"/>
    <n v="539"/>
    <x v="9"/>
  </r>
  <r>
    <n v="172918"/>
    <x v="0"/>
    <x v="1"/>
    <n v="20820"/>
    <n v="20820"/>
    <n v="0"/>
    <x v="0"/>
    <x v="1"/>
    <x v="1"/>
    <n v="525"/>
    <x v="7"/>
  </r>
  <r>
    <n v="172919"/>
    <x v="0"/>
    <x v="0"/>
    <n v="40000"/>
    <n v="40000"/>
    <n v="0"/>
    <x v="0"/>
    <x v="1"/>
    <x v="0"/>
    <n v="438"/>
    <x v="3"/>
  </r>
  <r>
    <n v="172922"/>
    <x v="0"/>
    <x v="0"/>
    <n v="320000"/>
    <n v="320000"/>
    <n v="0"/>
    <x v="0"/>
    <x v="1"/>
    <x v="1"/>
    <n v="416"/>
    <x v="6"/>
  </r>
  <r>
    <n v="172926"/>
    <x v="0"/>
    <x v="0"/>
    <n v="50000"/>
    <n v="50000"/>
    <n v="0"/>
    <x v="0"/>
    <x v="0"/>
    <x v="2"/>
    <n v="489"/>
    <x v="8"/>
  </r>
  <r>
    <n v="172939"/>
    <x v="0"/>
    <x v="2"/>
    <n v="15000"/>
    <n v="15000"/>
    <n v="0"/>
    <x v="0"/>
    <x v="0"/>
    <x v="1"/>
    <n v="454"/>
    <x v="1"/>
  </r>
  <r>
    <n v="172946"/>
    <x v="0"/>
    <x v="1"/>
    <n v="18000"/>
    <n v="18000"/>
    <n v="0"/>
    <x v="0"/>
    <x v="0"/>
    <x v="0"/>
    <n v="480"/>
    <x v="8"/>
  </r>
  <r>
    <n v="172954"/>
    <x v="1"/>
    <x v="0"/>
    <n v="3000"/>
    <n v="3000"/>
    <n v="0"/>
    <x v="0"/>
    <x v="0"/>
    <x v="1"/>
    <n v="423"/>
    <x v="6"/>
  </r>
  <r>
    <n v="172968"/>
    <x v="1"/>
    <x v="0"/>
    <n v="22700"/>
    <n v="22700"/>
    <n v="0"/>
    <x v="0"/>
    <x v="0"/>
    <x v="1"/>
    <n v="495"/>
    <x v="0"/>
  </r>
  <r>
    <n v="172973"/>
    <x v="1"/>
    <x v="2"/>
    <n v="15500"/>
    <n v="12500"/>
    <n v="1"/>
    <x v="1"/>
    <x v="0"/>
    <x v="1"/>
    <n v="444"/>
    <x v="3"/>
  </r>
  <r>
    <n v="172983"/>
    <x v="0"/>
    <x v="0"/>
    <n v="24992"/>
    <n v="24992"/>
    <n v="0"/>
    <x v="0"/>
    <x v="1"/>
    <x v="1"/>
    <n v="449"/>
    <x v="3"/>
  </r>
  <r>
    <n v="172999"/>
    <x v="1"/>
    <x v="0"/>
    <n v="20000"/>
    <n v="10000"/>
    <n v="0"/>
    <x v="0"/>
    <x v="0"/>
    <x v="1"/>
    <n v="428"/>
    <x v="6"/>
  </r>
  <r>
    <n v="173000"/>
    <x v="0"/>
    <x v="2"/>
    <n v="220000"/>
    <n v="220000"/>
    <n v="0"/>
    <x v="0"/>
    <x v="1"/>
    <x v="1"/>
    <n v="478"/>
    <x v="8"/>
  </r>
  <r>
    <n v="173014"/>
    <x v="1"/>
    <x v="0"/>
    <n v="114400"/>
    <n v="114400"/>
    <n v="0"/>
    <x v="0"/>
    <x v="0"/>
    <x v="1"/>
    <n v="419"/>
    <x v="6"/>
  </r>
  <r>
    <n v="173043"/>
    <x v="0"/>
    <x v="0"/>
    <n v="45200"/>
    <n v="45200"/>
    <n v="0"/>
    <x v="0"/>
    <x v="0"/>
    <x v="1"/>
    <n v="409"/>
    <x v="2"/>
  </r>
  <r>
    <n v="173077"/>
    <x v="0"/>
    <x v="1"/>
    <n v="40000"/>
    <n v="40000"/>
    <n v="0"/>
    <x v="0"/>
    <x v="1"/>
    <x v="1"/>
    <n v="455"/>
    <x v="1"/>
  </r>
  <r>
    <n v="173100"/>
    <x v="0"/>
    <x v="1"/>
    <n v="91000"/>
    <n v="91000"/>
    <n v="0"/>
    <x v="0"/>
    <x v="0"/>
    <x v="1"/>
    <n v="467"/>
    <x v="1"/>
  </r>
  <r>
    <n v="173105"/>
    <x v="1"/>
    <x v="0"/>
    <n v="32000"/>
    <n v="32000"/>
    <n v="0"/>
    <x v="0"/>
    <x v="1"/>
    <x v="1"/>
    <n v="431"/>
    <x v="3"/>
  </r>
  <r>
    <n v="173124"/>
    <x v="1"/>
    <x v="0"/>
    <n v="30000"/>
    <n v="15329.22"/>
    <n v="1"/>
    <x v="1"/>
    <x v="0"/>
    <x v="1"/>
    <n v="433"/>
    <x v="3"/>
  </r>
  <r>
    <n v="173141"/>
    <x v="1"/>
    <x v="0"/>
    <n v="60000"/>
    <n v="60000"/>
    <n v="0"/>
    <x v="0"/>
    <x v="0"/>
    <x v="1"/>
    <n v="511"/>
    <x v="7"/>
  </r>
  <r>
    <n v="173143"/>
    <x v="0"/>
    <x v="1"/>
    <n v="104000"/>
    <n v="104000"/>
    <n v="0"/>
    <x v="0"/>
    <x v="1"/>
    <x v="0"/>
    <n v="510"/>
    <x v="0"/>
  </r>
  <r>
    <n v="173158"/>
    <x v="0"/>
    <x v="0"/>
    <n v="30000"/>
    <n v="30000"/>
    <n v="0"/>
    <x v="0"/>
    <x v="1"/>
    <x v="0"/>
    <n v="483"/>
    <x v="8"/>
  </r>
  <r>
    <n v="173222"/>
    <x v="0"/>
    <x v="1"/>
    <n v="30000"/>
    <n v="30000"/>
    <n v="0"/>
    <x v="0"/>
    <x v="1"/>
    <x v="1"/>
    <n v="467"/>
    <x v="1"/>
  </r>
  <r>
    <n v="173244"/>
    <x v="1"/>
    <x v="0"/>
    <n v="11200"/>
    <n v="11200"/>
    <n v="0"/>
    <x v="0"/>
    <x v="0"/>
    <x v="2"/>
    <n v="460"/>
    <x v="1"/>
  </r>
  <r>
    <n v="173256"/>
    <x v="0"/>
    <x v="0"/>
    <n v="60000"/>
    <n v="60000"/>
    <n v="0"/>
    <x v="0"/>
    <x v="1"/>
    <x v="0"/>
    <n v="475"/>
    <x v="8"/>
  </r>
  <r>
    <n v="173261"/>
    <x v="2"/>
    <x v="2"/>
    <n v="54000"/>
    <n v="54000"/>
    <n v="0"/>
    <x v="0"/>
    <x v="0"/>
    <x v="1"/>
    <n v="417"/>
    <x v="6"/>
  </r>
  <r>
    <n v="173272"/>
    <x v="1"/>
    <x v="0"/>
    <n v="500"/>
    <n v="500"/>
    <n v="0"/>
    <x v="0"/>
    <x v="0"/>
    <x v="1"/>
    <n v="414"/>
    <x v="6"/>
  </r>
  <r>
    <n v="173288"/>
    <x v="1"/>
    <x v="0"/>
    <n v="30000"/>
    <n v="500"/>
    <n v="1"/>
    <x v="1"/>
    <x v="0"/>
    <x v="1"/>
    <n v="476"/>
    <x v="8"/>
  </r>
  <r>
    <n v="173441"/>
    <x v="1"/>
    <x v="1"/>
    <n v="10000"/>
    <n v="10000"/>
    <n v="0"/>
    <x v="0"/>
    <x v="1"/>
    <x v="2"/>
    <n v="483"/>
    <x v="8"/>
  </r>
  <r>
    <n v="173474"/>
    <x v="0"/>
    <x v="1"/>
    <n v="47000"/>
    <n v="47000"/>
    <n v="0"/>
    <x v="0"/>
    <x v="0"/>
    <x v="0"/>
    <n v="484"/>
    <x v="8"/>
  </r>
  <r>
    <n v="173511"/>
    <x v="0"/>
    <x v="0"/>
    <n v="389944"/>
    <n v="389944"/>
    <n v="0"/>
    <x v="0"/>
    <x v="0"/>
    <x v="0"/>
    <n v="453"/>
    <x v="1"/>
  </r>
  <r>
    <n v="173522"/>
    <x v="1"/>
    <x v="1"/>
    <n v="25500"/>
    <n v="25500"/>
    <n v="0"/>
    <x v="0"/>
    <x v="0"/>
    <x v="1"/>
    <n v="539"/>
    <x v="9"/>
  </r>
  <r>
    <n v="173555"/>
    <x v="0"/>
    <x v="1"/>
    <n v="1000"/>
    <n v="1000"/>
    <n v="0"/>
    <x v="0"/>
    <x v="0"/>
    <x v="0"/>
    <n v="499"/>
    <x v="0"/>
  </r>
  <r>
    <n v="173570"/>
    <x v="0"/>
    <x v="0"/>
    <n v="112000"/>
    <n v="112000"/>
    <n v="0"/>
    <x v="0"/>
    <x v="1"/>
    <x v="2"/>
    <n v="466"/>
    <x v="1"/>
  </r>
  <r>
    <n v="173578"/>
    <x v="0"/>
    <x v="1"/>
    <n v="60000"/>
    <n v="60000"/>
    <n v="0"/>
    <x v="0"/>
    <x v="0"/>
    <x v="0"/>
    <n v="511"/>
    <x v="7"/>
  </r>
  <r>
    <n v="173591"/>
    <x v="0"/>
    <x v="0"/>
    <n v="143500"/>
    <n v="143500"/>
    <n v="0"/>
    <x v="0"/>
    <x v="0"/>
    <x v="1"/>
    <n v="462"/>
    <x v="1"/>
  </r>
  <r>
    <n v="173593"/>
    <x v="0"/>
    <x v="1"/>
    <n v="73400"/>
    <n v="73400"/>
    <n v="0"/>
    <x v="0"/>
    <x v="1"/>
    <x v="0"/>
    <n v="472"/>
    <x v="8"/>
  </r>
  <r>
    <n v="173603"/>
    <x v="1"/>
    <x v="0"/>
    <n v="28500"/>
    <n v="28500"/>
    <n v="0"/>
    <x v="0"/>
    <x v="0"/>
    <x v="1"/>
    <n v="474"/>
    <x v="8"/>
  </r>
  <r>
    <n v="173606"/>
    <x v="2"/>
    <x v="2"/>
    <n v="49890"/>
    <n v="49890"/>
    <n v="0"/>
    <x v="0"/>
    <x v="1"/>
    <x v="0"/>
    <n v="517"/>
    <x v="7"/>
  </r>
  <r>
    <n v="173614"/>
    <x v="0"/>
    <x v="1"/>
    <n v="159247"/>
    <n v="159247"/>
    <n v="0"/>
    <x v="0"/>
    <x v="1"/>
    <x v="1"/>
    <n v="535"/>
    <x v="9"/>
  </r>
  <r>
    <n v="173618"/>
    <x v="0"/>
    <x v="0"/>
    <n v="114300"/>
    <n v="114300"/>
    <n v="0"/>
    <x v="0"/>
    <x v="0"/>
    <x v="1"/>
    <n v="523"/>
    <x v="7"/>
  </r>
  <r>
    <n v="173651"/>
    <x v="0"/>
    <x v="0"/>
    <n v="114110"/>
    <n v="114110"/>
    <n v="0"/>
    <x v="0"/>
    <x v="1"/>
    <x v="0"/>
    <n v="559"/>
    <x v="10"/>
  </r>
  <r>
    <n v="173655"/>
    <x v="2"/>
    <x v="2"/>
    <n v="76000"/>
    <n v="76000"/>
    <n v="0"/>
    <x v="0"/>
    <x v="0"/>
    <x v="0"/>
    <n v="551"/>
    <x v="10"/>
  </r>
  <r>
    <n v="173678"/>
    <x v="0"/>
    <x v="2"/>
    <n v="113000"/>
    <n v="113000"/>
    <n v="0"/>
    <x v="0"/>
    <x v="0"/>
    <x v="0"/>
    <n v="452"/>
    <x v="1"/>
  </r>
  <r>
    <n v="173686"/>
    <x v="1"/>
    <x v="1"/>
    <n v="12000"/>
    <n v="12000"/>
    <n v="0"/>
    <x v="0"/>
    <x v="1"/>
    <x v="0"/>
    <n v="480"/>
    <x v="8"/>
  </r>
  <r>
    <n v="173695"/>
    <x v="0"/>
    <x v="1"/>
    <n v="125000"/>
    <n v="125000"/>
    <n v="0"/>
    <x v="0"/>
    <x v="0"/>
    <x v="2"/>
    <n v="496"/>
    <x v="0"/>
  </r>
  <r>
    <n v="173699"/>
    <x v="0"/>
    <x v="1"/>
    <n v="52000"/>
    <n v="52000"/>
    <n v="0"/>
    <x v="0"/>
    <x v="1"/>
    <x v="2"/>
    <n v="506"/>
    <x v="0"/>
  </r>
  <r>
    <n v="173704"/>
    <x v="1"/>
    <x v="0"/>
    <n v="40000"/>
    <n v="40000"/>
    <n v="0"/>
    <x v="0"/>
    <x v="1"/>
    <x v="2"/>
    <n v="469"/>
    <x v="1"/>
  </r>
  <r>
    <n v="173720"/>
    <x v="1"/>
    <x v="1"/>
    <n v="5000"/>
    <n v="5000"/>
    <n v="0"/>
    <x v="0"/>
    <x v="0"/>
    <x v="1"/>
    <n v="476"/>
    <x v="8"/>
  </r>
  <r>
    <n v="173724"/>
    <x v="1"/>
    <x v="0"/>
    <n v="20000"/>
    <n v="20000"/>
    <n v="0"/>
    <x v="0"/>
    <x v="1"/>
    <x v="0"/>
    <n v="483"/>
    <x v="8"/>
  </r>
  <r>
    <n v="173725"/>
    <x v="0"/>
    <x v="0"/>
    <n v="5000"/>
    <n v="5000"/>
    <n v="0"/>
    <x v="0"/>
    <x v="0"/>
    <x v="1"/>
    <n v="482"/>
    <x v="8"/>
  </r>
  <r>
    <n v="173728"/>
    <x v="0"/>
    <x v="0"/>
    <n v="30000"/>
    <n v="30000"/>
    <n v="0"/>
    <x v="0"/>
    <x v="0"/>
    <x v="1"/>
    <n v="503"/>
    <x v="0"/>
  </r>
  <r>
    <n v="173745"/>
    <x v="0"/>
    <x v="0"/>
    <n v="117100"/>
    <n v="117100"/>
    <n v="0"/>
    <x v="0"/>
    <x v="1"/>
    <x v="0"/>
    <n v="534"/>
    <x v="9"/>
  </r>
  <r>
    <n v="173765"/>
    <x v="0"/>
    <x v="0"/>
    <n v="158293"/>
    <n v="158293"/>
    <n v="0"/>
    <x v="0"/>
    <x v="0"/>
    <x v="1"/>
    <n v="467"/>
    <x v="1"/>
  </r>
  <r>
    <n v="173767"/>
    <x v="0"/>
    <x v="0"/>
    <n v="5000"/>
    <n v="5000"/>
    <n v="0"/>
    <x v="0"/>
    <x v="1"/>
    <x v="0"/>
    <n v="412"/>
    <x v="6"/>
  </r>
  <r>
    <n v="173780"/>
    <x v="0"/>
    <x v="0"/>
    <n v="26500"/>
    <n v="26500"/>
    <n v="0"/>
    <x v="0"/>
    <x v="0"/>
    <x v="2"/>
    <n v="459"/>
    <x v="1"/>
  </r>
  <r>
    <n v="173793"/>
    <x v="1"/>
    <x v="0"/>
    <n v="25000"/>
    <n v="25000"/>
    <n v="0"/>
    <x v="0"/>
    <x v="1"/>
    <x v="1"/>
    <n v="468"/>
    <x v="1"/>
  </r>
  <r>
    <n v="173801"/>
    <x v="0"/>
    <x v="1"/>
    <n v="37800"/>
    <n v="37800"/>
    <n v="0"/>
    <x v="0"/>
    <x v="0"/>
    <x v="1"/>
    <n v="469"/>
    <x v="1"/>
  </r>
  <r>
    <n v="173803"/>
    <x v="0"/>
    <x v="0"/>
    <n v="259000"/>
    <n v="259000"/>
    <n v="0"/>
    <x v="0"/>
    <x v="1"/>
    <x v="1"/>
    <n v="479"/>
    <x v="8"/>
  </r>
  <r>
    <n v="173813"/>
    <x v="0"/>
    <x v="1"/>
    <n v="69000"/>
    <n v="69000"/>
    <n v="0"/>
    <x v="0"/>
    <x v="0"/>
    <x v="1"/>
    <n v="512"/>
    <x v="7"/>
  </r>
  <r>
    <n v="173834"/>
    <x v="0"/>
    <x v="1"/>
    <n v="26000"/>
    <n v="26000"/>
    <n v="0"/>
    <x v="0"/>
    <x v="1"/>
    <x v="1"/>
    <n v="518"/>
    <x v="7"/>
  </r>
  <r>
    <n v="173836"/>
    <x v="1"/>
    <x v="0"/>
    <n v="15000"/>
    <n v="15000"/>
    <n v="0"/>
    <x v="0"/>
    <x v="1"/>
    <x v="1"/>
    <n v="422"/>
    <x v="6"/>
  </r>
  <r>
    <n v="173842"/>
    <x v="1"/>
    <x v="0"/>
    <n v="10000"/>
    <n v="0"/>
    <n v="1"/>
    <x v="1"/>
    <x v="0"/>
    <x v="0"/>
    <n v="476"/>
    <x v="8"/>
  </r>
  <r>
    <n v="173845"/>
    <x v="0"/>
    <x v="2"/>
    <n v="28000"/>
    <n v="28000"/>
    <n v="0"/>
    <x v="0"/>
    <x v="1"/>
    <x v="2"/>
    <n v="550"/>
    <x v="9"/>
  </r>
  <r>
    <n v="173855"/>
    <x v="0"/>
    <x v="0"/>
    <n v="18000"/>
    <n v="18000"/>
    <n v="0"/>
    <x v="0"/>
    <x v="0"/>
    <x v="1"/>
    <n v="502"/>
    <x v="0"/>
  </r>
  <r>
    <n v="173858"/>
    <x v="2"/>
    <x v="2"/>
    <n v="40000"/>
    <n v="40000"/>
    <n v="0"/>
    <x v="0"/>
    <x v="1"/>
    <x v="1"/>
    <n v="521"/>
    <x v="7"/>
  </r>
  <r>
    <n v="173877"/>
    <x v="1"/>
    <x v="0"/>
    <n v="30000"/>
    <n v="30000"/>
    <n v="0"/>
    <x v="0"/>
    <x v="1"/>
    <x v="0"/>
    <n v="475"/>
    <x v="8"/>
  </r>
  <r>
    <n v="173881"/>
    <x v="0"/>
    <x v="2"/>
    <n v="20000"/>
    <n v="20000"/>
    <n v="0"/>
    <x v="0"/>
    <x v="1"/>
    <x v="1"/>
    <n v="518"/>
    <x v="7"/>
  </r>
  <r>
    <n v="173896"/>
    <x v="1"/>
    <x v="0"/>
    <n v="24500"/>
    <n v="24500"/>
    <n v="0"/>
    <x v="0"/>
    <x v="0"/>
    <x v="2"/>
    <n v="385"/>
    <x v="4"/>
  </r>
  <r>
    <n v="173901"/>
    <x v="0"/>
    <x v="1"/>
    <n v="22000"/>
    <n v="22000"/>
    <n v="0"/>
    <x v="0"/>
    <x v="0"/>
    <x v="1"/>
    <n v="503"/>
    <x v="0"/>
  </r>
  <r>
    <n v="173905"/>
    <x v="0"/>
    <x v="0"/>
    <n v="50000"/>
    <n v="50000"/>
    <n v="0"/>
    <x v="0"/>
    <x v="0"/>
    <x v="1"/>
    <n v="525"/>
    <x v="7"/>
  </r>
  <r>
    <n v="173909"/>
    <x v="0"/>
    <x v="1"/>
    <n v="38600"/>
    <n v="38600"/>
    <n v="0"/>
    <x v="0"/>
    <x v="1"/>
    <x v="1"/>
    <n v="528"/>
    <x v="7"/>
  </r>
  <r>
    <n v="173922"/>
    <x v="0"/>
    <x v="0"/>
    <n v="40000"/>
    <n v="40000"/>
    <n v="0"/>
    <x v="0"/>
    <x v="0"/>
    <x v="0"/>
    <n v="435"/>
    <x v="3"/>
  </r>
  <r>
    <n v="173933"/>
    <x v="0"/>
    <x v="0"/>
    <n v="43000"/>
    <n v="43000"/>
    <n v="0"/>
    <x v="0"/>
    <x v="0"/>
    <x v="1"/>
    <n v="421"/>
    <x v="6"/>
  </r>
  <r>
    <n v="173937"/>
    <x v="1"/>
    <x v="0"/>
    <n v="97980"/>
    <n v="97980"/>
    <n v="0"/>
    <x v="0"/>
    <x v="0"/>
    <x v="1"/>
    <n v="439"/>
    <x v="3"/>
  </r>
  <r>
    <n v="173940"/>
    <x v="1"/>
    <x v="0"/>
    <n v="3000"/>
    <n v="3000"/>
    <n v="0"/>
    <x v="0"/>
    <x v="1"/>
    <x v="1"/>
    <n v="492"/>
    <x v="0"/>
  </r>
  <r>
    <n v="173944"/>
    <x v="0"/>
    <x v="1"/>
    <n v="22500"/>
    <n v="22500"/>
    <n v="0"/>
    <x v="0"/>
    <x v="0"/>
    <x v="1"/>
    <n v="509"/>
    <x v="0"/>
  </r>
  <r>
    <n v="173945"/>
    <x v="0"/>
    <x v="0"/>
    <n v="20000"/>
    <n v="20000"/>
    <n v="0"/>
    <x v="0"/>
    <x v="0"/>
    <x v="1"/>
    <n v="501"/>
    <x v="0"/>
  </r>
  <r>
    <n v="173950"/>
    <x v="0"/>
    <x v="0"/>
    <n v="10000"/>
    <n v="10000"/>
    <n v="0"/>
    <x v="0"/>
    <x v="0"/>
    <x v="1"/>
    <n v="432"/>
    <x v="3"/>
  </r>
  <r>
    <n v="173957"/>
    <x v="1"/>
    <x v="1"/>
    <n v="5000"/>
    <n v="5000"/>
    <n v="0"/>
    <x v="0"/>
    <x v="1"/>
    <x v="0"/>
    <n v="471"/>
    <x v="8"/>
  </r>
  <r>
    <n v="173959"/>
    <x v="0"/>
    <x v="0"/>
    <n v="40000"/>
    <n v="40000"/>
    <n v="0"/>
    <x v="0"/>
    <x v="0"/>
    <x v="0"/>
    <n v="487"/>
    <x v="8"/>
  </r>
  <r>
    <n v="173961"/>
    <x v="2"/>
    <x v="0"/>
    <n v="24000"/>
    <n v="24000"/>
    <n v="0"/>
    <x v="0"/>
    <x v="0"/>
    <x v="1"/>
    <n v="501"/>
    <x v="0"/>
  </r>
  <r>
    <n v="173969"/>
    <x v="0"/>
    <x v="0"/>
    <n v="66000"/>
    <n v="66000"/>
    <n v="0"/>
    <x v="0"/>
    <x v="1"/>
    <x v="2"/>
    <n v="429"/>
    <x v="6"/>
  </r>
  <r>
    <n v="173988"/>
    <x v="0"/>
    <x v="0"/>
    <n v="50000"/>
    <n v="30000"/>
    <n v="1"/>
    <x v="1"/>
    <x v="0"/>
    <x v="0"/>
    <n v="480"/>
    <x v="8"/>
  </r>
  <r>
    <n v="174023"/>
    <x v="0"/>
    <x v="0"/>
    <n v="67000"/>
    <n v="67000"/>
    <n v="0"/>
    <x v="0"/>
    <x v="0"/>
    <x v="2"/>
    <n v="502"/>
    <x v="0"/>
  </r>
  <r>
    <n v="174028"/>
    <x v="0"/>
    <x v="0"/>
    <n v="92000"/>
    <n v="92000"/>
    <n v="0"/>
    <x v="0"/>
    <x v="0"/>
    <x v="1"/>
    <n v="523"/>
    <x v="7"/>
  </r>
  <r>
    <n v="174034"/>
    <x v="0"/>
    <x v="0"/>
    <n v="35000"/>
    <n v="35000"/>
    <n v="0"/>
    <x v="0"/>
    <x v="1"/>
    <x v="1"/>
    <n v="451"/>
    <x v="1"/>
  </r>
  <r>
    <n v="174079"/>
    <x v="1"/>
    <x v="0"/>
    <n v="9000"/>
    <n v="0"/>
    <n v="1"/>
    <x v="1"/>
    <x v="0"/>
    <x v="1"/>
    <n v="386"/>
    <x v="4"/>
  </r>
  <r>
    <n v="174080"/>
    <x v="0"/>
    <x v="1"/>
    <n v="169388"/>
    <n v="169388"/>
    <n v="0"/>
    <x v="0"/>
    <x v="0"/>
    <x v="0"/>
    <n v="514"/>
    <x v="7"/>
  </r>
  <r>
    <n v="174086"/>
    <x v="0"/>
    <x v="1"/>
    <n v="69000"/>
    <n v="69000"/>
    <n v="0"/>
    <x v="0"/>
    <x v="0"/>
    <x v="1"/>
    <n v="447"/>
    <x v="3"/>
  </r>
  <r>
    <n v="174100"/>
    <x v="0"/>
    <x v="0"/>
    <n v="15000"/>
    <n v="15000"/>
    <n v="0"/>
    <x v="0"/>
    <x v="1"/>
    <x v="2"/>
    <n v="549"/>
    <x v="9"/>
  </r>
  <r>
    <n v="174122"/>
    <x v="0"/>
    <x v="0"/>
    <n v="60000"/>
    <n v="60000"/>
    <n v="0"/>
    <x v="0"/>
    <x v="1"/>
    <x v="2"/>
    <n v="470"/>
    <x v="1"/>
  </r>
  <r>
    <n v="174127"/>
    <x v="0"/>
    <x v="0"/>
    <n v="38000"/>
    <n v="38000"/>
    <n v="0"/>
    <x v="0"/>
    <x v="1"/>
    <x v="2"/>
    <n v="520"/>
    <x v="7"/>
  </r>
  <r>
    <n v="174131"/>
    <x v="0"/>
    <x v="0"/>
    <n v="37000"/>
    <n v="37000"/>
    <n v="0"/>
    <x v="0"/>
    <x v="0"/>
    <x v="1"/>
    <n v="497"/>
    <x v="0"/>
  </r>
  <r>
    <n v="174142"/>
    <x v="0"/>
    <x v="0"/>
    <n v="191300"/>
    <n v="191300"/>
    <n v="0"/>
    <x v="0"/>
    <x v="0"/>
    <x v="1"/>
    <n v="475"/>
    <x v="8"/>
  </r>
  <r>
    <n v="174145"/>
    <x v="0"/>
    <x v="1"/>
    <n v="30000"/>
    <n v="30000"/>
    <n v="0"/>
    <x v="0"/>
    <x v="0"/>
    <x v="1"/>
    <n v="361"/>
    <x v="5"/>
  </r>
  <r>
    <n v="174151"/>
    <x v="0"/>
    <x v="1"/>
    <n v="337000"/>
    <n v="337000"/>
    <n v="0"/>
    <x v="0"/>
    <x v="1"/>
    <x v="0"/>
    <n v="519"/>
    <x v="7"/>
  </r>
  <r>
    <n v="174158"/>
    <x v="0"/>
    <x v="0"/>
    <n v="21000"/>
    <n v="21000"/>
    <n v="0"/>
    <x v="0"/>
    <x v="0"/>
    <x v="1"/>
    <n v="494"/>
    <x v="0"/>
  </r>
  <r>
    <n v="174166"/>
    <x v="1"/>
    <x v="0"/>
    <n v="25000"/>
    <n v="25000"/>
    <n v="0"/>
    <x v="0"/>
    <x v="1"/>
    <x v="2"/>
    <n v="538"/>
    <x v="9"/>
  </r>
  <r>
    <n v="174167"/>
    <x v="0"/>
    <x v="0"/>
    <n v="23000"/>
    <n v="23000"/>
    <n v="0"/>
    <x v="0"/>
    <x v="1"/>
    <x v="2"/>
    <n v="467"/>
    <x v="1"/>
  </r>
  <r>
    <n v="174191"/>
    <x v="1"/>
    <x v="0"/>
    <n v="30000"/>
    <n v="0"/>
    <n v="1"/>
    <x v="1"/>
    <x v="0"/>
    <x v="0"/>
    <n v="375"/>
    <x v="4"/>
  </r>
  <r>
    <n v="174236"/>
    <x v="1"/>
    <x v="0"/>
    <n v="7000"/>
    <n v="0"/>
    <n v="1"/>
    <x v="1"/>
    <x v="0"/>
    <x v="1"/>
    <n v="410"/>
    <x v="2"/>
  </r>
  <r>
    <n v="174244"/>
    <x v="0"/>
    <x v="1"/>
    <n v="20000"/>
    <n v="20000"/>
    <n v="0"/>
    <x v="0"/>
    <x v="1"/>
    <x v="0"/>
    <n v="465"/>
    <x v="1"/>
  </r>
  <r>
    <n v="174248"/>
    <x v="1"/>
    <x v="2"/>
    <n v="37500"/>
    <n v="37500"/>
    <n v="0"/>
    <x v="0"/>
    <x v="0"/>
    <x v="1"/>
    <n v="413"/>
    <x v="6"/>
  </r>
  <r>
    <n v="174261"/>
    <x v="0"/>
    <x v="1"/>
    <n v="24700"/>
    <n v="24700"/>
    <n v="0"/>
    <x v="0"/>
    <x v="0"/>
    <x v="1"/>
    <n v="496"/>
    <x v="0"/>
  </r>
  <r>
    <n v="174270"/>
    <x v="0"/>
    <x v="0"/>
    <n v="210400"/>
    <n v="210400"/>
    <n v="0"/>
    <x v="0"/>
    <x v="0"/>
    <x v="0"/>
    <n v="439"/>
    <x v="3"/>
  </r>
  <r>
    <n v="174338"/>
    <x v="0"/>
    <x v="0"/>
    <n v="193600"/>
    <n v="193600"/>
    <n v="0"/>
    <x v="0"/>
    <x v="1"/>
    <x v="0"/>
    <n v="520"/>
    <x v="7"/>
  </r>
  <r>
    <n v="174342"/>
    <x v="1"/>
    <x v="1"/>
    <n v="40100"/>
    <n v="40100"/>
    <n v="0"/>
    <x v="0"/>
    <x v="0"/>
    <x v="0"/>
    <n v="455"/>
    <x v="1"/>
  </r>
  <r>
    <n v="174353"/>
    <x v="0"/>
    <x v="1"/>
    <n v="40964"/>
    <n v="40964"/>
    <n v="0"/>
    <x v="0"/>
    <x v="1"/>
    <x v="1"/>
    <n v="461"/>
    <x v="1"/>
  </r>
  <r>
    <n v="174356"/>
    <x v="0"/>
    <x v="0"/>
    <n v="20000"/>
    <n v="20000"/>
    <n v="0"/>
    <x v="0"/>
    <x v="1"/>
    <x v="0"/>
    <n v="456"/>
    <x v="1"/>
  </r>
  <r>
    <n v="174400"/>
    <x v="1"/>
    <x v="0"/>
    <n v="5000"/>
    <n v="0"/>
    <n v="1"/>
    <x v="1"/>
    <x v="0"/>
    <x v="1"/>
    <n v="460"/>
    <x v="1"/>
  </r>
  <r>
    <n v="174418"/>
    <x v="0"/>
    <x v="0"/>
    <n v="11000"/>
    <n v="11000"/>
    <n v="0"/>
    <x v="0"/>
    <x v="1"/>
    <x v="1"/>
    <n v="506"/>
    <x v="0"/>
  </r>
  <r>
    <n v="174421"/>
    <x v="0"/>
    <x v="0"/>
    <n v="30000"/>
    <n v="30000"/>
    <n v="0"/>
    <x v="0"/>
    <x v="0"/>
    <x v="1"/>
    <n v="414"/>
    <x v="6"/>
  </r>
  <r>
    <n v="174433"/>
    <x v="0"/>
    <x v="0"/>
    <n v="67850"/>
    <n v="67850"/>
    <n v="0"/>
    <x v="0"/>
    <x v="1"/>
    <x v="1"/>
    <n v="504"/>
    <x v="0"/>
  </r>
  <r>
    <n v="174445"/>
    <x v="0"/>
    <x v="0"/>
    <n v="13100"/>
    <n v="13100"/>
    <n v="0"/>
    <x v="0"/>
    <x v="1"/>
    <x v="1"/>
    <n v="409"/>
    <x v="2"/>
  </r>
  <r>
    <n v="174450"/>
    <x v="1"/>
    <x v="0"/>
    <n v="9000"/>
    <n v="9000"/>
    <n v="0"/>
    <x v="0"/>
    <x v="1"/>
    <x v="0"/>
    <n v="531"/>
    <x v="9"/>
  </r>
  <r>
    <n v="174508"/>
    <x v="0"/>
    <x v="2"/>
    <n v="88800"/>
    <n v="88800"/>
    <n v="0"/>
    <x v="0"/>
    <x v="1"/>
    <x v="1"/>
    <n v="475"/>
    <x v="8"/>
  </r>
  <r>
    <n v="174551"/>
    <x v="1"/>
    <x v="0"/>
    <n v="43650"/>
    <n v="38650"/>
    <n v="0"/>
    <x v="0"/>
    <x v="1"/>
    <x v="1"/>
    <n v="470"/>
    <x v="1"/>
  </r>
  <r>
    <n v="174612"/>
    <x v="0"/>
    <x v="2"/>
    <n v="38000"/>
    <n v="38000"/>
    <n v="0"/>
    <x v="0"/>
    <x v="0"/>
    <x v="0"/>
    <n v="542"/>
    <x v="9"/>
  </r>
  <r>
    <n v="174639"/>
    <x v="0"/>
    <x v="2"/>
    <n v="142972"/>
    <n v="142972"/>
    <n v="0"/>
    <x v="0"/>
    <x v="0"/>
    <x v="0"/>
    <n v="513"/>
    <x v="7"/>
  </r>
  <r>
    <n v="174643"/>
    <x v="0"/>
    <x v="1"/>
    <n v="37000"/>
    <n v="37000"/>
    <n v="0"/>
    <x v="0"/>
    <x v="1"/>
    <x v="1"/>
    <n v="496"/>
    <x v="0"/>
  </r>
  <r>
    <n v="174657"/>
    <x v="1"/>
    <x v="0"/>
    <n v="70000"/>
    <n v="70000"/>
    <n v="0"/>
    <x v="0"/>
    <x v="0"/>
    <x v="1"/>
    <n v="462"/>
    <x v="1"/>
  </r>
  <r>
    <n v="174770"/>
    <x v="0"/>
    <x v="2"/>
    <n v="20000"/>
    <n v="20000"/>
    <n v="0"/>
    <x v="0"/>
    <x v="0"/>
    <x v="2"/>
    <n v="496"/>
    <x v="0"/>
  </r>
  <r>
    <n v="174787"/>
    <x v="0"/>
    <x v="0"/>
    <n v="40000"/>
    <n v="20922"/>
    <n v="1"/>
    <x v="1"/>
    <x v="0"/>
    <x v="0"/>
    <n v="433"/>
    <x v="3"/>
  </r>
  <r>
    <n v="174812"/>
    <x v="0"/>
    <x v="0"/>
    <n v="150600"/>
    <n v="150600"/>
    <n v="0"/>
    <x v="0"/>
    <x v="1"/>
    <x v="2"/>
    <n v="555"/>
    <x v="10"/>
  </r>
  <r>
    <n v="174834"/>
    <x v="0"/>
    <x v="0"/>
    <n v="87500"/>
    <n v="87500"/>
    <n v="0"/>
    <x v="0"/>
    <x v="0"/>
    <x v="1"/>
    <n v="441"/>
    <x v="3"/>
  </r>
  <r>
    <n v="174840"/>
    <x v="0"/>
    <x v="1"/>
    <n v="107000"/>
    <n v="107000"/>
    <n v="0"/>
    <x v="0"/>
    <x v="1"/>
    <x v="0"/>
    <n v="454"/>
    <x v="1"/>
  </r>
  <r>
    <n v="174859"/>
    <x v="0"/>
    <x v="0"/>
    <n v="60000"/>
    <n v="60000"/>
    <n v="0"/>
    <x v="0"/>
    <x v="0"/>
    <x v="1"/>
    <n v="501"/>
    <x v="0"/>
  </r>
  <r>
    <n v="174871"/>
    <x v="1"/>
    <x v="0"/>
    <n v="11000"/>
    <n v="11000"/>
    <n v="0"/>
    <x v="0"/>
    <x v="1"/>
    <x v="2"/>
    <n v="484"/>
    <x v="8"/>
  </r>
  <r>
    <n v="174874"/>
    <x v="0"/>
    <x v="1"/>
    <n v="31240"/>
    <n v="31240"/>
    <n v="0"/>
    <x v="0"/>
    <x v="0"/>
    <x v="0"/>
    <n v="516"/>
    <x v="7"/>
  </r>
  <r>
    <n v="174877"/>
    <x v="1"/>
    <x v="0"/>
    <n v="20000"/>
    <n v="0"/>
    <n v="1"/>
    <x v="1"/>
    <x v="1"/>
    <x v="0"/>
    <n v="559"/>
    <x v="10"/>
  </r>
  <r>
    <n v="174896"/>
    <x v="0"/>
    <x v="0"/>
    <n v="42600"/>
    <n v="42600"/>
    <n v="0"/>
    <x v="0"/>
    <x v="0"/>
    <x v="1"/>
    <n v="471"/>
    <x v="8"/>
  </r>
  <r>
    <n v="174905"/>
    <x v="2"/>
    <x v="1"/>
    <n v="20000"/>
    <n v="20000"/>
    <n v="0"/>
    <x v="0"/>
    <x v="0"/>
    <x v="1"/>
    <n v="465"/>
    <x v="1"/>
  </r>
  <r>
    <n v="174921"/>
    <x v="0"/>
    <x v="0"/>
    <n v="104500"/>
    <n v="104500"/>
    <n v="0"/>
    <x v="0"/>
    <x v="1"/>
    <x v="1"/>
    <n v="444"/>
    <x v="3"/>
  </r>
  <r>
    <n v="174926"/>
    <x v="2"/>
    <x v="0"/>
    <n v="116530.8"/>
    <n v="116530.8"/>
    <n v="0"/>
    <x v="0"/>
    <x v="0"/>
    <x v="1"/>
    <n v="373"/>
    <x v="4"/>
  </r>
  <r>
    <n v="174936"/>
    <x v="0"/>
    <x v="0"/>
    <n v="76100"/>
    <n v="76100"/>
    <n v="0"/>
    <x v="0"/>
    <x v="1"/>
    <x v="1"/>
    <n v="534"/>
    <x v="9"/>
  </r>
  <r>
    <n v="174938"/>
    <x v="2"/>
    <x v="2"/>
    <n v="60000"/>
    <n v="60000"/>
    <n v="0"/>
    <x v="0"/>
    <x v="1"/>
    <x v="1"/>
    <n v="562"/>
    <x v="10"/>
  </r>
  <r>
    <n v="174939"/>
    <x v="0"/>
    <x v="0"/>
    <n v="10000"/>
    <n v="10000"/>
    <n v="0"/>
    <x v="0"/>
    <x v="1"/>
    <x v="0"/>
    <n v="460"/>
    <x v="1"/>
  </r>
  <r>
    <n v="174961"/>
    <x v="0"/>
    <x v="1"/>
    <n v="54500"/>
    <n v="54500"/>
    <n v="0"/>
    <x v="0"/>
    <x v="0"/>
    <x v="1"/>
    <n v="438"/>
    <x v="3"/>
  </r>
  <r>
    <n v="174967"/>
    <x v="0"/>
    <x v="0"/>
    <n v="118650"/>
    <n v="118650"/>
    <n v="0"/>
    <x v="0"/>
    <x v="1"/>
    <x v="2"/>
    <n v="476"/>
    <x v="8"/>
  </r>
  <r>
    <n v="174974"/>
    <x v="0"/>
    <x v="1"/>
    <n v="60000"/>
    <n v="60000"/>
    <n v="0"/>
    <x v="0"/>
    <x v="0"/>
    <x v="0"/>
    <n v="402"/>
    <x v="2"/>
  </r>
  <r>
    <n v="174991"/>
    <x v="1"/>
    <x v="2"/>
    <n v="21200"/>
    <n v="21200"/>
    <n v="0"/>
    <x v="0"/>
    <x v="1"/>
    <x v="1"/>
    <n v="509"/>
    <x v="0"/>
  </r>
  <r>
    <n v="174994"/>
    <x v="1"/>
    <x v="0"/>
    <n v="20000"/>
    <n v="10000"/>
    <n v="0"/>
    <x v="0"/>
    <x v="0"/>
    <x v="1"/>
    <n v="510"/>
    <x v="0"/>
  </r>
  <r>
    <n v="175004"/>
    <x v="2"/>
    <x v="2"/>
    <n v="61000"/>
    <n v="61000"/>
    <n v="0"/>
    <x v="0"/>
    <x v="0"/>
    <x v="0"/>
    <n v="492"/>
    <x v="0"/>
  </r>
  <r>
    <n v="175019"/>
    <x v="2"/>
    <x v="2"/>
    <n v="43190"/>
    <n v="43190"/>
    <n v="0"/>
    <x v="0"/>
    <x v="0"/>
    <x v="1"/>
    <n v="499"/>
    <x v="0"/>
  </r>
  <r>
    <n v="175022"/>
    <x v="0"/>
    <x v="0"/>
    <n v="25000"/>
    <n v="25000"/>
    <n v="0"/>
    <x v="0"/>
    <x v="1"/>
    <x v="2"/>
    <n v="540"/>
    <x v="9"/>
  </r>
  <r>
    <n v="175030"/>
    <x v="0"/>
    <x v="2"/>
    <n v="40000"/>
    <n v="40000"/>
    <n v="0"/>
    <x v="0"/>
    <x v="1"/>
    <x v="0"/>
    <n v="473"/>
    <x v="8"/>
  </r>
  <r>
    <n v="175033"/>
    <x v="0"/>
    <x v="0"/>
    <n v="30000"/>
    <n v="30000"/>
    <n v="0"/>
    <x v="0"/>
    <x v="1"/>
    <x v="0"/>
    <n v="518"/>
    <x v="7"/>
  </r>
  <r>
    <n v="175040"/>
    <x v="0"/>
    <x v="0"/>
    <n v="30000"/>
    <n v="30000"/>
    <n v="0"/>
    <x v="0"/>
    <x v="1"/>
    <x v="0"/>
    <n v="493"/>
    <x v="0"/>
  </r>
  <r>
    <n v="175049"/>
    <x v="2"/>
    <x v="2"/>
    <n v="13000"/>
    <n v="13000"/>
    <n v="0"/>
    <x v="0"/>
    <x v="0"/>
    <x v="1"/>
    <n v="493"/>
    <x v="0"/>
  </r>
  <r>
    <n v="175081"/>
    <x v="1"/>
    <x v="0"/>
    <n v="40000"/>
    <n v="40000"/>
    <n v="0"/>
    <x v="0"/>
    <x v="1"/>
    <x v="1"/>
    <n v="477"/>
    <x v="8"/>
  </r>
  <r>
    <n v="175085"/>
    <x v="0"/>
    <x v="0"/>
    <n v="18000"/>
    <n v="18000"/>
    <n v="0"/>
    <x v="0"/>
    <x v="1"/>
    <x v="1"/>
    <n v="458"/>
    <x v="1"/>
  </r>
  <r>
    <n v="175101"/>
    <x v="1"/>
    <x v="0"/>
    <n v="9000"/>
    <n v="9000"/>
    <n v="0"/>
    <x v="0"/>
    <x v="0"/>
    <x v="2"/>
    <n v="422"/>
    <x v="6"/>
  </r>
  <r>
    <n v="175106"/>
    <x v="0"/>
    <x v="1"/>
    <n v="168000"/>
    <n v="168000"/>
    <n v="0"/>
    <x v="0"/>
    <x v="0"/>
    <x v="1"/>
    <n v="502"/>
    <x v="0"/>
  </r>
  <r>
    <n v="175107"/>
    <x v="1"/>
    <x v="1"/>
    <n v="34000"/>
    <n v="34000"/>
    <n v="0"/>
    <x v="0"/>
    <x v="1"/>
    <x v="1"/>
    <n v="488"/>
    <x v="8"/>
  </r>
  <r>
    <n v="175131"/>
    <x v="0"/>
    <x v="0"/>
    <n v="10000"/>
    <n v="10000"/>
    <n v="0"/>
    <x v="0"/>
    <x v="0"/>
    <x v="1"/>
    <n v="495"/>
    <x v="0"/>
  </r>
  <r>
    <n v="175133"/>
    <x v="0"/>
    <x v="0"/>
    <n v="134000"/>
    <n v="134000"/>
    <n v="0"/>
    <x v="0"/>
    <x v="0"/>
    <x v="0"/>
    <n v="415"/>
    <x v="6"/>
  </r>
  <r>
    <n v="175144"/>
    <x v="0"/>
    <x v="1"/>
    <n v="35202"/>
    <n v="35202"/>
    <n v="0"/>
    <x v="0"/>
    <x v="1"/>
    <x v="0"/>
    <n v="521"/>
    <x v="7"/>
  </r>
  <r>
    <n v="175147"/>
    <x v="1"/>
    <x v="2"/>
    <n v="20900"/>
    <n v="20900"/>
    <n v="0"/>
    <x v="0"/>
    <x v="0"/>
    <x v="1"/>
    <n v="469"/>
    <x v="1"/>
  </r>
  <r>
    <n v="175158"/>
    <x v="0"/>
    <x v="1"/>
    <n v="30000"/>
    <n v="30000"/>
    <n v="0"/>
    <x v="0"/>
    <x v="0"/>
    <x v="1"/>
    <n v="462"/>
    <x v="1"/>
  </r>
  <r>
    <n v="175189"/>
    <x v="0"/>
    <x v="0"/>
    <n v="42500"/>
    <n v="42500"/>
    <n v="0"/>
    <x v="0"/>
    <x v="0"/>
    <x v="0"/>
    <n v="483"/>
    <x v="8"/>
  </r>
  <r>
    <n v="175210"/>
    <x v="0"/>
    <x v="0"/>
    <n v="71000"/>
    <n v="71000"/>
    <n v="0"/>
    <x v="0"/>
    <x v="0"/>
    <x v="1"/>
    <n v="497"/>
    <x v="0"/>
  </r>
  <r>
    <n v="175213"/>
    <x v="0"/>
    <x v="0"/>
    <n v="70000"/>
    <n v="70000"/>
    <n v="0"/>
    <x v="0"/>
    <x v="1"/>
    <x v="0"/>
    <n v="542"/>
    <x v="9"/>
  </r>
  <r>
    <n v="175223"/>
    <x v="1"/>
    <x v="0"/>
    <n v="40000"/>
    <n v="40000"/>
    <n v="0"/>
    <x v="0"/>
    <x v="0"/>
    <x v="1"/>
    <n v="496"/>
    <x v="0"/>
  </r>
  <r>
    <n v="175240"/>
    <x v="0"/>
    <x v="0"/>
    <n v="116600"/>
    <n v="116600"/>
    <n v="0"/>
    <x v="0"/>
    <x v="1"/>
    <x v="1"/>
    <n v="459"/>
    <x v="1"/>
  </r>
  <r>
    <n v="175270"/>
    <x v="2"/>
    <x v="1"/>
    <n v="40000"/>
    <n v="40000"/>
    <n v="0"/>
    <x v="0"/>
    <x v="0"/>
    <x v="1"/>
    <n v="500"/>
    <x v="0"/>
  </r>
  <r>
    <n v="175279"/>
    <x v="0"/>
    <x v="0"/>
    <n v="20000"/>
    <n v="20000"/>
    <n v="0"/>
    <x v="0"/>
    <x v="1"/>
    <x v="1"/>
    <n v="454"/>
    <x v="1"/>
  </r>
  <r>
    <n v="175295"/>
    <x v="0"/>
    <x v="2"/>
    <n v="30000"/>
    <n v="30000"/>
    <n v="0"/>
    <x v="0"/>
    <x v="0"/>
    <x v="1"/>
    <n v="386"/>
    <x v="4"/>
  </r>
  <r>
    <n v="175302"/>
    <x v="0"/>
    <x v="0"/>
    <n v="30000"/>
    <n v="30000"/>
    <n v="0"/>
    <x v="0"/>
    <x v="0"/>
    <x v="1"/>
    <n v="447"/>
    <x v="3"/>
  </r>
  <r>
    <n v="175333"/>
    <x v="1"/>
    <x v="0"/>
    <n v="23500"/>
    <n v="23500"/>
    <n v="0"/>
    <x v="0"/>
    <x v="0"/>
    <x v="1"/>
    <n v="506"/>
    <x v="0"/>
  </r>
  <r>
    <n v="175334"/>
    <x v="0"/>
    <x v="0"/>
    <n v="150000"/>
    <n v="150000"/>
    <n v="0"/>
    <x v="0"/>
    <x v="1"/>
    <x v="0"/>
    <n v="455"/>
    <x v="1"/>
  </r>
  <r>
    <n v="175338"/>
    <x v="2"/>
    <x v="2"/>
    <n v="25000"/>
    <n v="25000"/>
    <n v="0"/>
    <x v="0"/>
    <x v="0"/>
    <x v="1"/>
    <n v="456"/>
    <x v="1"/>
  </r>
  <r>
    <n v="175343"/>
    <x v="0"/>
    <x v="0"/>
    <n v="10000"/>
    <n v="10000"/>
    <n v="0"/>
    <x v="0"/>
    <x v="0"/>
    <x v="0"/>
    <n v="521"/>
    <x v="7"/>
  </r>
  <r>
    <n v="175352"/>
    <x v="0"/>
    <x v="0"/>
    <n v="230000"/>
    <n v="230000"/>
    <n v="0"/>
    <x v="0"/>
    <x v="1"/>
    <x v="1"/>
    <n v="539"/>
    <x v="9"/>
  </r>
  <r>
    <n v="175353"/>
    <x v="0"/>
    <x v="0"/>
    <n v="60000"/>
    <n v="60000"/>
    <n v="0"/>
    <x v="0"/>
    <x v="1"/>
    <x v="2"/>
    <n v="423"/>
    <x v="6"/>
  </r>
  <r>
    <n v="175385"/>
    <x v="0"/>
    <x v="2"/>
    <n v="20000"/>
    <n v="20000"/>
    <n v="0"/>
    <x v="0"/>
    <x v="1"/>
    <x v="1"/>
    <n v="471"/>
    <x v="8"/>
  </r>
  <r>
    <n v="175391"/>
    <x v="0"/>
    <x v="0"/>
    <n v="19900"/>
    <n v="19900"/>
    <n v="0"/>
    <x v="0"/>
    <x v="0"/>
    <x v="0"/>
    <n v="542"/>
    <x v="9"/>
  </r>
  <r>
    <n v="175393"/>
    <x v="0"/>
    <x v="0"/>
    <n v="28000"/>
    <n v="28000"/>
    <n v="0"/>
    <x v="0"/>
    <x v="0"/>
    <x v="1"/>
    <n v="431"/>
    <x v="3"/>
  </r>
  <r>
    <n v="175399"/>
    <x v="0"/>
    <x v="0"/>
    <n v="10000"/>
    <n v="10000"/>
    <n v="0"/>
    <x v="0"/>
    <x v="1"/>
    <x v="1"/>
    <n v="526"/>
    <x v="7"/>
  </r>
  <r>
    <n v="175417"/>
    <x v="1"/>
    <x v="0"/>
    <n v="50000"/>
    <n v="30000"/>
    <n v="1"/>
    <x v="1"/>
    <x v="0"/>
    <x v="0"/>
    <n v="409"/>
    <x v="2"/>
  </r>
  <r>
    <n v="175429"/>
    <x v="1"/>
    <x v="0"/>
    <n v="18150"/>
    <n v="18150"/>
    <n v="0"/>
    <x v="0"/>
    <x v="0"/>
    <x v="1"/>
    <n v="455"/>
    <x v="1"/>
  </r>
  <r>
    <n v="175436"/>
    <x v="0"/>
    <x v="0"/>
    <n v="80000"/>
    <n v="80000"/>
    <n v="0"/>
    <x v="0"/>
    <x v="0"/>
    <x v="0"/>
    <n v="406"/>
    <x v="2"/>
  </r>
  <r>
    <n v="175441"/>
    <x v="1"/>
    <x v="0"/>
    <n v="15000"/>
    <n v="15000"/>
    <n v="0"/>
    <x v="0"/>
    <x v="0"/>
    <x v="1"/>
    <n v="450"/>
    <x v="3"/>
  </r>
  <r>
    <n v="175448"/>
    <x v="2"/>
    <x v="1"/>
    <n v="7500"/>
    <n v="7500"/>
    <n v="0"/>
    <x v="0"/>
    <x v="0"/>
    <x v="2"/>
    <n v="386"/>
    <x v="4"/>
  </r>
  <r>
    <n v="175449"/>
    <x v="0"/>
    <x v="2"/>
    <n v="71300"/>
    <n v="71300"/>
    <n v="0"/>
    <x v="0"/>
    <x v="0"/>
    <x v="1"/>
    <n v="514"/>
    <x v="7"/>
  </r>
  <r>
    <n v="175472"/>
    <x v="2"/>
    <x v="2"/>
    <n v="40000"/>
    <n v="40000"/>
    <n v="0"/>
    <x v="0"/>
    <x v="1"/>
    <x v="2"/>
    <n v="454"/>
    <x v="1"/>
  </r>
  <r>
    <n v="175485"/>
    <x v="0"/>
    <x v="0"/>
    <n v="43291.23"/>
    <n v="43291.23"/>
    <n v="0"/>
    <x v="0"/>
    <x v="1"/>
    <x v="0"/>
    <n v="540"/>
    <x v="9"/>
  </r>
  <r>
    <n v="175490"/>
    <x v="1"/>
    <x v="1"/>
    <n v="50000"/>
    <n v="50000"/>
    <n v="0"/>
    <x v="0"/>
    <x v="0"/>
    <x v="2"/>
    <n v="515"/>
    <x v="7"/>
  </r>
  <r>
    <n v="175494"/>
    <x v="0"/>
    <x v="1"/>
    <n v="20000"/>
    <n v="20000"/>
    <n v="0"/>
    <x v="0"/>
    <x v="1"/>
    <x v="2"/>
    <n v="449"/>
    <x v="3"/>
  </r>
  <r>
    <n v="175503"/>
    <x v="0"/>
    <x v="0"/>
    <n v="60000"/>
    <n v="60000"/>
    <n v="0"/>
    <x v="0"/>
    <x v="1"/>
    <x v="0"/>
    <n v="509"/>
    <x v="0"/>
  </r>
  <r>
    <n v="175505"/>
    <x v="1"/>
    <x v="0"/>
    <n v="5000"/>
    <n v="0"/>
    <n v="1"/>
    <x v="1"/>
    <x v="0"/>
    <x v="1"/>
    <n v="445"/>
    <x v="3"/>
  </r>
  <r>
    <n v="175526"/>
    <x v="0"/>
    <x v="0"/>
    <n v="46000"/>
    <n v="46000"/>
    <n v="0"/>
    <x v="0"/>
    <x v="1"/>
    <x v="1"/>
    <n v="454"/>
    <x v="1"/>
  </r>
  <r>
    <n v="175533"/>
    <x v="0"/>
    <x v="0"/>
    <n v="39100"/>
    <n v="39100"/>
    <n v="0"/>
    <x v="0"/>
    <x v="0"/>
    <x v="1"/>
    <n v="525"/>
    <x v="7"/>
  </r>
  <r>
    <n v="175560"/>
    <x v="2"/>
    <x v="2"/>
    <n v="40000"/>
    <n v="40000"/>
    <n v="0"/>
    <x v="0"/>
    <x v="1"/>
    <x v="0"/>
    <n v="496"/>
    <x v="0"/>
  </r>
  <r>
    <n v="175563"/>
    <x v="0"/>
    <x v="0"/>
    <n v="23000"/>
    <n v="23000"/>
    <n v="0"/>
    <x v="0"/>
    <x v="0"/>
    <x v="1"/>
    <n v="451"/>
    <x v="1"/>
  </r>
  <r>
    <n v="175576"/>
    <x v="0"/>
    <x v="0"/>
    <n v="273400"/>
    <n v="273400"/>
    <n v="0"/>
    <x v="0"/>
    <x v="1"/>
    <x v="2"/>
    <n v="541"/>
    <x v="9"/>
  </r>
  <r>
    <n v="175587"/>
    <x v="0"/>
    <x v="0"/>
    <n v="86100"/>
    <n v="86100"/>
    <n v="0"/>
    <x v="0"/>
    <x v="0"/>
    <x v="1"/>
    <n v="515"/>
    <x v="7"/>
  </r>
  <r>
    <n v="175603"/>
    <x v="1"/>
    <x v="0"/>
    <n v="41692"/>
    <n v="41692"/>
    <n v="0"/>
    <x v="0"/>
    <x v="1"/>
    <x v="1"/>
    <n v="486"/>
    <x v="8"/>
  </r>
  <r>
    <n v="175608"/>
    <x v="0"/>
    <x v="1"/>
    <n v="274068.59999999998"/>
    <n v="274068.59999999998"/>
    <n v="0"/>
    <x v="0"/>
    <x v="0"/>
    <x v="1"/>
    <n v="488"/>
    <x v="8"/>
  </r>
  <r>
    <n v="175618"/>
    <x v="0"/>
    <x v="0"/>
    <n v="1000"/>
    <n v="1000"/>
    <n v="0"/>
    <x v="0"/>
    <x v="1"/>
    <x v="1"/>
    <n v="518"/>
    <x v="7"/>
  </r>
  <r>
    <n v="175622"/>
    <x v="2"/>
    <x v="0"/>
    <n v="60000"/>
    <n v="60000"/>
    <n v="0"/>
    <x v="0"/>
    <x v="1"/>
    <x v="0"/>
    <n v="480"/>
    <x v="8"/>
  </r>
  <r>
    <n v="175647"/>
    <x v="1"/>
    <x v="0"/>
    <n v="39000"/>
    <n v="39000"/>
    <n v="0"/>
    <x v="0"/>
    <x v="1"/>
    <x v="2"/>
    <n v="583"/>
    <x v="12"/>
  </r>
  <r>
    <n v="175665"/>
    <x v="0"/>
    <x v="2"/>
    <n v="332866"/>
    <n v="332866"/>
    <n v="0"/>
    <x v="0"/>
    <x v="0"/>
    <x v="0"/>
    <n v="507"/>
    <x v="0"/>
  </r>
  <r>
    <n v="175674"/>
    <x v="0"/>
    <x v="0"/>
    <n v="30000"/>
    <n v="30000"/>
    <n v="0"/>
    <x v="0"/>
    <x v="0"/>
    <x v="0"/>
    <n v="459"/>
    <x v="1"/>
  </r>
  <r>
    <n v="175680"/>
    <x v="1"/>
    <x v="0"/>
    <n v="45000"/>
    <n v="15000"/>
    <n v="1"/>
    <x v="1"/>
    <x v="0"/>
    <x v="1"/>
    <n v="453"/>
    <x v="1"/>
  </r>
  <r>
    <n v="175683"/>
    <x v="2"/>
    <x v="2"/>
    <n v="41358"/>
    <n v="41358"/>
    <n v="0"/>
    <x v="0"/>
    <x v="0"/>
    <x v="1"/>
    <n v="482"/>
    <x v="8"/>
  </r>
  <r>
    <n v="175717"/>
    <x v="2"/>
    <x v="2"/>
    <n v="30000"/>
    <n v="30000"/>
    <n v="0"/>
    <x v="0"/>
    <x v="0"/>
    <x v="1"/>
    <n v="492"/>
    <x v="0"/>
  </r>
  <r>
    <n v="175789"/>
    <x v="0"/>
    <x v="1"/>
    <n v="56200"/>
    <n v="56200"/>
    <n v="0"/>
    <x v="0"/>
    <x v="0"/>
    <x v="1"/>
    <n v="463"/>
    <x v="1"/>
  </r>
  <r>
    <n v="175825"/>
    <x v="0"/>
    <x v="1"/>
    <n v="20000"/>
    <n v="20000"/>
    <n v="0"/>
    <x v="0"/>
    <x v="1"/>
    <x v="1"/>
    <n v="558"/>
    <x v="10"/>
  </r>
  <r>
    <n v="175837"/>
    <x v="1"/>
    <x v="2"/>
    <n v="30000"/>
    <n v="20000"/>
    <n v="1"/>
    <x v="1"/>
    <x v="0"/>
    <x v="1"/>
    <n v="441"/>
    <x v="3"/>
  </r>
  <r>
    <n v="175849"/>
    <x v="2"/>
    <x v="0"/>
    <n v="30100"/>
    <n v="30100"/>
    <n v="0"/>
    <x v="0"/>
    <x v="1"/>
    <x v="2"/>
    <n v="569"/>
    <x v="10"/>
  </r>
  <r>
    <n v="175879"/>
    <x v="2"/>
    <x v="0"/>
    <n v="39080"/>
    <n v="39080"/>
    <n v="0"/>
    <x v="0"/>
    <x v="1"/>
    <x v="1"/>
    <n v="558"/>
    <x v="10"/>
  </r>
  <r>
    <n v="175896"/>
    <x v="0"/>
    <x v="1"/>
    <n v="137000"/>
    <n v="137000"/>
    <n v="0"/>
    <x v="0"/>
    <x v="1"/>
    <x v="2"/>
    <n v="564"/>
    <x v="10"/>
  </r>
  <r>
    <n v="175923"/>
    <x v="0"/>
    <x v="0"/>
    <n v="30000"/>
    <n v="30000"/>
    <n v="0"/>
    <x v="0"/>
    <x v="0"/>
    <x v="1"/>
    <n v="445"/>
    <x v="3"/>
  </r>
  <r>
    <n v="175988"/>
    <x v="0"/>
    <x v="1"/>
    <n v="20000"/>
    <n v="20000"/>
    <n v="0"/>
    <x v="0"/>
    <x v="1"/>
    <x v="0"/>
    <n v="534"/>
    <x v="9"/>
  </r>
  <r>
    <n v="176009"/>
    <x v="0"/>
    <x v="0"/>
    <n v="30000"/>
    <n v="30000"/>
    <n v="0"/>
    <x v="0"/>
    <x v="0"/>
    <x v="1"/>
    <n v="492"/>
    <x v="0"/>
  </r>
  <r>
    <n v="176056"/>
    <x v="0"/>
    <x v="0"/>
    <n v="82500"/>
    <n v="82500"/>
    <n v="0"/>
    <x v="0"/>
    <x v="1"/>
    <x v="0"/>
    <n v="463"/>
    <x v="1"/>
  </r>
  <r>
    <n v="176075"/>
    <x v="0"/>
    <x v="0"/>
    <n v="6500"/>
    <n v="6500"/>
    <n v="0"/>
    <x v="0"/>
    <x v="1"/>
    <x v="2"/>
    <n v="426"/>
    <x v="6"/>
  </r>
  <r>
    <n v="176081"/>
    <x v="1"/>
    <x v="0"/>
    <n v="22000"/>
    <n v="22000"/>
    <n v="0"/>
    <x v="0"/>
    <x v="1"/>
    <x v="0"/>
    <n v="505"/>
    <x v="0"/>
  </r>
  <r>
    <n v="176119"/>
    <x v="1"/>
    <x v="1"/>
    <n v="18000"/>
    <n v="18000"/>
    <n v="0"/>
    <x v="0"/>
    <x v="0"/>
    <x v="1"/>
    <n v="445"/>
    <x v="3"/>
  </r>
  <r>
    <n v="176120"/>
    <x v="1"/>
    <x v="0"/>
    <n v="40000"/>
    <n v="25000"/>
    <n v="1"/>
    <x v="1"/>
    <x v="0"/>
    <x v="1"/>
    <n v="398"/>
    <x v="2"/>
  </r>
  <r>
    <n v="176121"/>
    <x v="1"/>
    <x v="0"/>
    <n v="71800"/>
    <n v="71800"/>
    <n v="0"/>
    <x v="0"/>
    <x v="0"/>
    <x v="1"/>
    <n v="439"/>
    <x v="3"/>
  </r>
  <r>
    <n v="176124"/>
    <x v="1"/>
    <x v="0"/>
    <n v="8000"/>
    <n v="8000"/>
    <n v="0"/>
    <x v="0"/>
    <x v="0"/>
    <x v="2"/>
    <n v="480"/>
    <x v="8"/>
  </r>
  <r>
    <n v="176131"/>
    <x v="1"/>
    <x v="0"/>
    <n v="57000"/>
    <n v="57000"/>
    <n v="0"/>
    <x v="0"/>
    <x v="1"/>
    <x v="1"/>
    <n v="502"/>
    <x v="0"/>
  </r>
  <r>
    <n v="176133"/>
    <x v="0"/>
    <x v="0"/>
    <n v="35000"/>
    <n v="35000"/>
    <n v="0"/>
    <x v="0"/>
    <x v="0"/>
    <x v="2"/>
    <n v="497"/>
    <x v="0"/>
  </r>
  <r>
    <n v="176151"/>
    <x v="0"/>
    <x v="0"/>
    <n v="54000"/>
    <n v="54000"/>
    <n v="0"/>
    <x v="0"/>
    <x v="1"/>
    <x v="1"/>
    <n v="479"/>
    <x v="8"/>
  </r>
  <r>
    <n v="176169"/>
    <x v="0"/>
    <x v="2"/>
    <n v="19500"/>
    <n v="19500"/>
    <n v="0"/>
    <x v="0"/>
    <x v="0"/>
    <x v="2"/>
    <n v="469"/>
    <x v="1"/>
  </r>
  <r>
    <n v="176194"/>
    <x v="0"/>
    <x v="0"/>
    <n v="16500"/>
    <n v="16500"/>
    <n v="0"/>
    <x v="0"/>
    <x v="1"/>
    <x v="0"/>
    <n v="457"/>
    <x v="1"/>
  </r>
  <r>
    <n v="176241"/>
    <x v="0"/>
    <x v="1"/>
    <n v="60000"/>
    <n v="60000"/>
    <n v="0"/>
    <x v="0"/>
    <x v="1"/>
    <x v="0"/>
    <n v="536"/>
    <x v="9"/>
  </r>
  <r>
    <n v="176244"/>
    <x v="1"/>
    <x v="0"/>
    <n v="15000"/>
    <n v="15000"/>
    <n v="0"/>
    <x v="0"/>
    <x v="1"/>
    <x v="1"/>
    <n v="457"/>
    <x v="1"/>
  </r>
  <r>
    <n v="176257"/>
    <x v="0"/>
    <x v="2"/>
    <n v="25000"/>
    <n v="25000"/>
    <n v="0"/>
    <x v="0"/>
    <x v="1"/>
    <x v="0"/>
    <n v="474"/>
    <x v="8"/>
  </r>
  <r>
    <n v="176271"/>
    <x v="1"/>
    <x v="0"/>
    <n v="8000"/>
    <n v="8000"/>
    <n v="0"/>
    <x v="0"/>
    <x v="1"/>
    <x v="0"/>
    <n v="517"/>
    <x v="7"/>
  </r>
  <r>
    <n v="176295"/>
    <x v="0"/>
    <x v="0"/>
    <n v="472078"/>
    <n v="472078"/>
    <n v="0"/>
    <x v="0"/>
    <x v="1"/>
    <x v="1"/>
    <n v="473"/>
    <x v="8"/>
  </r>
  <r>
    <n v="176297"/>
    <x v="0"/>
    <x v="0"/>
    <n v="19377"/>
    <n v="19377"/>
    <n v="0"/>
    <x v="0"/>
    <x v="0"/>
    <x v="1"/>
    <n v="427"/>
    <x v="6"/>
  </r>
  <r>
    <n v="176310"/>
    <x v="0"/>
    <x v="1"/>
    <n v="86000"/>
    <n v="86000"/>
    <n v="0"/>
    <x v="0"/>
    <x v="0"/>
    <x v="1"/>
    <n v="472"/>
    <x v="8"/>
  </r>
  <r>
    <n v="176311"/>
    <x v="1"/>
    <x v="0"/>
    <n v="40000"/>
    <n v="20000"/>
    <n v="1"/>
    <x v="1"/>
    <x v="1"/>
    <x v="1"/>
    <n v="437"/>
    <x v="3"/>
  </r>
  <r>
    <n v="176329"/>
    <x v="0"/>
    <x v="1"/>
    <n v="115250"/>
    <n v="115250"/>
    <n v="0"/>
    <x v="0"/>
    <x v="1"/>
    <x v="1"/>
    <n v="529"/>
    <x v="7"/>
  </r>
  <r>
    <n v="176353"/>
    <x v="0"/>
    <x v="0"/>
    <n v="17800"/>
    <n v="17800"/>
    <n v="0"/>
    <x v="0"/>
    <x v="1"/>
    <x v="2"/>
    <n v="524"/>
    <x v="7"/>
  </r>
  <r>
    <n v="176365"/>
    <x v="0"/>
    <x v="0"/>
    <n v="20000"/>
    <n v="20000"/>
    <n v="0"/>
    <x v="0"/>
    <x v="0"/>
    <x v="0"/>
    <n v="489"/>
    <x v="8"/>
  </r>
  <r>
    <n v="176367"/>
    <x v="0"/>
    <x v="0"/>
    <n v="72500"/>
    <n v="72500"/>
    <n v="0"/>
    <x v="0"/>
    <x v="0"/>
    <x v="1"/>
    <n v="434"/>
    <x v="3"/>
  </r>
  <r>
    <n v="176372"/>
    <x v="0"/>
    <x v="0"/>
    <n v="10000"/>
    <n v="10000"/>
    <n v="0"/>
    <x v="0"/>
    <x v="0"/>
    <x v="1"/>
    <n v="498"/>
    <x v="0"/>
  </r>
  <r>
    <n v="176388"/>
    <x v="0"/>
    <x v="2"/>
    <n v="30000"/>
    <n v="30000"/>
    <n v="0"/>
    <x v="0"/>
    <x v="1"/>
    <x v="1"/>
    <n v="530"/>
    <x v="7"/>
  </r>
  <r>
    <n v="176391"/>
    <x v="0"/>
    <x v="0"/>
    <n v="27200"/>
    <n v="27200"/>
    <n v="0"/>
    <x v="0"/>
    <x v="0"/>
    <x v="0"/>
    <n v="501"/>
    <x v="0"/>
  </r>
  <r>
    <n v="176392"/>
    <x v="1"/>
    <x v="0"/>
    <n v="30000"/>
    <n v="30000"/>
    <n v="0"/>
    <x v="0"/>
    <x v="1"/>
    <x v="2"/>
    <n v="438"/>
    <x v="3"/>
  </r>
  <r>
    <n v="176400"/>
    <x v="0"/>
    <x v="0"/>
    <n v="48000"/>
    <n v="48000"/>
    <n v="0"/>
    <x v="0"/>
    <x v="1"/>
    <x v="1"/>
    <n v="467"/>
    <x v="1"/>
  </r>
  <r>
    <n v="176401"/>
    <x v="0"/>
    <x v="1"/>
    <n v="102900"/>
    <n v="102900"/>
    <n v="0"/>
    <x v="0"/>
    <x v="0"/>
    <x v="1"/>
    <n v="445"/>
    <x v="3"/>
  </r>
  <r>
    <n v="176432"/>
    <x v="1"/>
    <x v="0"/>
    <n v="15000"/>
    <n v="15000"/>
    <n v="0"/>
    <x v="0"/>
    <x v="0"/>
    <x v="2"/>
    <n v="512"/>
    <x v="7"/>
  </r>
  <r>
    <n v="176435"/>
    <x v="0"/>
    <x v="0"/>
    <n v="15000"/>
    <n v="15000"/>
    <n v="0"/>
    <x v="0"/>
    <x v="1"/>
    <x v="0"/>
    <n v="445"/>
    <x v="3"/>
  </r>
  <r>
    <n v="176452"/>
    <x v="1"/>
    <x v="0"/>
    <n v="15000"/>
    <n v="0"/>
    <n v="1"/>
    <x v="1"/>
    <x v="0"/>
    <x v="1"/>
    <n v="421"/>
    <x v="6"/>
  </r>
  <r>
    <n v="176474"/>
    <x v="1"/>
    <x v="0"/>
    <n v="16000"/>
    <n v="0"/>
    <n v="1"/>
    <x v="1"/>
    <x v="0"/>
    <x v="1"/>
    <n v="474"/>
    <x v="8"/>
  </r>
  <r>
    <n v="176483"/>
    <x v="0"/>
    <x v="0"/>
    <n v="40000"/>
    <n v="40000"/>
    <n v="0"/>
    <x v="0"/>
    <x v="1"/>
    <x v="1"/>
    <n v="471"/>
    <x v="8"/>
  </r>
  <r>
    <n v="176486"/>
    <x v="1"/>
    <x v="1"/>
    <n v="15000"/>
    <n v="15000"/>
    <n v="0"/>
    <x v="0"/>
    <x v="0"/>
    <x v="0"/>
    <n v="482"/>
    <x v="8"/>
  </r>
  <r>
    <n v="176508"/>
    <x v="0"/>
    <x v="0"/>
    <n v="30000"/>
    <n v="30000"/>
    <n v="0"/>
    <x v="0"/>
    <x v="1"/>
    <x v="1"/>
    <n v="530"/>
    <x v="7"/>
  </r>
  <r>
    <n v="176513"/>
    <x v="0"/>
    <x v="0"/>
    <n v="29000"/>
    <n v="29000"/>
    <n v="0"/>
    <x v="0"/>
    <x v="1"/>
    <x v="2"/>
    <n v="554"/>
    <x v="10"/>
  </r>
  <r>
    <n v="176568"/>
    <x v="0"/>
    <x v="0"/>
    <n v="20000"/>
    <n v="20000"/>
    <n v="0"/>
    <x v="0"/>
    <x v="1"/>
    <x v="1"/>
    <n v="473"/>
    <x v="8"/>
  </r>
  <r>
    <n v="176583"/>
    <x v="2"/>
    <x v="2"/>
    <n v="25000"/>
    <n v="25000"/>
    <n v="0"/>
    <x v="0"/>
    <x v="0"/>
    <x v="1"/>
    <n v="479"/>
    <x v="8"/>
  </r>
  <r>
    <n v="176602"/>
    <x v="1"/>
    <x v="0"/>
    <n v="25000"/>
    <n v="25000"/>
    <n v="0"/>
    <x v="0"/>
    <x v="1"/>
    <x v="0"/>
    <n v="480"/>
    <x v="8"/>
  </r>
  <r>
    <n v="176609"/>
    <x v="0"/>
    <x v="2"/>
    <n v="23000"/>
    <n v="23000"/>
    <n v="0"/>
    <x v="0"/>
    <x v="0"/>
    <x v="0"/>
    <n v="520"/>
    <x v="7"/>
  </r>
  <r>
    <n v="176623"/>
    <x v="0"/>
    <x v="1"/>
    <n v="139407"/>
    <n v="139407"/>
    <n v="0"/>
    <x v="0"/>
    <x v="1"/>
    <x v="1"/>
    <n v="537"/>
    <x v="9"/>
  </r>
  <r>
    <n v="176668"/>
    <x v="2"/>
    <x v="1"/>
    <n v="50000"/>
    <n v="50000"/>
    <n v="0"/>
    <x v="0"/>
    <x v="0"/>
    <x v="0"/>
    <n v="502"/>
    <x v="0"/>
  </r>
  <r>
    <n v="176681"/>
    <x v="0"/>
    <x v="1"/>
    <n v="90000"/>
    <n v="90000"/>
    <n v="0"/>
    <x v="0"/>
    <x v="0"/>
    <x v="1"/>
    <n v="398"/>
    <x v="2"/>
  </r>
  <r>
    <n v="176704"/>
    <x v="0"/>
    <x v="0"/>
    <n v="30000"/>
    <n v="30000"/>
    <n v="0"/>
    <x v="0"/>
    <x v="1"/>
    <x v="1"/>
    <n v="502"/>
    <x v="0"/>
  </r>
  <r>
    <n v="176735"/>
    <x v="0"/>
    <x v="1"/>
    <n v="55000"/>
    <n v="55000"/>
    <n v="0"/>
    <x v="0"/>
    <x v="1"/>
    <x v="1"/>
    <n v="511"/>
    <x v="7"/>
  </r>
  <r>
    <n v="176775"/>
    <x v="0"/>
    <x v="0"/>
    <n v="39500"/>
    <n v="39500"/>
    <n v="0"/>
    <x v="0"/>
    <x v="0"/>
    <x v="0"/>
    <n v="498"/>
    <x v="0"/>
  </r>
  <r>
    <n v="176776"/>
    <x v="0"/>
    <x v="1"/>
    <n v="193000"/>
    <n v="193000"/>
    <n v="0"/>
    <x v="0"/>
    <x v="1"/>
    <x v="0"/>
    <n v="419"/>
    <x v="6"/>
  </r>
  <r>
    <n v="176780"/>
    <x v="0"/>
    <x v="2"/>
    <n v="40000"/>
    <n v="40000"/>
    <n v="0"/>
    <x v="0"/>
    <x v="1"/>
    <x v="2"/>
    <n v="516"/>
    <x v="7"/>
  </r>
  <r>
    <n v="176823"/>
    <x v="0"/>
    <x v="0"/>
    <n v="60000"/>
    <n v="60000"/>
    <n v="0"/>
    <x v="0"/>
    <x v="0"/>
    <x v="1"/>
    <n v="503"/>
    <x v="0"/>
  </r>
  <r>
    <n v="176830"/>
    <x v="0"/>
    <x v="0"/>
    <n v="40000"/>
    <n v="40000"/>
    <n v="0"/>
    <x v="0"/>
    <x v="0"/>
    <x v="1"/>
    <n v="407"/>
    <x v="2"/>
  </r>
  <r>
    <n v="176848"/>
    <x v="0"/>
    <x v="1"/>
    <n v="90518"/>
    <n v="90518"/>
    <n v="0"/>
    <x v="0"/>
    <x v="0"/>
    <x v="1"/>
    <n v="509"/>
    <x v="0"/>
  </r>
  <r>
    <n v="176850"/>
    <x v="2"/>
    <x v="0"/>
    <n v="50000"/>
    <n v="50000"/>
    <n v="0"/>
    <x v="0"/>
    <x v="0"/>
    <x v="1"/>
    <n v="410"/>
    <x v="2"/>
  </r>
  <r>
    <n v="176858"/>
    <x v="1"/>
    <x v="1"/>
    <n v="20000"/>
    <n v="20000"/>
    <n v="0"/>
    <x v="0"/>
    <x v="0"/>
    <x v="1"/>
    <n v="455"/>
    <x v="1"/>
  </r>
  <r>
    <n v="176875"/>
    <x v="0"/>
    <x v="0"/>
    <n v="43500"/>
    <n v="43500"/>
    <n v="0"/>
    <x v="0"/>
    <x v="0"/>
    <x v="0"/>
    <n v="538"/>
    <x v="9"/>
  </r>
  <r>
    <n v="176886"/>
    <x v="1"/>
    <x v="0"/>
    <n v="25620"/>
    <n v="7320"/>
    <n v="1"/>
    <x v="1"/>
    <x v="0"/>
    <x v="0"/>
    <n v="486"/>
    <x v="8"/>
  </r>
  <r>
    <n v="176900"/>
    <x v="0"/>
    <x v="0"/>
    <n v="27000"/>
    <n v="27000"/>
    <n v="0"/>
    <x v="0"/>
    <x v="0"/>
    <x v="1"/>
    <n v="507"/>
    <x v="0"/>
  </r>
  <r>
    <n v="176906"/>
    <x v="0"/>
    <x v="0"/>
    <n v="110000"/>
    <n v="110000"/>
    <n v="0"/>
    <x v="0"/>
    <x v="1"/>
    <x v="0"/>
    <n v="529"/>
    <x v="7"/>
  </r>
  <r>
    <n v="176911"/>
    <x v="1"/>
    <x v="0"/>
    <n v="5800"/>
    <n v="5800"/>
    <n v="0"/>
    <x v="0"/>
    <x v="1"/>
    <x v="0"/>
    <n v="412"/>
    <x v="6"/>
  </r>
  <r>
    <n v="176925"/>
    <x v="0"/>
    <x v="0"/>
    <n v="38400"/>
    <n v="38400"/>
    <n v="0"/>
    <x v="0"/>
    <x v="1"/>
    <x v="1"/>
    <n v="458"/>
    <x v="1"/>
  </r>
  <r>
    <n v="176944"/>
    <x v="0"/>
    <x v="0"/>
    <n v="155100"/>
    <n v="155100"/>
    <n v="0"/>
    <x v="0"/>
    <x v="1"/>
    <x v="1"/>
    <n v="490"/>
    <x v="8"/>
  </r>
  <r>
    <n v="176964"/>
    <x v="0"/>
    <x v="0"/>
    <n v="79500"/>
    <n v="79500"/>
    <n v="0"/>
    <x v="0"/>
    <x v="0"/>
    <x v="1"/>
    <n v="428"/>
    <x v="6"/>
  </r>
  <r>
    <n v="176966"/>
    <x v="1"/>
    <x v="0"/>
    <n v="30000"/>
    <n v="30000"/>
    <n v="0"/>
    <x v="0"/>
    <x v="0"/>
    <x v="0"/>
    <n v="471"/>
    <x v="8"/>
  </r>
  <r>
    <n v="176970"/>
    <x v="0"/>
    <x v="0"/>
    <n v="147060"/>
    <n v="147060"/>
    <n v="0"/>
    <x v="0"/>
    <x v="1"/>
    <x v="0"/>
    <n v="556"/>
    <x v="10"/>
  </r>
  <r>
    <n v="177031"/>
    <x v="1"/>
    <x v="2"/>
    <n v="5000"/>
    <n v="1503.64"/>
    <n v="1"/>
    <x v="1"/>
    <x v="0"/>
    <x v="1"/>
    <n v="469"/>
    <x v="1"/>
  </r>
  <r>
    <n v="177034"/>
    <x v="1"/>
    <x v="1"/>
    <n v="37000"/>
    <n v="37000"/>
    <n v="0"/>
    <x v="0"/>
    <x v="0"/>
    <x v="1"/>
    <n v="450"/>
    <x v="3"/>
  </r>
  <r>
    <n v="177053"/>
    <x v="0"/>
    <x v="1"/>
    <n v="42500"/>
    <n v="42500"/>
    <n v="0"/>
    <x v="0"/>
    <x v="0"/>
    <x v="1"/>
    <n v="508"/>
    <x v="0"/>
  </r>
  <r>
    <n v="177058"/>
    <x v="0"/>
    <x v="1"/>
    <n v="18160"/>
    <n v="18160"/>
    <n v="0"/>
    <x v="0"/>
    <x v="1"/>
    <x v="0"/>
    <n v="469"/>
    <x v="1"/>
  </r>
  <r>
    <n v="177091"/>
    <x v="0"/>
    <x v="1"/>
    <n v="23800"/>
    <n v="23800"/>
    <n v="0"/>
    <x v="0"/>
    <x v="1"/>
    <x v="1"/>
    <n v="457"/>
    <x v="1"/>
  </r>
  <r>
    <n v="177108"/>
    <x v="0"/>
    <x v="0"/>
    <n v="15100"/>
    <n v="15100"/>
    <n v="0"/>
    <x v="0"/>
    <x v="0"/>
    <x v="1"/>
    <n v="499"/>
    <x v="0"/>
  </r>
  <r>
    <n v="177231"/>
    <x v="0"/>
    <x v="0"/>
    <n v="29000"/>
    <n v="29000"/>
    <n v="0"/>
    <x v="0"/>
    <x v="0"/>
    <x v="1"/>
    <n v="450"/>
    <x v="3"/>
  </r>
  <r>
    <n v="177252"/>
    <x v="0"/>
    <x v="0"/>
    <n v="62000"/>
    <n v="62000"/>
    <n v="0"/>
    <x v="0"/>
    <x v="1"/>
    <x v="0"/>
    <n v="464"/>
    <x v="1"/>
  </r>
  <r>
    <n v="177255"/>
    <x v="0"/>
    <x v="1"/>
    <n v="68000"/>
    <n v="68000"/>
    <n v="0"/>
    <x v="0"/>
    <x v="1"/>
    <x v="0"/>
    <n v="463"/>
    <x v="1"/>
  </r>
  <r>
    <n v="177260"/>
    <x v="1"/>
    <x v="0"/>
    <n v="2000"/>
    <n v="2000"/>
    <n v="0"/>
    <x v="0"/>
    <x v="1"/>
    <x v="2"/>
    <n v="472"/>
    <x v="8"/>
  </r>
  <r>
    <n v="177287"/>
    <x v="1"/>
    <x v="0"/>
    <n v="50000"/>
    <n v="50000"/>
    <n v="0"/>
    <x v="0"/>
    <x v="0"/>
    <x v="0"/>
    <n v="487"/>
    <x v="8"/>
  </r>
  <r>
    <n v="177289"/>
    <x v="0"/>
    <x v="1"/>
    <n v="137800"/>
    <n v="137800"/>
    <n v="0"/>
    <x v="0"/>
    <x v="1"/>
    <x v="2"/>
    <n v="547"/>
    <x v="9"/>
  </r>
  <r>
    <n v="177308"/>
    <x v="1"/>
    <x v="0"/>
    <n v="131959"/>
    <n v="131959"/>
    <n v="0"/>
    <x v="0"/>
    <x v="1"/>
    <x v="1"/>
    <n v="455"/>
    <x v="1"/>
  </r>
  <r>
    <n v="177343"/>
    <x v="0"/>
    <x v="0"/>
    <n v="70000"/>
    <n v="70000"/>
    <n v="0"/>
    <x v="0"/>
    <x v="0"/>
    <x v="1"/>
    <n v="478"/>
    <x v="8"/>
  </r>
  <r>
    <n v="177455"/>
    <x v="0"/>
    <x v="2"/>
    <n v="430000"/>
    <n v="430000"/>
    <n v="0"/>
    <x v="0"/>
    <x v="0"/>
    <x v="0"/>
    <n v="439"/>
    <x v="3"/>
  </r>
  <r>
    <n v="177460"/>
    <x v="0"/>
    <x v="0"/>
    <n v="51000"/>
    <n v="51000"/>
    <n v="0"/>
    <x v="0"/>
    <x v="0"/>
    <x v="0"/>
    <n v="517"/>
    <x v="7"/>
  </r>
  <r>
    <n v="177474"/>
    <x v="1"/>
    <x v="0"/>
    <n v="40000"/>
    <n v="40000"/>
    <n v="0"/>
    <x v="0"/>
    <x v="0"/>
    <x v="2"/>
    <n v="447"/>
    <x v="3"/>
  </r>
  <r>
    <n v="177481"/>
    <x v="0"/>
    <x v="1"/>
    <n v="72000"/>
    <n v="72000"/>
    <n v="0"/>
    <x v="0"/>
    <x v="0"/>
    <x v="2"/>
    <n v="496"/>
    <x v="0"/>
  </r>
  <r>
    <n v="177488"/>
    <x v="2"/>
    <x v="0"/>
    <n v="5000"/>
    <n v="5000"/>
    <n v="0"/>
    <x v="0"/>
    <x v="0"/>
    <x v="1"/>
    <n v="402"/>
    <x v="2"/>
  </r>
  <r>
    <n v="177489"/>
    <x v="0"/>
    <x v="0"/>
    <n v="30000"/>
    <n v="30000"/>
    <n v="0"/>
    <x v="0"/>
    <x v="0"/>
    <x v="1"/>
    <n v="515"/>
    <x v="7"/>
  </r>
  <r>
    <n v="177503"/>
    <x v="0"/>
    <x v="0"/>
    <n v="25000"/>
    <n v="25000"/>
    <n v="0"/>
    <x v="0"/>
    <x v="1"/>
    <x v="0"/>
    <n v="426"/>
    <x v="6"/>
  </r>
  <r>
    <n v="177506"/>
    <x v="0"/>
    <x v="1"/>
    <n v="70000"/>
    <n v="70000"/>
    <n v="0"/>
    <x v="0"/>
    <x v="1"/>
    <x v="0"/>
    <n v="453"/>
    <x v="1"/>
  </r>
  <r>
    <n v="177543"/>
    <x v="1"/>
    <x v="0"/>
    <n v="30000"/>
    <n v="30000"/>
    <n v="0"/>
    <x v="0"/>
    <x v="0"/>
    <x v="2"/>
    <n v="463"/>
    <x v="1"/>
  </r>
  <r>
    <n v="177561"/>
    <x v="0"/>
    <x v="1"/>
    <n v="18007"/>
    <n v="18007"/>
    <n v="0"/>
    <x v="0"/>
    <x v="0"/>
    <x v="1"/>
    <n v="454"/>
    <x v="1"/>
  </r>
  <r>
    <n v="177569"/>
    <x v="0"/>
    <x v="0"/>
    <n v="27000"/>
    <n v="27000"/>
    <n v="0"/>
    <x v="0"/>
    <x v="1"/>
    <x v="0"/>
    <n v="555"/>
    <x v="10"/>
  </r>
  <r>
    <n v="177580"/>
    <x v="0"/>
    <x v="1"/>
    <n v="26000"/>
    <n v="26000"/>
    <n v="0"/>
    <x v="0"/>
    <x v="0"/>
    <x v="1"/>
    <n v="413"/>
    <x v="6"/>
  </r>
  <r>
    <n v="177625"/>
    <x v="0"/>
    <x v="0"/>
    <n v="5000"/>
    <n v="5000"/>
    <n v="0"/>
    <x v="0"/>
    <x v="1"/>
    <x v="1"/>
    <n v="441"/>
    <x v="3"/>
  </r>
  <r>
    <n v="177643"/>
    <x v="0"/>
    <x v="1"/>
    <n v="85000"/>
    <n v="85000"/>
    <n v="0"/>
    <x v="0"/>
    <x v="1"/>
    <x v="1"/>
    <n v="526"/>
    <x v="7"/>
  </r>
  <r>
    <n v="177677"/>
    <x v="1"/>
    <x v="0"/>
    <n v="7000"/>
    <n v="7000"/>
    <n v="0"/>
    <x v="0"/>
    <x v="0"/>
    <x v="1"/>
    <n v="508"/>
    <x v="0"/>
  </r>
  <r>
    <n v="177689"/>
    <x v="0"/>
    <x v="0"/>
    <n v="147325"/>
    <n v="147325"/>
    <n v="0"/>
    <x v="0"/>
    <x v="1"/>
    <x v="2"/>
    <n v="549"/>
    <x v="9"/>
  </r>
  <r>
    <n v="177690"/>
    <x v="1"/>
    <x v="0"/>
    <n v="7000"/>
    <n v="7000"/>
    <n v="0"/>
    <x v="0"/>
    <x v="0"/>
    <x v="1"/>
    <n v="445"/>
    <x v="3"/>
  </r>
  <r>
    <n v="177694"/>
    <x v="0"/>
    <x v="1"/>
    <n v="8000"/>
    <n v="8000"/>
    <n v="0"/>
    <x v="0"/>
    <x v="0"/>
    <x v="1"/>
    <n v="465"/>
    <x v="1"/>
  </r>
  <r>
    <n v="177740"/>
    <x v="0"/>
    <x v="1"/>
    <n v="106000"/>
    <n v="106000"/>
    <n v="0"/>
    <x v="0"/>
    <x v="1"/>
    <x v="0"/>
    <n v="470"/>
    <x v="1"/>
  </r>
  <r>
    <n v="177742"/>
    <x v="2"/>
    <x v="2"/>
    <n v="60000"/>
    <n v="60000"/>
    <n v="0"/>
    <x v="0"/>
    <x v="0"/>
    <x v="1"/>
    <n v="451"/>
    <x v="1"/>
  </r>
  <r>
    <n v="177765"/>
    <x v="0"/>
    <x v="1"/>
    <n v="5000"/>
    <n v="5000"/>
    <n v="0"/>
    <x v="0"/>
    <x v="0"/>
    <x v="0"/>
    <n v="505"/>
    <x v="0"/>
  </r>
  <r>
    <n v="177774"/>
    <x v="0"/>
    <x v="1"/>
    <n v="257300"/>
    <n v="257300"/>
    <n v="0"/>
    <x v="0"/>
    <x v="0"/>
    <x v="0"/>
    <n v="521"/>
    <x v="7"/>
  </r>
  <r>
    <n v="177817"/>
    <x v="0"/>
    <x v="0"/>
    <n v="63500"/>
    <n v="63500"/>
    <n v="0"/>
    <x v="0"/>
    <x v="0"/>
    <x v="0"/>
    <n v="481"/>
    <x v="8"/>
  </r>
  <r>
    <n v="177824"/>
    <x v="1"/>
    <x v="1"/>
    <n v="40000"/>
    <n v="40000"/>
    <n v="0"/>
    <x v="0"/>
    <x v="1"/>
    <x v="0"/>
    <n v="537"/>
    <x v="9"/>
  </r>
  <r>
    <n v="177833"/>
    <x v="0"/>
    <x v="0"/>
    <n v="10000"/>
    <n v="10000"/>
    <n v="0"/>
    <x v="0"/>
    <x v="1"/>
    <x v="1"/>
    <n v="462"/>
    <x v="1"/>
  </r>
  <r>
    <n v="177841"/>
    <x v="1"/>
    <x v="0"/>
    <n v="36000"/>
    <n v="36000"/>
    <n v="0"/>
    <x v="0"/>
    <x v="0"/>
    <x v="1"/>
    <n v="511"/>
    <x v="7"/>
  </r>
  <r>
    <n v="177848"/>
    <x v="0"/>
    <x v="0"/>
    <n v="27750"/>
    <n v="27750"/>
    <n v="0"/>
    <x v="0"/>
    <x v="1"/>
    <x v="1"/>
    <n v="479"/>
    <x v="8"/>
  </r>
  <r>
    <n v="177849"/>
    <x v="1"/>
    <x v="1"/>
    <n v="40000"/>
    <n v="40000"/>
    <n v="0"/>
    <x v="0"/>
    <x v="0"/>
    <x v="0"/>
    <n v="374"/>
    <x v="4"/>
  </r>
  <r>
    <n v="177867"/>
    <x v="0"/>
    <x v="0"/>
    <n v="25000"/>
    <n v="25000"/>
    <n v="0"/>
    <x v="0"/>
    <x v="0"/>
    <x v="1"/>
    <n v="471"/>
    <x v="8"/>
  </r>
  <r>
    <n v="177869"/>
    <x v="0"/>
    <x v="1"/>
    <n v="46400"/>
    <n v="46400"/>
    <n v="0"/>
    <x v="0"/>
    <x v="1"/>
    <x v="0"/>
    <n v="474"/>
    <x v="8"/>
  </r>
  <r>
    <n v="177878"/>
    <x v="0"/>
    <x v="0"/>
    <n v="35000"/>
    <n v="35000"/>
    <n v="0"/>
    <x v="0"/>
    <x v="1"/>
    <x v="2"/>
    <n v="515"/>
    <x v="7"/>
  </r>
  <r>
    <n v="177886"/>
    <x v="0"/>
    <x v="1"/>
    <n v="116000"/>
    <n v="116000"/>
    <n v="0"/>
    <x v="0"/>
    <x v="1"/>
    <x v="0"/>
    <n v="421"/>
    <x v="6"/>
  </r>
  <r>
    <n v="177895"/>
    <x v="0"/>
    <x v="0"/>
    <n v="31473"/>
    <n v="31473"/>
    <n v="0"/>
    <x v="0"/>
    <x v="0"/>
    <x v="1"/>
    <n v="454"/>
    <x v="1"/>
  </r>
  <r>
    <n v="177937"/>
    <x v="0"/>
    <x v="0"/>
    <n v="50000"/>
    <n v="50000"/>
    <n v="0"/>
    <x v="0"/>
    <x v="1"/>
    <x v="0"/>
    <n v="512"/>
    <x v="7"/>
  </r>
  <r>
    <n v="177943"/>
    <x v="0"/>
    <x v="0"/>
    <n v="71300"/>
    <n v="71300"/>
    <n v="0"/>
    <x v="0"/>
    <x v="0"/>
    <x v="1"/>
    <n v="423"/>
    <x v="6"/>
  </r>
  <r>
    <n v="177944"/>
    <x v="0"/>
    <x v="1"/>
    <n v="105200"/>
    <n v="105200"/>
    <n v="0"/>
    <x v="0"/>
    <x v="0"/>
    <x v="2"/>
    <n v="450"/>
    <x v="3"/>
  </r>
  <r>
    <n v="177967"/>
    <x v="0"/>
    <x v="1"/>
    <n v="360350"/>
    <n v="360350"/>
    <n v="0"/>
    <x v="0"/>
    <x v="1"/>
    <x v="2"/>
    <n v="472"/>
    <x v="8"/>
  </r>
  <r>
    <n v="177970"/>
    <x v="0"/>
    <x v="1"/>
    <n v="40297"/>
    <n v="40297"/>
    <n v="0"/>
    <x v="0"/>
    <x v="1"/>
    <x v="1"/>
    <n v="516"/>
    <x v="7"/>
  </r>
  <r>
    <n v="177973"/>
    <x v="0"/>
    <x v="0"/>
    <n v="34423"/>
    <n v="34423"/>
    <n v="0"/>
    <x v="0"/>
    <x v="1"/>
    <x v="1"/>
    <n v="470"/>
    <x v="1"/>
  </r>
  <r>
    <n v="177993"/>
    <x v="1"/>
    <x v="1"/>
    <n v="181500"/>
    <n v="181500"/>
    <n v="0"/>
    <x v="0"/>
    <x v="0"/>
    <x v="0"/>
    <n v="491"/>
    <x v="0"/>
  </r>
  <r>
    <n v="177998"/>
    <x v="0"/>
    <x v="0"/>
    <n v="10000"/>
    <n v="10000"/>
    <n v="0"/>
    <x v="0"/>
    <x v="0"/>
    <x v="1"/>
    <n v="435"/>
    <x v="3"/>
  </r>
  <r>
    <n v="177999"/>
    <x v="2"/>
    <x v="1"/>
    <n v="36000"/>
    <n v="36000"/>
    <n v="0"/>
    <x v="0"/>
    <x v="0"/>
    <x v="0"/>
    <n v="458"/>
    <x v="1"/>
  </r>
  <r>
    <n v="178063"/>
    <x v="0"/>
    <x v="2"/>
    <n v="20000"/>
    <n v="20000"/>
    <n v="0"/>
    <x v="0"/>
    <x v="0"/>
    <x v="1"/>
    <n v="468"/>
    <x v="1"/>
  </r>
  <r>
    <n v="178070"/>
    <x v="2"/>
    <x v="2"/>
    <n v="10000"/>
    <n v="10000"/>
    <n v="0"/>
    <x v="0"/>
    <x v="0"/>
    <x v="1"/>
    <n v="443"/>
    <x v="3"/>
  </r>
  <r>
    <n v="178078"/>
    <x v="2"/>
    <x v="0"/>
    <n v="50000"/>
    <n v="30000"/>
    <n v="1"/>
    <x v="1"/>
    <x v="0"/>
    <x v="1"/>
    <n v="490"/>
    <x v="8"/>
  </r>
  <r>
    <n v="178086"/>
    <x v="1"/>
    <x v="2"/>
    <n v="38500"/>
    <n v="38500"/>
    <n v="0"/>
    <x v="0"/>
    <x v="0"/>
    <x v="0"/>
    <n v="433"/>
    <x v="3"/>
  </r>
  <r>
    <n v="178105"/>
    <x v="1"/>
    <x v="0"/>
    <n v="60000"/>
    <n v="60000"/>
    <n v="0"/>
    <x v="0"/>
    <x v="0"/>
    <x v="0"/>
    <n v="410"/>
    <x v="2"/>
  </r>
  <r>
    <n v="178112"/>
    <x v="1"/>
    <x v="0"/>
    <n v="25000"/>
    <n v="3000"/>
    <n v="1"/>
    <x v="1"/>
    <x v="0"/>
    <x v="1"/>
    <n v="492"/>
    <x v="0"/>
  </r>
  <r>
    <n v="178137"/>
    <x v="1"/>
    <x v="1"/>
    <n v="46500"/>
    <n v="46500"/>
    <n v="0"/>
    <x v="0"/>
    <x v="1"/>
    <x v="1"/>
    <n v="454"/>
    <x v="1"/>
  </r>
  <r>
    <n v="178141"/>
    <x v="2"/>
    <x v="2"/>
    <n v="40000"/>
    <n v="40000"/>
    <n v="0"/>
    <x v="0"/>
    <x v="1"/>
    <x v="1"/>
    <n v="470"/>
    <x v="1"/>
  </r>
  <r>
    <n v="178142"/>
    <x v="0"/>
    <x v="0"/>
    <n v="79800"/>
    <n v="79800"/>
    <n v="0"/>
    <x v="0"/>
    <x v="0"/>
    <x v="0"/>
    <n v="463"/>
    <x v="1"/>
  </r>
  <r>
    <n v="178147"/>
    <x v="0"/>
    <x v="0"/>
    <n v="20000"/>
    <n v="20000"/>
    <n v="0"/>
    <x v="0"/>
    <x v="0"/>
    <x v="1"/>
    <n v="459"/>
    <x v="1"/>
  </r>
  <r>
    <n v="178156"/>
    <x v="0"/>
    <x v="0"/>
    <n v="13000"/>
    <n v="13000"/>
    <n v="0"/>
    <x v="0"/>
    <x v="0"/>
    <x v="0"/>
    <n v="518"/>
    <x v="7"/>
  </r>
  <r>
    <n v="178174"/>
    <x v="0"/>
    <x v="0"/>
    <n v="137165"/>
    <n v="137165"/>
    <n v="0"/>
    <x v="0"/>
    <x v="1"/>
    <x v="1"/>
    <n v="498"/>
    <x v="0"/>
  </r>
  <r>
    <n v="178177"/>
    <x v="0"/>
    <x v="0"/>
    <n v="30000"/>
    <n v="30000"/>
    <n v="0"/>
    <x v="0"/>
    <x v="0"/>
    <x v="0"/>
    <n v="456"/>
    <x v="1"/>
  </r>
  <r>
    <n v="178184"/>
    <x v="0"/>
    <x v="0"/>
    <n v="29000"/>
    <n v="29000"/>
    <n v="0"/>
    <x v="0"/>
    <x v="0"/>
    <x v="1"/>
    <n v="430"/>
    <x v="6"/>
  </r>
  <r>
    <n v="178190"/>
    <x v="2"/>
    <x v="1"/>
    <n v="53000"/>
    <n v="53000"/>
    <n v="0"/>
    <x v="0"/>
    <x v="0"/>
    <x v="1"/>
    <n v="376"/>
    <x v="4"/>
  </r>
  <r>
    <n v="178197"/>
    <x v="0"/>
    <x v="2"/>
    <n v="32000"/>
    <n v="32000"/>
    <n v="0"/>
    <x v="0"/>
    <x v="0"/>
    <x v="0"/>
    <n v="398"/>
    <x v="2"/>
  </r>
  <r>
    <n v="178220"/>
    <x v="1"/>
    <x v="1"/>
    <n v="20000"/>
    <n v="20000"/>
    <n v="0"/>
    <x v="0"/>
    <x v="1"/>
    <x v="0"/>
    <n v="461"/>
    <x v="1"/>
  </r>
  <r>
    <n v="178242"/>
    <x v="0"/>
    <x v="0"/>
    <n v="25000"/>
    <n v="25000"/>
    <n v="0"/>
    <x v="0"/>
    <x v="0"/>
    <x v="1"/>
    <n v="453"/>
    <x v="1"/>
  </r>
  <r>
    <n v="178247"/>
    <x v="2"/>
    <x v="2"/>
    <n v="50000"/>
    <n v="50000"/>
    <n v="0"/>
    <x v="0"/>
    <x v="1"/>
    <x v="1"/>
    <n v="435"/>
    <x v="3"/>
  </r>
  <r>
    <n v="178253"/>
    <x v="0"/>
    <x v="0"/>
    <n v="135000"/>
    <n v="135000"/>
    <n v="0"/>
    <x v="0"/>
    <x v="1"/>
    <x v="0"/>
    <n v="542"/>
    <x v="9"/>
  </r>
  <r>
    <n v="178269"/>
    <x v="0"/>
    <x v="1"/>
    <n v="28500"/>
    <n v="28500"/>
    <n v="0"/>
    <x v="0"/>
    <x v="0"/>
    <x v="1"/>
    <n v="438"/>
    <x v="3"/>
  </r>
  <r>
    <n v="178273"/>
    <x v="0"/>
    <x v="0"/>
    <n v="88000"/>
    <n v="88000"/>
    <n v="0"/>
    <x v="0"/>
    <x v="1"/>
    <x v="2"/>
    <n v="457"/>
    <x v="1"/>
  </r>
  <r>
    <n v="178277"/>
    <x v="0"/>
    <x v="1"/>
    <n v="35000"/>
    <n v="35000"/>
    <n v="0"/>
    <x v="0"/>
    <x v="0"/>
    <x v="0"/>
    <n v="446"/>
    <x v="3"/>
  </r>
  <r>
    <n v="178287"/>
    <x v="0"/>
    <x v="0"/>
    <n v="110500"/>
    <n v="110500"/>
    <n v="0"/>
    <x v="0"/>
    <x v="0"/>
    <x v="1"/>
    <n v="422"/>
    <x v="6"/>
  </r>
  <r>
    <n v="178290"/>
    <x v="2"/>
    <x v="0"/>
    <n v="146165"/>
    <n v="146165"/>
    <n v="0"/>
    <x v="0"/>
    <x v="1"/>
    <x v="0"/>
    <n v="456"/>
    <x v="1"/>
  </r>
  <r>
    <n v="178301"/>
    <x v="0"/>
    <x v="1"/>
    <n v="45000"/>
    <n v="45000"/>
    <n v="0"/>
    <x v="0"/>
    <x v="0"/>
    <x v="1"/>
    <n v="490"/>
    <x v="8"/>
  </r>
  <r>
    <n v="178323"/>
    <x v="0"/>
    <x v="1"/>
    <n v="9500"/>
    <n v="9500"/>
    <n v="0"/>
    <x v="0"/>
    <x v="0"/>
    <x v="1"/>
    <n v="390"/>
    <x v="4"/>
  </r>
  <r>
    <n v="178329"/>
    <x v="0"/>
    <x v="0"/>
    <n v="10000"/>
    <n v="10000"/>
    <n v="0"/>
    <x v="0"/>
    <x v="1"/>
    <x v="0"/>
    <n v="494"/>
    <x v="0"/>
  </r>
  <r>
    <n v="178345"/>
    <x v="0"/>
    <x v="0"/>
    <n v="40000"/>
    <n v="40000"/>
    <n v="0"/>
    <x v="0"/>
    <x v="0"/>
    <x v="1"/>
    <n v="426"/>
    <x v="6"/>
  </r>
  <r>
    <n v="178363"/>
    <x v="0"/>
    <x v="1"/>
    <n v="151400"/>
    <n v="151400"/>
    <n v="0"/>
    <x v="0"/>
    <x v="0"/>
    <x v="0"/>
    <n v="504"/>
    <x v="0"/>
  </r>
  <r>
    <n v="178382"/>
    <x v="0"/>
    <x v="0"/>
    <n v="100000"/>
    <n v="100000"/>
    <n v="0"/>
    <x v="0"/>
    <x v="1"/>
    <x v="0"/>
    <n v="567"/>
    <x v="10"/>
  </r>
  <r>
    <n v="178401"/>
    <x v="1"/>
    <x v="1"/>
    <n v="30000"/>
    <n v="30000"/>
    <n v="0"/>
    <x v="0"/>
    <x v="0"/>
    <x v="1"/>
    <n v="386"/>
    <x v="4"/>
  </r>
  <r>
    <n v="178436"/>
    <x v="1"/>
    <x v="0"/>
    <n v="5000"/>
    <n v="5000"/>
    <n v="0"/>
    <x v="0"/>
    <x v="0"/>
    <x v="1"/>
    <n v="441"/>
    <x v="3"/>
  </r>
  <r>
    <n v="178440"/>
    <x v="0"/>
    <x v="0"/>
    <n v="5000"/>
    <n v="5000"/>
    <n v="0"/>
    <x v="0"/>
    <x v="1"/>
    <x v="0"/>
    <n v="451"/>
    <x v="1"/>
  </r>
  <r>
    <n v="178463"/>
    <x v="1"/>
    <x v="0"/>
    <n v="10000"/>
    <n v="10000"/>
    <n v="0"/>
    <x v="0"/>
    <x v="0"/>
    <x v="1"/>
    <n v="419"/>
    <x v="6"/>
  </r>
  <r>
    <n v="178468"/>
    <x v="0"/>
    <x v="0"/>
    <n v="86800"/>
    <n v="86800"/>
    <n v="0"/>
    <x v="0"/>
    <x v="1"/>
    <x v="1"/>
    <n v="453"/>
    <x v="1"/>
  </r>
  <r>
    <n v="178477"/>
    <x v="1"/>
    <x v="0"/>
    <n v="3000"/>
    <n v="0"/>
    <n v="1"/>
    <x v="1"/>
    <x v="0"/>
    <x v="1"/>
    <n v="418"/>
    <x v="6"/>
  </r>
  <r>
    <n v="178478"/>
    <x v="0"/>
    <x v="0"/>
    <n v="72415.13"/>
    <n v="72415.13"/>
    <n v="0"/>
    <x v="0"/>
    <x v="1"/>
    <x v="1"/>
    <n v="456"/>
    <x v="1"/>
  </r>
  <r>
    <n v="178486"/>
    <x v="0"/>
    <x v="0"/>
    <n v="60000"/>
    <n v="60000"/>
    <n v="0"/>
    <x v="0"/>
    <x v="1"/>
    <x v="1"/>
    <n v="514"/>
    <x v="7"/>
  </r>
  <r>
    <n v="178538"/>
    <x v="1"/>
    <x v="0"/>
    <n v="10000"/>
    <n v="10000"/>
    <n v="0"/>
    <x v="0"/>
    <x v="0"/>
    <x v="1"/>
    <n v="390"/>
    <x v="4"/>
  </r>
  <r>
    <n v="178575"/>
    <x v="0"/>
    <x v="0"/>
    <n v="60000"/>
    <n v="60000"/>
    <n v="0"/>
    <x v="0"/>
    <x v="1"/>
    <x v="0"/>
    <n v="543"/>
    <x v="9"/>
  </r>
  <r>
    <n v="178666"/>
    <x v="1"/>
    <x v="0"/>
    <n v="60000"/>
    <n v="60000"/>
    <n v="0"/>
    <x v="0"/>
    <x v="0"/>
    <x v="0"/>
    <n v="531"/>
    <x v="9"/>
  </r>
  <r>
    <n v="178691"/>
    <x v="0"/>
    <x v="1"/>
    <n v="57400"/>
    <n v="57400"/>
    <n v="0"/>
    <x v="0"/>
    <x v="1"/>
    <x v="1"/>
    <n v="504"/>
    <x v="0"/>
  </r>
  <r>
    <n v="178701"/>
    <x v="1"/>
    <x v="1"/>
    <n v="8225"/>
    <n v="8225"/>
    <n v="0"/>
    <x v="0"/>
    <x v="1"/>
    <x v="1"/>
    <n v="512"/>
    <x v="7"/>
  </r>
  <r>
    <n v="178729"/>
    <x v="0"/>
    <x v="0"/>
    <n v="50000"/>
    <n v="50000"/>
    <n v="0"/>
    <x v="0"/>
    <x v="0"/>
    <x v="2"/>
    <n v="456"/>
    <x v="1"/>
  </r>
  <r>
    <n v="178755"/>
    <x v="0"/>
    <x v="0"/>
    <n v="18947"/>
    <n v="18947"/>
    <n v="0"/>
    <x v="0"/>
    <x v="0"/>
    <x v="1"/>
    <n v="508"/>
    <x v="0"/>
  </r>
  <r>
    <n v="178758"/>
    <x v="0"/>
    <x v="0"/>
    <n v="13000"/>
    <n v="13000"/>
    <n v="0"/>
    <x v="0"/>
    <x v="1"/>
    <x v="2"/>
    <n v="551"/>
    <x v="10"/>
  </r>
  <r>
    <n v="178809"/>
    <x v="0"/>
    <x v="1"/>
    <n v="62075"/>
    <n v="62075"/>
    <n v="0"/>
    <x v="0"/>
    <x v="1"/>
    <x v="0"/>
    <n v="525"/>
    <x v="7"/>
  </r>
  <r>
    <n v="178832"/>
    <x v="1"/>
    <x v="0"/>
    <n v="20000"/>
    <n v="20000"/>
    <n v="0"/>
    <x v="0"/>
    <x v="1"/>
    <x v="2"/>
    <n v="525"/>
    <x v="7"/>
  </r>
  <r>
    <n v="178942"/>
    <x v="0"/>
    <x v="1"/>
    <n v="61890.8"/>
    <n v="61890.8"/>
    <n v="0"/>
    <x v="0"/>
    <x v="1"/>
    <x v="1"/>
    <n v="487"/>
    <x v="8"/>
  </r>
  <r>
    <n v="178971"/>
    <x v="0"/>
    <x v="1"/>
    <n v="31400"/>
    <n v="31400"/>
    <n v="0"/>
    <x v="0"/>
    <x v="0"/>
    <x v="0"/>
    <n v="523"/>
    <x v="7"/>
  </r>
  <r>
    <n v="178980"/>
    <x v="0"/>
    <x v="0"/>
    <n v="104050"/>
    <n v="104050"/>
    <n v="0"/>
    <x v="0"/>
    <x v="1"/>
    <x v="1"/>
    <n v="528"/>
    <x v="7"/>
  </r>
  <r>
    <n v="179007"/>
    <x v="0"/>
    <x v="0"/>
    <n v="27000"/>
    <n v="27000"/>
    <n v="0"/>
    <x v="0"/>
    <x v="1"/>
    <x v="0"/>
    <n v="499"/>
    <x v="0"/>
  </r>
  <r>
    <n v="179076"/>
    <x v="0"/>
    <x v="0"/>
    <n v="145000"/>
    <n v="145000"/>
    <n v="0"/>
    <x v="0"/>
    <x v="0"/>
    <x v="1"/>
    <n v="509"/>
    <x v="0"/>
  </r>
  <r>
    <n v="179078"/>
    <x v="1"/>
    <x v="0"/>
    <n v="30000"/>
    <n v="15000"/>
    <n v="1"/>
    <x v="1"/>
    <x v="0"/>
    <x v="1"/>
    <n v="455"/>
    <x v="1"/>
  </r>
  <r>
    <n v="179138"/>
    <x v="0"/>
    <x v="0"/>
    <n v="32500"/>
    <n v="32500"/>
    <n v="0"/>
    <x v="0"/>
    <x v="0"/>
    <x v="1"/>
    <n v="429"/>
    <x v="6"/>
  </r>
  <r>
    <n v="179212"/>
    <x v="2"/>
    <x v="2"/>
    <n v="86700"/>
    <n v="86700"/>
    <n v="0"/>
    <x v="0"/>
    <x v="0"/>
    <x v="1"/>
    <n v="459"/>
    <x v="1"/>
  </r>
  <r>
    <n v="179252"/>
    <x v="0"/>
    <x v="0"/>
    <n v="39000"/>
    <n v="39000"/>
    <n v="0"/>
    <x v="0"/>
    <x v="0"/>
    <x v="0"/>
    <n v="506"/>
    <x v="0"/>
  </r>
  <r>
    <n v="179263"/>
    <x v="0"/>
    <x v="2"/>
    <n v="38200"/>
    <n v="38200"/>
    <n v="0"/>
    <x v="0"/>
    <x v="0"/>
    <x v="0"/>
    <n v="555"/>
    <x v="10"/>
  </r>
  <r>
    <n v="179309"/>
    <x v="1"/>
    <x v="0"/>
    <n v="91500"/>
    <n v="91500"/>
    <n v="0"/>
    <x v="0"/>
    <x v="0"/>
    <x v="2"/>
    <n v="537"/>
    <x v="9"/>
  </r>
  <r>
    <n v="179403"/>
    <x v="0"/>
    <x v="0"/>
    <n v="20000"/>
    <n v="20000"/>
    <n v="0"/>
    <x v="0"/>
    <x v="1"/>
    <x v="2"/>
    <n v="490"/>
    <x v="8"/>
  </r>
  <r>
    <n v="179415"/>
    <x v="1"/>
    <x v="0"/>
    <n v="20000"/>
    <n v="872.86"/>
    <n v="1"/>
    <x v="1"/>
    <x v="0"/>
    <x v="1"/>
    <n v="447"/>
    <x v="3"/>
  </r>
  <r>
    <n v="179513"/>
    <x v="0"/>
    <x v="0"/>
    <n v="74400"/>
    <n v="74400"/>
    <n v="0"/>
    <x v="0"/>
    <x v="0"/>
    <x v="1"/>
    <n v="504"/>
    <x v="0"/>
  </r>
  <r>
    <n v="179607"/>
    <x v="0"/>
    <x v="1"/>
    <n v="30000"/>
    <n v="30000"/>
    <n v="0"/>
    <x v="0"/>
    <x v="0"/>
    <x v="1"/>
    <n v="445"/>
    <x v="3"/>
  </r>
  <r>
    <n v="179617"/>
    <x v="1"/>
    <x v="0"/>
    <n v="3000"/>
    <n v="3000"/>
    <n v="0"/>
    <x v="0"/>
    <x v="0"/>
    <x v="1"/>
    <n v="484"/>
    <x v="8"/>
  </r>
  <r>
    <n v="179636"/>
    <x v="1"/>
    <x v="0"/>
    <n v="19500"/>
    <n v="0"/>
    <n v="1"/>
    <x v="1"/>
    <x v="0"/>
    <x v="2"/>
    <n v="479"/>
    <x v="8"/>
  </r>
  <r>
    <n v="179647"/>
    <x v="0"/>
    <x v="0"/>
    <n v="5500"/>
    <n v="5500"/>
    <n v="0"/>
    <x v="0"/>
    <x v="1"/>
    <x v="1"/>
    <n v="467"/>
    <x v="1"/>
  </r>
  <r>
    <n v="179673"/>
    <x v="0"/>
    <x v="0"/>
    <n v="12000"/>
    <n v="12000"/>
    <n v="0"/>
    <x v="0"/>
    <x v="1"/>
    <x v="1"/>
    <n v="517"/>
    <x v="7"/>
  </r>
  <r>
    <n v="179676"/>
    <x v="0"/>
    <x v="2"/>
    <n v="10000"/>
    <n v="10000"/>
    <n v="0"/>
    <x v="0"/>
    <x v="0"/>
    <x v="1"/>
    <n v="421"/>
    <x v="6"/>
  </r>
  <r>
    <n v="179682"/>
    <x v="0"/>
    <x v="0"/>
    <n v="84000"/>
    <n v="84000"/>
    <n v="0"/>
    <x v="0"/>
    <x v="0"/>
    <x v="2"/>
    <n v="501"/>
    <x v="0"/>
  </r>
  <r>
    <n v="179693"/>
    <x v="0"/>
    <x v="1"/>
    <n v="18000"/>
    <n v="18000"/>
    <n v="0"/>
    <x v="0"/>
    <x v="0"/>
    <x v="1"/>
    <n v="512"/>
    <x v="7"/>
  </r>
  <r>
    <n v="179716"/>
    <x v="0"/>
    <x v="0"/>
    <n v="35000"/>
    <n v="35000"/>
    <n v="0"/>
    <x v="0"/>
    <x v="0"/>
    <x v="0"/>
    <n v="472"/>
    <x v="8"/>
  </r>
  <r>
    <n v="179727"/>
    <x v="0"/>
    <x v="0"/>
    <n v="5000"/>
    <n v="5000"/>
    <n v="0"/>
    <x v="0"/>
    <x v="1"/>
    <x v="1"/>
    <n v="524"/>
    <x v="7"/>
  </r>
  <r>
    <n v="179729"/>
    <x v="0"/>
    <x v="0"/>
    <n v="32500"/>
    <n v="32500"/>
    <n v="0"/>
    <x v="0"/>
    <x v="1"/>
    <x v="1"/>
    <n v="539"/>
    <x v="9"/>
  </r>
  <r>
    <n v="179738"/>
    <x v="1"/>
    <x v="1"/>
    <n v="18000"/>
    <n v="18000"/>
    <n v="0"/>
    <x v="0"/>
    <x v="0"/>
    <x v="0"/>
    <n v="481"/>
    <x v="8"/>
  </r>
  <r>
    <n v="179753"/>
    <x v="0"/>
    <x v="0"/>
    <n v="30000"/>
    <n v="30000"/>
    <n v="0"/>
    <x v="0"/>
    <x v="0"/>
    <x v="1"/>
    <n v="435"/>
    <x v="3"/>
  </r>
  <r>
    <n v="179770"/>
    <x v="0"/>
    <x v="1"/>
    <n v="181400"/>
    <n v="181400"/>
    <n v="0"/>
    <x v="0"/>
    <x v="1"/>
    <x v="1"/>
    <n v="475"/>
    <x v="8"/>
  </r>
  <r>
    <n v="179783"/>
    <x v="1"/>
    <x v="0"/>
    <n v="5000"/>
    <n v="5000"/>
    <n v="0"/>
    <x v="0"/>
    <x v="0"/>
    <x v="1"/>
    <n v="519"/>
    <x v="7"/>
  </r>
  <r>
    <n v="179785"/>
    <x v="2"/>
    <x v="0"/>
    <n v="12000"/>
    <n v="12000"/>
    <n v="0"/>
    <x v="0"/>
    <x v="0"/>
    <x v="1"/>
    <n v="515"/>
    <x v="7"/>
  </r>
  <r>
    <n v="179812"/>
    <x v="1"/>
    <x v="0"/>
    <n v="500"/>
    <n v="500"/>
    <n v="0"/>
    <x v="0"/>
    <x v="0"/>
    <x v="0"/>
    <n v="505"/>
    <x v="0"/>
  </r>
  <r>
    <n v="179820"/>
    <x v="0"/>
    <x v="1"/>
    <n v="19596"/>
    <n v="19596"/>
    <n v="0"/>
    <x v="0"/>
    <x v="0"/>
    <x v="0"/>
    <n v="460"/>
    <x v="1"/>
  </r>
  <r>
    <n v="179829"/>
    <x v="0"/>
    <x v="1"/>
    <n v="157000"/>
    <n v="157000"/>
    <n v="0"/>
    <x v="0"/>
    <x v="1"/>
    <x v="1"/>
    <n v="482"/>
    <x v="8"/>
  </r>
  <r>
    <n v="179836"/>
    <x v="0"/>
    <x v="0"/>
    <n v="40000"/>
    <n v="40000"/>
    <n v="0"/>
    <x v="0"/>
    <x v="1"/>
    <x v="0"/>
    <n v="551"/>
    <x v="10"/>
  </r>
  <r>
    <n v="179843"/>
    <x v="0"/>
    <x v="0"/>
    <n v="91316.4"/>
    <n v="91316.4"/>
    <n v="0"/>
    <x v="0"/>
    <x v="0"/>
    <x v="0"/>
    <n v="466"/>
    <x v="1"/>
  </r>
  <r>
    <n v="179844"/>
    <x v="1"/>
    <x v="0"/>
    <n v="50000"/>
    <n v="50000"/>
    <n v="0"/>
    <x v="0"/>
    <x v="1"/>
    <x v="2"/>
    <n v="547"/>
    <x v="9"/>
  </r>
  <r>
    <n v="179848"/>
    <x v="0"/>
    <x v="0"/>
    <n v="14600"/>
    <n v="14600"/>
    <n v="0"/>
    <x v="0"/>
    <x v="1"/>
    <x v="0"/>
    <n v="518"/>
    <x v="7"/>
  </r>
  <r>
    <n v="179870"/>
    <x v="0"/>
    <x v="0"/>
    <n v="10000"/>
    <n v="10000"/>
    <n v="0"/>
    <x v="0"/>
    <x v="1"/>
    <x v="2"/>
    <n v="465"/>
    <x v="1"/>
  </r>
  <r>
    <n v="179876"/>
    <x v="1"/>
    <x v="1"/>
    <n v="18000"/>
    <n v="18000"/>
    <n v="0"/>
    <x v="0"/>
    <x v="0"/>
    <x v="1"/>
    <n v="462"/>
    <x v="1"/>
  </r>
  <r>
    <n v="179888"/>
    <x v="1"/>
    <x v="1"/>
    <n v="12000"/>
    <n v="12000"/>
    <n v="0"/>
    <x v="0"/>
    <x v="1"/>
    <x v="2"/>
    <n v="488"/>
    <x v="8"/>
  </r>
  <r>
    <n v="179893"/>
    <x v="0"/>
    <x v="1"/>
    <n v="90161"/>
    <n v="90161"/>
    <n v="0"/>
    <x v="0"/>
    <x v="1"/>
    <x v="1"/>
    <n v="511"/>
    <x v="7"/>
  </r>
  <r>
    <n v="179913"/>
    <x v="0"/>
    <x v="0"/>
    <n v="169670"/>
    <n v="169670"/>
    <n v="0"/>
    <x v="0"/>
    <x v="0"/>
    <x v="0"/>
    <n v="496"/>
    <x v="0"/>
  </r>
  <r>
    <n v="179916"/>
    <x v="0"/>
    <x v="0"/>
    <n v="30000"/>
    <n v="30000"/>
    <n v="0"/>
    <x v="0"/>
    <x v="0"/>
    <x v="0"/>
    <n v="479"/>
    <x v="8"/>
  </r>
  <r>
    <n v="179935"/>
    <x v="0"/>
    <x v="0"/>
    <n v="43000"/>
    <n v="43000"/>
    <n v="0"/>
    <x v="0"/>
    <x v="1"/>
    <x v="1"/>
    <n v="469"/>
    <x v="1"/>
  </r>
  <r>
    <n v="179944"/>
    <x v="0"/>
    <x v="1"/>
    <n v="34100"/>
    <n v="34100"/>
    <n v="0"/>
    <x v="0"/>
    <x v="1"/>
    <x v="0"/>
    <n v="462"/>
    <x v="1"/>
  </r>
  <r>
    <n v="179959"/>
    <x v="0"/>
    <x v="0"/>
    <n v="25000"/>
    <n v="25000"/>
    <n v="0"/>
    <x v="0"/>
    <x v="1"/>
    <x v="0"/>
    <n v="493"/>
    <x v="0"/>
  </r>
  <r>
    <n v="179963"/>
    <x v="0"/>
    <x v="0"/>
    <n v="35000"/>
    <n v="20000"/>
    <n v="1"/>
    <x v="1"/>
    <x v="0"/>
    <x v="0"/>
    <n v="428"/>
    <x v="6"/>
  </r>
  <r>
    <n v="179971"/>
    <x v="1"/>
    <x v="0"/>
    <n v="20000"/>
    <n v="20000"/>
    <n v="0"/>
    <x v="0"/>
    <x v="1"/>
    <x v="1"/>
    <n v="502"/>
    <x v="0"/>
  </r>
  <r>
    <n v="179989"/>
    <x v="1"/>
    <x v="0"/>
    <n v="11120"/>
    <n v="11120"/>
    <n v="0"/>
    <x v="0"/>
    <x v="0"/>
    <x v="0"/>
    <n v="489"/>
    <x v="8"/>
  </r>
  <r>
    <n v="180001"/>
    <x v="0"/>
    <x v="0"/>
    <n v="40000"/>
    <n v="40000"/>
    <n v="0"/>
    <x v="0"/>
    <x v="0"/>
    <x v="1"/>
    <n v="478"/>
    <x v="8"/>
  </r>
  <r>
    <n v="180007"/>
    <x v="0"/>
    <x v="0"/>
    <n v="24000"/>
    <n v="24000"/>
    <n v="0"/>
    <x v="0"/>
    <x v="1"/>
    <x v="0"/>
    <n v="468"/>
    <x v="1"/>
  </r>
  <r>
    <n v="180023"/>
    <x v="1"/>
    <x v="0"/>
    <n v="3000"/>
    <n v="3000"/>
    <n v="0"/>
    <x v="0"/>
    <x v="1"/>
    <x v="1"/>
    <n v="483"/>
    <x v="8"/>
  </r>
  <r>
    <n v="180028"/>
    <x v="0"/>
    <x v="0"/>
    <n v="20000"/>
    <n v="20000"/>
    <n v="0"/>
    <x v="0"/>
    <x v="1"/>
    <x v="1"/>
    <n v="513"/>
    <x v="7"/>
  </r>
  <r>
    <n v="180030"/>
    <x v="0"/>
    <x v="2"/>
    <n v="28800"/>
    <n v="28800"/>
    <n v="0"/>
    <x v="0"/>
    <x v="1"/>
    <x v="1"/>
    <n v="468"/>
    <x v="1"/>
  </r>
  <r>
    <n v="180033"/>
    <x v="0"/>
    <x v="0"/>
    <n v="60988"/>
    <n v="60988"/>
    <n v="0"/>
    <x v="0"/>
    <x v="1"/>
    <x v="0"/>
    <n v="467"/>
    <x v="1"/>
  </r>
  <r>
    <n v="180076"/>
    <x v="0"/>
    <x v="1"/>
    <n v="27950"/>
    <n v="27950"/>
    <n v="0"/>
    <x v="0"/>
    <x v="0"/>
    <x v="1"/>
    <n v="461"/>
    <x v="1"/>
  </r>
  <r>
    <n v="180118"/>
    <x v="0"/>
    <x v="2"/>
    <n v="9490"/>
    <n v="9490"/>
    <n v="0"/>
    <x v="0"/>
    <x v="0"/>
    <x v="1"/>
    <n v="503"/>
    <x v="0"/>
  </r>
  <r>
    <n v="180150"/>
    <x v="0"/>
    <x v="0"/>
    <n v="132700"/>
    <n v="132700"/>
    <n v="0"/>
    <x v="0"/>
    <x v="0"/>
    <x v="1"/>
    <n v="528"/>
    <x v="7"/>
  </r>
  <r>
    <n v="180158"/>
    <x v="2"/>
    <x v="0"/>
    <n v="60000"/>
    <n v="60000"/>
    <n v="0"/>
    <x v="0"/>
    <x v="1"/>
    <x v="1"/>
    <n v="526"/>
    <x v="7"/>
  </r>
  <r>
    <n v="180201"/>
    <x v="0"/>
    <x v="0"/>
    <n v="40000"/>
    <n v="40000"/>
    <n v="0"/>
    <x v="0"/>
    <x v="1"/>
    <x v="0"/>
    <n v="447"/>
    <x v="3"/>
  </r>
  <r>
    <n v="180265"/>
    <x v="0"/>
    <x v="0"/>
    <n v="20000"/>
    <n v="20000"/>
    <n v="0"/>
    <x v="0"/>
    <x v="0"/>
    <x v="1"/>
    <n v="466"/>
    <x v="1"/>
  </r>
  <r>
    <n v="180275"/>
    <x v="0"/>
    <x v="0"/>
    <n v="101000"/>
    <n v="101000"/>
    <n v="0"/>
    <x v="0"/>
    <x v="1"/>
    <x v="1"/>
    <n v="531"/>
    <x v="9"/>
  </r>
  <r>
    <n v="180295"/>
    <x v="1"/>
    <x v="1"/>
    <n v="15500"/>
    <n v="15500"/>
    <n v="0"/>
    <x v="0"/>
    <x v="0"/>
    <x v="1"/>
    <n v="443"/>
    <x v="3"/>
  </r>
  <r>
    <n v="180296"/>
    <x v="1"/>
    <x v="0"/>
    <n v="34450"/>
    <n v="34450"/>
    <n v="0"/>
    <x v="0"/>
    <x v="0"/>
    <x v="1"/>
    <n v="488"/>
    <x v="8"/>
  </r>
  <r>
    <n v="180328"/>
    <x v="0"/>
    <x v="0"/>
    <n v="35600"/>
    <n v="35600"/>
    <n v="0"/>
    <x v="0"/>
    <x v="0"/>
    <x v="1"/>
    <n v="412"/>
    <x v="6"/>
  </r>
  <r>
    <n v="180342"/>
    <x v="0"/>
    <x v="1"/>
    <n v="150584"/>
    <n v="150584"/>
    <n v="0"/>
    <x v="0"/>
    <x v="1"/>
    <x v="2"/>
    <n v="524"/>
    <x v="7"/>
  </r>
  <r>
    <n v="180358"/>
    <x v="0"/>
    <x v="1"/>
    <n v="126000"/>
    <n v="126000"/>
    <n v="0"/>
    <x v="0"/>
    <x v="1"/>
    <x v="1"/>
    <n v="491"/>
    <x v="0"/>
  </r>
  <r>
    <n v="180372"/>
    <x v="1"/>
    <x v="0"/>
    <n v="15000"/>
    <n v="15000"/>
    <n v="0"/>
    <x v="0"/>
    <x v="0"/>
    <x v="1"/>
    <n v="413"/>
    <x v="6"/>
  </r>
  <r>
    <n v="180387"/>
    <x v="0"/>
    <x v="0"/>
    <n v="25000"/>
    <n v="25000"/>
    <n v="0"/>
    <x v="0"/>
    <x v="1"/>
    <x v="1"/>
    <n v="530"/>
    <x v="7"/>
  </r>
  <r>
    <n v="180391"/>
    <x v="1"/>
    <x v="0"/>
    <n v="34000"/>
    <n v="34000"/>
    <n v="0"/>
    <x v="0"/>
    <x v="1"/>
    <x v="2"/>
    <n v="545"/>
    <x v="9"/>
  </r>
  <r>
    <n v="180401"/>
    <x v="1"/>
    <x v="0"/>
    <n v="10000"/>
    <n v="10000"/>
    <n v="0"/>
    <x v="0"/>
    <x v="0"/>
    <x v="2"/>
    <n v="452"/>
    <x v="1"/>
  </r>
  <r>
    <n v="180406"/>
    <x v="1"/>
    <x v="0"/>
    <n v="10400"/>
    <n v="10400"/>
    <n v="0"/>
    <x v="0"/>
    <x v="0"/>
    <x v="0"/>
    <n v="387"/>
    <x v="4"/>
  </r>
  <r>
    <n v="180451"/>
    <x v="0"/>
    <x v="0"/>
    <n v="30000"/>
    <n v="30000"/>
    <n v="0"/>
    <x v="0"/>
    <x v="1"/>
    <x v="2"/>
    <n v="477"/>
    <x v="8"/>
  </r>
  <r>
    <n v="180483"/>
    <x v="0"/>
    <x v="1"/>
    <n v="126000"/>
    <n v="126000"/>
    <n v="0"/>
    <x v="0"/>
    <x v="1"/>
    <x v="0"/>
    <n v="445"/>
    <x v="3"/>
  </r>
  <r>
    <n v="180577"/>
    <x v="0"/>
    <x v="0"/>
    <n v="3000"/>
    <n v="3000"/>
    <n v="0"/>
    <x v="0"/>
    <x v="0"/>
    <x v="1"/>
    <n v="425"/>
    <x v="6"/>
  </r>
  <r>
    <n v="180620"/>
    <x v="0"/>
    <x v="0"/>
    <n v="205000"/>
    <n v="205000"/>
    <n v="0"/>
    <x v="0"/>
    <x v="1"/>
    <x v="0"/>
    <n v="545"/>
    <x v="9"/>
  </r>
  <r>
    <n v="180635"/>
    <x v="2"/>
    <x v="0"/>
    <n v="20000"/>
    <n v="20000"/>
    <n v="0"/>
    <x v="0"/>
    <x v="0"/>
    <x v="1"/>
    <n v="443"/>
    <x v="3"/>
  </r>
  <r>
    <n v="180651"/>
    <x v="0"/>
    <x v="0"/>
    <n v="44000"/>
    <n v="44000"/>
    <n v="0"/>
    <x v="0"/>
    <x v="1"/>
    <x v="0"/>
    <n v="463"/>
    <x v="1"/>
  </r>
  <r>
    <n v="180664"/>
    <x v="0"/>
    <x v="1"/>
    <n v="45500"/>
    <n v="45500"/>
    <n v="0"/>
    <x v="0"/>
    <x v="1"/>
    <x v="1"/>
    <n v="531"/>
    <x v="9"/>
  </r>
  <r>
    <n v="180677"/>
    <x v="1"/>
    <x v="0"/>
    <n v="68950"/>
    <n v="68950"/>
    <n v="0"/>
    <x v="0"/>
    <x v="0"/>
    <x v="1"/>
    <n v="462"/>
    <x v="1"/>
  </r>
  <r>
    <n v="180680"/>
    <x v="1"/>
    <x v="1"/>
    <n v="50000"/>
    <n v="50000"/>
    <n v="0"/>
    <x v="0"/>
    <x v="1"/>
    <x v="1"/>
    <n v="495"/>
    <x v="0"/>
  </r>
  <r>
    <n v="180747"/>
    <x v="0"/>
    <x v="0"/>
    <n v="60455.199999999997"/>
    <n v="60455.199999999997"/>
    <n v="0"/>
    <x v="0"/>
    <x v="0"/>
    <x v="1"/>
    <n v="442"/>
    <x v="3"/>
  </r>
  <r>
    <n v="180749"/>
    <x v="1"/>
    <x v="0"/>
    <n v="8000"/>
    <n v="8000"/>
    <n v="0"/>
    <x v="0"/>
    <x v="1"/>
    <x v="1"/>
    <n v="477"/>
    <x v="8"/>
  </r>
  <r>
    <n v="180750"/>
    <x v="0"/>
    <x v="1"/>
    <n v="40000"/>
    <n v="40000"/>
    <n v="0"/>
    <x v="0"/>
    <x v="1"/>
    <x v="2"/>
    <n v="502"/>
    <x v="0"/>
  </r>
  <r>
    <n v="180795"/>
    <x v="0"/>
    <x v="0"/>
    <n v="50000"/>
    <n v="50000"/>
    <n v="0"/>
    <x v="0"/>
    <x v="0"/>
    <x v="1"/>
    <n v="444"/>
    <x v="3"/>
  </r>
  <r>
    <n v="180803"/>
    <x v="1"/>
    <x v="0"/>
    <n v="10000"/>
    <n v="10000"/>
    <n v="0"/>
    <x v="0"/>
    <x v="0"/>
    <x v="0"/>
    <n v="446"/>
    <x v="3"/>
  </r>
  <r>
    <n v="180804"/>
    <x v="0"/>
    <x v="1"/>
    <n v="75500"/>
    <n v="75500"/>
    <n v="0"/>
    <x v="0"/>
    <x v="1"/>
    <x v="1"/>
    <n v="516"/>
    <x v="7"/>
  </r>
  <r>
    <n v="180815"/>
    <x v="0"/>
    <x v="0"/>
    <n v="25000"/>
    <n v="25000"/>
    <n v="0"/>
    <x v="0"/>
    <x v="0"/>
    <x v="2"/>
    <n v="521"/>
    <x v="7"/>
  </r>
  <r>
    <n v="180822"/>
    <x v="0"/>
    <x v="1"/>
    <n v="72900"/>
    <n v="72900"/>
    <n v="0"/>
    <x v="0"/>
    <x v="1"/>
    <x v="1"/>
    <n v="519"/>
    <x v="7"/>
  </r>
  <r>
    <n v="180832"/>
    <x v="0"/>
    <x v="2"/>
    <n v="60000"/>
    <n v="60000"/>
    <n v="0"/>
    <x v="0"/>
    <x v="0"/>
    <x v="1"/>
    <n v="519"/>
    <x v="7"/>
  </r>
  <r>
    <n v="180901"/>
    <x v="0"/>
    <x v="1"/>
    <n v="40000"/>
    <n v="40000"/>
    <n v="0"/>
    <x v="0"/>
    <x v="1"/>
    <x v="1"/>
    <n v="421"/>
    <x v="6"/>
  </r>
  <r>
    <n v="180906"/>
    <x v="2"/>
    <x v="0"/>
    <n v="20000"/>
    <n v="0"/>
    <n v="1"/>
    <x v="1"/>
    <x v="0"/>
    <x v="1"/>
    <n v="420"/>
    <x v="6"/>
  </r>
  <r>
    <n v="180907"/>
    <x v="0"/>
    <x v="2"/>
    <n v="211500"/>
    <n v="211500"/>
    <n v="0"/>
    <x v="0"/>
    <x v="1"/>
    <x v="1"/>
    <n v="469"/>
    <x v="1"/>
  </r>
  <r>
    <n v="180911"/>
    <x v="0"/>
    <x v="0"/>
    <n v="233700"/>
    <n v="233700"/>
    <n v="0"/>
    <x v="0"/>
    <x v="0"/>
    <x v="2"/>
    <n v="492"/>
    <x v="0"/>
  </r>
  <r>
    <n v="180920"/>
    <x v="1"/>
    <x v="0"/>
    <n v="1000"/>
    <n v="1000"/>
    <n v="0"/>
    <x v="0"/>
    <x v="0"/>
    <x v="1"/>
    <n v="485"/>
    <x v="8"/>
  </r>
  <r>
    <n v="180921"/>
    <x v="0"/>
    <x v="1"/>
    <n v="60000"/>
    <n v="60000"/>
    <n v="0"/>
    <x v="0"/>
    <x v="1"/>
    <x v="1"/>
    <n v="539"/>
    <x v="9"/>
  </r>
  <r>
    <n v="180936"/>
    <x v="0"/>
    <x v="0"/>
    <n v="2000"/>
    <n v="2000"/>
    <n v="0"/>
    <x v="0"/>
    <x v="1"/>
    <x v="0"/>
    <n v="512"/>
    <x v="7"/>
  </r>
  <r>
    <n v="180945"/>
    <x v="1"/>
    <x v="1"/>
    <n v="16000"/>
    <n v="16000"/>
    <n v="0"/>
    <x v="0"/>
    <x v="0"/>
    <x v="0"/>
    <n v="426"/>
    <x v="6"/>
  </r>
  <r>
    <n v="180958"/>
    <x v="0"/>
    <x v="1"/>
    <n v="55900"/>
    <n v="55900"/>
    <n v="0"/>
    <x v="0"/>
    <x v="0"/>
    <x v="1"/>
    <n v="514"/>
    <x v="7"/>
  </r>
  <r>
    <n v="180982"/>
    <x v="0"/>
    <x v="0"/>
    <n v="6000"/>
    <n v="6000"/>
    <n v="0"/>
    <x v="0"/>
    <x v="0"/>
    <x v="1"/>
    <n v="419"/>
    <x v="6"/>
  </r>
  <r>
    <n v="180990"/>
    <x v="0"/>
    <x v="2"/>
    <n v="68000"/>
    <n v="68000"/>
    <n v="0"/>
    <x v="0"/>
    <x v="1"/>
    <x v="0"/>
    <n v="531"/>
    <x v="9"/>
  </r>
  <r>
    <n v="180993"/>
    <x v="0"/>
    <x v="1"/>
    <n v="26500"/>
    <n v="26500"/>
    <n v="0"/>
    <x v="0"/>
    <x v="0"/>
    <x v="1"/>
    <n v="470"/>
    <x v="1"/>
  </r>
  <r>
    <n v="181006"/>
    <x v="2"/>
    <x v="1"/>
    <n v="80000"/>
    <n v="80000"/>
    <n v="0"/>
    <x v="0"/>
    <x v="1"/>
    <x v="0"/>
    <n v="463"/>
    <x v="1"/>
  </r>
  <r>
    <n v="181015"/>
    <x v="1"/>
    <x v="0"/>
    <n v="5000"/>
    <n v="5000"/>
    <n v="0"/>
    <x v="0"/>
    <x v="0"/>
    <x v="0"/>
    <n v="459"/>
    <x v="1"/>
  </r>
  <r>
    <n v="181022"/>
    <x v="0"/>
    <x v="1"/>
    <n v="85180"/>
    <n v="85180"/>
    <n v="0"/>
    <x v="0"/>
    <x v="0"/>
    <x v="1"/>
    <n v="500"/>
    <x v="0"/>
  </r>
  <r>
    <n v="181037"/>
    <x v="0"/>
    <x v="2"/>
    <n v="19000"/>
    <n v="19000"/>
    <n v="0"/>
    <x v="0"/>
    <x v="1"/>
    <x v="1"/>
    <n v="474"/>
    <x v="8"/>
  </r>
  <r>
    <n v="181049"/>
    <x v="0"/>
    <x v="0"/>
    <n v="30000"/>
    <n v="15200"/>
    <n v="1"/>
    <x v="1"/>
    <x v="0"/>
    <x v="1"/>
    <n v="487"/>
    <x v="8"/>
  </r>
  <r>
    <n v="181055"/>
    <x v="0"/>
    <x v="0"/>
    <n v="220560"/>
    <n v="220560"/>
    <n v="0"/>
    <x v="0"/>
    <x v="0"/>
    <x v="2"/>
    <n v="534"/>
    <x v="9"/>
  </r>
  <r>
    <n v="181068"/>
    <x v="0"/>
    <x v="0"/>
    <n v="138200"/>
    <n v="138200"/>
    <n v="0"/>
    <x v="0"/>
    <x v="0"/>
    <x v="1"/>
    <n v="507"/>
    <x v="0"/>
  </r>
  <r>
    <n v="181080"/>
    <x v="0"/>
    <x v="1"/>
    <n v="155300"/>
    <n v="155300"/>
    <n v="0"/>
    <x v="0"/>
    <x v="0"/>
    <x v="1"/>
    <n v="434"/>
    <x v="3"/>
  </r>
  <r>
    <n v="181107"/>
    <x v="0"/>
    <x v="0"/>
    <n v="75000"/>
    <n v="75000"/>
    <n v="0"/>
    <x v="0"/>
    <x v="1"/>
    <x v="1"/>
    <n v="541"/>
    <x v="9"/>
  </r>
  <r>
    <n v="181115"/>
    <x v="0"/>
    <x v="0"/>
    <n v="102500"/>
    <n v="102500"/>
    <n v="0"/>
    <x v="0"/>
    <x v="1"/>
    <x v="0"/>
    <n v="523"/>
    <x v="7"/>
  </r>
  <r>
    <n v="181116"/>
    <x v="0"/>
    <x v="1"/>
    <n v="61000"/>
    <n v="61000"/>
    <n v="0"/>
    <x v="0"/>
    <x v="1"/>
    <x v="1"/>
    <n v="452"/>
    <x v="1"/>
  </r>
  <r>
    <n v="181138"/>
    <x v="0"/>
    <x v="1"/>
    <n v="113000"/>
    <n v="113000"/>
    <n v="0"/>
    <x v="0"/>
    <x v="1"/>
    <x v="1"/>
    <n v="530"/>
    <x v="7"/>
  </r>
  <r>
    <n v="181165"/>
    <x v="1"/>
    <x v="0"/>
    <n v="6000"/>
    <n v="6000"/>
    <n v="0"/>
    <x v="0"/>
    <x v="0"/>
    <x v="1"/>
    <n v="416"/>
    <x v="6"/>
  </r>
  <r>
    <n v="181254"/>
    <x v="1"/>
    <x v="0"/>
    <n v="70000"/>
    <n v="35000"/>
    <n v="1"/>
    <x v="1"/>
    <x v="1"/>
    <x v="0"/>
    <n v="491"/>
    <x v="0"/>
  </r>
  <r>
    <n v="181266"/>
    <x v="1"/>
    <x v="0"/>
    <n v="7020"/>
    <n v="7020"/>
    <n v="0"/>
    <x v="0"/>
    <x v="0"/>
    <x v="1"/>
    <n v="495"/>
    <x v="0"/>
  </r>
  <r>
    <n v="181271"/>
    <x v="1"/>
    <x v="0"/>
    <n v="10000"/>
    <n v="10000"/>
    <n v="0"/>
    <x v="0"/>
    <x v="0"/>
    <x v="2"/>
    <n v="401"/>
    <x v="2"/>
  </r>
  <r>
    <n v="181291"/>
    <x v="0"/>
    <x v="2"/>
    <n v="76030"/>
    <n v="76030"/>
    <n v="0"/>
    <x v="0"/>
    <x v="0"/>
    <x v="1"/>
    <n v="476"/>
    <x v="8"/>
  </r>
  <r>
    <n v="181293"/>
    <x v="0"/>
    <x v="1"/>
    <n v="30000"/>
    <n v="30000"/>
    <n v="0"/>
    <x v="0"/>
    <x v="1"/>
    <x v="1"/>
    <n v="529"/>
    <x v="7"/>
  </r>
  <r>
    <n v="181301"/>
    <x v="0"/>
    <x v="0"/>
    <n v="12000"/>
    <n v="12000"/>
    <n v="0"/>
    <x v="0"/>
    <x v="1"/>
    <x v="1"/>
    <n v="527"/>
    <x v="7"/>
  </r>
  <r>
    <n v="181327"/>
    <x v="0"/>
    <x v="0"/>
    <n v="20000"/>
    <n v="4000"/>
    <n v="1"/>
    <x v="1"/>
    <x v="1"/>
    <x v="1"/>
    <n v="468"/>
    <x v="1"/>
  </r>
  <r>
    <n v="181370"/>
    <x v="0"/>
    <x v="1"/>
    <n v="110000"/>
    <n v="110000"/>
    <n v="0"/>
    <x v="0"/>
    <x v="0"/>
    <x v="0"/>
    <n v="530"/>
    <x v="7"/>
  </r>
  <r>
    <n v="181374"/>
    <x v="0"/>
    <x v="1"/>
    <n v="174100"/>
    <n v="174100"/>
    <n v="0"/>
    <x v="0"/>
    <x v="1"/>
    <x v="0"/>
    <n v="519"/>
    <x v="7"/>
  </r>
  <r>
    <n v="181376"/>
    <x v="0"/>
    <x v="0"/>
    <n v="15000"/>
    <n v="15000"/>
    <n v="0"/>
    <x v="0"/>
    <x v="0"/>
    <x v="1"/>
    <n v="413"/>
    <x v="6"/>
  </r>
  <r>
    <n v="181404"/>
    <x v="0"/>
    <x v="0"/>
    <n v="182300"/>
    <n v="182300"/>
    <n v="0"/>
    <x v="0"/>
    <x v="0"/>
    <x v="0"/>
    <n v="451"/>
    <x v="1"/>
  </r>
  <r>
    <n v="181420"/>
    <x v="0"/>
    <x v="1"/>
    <n v="43000"/>
    <n v="43000"/>
    <n v="0"/>
    <x v="0"/>
    <x v="1"/>
    <x v="0"/>
    <n v="533"/>
    <x v="9"/>
  </r>
  <r>
    <n v="181428"/>
    <x v="1"/>
    <x v="0"/>
    <n v="65000"/>
    <n v="65000"/>
    <n v="0"/>
    <x v="0"/>
    <x v="1"/>
    <x v="2"/>
    <n v="443"/>
    <x v="3"/>
  </r>
  <r>
    <n v="181430"/>
    <x v="0"/>
    <x v="0"/>
    <n v="36500"/>
    <n v="36500"/>
    <n v="0"/>
    <x v="0"/>
    <x v="0"/>
    <x v="1"/>
    <n v="428"/>
    <x v="6"/>
  </r>
  <r>
    <n v="181494"/>
    <x v="0"/>
    <x v="1"/>
    <n v="60000"/>
    <n v="60000"/>
    <n v="0"/>
    <x v="0"/>
    <x v="0"/>
    <x v="1"/>
    <n v="397"/>
    <x v="2"/>
  </r>
  <r>
    <n v="181513"/>
    <x v="0"/>
    <x v="0"/>
    <n v="144000"/>
    <n v="144000"/>
    <n v="0"/>
    <x v="0"/>
    <x v="1"/>
    <x v="2"/>
    <n v="554"/>
    <x v="10"/>
  </r>
  <r>
    <n v="181517"/>
    <x v="0"/>
    <x v="0"/>
    <n v="49000"/>
    <n v="49000"/>
    <n v="0"/>
    <x v="0"/>
    <x v="1"/>
    <x v="1"/>
    <n v="510"/>
    <x v="0"/>
  </r>
  <r>
    <n v="181570"/>
    <x v="0"/>
    <x v="0"/>
    <n v="238000"/>
    <n v="238000"/>
    <n v="0"/>
    <x v="0"/>
    <x v="0"/>
    <x v="0"/>
    <n v="455"/>
    <x v="1"/>
  </r>
  <r>
    <n v="181667"/>
    <x v="1"/>
    <x v="0"/>
    <n v="60000"/>
    <n v="60000"/>
    <n v="0"/>
    <x v="0"/>
    <x v="1"/>
    <x v="2"/>
    <n v="438"/>
    <x v="3"/>
  </r>
  <r>
    <n v="181671"/>
    <x v="0"/>
    <x v="1"/>
    <n v="27000"/>
    <n v="27000"/>
    <n v="0"/>
    <x v="0"/>
    <x v="0"/>
    <x v="1"/>
    <n v="497"/>
    <x v="0"/>
  </r>
  <r>
    <n v="181680"/>
    <x v="0"/>
    <x v="0"/>
    <n v="70000"/>
    <n v="70000"/>
    <n v="0"/>
    <x v="0"/>
    <x v="0"/>
    <x v="0"/>
    <n v="440"/>
    <x v="3"/>
  </r>
  <r>
    <n v="181727"/>
    <x v="0"/>
    <x v="1"/>
    <n v="40000"/>
    <n v="40000"/>
    <n v="0"/>
    <x v="0"/>
    <x v="0"/>
    <x v="1"/>
    <n v="443"/>
    <x v="3"/>
  </r>
  <r>
    <n v="181737"/>
    <x v="0"/>
    <x v="0"/>
    <n v="70000"/>
    <n v="70000"/>
    <n v="0"/>
    <x v="0"/>
    <x v="1"/>
    <x v="1"/>
    <n v="522"/>
    <x v="7"/>
  </r>
  <r>
    <n v="181742"/>
    <x v="0"/>
    <x v="2"/>
    <n v="25000"/>
    <n v="25000"/>
    <n v="0"/>
    <x v="0"/>
    <x v="1"/>
    <x v="0"/>
    <n v="534"/>
    <x v="9"/>
  </r>
  <r>
    <n v="181751"/>
    <x v="0"/>
    <x v="0"/>
    <n v="18600"/>
    <n v="0"/>
    <n v="1"/>
    <x v="1"/>
    <x v="0"/>
    <x v="2"/>
    <n v="441"/>
    <x v="3"/>
  </r>
  <r>
    <n v="181910"/>
    <x v="0"/>
    <x v="1"/>
    <n v="35000"/>
    <n v="35000"/>
    <n v="0"/>
    <x v="0"/>
    <x v="0"/>
    <x v="0"/>
    <n v="470"/>
    <x v="1"/>
  </r>
  <r>
    <n v="181913"/>
    <x v="0"/>
    <x v="2"/>
    <n v="11000"/>
    <n v="11000"/>
    <n v="0"/>
    <x v="0"/>
    <x v="0"/>
    <x v="0"/>
    <n v="526"/>
    <x v="7"/>
  </r>
  <r>
    <n v="181919"/>
    <x v="1"/>
    <x v="0"/>
    <n v="60000"/>
    <n v="30000"/>
    <n v="1"/>
    <x v="1"/>
    <x v="0"/>
    <x v="1"/>
    <n v="530"/>
    <x v="7"/>
  </r>
  <r>
    <n v="181923"/>
    <x v="0"/>
    <x v="0"/>
    <n v="20000"/>
    <n v="20000"/>
    <n v="0"/>
    <x v="0"/>
    <x v="0"/>
    <x v="2"/>
    <n v="490"/>
    <x v="8"/>
  </r>
  <r>
    <n v="181938"/>
    <x v="1"/>
    <x v="1"/>
    <n v="15000"/>
    <n v="15000"/>
    <n v="0"/>
    <x v="0"/>
    <x v="0"/>
    <x v="1"/>
    <n v="504"/>
    <x v="0"/>
  </r>
  <r>
    <n v="181986"/>
    <x v="1"/>
    <x v="0"/>
    <n v="93300"/>
    <n v="84500"/>
    <n v="1"/>
    <x v="1"/>
    <x v="1"/>
    <x v="1"/>
    <n v="529"/>
    <x v="7"/>
  </r>
  <r>
    <n v="182028"/>
    <x v="0"/>
    <x v="0"/>
    <n v="49450"/>
    <n v="49450"/>
    <n v="0"/>
    <x v="0"/>
    <x v="1"/>
    <x v="0"/>
    <n v="484"/>
    <x v="8"/>
  </r>
  <r>
    <n v="182067"/>
    <x v="0"/>
    <x v="0"/>
    <n v="68000"/>
    <n v="68000"/>
    <n v="0"/>
    <x v="0"/>
    <x v="1"/>
    <x v="2"/>
    <n v="531"/>
    <x v="9"/>
  </r>
  <r>
    <n v="182084"/>
    <x v="1"/>
    <x v="0"/>
    <n v="31500"/>
    <n v="31500"/>
    <n v="0"/>
    <x v="0"/>
    <x v="0"/>
    <x v="1"/>
    <n v="488"/>
    <x v="8"/>
  </r>
  <r>
    <n v="182128"/>
    <x v="0"/>
    <x v="1"/>
    <n v="71000"/>
    <n v="71000"/>
    <n v="0"/>
    <x v="0"/>
    <x v="0"/>
    <x v="0"/>
    <n v="463"/>
    <x v="1"/>
  </r>
  <r>
    <n v="182149"/>
    <x v="0"/>
    <x v="2"/>
    <n v="20000"/>
    <n v="20000"/>
    <n v="0"/>
    <x v="0"/>
    <x v="0"/>
    <x v="0"/>
    <n v="503"/>
    <x v="0"/>
  </r>
  <r>
    <n v="182163"/>
    <x v="0"/>
    <x v="1"/>
    <n v="15000"/>
    <n v="15000"/>
    <n v="0"/>
    <x v="0"/>
    <x v="0"/>
    <x v="1"/>
    <n v="501"/>
    <x v="0"/>
  </r>
  <r>
    <n v="182190"/>
    <x v="0"/>
    <x v="0"/>
    <n v="26000"/>
    <n v="26000"/>
    <n v="0"/>
    <x v="0"/>
    <x v="1"/>
    <x v="0"/>
    <n v="557"/>
    <x v="10"/>
  </r>
  <r>
    <n v="182208"/>
    <x v="0"/>
    <x v="0"/>
    <n v="101000"/>
    <n v="101000"/>
    <n v="0"/>
    <x v="0"/>
    <x v="1"/>
    <x v="2"/>
    <n v="539"/>
    <x v="9"/>
  </r>
  <r>
    <n v="182214"/>
    <x v="1"/>
    <x v="0"/>
    <n v="6000"/>
    <n v="6000"/>
    <n v="0"/>
    <x v="0"/>
    <x v="1"/>
    <x v="1"/>
    <n v="478"/>
    <x v="8"/>
  </r>
  <r>
    <n v="182221"/>
    <x v="0"/>
    <x v="2"/>
    <n v="15000"/>
    <n v="15000"/>
    <n v="0"/>
    <x v="0"/>
    <x v="0"/>
    <x v="2"/>
    <n v="494"/>
    <x v="0"/>
  </r>
  <r>
    <n v="182225"/>
    <x v="0"/>
    <x v="0"/>
    <n v="8500"/>
    <n v="8500"/>
    <n v="0"/>
    <x v="0"/>
    <x v="1"/>
    <x v="1"/>
    <n v="466"/>
    <x v="1"/>
  </r>
  <r>
    <n v="182247"/>
    <x v="0"/>
    <x v="1"/>
    <n v="131900"/>
    <n v="131900"/>
    <n v="1"/>
    <x v="1"/>
    <x v="0"/>
    <x v="1"/>
    <n v="514"/>
    <x v="7"/>
  </r>
  <r>
    <n v="182256"/>
    <x v="0"/>
    <x v="0"/>
    <n v="25403"/>
    <n v="25403"/>
    <n v="0"/>
    <x v="0"/>
    <x v="1"/>
    <x v="0"/>
    <n v="539"/>
    <x v="9"/>
  </r>
  <r>
    <n v="182284"/>
    <x v="0"/>
    <x v="0"/>
    <n v="122000"/>
    <n v="122000"/>
    <n v="0"/>
    <x v="0"/>
    <x v="1"/>
    <x v="2"/>
    <n v="557"/>
    <x v="10"/>
  </r>
  <r>
    <n v="182351"/>
    <x v="1"/>
    <x v="0"/>
    <n v="13600"/>
    <n v="13600"/>
    <n v="0"/>
    <x v="0"/>
    <x v="1"/>
    <x v="1"/>
    <n v="473"/>
    <x v="8"/>
  </r>
  <r>
    <n v="182380"/>
    <x v="1"/>
    <x v="1"/>
    <n v="12000"/>
    <n v="12000"/>
    <n v="0"/>
    <x v="0"/>
    <x v="0"/>
    <x v="1"/>
    <n v="471"/>
    <x v="8"/>
  </r>
  <r>
    <n v="182382"/>
    <x v="0"/>
    <x v="1"/>
    <n v="246000"/>
    <n v="246000"/>
    <n v="0"/>
    <x v="0"/>
    <x v="0"/>
    <x v="1"/>
    <n v="484"/>
    <x v="8"/>
  </r>
  <r>
    <n v="182398"/>
    <x v="0"/>
    <x v="1"/>
    <n v="65000"/>
    <n v="65000"/>
    <n v="0"/>
    <x v="0"/>
    <x v="0"/>
    <x v="0"/>
    <n v="513"/>
    <x v="7"/>
  </r>
  <r>
    <n v="182407"/>
    <x v="0"/>
    <x v="0"/>
    <n v="10000"/>
    <n v="10000"/>
    <n v="0"/>
    <x v="0"/>
    <x v="0"/>
    <x v="0"/>
    <n v="505"/>
    <x v="0"/>
  </r>
  <r>
    <n v="182409"/>
    <x v="0"/>
    <x v="1"/>
    <n v="53900"/>
    <n v="53900"/>
    <n v="0"/>
    <x v="0"/>
    <x v="1"/>
    <x v="1"/>
    <n v="588"/>
    <x v="12"/>
  </r>
  <r>
    <n v="182421"/>
    <x v="1"/>
    <x v="0"/>
    <n v="20000"/>
    <n v="10000"/>
    <n v="1"/>
    <x v="1"/>
    <x v="1"/>
    <x v="1"/>
    <n v="488"/>
    <x v="8"/>
  </r>
  <r>
    <n v="182425"/>
    <x v="0"/>
    <x v="0"/>
    <n v="20000"/>
    <n v="20000"/>
    <n v="0"/>
    <x v="0"/>
    <x v="0"/>
    <x v="0"/>
    <n v="435"/>
    <x v="3"/>
  </r>
  <r>
    <n v="182438"/>
    <x v="0"/>
    <x v="0"/>
    <n v="11000"/>
    <n v="11000"/>
    <n v="0"/>
    <x v="0"/>
    <x v="0"/>
    <x v="1"/>
    <n v="509"/>
    <x v="0"/>
  </r>
  <r>
    <n v="182441"/>
    <x v="0"/>
    <x v="0"/>
    <n v="50000"/>
    <n v="50000"/>
    <n v="0"/>
    <x v="0"/>
    <x v="0"/>
    <x v="1"/>
    <n v="479"/>
    <x v="8"/>
  </r>
  <r>
    <n v="182445"/>
    <x v="0"/>
    <x v="0"/>
    <n v="30000"/>
    <n v="30000"/>
    <n v="0"/>
    <x v="0"/>
    <x v="1"/>
    <x v="1"/>
    <n v="529"/>
    <x v="7"/>
  </r>
  <r>
    <n v="182451"/>
    <x v="1"/>
    <x v="1"/>
    <n v="39600"/>
    <n v="39600"/>
    <n v="0"/>
    <x v="0"/>
    <x v="0"/>
    <x v="1"/>
    <n v="506"/>
    <x v="0"/>
  </r>
  <r>
    <n v="182453"/>
    <x v="0"/>
    <x v="0"/>
    <n v="45500"/>
    <n v="22550.760000000002"/>
    <n v="1"/>
    <x v="1"/>
    <x v="0"/>
    <x v="1"/>
    <n v="442"/>
    <x v="3"/>
  </r>
  <r>
    <n v="182512"/>
    <x v="0"/>
    <x v="0"/>
    <n v="91800"/>
    <n v="91800"/>
    <n v="0"/>
    <x v="0"/>
    <x v="1"/>
    <x v="0"/>
    <n v="434"/>
    <x v="3"/>
  </r>
  <r>
    <n v="182530"/>
    <x v="0"/>
    <x v="0"/>
    <n v="20000"/>
    <n v="20000"/>
    <n v="0"/>
    <x v="0"/>
    <x v="0"/>
    <x v="1"/>
    <n v="447"/>
    <x v="3"/>
  </r>
  <r>
    <n v="182531"/>
    <x v="2"/>
    <x v="0"/>
    <n v="3000"/>
    <n v="3000"/>
    <n v="0"/>
    <x v="0"/>
    <x v="0"/>
    <x v="0"/>
    <n v="401"/>
    <x v="2"/>
  </r>
  <r>
    <n v="182539"/>
    <x v="0"/>
    <x v="0"/>
    <n v="70050"/>
    <n v="70050"/>
    <n v="0"/>
    <x v="0"/>
    <x v="0"/>
    <x v="0"/>
    <n v="516"/>
    <x v="7"/>
  </r>
  <r>
    <n v="182559"/>
    <x v="1"/>
    <x v="1"/>
    <n v="25000"/>
    <n v="25000"/>
    <n v="0"/>
    <x v="0"/>
    <x v="0"/>
    <x v="0"/>
    <n v="484"/>
    <x v="8"/>
  </r>
  <r>
    <n v="182581"/>
    <x v="0"/>
    <x v="0"/>
    <n v="120000"/>
    <n v="120000"/>
    <n v="0"/>
    <x v="0"/>
    <x v="1"/>
    <x v="2"/>
    <n v="495"/>
    <x v="0"/>
  </r>
  <r>
    <n v="182616"/>
    <x v="0"/>
    <x v="2"/>
    <n v="40000"/>
    <n v="40000"/>
    <n v="0"/>
    <x v="0"/>
    <x v="1"/>
    <x v="0"/>
    <n v="461"/>
    <x v="1"/>
  </r>
  <r>
    <n v="182633"/>
    <x v="1"/>
    <x v="0"/>
    <n v="30000"/>
    <n v="30000"/>
    <n v="0"/>
    <x v="0"/>
    <x v="1"/>
    <x v="1"/>
    <n v="440"/>
    <x v="3"/>
  </r>
  <r>
    <n v="182639"/>
    <x v="1"/>
    <x v="0"/>
    <n v="89100"/>
    <n v="89100"/>
    <n v="0"/>
    <x v="0"/>
    <x v="0"/>
    <x v="1"/>
    <n v="480"/>
    <x v="8"/>
  </r>
  <r>
    <n v="182695"/>
    <x v="0"/>
    <x v="0"/>
    <n v="5000"/>
    <n v="5000"/>
    <n v="0"/>
    <x v="0"/>
    <x v="0"/>
    <x v="1"/>
    <n v="463"/>
    <x v="1"/>
  </r>
  <r>
    <n v="182710"/>
    <x v="0"/>
    <x v="0"/>
    <n v="208500"/>
    <n v="208500"/>
    <n v="0"/>
    <x v="0"/>
    <x v="0"/>
    <x v="0"/>
    <n v="462"/>
    <x v="1"/>
  </r>
  <r>
    <n v="182714"/>
    <x v="0"/>
    <x v="2"/>
    <n v="22000"/>
    <n v="22000"/>
    <n v="0"/>
    <x v="0"/>
    <x v="0"/>
    <x v="1"/>
    <n v="417"/>
    <x v="6"/>
  </r>
  <r>
    <n v="182722"/>
    <x v="0"/>
    <x v="0"/>
    <n v="60600"/>
    <n v="60600"/>
    <n v="0"/>
    <x v="0"/>
    <x v="1"/>
    <x v="2"/>
    <n v="518"/>
    <x v="7"/>
  </r>
  <r>
    <n v="182730"/>
    <x v="0"/>
    <x v="1"/>
    <n v="122000"/>
    <n v="122000"/>
    <n v="0"/>
    <x v="0"/>
    <x v="1"/>
    <x v="0"/>
    <n v="484"/>
    <x v="8"/>
  </r>
  <r>
    <n v="182733"/>
    <x v="1"/>
    <x v="1"/>
    <n v="40000"/>
    <n v="40000"/>
    <n v="0"/>
    <x v="0"/>
    <x v="0"/>
    <x v="1"/>
    <n v="436"/>
    <x v="3"/>
  </r>
  <r>
    <n v="182757"/>
    <x v="1"/>
    <x v="2"/>
    <n v="40000"/>
    <n v="40000"/>
    <n v="0"/>
    <x v="0"/>
    <x v="0"/>
    <x v="1"/>
    <n v="449"/>
    <x v="3"/>
  </r>
  <r>
    <n v="182760"/>
    <x v="0"/>
    <x v="1"/>
    <n v="145400"/>
    <n v="145400"/>
    <n v="0"/>
    <x v="0"/>
    <x v="1"/>
    <x v="1"/>
    <n v="481"/>
    <x v="8"/>
  </r>
  <r>
    <n v="182779"/>
    <x v="0"/>
    <x v="0"/>
    <n v="61500"/>
    <n v="61500"/>
    <n v="0"/>
    <x v="0"/>
    <x v="1"/>
    <x v="2"/>
    <n v="448"/>
    <x v="3"/>
  </r>
  <r>
    <n v="182804"/>
    <x v="1"/>
    <x v="1"/>
    <n v="58000"/>
    <n v="58000"/>
    <n v="0"/>
    <x v="0"/>
    <x v="1"/>
    <x v="1"/>
    <n v="452"/>
    <x v="1"/>
  </r>
  <r>
    <n v="182806"/>
    <x v="0"/>
    <x v="1"/>
    <n v="53900"/>
    <n v="53900"/>
    <n v="0"/>
    <x v="0"/>
    <x v="0"/>
    <x v="1"/>
    <n v="484"/>
    <x v="8"/>
  </r>
  <r>
    <n v="182823"/>
    <x v="0"/>
    <x v="0"/>
    <n v="220870"/>
    <n v="220870"/>
    <n v="0"/>
    <x v="0"/>
    <x v="0"/>
    <x v="1"/>
    <n v="528"/>
    <x v="7"/>
  </r>
  <r>
    <n v="182831"/>
    <x v="1"/>
    <x v="0"/>
    <n v="10000"/>
    <n v="10000"/>
    <n v="0"/>
    <x v="0"/>
    <x v="0"/>
    <x v="1"/>
    <n v="409"/>
    <x v="2"/>
  </r>
  <r>
    <n v="182855"/>
    <x v="1"/>
    <x v="0"/>
    <n v="21500"/>
    <n v="21500"/>
    <n v="0"/>
    <x v="0"/>
    <x v="1"/>
    <x v="1"/>
    <n v="465"/>
    <x v="1"/>
  </r>
  <r>
    <n v="182897"/>
    <x v="0"/>
    <x v="0"/>
    <n v="64000"/>
    <n v="64000"/>
    <n v="0"/>
    <x v="0"/>
    <x v="0"/>
    <x v="2"/>
    <n v="436"/>
    <x v="3"/>
  </r>
  <r>
    <n v="182926"/>
    <x v="2"/>
    <x v="2"/>
    <n v="25000"/>
    <n v="25000"/>
    <n v="0"/>
    <x v="0"/>
    <x v="0"/>
    <x v="1"/>
    <n v="458"/>
    <x v="1"/>
  </r>
  <r>
    <n v="182949"/>
    <x v="1"/>
    <x v="0"/>
    <n v="2000"/>
    <n v="2000"/>
    <n v="0"/>
    <x v="0"/>
    <x v="0"/>
    <x v="1"/>
    <n v="422"/>
    <x v="6"/>
  </r>
  <r>
    <n v="182962"/>
    <x v="1"/>
    <x v="0"/>
    <n v="30900"/>
    <n v="30900"/>
    <n v="0"/>
    <x v="0"/>
    <x v="1"/>
    <x v="1"/>
    <n v="450"/>
    <x v="3"/>
  </r>
  <r>
    <n v="182971"/>
    <x v="2"/>
    <x v="2"/>
    <n v="20000"/>
    <n v="20000"/>
    <n v="0"/>
    <x v="0"/>
    <x v="0"/>
    <x v="0"/>
    <n v="468"/>
    <x v="1"/>
  </r>
  <r>
    <n v="183002"/>
    <x v="2"/>
    <x v="2"/>
    <n v="151000"/>
    <n v="151000"/>
    <n v="0"/>
    <x v="0"/>
    <x v="0"/>
    <x v="1"/>
    <n v="489"/>
    <x v="8"/>
  </r>
  <r>
    <n v="183023"/>
    <x v="1"/>
    <x v="2"/>
    <n v="25000"/>
    <n v="0"/>
    <n v="1"/>
    <x v="1"/>
    <x v="1"/>
    <x v="1"/>
    <n v="431"/>
    <x v="3"/>
  </r>
  <r>
    <n v="183039"/>
    <x v="0"/>
    <x v="0"/>
    <n v="13000"/>
    <n v="13000"/>
    <n v="0"/>
    <x v="0"/>
    <x v="1"/>
    <x v="1"/>
    <n v="502"/>
    <x v="0"/>
  </r>
  <r>
    <n v="183057"/>
    <x v="1"/>
    <x v="1"/>
    <n v="26183"/>
    <n v="26183"/>
    <n v="0"/>
    <x v="0"/>
    <x v="0"/>
    <x v="1"/>
    <n v="480"/>
    <x v="8"/>
  </r>
  <r>
    <n v="183066"/>
    <x v="1"/>
    <x v="0"/>
    <n v="40500"/>
    <n v="40500"/>
    <n v="0"/>
    <x v="0"/>
    <x v="1"/>
    <x v="1"/>
    <n v="491"/>
    <x v="0"/>
  </r>
  <r>
    <n v="183077"/>
    <x v="2"/>
    <x v="2"/>
    <n v="30000"/>
    <n v="30000"/>
    <n v="0"/>
    <x v="0"/>
    <x v="0"/>
    <x v="0"/>
    <n v="535"/>
    <x v="9"/>
  </r>
  <r>
    <n v="183109"/>
    <x v="0"/>
    <x v="0"/>
    <n v="23000"/>
    <n v="23000"/>
    <n v="0"/>
    <x v="0"/>
    <x v="0"/>
    <x v="1"/>
    <n v="476"/>
    <x v="8"/>
  </r>
  <r>
    <n v="183111"/>
    <x v="0"/>
    <x v="0"/>
    <n v="114400"/>
    <n v="114400"/>
    <n v="0"/>
    <x v="0"/>
    <x v="0"/>
    <x v="1"/>
    <n v="445"/>
    <x v="3"/>
  </r>
  <r>
    <n v="183157"/>
    <x v="0"/>
    <x v="0"/>
    <n v="40000"/>
    <n v="40000"/>
    <n v="0"/>
    <x v="0"/>
    <x v="0"/>
    <x v="1"/>
    <n v="452"/>
    <x v="1"/>
  </r>
  <r>
    <n v="183185"/>
    <x v="0"/>
    <x v="1"/>
    <n v="48000"/>
    <n v="48000"/>
    <n v="0"/>
    <x v="0"/>
    <x v="0"/>
    <x v="0"/>
    <n v="440"/>
    <x v="3"/>
  </r>
  <r>
    <n v="183216"/>
    <x v="0"/>
    <x v="1"/>
    <n v="29000"/>
    <n v="29000"/>
    <n v="0"/>
    <x v="0"/>
    <x v="1"/>
    <x v="1"/>
    <n v="523"/>
    <x v="7"/>
  </r>
  <r>
    <n v="183220"/>
    <x v="0"/>
    <x v="0"/>
    <n v="112500"/>
    <n v="112500"/>
    <n v="0"/>
    <x v="0"/>
    <x v="0"/>
    <x v="2"/>
    <n v="519"/>
    <x v="7"/>
  </r>
  <r>
    <n v="183232"/>
    <x v="0"/>
    <x v="0"/>
    <n v="30000"/>
    <n v="30000"/>
    <n v="0"/>
    <x v="0"/>
    <x v="0"/>
    <x v="0"/>
    <n v="412"/>
    <x v="6"/>
  </r>
  <r>
    <n v="183241"/>
    <x v="0"/>
    <x v="1"/>
    <n v="10000"/>
    <n v="10000"/>
    <n v="0"/>
    <x v="0"/>
    <x v="0"/>
    <x v="1"/>
    <n v="423"/>
    <x v="6"/>
  </r>
  <r>
    <n v="183297"/>
    <x v="2"/>
    <x v="1"/>
    <n v="41000"/>
    <n v="41000"/>
    <n v="0"/>
    <x v="0"/>
    <x v="0"/>
    <x v="1"/>
    <n v="457"/>
    <x v="1"/>
  </r>
  <r>
    <n v="183320"/>
    <x v="0"/>
    <x v="0"/>
    <n v="10000"/>
    <n v="10000"/>
    <n v="0"/>
    <x v="0"/>
    <x v="0"/>
    <x v="1"/>
    <n v="444"/>
    <x v="3"/>
  </r>
  <r>
    <n v="183334"/>
    <x v="0"/>
    <x v="0"/>
    <n v="20000"/>
    <n v="20000"/>
    <n v="0"/>
    <x v="0"/>
    <x v="0"/>
    <x v="1"/>
    <n v="528"/>
    <x v="7"/>
  </r>
  <r>
    <n v="183489"/>
    <x v="1"/>
    <x v="0"/>
    <n v="7000"/>
    <n v="7000"/>
    <n v="0"/>
    <x v="0"/>
    <x v="1"/>
    <x v="1"/>
    <n v="513"/>
    <x v="7"/>
  </r>
  <r>
    <n v="183639"/>
    <x v="0"/>
    <x v="0"/>
    <n v="21000"/>
    <n v="21000"/>
    <n v="0"/>
    <x v="0"/>
    <x v="1"/>
    <x v="1"/>
    <n v="522"/>
    <x v="7"/>
  </r>
  <r>
    <n v="183648"/>
    <x v="0"/>
    <x v="1"/>
    <n v="46100"/>
    <n v="46100"/>
    <n v="0"/>
    <x v="0"/>
    <x v="1"/>
    <x v="0"/>
    <n v="498"/>
    <x v="0"/>
  </r>
  <r>
    <n v="183666"/>
    <x v="0"/>
    <x v="0"/>
    <n v="44000"/>
    <n v="44000"/>
    <n v="0"/>
    <x v="0"/>
    <x v="0"/>
    <x v="1"/>
    <n v="429"/>
    <x v="6"/>
  </r>
  <r>
    <n v="183721"/>
    <x v="2"/>
    <x v="0"/>
    <n v="30000"/>
    <n v="15000"/>
    <n v="1"/>
    <x v="1"/>
    <x v="1"/>
    <x v="1"/>
    <n v="474"/>
    <x v="8"/>
  </r>
  <r>
    <n v="183728"/>
    <x v="2"/>
    <x v="2"/>
    <n v="15000"/>
    <n v="15000"/>
    <n v="0"/>
    <x v="0"/>
    <x v="0"/>
    <x v="1"/>
    <n v="407"/>
    <x v="2"/>
  </r>
  <r>
    <n v="183737"/>
    <x v="0"/>
    <x v="0"/>
    <n v="11450"/>
    <n v="11450"/>
    <n v="0"/>
    <x v="0"/>
    <x v="0"/>
    <x v="1"/>
    <n v="498"/>
    <x v="0"/>
  </r>
  <r>
    <n v="183744"/>
    <x v="0"/>
    <x v="0"/>
    <n v="40000"/>
    <n v="40000"/>
    <n v="0"/>
    <x v="0"/>
    <x v="0"/>
    <x v="0"/>
    <n v="451"/>
    <x v="1"/>
  </r>
  <r>
    <n v="183760"/>
    <x v="0"/>
    <x v="2"/>
    <n v="50000"/>
    <n v="50000"/>
    <n v="0"/>
    <x v="0"/>
    <x v="1"/>
    <x v="1"/>
    <n v="468"/>
    <x v="1"/>
  </r>
  <r>
    <n v="183764"/>
    <x v="0"/>
    <x v="1"/>
    <n v="99000"/>
    <n v="99000"/>
    <n v="0"/>
    <x v="0"/>
    <x v="1"/>
    <x v="2"/>
    <n v="462"/>
    <x v="1"/>
  </r>
  <r>
    <n v="183809"/>
    <x v="2"/>
    <x v="2"/>
    <n v="20000"/>
    <n v="20000"/>
    <n v="0"/>
    <x v="0"/>
    <x v="1"/>
    <x v="1"/>
    <n v="536"/>
    <x v="9"/>
  </r>
  <r>
    <n v="183837"/>
    <x v="0"/>
    <x v="0"/>
    <n v="60000"/>
    <n v="60000"/>
    <n v="0"/>
    <x v="0"/>
    <x v="0"/>
    <x v="0"/>
    <n v="471"/>
    <x v="8"/>
  </r>
  <r>
    <n v="183863"/>
    <x v="0"/>
    <x v="1"/>
    <n v="150500"/>
    <n v="150500"/>
    <n v="0"/>
    <x v="0"/>
    <x v="0"/>
    <x v="2"/>
    <n v="468"/>
    <x v="1"/>
  </r>
  <r>
    <n v="183897"/>
    <x v="0"/>
    <x v="1"/>
    <n v="48000"/>
    <n v="48000"/>
    <n v="0"/>
    <x v="0"/>
    <x v="0"/>
    <x v="1"/>
    <n v="531"/>
    <x v="9"/>
  </r>
  <r>
    <n v="183910"/>
    <x v="1"/>
    <x v="0"/>
    <n v="30000"/>
    <n v="30000"/>
    <n v="0"/>
    <x v="0"/>
    <x v="0"/>
    <x v="0"/>
    <n v="464"/>
    <x v="1"/>
  </r>
  <r>
    <n v="183932"/>
    <x v="0"/>
    <x v="1"/>
    <n v="18000"/>
    <n v="18000"/>
    <n v="0"/>
    <x v="0"/>
    <x v="1"/>
    <x v="1"/>
    <n v="520"/>
    <x v="7"/>
  </r>
  <r>
    <n v="183950"/>
    <x v="0"/>
    <x v="0"/>
    <n v="2000"/>
    <n v="2000"/>
    <n v="0"/>
    <x v="0"/>
    <x v="1"/>
    <x v="1"/>
    <n v="425"/>
    <x v="6"/>
  </r>
  <r>
    <n v="183951"/>
    <x v="2"/>
    <x v="0"/>
    <n v="54000"/>
    <n v="54000"/>
    <n v="0"/>
    <x v="0"/>
    <x v="0"/>
    <x v="1"/>
    <n v="430"/>
    <x v="6"/>
  </r>
  <r>
    <n v="183952"/>
    <x v="0"/>
    <x v="0"/>
    <n v="36500"/>
    <n v="36500"/>
    <n v="0"/>
    <x v="0"/>
    <x v="0"/>
    <x v="1"/>
    <n v="451"/>
    <x v="1"/>
  </r>
  <r>
    <n v="183996"/>
    <x v="0"/>
    <x v="0"/>
    <n v="65000"/>
    <n v="65000"/>
    <n v="0"/>
    <x v="0"/>
    <x v="1"/>
    <x v="1"/>
    <n v="462"/>
    <x v="1"/>
  </r>
  <r>
    <n v="184002"/>
    <x v="0"/>
    <x v="0"/>
    <n v="46500"/>
    <n v="46500"/>
    <n v="0"/>
    <x v="0"/>
    <x v="0"/>
    <x v="0"/>
    <n v="460"/>
    <x v="1"/>
  </r>
  <r>
    <n v="184016"/>
    <x v="0"/>
    <x v="1"/>
    <n v="32600"/>
    <n v="26500"/>
    <n v="1"/>
    <x v="1"/>
    <x v="1"/>
    <x v="1"/>
    <n v="457"/>
    <x v="1"/>
  </r>
  <r>
    <n v="184033"/>
    <x v="0"/>
    <x v="0"/>
    <n v="15000"/>
    <n v="15000"/>
    <n v="0"/>
    <x v="0"/>
    <x v="0"/>
    <x v="1"/>
    <n v="483"/>
    <x v="8"/>
  </r>
  <r>
    <n v="184041"/>
    <x v="0"/>
    <x v="0"/>
    <n v="128860"/>
    <n v="128860"/>
    <n v="0"/>
    <x v="0"/>
    <x v="0"/>
    <x v="1"/>
    <n v="423"/>
    <x v="6"/>
  </r>
  <r>
    <n v="184045"/>
    <x v="0"/>
    <x v="2"/>
    <n v="20000"/>
    <n v="20000"/>
    <n v="0"/>
    <x v="0"/>
    <x v="1"/>
    <x v="1"/>
    <n v="488"/>
    <x v="8"/>
  </r>
  <r>
    <n v="184046"/>
    <x v="0"/>
    <x v="0"/>
    <n v="35500"/>
    <n v="35500"/>
    <n v="0"/>
    <x v="0"/>
    <x v="1"/>
    <x v="0"/>
    <n v="539"/>
    <x v="9"/>
  </r>
  <r>
    <n v="184058"/>
    <x v="1"/>
    <x v="1"/>
    <n v="68940"/>
    <n v="68940"/>
    <n v="0"/>
    <x v="0"/>
    <x v="0"/>
    <x v="1"/>
    <n v="445"/>
    <x v="3"/>
  </r>
  <r>
    <n v="184065"/>
    <x v="0"/>
    <x v="0"/>
    <n v="64600"/>
    <n v="64600"/>
    <n v="0"/>
    <x v="0"/>
    <x v="0"/>
    <x v="1"/>
    <n v="529"/>
    <x v="7"/>
  </r>
  <r>
    <n v="184090"/>
    <x v="1"/>
    <x v="1"/>
    <n v="50000"/>
    <n v="50000"/>
    <n v="0"/>
    <x v="0"/>
    <x v="1"/>
    <x v="0"/>
    <n v="545"/>
    <x v="9"/>
  </r>
  <r>
    <n v="184109"/>
    <x v="0"/>
    <x v="1"/>
    <n v="25000"/>
    <n v="25000"/>
    <n v="0"/>
    <x v="0"/>
    <x v="0"/>
    <x v="1"/>
    <n v="474"/>
    <x v="8"/>
  </r>
  <r>
    <n v="184127"/>
    <x v="0"/>
    <x v="0"/>
    <n v="50000"/>
    <n v="50000"/>
    <n v="0"/>
    <x v="0"/>
    <x v="0"/>
    <x v="0"/>
    <n v="470"/>
    <x v="1"/>
  </r>
  <r>
    <n v="184149"/>
    <x v="1"/>
    <x v="0"/>
    <n v="5000"/>
    <n v="5000"/>
    <n v="0"/>
    <x v="0"/>
    <x v="0"/>
    <x v="1"/>
    <n v="440"/>
    <x v="3"/>
  </r>
  <r>
    <n v="184158"/>
    <x v="0"/>
    <x v="2"/>
    <n v="104660"/>
    <n v="104660"/>
    <n v="0"/>
    <x v="0"/>
    <x v="0"/>
    <x v="0"/>
    <n v="508"/>
    <x v="0"/>
  </r>
  <r>
    <n v="184180"/>
    <x v="0"/>
    <x v="0"/>
    <n v="50000"/>
    <n v="50000"/>
    <n v="0"/>
    <x v="0"/>
    <x v="0"/>
    <x v="1"/>
    <n v="389"/>
    <x v="4"/>
  </r>
  <r>
    <n v="184216"/>
    <x v="1"/>
    <x v="0"/>
    <n v="9000"/>
    <n v="9000"/>
    <n v="0"/>
    <x v="0"/>
    <x v="0"/>
    <x v="1"/>
    <n v="447"/>
    <x v="3"/>
  </r>
  <r>
    <n v="184224"/>
    <x v="2"/>
    <x v="2"/>
    <n v="43000"/>
    <n v="43000"/>
    <n v="0"/>
    <x v="0"/>
    <x v="1"/>
    <x v="2"/>
    <n v="553"/>
    <x v="10"/>
  </r>
  <r>
    <n v="184249"/>
    <x v="0"/>
    <x v="1"/>
    <n v="19999"/>
    <n v="19999"/>
    <n v="0"/>
    <x v="0"/>
    <x v="1"/>
    <x v="1"/>
    <n v="523"/>
    <x v="7"/>
  </r>
  <r>
    <n v="184259"/>
    <x v="0"/>
    <x v="0"/>
    <n v="99620"/>
    <n v="99620"/>
    <n v="0"/>
    <x v="0"/>
    <x v="1"/>
    <x v="1"/>
    <n v="508"/>
    <x v="0"/>
  </r>
  <r>
    <n v="184283"/>
    <x v="1"/>
    <x v="1"/>
    <n v="50000"/>
    <n v="50000"/>
    <n v="0"/>
    <x v="0"/>
    <x v="0"/>
    <x v="0"/>
    <n v="484"/>
    <x v="8"/>
  </r>
  <r>
    <n v="184284"/>
    <x v="1"/>
    <x v="0"/>
    <n v="161955"/>
    <n v="161955"/>
    <n v="0"/>
    <x v="0"/>
    <x v="1"/>
    <x v="0"/>
    <n v="459"/>
    <x v="1"/>
  </r>
  <r>
    <n v="184291"/>
    <x v="0"/>
    <x v="1"/>
    <n v="39632"/>
    <n v="39632"/>
    <n v="0"/>
    <x v="0"/>
    <x v="1"/>
    <x v="0"/>
    <n v="545"/>
    <x v="9"/>
  </r>
  <r>
    <n v="184293"/>
    <x v="1"/>
    <x v="0"/>
    <n v="8000"/>
    <n v="8000"/>
    <n v="0"/>
    <x v="0"/>
    <x v="0"/>
    <x v="1"/>
    <n v="493"/>
    <x v="0"/>
  </r>
  <r>
    <n v="184303"/>
    <x v="0"/>
    <x v="0"/>
    <n v="65600"/>
    <n v="65600"/>
    <n v="0"/>
    <x v="0"/>
    <x v="1"/>
    <x v="1"/>
    <n v="527"/>
    <x v="7"/>
  </r>
  <r>
    <n v="184306"/>
    <x v="0"/>
    <x v="0"/>
    <n v="20000"/>
    <n v="20000"/>
    <n v="0"/>
    <x v="0"/>
    <x v="1"/>
    <x v="1"/>
    <n v="447"/>
    <x v="3"/>
  </r>
  <r>
    <n v="184316"/>
    <x v="0"/>
    <x v="0"/>
    <n v="6000"/>
    <n v="6000"/>
    <n v="0"/>
    <x v="0"/>
    <x v="0"/>
    <x v="1"/>
    <n v="430"/>
    <x v="6"/>
  </r>
  <r>
    <n v="184318"/>
    <x v="1"/>
    <x v="1"/>
    <n v="20800"/>
    <n v="20800"/>
    <n v="0"/>
    <x v="0"/>
    <x v="1"/>
    <x v="1"/>
    <n v="439"/>
    <x v="3"/>
  </r>
  <r>
    <n v="184321"/>
    <x v="0"/>
    <x v="1"/>
    <n v="119000"/>
    <n v="119000"/>
    <n v="0"/>
    <x v="0"/>
    <x v="1"/>
    <x v="1"/>
    <n v="476"/>
    <x v="8"/>
  </r>
  <r>
    <n v="184327"/>
    <x v="1"/>
    <x v="0"/>
    <n v="72900"/>
    <n v="72900"/>
    <n v="0"/>
    <x v="0"/>
    <x v="0"/>
    <x v="1"/>
    <n v="513"/>
    <x v="7"/>
  </r>
  <r>
    <n v="184330"/>
    <x v="0"/>
    <x v="0"/>
    <n v="80900"/>
    <n v="80900"/>
    <n v="0"/>
    <x v="0"/>
    <x v="1"/>
    <x v="1"/>
    <n v="443"/>
    <x v="3"/>
  </r>
  <r>
    <n v="184334"/>
    <x v="0"/>
    <x v="1"/>
    <n v="67000"/>
    <n v="67000"/>
    <n v="0"/>
    <x v="0"/>
    <x v="1"/>
    <x v="2"/>
    <n v="503"/>
    <x v="0"/>
  </r>
  <r>
    <n v="184337"/>
    <x v="0"/>
    <x v="1"/>
    <n v="78084"/>
    <n v="78084"/>
    <n v="0"/>
    <x v="0"/>
    <x v="0"/>
    <x v="1"/>
    <n v="511"/>
    <x v="7"/>
  </r>
  <r>
    <n v="184343"/>
    <x v="0"/>
    <x v="1"/>
    <n v="50000"/>
    <n v="50000"/>
    <n v="0"/>
    <x v="0"/>
    <x v="0"/>
    <x v="1"/>
    <n v="485"/>
    <x v="8"/>
  </r>
  <r>
    <n v="184346"/>
    <x v="2"/>
    <x v="1"/>
    <n v="141600"/>
    <n v="141600"/>
    <n v="0"/>
    <x v="0"/>
    <x v="1"/>
    <x v="0"/>
    <n v="537"/>
    <x v="9"/>
  </r>
  <r>
    <n v="184377"/>
    <x v="0"/>
    <x v="0"/>
    <n v="60000"/>
    <n v="60000"/>
    <n v="0"/>
    <x v="0"/>
    <x v="0"/>
    <x v="1"/>
    <n v="489"/>
    <x v="8"/>
  </r>
  <r>
    <n v="184401"/>
    <x v="1"/>
    <x v="0"/>
    <n v="6000"/>
    <n v="6000"/>
    <n v="0"/>
    <x v="0"/>
    <x v="1"/>
    <x v="2"/>
    <n v="476"/>
    <x v="8"/>
  </r>
  <r>
    <n v="184402"/>
    <x v="0"/>
    <x v="0"/>
    <n v="20000"/>
    <n v="20000"/>
    <n v="0"/>
    <x v="0"/>
    <x v="0"/>
    <x v="1"/>
    <n v="438"/>
    <x v="3"/>
  </r>
  <r>
    <n v="184405"/>
    <x v="0"/>
    <x v="1"/>
    <n v="87000"/>
    <n v="87000"/>
    <n v="0"/>
    <x v="0"/>
    <x v="0"/>
    <x v="1"/>
    <n v="484"/>
    <x v="8"/>
  </r>
  <r>
    <n v="184407"/>
    <x v="2"/>
    <x v="0"/>
    <n v="37400"/>
    <n v="37400"/>
    <n v="0"/>
    <x v="0"/>
    <x v="0"/>
    <x v="1"/>
    <n v="529"/>
    <x v="7"/>
  </r>
  <r>
    <n v="184467"/>
    <x v="2"/>
    <x v="0"/>
    <n v="10000"/>
    <n v="10000"/>
    <n v="0"/>
    <x v="0"/>
    <x v="0"/>
    <x v="1"/>
    <n v="442"/>
    <x v="3"/>
  </r>
  <r>
    <n v="184481"/>
    <x v="0"/>
    <x v="0"/>
    <n v="5000"/>
    <n v="5000"/>
    <n v="0"/>
    <x v="0"/>
    <x v="0"/>
    <x v="1"/>
    <n v="436"/>
    <x v="3"/>
  </r>
  <r>
    <n v="184565"/>
    <x v="0"/>
    <x v="0"/>
    <n v="15000"/>
    <n v="15000"/>
    <n v="0"/>
    <x v="0"/>
    <x v="1"/>
    <x v="2"/>
    <n v="409"/>
    <x v="2"/>
  </r>
  <r>
    <n v="184579"/>
    <x v="2"/>
    <x v="1"/>
    <n v="88271"/>
    <n v="88271"/>
    <n v="0"/>
    <x v="0"/>
    <x v="0"/>
    <x v="1"/>
    <n v="453"/>
    <x v="1"/>
  </r>
  <r>
    <n v="184640"/>
    <x v="0"/>
    <x v="0"/>
    <n v="10000"/>
    <n v="10000"/>
    <n v="0"/>
    <x v="0"/>
    <x v="1"/>
    <x v="1"/>
    <n v="520"/>
    <x v="7"/>
  </r>
  <r>
    <n v="184671"/>
    <x v="0"/>
    <x v="0"/>
    <n v="60000"/>
    <n v="60000"/>
    <n v="0"/>
    <x v="0"/>
    <x v="0"/>
    <x v="1"/>
    <n v="530"/>
    <x v="7"/>
  </r>
  <r>
    <n v="184679"/>
    <x v="0"/>
    <x v="0"/>
    <n v="50000"/>
    <n v="50000"/>
    <n v="0"/>
    <x v="0"/>
    <x v="1"/>
    <x v="0"/>
    <n v="541"/>
    <x v="9"/>
  </r>
  <r>
    <n v="184703"/>
    <x v="0"/>
    <x v="0"/>
    <n v="60344"/>
    <n v="60344"/>
    <n v="0"/>
    <x v="0"/>
    <x v="1"/>
    <x v="0"/>
    <n v="485"/>
    <x v="8"/>
  </r>
  <r>
    <n v="184717"/>
    <x v="0"/>
    <x v="0"/>
    <n v="227000"/>
    <n v="227000"/>
    <n v="0"/>
    <x v="0"/>
    <x v="1"/>
    <x v="1"/>
    <n v="523"/>
    <x v="7"/>
  </r>
  <r>
    <n v="184731"/>
    <x v="1"/>
    <x v="0"/>
    <n v="13000"/>
    <n v="13000"/>
    <n v="0"/>
    <x v="0"/>
    <x v="1"/>
    <x v="1"/>
    <n v="427"/>
    <x v="6"/>
  </r>
  <r>
    <n v="184734"/>
    <x v="0"/>
    <x v="1"/>
    <n v="70000"/>
    <n v="70000"/>
    <n v="0"/>
    <x v="0"/>
    <x v="0"/>
    <x v="1"/>
    <n v="508"/>
    <x v="0"/>
  </r>
  <r>
    <n v="184754"/>
    <x v="0"/>
    <x v="0"/>
    <n v="60000"/>
    <n v="60000"/>
    <n v="0"/>
    <x v="0"/>
    <x v="0"/>
    <x v="1"/>
    <n v="420"/>
    <x v="6"/>
  </r>
  <r>
    <n v="184830"/>
    <x v="1"/>
    <x v="0"/>
    <n v="5000"/>
    <n v="0"/>
    <n v="1"/>
    <x v="1"/>
    <x v="0"/>
    <x v="1"/>
    <n v="453"/>
    <x v="1"/>
  </r>
  <r>
    <n v="184844"/>
    <x v="0"/>
    <x v="1"/>
    <n v="10000"/>
    <n v="10000"/>
    <n v="0"/>
    <x v="0"/>
    <x v="0"/>
    <x v="0"/>
    <n v="499"/>
    <x v="0"/>
  </r>
  <r>
    <n v="184847"/>
    <x v="1"/>
    <x v="1"/>
    <n v="19600"/>
    <n v="4600"/>
    <n v="1"/>
    <x v="1"/>
    <x v="1"/>
    <x v="1"/>
    <n v="447"/>
    <x v="3"/>
  </r>
  <r>
    <n v="184857"/>
    <x v="1"/>
    <x v="0"/>
    <n v="20000"/>
    <n v="20000"/>
    <n v="0"/>
    <x v="0"/>
    <x v="0"/>
    <x v="1"/>
    <n v="470"/>
    <x v="1"/>
  </r>
  <r>
    <n v="184866"/>
    <x v="0"/>
    <x v="2"/>
    <n v="52000"/>
    <n v="52000"/>
    <n v="0"/>
    <x v="0"/>
    <x v="1"/>
    <x v="1"/>
    <n v="471"/>
    <x v="8"/>
  </r>
  <r>
    <n v="184879"/>
    <x v="0"/>
    <x v="1"/>
    <n v="71800"/>
    <n v="71800"/>
    <n v="0"/>
    <x v="0"/>
    <x v="1"/>
    <x v="1"/>
    <n v="452"/>
    <x v="1"/>
  </r>
  <r>
    <n v="184896"/>
    <x v="0"/>
    <x v="1"/>
    <n v="10500"/>
    <n v="10500"/>
    <n v="0"/>
    <x v="0"/>
    <x v="1"/>
    <x v="2"/>
    <n v="467"/>
    <x v="1"/>
  </r>
  <r>
    <n v="184900"/>
    <x v="0"/>
    <x v="0"/>
    <n v="30000"/>
    <n v="30000"/>
    <n v="0"/>
    <x v="0"/>
    <x v="1"/>
    <x v="2"/>
    <n v="423"/>
    <x v="6"/>
  </r>
  <r>
    <n v="184910"/>
    <x v="0"/>
    <x v="1"/>
    <n v="218000"/>
    <n v="218000"/>
    <n v="0"/>
    <x v="0"/>
    <x v="1"/>
    <x v="0"/>
    <n v="475"/>
    <x v="8"/>
  </r>
  <r>
    <n v="184920"/>
    <x v="1"/>
    <x v="0"/>
    <n v="32000"/>
    <n v="32000"/>
    <n v="0"/>
    <x v="0"/>
    <x v="1"/>
    <x v="2"/>
    <n v="422"/>
    <x v="6"/>
  </r>
  <r>
    <n v="184944"/>
    <x v="2"/>
    <x v="2"/>
    <n v="74160"/>
    <n v="74160"/>
    <n v="0"/>
    <x v="0"/>
    <x v="0"/>
    <x v="1"/>
    <n v="513"/>
    <x v="7"/>
  </r>
  <r>
    <n v="184971"/>
    <x v="1"/>
    <x v="0"/>
    <n v="64200"/>
    <n v="64200"/>
    <n v="0"/>
    <x v="0"/>
    <x v="0"/>
    <x v="1"/>
    <n v="456"/>
    <x v="1"/>
  </r>
  <r>
    <n v="184977"/>
    <x v="0"/>
    <x v="1"/>
    <n v="81000"/>
    <n v="81000"/>
    <n v="0"/>
    <x v="0"/>
    <x v="0"/>
    <x v="0"/>
    <n v="427"/>
    <x v="6"/>
  </r>
  <r>
    <n v="185002"/>
    <x v="1"/>
    <x v="0"/>
    <n v="5000"/>
    <n v="0"/>
    <n v="1"/>
    <x v="1"/>
    <x v="0"/>
    <x v="1"/>
    <n v="476"/>
    <x v="8"/>
  </r>
  <r>
    <n v="185020"/>
    <x v="1"/>
    <x v="0"/>
    <n v="106000"/>
    <n v="106000"/>
    <n v="0"/>
    <x v="0"/>
    <x v="0"/>
    <x v="4"/>
    <n v="536"/>
    <x v="9"/>
  </r>
  <r>
    <n v="185028"/>
    <x v="0"/>
    <x v="2"/>
    <n v="30000"/>
    <n v="30000"/>
    <n v="0"/>
    <x v="0"/>
    <x v="0"/>
    <x v="0"/>
    <n v="509"/>
    <x v="0"/>
  </r>
  <r>
    <n v="185050"/>
    <x v="1"/>
    <x v="0"/>
    <n v="13500"/>
    <n v="6000"/>
    <n v="0"/>
    <x v="0"/>
    <x v="1"/>
    <x v="1"/>
    <n v="464"/>
    <x v="1"/>
  </r>
  <r>
    <n v="185118"/>
    <x v="0"/>
    <x v="0"/>
    <n v="40000"/>
    <n v="40000"/>
    <n v="0"/>
    <x v="0"/>
    <x v="0"/>
    <x v="1"/>
    <n v="463"/>
    <x v="1"/>
  </r>
  <r>
    <n v="185158"/>
    <x v="1"/>
    <x v="0"/>
    <n v="117500"/>
    <n v="117500"/>
    <n v="0"/>
    <x v="0"/>
    <x v="1"/>
    <x v="2"/>
    <n v="491"/>
    <x v="0"/>
  </r>
  <r>
    <n v="185186"/>
    <x v="1"/>
    <x v="0"/>
    <n v="500"/>
    <n v="500"/>
    <n v="0"/>
    <x v="0"/>
    <x v="0"/>
    <x v="1"/>
    <n v="407"/>
    <x v="2"/>
  </r>
  <r>
    <n v="185194"/>
    <x v="1"/>
    <x v="0"/>
    <n v="10000"/>
    <n v="10000"/>
    <n v="0"/>
    <x v="0"/>
    <x v="0"/>
    <x v="0"/>
    <n v="461"/>
    <x v="1"/>
  </r>
  <r>
    <n v="185210"/>
    <x v="0"/>
    <x v="0"/>
    <n v="37000"/>
    <n v="37000"/>
    <n v="0"/>
    <x v="0"/>
    <x v="1"/>
    <x v="0"/>
    <n v="525"/>
    <x v="7"/>
  </r>
  <r>
    <n v="185261"/>
    <x v="1"/>
    <x v="2"/>
    <n v="13000"/>
    <n v="13000"/>
    <n v="0"/>
    <x v="0"/>
    <x v="0"/>
    <x v="1"/>
    <n v="382"/>
    <x v="4"/>
  </r>
  <r>
    <n v="185315"/>
    <x v="0"/>
    <x v="0"/>
    <n v="76500"/>
    <n v="76500"/>
    <n v="0"/>
    <x v="0"/>
    <x v="0"/>
    <x v="0"/>
    <n v="490"/>
    <x v="8"/>
  </r>
  <r>
    <n v="185326"/>
    <x v="0"/>
    <x v="2"/>
    <n v="164000"/>
    <n v="164000"/>
    <n v="0"/>
    <x v="0"/>
    <x v="0"/>
    <x v="2"/>
    <n v="508"/>
    <x v="0"/>
  </r>
  <r>
    <n v="185392"/>
    <x v="0"/>
    <x v="0"/>
    <n v="37000"/>
    <n v="37000"/>
    <n v="0"/>
    <x v="0"/>
    <x v="1"/>
    <x v="1"/>
    <n v="525"/>
    <x v="7"/>
  </r>
  <r>
    <n v="185467"/>
    <x v="0"/>
    <x v="0"/>
    <n v="16600"/>
    <n v="16600"/>
    <n v="0"/>
    <x v="0"/>
    <x v="1"/>
    <x v="2"/>
    <n v="488"/>
    <x v="8"/>
  </r>
  <r>
    <n v="185486"/>
    <x v="0"/>
    <x v="1"/>
    <n v="30000"/>
    <n v="30000"/>
    <n v="0"/>
    <x v="0"/>
    <x v="0"/>
    <x v="1"/>
    <n v="471"/>
    <x v="8"/>
  </r>
  <r>
    <n v="185522"/>
    <x v="1"/>
    <x v="0"/>
    <n v="5000"/>
    <n v="5000"/>
    <n v="0"/>
    <x v="0"/>
    <x v="0"/>
    <x v="1"/>
    <n v="415"/>
    <x v="6"/>
  </r>
  <r>
    <n v="185605"/>
    <x v="0"/>
    <x v="2"/>
    <n v="25000"/>
    <n v="25000"/>
    <n v="0"/>
    <x v="0"/>
    <x v="1"/>
    <x v="0"/>
    <n v="484"/>
    <x v="8"/>
  </r>
  <r>
    <n v="185624"/>
    <x v="1"/>
    <x v="1"/>
    <n v="10000"/>
    <n v="10000"/>
    <n v="0"/>
    <x v="0"/>
    <x v="0"/>
    <x v="1"/>
    <n v="447"/>
    <x v="3"/>
  </r>
  <r>
    <n v="185639"/>
    <x v="0"/>
    <x v="0"/>
    <n v="31000"/>
    <n v="31000"/>
    <n v="0"/>
    <x v="0"/>
    <x v="0"/>
    <x v="2"/>
    <n v="425"/>
    <x v="6"/>
  </r>
  <r>
    <n v="185652"/>
    <x v="1"/>
    <x v="0"/>
    <n v="26800"/>
    <n v="26800"/>
    <n v="0"/>
    <x v="0"/>
    <x v="0"/>
    <x v="0"/>
    <n v="463"/>
    <x v="1"/>
  </r>
  <r>
    <n v="185654"/>
    <x v="1"/>
    <x v="0"/>
    <n v="21000"/>
    <n v="21000"/>
    <n v="0"/>
    <x v="0"/>
    <x v="1"/>
    <x v="2"/>
    <n v="525"/>
    <x v="7"/>
  </r>
  <r>
    <n v="185656"/>
    <x v="0"/>
    <x v="1"/>
    <n v="86000"/>
    <n v="86000"/>
    <n v="0"/>
    <x v="0"/>
    <x v="1"/>
    <x v="2"/>
    <n v="544"/>
    <x v="9"/>
  </r>
  <r>
    <n v="185662"/>
    <x v="0"/>
    <x v="0"/>
    <n v="224046"/>
    <n v="224046"/>
    <n v="0"/>
    <x v="0"/>
    <x v="0"/>
    <x v="1"/>
    <n v="482"/>
    <x v="8"/>
  </r>
  <r>
    <n v="185685"/>
    <x v="0"/>
    <x v="1"/>
    <n v="40000"/>
    <n v="40000"/>
    <n v="0"/>
    <x v="0"/>
    <x v="0"/>
    <x v="1"/>
    <n v="423"/>
    <x v="6"/>
  </r>
  <r>
    <n v="185686"/>
    <x v="0"/>
    <x v="2"/>
    <n v="12000"/>
    <n v="12000"/>
    <n v="0"/>
    <x v="0"/>
    <x v="0"/>
    <x v="1"/>
    <n v="529"/>
    <x v="7"/>
  </r>
  <r>
    <n v="185745"/>
    <x v="0"/>
    <x v="1"/>
    <n v="45500"/>
    <n v="45500"/>
    <n v="0"/>
    <x v="0"/>
    <x v="1"/>
    <x v="1"/>
    <n v="507"/>
    <x v="0"/>
  </r>
  <r>
    <n v="185772"/>
    <x v="0"/>
    <x v="2"/>
    <n v="41500"/>
    <n v="41500"/>
    <n v="0"/>
    <x v="0"/>
    <x v="1"/>
    <x v="0"/>
    <n v="557"/>
    <x v="10"/>
  </r>
  <r>
    <n v="185783"/>
    <x v="0"/>
    <x v="0"/>
    <n v="40000"/>
    <n v="40000"/>
    <n v="0"/>
    <x v="0"/>
    <x v="1"/>
    <x v="2"/>
    <n v="492"/>
    <x v="0"/>
  </r>
  <r>
    <n v="185790"/>
    <x v="0"/>
    <x v="0"/>
    <n v="22700"/>
    <n v="22700"/>
    <n v="0"/>
    <x v="0"/>
    <x v="1"/>
    <x v="1"/>
    <n v="535"/>
    <x v="9"/>
  </r>
  <r>
    <n v="185797"/>
    <x v="1"/>
    <x v="0"/>
    <n v="25000"/>
    <n v="25000"/>
    <n v="0"/>
    <x v="0"/>
    <x v="0"/>
    <x v="0"/>
    <n v="455"/>
    <x v="1"/>
  </r>
  <r>
    <n v="185811"/>
    <x v="0"/>
    <x v="0"/>
    <n v="137400"/>
    <n v="137400"/>
    <n v="0"/>
    <x v="0"/>
    <x v="1"/>
    <x v="0"/>
    <n v="445"/>
    <x v="3"/>
  </r>
  <r>
    <n v="185815"/>
    <x v="0"/>
    <x v="1"/>
    <n v="283000"/>
    <n v="283000"/>
    <n v="0"/>
    <x v="0"/>
    <x v="1"/>
    <x v="2"/>
    <n v="494"/>
    <x v="0"/>
  </r>
  <r>
    <n v="185824"/>
    <x v="1"/>
    <x v="0"/>
    <n v="10000"/>
    <n v="10000"/>
    <n v="0"/>
    <x v="0"/>
    <x v="0"/>
    <x v="1"/>
    <n v="424"/>
    <x v="6"/>
  </r>
  <r>
    <n v="185848"/>
    <x v="0"/>
    <x v="1"/>
    <n v="35000"/>
    <n v="35000"/>
    <n v="0"/>
    <x v="0"/>
    <x v="1"/>
    <x v="0"/>
    <n v="536"/>
    <x v="9"/>
  </r>
  <r>
    <n v="185860"/>
    <x v="1"/>
    <x v="0"/>
    <n v="100000"/>
    <n v="100000"/>
    <n v="0"/>
    <x v="0"/>
    <x v="1"/>
    <x v="2"/>
    <n v="548"/>
    <x v="9"/>
  </r>
  <r>
    <n v="185866"/>
    <x v="0"/>
    <x v="0"/>
    <n v="160000"/>
    <n v="160000"/>
    <n v="0"/>
    <x v="0"/>
    <x v="1"/>
    <x v="2"/>
    <n v="469"/>
    <x v="1"/>
  </r>
  <r>
    <n v="185874"/>
    <x v="1"/>
    <x v="0"/>
    <n v="6000"/>
    <n v="0"/>
    <n v="1"/>
    <x v="1"/>
    <x v="1"/>
    <x v="0"/>
    <n v="516"/>
    <x v="7"/>
  </r>
  <r>
    <n v="185884"/>
    <x v="0"/>
    <x v="0"/>
    <n v="89000"/>
    <n v="89000"/>
    <n v="0"/>
    <x v="0"/>
    <x v="1"/>
    <x v="0"/>
    <n v="556"/>
    <x v="10"/>
  </r>
  <r>
    <n v="185904"/>
    <x v="1"/>
    <x v="0"/>
    <n v="30000"/>
    <n v="0"/>
    <n v="1"/>
    <x v="1"/>
    <x v="0"/>
    <x v="1"/>
    <n v="442"/>
    <x v="3"/>
  </r>
  <r>
    <n v="185921"/>
    <x v="0"/>
    <x v="0"/>
    <n v="25556"/>
    <n v="25556"/>
    <n v="0"/>
    <x v="0"/>
    <x v="1"/>
    <x v="1"/>
    <n v="526"/>
    <x v="7"/>
  </r>
  <r>
    <n v="185924"/>
    <x v="0"/>
    <x v="1"/>
    <n v="11015"/>
    <n v="11015"/>
    <n v="0"/>
    <x v="0"/>
    <x v="0"/>
    <x v="1"/>
    <n v="528"/>
    <x v="7"/>
  </r>
  <r>
    <n v="185936"/>
    <x v="1"/>
    <x v="0"/>
    <n v="66565"/>
    <n v="66565"/>
    <n v="0"/>
    <x v="0"/>
    <x v="0"/>
    <x v="1"/>
    <n v="451"/>
    <x v="1"/>
  </r>
  <r>
    <n v="185944"/>
    <x v="2"/>
    <x v="2"/>
    <n v="28800"/>
    <n v="22300"/>
    <n v="1"/>
    <x v="1"/>
    <x v="0"/>
    <x v="0"/>
    <n v="480"/>
    <x v="8"/>
  </r>
  <r>
    <n v="185949"/>
    <x v="0"/>
    <x v="0"/>
    <n v="56000"/>
    <n v="56000"/>
    <n v="0"/>
    <x v="0"/>
    <x v="1"/>
    <x v="1"/>
    <n v="448"/>
    <x v="3"/>
  </r>
  <r>
    <n v="185958"/>
    <x v="0"/>
    <x v="1"/>
    <n v="30000"/>
    <n v="30000"/>
    <n v="0"/>
    <x v="0"/>
    <x v="0"/>
    <x v="1"/>
    <n v="454"/>
    <x v="1"/>
  </r>
  <r>
    <n v="185981"/>
    <x v="1"/>
    <x v="1"/>
    <n v="35000"/>
    <n v="35000"/>
    <n v="0"/>
    <x v="0"/>
    <x v="0"/>
    <x v="1"/>
    <n v="452"/>
    <x v="1"/>
  </r>
  <r>
    <n v="185992"/>
    <x v="0"/>
    <x v="2"/>
    <n v="45900"/>
    <n v="45900"/>
    <n v="0"/>
    <x v="0"/>
    <x v="1"/>
    <x v="1"/>
    <n v="453"/>
    <x v="1"/>
  </r>
  <r>
    <n v="185996"/>
    <x v="1"/>
    <x v="0"/>
    <n v="60000"/>
    <n v="60000"/>
    <n v="0"/>
    <x v="0"/>
    <x v="0"/>
    <x v="1"/>
    <n v="452"/>
    <x v="1"/>
  </r>
  <r>
    <n v="186012"/>
    <x v="1"/>
    <x v="0"/>
    <n v="40000"/>
    <n v="40000"/>
    <n v="0"/>
    <x v="0"/>
    <x v="1"/>
    <x v="1"/>
    <n v="509"/>
    <x v="0"/>
  </r>
  <r>
    <n v="186016"/>
    <x v="0"/>
    <x v="0"/>
    <n v="15000"/>
    <n v="15000"/>
    <n v="0"/>
    <x v="0"/>
    <x v="0"/>
    <x v="1"/>
    <n v="484"/>
    <x v="8"/>
  </r>
  <r>
    <n v="186028"/>
    <x v="0"/>
    <x v="0"/>
    <n v="193000"/>
    <n v="193000"/>
    <n v="0"/>
    <x v="0"/>
    <x v="1"/>
    <x v="1"/>
    <n v="528"/>
    <x v="7"/>
  </r>
  <r>
    <n v="186033"/>
    <x v="2"/>
    <x v="2"/>
    <n v="30000"/>
    <n v="30000"/>
    <n v="0"/>
    <x v="0"/>
    <x v="1"/>
    <x v="0"/>
    <n v="526"/>
    <x v="7"/>
  </r>
  <r>
    <n v="186050"/>
    <x v="0"/>
    <x v="2"/>
    <n v="40000"/>
    <n v="40000"/>
    <n v="0"/>
    <x v="0"/>
    <x v="0"/>
    <x v="0"/>
    <n v="546"/>
    <x v="9"/>
  </r>
  <r>
    <n v="186051"/>
    <x v="0"/>
    <x v="0"/>
    <n v="30000"/>
    <n v="30000"/>
    <n v="0"/>
    <x v="0"/>
    <x v="1"/>
    <x v="1"/>
    <n v="446"/>
    <x v="3"/>
  </r>
  <r>
    <n v="186059"/>
    <x v="0"/>
    <x v="1"/>
    <n v="10000"/>
    <n v="10000"/>
    <n v="0"/>
    <x v="0"/>
    <x v="0"/>
    <x v="1"/>
    <n v="498"/>
    <x v="0"/>
  </r>
  <r>
    <n v="186085"/>
    <x v="2"/>
    <x v="1"/>
    <n v="58500"/>
    <n v="58500"/>
    <n v="0"/>
    <x v="0"/>
    <x v="0"/>
    <x v="1"/>
    <n v="503"/>
    <x v="0"/>
  </r>
  <r>
    <n v="186089"/>
    <x v="0"/>
    <x v="0"/>
    <n v="30000"/>
    <n v="30000"/>
    <n v="0"/>
    <x v="0"/>
    <x v="0"/>
    <x v="1"/>
    <n v="494"/>
    <x v="0"/>
  </r>
  <r>
    <n v="186090"/>
    <x v="0"/>
    <x v="0"/>
    <n v="20000"/>
    <n v="20000"/>
    <n v="0"/>
    <x v="0"/>
    <x v="1"/>
    <x v="0"/>
    <n v="514"/>
    <x v="7"/>
  </r>
  <r>
    <n v="186099"/>
    <x v="0"/>
    <x v="0"/>
    <n v="40000"/>
    <n v="40000"/>
    <n v="0"/>
    <x v="0"/>
    <x v="0"/>
    <x v="1"/>
    <n v="497"/>
    <x v="0"/>
  </r>
  <r>
    <n v="186104"/>
    <x v="1"/>
    <x v="1"/>
    <n v="33400"/>
    <n v="33400"/>
    <n v="0"/>
    <x v="0"/>
    <x v="1"/>
    <x v="0"/>
    <n v="516"/>
    <x v="7"/>
  </r>
  <r>
    <n v="186137"/>
    <x v="0"/>
    <x v="0"/>
    <n v="38000"/>
    <n v="38000"/>
    <n v="0"/>
    <x v="0"/>
    <x v="1"/>
    <x v="1"/>
    <n v="448"/>
    <x v="3"/>
  </r>
  <r>
    <n v="186140"/>
    <x v="1"/>
    <x v="0"/>
    <n v="50000"/>
    <n v="50000"/>
    <n v="0"/>
    <x v="0"/>
    <x v="0"/>
    <x v="0"/>
    <n v="511"/>
    <x v="7"/>
  </r>
  <r>
    <n v="186145"/>
    <x v="0"/>
    <x v="2"/>
    <n v="40000"/>
    <n v="40000"/>
    <n v="0"/>
    <x v="0"/>
    <x v="1"/>
    <x v="2"/>
    <n v="526"/>
    <x v="7"/>
  </r>
  <r>
    <n v="186163"/>
    <x v="0"/>
    <x v="2"/>
    <n v="10000"/>
    <n v="10000"/>
    <n v="0"/>
    <x v="0"/>
    <x v="0"/>
    <x v="1"/>
    <n v="455"/>
    <x v="1"/>
  </r>
  <r>
    <n v="186170"/>
    <x v="0"/>
    <x v="1"/>
    <n v="33000"/>
    <n v="33000"/>
    <n v="0"/>
    <x v="0"/>
    <x v="1"/>
    <x v="0"/>
    <n v="506"/>
    <x v="0"/>
  </r>
  <r>
    <n v="186254"/>
    <x v="1"/>
    <x v="0"/>
    <n v="1500"/>
    <n v="1500"/>
    <n v="0"/>
    <x v="0"/>
    <x v="0"/>
    <x v="1"/>
    <n v="437"/>
    <x v="3"/>
  </r>
  <r>
    <n v="186262"/>
    <x v="1"/>
    <x v="0"/>
    <n v="30000"/>
    <n v="30000"/>
    <n v="0"/>
    <x v="0"/>
    <x v="1"/>
    <x v="0"/>
    <n v="465"/>
    <x v="1"/>
  </r>
  <r>
    <n v="186349"/>
    <x v="1"/>
    <x v="1"/>
    <n v="60000"/>
    <n v="60000"/>
    <n v="0"/>
    <x v="0"/>
    <x v="1"/>
    <x v="1"/>
    <n v="436"/>
    <x v="3"/>
  </r>
  <r>
    <n v="186353"/>
    <x v="0"/>
    <x v="1"/>
    <n v="151600"/>
    <n v="151600"/>
    <n v="0"/>
    <x v="0"/>
    <x v="1"/>
    <x v="1"/>
    <n v="503"/>
    <x v="0"/>
  </r>
  <r>
    <n v="186355"/>
    <x v="0"/>
    <x v="0"/>
    <n v="210000"/>
    <n v="210000"/>
    <n v="0"/>
    <x v="0"/>
    <x v="0"/>
    <x v="1"/>
    <n v="537"/>
    <x v="9"/>
  </r>
  <r>
    <n v="186395"/>
    <x v="0"/>
    <x v="0"/>
    <n v="32500"/>
    <n v="32500"/>
    <n v="0"/>
    <x v="0"/>
    <x v="1"/>
    <x v="1"/>
    <n v="493"/>
    <x v="0"/>
  </r>
  <r>
    <n v="186413"/>
    <x v="0"/>
    <x v="1"/>
    <n v="64000"/>
    <n v="64000"/>
    <n v="0"/>
    <x v="0"/>
    <x v="0"/>
    <x v="1"/>
    <n v="428"/>
    <x v="6"/>
  </r>
  <r>
    <n v="186421"/>
    <x v="0"/>
    <x v="0"/>
    <n v="43100"/>
    <n v="43100"/>
    <n v="0"/>
    <x v="0"/>
    <x v="0"/>
    <x v="1"/>
    <n v="433"/>
    <x v="3"/>
  </r>
  <r>
    <n v="186430"/>
    <x v="0"/>
    <x v="0"/>
    <n v="93090"/>
    <n v="93090"/>
    <n v="0"/>
    <x v="0"/>
    <x v="0"/>
    <x v="0"/>
    <n v="500"/>
    <x v="0"/>
  </r>
  <r>
    <n v="186453"/>
    <x v="0"/>
    <x v="0"/>
    <n v="20000"/>
    <n v="20000"/>
    <n v="0"/>
    <x v="0"/>
    <x v="1"/>
    <x v="1"/>
    <n v="476"/>
    <x v="8"/>
  </r>
  <r>
    <n v="186468"/>
    <x v="0"/>
    <x v="0"/>
    <n v="42500"/>
    <n v="42500"/>
    <n v="0"/>
    <x v="0"/>
    <x v="1"/>
    <x v="1"/>
    <n v="436"/>
    <x v="3"/>
  </r>
  <r>
    <n v="186482"/>
    <x v="2"/>
    <x v="2"/>
    <n v="20000"/>
    <n v="20000"/>
    <n v="0"/>
    <x v="0"/>
    <x v="0"/>
    <x v="0"/>
    <n v="480"/>
    <x v="8"/>
  </r>
  <r>
    <n v="186486"/>
    <x v="0"/>
    <x v="0"/>
    <n v="122000"/>
    <n v="122000"/>
    <n v="0"/>
    <x v="0"/>
    <x v="1"/>
    <x v="1"/>
    <n v="528"/>
    <x v="7"/>
  </r>
  <r>
    <n v="186488"/>
    <x v="0"/>
    <x v="0"/>
    <n v="30000"/>
    <n v="30000"/>
    <n v="0"/>
    <x v="0"/>
    <x v="0"/>
    <x v="2"/>
    <n v="480"/>
    <x v="8"/>
  </r>
  <r>
    <n v="186493"/>
    <x v="1"/>
    <x v="0"/>
    <n v="20000"/>
    <n v="20000"/>
    <n v="0"/>
    <x v="0"/>
    <x v="1"/>
    <x v="1"/>
    <n v="509"/>
    <x v="0"/>
  </r>
  <r>
    <n v="186544"/>
    <x v="1"/>
    <x v="1"/>
    <n v="30900"/>
    <n v="30900"/>
    <n v="0"/>
    <x v="0"/>
    <x v="1"/>
    <x v="1"/>
    <n v="515"/>
    <x v="7"/>
  </r>
  <r>
    <n v="186558"/>
    <x v="1"/>
    <x v="1"/>
    <n v="30000"/>
    <n v="30000"/>
    <n v="0"/>
    <x v="0"/>
    <x v="0"/>
    <x v="1"/>
    <n v="496"/>
    <x v="0"/>
  </r>
  <r>
    <n v="186570"/>
    <x v="0"/>
    <x v="0"/>
    <n v="224000"/>
    <n v="224000"/>
    <n v="0"/>
    <x v="0"/>
    <x v="1"/>
    <x v="1"/>
    <n v="478"/>
    <x v="8"/>
  </r>
  <r>
    <n v="186583"/>
    <x v="1"/>
    <x v="0"/>
    <n v="45000"/>
    <n v="45000"/>
    <n v="0"/>
    <x v="0"/>
    <x v="1"/>
    <x v="1"/>
    <n v="502"/>
    <x v="0"/>
  </r>
  <r>
    <n v="186587"/>
    <x v="1"/>
    <x v="2"/>
    <n v="12500"/>
    <n v="12500"/>
    <n v="0"/>
    <x v="0"/>
    <x v="1"/>
    <x v="1"/>
    <n v="519"/>
    <x v="7"/>
  </r>
  <r>
    <n v="186603"/>
    <x v="0"/>
    <x v="1"/>
    <n v="225500"/>
    <n v="225500"/>
    <n v="0"/>
    <x v="0"/>
    <x v="0"/>
    <x v="0"/>
    <n v="507"/>
    <x v="0"/>
  </r>
  <r>
    <n v="186652"/>
    <x v="1"/>
    <x v="0"/>
    <n v="9000"/>
    <n v="9000"/>
    <n v="0"/>
    <x v="0"/>
    <x v="0"/>
    <x v="0"/>
    <n v="519"/>
    <x v="7"/>
  </r>
  <r>
    <n v="186654"/>
    <x v="1"/>
    <x v="0"/>
    <n v="5000"/>
    <n v="5000"/>
    <n v="0"/>
    <x v="0"/>
    <x v="1"/>
    <x v="0"/>
    <n v="487"/>
    <x v="8"/>
  </r>
  <r>
    <n v="186676"/>
    <x v="0"/>
    <x v="0"/>
    <n v="20000"/>
    <n v="20000"/>
    <n v="0"/>
    <x v="0"/>
    <x v="0"/>
    <x v="1"/>
    <n v="449"/>
    <x v="3"/>
  </r>
  <r>
    <n v="186692"/>
    <x v="1"/>
    <x v="0"/>
    <n v="33800"/>
    <n v="31610.2"/>
    <n v="0"/>
    <x v="0"/>
    <x v="0"/>
    <x v="1"/>
    <n v="487"/>
    <x v="8"/>
  </r>
  <r>
    <n v="186702"/>
    <x v="0"/>
    <x v="0"/>
    <n v="138000"/>
    <n v="138000"/>
    <n v="0"/>
    <x v="0"/>
    <x v="0"/>
    <x v="0"/>
    <n v="498"/>
    <x v="0"/>
  </r>
  <r>
    <n v="186744"/>
    <x v="0"/>
    <x v="0"/>
    <n v="139000"/>
    <n v="139000"/>
    <n v="0"/>
    <x v="0"/>
    <x v="0"/>
    <x v="0"/>
    <n v="537"/>
    <x v="9"/>
  </r>
  <r>
    <n v="186755"/>
    <x v="0"/>
    <x v="1"/>
    <n v="30000"/>
    <n v="30000"/>
    <n v="0"/>
    <x v="0"/>
    <x v="1"/>
    <x v="0"/>
    <n v="508"/>
    <x v="0"/>
  </r>
  <r>
    <n v="186777"/>
    <x v="0"/>
    <x v="1"/>
    <n v="37000"/>
    <n v="37000"/>
    <n v="0"/>
    <x v="0"/>
    <x v="0"/>
    <x v="1"/>
    <n v="508"/>
    <x v="0"/>
  </r>
  <r>
    <n v="186797"/>
    <x v="0"/>
    <x v="0"/>
    <n v="38000"/>
    <n v="38000"/>
    <n v="0"/>
    <x v="0"/>
    <x v="0"/>
    <x v="2"/>
    <n v="478"/>
    <x v="8"/>
  </r>
  <r>
    <n v="186806"/>
    <x v="0"/>
    <x v="0"/>
    <n v="30000"/>
    <n v="30000"/>
    <n v="0"/>
    <x v="0"/>
    <x v="0"/>
    <x v="0"/>
    <n v="442"/>
    <x v="3"/>
  </r>
  <r>
    <n v="186843"/>
    <x v="0"/>
    <x v="0"/>
    <n v="40000"/>
    <n v="40000"/>
    <n v="0"/>
    <x v="0"/>
    <x v="1"/>
    <x v="0"/>
    <n v="475"/>
    <x v="8"/>
  </r>
  <r>
    <n v="186849"/>
    <x v="2"/>
    <x v="0"/>
    <n v="45900"/>
    <n v="45900"/>
    <n v="0"/>
    <x v="0"/>
    <x v="0"/>
    <x v="1"/>
    <n v="497"/>
    <x v="0"/>
  </r>
  <r>
    <n v="186902"/>
    <x v="0"/>
    <x v="1"/>
    <n v="121000"/>
    <n v="121000"/>
    <n v="0"/>
    <x v="0"/>
    <x v="1"/>
    <x v="1"/>
    <n v="474"/>
    <x v="8"/>
  </r>
  <r>
    <n v="186921"/>
    <x v="1"/>
    <x v="1"/>
    <n v="10000"/>
    <n v="10000"/>
    <n v="0"/>
    <x v="0"/>
    <x v="0"/>
    <x v="1"/>
    <n v="463"/>
    <x v="1"/>
  </r>
  <r>
    <n v="186922"/>
    <x v="0"/>
    <x v="0"/>
    <n v="105000"/>
    <n v="105000"/>
    <n v="0"/>
    <x v="0"/>
    <x v="0"/>
    <x v="2"/>
    <n v="524"/>
    <x v="7"/>
  </r>
  <r>
    <n v="186939"/>
    <x v="2"/>
    <x v="0"/>
    <n v="60000"/>
    <n v="60000"/>
    <n v="0"/>
    <x v="0"/>
    <x v="1"/>
    <x v="1"/>
    <n v="478"/>
    <x v="8"/>
  </r>
  <r>
    <n v="186941"/>
    <x v="2"/>
    <x v="0"/>
    <n v="76700"/>
    <n v="76700"/>
    <n v="0"/>
    <x v="0"/>
    <x v="1"/>
    <x v="1"/>
    <n v="538"/>
    <x v="9"/>
  </r>
  <r>
    <n v="186942"/>
    <x v="0"/>
    <x v="1"/>
    <n v="55000"/>
    <n v="55000"/>
    <n v="0"/>
    <x v="0"/>
    <x v="1"/>
    <x v="0"/>
    <n v="440"/>
    <x v="3"/>
  </r>
  <r>
    <n v="187179"/>
    <x v="0"/>
    <x v="0"/>
    <n v="10000"/>
    <n v="10000"/>
    <n v="0"/>
    <x v="0"/>
    <x v="0"/>
    <x v="1"/>
    <n v="417"/>
    <x v="6"/>
  </r>
  <r>
    <n v="187194"/>
    <x v="0"/>
    <x v="0"/>
    <n v="40000"/>
    <n v="40000"/>
    <n v="0"/>
    <x v="0"/>
    <x v="1"/>
    <x v="1"/>
    <n v="467"/>
    <x v="1"/>
  </r>
  <r>
    <n v="187199"/>
    <x v="0"/>
    <x v="0"/>
    <n v="31800"/>
    <n v="31800"/>
    <n v="0"/>
    <x v="0"/>
    <x v="1"/>
    <x v="0"/>
    <n v="525"/>
    <x v="7"/>
  </r>
  <r>
    <n v="187263"/>
    <x v="0"/>
    <x v="0"/>
    <n v="56300"/>
    <n v="56300"/>
    <n v="0"/>
    <x v="0"/>
    <x v="1"/>
    <x v="1"/>
    <n v="563"/>
    <x v="10"/>
  </r>
  <r>
    <n v="187272"/>
    <x v="0"/>
    <x v="1"/>
    <n v="30000"/>
    <n v="30000"/>
    <n v="0"/>
    <x v="0"/>
    <x v="0"/>
    <x v="1"/>
    <n v="459"/>
    <x v="1"/>
  </r>
  <r>
    <n v="187278"/>
    <x v="1"/>
    <x v="0"/>
    <n v="10600.6"/>
    <n v="10600.6"/>
    <n v="0"/>
    <x v="0"/>
    <x v="0"/>
    <x v="1"/>
    <n v="465"/>
    <x v="1"/>
  </r>
  <r>
    <n v="187287"/>
    <x v="2"/>
    <x v="1"/>
    <n v="8000"/>
    <n v="8000"/>
    <n v="0"/>
    <x v="0"/>
    <x v="0"/>
    <x v="1"/>
    <n v="463"/>
    <x v="1"/>
  </r>
  <r>
    <n v="187350"/>
    <x v="0"/>
    <x v="1"/>
    <n v="54000"/>
    <n v="54000"/>
    <n v="0"/>
    <x v="0"/>
    <x v="1"/>
    <x v="1"/>
    <n v="484"/>
    <x v="8"/>
  </r>
  <r>
    <n v="187355"/>
    <x v="0"/>
    <x v="2"/>
    <n v="29600"/>
    <n v="29600"/>
    <n v="0"/>
    <x v="0"/>
    <x v="0"/>
    <x v="1"/>
    <n v="505"/>
    <x v="0"/>
  </r>
  <r>
    <n v="187357"/>
    <x v="0"/>
    <x v="0"/>
    <n v="70000"/>
    <n v="70000"/>
    <n v="0"/>
    <x v="0"/>
    <x v="0"/>
    <x v="1"/>
    <n v="474"/>
    <x v="8"/>
  </r>
  <r>
    <n v="187395"/>
    <x v="0"/>
    <x v="0"/>
    <n v="20000"/>
    <n v="20000"/>
    <n v="0"/>
    <x v="0"/>
    <x v="0"/>
    <x v="2"/>
    <n v="531"/>
    <x v="9"/>
  </r>
  <r>
    <n v="187428"/>
    <x v="2"/>
    <x v="2"/>
    <n v="20000"/>
    <n v="20000"/>
    <n v="0"/>
    <x v="0"/>
    <x v="0"/>
    <x v="0"/>
    <n v="443"/>
    <x v="3"/>
  </r>
  <r>
    <n v="187448"/>
    <x v="0"/>
    <x v="1"/>
    <n v="30000"/>
    <n v="30000"/>
    <n v="0"/>
    <x v="0"/>
    <x v="0"/>
    <x v="1"/>
    <n v="415"/>
    <x v="6"/>
  </r>
  <r>
    <n v="187451"/>
    <x v="0"/>
    <x v="1"/>
    <n v="70000"/>
    <n v="70000"/>
    <n v="0"/>
    <x v="0"/>
    <x v="1"/>
    <x v="2"/>
    <n v="552"/>
    <x v="10"/>
  </r>
  <r>
    <n v="187497"/>
    <x v="0"/>
    <x v="1"/>
    <n v="26000"/>
    <n v="26000"/>
    <n v="0"/>
    <x v="0"/>
    <x v="1"/>
    <x v="1"/>
    <n v="462"/>
    <x v="1"/>
  </r>
  <r>
    <n v="187569"/>
    <x v="0"/>
    <x v="0"/>
    <n v="45000"/>
    <n v="45000"/>
    <n v="0"/>
    <x v="0"/>
    <x v="0"/>
    <x v="1"/>
    <n v="478"/>
    <x v="8"/>
  </r>
  <r>
    <n v="187715"/>
    <x v="1"/>
    <x v="1"/>
    <n v="103600"/>
    <n v="103600"/>
    <n v="0"/>
    <x v="0"/>
    <x v="0"/>
    <x v="1"/>
    <n v="486"/>
    <x v="8"/>
  </r>
  <r>
    <n v="187742"/>
    <x v="1"/>
    <x v="0"/>
    <n v="20000"/>
    <n v="0"/>
    <n v="1"/>
    <x v="1"/>
    <x v="0"/>
    <x v="1"/>
    <n v="457"/>
    <x v="1"/>
  </r>
  <r>
    <n v="187763"/>
    <x v="0"/>
    <x v="0"/>
    <n v="5000"/>
    <n v="5000"/>
    <n v="0"/>
    <x v="0"/>
    <x v="0"/>
    <x v="0"/>
    <n v="450"/>
    <x v="3"/>
  </r>
  <r>
    <n v="187819"/>
    <x v="0"/>
    <x v="0"/>
    <n v="60000"/>
    <n v="60000"/>
    <n v="0"/>
    <x v="0"/>
    <x v="1"/>
    <x v="1"/>
    <n v="542"/>
    <x v="9"/>
  </r>
  <r>
    <n v="187875"/>
    <x v="0"/>
    <x v="2"/>
    <n v="27000"/>
    <n v="27000"/>
    <n v="0"/>
    <x v="0"/>
    <x v="1"/>
    <x v="0"/>
    <n v="478"/>
    <x v="8"/>
  </r>
  <r>
    <n v="187914"/>
    <x v="0"/>
    <x v="0"/>
    <n v="10000"/>
    <n v="10000"/>
    <n v="0"/>
    <x v="0"/>
    <x v="0"/>
    <x v="1"/>
    <n v="440"/>
    <x v="3"/>
  </r>
  <r>
    <n v="188001"/>
    <x v="1"/>
    <x v="0"/>
    <n v="30000"/>
    <n v="30000"/>
    <n v="0"/>
    <x v="0"/>
    <x v="0"/>
    <x v="1"/>
    <n v="523"/>
    <x v="7"/>
  </r>
  <r>
    <n v="188021"/>
    <x v="0"/>
    <x v="0"/>
    <n v="49700"/>
    <n v="49700"/>
    <n v="0"/>
    <x v="0"/>
    <x v="1"/>
    <x v="1"/>
    <n v="533"/>
    <x v="9"/>
  </r>
  <r>
    <n v="188023"/>
    <x v="0"/>
    <x v="1"/>
    <n v="100700"/>
    <n v="100700"/>
    <n v="0"/>
    <x v="0"/>
    <x v="0"/>
    <x v="0"/>
    <n v="533"/>
    <x v="9"/>
  </r>
  <r>
    <n v="188055"/>
    <x v="0"/>
    <x v="0"/>
    <n v="3800"/>
    <n v="3800"/>
    <n v="0"/>
    <x v="0"/>
    <x v="1"/>
    <x v="2"/>
    <n v="454"/>
    <x v="1"/>
  </r>
  <r>
    <n v="188056"/>
    <x v="1"/>
    <x v="0"/>
    <n v="15000"/>
    <n v="15000"/>
    <n v="0"/>
    <x v="0"/>
    <x v="0"/>
    <x v="1"/>
    <n v="454"/>
    <x v="1"/>
  </r>
  <r>
    <n v="188085"/>
    <x v="0"/>
    <x v="2"/>
    <n v="36600"/>
    <n v="36600"/>
    <n v="0"/>
    <x v="0"/>
    <x v="0"/>
    <x v="0"/>
    <n v="504"/>
    <x v="0"/>
  </r>
  <r>
    <n v="188155"/>
    <x v="0"/>
    <x v="0"/>
    <n v="54000"/>
    <n v="54000"/>
    <n v="0"/>
    <x v="0"/>
    <x v="1"/>
    <x v="0"/>
    <n v="521"/>
    <x v="7"/>
  </r>
  <r>
    <n v="188180"/>
    <x v="1"/>
    <x v="0"/>
    <n v="23140"/>
    <n v="23140"/>
    <n v="0"/>
    <x v="0"/>
    <x v="1"/>
    <x v="0"/>
    <n v="481"/>
    <x v="8"/>
  </r>
  <r>
    <n v="188185"/>
    <x v="1"/>
    <x v="0"/>
    <n v="60000"/>
    <n v="60000"/>
    <n v="0"/>
    <x v="0"/>
    <x v="1"/>
    <x v="0"/>
    <n v="481"/>
    <x v="8"/>
  </r>
  <r>
    <n v="188297"/>
    <x v="1"/>
    <x v="0"/>
    <n v="5000"/>
    <n v="0"/>
    <n v="1"/>
    <x v="1"/>
    <x v="0"/>
    <x v="1"/>
    <n v="450"/>
    <x v="3"/>
  </r>
  <r>
    <n v="188327"/>
    <x v="1"/>
    <x v="0"/>
    <n v="105000"/>
    <n v="73000"/>
    <n v="1"/>
    <x v="1"/>
    <x v="1"/>
    <x v="0"/>
    <n v="545"/>
    <x v="9"/>
  </r>
  <r>
    <n v="188439"/>
    <x v="1"/>
    <x v="0"/>
    <n v="40000"/>
    <n v="20000"/>
    <n v="1"/>
    <x v="1"/>
    <x v="0"/>
    <x v="1"/>
    <n v="460"/>
    <x v="1"/>
  </r>
  <r>
    <n v="188483"/>
    <x v="0"/>
    <x v="1"/>
    <n v="32460"/>
    <n v="32460"/>
    <n v="0"/>
    <x v="0"/>
    <x v="1"/>
    <x v="2"/>
    <n v="523"/>
    <x v="7"/>
  </r>
  <r>
    <n v="188487"/>
    <x v="0"/>
    <x v="1"/>
    <n v="30000"/>
    <n v="30000"/>
    <n v="0"/>
    <x v="0"/>
    <x v="0"/>
    <x v="1"/>
    <n v="500"/>
    <x v="0"/>
  </r>
  <r>
    <n v="188501"/>
    <x v="0"/>
    <x v="2"/>
    <n v="25000"/>
    <n v="25000"/>
    <n v="0"/>
    <x v="0"/>
    <x v="1"/>
    <x v="2"/>
    <n v="518"/>
    <x v="7"/>
  </r>
  <r>
    <n v="188510"/>
    <x v="1"/>
    <x v="0"/>
    <n v="16000"/>
    <n v="16000"/>
    <n v="0"/>
    <x v="0"/>
    <x v="1"/>
    <x v="0"/>
    <n v="487"/>
    <x v="8"/>
  </r>
  <r>
    <n v="188513"/>
    <x v="2"/>
    <x v="1"/>
    <n v="119500"/>
    <n v="119500"/>
    <n v="0"/>
    <x v="0"/>
    <x v="1"/>
    <x v="1"/>
    <n v="421"/>
    <x v="6"/>
  </r>
  <r>
    <n v="188514"/>
    <x v="0"/>
    <x v="0"/>
    <n v="52000"/>
    <n v="52000"/>
    <n v="0"/>
    <x v="0"/>
    <x v="0"/>
    <x v="0"/>
    <n v="491"/>
    <x v="0"/>
  </r>
  <r>
    <n v="188518"/>
    <x v="1"/>
    <x v="0"/>
    <n v="3300"/>
    <n v="3300"/>
    <n v="0"/>
    <x v="0"/>
    <x v="1"/>
    <x v="0"/>
    <n v="501"/>
    <x v="0"/>
  </r>
  <r>
    <n v="188523"/>
    <x v="1"/>
    <x v="0"/>
    <n v="195000"/>
    <n v="195000"/>
    <n v="0"/>
    <x v="0"/>
    <x v="1"/>
    <x v="2"/>
    <n v="507"/>
    <x v="0"/>
  </r>
  <r>
    <n v="188547"/>
    <x v="1"/>
    <x v="1"/>
    <n v="60000"/>
    <n v="60000"/>
    <n v="0"/>
    <x v="0"/>
    <x v="1"/>
    <x v="0"/>
    <n v="472"/>
    <x v="8"/>
  </r>
  <r>
    <n v="188555"/>
    <x v="0"/>
    <x v="0"/>
    <n v="53000"/>
    <n v="53000"/>
    <n v="0"/>
    <x v="0"/>
    <x v="1"/>
    <x v="1"/>
    <n v="525"/>
    <x v="7"/>
  </r>
  <r>
    <n v="188557"/>
    <x v="0"/>
    <x v="0"/>
    <n v="26650"/>
    <n v="26650"/>
    <n v="0"/>
    <x v="0"/>
    <x v="0"/>
    <x v="1"/>
    <n v="495"/>
    <x v="0"/>
  </r>
  <r>
    <n v="188561"/>
    <x v="1"/>
    <x v="0"/>
    <n v="3300"/>
    <n v="3300"/>
    <n v="0"/>
    <x v="0"/>
    <x v="0"/>
    <x v="0"/>
    <n v="516"/>
    <x v="7"/>
  </r>
  <r>
    <n v="188566"/>
    <x v="0"/>
    <x v="0"/>
    <n v="10000"/>
    <n v="10000"/>
    <n v="0"/>
    <x v="0"/>
    <x v="1"/>
    <x v="1"/>
    <n v="471"/>
    <x v="8"/>
  </r>
  <r>
    <n v="188570"/>
    <x v="0"/>
    <x v="1"/>
    <n v="46000"/>
    <n v="46000"/>
    <n v="0"/>
    <x v="0"/>
    <x v="0"/>
    <x v="1"/>
    <n v="459"/>
    <x v="1"/>
  </r>
  <r>
    <n v="188574"/>
    <x v="0"/>
    <x v="0"/>
    <n v="197000"/>
    <n v="197000"/>
    <n v="0"/>
    <x v="0"/>
    <x v="1"/>
    <x v="2"/>
    <n v="463"/>
    <x v="1"/>
  </r>
  <r>
    <n v="188581"/>
    <x v="0"/>
    <x v="0"/>
    <n v="17000"/>
    <n v="17000"/>
    <n v="0"/>
    <x v="0"/>
    <x v="1"/>
    <x v="1"/>
    <n v="495"/>
    <x v="0"/>
  </r>
  <r>
    <n v="188614"/>
    <x v="0"/>
    <x v="2"/>
    <n v="41000"/>
    <n v="41000"/>
    <n v="0"/>
    <x v="0"/>
    <x v="1"/>
    <x v="0"/>
    <n v="478"/>
    <x v="8"/>
  </r>
  <r>
    <n v="188619"/>
    <x v="0"/>
    <x v="1"/>
    <n v="67999"/>
    <n v="67999"/>
    <n v="0"/>
    <x v="0"/>
    <x v="1"/>
    <x v="2"/>
    <n v="575"/>
    <x v="12"/>
  </r>
  <r>
    <n v="188622"/>
    <x v="0"/>
    <x v="0"/>
    <n v="25000"/>
    <n v="25000"/>
    <n v="0"/>
    <x v="0"/>
    <x v="1"/>
    <x v="1"/>
    <n v="457"/>
    <x v="1"/>
  </r>
  <r>
    <n v="188628"/>
    <x v="0"/>
    <x v="1"/>
    <n v="15000"/>
    <n v="15000"/>
    <n v="0"/>
    <x v="0"/>
    <x v="0"/>
    <x v="1"/>
    <n v="526"/>
    <x v="7"/>
  </r>
  <r>
    <n v="188640"/>
    <x v="0"/>
    <x v="1"/>
    <n v="235454"/>
    <n v="235454"/>
    <n v="0"/>
    <x v="0"/>
    <x v="1"/>
    <x v="0"/>
    <n v="495"/>
    <x v="0"/>
  </r>
  <r>
    <n v="188653"/>
    <x v="0"/>
    <x v="1"/>
    <n v="97800"/>
    <n v="97800"/>
    <n v="0"/>
    <x v="0"/>
    <x v="1"/>
    <x v="2"/>
    <n v="504"/>
    <x v="0"/>
  </r>
  <r>
    <n v="188669"/>
    <x v="0"/>
    <x v="0"/>
    <n v="132000"/>
    <n v="132000"/>
    <n v="0"/>
    <x v="0"/>
    <x v="1"/>
    <x v="0"/>
    <n v="494"/>
    <x v="0"/>
  </r>
  <r>
    <n v="188681"/>
    <x v="1"/>
    <x v="0"/>
    <n v="2000"/>
    <n v="0"/>
    <n v="1"/>
    <x v="1"/>
    <x v="0"/>
    <x v="1"/>
    <n v="496"/>
    <x v="0"/>
  </r>
  <r>
    <n v="188692"/>
    <x v="1"/>
    <x v="0"/>
    <n v="21500"/>
    <n v="21500"/>
    <n v="0"/>
    <x v="0"/>
    <x v="0"/>
    <x v="1"/>
    <n v="420"/>
    <x v="6"/>
  </r>
  <r>
    <n v="188702"/>
    <x v="0"/>
    <x v="1"/>
    <n v="88800"/>
    <n v="88800"/>
    <n v="0"/>
    <x v="0"/>
    <x v="1"/>
    <x v="0"/>
    <n v="533"/>
    <x v="9"/>
  </r>
  <r>
    <n v="188720"/>
    <x v="0"/>
    <x v="0"/>
    <n v="34000"/>
    <n v="34000"/>
    <n v="0"/>
    <x v="0"/>
    <x v="0"/>
    <x v="1"/>
    <n v="438"/>
    <x v="3"/>
  </r>
  <r>
    <n v="188731"/>
    <x v="0"/>
    <x v="0"/>
    <n v="80000"/>
    <n v="80000"/>
    <n v="0"/>
    <x v="0"/>
    <x v="0"/>
    <x v="1"/>
    <n v="435"/>
    <x v="3"/>
  </r>
  <r>
    <n v="188739"/>
    <x v="0"/>
    <x v="0"/>
    <n v="16000"/>
    <n v="16000"/>
    <n v="0"/>
    <x v="0"/>
    <x v="0"/>
    <x v="1"/>
    <n v="433"/>
    <x v="3"/>
  </r>
  <r>
    <n v="188744"/>
    <x v="2"/>
    <x v="0"/>
    <n v="35000"/>
    <n v="26000"/>
    <n v="1"/>
    <x v="1"/>
    <x v="0"/>
    <x v="1"/>
    <n v="448"/>
    <x v="3"/>
  </r>
  <r>
    <n v="188750"/>
    <x v="0"/>
    <x v="0"/>
    <n v="71500"/>
    <n v="71500"/>
    <n v="0"/>
    <x v="0"/>
    <x v="1"/>
    <x v="1"/>
    <n v="520"/>
    <x v="7"/>
  </r>
  <r>
    <n v="188768"/>
    <x v="1"/>
    <x v="0"/>
    <n v="11000"/>
    <n v="11000"/>
    <n v="0"/>
    <x v="0"/>
    <x v="1"/>
    <x v="0"/>
    <n v="444"/>
    <x v="3"/>
  </r>
  <r>
    <n v="188769"/>
    <x v="2"/>
    <x v="1"/>
    <n v="36000"/>
    <n v="36000"/>
    <n v="0"/>
    <x v="0"/>
    <x v="1"/>
    <x v="0"/>
    <n v="458"/>
    <x v="1"/>
  </r>
  <r>
    <n v="188775"/>
    <x v="1"/>
    <x v="0"/>
    <n v="66000"/>
    <n v="66000"/>
    <n v="0"/>
    <x v="0"/>
    <x v="0"/>
    <x v="2"/>
    <n v="413"/>
    <x v="6"/>
  </r>
  <r>
    <n v="188781"/>
    <x v="1"/>
    <x v="0"/>
    <n v="3000"/>
    <n v="0"/>
    <n v="1"/>
    <x v="1"/>
    <x v="0"/>
    <x v="1"/>
    <n v="470"/>
    <x v="1"/>
  </r>
  <r>
    <n v="188789"/>
    <x v="0"/>
    <x v="0"/>
    <n v="6000"/>
    <n v="6000"/>
    <n v="0"/>
    <x v="0"/>
    <x v="0"/>
    <x v="1"/>
    <n v="522"/>
    <x v="7"/>
  </r>
  <r>
    <n v="188800"/>
    <x v="0"/>
    <x v="1"/>
    <n v="45800"/>
    <n v="45800"/>
    <n v="0"/>
    <x v="0"/>
    <x v="1"/>
    <x v="0"/>
    <n v="534"/>
    <x v="9"/>
  </r>
  <r>
    <n v="188807"/>
    <x v="0"/>
    <x v="1"/>
    <n v="98737.22"/>
    <n v="98737.22"/>
    <n v="0"/>
    <x v="0"/>
    <x v="1"/>
    <x v="0"/>
    <n v="463"/>
    <x v="1"/>
  </r>
  <r>
    <n v="188820"/>
    <x v="1"/>
    <x v="0"/>
    <n v="10000"/>
    <n v="2500"/>
    <n v="1"/>
    <x v="1"/>
    <x v="0"/>
    <x v="1"/>
    <n v="500"/>
    <x v="0"/>
  </r>
  <r>
    <n v="188826"/>
    <x v="0"/>
    <x v="2"/>
    <n v="64200"/>
    <n v="64200"/>
    <n v="0"/>
    <x v="0"/>
    <x v="0"/>
    <x v="1"/>
    <n v="448"/>
    <x v="3"/>
  </r>
  <r>
    <n v="188832"/>
    <x v="0"/>
    <x v="0"/>
    <n v="85320"/>
    <n v="85320"/>
    <n v="0"/>
    <x v="0"/>
    <x v="1"/>
    <x v="2"/>
    <n v="539"/>
    <x v="9"/>
  </r>
  <r>
    <n v="188843"/>
    <x v="0"/>
    <x v="0"/>
    <n v="5000"/>
    <n v="5000"/>
    <n v="0"/>
    <x v="0"/>
    <x v="0"/>
    <x v="0"/>
    <n v="513"/>
    <x v="7"/>
  </r>
  <r>
    <n v="188859"/>
    <x v="0"/>
    <x v="2"/>
    <n v="30000"/>
    <n v="30000"/>
    <n v="0"/>
    <x v="0"/>
    <x v="1"/>
    <x v="2"/>
    <n v="516"/>
    <x v="7"/>
  </r>
  <r>
    <n v="188896"/>
    <x v="0"/>
    <x v="0"/>
    <n v="20000"/>
    <n v="20000"/>
    <n v="0"/>
    <x v="0"/>
    <x v="0"/>
    <x v="1"/>
    <n v="487"/>
    <x v="8"/>
  </r>
  <r>
    <n v="188898"/>
    <x v="0"/>
    <x v="0"/>
    <n v="29800"/>
    <n v="29800"/>
    <n v="0"/>
    <x v="0"/>
    <x v="0"/>
    <x v="2"/>
    <n v="541"/>
    <x v="9"/>
  </r>
  <r>
    <n v="188912"/>
    <x v="1"/>
    <x v="0"/>
    <n v="10000"/>
    <n v="10000"/>
    <n v="0"/>
    <x v="0"/>
    <x v="0"/>
    <x v="1"/>
    <n v="417"/>
    <x v="6"/>
  </r>
  <r>
    <n v="188925"/>
    <x v="0"/>
    <x v="0"/>
    <n v="35000"/>
    <n v="35000"/>
    <n v="0"/>
    <x v="0"/>
    <x v="0"/>
    <x v="0"/>
    <n v="475"/>
    <x v="8"/>
  </r>
  <r>
    <n v="188930"/>
    <x v="1"/>
    <x v="0"/>
    <n v="50000"/>
    <n v="25000"/>
    <n v="1"/>
    <x v="1"/>
    <x v="0"/>
    <x v="2"/>
    <n v="473"/>
    <x v="8"/>
  </r>
  <r>
    <n v="189002"/>
    <x v="0"/>
    <x v="0"/>
    <n v="102600"/>
    <n v="102600"/>
    <n v="0"/>
    <x v="0"/>
    <x v="0"/>
    <x v="2"/>
    <n v="473"/>
    <x v="8"/>
  </r>
  <r>
    <n v="189007"/>
    <x v="0"/>
    <x v="0"/>
    <n v="43300"/>
    <n v="43300"/>
    <n v="0"/>
    <x v="0"/>
    <x v="0"/>
    <x v="1"/>
    <n v="481"/>
    <x v="8"/>
  </r>
  <r>
    <n v="189031"/>
    <x v="0"/>
    <x v="0"/>
    <n v="91000"/>
    <n v="91000"/>
    <n v="0"/>
    <x v="0"/>
    <x v="1"/>
    <x v="0"/>
    <n v="489"/>
    <x v="8"/>
  </r>
  <r>
    <n v="189042"/>
    <x v="0"/>
    <x v="0"/>
    <n v="19000"/>
    <n v="19000"/>
    <n v="0"/>
    <x v="0"/>
    <x v="1"/>
    <x v="0"/>
    <n v="427"/>
    <x v="6"/>
  </r>
  <r>
    <n v="189050"/>
    <x v="0"/>
    <x v="0"/>
    <n v="50000"/>
    <n v="50000"/>
    <n v="0"/>
    <x v="0"/>
    <x v="1"/>
    <x v="0"/>
    <n v="534"/>
    <x v="9"/>
  </r>
  <r>
    <n v="189064"/>
    <x v="0"/>
    <x v="2"/>
    <n v="4500"/>
    <n v="4500"/>
    <n v="0"/>
    <x v="0"/>
    <x v="0"/>
    <x v="1"/>
    <n v="506"/>
    <x v="0"/>
  </r>
  <r>
    <n v="189085"/>
    <x v="0"/>
    <x v="0"/>
    <n v="26000"/>
    <n v="26000"/>
    <n v="0"/>
    <x v="0"/>
    <x v="1"/>
    <x v="2"/>
    <n v="551"/>
    <x v="10"/>
  </r>
  <r>
    <n v="189096"/>
    <x v="0"/>
    <x v="2"/>
    <n v="50000"/>
    <n v="50000"/>
    <n v="0"/>
    <x v="0"/>
    <x v="0"/>
    <x v="1"/>
    <n v="473"/>
    <x v="8"/>
  </r>
  <r>
    <n v="189131"/>
    <x v="1"/>
    <x v="0"/>
    <n v="3007"/>
    <n v="3007"/>
    <n v="0"/>
    <x v="0"/>
    <x v="1"/>
    <x v="0"/>
    <n v="425"/>
    <x v="6"/>
  </r>
  <r>
    <n v="189135"/>
    <x v="0"/>
    <x v="0"/>
    <n v="25000"/>
    <n v="25000"/>
    <n v="0"/>
    <x v="0"/>
    <x v="1"/>
    <x v="1"/>
    <n v="503"/>
    <x v="0"/>
  </r>
  <r>
    <n v="189184"/>
    <x v="0"/>
    <x v="0"/>
    <n v="92000"/>
    <n v="92000"/>
    <n v="0"/>
    <x v="0"/>
    <x v="1"/>
    <x v="1"/>
    <n v="469"/>
    <x v="1"/>
  </r>
  <r>
    <n v="189228"/>
    <x v="1"/>
    <x v="0"/>
    <n v="29000"/>
    <n v="29000"/>
    <n v="0"/>
    <x v="0"/>
    <x v="0"/>
    <x v="0"/>
    <n v="454"/>
    <x v="1"/>
  </r>
  <r>
    <n v="189229"/>
    <x v="0"/>
    <x v="1"/>
    <n v="9500"/>
    <n v="9500"/>
    <n v="0"/>
    <x v="0"/>
    <x v="1"/>
    <x v="0"/>
    <n v="534"/>
    <x v="9"/>
  </r>
  <r>
    <n v="189232"/>
    <x v="0"/>
    <x v="0"/>
    <n v="43975"/>
    <n v="43975"/>
    <n v="0"/>
    <x v="0"/>
    <x v="1"/>
    <x v="0"/>
    <n v="425"/>
    <x v="6"/>
  </r>
  <r>
    <n v="189264"/>
    <x v="0"/>
    <x v="0"/>
    <n v="19000"/>
    <n v="19000"/>
    <n v="0"/>
    <x v="0"/>
    <x v="0"/>
    <x v="1"/>
    <n v="455"/>
    <x v="1"/>
  </r>
  <r>
    <n v="189287"/>
    <x v="0"/>
    <x v="0"/>
    <n v="28600"/>
    <n v="28600"/>
    <n v="0"/>
    <x v="0"/>
    <x v="0"/>
    <x v="1"/>
    <n v="494"/>
    <x v="0"/>
  </r>
  <r>
    <n v="189297"/>
    <x v="0"/>
    <x v="1"/>
    <n v="21810"/>
    <n v="21810"/>
    <n v="0"/>
    <x v="0"/>
    <x v="1"/>
    <x v="0"/>
    <n v="453"/>
    <x v="1"/>
  </r>
  <r>
    <n v="189316"/>
    <x v="0"/>
    <x v="0"/>
    <n v="25000"/>
    <n v="25000"/>
    <n v="0"/>
    <x v="0"/>
    <x v="0"/>
    <x v="0"/>
    <n v="450"/>
    <x v="3"/>
  </r>
  <r>
    <n v="189321"/>
    <x v="0"/>
    <x v="1"/>
    <n v="245000"/>
    <n v="245000"/>
    <n v="0"/>
    <x v="0"/>
    <x v="0"/>
    <x v="1"/>
    <n v="414"/>
    <x v="6"/>
  </r>
  <r>
    <n v="189323"/>
    <x v="0"/>
    <x v="1"/>
    <n v="85800"/>
    <n v="85800"/>
    <n v="0"/>
    <x v="0"/>
    <x v="0"/>
    <x v="2"/>
    <n v="474"/>
    <x v="8"/>
  </r>
  <r>
    <n v="189369"/>
    <x v="1"/>
    <x v="0"/>
    <n v="5000"/>
    <n v="5000"/>
    <n v="0"/>
    <x v="0"/>
    <x v="0"/>
    <x v="1"/>
    <n v="505"/>
    <x v="0"/>
  </r>
  <r>
    <n v="189391"/>
    <x v="1"/>
    <x v="1"/>
    <n v="6500"/>
    <n v="6500"/>
    <n v="0"/>
    <x v="0"/>
    <x v="0"/>
    <x v="0"/>
    <n v="465"/>
    <x v="1"/>
  </r>
  <r>
    <n v="189424"/>
    <x v="0"/>
    <x v="1"/>
    <n v="40000"/>
    <n v="40000"/>
    <n v="0"/>
    <x v="0"/>
    <x v="0"/>
    <x v="0"/>
    <n v="510"/>
    <x v="0"/>
  </r>
  <r>
    <n v="189428"/>
    <x v="0"/>
    <x v="1"/>
    <n v="180900"/>
    <n v="180900"/>
    <n v="0"/>
    <x v="0"/>
    <x v="0"/>
    <x v="1"/>
    <n v="440"/>
    <x v="3"/>
  </r>
  <r>
    <n v="189432"/>
    <x v="0"/>
    <x v="0"/>
    <n v="52600"/>
    <n v="52600"/>
    <n v="0"/>
    <x v="0"/>
    <x v="0"/>
    <x v="1"/>
    <n v="502"/>
    <x v="0"/>
  </r>
  <r>
    <n v="189438"/>
    <x v="2"/>
    <x v="0"/>
    <n v="10000"/>
    <n v="10000"/>
    <n v="0"/>
    <x v="0"/>
    <x v="0"/>
    <x v="1"/>
    <n v="483"/>
    <x v="8"/>
  </r>
  <r>
    <n v="189446"/>
    <x v="0"/>
    <x v="0"/>
    <n v="39000"/>
    <n v="39000"/>
    <n v="0"/>
    <x v="0"/>
    <x v="1"/>
    <x v="0"/>
    <n v="438"/>
    <x v="3"/>
  </r>
  <r>
    <n v="189462"/>
    <x v="1"/>
    <x v="0"/>
    <n v="20000"/>
    <n v="0"/>
    <n v="1"/>
    <x v="1"/>
    <x v="0"/>
    <x v="1"/>
    <n v="462"/>
    <x v="1"/>
  </r>
  <r>
    <n v="189482"/>
    <x v="1"/>
    <x v="0"/>
    <n v="20000"/>
    <n v="0"/>
    <n v="1"/>
    <x v="1"/>
    <x v="0"/>
    <x v="1"/>
    <n v="447"/>
    <x v="3"/>
  </r>
  <r>
    <n v="189492"/>
    <x v="0"/>
    <x v="0"/>
    <n v="40000"/>
    <n v="40000"/>
    <n v="0"/>
    <x v="0"/>
    <x v="0"/>
    <x v="1"/>
    <n v="469"/>
    <x v="1"/>
  </r>
  <r>
    <n v="189494"/>
    <x v="1"/>
    <x v="0"/>
    <n v="34999"/>
    <n v="34999"/>
    <n v="0"/>
    <x v="0"/>
    <x v="1"/>
    <x v="1"/>
    <n v="464"/>
    <x v="1"/>
  </r>
  <r>
    <n v="189512"/>
    <x v="2"/>
    <x v="2"/>
    <n v="36159"/>
    <n v="36159"/>
    <n v="0"/>
    <x v="0"/>
    <x v="0"/>
    <x v="1"/>
    <n v="451"/>
    <x v="1"/>
  </r>
  <r>
    <n v="189529"/>
    <x v="2"/>
    <x v="2"/>
    <n v="24000"/>
    <n v="24000"/>
    <n v="0"/>
    <x v="0"/>
    <x v="1"/>
    <x v="1"/>
    <n v="534"/>
    <x v="9"/>
  </r>
  <r>
    <n v="189549"/>
    <x v="0"/>
    <x v="0"/>
    <n v="53400"/>
    <n v="53400"/>
    <n v="0"/>
    <x v="0"/>
    <x v="1"/>
    <x v="0"/>
    <n v="489"/>
    <x v="8"/>
  </r>
  <r>
    <n v="189552"/>
    <x v="1"/>
    <x v="1"/>
    <n v="16000"/>
    <n v="16000"/>
    <n v="0"/>
    <x v="0"/>
    <x v="1"/>
    <x v="0"/>
    <n v="482"/>
    <x v="8"/>
  </r>
  <r>
    <n v="189602"/>
    <x v="0"/>
    <x v="0"/>
    <n v="46300"/>
    <n v="46300"/>
    <n v="0"/>
    <x v="0"/>
    <x v="1"/>
    <x v="1"/>
    <n v="489"/>
    <x v="8"/>
  </r>
  <r>
    <n v="189617"/>
    <x v="0"/>
    <x v="1"/>
    <n v="155000"/>
    <n v="155000"/>
    <n v="0"/>
    <x v="0"/>
    <x v="1"/>
    <x v="1"/>
    <n v="542"/>
    <x v="9"/>
  </r>
  <r>
    <n v="189635"/>
    <x v="0"/>
    <x v="0"/>
    <n v="31000"/>
    <n v="31000"/>
    <n v="0"/>
    <x v="0"/>
    <x v="0"/>
    <x v="1"/>
    <n v="457"/>
    <x v="1"/>
  </r>
  <r>
    <n v="189668"/>
    <x v="0"/>
    <x v="1"/>
    <n v="25000"/>
    <n v="25000"/>
    <n v="0"/>
    <x v="0"/>
    <x v="1"/>
    <x v="1"/>
    <n v="475"/>
    <x v="8"/>
  </r>
  <r>
    <n v="189819"/>
    <x v="0"/>
    <x v="0"/>
    <n v="60000"/>
    <n v="60000"/>
    <n v="0"/>
    <x v="0"/>
    <x v="1"/>
    <x v="1"/>
    <n v="489"/>
    <x v="8"/>
  </r>
  <r>
    <n v="189838"/>
    <x v="0"/>
    <x v="0"/>
    <n v="123600"/>
    <n v="123600"/>
    <n v="0"/>
    <x v="0"/>
    <x v="1"/>
    <x v="1"/>
    <n v="543"/>
    <x v="9"/>
  </r>
  <r>
    <n v="189921"/>
    <x v="0"/>
    <x v="1"/>
    <n v="60071.229999999996"/>
    <n v="60071.229999999996"/>
    <n v="0"/>
    <x v="0"/>
    <x v="0"/>
    <x v="1"/>
    <n v="473"/>
    <x v="8"/>
  </r>
  <r>
    <n v="189966"/>
    <x v="1"/>
    <x v="1"/>
    <n v="30000"/>
    <n v="30000"/>
    <n v="0"/>
    <x v="0"/>
    <x v="0"/>
    <x v="1"/>
    <n v="450"/>
    <x v="3"/>
  </r>
  <r>
    <n v="189968"/>
    <x v="0"/>
    <x v="1"/>
    <n v="45000"/>
    <n v="45000"/>
    <n v="0"/>
    <x v="0"/>
    <x v="1"/>
    <x v="2"/>
    <n v="529"/>
    <x v="7"/>
  </r>
  <r>
    <n v="189996"/>
    <x v="0"/>
    <x v="0"/>
    <n v="40000"/>
    <n v="40000"/>
    <n v="0"/>
    <x v="0"/>
    <x v="0"/>
    <x v="0"/>
    <n v="532"/>
    <x v="9"/>
  </r>
  <r>
    <n v="190001"/>
    <x v="0"/>
    <x v="1"/>
    <n v="76000"/>
    <n v="76000"/>
    <n v="0"/>
    <x v="0"/>
    <x v="0"/>
    <x v="2"/>
    <n v="475"/>
    <x v="8"/>
  </r>
  <r>
    <n v="190050"/>
    <x v="1"/>
    <x v="1"/>
    <n v="14000"/>
    <n v="14000"/>
    <n v="0"/>
    <x v="0"/>
    <x v="0"/>
    <x v="1"/>
    <n v="440"/>
    <x v="3"/>
  </r>
  <r>
    <n v="190060"/>
    <x v="2"/>
    <x v="2"/>
    <n v="20000"/>
    <n v="20000"/>
    <n v="0"/>
    <x v="0"/>
    <x v="1"/>
    <x v="0"/>
    <n v="498"/>
    <x v="0"/>
  </r>
  <r>
    <n v="190061"/>
    <x v="0"/>
    <x v="0"/>
    <n v="51100"/>
    <n v="51100"/>
    <n v="0"/>
    <x v="0"/>
    <x v="0"/>
    <x v="2"/>
    <n v="443"/>
    <x v="3"/>
  </r>
  <r>
    <n v="190087"/>
    <x v="0"/>
    <x v="1"/>
    <n v="64000"/>
    <n v="64000"/>
    <n v="0"/>
    <x v="0"/>
    <x v="0"/>
    <x v="2"/>
    <n v="467"/>
    <x v="1"/>
  </r>
  <r>
    <n v="190090"/>
    <x v="0"/>
    <x v="2"/>
    <n v="20000"/>
    <n v="20000"/>
    <n v="0"/>
    <x v="0"/>
    <x v="0"/>
    <x v="2"/>
    <n v="472"/>
    <x v="8"/>
  </r>
  <r>
    <n v="190094"/>
    <x v="1"/>
    <x v="0"/>
    <n v="500"/>
    <n v="500"/>
    <n v="0"/>
    <x v="0"/>
    <x v="0"/>
    <x v="1"/>
    <n v="400"/>
    <x v="2"/>
  </r>
  <r>
    <n v="190103"/>
    <x v="1"/>
    <x v="0"/>
    <n v="10000"/>
    <n v="0"/>
    <n v="1"/>
    <x v="1"/>
    <x v="0"/>
    <x v="1"/>
    <n v="426"/>
    <x v="6"/>
  </r>
  <r>
    <n v="190125"/>
    <x v="0"/>
    <x v="0"/>
    <n v="50000"/>
    <n v="50000"/>
    <n v="0"/>
    <x v="0"/>
    <x v="0"/>
    <x v="2"/>
    <n v="446"/>
    <x v="3"/>
  </r>
  <r>
    <n v="190132"/>
    <x v="0"/>
    <x v="1"/>
    <n v="20000"/>
    <n v="20000"/>
    <n v="0"/>
    <x v="0"/>
    <x v="1"/>
    <x v="0"/>
    <n v="487"/>
    <x v="8"/>
  </r>
  <r>
    <n v="190136"/>
    <x v="0"/>
    <x v="2"/>
    <n v="20000"/>
    <n v="20000"/>
    <n v="0"/>
    <x v="0"/>
    <x v="0"/>
    <x v="1"/>
    <n v="467"/>
    <x v="1"/>
  </r>
  <r>
    <n v="190151"/>
    <x v="0"/>
    <x v="0"/>
    <n v="35000"/>
    <n v="35000"/>
    <n v="0"/>
    <x v="0"/>
    <x v="0"/>
    <x v="1"/>
    <n v="503"/>
    <x v="0"/>
  </r>
  <r>
    <n v="190174"/>
    <x v="1"/>
    <x v="0"/>
    <n v="18500"/>
    <n v="18500"/>
    <n v="0"/>
    <x v="0"/>
    <x v="1"/>
    <x v="2"/>
    <n v="477"/>
    <x v="8"/>
  </r>
  <r>
    <n v="190194"/>
    <x v="1"/>
    <x v="0"/>
    <n v="30000"/>
    <n v="30000"/>
    <n v="0"/>
    <x v="0"/>
    <x v="1"/>
    <x v="1"/>
    <n v="461"/>
    <x v="1"/>
  </r>
  <r>
    <n v="190197"/>
    <x v="1"/>
    <x v="1"/>
    <n v="40000"/>
    <n v="40000"/>
    <n v="0"/>
    <x v="0"/>
    <x v="1"/>
    <x v="1"/>
    <n v="518"/>
    <x v="7"/>
  </r>
  <r>
    <n v="190201"/>
    <x v="1"/>
    <x v="1"/>
    <n v="2850"/>
    <n v="2850"/>
    <n v="0"/>
    <x v="0"/>
    <x v="1"/>
    <x v="0"/>
    <n v="463"/>
    <x v="1"/>
  </r>
  <r>
    <n v="190211"/>
    <x v="0"/>
    <x v="0"/>
    <n v="50000"/>
    <n v="50000"/>
    <n v="0"/>
    <x v="0"/>
    <x v="1"/>
    <x v="1"/>
    <n v="531"/>
    <x v="9"/>
  </r>
  <r>
    <n v="190217"/>
    <x v="1"/>
    <x v="0"/>
    <n v="20000"/>
    <n v="20000"/>
    <n v="0"/>
    <x v="0"/>
    <x v="1"/>
    <x v="0"/>
    <n v="520"/>
    <x v="7"/>
  </r>
  <r>
    <n v="190218"/>
    <x v="0"/>
    <x v="0"/>
    <n v="50000"/>
    <n v="50000"/>
    <n v="0"/>
    <x v="0"/>
    <x v="0"/>
    <x v="1"/>
    <n v="526"/>
    <x v="7"/>
  </r>
  <r>
    <n v="190224"/>
    <x v="0"/>
    <x v="1"/>
    <n v="173492"/>
    <n v="173492"/>
    <n v="0"/>
    <x v="0"/>
    <x v="1"/>
    <x v="1"/>
    <n v="543"/>
    <x v="9"/>
  </r>
  <r>
    <n v="190225"/>
    <x v="0"/>
    <x v="1"/>
    <n v="82100"/>
    <n v="82100"/>
    <n v="0"/>
    <x v="0"/>
    <x v="1"/>
    <x v="1"/>
    <n v="541"/>
    <x v="9"/>
  </r>
  <r>
    <n v="190232"/>
    <x v="0"/>
    <x v="0"/>
    <n v="145000"/>
    <n v="145000"/>
    <n v="0"/>
    <x v="0"/>
    <x v="1"/>
    <x v="0"/>
    <n v="566"/>
    <x v="10"/>
  </r>
  <r>
    <n v="190237"/>
    <x v="0"/>
    <x v="0"/>
    <n v="30000"/>
    <n v="30000"/>
    <n v="0"/>
    <x v="0"/>
    <x v="0"/>
    <x v="0"/>
    <n v="462"/>
    <x v="1"/>
  </r>
  <r>
    <n v="190241"/>
    <x v="0"/>
    <x v="0"/>
    <n v="33000"/>
    <n v="33000"/>
    <n v="0"/>
    <x v="0"/>
    <x v="1"/>
    <x v="0"/>
    <n v="467"/>
    <x v="1"/>
  </r>
  <r>
    <n v="190268"/>
    <x v="0"/>
    <x v="0"/>
    <n v="160900"/>
    <n v="160900"/>
    <n v="0"/>
    <x v="0"/>
    <x v="1"/>
    <x v="2"/>
    <n v="522"/>
    <x v="7"/>
  </r>
  <r>
    <n v="190277"/>
    <x v="0"/>
    <x v="1"/>
    <n v="131000"/>
    <n v="131000"/>
    <n v="0"/>
    <x v="0"/>
    <x v="1"/>
    <x v="2"/>
    <n v="547"/>
    <x v="9"/>
  </r>
  <r>
    <n v="190283"/>
    <x v="0"/>
    <x v="0"/>
    <n v="65000"/>
    <n v="65000"/>
    <n v="0"/>
    <x v="0"/>
    <x v="1"/>
    <x v="2"/>
    <n v="491"/>
    <x v="0"/>
  </r>
  <r>
    <n v="190306"/>
    <x v="0"/>
    <x v="1"/>
    <n v="99000"/>
    <n v="99000"/>
    <n v="0"/>
    <x v="0"/>
    <x v="1"/>
    <x v="1"/>
    <n v="446"/>
    <x v="3"/>
  </r>
  <r>
    <n v="190333"/>
    <x v="0"/>
    <x v="0"/>
    <n v="15000"/>
    <n v="15000"/>
    <n v="0"/>
    <x v="0"/>
    <x v="0"/>
    <x v="1"/>
    <n v="475"/>
    <x v="8"/>
  </r>
  <r>
    <n v="190359"/>
    <x v="0"/>
    <x v="0"/>
    <n v="13000"/>
    <n v="13000"/>
    <n v="0"/>
    <x v="0"/>
    <x v="0"/>
    <x v="1"/>
    <n v="440"/>
    <x v="3"/>
  </r>
  <r>
    <n v="190384"/>
    <x v="1"/>
    <x v="1"/>
    <n v="63000"/>
    <n v="63000"/>
    <n v="0"/>
    <x v="0"/>
    <x v="0"/>
    <x v="0"/>
    <n v="443"/>
    <x v="3"/>
  </r>
  <r>
    <n v="190428"/>
    <x v="1"/>
    <x v="0"/>
    <n v="63400"/>
    <n v="63400"/>
    <n v="0"/>
    <x v="0"/>
    <x v="1"/>
    <x v="1"/>
    <n v="552"/>
    <x v="10"/>
  </r>
  <r>
    <n v="190457"/>
    <x v="2"/>
    <x v="2"/>
    <n v="16000"/>
    <n v="16000"/>
    <n v="0"/>
    <x v="0"/>
    <x v="0"/>
    <x v="1"/>
    <n v="501"/>
    <x v="0"/>
  </r>
  <r>
    <n v="190497"/>
    <x v="0"/>
    <x v="1"/>
    <n v="70000"/>
    <n v="70000"/>
    <n v="0"/>
    <x v="0"/>
    <x v="1"/>
    <x v="2"/>
    <n v="504"/>
    <x v="0"/>
  </r>
  <r>
    <n v="190503"/>
    <x v="0"/>
    <x v="0"/>
    <n v="50000"/>
    <n v="50000"/>
    <n v="0"/>
    <x v="0"/>
    <x v="1"/>
    <x v="1"/>
    <n v="467"/>
    <x v="1"/>
  </r>
  <r>
    <n v="190522"/>
    <x v="0"/>
    <x v="0"/>
    <n v="35000"/>
    <n v="35000"/>
    <n v="0"/>
    <x v="0"/>
    <x v="1"/>
    <x v="0"/>
    <n v="469"/>
    <x v="1"/>
  </r>
  <r>
    <n v="190534"/>
    <x v="0"/>
    <x v="0"/>
    <n v="21300"/>
    <n v="21300"/>
    <n v="0"/>
    <x v="0"/>
    <x v="0"/>
    <x v="1"/>
    <n v="438"/>
    <x v="3"/>
  </r>
  <r>
    <n v="190562"/>
    <x v="1"/>
    <x v="0"/>
    <n v="5000"/>
    <n v="5000"/>
    <n v="0"/>
    <x v="0"/>
    <x v="0"/>
    <x v="1"/>
    <n v="449"/>
    <x v="3"/>
  </r>
  <r>
    <n v="190625"/>
    <x v="1"/>
    <x v="0"/>
    <n v="37500"/>
    <n v="37500"/>
    <n v="0"/>
    <x v="0"/>
    <x v="0"/>
    <x v="0"/>
    <n v="470"/>
    <x v="1"/>
  </r>
  <r>
    <n v="190642"/>
    <x v="1"/>
    <x v="0"/>
    <n v="60000"/>
    <n v="60000"/>
    <n v="0"/>
    <x v="0"/>
    <x v="0"/>
    <x v="0"/>
    <n v="470"/>
    <x v="1"/>
  </r>
  <r>
    <n v="190659"/>
    <x v="0"/>
    <x v="0"/>
    <n v="16000"/>
    <n v="16000"/>
    <n v="0"/>
    <x v="0"/>
    <x v="0"/>
    <x v="1"/>
    <n v="451"/>
    <x v="1"/>
  </r>
  <r>
    <n v="190682"/>
    <x v="0"/>
    <x v="1"/>
    <n v="20000"/>
    <n v="20000"/>
    <n v="0"/>
    <x v="0"/>
    <x v="0"/>
    <x v="1"/>
    <n v="495"/>
    <x v="0"/>
  </r>
  <r>
    <n v="190734"/>
    <x v="0"/>
    <x v="1"/>
    <n v="47000"/>
    <n v="47000"/>
    <n v="0"/>
    <x v="0"/>
    <x v="1"/>
    <x v="0"/>
    <n v="537"/>
    <x v="9"/>
  </r>
  <r>
    <n v="190736"/>
    <x v="0"/>
    <x v="0"/>
    <n v="20000"/>
    <n v="20000"/>
    <n v="0"/>
    <x v="0"/>
    <x v="0"/>
    <x v="1"/>
    <n v="445"/>
    <x v="3"/>
  </r>
  <r>
    <n v="190758"/>
    <x v="0"/>
    <x v="2"/>
    <n v="39500"/>
    <n v="39500"/>
    <n v="0"/>
    <x v="0"/>
    <x v="1"/>
    <x v="1"/>
    <n v="478"/>
    <x v="8"/>
  </r>
  <r>
    <n v="190794"/>
    <x v="2"/>
    <x v="0"/>
    <n v="60000"/>
    <n v="60000"/>
    <n v="0"/>
    <x v="0"/>
    <x v="0"/>
    <x v="1"/>
    <n v="447"/>
    <x v="3"/>
  </r>
  <r>
    <n v="190813"/>
    <x v="0"/>
    <x v="1"/>
    <n v="184600"/>
    <n v="184600"/>
    <n v="0"/>
    <x v="0"/>
    <x v="1"/>
    <x v="2"/>
    <n v="511"/>
    <x v="7"/>
  </r>
  <r>
    <n v="190819"/>
    <x v="0"/>
    <x v="2"/>
    <n v="60000"/>
    <n v="60000"/>
    <n v="0"/>
    <x v="0"/>
    <x v="1"/>
    <x v="1"/>
    <n v="455"/>
    <x v="1"/>
  </r>
  <r>
    <n v="190834"/>
    <x v="0"/>
    <x v="0"/>
    <n v="10000"/>
    <n v="10000"/>
    <n v="0"/>
    <x v="0"/>
    <x v="0"/>
    <x v="1"/>
    <n v="403"/>
    <x v="2"/>
  </r>
  <r>
    <n v="190843"/>
    <x v="1"/>
    <x v="0"/>
    <n v="5000"/>
    <n v="5000"/>
    <n v="0"/>
    <x v="0"/>
    <x v="0"/>
    <x v="1"/>
    <n v="429"/>
    <x v="6"/>
  </r>
  <r>
    <n v="190853"/>
    <x v="1"/>
    <x v="0"/>
    <n v="50000"/>
    <n v="50000"/>
    <n v="0"/>
    <x v="0"/>
    <x v="1"/>
    <x v="1"/>
    <n v="484"/>
    <x v="8"/>
  </r>
  <r>
    <n v="190867"/>
    <x v="0"/>
    <x v="0"/>
    <n v="55000"/>
    <n v="55000"/>
    <n v="0"/>
    <x v="0"/>
    <x v="1"/>
    <x v="1"/>
    <n v="458"/>
    <x v="1"/>
  </r>
  <r>
    <n v="190881"/>
    <x v="1"/>
    <x v="0"/>
    <n v="27590"/>
    <n v="27590"/>
    <n v="0"/>
    <x v="0"/>
    <x v="0"/>
    <x v="1"/>
    <n v="537"/>
    <x v="9"/>
  </r>
  <r>
    <n v="190893"/>
    <x v="1"/>
    <x v="0"/>
    <n v="51800.800000000003"/>
    <n v="26800.799999999999"/>
    <n v="1"/>
    <x v="1"/>
    <x v="1"/>
    <x v="2"/>
    <n v="488"/>
    <x v="8"/>
  </r>
  <r>
    <n v="190973"/>
    <x v="0"/>
    <x v="0"/>
    <n v="15000"/>
    <n v="15000"/>
    <n v="0"/>
    <x v="0"/>
    <x v="0"/>
    <x v="1"/>
    <n v="496"/>
    <x v="0"/>
  </r>
  <r>
    <n v="191001"/>
    <x v="0"/>
    <x v="0"/>
    <n v="87575"/>
    <n v="87575"/>
    <n v="0"/>
    <x v="0"/>
    <x v="1"/>
    <x v="0"/>
    <n v="557"/>
    <x v="10"/>
  </r>
  <r>
    <n v="191009"/>
    <x v="0"/>
    <x v="2"/>
    <n v="40000"/>
    <n v="40000"/>
    <n v="0"/>
    <x v="0"/>
    <x v="0"/>
    <x v="1"/>
    <n v="427"/>
    <x v="6"/>
  </r>
  <r>
    <n v="191013"/>
    <x v="0"/>
    <x v="0"/>
    <n v="96000"/>
    <n v="96000"/>
    <n v="0"/>
    <x v="0"/>
    <x v="1"/>
    <x v="1"/>
    <n v="487"/>
    <x v="8"/>
  </r>
  <r>
    <n v="191054"/>
    <x v="0"/>
    <x v="0"/>
    <n v="20000"/>
    <n v="20000"/>
    <n v="0"/>
    <x v="0"/>
    <x v="0"/>
    <x v="0"/>
    <n v="516"/>
    <x v="7"/>
  </r>
  <r>
    <n v="191064"/>
    <x v="0"/>
    <x v="1"/>
    <n v="55000"/>
    <n v="55000"/>
    <n v="0"/>
    <x v="0"/>
    <x v="0"/>
    <x v="0"/>
    <n v="379"/>
    <x v="4"/>
  </r>
  <r>
    <n v="191158"/>
    <x v="0"/>
    <x v="1"/>
    <n v="102000"/>
    <n v="102000"/>
    <n v="0"/>
    <x v="0"/>
    <x v="0"/>
    <x v="2"/>
    <n v="534"/>
    <x v="9"/>
  </r>
  <r>
    <n v="191190"/>
    <x v="0"/>
    <x v="0"/>
    <n v="217000"/>
    <n v="217000"/>
    <n v="0"/>
    <x v="0"/>
    <x v="1"/>
    <x v="1"/>
    <n v="441"/>
    <x v="3"/>
  </r>
  <r>
    <n v="191195"/>
    <x v="1"/>
    <x v="0"/>
    <n v="57000"/>
    <n v="57000"/>
    <n v="0"/>
    <x v="0"/>
    <x v="1"/>
    <x v="1"/>
    <n v="526"/>
    <x v="7"/>
  </r>
  <r>
    <n v="191452"/>
    <x v="1"/>
    <x v="1"/>
    <n v="40000"/>
    <n v="40000"/>
    <n v="0"/>
    <x v="0"/>
    <x v="0"/>
    <x v="1"/>
    <n v="458"/>
    <x v="1"/>
  </r>
  <r>
    <n v="191453"/>
    <x v="2"/>
    <x v="1"/>
    <n v="40000"/>
    <n v="40000"/>
    <n v="0"/>
    <x v="0"/>
    <x v="0"/>
    <x v="0"/>
    <n v="520"/>
    <x v="7"/>
  </r>
  <r>
    <n v="191479"/>
    <x v="1"/>
    <x v="0"/>
    <n v="3000"/>
    <n v="0"/>
    <n v="1"/>
    <x v="1"/>
    <x v="1"/>
    <x v="1"/>
    <n v="503"/>
    <x v="0"/>
  </r>
  <r>
    <n v="191481"/>
    <x v="0"/>
    <x v="0"/>
    <n v="36800"/>
    <n v="36800"/>
    <n v="0"/>
    <x v="0"/>
    <x v="0"/>
    <x v="2"/>
    <n v="494"/>
    <x v="0"/>
  </r>
  <r>
    <n v="191496"/>
    <x v="1"/>
    <x v="1"/>
    <n v="60000"/>
    <n v="60000"/>
    <n v="0"/>
    <x v="0"/>
    <x v="0"/>
    <x v="1"/>
    <n v="506"/>
    <x v="0"/>
  </r>
  <r>
    <n v="191499"/>
    <x v="0"/>
    <x v="0"/>
    <n v="34500"/>
    <n v="34500"/>
    <n v="0"/>
    <x v="0"/>
    <x v="1"/>
    <x v="0"/>
    <n v="552"/>
    <x v="10"/>
  </r>
  <r>
    <n v="191518"/>
    <x v="0"/>
    <x v="0"/>
    <n v="24139"/>
    <n v="24139"/>
    <n v="0"/>
    <x v="0"/>
    <x v="1"/>
    <x v="1"/>
    <n v="492"/>
    <x v="0"/>
  </r>
  <r>
    <n v="191537"/>
    <x v="1"/>
    <x v="0"/>
    <n v="40000"/>
    <n v="40000"/>
    <n v="0"/>
    <x v="0"/>
    <x v="1"/>
    <x v="1"/>
    <n v="477"/>
    <x v="8"/>
  </r>
  <r>
    <n v="191541"/>
    <x v="1"/>
    <x v="0"/>
    <n v="30000"/>
    <n v="30000"/>
    <n v="0"/>
    <x v="0"/>
    <x v="0"/>
    <x v="1"/>
    <n v="448"/>
    <x v="3"/>
  </r>
  <r>
    <n v="191571"/>
    <x v="0"/>
    <x v="0"/>
    <n v="24800"/>
    <n v="24800"/>
    <n v="0"/>
    <x v="0"/>
    <x v="1"/>
    <x v="0"/>
    <n v="467"/>
    <x v="1"/>
  </r>
  <r>
    <n v="191583"/>
    <x v="0"/>
    <x v="2"/>
    <n v="33000"/>
    <n v="33000"/>
    <n v="0"/>
    <x v="0"/>
    <x v="0"/>
    <x v="2"/>
    <n v="449"/>
    <x v="3"/>
  </r>
  <r>
    <n v="191612"/>
    <x v="0"/>
    <x v="2"/>
    <n v="12000"/>
    <n v="12000"/>
    <n v="0"/>
    <x v="0"/>
    <x v="1"/>
    <x v="0"/>
    <n v="444"/>
    <x v="3"/>
  </r>
  <r>
    <n v="191623"/>
    <x v="0"/>
    <x v="1"/>
    <n v="67000"/>
    <n v="67000"/>
    <n v="0"/>
    <x v="0"/>
    <x v="0"/>
    <x v="0"/>
    <n v="505"/>
    <x v="0"/>
  </r>
  <r>
    <n v="191649"/>
    <x v="1"/>
    <x v="0"/>
    <n v="26500"/>
    <n v="26500"/>
    <n v="0"/>
    <x v="0"/>
    <x v="1"/>
    <x v="0"/>
    <n v="515"/>
    <x v="7"/>
  </r>
  <r>
    <n v="191652"/>
    <x v="0"/>
    <x v="2"/>
    <n v="30000"/>
    <n v="30000"/>
    <n v="0"/>
    <x v="0"/>
    <x v="0"/>
    <x v="1"/>
    <n v="390"/>
    <x v="4"/>
  </r>
  <r>
    <n v="191670"/>
    <x v="0"/>
    <x v="1"/>
    <n v="187500"/>
    <n v="187500"/>
    <n v="0"/>
    <x v="0"/>
    <x v="0"/>
    <x v="1"/>
    <n v="431"/>
    <x v="3"/>
  </r>
  <r>
    <n v="191678"/>
    <x v="0"/>
    <x v="1"/>
    <n v="21000"/>
    <n v="21000"/>
    <n v="0"/>
    <x v="0"/>
    <x v="1"/>
    <x v="0"/>
    <n v="481"/>
    <x v="8"/>
  </r>
  <r>
    <n v="191730"/>
    <x v="0"/>
    <x v="0"/>
    <n v="40000"/>
    <n v="40000"/>
    <n v="0"/>
    <x v="0"/>
    <x v="0"/>
    <x v="1"/>
    <n v="453"/>
    <x v="1"/>
  </r>
  <r>
    <n v="191733"/>
    <x v="1"/>
    <x v="0"/>
    <n v="46000"/>
    <n v="46000"/>
    <n v="0"/>
    <x v="0"/>
    <x v="1"/>
    <x v="1"/>
    <n v="518"/>
    <x v="7"/>
  </r>
  <r>
    <n v="191740"/>
    <x v="0"/>
    <x v="0"/>
    <n v="25000"/>
    <n v="25000"/>
    <n v="0"/>
    <x v="0"/>
    <x v="0"/>
    <x v="1"/>
    <n v="457"/>
    <x v="1"/>
  </r>
  <r>
    <n v="191748"/>
    <x v="0"/>
    <x v="0"/>
    <n v="244200"/>
    <n v="244200"/>
    <n v="0"/>
    <x v="0"/>
    <x v="0"/>
    <x v="0"/>
    <n v="503"/>
    <x v="0"/>
  </r>
  <r>
    <n v="191760"/>
    <x v="0"/>
    <x v="1"/>
    <n v="115000"/>
    <n v="115000"/>
    <n v="0"/>
    <x v="0"/>
    <x v="0"/>
    <x v="1"/>
    <n v="545"/>
    <x v="9"/>
  </r>
  <r>
    <n v="191761"/>
    <x v="0"/>
    <x v="0"/>
    <n v="3000"/>
    <n v="3000"/>
    <n v="0"/>
    <x v="0"/>
    <x v="0"/>
    <x v="1"/>
    <n v="448"/>
    <x v="3"/>
  </r>
  <r>
    <n v="191773"/>
    <x v="0"/>
    <x v="0"/>
    <n v="40200"/>
    <n v="40200"/>
    <n v="0"/>
    <x v="0"/>
    <x v="0"/>
    <x v="1"/>
    <n v="459"/>
    <x v="1"/>
  </r>
  <r>
    <n v="191777"/>
    <x v="2"/>
    <x v="0"/>
    <n v="250000"/>
    <n v="250000"/>
    <n v="0"/>
    <x v="0"/>
    <x v="0"/>
    <x v="1"/>
    <n v="445"/>
    <x v="3"/>
  </r>
  <r>
    <n v="191783"/>
    <x v="0"/>
    <x v="1"/>
    <n v="96300"/>
    <n v="96300"/>
    <n v="0"/>
    <x v="0"/>
    <x v="1"/>
    <x v="2"/>
    <n v="458"/>
    <x v="1"/>
  </r>
  <r>
    <n v="191785"/>
    <x v="2"/>
    <x v="2"/>
    <n v="25000"/>
    <n v="25000"/>
    <n v="0"/>
    <x v="0"/>
    <x v="1"/>
    <x v="0"/>
    <n v="505"/>
    <x v="0"/>
  </r>
  <r>
    <n v="191794"/>
    <x v="2"/>
    <x v="0"/>
    <n v="70000"/>
    <n v="70000"/>
    <n v="0"/>
    <x v="0"/>
    <x v="1"/>
    <x v="0"/>
    <n v="470"/>
    <x v="1"/>
  </r>
  <r>
    <n v="191797"/>
    <x v="0"/>
    <x v="0"/>
    <n v="10000"/>
    <n v="10000"/>
    <n v="0"/>
    <x v="0"/>
    <x v="1"/>
    <x v="0"/>
    <n v="472"/>
    <x v="8"/>
  </r>
  <r>
    <n v="191804"/>
    <x v="0"/>
    <x v="0"/>
    <n v="75000"/>
    <n v="75000"/>
    <n v="0"/>
    <x v="0"/>
    <x v="0"/>
    <x v="0"/>
    <n v="513"/>
    <x v="7"/>
  </r>
  <r>
    <n v="191807"/>
    <x v="1"/>
    <x v="0"/>
    <n v="36600"/>
    <n v="14600"/>
    <n v="1"/>
    <x v="1"/>
    <x v="0"/>
    <x v="1"/>
    <n v="480"/>
    <x v="8"/>
  </r>
  <r>
    <n v="191813"/>
    <x v="0"/>
    <x v="0"/>
    <n v="358000"/>
    <n v="358000"/>
    <n v="0"/>
    <x v="0"/>
    <x v="0"/>
    <x v="1"/>
    <n v="428"/>
    <x v="6"/>
  </r>
  <r>
    <n v="191824"/>
    <x v="0"/>
    <x v="0"/>
    <n v="66100"/>
    <n v="66100"/>
    <n v="0"/>
    <x v="0"/>
    <x v="1"/>
    <x v="0"/>
    <n v="459"/>
    <x v="1"/>
  </r>
  <r>
    <n v="191829"/>
    <x v="0"/>
    <x v="1"/>
    <n v="40000"/>
    <n v="40000"/>
    <n v="0"/>
    <x v="0"/>
    <x v="1"/>
    <x v="0"/>
    <n v="501"/>
    <x v="0"/>
  </r>
  <r>
    <n v="191849"/>
    <x v="0"/>
    <x v="2"/>
    <n v="30000"/>
    <n v="30000"/>
    <n v="0"/>
    <x v="0"/>
    <x v="0"/>
    <x v="1"/>
    <n v="507"/>
    <x v="0"/>
  </r>
  <r>
    <n v="191857"/>
    <x v="1"/>
    <x v="0"/>
    <n v="50000"/>
    <n v="50000"/>
    <n v="0"/>
    <x v="0"/>
    <x v="0"/>
    <x v="1"/>
    <n v="453"/>
    <x v="1"/>
  </r>
  <r>
    <n v="191873"/>
    <x v="0"/>
    <x v="0"/>
    <n v="37000"/>
    <n v="37000"/>
    <n v="0"/>
    <x v="0"/>
    <x v="1"/>
    <x v="1"/>
    <n v="508"/>
    <x v="0"/>
  </r>
  <r>
    <n v="191898"/>
    <x v="2"/>
    <x v="2"/>
    <n v="60000"/>
    <n v="60000"/>
    <n v="0"/>
    <x v="0"/>
    <x v="1"/>
    <x v="1"/>
    <n v="495"/>
    <x v="0"/>
  </r>
  <r>
    <n v="191937"/>
    <x v="0"/>
    <x v="0"/>
    <n v="50000"/>
    <n v="50000"/>
    <n v="0"/>
    <x v="0"/>
    <x v="1"/>
    <x v="1"/>
    <n v="508"/>
    <x v="0"/>
  </r>
  <r>
    <n v="191945"/>
    <x v="0"/>
    <x v="1"/>
    <n v="17500"/>
    <n v="17500"/>
    <n v="0"/>
    <x v="0"/>
    <x v="1"/>
    <x v="1"/>
    <n v="533"/>
    <x v="9"/>
  </r>
  <r>
    <n v="191946"/>
    <x v="2"/>
    <x v="2"/>
    <n v="32000"/>
    <n v="32000"/>
    <n v="0"/>
    <x v="0"/>
    <x v="0"/>
    <x v="1"/>
    <n v="503"/>
    <x v="0"/>
  </r>
  <r>
    <n v="191956"/>
    <x v="0"/>
    <x v="2"/>
    <n v="30000"/>
    <n v="30000"/>
    <n v="0"/>
    <x v="0"/>
    <x v="1"/>
    <x v="1"/>
    <n v="473"/>
    <x v="8"/>
  </r>
  <r>
    <n v="191958"/>
    <x v="0"/>
    <x v="0"/>
    <n v="40000"/>
    <n v="40000"/>
    <n v="0"/>
    <x v="0"/>
    <x v="0"/>
    <x v="1"/>
    <n v="440"/>
    <x v="3"/>
  </r>
  <r>
    <n v="191969"/>
    <x v="0"/>
    <x v="1"/>
    <n v="30000"/>
    <n v="30000"/>
    <n v="0"/>
    <x v="0"/>
    <x v="0"/>
    <x v="1"/>
    <n v="551"/>
    <x v="10"/>
  </r>
  <r>
    <n v="191985"/>
    <x v="2"/>
    <x v="0"/>
    <n v="60000"/>
    <n v="60000"/>
    <n v="0"/>
    <x v="0"/>
    <x v="1"/>
    <x v="0"/>
    <n v="520"/>
    <x v="7"/>
  </r>
  <r>
    <n v="192019"/>
    <x v="0"/>
    <x v="1"/>
    <n v="46000"/>
    <n v="46000"/>
    <n v="0"/>
    <x v="0"/>
    <x v="1"/>
    <x v="0"/>
    <n v="465"/>
    <x v="1"/>
  </r>
  <r>
    <n v="192039"/>
    <x v="0"/>
    <x v="1"/>
    <n v="238000"/>
    <n v="238000"/>
    <n v="0"/>
    <x v="0"/>
    <x v="0"/>
    <x v="0"/>
    <n v="549"/>
    <x v="9"/>
  </r>
  <r>
    <n v="192090"/>
    <x v="0"/>
    <x v="0"/>
    <n v="30000"/>
    <n v="30000"/>
    <n v="0"/>
    <x v="0"/>
    <x v="1"/>
    <x v="0"/>
    <n v="452"/>
    <x v="1"/>
  </r>
  <r>
    <n v="192105"/>
    <x v="0"/>
    <x v="0"/>
    <n v="51500"/>
    <n v="51500"/>
    <n v="0"/>
    <x v="0"/>
    <x v="0"/>
    <x v="1"/>
    <n v="525"/>
    <x v="7"/>
  </r>
  <r>
    <n v="192141"/>
    <x v="0"/>
    <x v="0"/>
    <n v="183700"/>
    <n v="183700"/>
    <n v="0"/>
    <x v="0"/>
    <x v="0"/>
    <x v="1"/>
    <n v="368"/>
    <x v="5"/>
  </r>
  <r>
    <n v="192144"/>
    <x v="0"/>
    <x v="2"/>
    <n v="27000"/>
    <n v="27000"/>
    <n v="0"/>
    <x v="0"/>
    <x v="1"/>
    <x v="2"/>
    <n v="503"/>
    <x v="0"/>
  </r>
  <r>
    <n v="192182"/>
    <x v="1"/>
    <x v="1"/>
    <n v="30000"/>
    <n v="30000"/>
    <n v="0"/>
    <x v="0"/>
    <x v="0"/>
    <x v="1"/>
    <n v="530"/>
    <x v="7"/>
  </r>
  <r>
    <n v="192272"/>
    <x v="0"/>
    <x v="1"/>
    <n v="231900"/>
    <n v="231900"/>
    <n v="0"/>
    <x v="0"/>
    <x v="0"/>
    <x v="1"/>
    <n v="484"/>
    <x v="8"/>
  </r>
  <r>
    <n v="192274"/>
    <x v="0"/>
    <x v="1"/>
    <n v="13600"/>
    <n v="13600"/>
    <n v="0"/>
    <x v="0"/>
    <x v="0"/>
    <x v="1"/>
    <n v="450"/>
    <x v="3"/>
  </r>
  <r>
    <n v="192283"/>
    <x v="0"/>
    <x v="2"/>
    <n v="10000"/>
    <n v="10000"/>
    <n v="0"/>
    <x v="0"/>
    <x v="1"/>
    <x v="0"/>
    <n v="558"/>
    <x v="10"/>
  </r>
  <r>
    <n v="192284"/>
    <x v="2"/>
    <x v="0"/>
    <n v="44000"/>
    <n v="44000"/>
    <n v="0"/>
    <x v="0"/>
    <x v="0"/>
    <x v="1"/>
    <n v="530"/>
    <x v="7"/>
  </r>
  <r>
    <n v="192289"/>
    <x v="2"/>
    <x v="0"/>
    <n v="23000"/>
    <n v="23000"/>
    <n v="0"/>
    <x v="0"/>
    <x v="0"/>
    <x v="1"/>
    <n v="444"/>
    <x v="3"/>
  </r>
  <r>
    <n v="192315"/>
    <x v="1"/>
    <x v="1"/>
    <n v="30000"/>
    <n v="30000"/>
    <n v="0"/>
    <x v="0"/>
    <x v="1"/>
    <x v="1"/>
    <n v="515"/>
    <x v="7"/>
  </r>
  <r>
    <n v="192320"/>
    <x v="0"/>
    <x v="2"/>
    <n v="37400"/>
    <n v="37400"/>
    <n v="0"/>
    <x v="0"/>
    <x v="1"/>
    <x v="1"/>
    <n v="520"/>
    <x v="7"/>
  </r>
  <r>
    <n v="192323"/>
    <x v="0"/>
    <x v="0"/>
    <n v="40000"/>
    <n v="40000"/>
    <n v="0"/>
    <x v="0"/>
    <x v="1"/>
    <x v="0"/>
    <n v="428"/>
    <x v="6"/>
  </r>
  <r>
    <n v="192350"/>
    <x v="0"/>
    <x v="0"/>
    <n v="40200"/>
    <n v="40200"/>
    <n v="0"/>
    <x v="0"/>
    <x v="0"/>
    <x v="1"/>
    <n v="454"/>
    <x v="1"/>
  </r>
  <r>
    <n v="192358"/>
    <x v="0"/>
    <x v="0"/>
    <n v="159255"/>
    <n v="159255"/>
    <n v="0"/>
    <x v="0"/>
    <x v="1"/>
    <x v="1"/>
    <n v="523"/>
    <x v="7"/>
  </r>
  <r>
    <n v="192362"/>
    <x v="1"/>
    <x v="0"/>
    <n v="1000"/>
    <n v="0"/>
    <n v="1"/>
    <x v="1"/>
    <x v="1"/>
    <x v="1"/>
    <n v="498"/>
    <x v="0"/>
  </r>
  <r>
    <n v="192387"/>
    <x v="0"/>
    <x v="2"/>
    <n v="32000"/>
    <n v="32000"/>
    <n v="0"/>
    <x v="0"/>
    <x v="0"/>
    <x v="1"/>
    <n v="451"/>
    <x v="1"/>
  </r>
  <r>
    <n v="192405"/>
    <x v="0"/>
    <x v="0"/>
    <n v="76200"/>
    <n v="76200"/>
    <n v="0"/>
    <x v="0"/>
    <x v="0"/>
    <x v="1"/>
    <n v="554"/>
    <x v="10"/>
  </r>
  <r>
    <n v="192416"/>
    <x v="1"/>
    <x v="1"/>
    <n v="228000"/>
    <n v="228000"/>
    <n v="0"/>
    <x v="0"/>
    <x v="1"/>
    <x v="1"/>
    <n v="507"/>
    <x v="0"/>
  </r>
  <r>
    <n v="192418"/>
    <x v="1"/>
    <x v="0"/>
    <n v="20000"/>
    <n v="20000"/>
    <n v="0"/>
    <x v="0"/>
    <x v="1"/>
    <x v="0"/>
    <n v="478"/>
    <x v="8"/>
  </r>
  <r>
    <n v="192434"/>
    <x v="1"/>
    <x v="0"/>
    <n v="30000"/>
    <n v="30000"/>
    <n v="0"/>
    <x v="0"/>
    <x v="1"/>
    <x v="0"/>
    <n v="485"/>
    <x v="8"/>
  </r>
  <r>
    <n v="192435"/>
    <x v="0"/>
    <x v="0"/>
    <n v="9900"/>
    <n v="9900"/>
    <n v="0"/>
    <x v="0"/>
    <x v="1"/>
    <x v="0"/>
    <n v="549"/>
    <x v="9"/>
  </r>
  <r>
    <n v="192467"/>
    <x v="0"/>
    <x v="0"/>
    <n v="91717"/>
    <n v="91717"/>
    <n v="1"/>
    <x v="1"/>
    <x v="1"/>
    <x v="1"/>
    <n v="535"/>
    <x v="9"/>
  </r>
  <r>
    <n v="192504"/>
    <x v="1"/>
    <x v="0"/>
    <n v="10500"/>
    <n v="6000"/>
    <n v="0"/>
    <x v="0"/>
    <x v="0"/>
    <x v="2"/>
    <n v="384"/>
    <x v="4"/>
  </r>
  <r>
    <n v="192530"/>
    <x v="0"/>
    <x v="2"/>
    <n v="59500"/>
    <n v="59500"/>
    <n v="0"/>
    <x v="0"/>
    <x v="1"/>
    <x v="2"/>
    <n v="526"/>
    <x v="7"/>
  </r>
  <r>
    <n v="192577"/>
    <x v="0"/>
    <x v="0"/>
    <n v="20000"/>
    <n v="20000"/>
    <n v="0"/>
    <x v="0"/>
    <x v="1"/>
    <x v="0"/>
    <n v="509"/>
    <x v="0"/>
  </r>
  <r>
    <n v="192579"/>
    <x v="0"/>
    <x v="1"/>
    <n v="312220"/>
    <n v="312220"/>
    <n v="0"/>
    <x v="0"/>
    <x v="1"/>
    <x v="2"/>
    <n v="490"/>
    <x v="8"/>
  </r>
  <r>
    <n v="192594"/>
    <x v="0"/>
    <x v="0"/>
    <n v="160000"/>
    <n v="160000"/>
    <n v="0"/>
    <x v="0"/>
    <x v="0"/>
    <x v="1"/>
    <n v="514"/>
    <x v="7"/>
  </r>
  <r>
    <n v="192599"/>
    <x v="0"/>
    <x v="1"/>
    <n v="20000"/>
    <n v="20000"/>
    <n v="0"/>
    <x v="0"/>
    <x v="0"/>
    <x v="2"/>
    <n v="457"/>
    <x v="1"/>
  </r>
  <r>
    <n v="192615"/>
    <x v="1"/>
    <x v="1"/>
    <n v="40000"/>
    <n v="40000"/>
    <n v="0"/>
    <x v="0"/>
    <x v="0"/>
    <x v="1"/>
    <n v="453"/>
    <x v="1"/>
  </r>
  <r>
    <n v="192632"/>
    <x v="2"/>
    <x v="0"/>
    <n v="60000"/>
    <n v="60000"/>
    <n v="0"/>
    <x v="0"/>
    <x v="0"/>
    <x v="1"/>
    <n v="439"/>
    <x v="3"/>
  </r>
  <r>
    <n v="192654"/>
    <x v="0"/>
    <x v="1"/>
    <n v="643593"/>
    <n v="643593"/>
    <n v="0"/>
    <x v="0"/>
    <x v="0"/>
    <x v="1"/>
    <n v="561"/>
    <x v="10"/>
  </r>
  <r>
    <n v="192662"/>
    <x v="0"/>
    <x v="1"/>
    <n v="58200"/>
    <n v="58200"/>
    <n v="0"/>
    <x v="0"/>
    <x v="0"/>
    <x v="0"/>
    <n v="519"/>
    <x v="7"/>
  </r>
  <r>
    <n v="192668"/>
    <x v="0"/>
    <x v="1"/>
    <n v="30700"/>
    <n v="30700"/>
    <n v="0"/>
    <x v="0"/>
    <x v="1"/>
    <x v="0"/>
    <n v="533"/>
    <x v="9"/>
  </r>
  <r>
    <n v="192688"/>
    <x v="2"/>
    <x v="0"/>
    <n v="15000"/>
    <n v="15000"/>
    <n v="0"/>
    <x v="0"/>
    <x v="1"/>
    <x v="1"/>
    <n v="484"/>
    <x v="8"/>
  </r>
  <r>
    <n v="192880"/>
    <x v="0"/>
    <x v="0"/>
    <n v="40000"/>
    <n v="40000"/>
    <n v="0"/>
    <x v="0"/>
    <x v="0"/>
    <x v="0"/>
    <n v="475"/>
    <x v="8"/>
  </r>
  <r>
    <n v="192896"/>
    <x v="0"/>
    <x v="0"/>
    <n v="134000"/>
    <n v="134000"/>
    <n v="0"/>
    <x v="0"/>
    <x v="0"/>
    <x v="1"/>
    <n v="511"/>
    <x v="7"/>
  </r>
  <r>
    <n v="192899"/>
    <x v="0"/>
    <x v="0"/>
    <n v="40000"/>
    <n v="40000"/>
    <n v="0"/>
    <x v="0"/>
    <x v="0"/>
    <x v="1"/>
    <n v="550"/>
    <x v="9"/>
  </r>
  <r>
    <n v="192952"/>
    <x v="1"/>
    <x v="1"/>
    <n v="60000"/>
    <n v="60000"/>
    <n v="0"/>
    <x v="0"/>
    <x v="0"/>
    <x v="1"/>
    <n v="424"/>
    <x v="6"/>
  </r>
  <r>
    <n v="192954"/>
    <x v="0"/>
    <x v="0"/>
    <n v="38000"/>
    <n v="38000"/>
    <n v="0"/>
    <x v="0"/>
    <x v="0"/>
    <x v="1"/>
    <n v="501"/>
    <x v="0"/>
  </r>
  <r>
    <n v="192959"/>
    <x v="0"/>
    <x v="0"/>
    <n v="40000"/>
    <n v="40000"/>
    <n v="0"/>
    <x v="0"/>
    <x v="0"/>
    <x v="1"/>
    <n v="462"/>
    <x v="1"/>
  </r>
  <r>
    <n v="193052"/>
    <x v="0"/>
    <x v="0"/>
    <n v="106000"/>
    <n v="106000"/>
    <n v="0"/>
    <x v="0"/>
    <x v="1"/>
    <x v="0"/>
    <n v="503"/>
    <x v="0"/>
  </r>
  <r>
    <n v="193063"/>
    <x v="1"/>
    <x v="0"/>
    <n v="53600"/>
    <n v="53600"/>
    <n v="0"/>
    <x v="0"/>
    <x v="0"/>
    <x v="1"/>
    <n v="567"/>
    <x v="10"/>
  </r>
  <r>
    <n v="193074"/>
    <x v="0"/>
    <x v="0"/>
    <n v="47000"/>
    <n v="47000"/>
    <n v="0"/>
    <x v="0"/>
    <x v="0"/>
    <x v="0"/>
    <n v="435"/>
    <x v="3"/>
  </r>
  <r>
    <n v="193096"/>
    <x v="0"/>
    <x v="0"/>
    <n v="60000"/>
    <n v="60000"/>
    <n v="0"/>
    <x v="0"/>
    <x v="0"/>
    <x v="1"/>
    <n v="428"/>
    <x v="6"/>
  </r>
  <r>
    <n v="193112"/>
    <x v="1"/>
    <x v="0"/>
    <n v="215100"/>
    <n v="215100"/>
    <n v="0"/>
    <x v="0"/>
    <x v="1"/>
    <x v="2"/>
    <n v="539"/>
    <x v="9"/>
  </r>
  <r>
    <n v="193133"/>
    <x v="1"/>
    <x v="1"/>
    <n v="50000"/>
    <n v="50000"/>
    <n v="0"/>
    <x v="0"/>
    <x v="0"/>
    <x v="2"/>
    <n v="552"/>
    <x v="10"/>
  </r>
  <r>
    <n v="193153"/>
    <x v="0"/>
    <x v="0"/>
    <n v="159400"/>
    <n v="159400"/>
    <n v="0"/>
    <x v="0"/>
    <x v="1"/>
    <x v="1"/>
    <n v="541"/>
    <x v="9"/>
  </r>
  <r>
    <n v="193157"/>
    <x v="2"/>
    <x v="2"/>
    <n v="54730"/>
    <n v="54730"/>
    <n v="0"/>
    <x v="0"/>
    <x v="1"/>
    <x v="2"/>
    <n v="522"/>
    <x v="7"/>
  </r>
  <r>
    <n v="193221"/>
    <x v="0"/>
    <x v="0"/>
    <n v="228350"/>
    <n v="228350"/>
    <n v="0"/>
    <x v="0"/>
    <x v="0"/>
    <x v="1"/>
    <n v="530"/>
    <x v="7"/>
  </r>
  <r>
    <n v="193223"/>
    <x v="1"/>
    <x v="2"/>
    <n v="10000"/>
    <n v="10000"/>
    <n v="0"/>
    <x v="0"/>
    <x v="1"/>
    <x v="0"/>
    <n v="500"/>
    <x v="0"/>
  </r>
  <r>
    <n v="193291"/>
    <x v="0"/>
    <x v="0"/>
    <n v="55000"/>
    <n v="55000"/>
    <n v="0"/>
    <x v="0"/>
    <x v="1"/>
    <x v="1"/>
    <n v="495"/>
    <x v="0"/>
  </r>
  <r>
    <n v="193292"/>
    <x v="0"/>
    <x v="0"/>
    <n v="46200"/>
    <n v="46200"/>
    <n v="0"/>
    <x v="0"/>
    <x v="1"/>
    <x v="0"/>
    <n v="545"/>
    <x v="9"/>
  </r>
  <r>
    <n v="193295"/>
    <x v="0"/>
    <x v="0"/>
    <n v="38000"/>
    <n v="38000"/>
    <n v="0"/>
    <x v="0"/>
    <x v="0"/>
    <x v="0"/>
    <n v="451"/>
    <x v="1"/>
  </r>
  <r>
    <n v="193318"/>
    <x v="0"/>
    <x v="1"/>
    <n v="21300"/>
    <n v="21300"/>
    <n v="0"/>
    <x v="0"/>
    <x v="1"/>
    <x v="0"/>
    <n v="488"/>
    <x v="8"/>
  </r>
  <r>
    <n v="193368"/>
    <x v="2"/>
    <x v="1"/>
    <n v="40000"/>
    <n v="40000"/>
    <n v="0"/>
    <x v="0"/>
    <x v="1"/>
    <x v="1"/>
    <n v="466"/>
    <x v="1"/>
  </r>
  <r>
    <n v="193381"/>
    <x v="0"/>
    <x v="1"/>
    <n v="138803"/>
    <n v="138803"/>
    <n v="0"/>
    <x v="0"/>
    <x v="1"/>
    <x v="1"/>
    <n v="552"/>
    <x v="10"/>
  </r>
  <r>
    <n v="193383"/>
    <x v="0"/>
    <x v="0"/>
    <n v="84700"/>
    <n v="84700"/>
    <n v="0"/>
    <x v="0"/>
    <x v="1"/>
    <x v="1"/>
    <n v="539"/>
    <x v="9"/>
  </r>
  <r>
    <n v="193404"/>
    <x v="0"/>
    <x v="0"/>
    <n v="28000"/>
    <n v="28000"/>
    <n v="0"/>
    <x v="0"/>
    <x v="0"/>
    <x v="1"/>
    <n v="465"/>
    <x v="1"/>
  </r>
  <r>
    <n v="193422"/>
    <x v="2"/>
    <x v="0"/>
    <n v="15000"/>
    <n v="15000"/>
    <n v="0"/>
    <x v="0"/>
    <x v="1"/>
    <x v="1"/>
    <n v="443"/>
    <x v="3"/>
  </r>
  <r>
    <n v="193444"/>
    <x v="0"/>
    <x v="0"/>
    <n v="45000"/>
    <n v="45000"/>
    <n v="0"/>
    <x v="0"/>
    <x v="0"/>
    <x v="0"/>
    <n v="414"/>
    <x v="6"/>
  </r>
  <r>
    <n v="193459"/>
    <x v="0"/>
    <x v="1"/>
    <n v="50000"/>
    <n v="50000"/>
    <n v="0"/>
    <x v="0"/>
    <x v="0"/>
    <x v="1"/>
    <n v="495"/>
    <x v="0"/>
  </r>
  <r>
    <n v="193486"/>
    <x v="2"/>
    <x v="0"/>
    <n v="54000"/>
    <n v="54000"/>
    <n v="0"/>
    <x v="0"/>
    <x v="1"/>
    <x v="1"/>
    <n v="463"/>
    <x v="1"/>
  </r>
  <r>
    <n v="193493"/>
    <x v="1"/>
    <x v="0"/>
    <n v="20000"/>
    <n v="0"/>
    <n v="1"/>
    <x v="1"/>
    <x v="0"/>
    <x v="1"/>
    <n v="377"/>
    <x v="4"/>
  </r>
  <r>
    <n v="193504"/>
    <x v="1"/>
    <x v="0"/>
    <n v="18000"/>
    <n v="18000"/>
    <n v="0"/>
    <x v="0"/>
    <x v="1"/>
    <x v="0"/>
    <n v="537"/>
    <x v="9"/>
  </r>
  <r>
    <n v="193521"/>
    <x v="0"/>
    <x v="1"/>
    <n v="34000"/>
    <n v="34000"/>
    <n v="0"/>
    <x v="0"/>
    <x v="0"/>
    <x v="2"/>
    <n v="450"/>
    <x v="3"/>
  </r>
  <r>
    <n v="193526"/>
    <x v="0"/>
    <x v="0"/>
    <n v="56606"/>
    <n v="56606"/>
    <n v="0"/>
    <x v="0"/>
    <x v="1"/>
    <x v="1"/>
    <n v="547"/>
    <x v="9"/>
  </r>
  <r>
    <n v="193562"/>
    <x v="0"/>
    <x v="0"/>
    <n v="68800"/>
    <n v="68800"/>
    <n v="0"/>
    <x v="0"/>
    <x v="1"/>
    <x v="1"/>
    <n v="443"/>
    <x v="3"/>
  </r>
  <r>
    <n v="193571"/>
    <x v="0"/>
    <x v="0"/>
    <n v="15000"/>
    <n v="15000"/>
    <n v="0"/>
    <x v="0"/>
    <x v="1"/>
    <x v="2"/>
    <n v="537"/>
    <x v="9"/>
  </r>
  <r>
    <n v="193581"/>
    <x v="1"/>
    <x v="0"/>
    <n v="10000"/>
    <n v="10000"/>
    <n v="0"/>
    <x v="0"/>
    <x v="1"/>
    <x v="1"/>
    <n v="476"/>
    <x v="8"/>
  </r>
  <r>
    <n v="193617"/>
    <x v="0"/>
    <x v="0"/>
    <n v="10000"/>
    <n v="10000"/>
    <n v="0"/>
    <x v="0"/>
    <x v="1"/>
    <x v="1"/>
    <n v="505"/>
    <x v="0"/>
  </r>
  <r>
    <n v="193642"/>
    <x v="0"/>
    <x v="1"/>
    <n v="19300"/>
    <n v="19300"/>
    <n v="0"/>
    <x v="0"/>
    <x v="1"/>
    <x v="1"/>
    <n v="554"/>
    <x v="10"/>
  </r>
  <r>
    <n v="193660"/>
    <x v="1"/>
    <x v="0"/>
    <n v="35000"/>
    <n v="35000"/>
    <n v="0"/>
    <x v="0"/>
    <x v="0"/>
    <x v="1"/>
    <n v="437"/>
    <x v="3"/>
  </r>
  <r>
    <n v="193697"/>
    <x v="0"/>
    <x v="0"/>
    <n v="53000"/>
    <n v="53000"/>
    <n v="0"/>
    <x v="0"/>
    <x v="1"/>
    <x v="0"/>
    <n v="479"/>
    <x v="8"/>
  </r>
  <r>
    <n v="193708"/>
    <x v="0"/>
    <x v="0"/>
    <n v="62600"/>
    <n v="62600"/>
    <n v="0"/>
    <x v="0"/>
    <x v="1"/>
    <x v="1"/>
    <n v="502"/>
    <x v="0"/>
  </r>
  <r>
    <n v="193714"/>
    <x v="2"/>
    <x v="2"/>
    <n v="15000"/>
    <n v="15000"/>
    <n v="0"/>
    <x v="0"/>
    <x v="1"/>
    <x v="0"/>
    <n v="538"/>
    <x v="9"/>
  </r>
  <r>
    <n v="193781"/>
    <x v="0"/>
    <x v="1"/>
    <n v="20000"/>
    <n v="20000"/>
    <n v="0"/>
    <x v="0"/>
    <x v="1"/>
    <x v="0"/>
    <n v="492"/>
    <x v="0"/>
  </r>
  <r>
    <n v="193808"/>
    <x v="1"/>
    <x v="0"/>
    <n v="30000"/>
    <n v="30000"/>
    <n v="0"/>
    <x v="0"/>
    <x v="0"/>
    <x v="1"/>
    <n v="407"/>
    <x v="2"/>
  </r>
  <r>
    <n v="193822"/>
    <x v="1"/>
    <x v="1"/>
    <n v="40000"/>
    <n v="40000"/>
    <n v="0"/>
    <x v="0"/>
    <x v="1"/>
    <x v="0"/>
    <n v="471"/>
    <x v="8"/>
  </r>
  <r>
    <n v="193824"/>
    <x v="0"/>
    <x v="2"/>
    <n v="30000"/>
    <n v="30000"/>
    <n v="0"/>
    <x v="0"/>
    <x v="1"/>
    <x v="0"/>
    <n v="483"/>
    <x v="8"/>
  </r>
  <r>
    <n v="193830"/>
    <x v="2"/>
    <x v="2"/>
    <n v="66000"/>
    <n v="66000"/>
    <n v="0"/>
    <x v="0"/>
    <x v="0"/>
    <x v="0"/>
    <n v="539"/>
    <x v="9"/>
  </r>
  <r>
    <n v="193836"/>
    <x v="1"/>
    <x v="0"/>
    <n v="3000"/>
    <n v="3000"/>
    <n v="0"/>
    <x v="0"/>
    <x v="1"/>
    <x v="1"/>
    <n v="425"/>
    <x v="6"/>
  </r>
  <r>
    <n v="193850"/>
    <x v="2"/>
    <x v="0"/>
    <n v="35000"/>
    <n v="35000"/>
    <n v="0"/>
    <x v="0"/>
    <x v="0"/>
    <x v="1"/>
    <n v="464"/>
    <x v="1"/>
  </r>
  <r>
    <n v="193874"/>
    <x v="0"/>
    <x v="0"/>
    <n v="25400"/>
    <n v="25400"/>
    <n v="0"/>
    <x v="0"/>
    <x v="0"/>
    <x v="2"/>
    <n v="479"/>
    <x v="8"/>
  </r>
  <r>
    <n v="193880"/>
    <x v="0"/>
    <x v="1"/>
    <n v="18000"/>
    <n v="18000"/>
    <n v="0"/>
    <x v="0"/>
    <x v="1"/>
    <x v="0"/>
    <n v="468"/>
    <x v="1"/>
  </r>
  <r>
    <n v="193886"/>
    <x v="0"/>
    <x v="0"/>
    <n v="60000"/>
    <n v="60000"/>
    <n v="0"/>
    <x v="0"/>
    <x v="0"/>
    <x v="0"/>
    <n v="473"/>
    <x v="8"/>
  </r>
  <r>
    <n v="193949"/>
    <x v="0"/>
    <x v="0"/>
    <n v="269365"/>
    <n v="269365"/>
    <n v="0"/>
    <x v="0"/>
    <x v="1"/>
    <x v="1"/>
    <n v="485"/>
    <x v="8"/>
  </r>
  <r>
    <n v="193953"/>
    <x v="0"/>
    <x v="0"/>
    <n v="109200"/>
    <n v="109200"/>
    <n v="0"/>
    <x v="0"/>
    <x v="1"/>
    <x v="0"/>
    <n v="521"/>
    <x v="7"/>
  </r>
  <r>
    <n v="193955"/>
    <x v="0"/>
    <x v="0"/>
    <n v="20000"/>
    <n v="20000"/>
    <n v="0"/>
    <x v="0"/>
    <x v="1"/>
    <x v="2"/>
    <n v="507"/>
    <x v="0"/>
  </r>
  <r>
    <n v="193960"/>
    <x v="0"/>
    <x v="0"/>
    <n v="37900"/>
    <n v="37900"/>
    <n v="0"/>
    <x v="0"/>
    <x v="1"/>
    <x v="0"/>
    <n v="470"/>
    <x v="1"/>
  </r>
  <r>
    <n v="193968"/>
    <x v="0"/>
    <x v="0"/>
    <n v="20000"/>
    <n v="20000"/>
    <n v="0"/>
    <x v="0"/>
    <x v="1"/>
    <x v="0"/>
    <n v="492"/>
    <x v="0"/>
  </r>
  <r>
    <n v="193996"/>
    <x v="0"/>
    <x v="0"/>
    <n v="10000"/>
    <n v="10000"/>
    <n v="0"/>
    <x v="0"/>
    <x v="0"/>
    <x v="0"/>
    <n v="439"/>
    <x v="3"/>
  </r>
  <r>
    <n v="194045"/>
    <x v="0"/>
    <x v="0"/>
    <n v="46000"/>
    <n v="46000"/>
    <n v="0"/>
    <x v="0"/>
    <x v="0"/>
    <x v="2"/>
    <n v="478"/>
    <x v="8"/>
  </r>
  <r>
    <n v="194060"/>
    <x v="0"/>
    <x v="0"/>
    <n v="172390"/>
    <n v="172390"/>
    <n v="0"/>
    <x v="0"/>
    <x v="1"/>
    <x v="0"/>
    <n v="492"/>
    <x v="0"/>
  </r>
  <r>
    <n v="194077"/>
    <x v="0"/>
    <x v="0"/>
    <n v="40000"/>
    <n v="40000"/>
    <n v="0"/>
    <x v="0"/>
    <x v="1"/>
    <x v="1"/>
    <n v="537"/>
    <x v="9"/>
  </r>
  <r>
    <n v="194087"/>
    <x v="0"/>
    <x v="2"/>
    <n v="60000"/>
    <n v="60000"/>
    <n v="0"/>
    <x v="0"/>
    <x v="0"/>
    <x v="0"/>
    <n v="564"/>
    <x v="10"/>
  </r>
  <r>
    <n v="194101"/>
    <x v="2"/>
    <x v="0"/>
    <n v="10000"/>
    <n v="10000"/>
    <n v="0"/>
    <x v="0"/>
    <x v="0"/>
    <x v="0"/>
    <n v="511"/>
    <x v="7"/>
  </r>
  <r>
    <n v="194126"/>
    <x v="0"/>
    <x v="0"/>
    <n v="40000"/>
    <n v="40000"/>
    <n v="0"/>
    <x v="0"/>
    <x v="1"/>
    <x v="1"/>
    <n v="540"/>
    <x v="9"/>
  </r>
  <r>
    <n v="194163"/>
    <x v="0"/>
    <x v="1"/>
    <n v="73500"/>
    <n v="73500"/>
    <n v="0"/>
    <x v="0"/>
    <x v="1"/>
    <x v="1"/>
    <n v="523"/>
    <x v="7"/>
  </r>
  <r>
    <n v="194172"/>
    <x v="1"/>
    <x v="0"/>
    <n v="30000"/>
    <n v="30000"/>
    <n v="0"/>
    <x v="0"/>
    <x v="0"/>
    <x v="1"/>
    <n v="400"/>
    <x v="2"/>
  </r>
  <r>
    <n v="194180"/>
    <x v="0"/>
    <x v="0"/>
    <n v="30000"/>
    <n v="30000"/>
    <n v="0"/>
    <x v="0"/>
    <x v="1"/>
    <x v="0"/>
    <n v="517"/>
    <x v="7"/>
  </r>
  <r>
    <n v="194186"/>
    <x v="0"/>
    <x v="0"/>
    <n v="45000"/>
    <n v="36393.839999999997"/>
    <n v="1"/>
    <x v="1"/>
    <x v="0"/>
    <x v="1"/>
    <n v="550"/>
    <x v="9"/>
  </r>
  <r>
    <n v="194198"/>
    <x v="0"/>
    <x v="1"/>
    <n v="53060"/>
    <n v="53060"/>
    <n v="0"/>
    <x v="0"/>
    <x v="0"/>
    <x v="1"/>
    <n v="471"/>
    <x v="8"/>
  </r>
  <r>
    <n v="194205"/>
    <x v="0"/>
    <x v="1"/>
    <n v="33000"/>
    <n v="33000"/>
    <n v="0"/>
    <x v="0"/>
    <x v="0"/>
    <x v="2"/>
    <n v="511"/>
    <x v="7"/>
  </r>
  <r>
    <n v="194218"/>
    <x v="2"/>
    <x v="2"/>
    <n v="20000"/>
    <n v="20000"/>
    <n v="0"/>
    <x v="0"/>
    <x v="0"/>
    <x v="1"/>
    <n v="421"/>
    <x v="6"/>
  </r>
  <r>
    <n v="194241"/>
    <x v="0"/>
    <x v="0"/>
    <n v="69300"/>
    <n v="69300"/>
    <n v="0"/>
    <x v="0"/>
    <x v="0"/>
    <x v="1"/>
    <n v="455"/>
    <x v="1"/>
  </r>
  <r>
    <n v="194243"/>
    <x v="0"/>
    <x v="0"/>
    <n v="235900"/>
    <n v="235900"/>
    <n v="0"/>
    <x v="0"/>
    <x v="1"/>
    <x v="1"/>
    <n v="563"/>
    <x v="10"/>
  </r>
  <r>
    <n v="194244"/>
    <x v="1"/>
    <x v="0"/>
    <n v="9500"/>
    <n v="9500"/>
    <n v="0"/>
    <x v="0"/>
    <x v="1"/>
    <x v="1"/>
    <n v="487"/>
    <x v="8"/>
  </r>
  <r>
    <n v="194246"/>
    <x v="0"/>
    <x v="2"/>
    <n v="30000"/>
    <n v="30000"/>
    <n v="0"/>
    <x v="0"/>
    <x v="1"/>
    <x v="1"/>
    <n v="555"/>
    <x v="10"/>
  </r>
  <r>
    <n v="194269"/>
    <x v="1"/>
    <x v="1"/>
    <n v="60000"/>
    <n v="60000"/>
    <n v="0"/>
    <x v="0"/>
    <x v="1"/>
    <x v="0"/>
    <n v="465"/>
    <x v="1"/>
  </r>
  <r>
    <n v="194346"/>
    <x v="0"/>
    <x v="1"/>
    <n v="47800"/>
    <n v="47800"/>
    <n v="0"/>
    <x v="0"/>
    <x v="1"/>
    <x v="1"/>
    <n v="497"/>
    <x v="0"/>
  </r>
  <r>
    <n v="194468"/>
    <x v="0"/>
    <x v="0"/>
    <n v="17000"/>
    <n v="17000"/>
    <n v="0"/>
    <x v="0"/>
    <x v="0"/>
    <x v="0"/>
    <n v="488"/>
    <x v="8"/>
  </r>
  <r>
    <n v="194502"/>
    <x v="0"/>
    <x v="0"/>
    <n v="20000"/>
    <n v="20000"/>
    <n v="0"/>
    <x v="0"/>
    <x v="1"/>
    <x v="0"/>
    <n v="513"/>
    <x v="7"/>
  </r>
  <r>
    <n v="194537"/>
    <x v="1"/>
    <x v="0"/>
    <n v="17000"/>
    <n v="17000"/>
    <n v="0"/>
    <x v="0"/>
    <x v="0"/>
    <x v="1"/>
    <n v="516"/>
    <x v="7"/>
  </r>
  <r>
    <n v="194580"/>
    <x v="0"/>
    <x v="1"/>
    <n v="41500"/>
    <n v="41500"/>
    <n v="0"/>
    <x v="0"/>
    <x v="0"/>
    <x v="1"/>
    <n v="496"/>
    <x v="0"/>
  </r>
  <r>
    <n v="194621"/>
    <x v="0"/>
    <x v="0"/>
    <n v="8100"/>
    <n v="8100"/>
    <n v="0"/>
    <x v="0"/>
    <x v="0"/>
    <x v="1"/>
    <n v="419"/>
    <x v="6"/>
  </r>
  <r>
    <n v="194628"/>
    <x v="1"/>
    <x v="0"/>
    <n v="30000"/>
    <n v="30000"/>
    <n v="0"/>
    <x v="0"/>
    <x v="1"/>
    <x v="1"/>
    <n v="558"/>
    <x v="10"/>
  </r>
  <r>
    <n v="194646"/>
    <x v="1"/>
    <x v="0"/>
    <n v="70000"/>
    <n v="70000"/>
    <n v="0"/>
    <x v="0"/>
    <x v="1"/>
    <x v="2"/>
    <n v="479"/>
    <x v="8"/>
  </r>
  <r>
    <n v="194659"/>
    <x v="1"/>
    <x v="0"/>
    <n v="7500"/>
    <n v="7500"/>
    <n v="0"/>
    <x v="0"/>
    <x v="0"/>
    <x v="1"/>
    <n v="478"/>
    <x v="8"/>
  </r>
  <r>
    <n v="194683"/>
    <x v="0"/>
    <x v="0"/>
    <n v="25000"/>
    <n v="25000"/>
    <n v="0"/>
    <x v="0"/>
    <x v="1"/>
    <x v="0"/>
    <n v="485"/>
    <x v="8"/>
  </r>
  <r>
    <n v="194702"/>
    <x v="1"/>
    <x v="0"/>
    <n v="40000"/>
    <n v="40000"/>
    <n v="0"/>
    <x v="0"/>
    <x v="0"/>
    <x v="1"/>
    <n v="472"/>
    <x v="8"/>
  </r>
  <r>
    <n v="194707"/>
    <x v="1"/>
    <x v="0"/>
    <n v="5000"/>
    <n v="5000"/>
    <n v="0"/>
    <x v="0"/>
    <x v="0"/>
    <x v="2"/>
    <n v="488"/>
    <x v="8"/>
  </r>
  <r>
    <n v="194713"/>
    <x v="0"/>
    <x v="1"/>
    <n v="41000"/>
    <n v="41000"/>
    <n v="0"/>
    <x v="0"/>
    <x v="1"/>
    <x v="0"/>
    <n v="517"/>
    <x v="7"/>
  </r>
  <r>
    <n v="194718"/>
    <x v="1"/>
    <x v="0"/>
    <n v="53400"/>
    <n v="53400"/>
    <n v="0"/>
    <x v="0"/>
    <x v="1"/>
    <x v="0"/>
    <n v="461"/>
    <x v="1"/>
  </r>
  <r>
    <n v="194724"/>
    <x v="1"/>
    <x v="0"/>
    <n v="5000"/>
    <n v="5000"/>
    <n v="0"/>
    <x v="0"/>
    <x v="0"/>
    <x v="1"/>
    <n v="486"/>
    <x v="8"/>
  </r>
  <r>
    <n v="194736"/>
    <x v="0"/>
    <x v="0"/>
    <n v="25000"/>
    <n v="25000"/>
    <n v="0"/>
    <x v="0"/>
    <x v="1"/>
    <x v="0"/>
    <n v="459"/>
    <x v="1"/>
  </r>
  <r>
    <n v="194761"/>
    <x v="0"/>
    <x v="0"/>
    <n v="26000"/>
    <n v="26000"/>
    <n v="0"/>
    <x v="0"/>
    <x v="0"/>
    <x v="1"/>
    <n v="447"/>
    <x v="3"/>
  </r>
  <r>
    <n v="194770"/>
    <x v="0"/>
    <x v="1"/>
    <n v="71450"/>
    <n v="71450"/>
    <n v="0"/>
    <x v="0"/>
    <x v="1"/>
    <x v="1"/>
    <n v="499"/>
    <x v="0"/>
  </r>
  <r>
    <n v="194789"/>
    <x v="0"/>
    <x v="0"/>
    <n v="309800"/>
    <n v="309800"/>
    <n v="0"/>
    <x v="0"/>
    <x v="0"/>
    <x v="1"/>
    <n v="444"/>
    <x v="3"/>
  </r>
  <r>
    <n v="194802"/>
    <x v="1"/>
    <x v="0"/>
    <n v="56000"/>
    <n v="56000"/>
    <n v="0"/>
    <x v="0"/>
    <x v="1"/>
    <x v="1"/>
    <n v="543"/>
    <x v="9"/>
  </r>
  <r>
    <n v="194814"/>
    <x v="0"/>
    <x v="0"/>
    <n v="20000"/>
    <n v="20000"/>
    <n v="0"/>
    <x v="0"/>
    <x v="1"/>
    <x v="1"/>
    <n v="445"/>
    <x v="3"/>
  </r>
  <r>
    <n v="194817"/>
    <x v="0"/>
    <x v="0"/>
    <n v="68500"/>
    <n v="68500"/>
    <n v="0"/>
    <x v="0"/>
    <x v="0"/>
    <x v="0"/>
    <n v="484"/>
    <x v="8"/>
  </r>
  <r>
    <n v="194839"/>
    <x v="0"/>
    <x v="0"/>
    <n v="110050"/>
    <n v="110050"/>
    <n v="0"/>
    <x v="0"/>
    <x v="1"/>
    <x v="2"/>
    <n v="572"/>
    <x v="12"/>
  </r>
  <r>
    <n v="194870"/>
    <x v="0"/>
    <x v="2"/>
    <n v="60000"/>
    <n v="60000"/>
    <n v="0"/>
    <x v="0"/>
    <x v="1"/>
    <x v="0"/>
    <n v="470"/>
    <x v="1"/>
  </r>
  <r>
    <n v="194882"/>
    <x v="1"/>
    <x v="1"/>
    <n v="10000"/>
    <n v="10000"/>
    <n v="0"/>
    <x v="0"/>
    <x v="0"/>
    <x v="0"/>
    <n v="537"/>
    <x v="9"/>
  </r>
  <r>
    <n v="194913"/>
    <x v="1"/>
    <x v="0"/>
    <n v="30000"/>
    <n v="0"/>
    <n v="1"/>
    <x v="1"/>
    <x v="1"/>
    <x v="0"/>
    <n v="501"/>
    <x v="0"/>
  </r>
  <r>
    <n v="194930"/>
    <x v="0"/>
    <x v="0"/>
    <n v="67000"/>
    <n v="67000"/>
    <n v="0"/>
    <x v="0"/>
    <x v="0"/>
    <x v="1"/>
    <n v="503"/>
    <x v="0"/>
  </r>
  <r>
    <n v="194946"/>
    <x v="0"/>
    <x v="1"/>
    <n v="81200"/>
    <n v="81200"/>
    <n v="0"/>
    <x v="0"/>
    <x v="0"/>
    <x v="1"/>
    <n v="496"/>
    <x v="0"/>
  </r>
  <r>
    <n v="194965"/>
    <x v="0"/>
    <x v="0"/>
    <n v="30000"/>
    <n v="30000"/>
    <n v="0"/>
    <x v="0"/>
    <x v="1"/>
    <x v="0"/>
    <n v="575"/>
    <x v="12"/>
  </r>
  <r>
    <n v="194996"/>
    <x v="0"/>
    <x v="0"/>
    <n v="36400"/>
    <n v="36400"/>
    <n v="0"/>
    <x v="0"/>
    <x v="1"/>
    <x v="2"/>
    <n v="487"/>
    <x v="8"/>
  </r>
  <r>
    <n v="195000"/>
    <x v="1"/>
    <x v="1"/>
    <n v="5000"/>
    <n v="5000"/>
    <n v="0"/>
    <x v="0"/>
    <x v="1"/>
    <x v="0"/>
    <n v="476"/>
    <x v="8"/>
  </r>
  <r>
    <n v="195014"/>
    <x v="0"/>
    <x v="1"/>
    <n v="239500"/>
    <n v="239500"/>
    <n v="0"/>
    <x v="0"/>
    <x v="1"/>
    <x v="0"/>
    <n v="545"/>
    <x v="9"/>
  </r>
  <r>
    <n v="195021"/>
    <x v="0"/>
    <x v="0"/>
    <n v="50000"/>
    <n v="50000"/>
    <n v="0"/>
    <x v="0"/>
    <x v="1"/>
    <x v="1"/>
    <n v="462"/>
    <x v="1"/>
  </r>
  <r>
    <n v="195026"/>
    <x v="2"/>
    <x v="2"/>
    <n v="8000"/>
    <n v="8000"/>
    <n v="0"/>
    <x v="0"/>
    <x v="0"/>
    <x v="0"/>
    <n v="504"/>
    <x v="0"/>
  </r>
  <r>
    <n v="195066"/>
    <x v="0"/>
    <x v="0"/>
    <n v="40500"/>
    <n v="40500"/>
    <n v="0"/>
    <x v="0"/>
    <x v="1"/>
    <x v="1"/>
    <n v="471"/>
    <x v="8"/>
  </r>
  <r>
    <n v="195082"/>
    <x v="1"/>
    <x v="0"/>
    <n v="20000"/>
    <n v="20000"/>
    <n v="0"/>
    <x v="0"/>
    <x v="0"/>
    <x v="1"/>
    <n v="410"/>
    <x v="2"/>
  </r>
  <r>
    <n v="195090"/>
    <x v="1"/>
    <x v="0"/>
    <n v="7994"/>
    <n v="7994"/>
    <n v="0"/>
    <x v="0"/>
    <x v="0"/>
    <x v="1"/>
    <n v="460"/>
    <x v="1"/>
  </r>
  <r>
    <n v="195092"/>
    <x v="0"/>
    <x v="1"/>
    <n v="20000"/>
    <n v="20000"/>
    <n v="0"/>
    <x v="0"/>
    <x v="1"/>
    <x v="2"/>
    <n v="554"/>
    <x v="10"/>
  </r>
  <r>
    <n v="195117"/>
    <x v="0"/>
    <x v="0"/>
    <n v="50000"/>
    <n v="50000"/>
    <n v="0"/>
    <x v="0"/>
    <x v="0"/>
    <x v="1"/>
    <n v="443"/>
    <x v="3"/>
  </r>
  <r>
    <n v="195119"/>
    <x v="0"/>
    <x v="1"/>
    <n v="33000"/>
    <n v="33000"/>
    <n v="0"/>
    <x v="0"/>
    <x v="0"/>
    <x v="2"/>
    <n v="537"/>
    <x v="9"/>
  </r>
  <r>
    <n v="195138"/>
    <x v="0"/>
    <x v="2"/>
    <n v="308132.67000000004"/>
    <n v="308132.67000000004"/>
    <n v="0"/>
    <x v="0"/>
    <x v="1"/>
    <x v="0"/>
    <n v="505"/>
    <x v="0"/>
  </r>
  <r>
    <n v="195172"/>
    <x v="1"/>
    <x v="0"/>
    <n v="119400"/>
    <n v="119400"/>
    <n v="0"/>
    <x v="0"/>
    <x v="1"/>
    <x v="1"/>
    <n v="482"/>
    <x v="8"/>
  </r>
  <r>
    <n v="195182"/>
    <x v="1"/>
    <x v="0"/>
    <n v="21000"/>
    <n v="21000"/>
    <n v="0"/>
    <x v="0"/>
    <x v="1"/>
    <x v="0"/>
    <n v="561"/>
    <x v="10"/>
  </r>
  <r>
    <n v="195185"/>
    <x v="0"/>
    <x v="0"/>
    <n v="327200"/>
    <n v="327200"/>
    <n v="0"/>
    <x v="0"/>
    <x v="1"/>
    <x v="2"/>
    <n v="543"/>
    <x v="9"/>
  </r>
  <r>
    <n v="195242"/>
    <x v="1"/>
    <x v="0"/>
    <n v="110000"/>
    <n v="110000"/>
    <n v="0"/>
    <x v="0"/>
    <x v="1"/>
    <x v="0"/>
    <n v="496"/>
    <x v="0"/>
  </r>
  <r>
    <n v="195249"/>
    <x v="0"/>
    <x v="1"/>
    <n v="40500"/>
    <n v="40500"/>
    <n v="0"/>
    <x v="0"/>
    <x v="1"/>
    <x v="1"/>
    <n v="457"/>
    <x v="1"/>
  </r>
  <r>
    <n v="195267"/>
    <x v="0"/>
    <x v="1"/>
    <n v="320270"/>
    <n v="320270"/>
    <n v="0"/>
    <x v="0"/>
    <x v="1"/>
    <x v="0"/>
    <n v="507"/>
    <x v="0"/>
  </r>
  <r>
    <n v="195277"/>
    <x v="0"/>
    <x v="0"/>
    <n v="73950"/>
    <n v="73950"/>
    <n v="0"/>
    <x v="0"/>
    <x v="1"/>
    <x v="1"/>
    <n v="531"/>
    <x v="9"/>
  </r>
  <r>
    <n v="195289"/>
    <x v="1"/>
    <x v="0"/>
    <n v="25000"/>
    <n v="25000"/>
    <n v="0"/>
    <x v="0"/>
    <x v="0"/>
    <x v="1"/>
    <n v="430"/>
    <x v="6"/>
  </r>
  <r>
    <n v="195309"/>
    <x v="0"/>
    <x v="2"/>
    <n v="36000"/>
    <n v="36000"/>
    <n v="0"/>
    <x v="0"/>
    <x v="0"/>
    <x v="1"/>
    <n v="424"/>
    <x v="6"/>
  </r>
  <r>
    <n v="195341"/>
    <x v="0"/>
    <x v="2"/>
    <n v="35000"/>
    <n v="35000"/>
    <n v="0"/>
    <x v="0"/>
    <x v="0"/>
    <x v="0"/>
    <n v="449"/>
    <x v="3"/>
  </r>
  <r>
    <n v="195342"/>
    <x v="0"/>
    <x v="0"/>
    <n v="10000"/>
    <n v="10000"/>
    <n v="0"/>
    <x v="0"/>
    <x v="0"/>
    <x v="1"/>
    <n v="498"/>
    <x v="0"/>
  </r>
  <r>
    <n v="195368"/>
    <x v="0"/>
    <x v="1"/>
    <n v="22000"/>
    <n v="22000"/>
    <n v="0"/>
    <x v="0"/>
    <x v="0"/>
    <x v="1"/>
    <n v="430"/>
    <x v="6"/>
  </r>
  <r>
    <n v="195411"/>
    <x v="0"/>
    <x v="0"/>
    <n v="40000"/>
    <n v="40000"/>
    <n v="0"/>
    <x v="0"/>
    <x v="1"/>
    <x v="2"/>
    <n v="547"/>
    <x v="9"/>
  </r>
  <r>
    <n v="195436"/>
    <x v="0"/>
    <x v="1"/>
    <n v="61500"/>
    <n v="61500"/>
    <n v="0"/>
    <x v="0"/>
    <x v="0"/>
    <x v="1"/>
    <n v="519"/>
    <x v="7"/>
  </r>
  <r>
    <n v="195449"/>
    <x v="1"/>
    <x v="0"/>
    <n v="15000"/>
    <n v="15000"/>
    <n v="0"/>
    <x v="0"/>
    <x v="1"/>
    <x v="0"/>
    <n v="479"/>
    <x v="8"/>
  </r>
  <r>
    <n v="195455"/>
    <x v="0"/>
    <x v="0"/>
    <n v="107210"/>
    <n v="107210"/>
    <n v="0"/>
    <x v="0"/>
    <x v="1"/>
    <x v="2"/>
    <n v="513"/>
    <x v="7"/>
  </r>
  <r>
    <n v="195464"/>
    <x v="0"/>
    <x v="0"/>
    <n v="30000"/>
    <n v="30000"/>
    <n v="0"/>
    <x v="0"/>
    <x v="1"/>
    <x v="1"/>
    <n v="430"/>
    <x v="6"/>
  </r>
  <r>
    <n v="195469"/>
    <x v="1"/>
    <x v="0"/>
    <n v="50000"/>
    <n v="50000"/>
    <n v="0"/>
    <x v="0"/>
    <x v="0"/>
    <x v="1"/>
    <n v="413"/>
    <x v="6"/>
  </r>
  <r>
    <n v="195470"/>
    <x v="0"/>
    <x v="2"/>
    <n v="67900"/>
    <n v="67900"/>
    <n v="0"/>
    <x v="0"/>
    <x v="0"/>
    <x v="0"/>
    <n v="460"/>
    <x v="1"/>
  </r>
  <r>
    <n v="195476"/>
    <x v="0"/>
    <x v="0"/>
    <n v="140100"/>
    <n v="140100"/>
    <n v="0"/>
    <x v="0"/>
    <x v="1"/>
    <x v="2"/>
    <n v="526"/>
    <x v="7"/>
  </r>
  <r>
    <n v="195497"/>
    <x v="0"/>
    <x v="2"/>
    <n v="60000"/>
    <n v="60000"/>
    <n v="0"/>
    <x v="0"/>
    <x v="0"/>
    <x v="0"/>
    <n v="514"/>
    <x v="7"/>
  </r>
  <r>
    <n v="195501"/>
    <x v="1"/>
    <x v="0"/>
    <n v="15000"/>
    <n v="0"/>
    <n v="1"/>
    <x v="1"/>
    <x v="0"/>
    <x v="2"/>
    <n v="460"/>
    <x v="1"/>
  </r>
  <r>
    <n v="195535"/>
    <x v="0"/>
    <x v="0"/>
    <n v="40000"/>
    <n v="40000"/>
    <n v="0"/>
    <x v="0"/>
    <x v="1"/>
    <x v="2"/>
    <n v="520"/>
    <x v="7"/>
  </r>
  <r>
    <n v="195586"/>
    <x v="0"/>
    <x v="1"/>
    <n v="32300"/>
    <n v="32300"/>
    <n v="0"/>
    <x v="0"/>
    <x v="0"/>
    <x v="0"/>
    <n v="506"/>
    <x v="0"/>
  </r>
  <r>
    <n v="195670"/>
    <x v="0"/>
    <x v="0"/>
    <n v="60000"/>
    <n v="60000"/>
    <n v="0"/>
    <x v="0"/>
    <x v="1"/>
    <x v="1"/>
    <n v="381"/>
    <x v="4"/>
  </r>
  <r>
    <n v="195680"/>
    <x v="0"/>
    <x v="0"/>
    <n v="10000"/>
    <n v="10000"/>
    <n v="0"/>
    <x v="0"/>
    <x v="0"/>
    <x v="1"/>
    <n v="475"/>
    <x v="8"/>
  </r>
  <r>
    <n v="195745"/>
    <x v="0"/>
    <x v="2"/>
    <n v="41828"/>
    <n v="41828"/>
    <n v="0"/>
    <x v="0"/>
    <x v="1"/>
    <x v="1"/>
    <n v="448"/>
    <x v="3"/>
  </r>
  <r>
    <n v="195754"/>
    <x v="1"/>
    <x v="0"/>
    <n v="74000"/>
    <n v="74000"/>
    <n v="0"/>
    <x v="0"/>
    <x v="0"/>
    <x v="1"/>
    <n v="375"/>
    <x v="4"/>
  </r>
  <r>
    <n v="195768"/>
    <x v="0"/>
    <x v="1"/>
    <n v="10000"/>
    <n v="10000"/>
    <n v="0"/>
    <x v="0"/>
    <x v="0"/>
    <x v="0"/>
    <n v="449"/>
    <x v="3"/>
  </r>
  <r>
    <n v="195778"/>
    <x v="2"/>
    <x v="0"/>
    <n v="120000"/>
    <n v="120000"/>
    <n v="0"/>
    <x v="0"/>
    <x v="1"/>
    <x v="0"/>
    <n v="514"/>
    <x v="7"/>
  </r>
  <r>
    <n v="195782"/>
    <x v="1"/>
    <x v="1"/>
    <n v="15000"/>
    <n v="15000"/>
    <n v="0"/>
    <x v="0"/>
    <x v="0"/>
    <x v="0"/>
    <n v="470"/>
    <x v="1"/>
  </r>
  <r>
    <n v="195789"/>
    <x v="0"/>
    <x v="0"/>
    <n v="34498"/>
    <n v="34498"/>
    <n v="0"/>
    <x v="0"/>
    <x v="1"/>
    <x v="1"/>
    <n v="460"/>
    <x v="1"/>
  </r>
  <r>
    <n v="195810"/>
    <x v="1"/>
    <x v="0"/>
    <n v="20000"/>
    <n v="20000"/>
    <n v="0"/>
    <x v="0"/>
    <x v="1"/>
    <x v="1"/>
    <n v="445"/>
    <x v="3"/>
  </r>
  <r>
    <n v="195828"/>
    <x v="2"/>
    <x v="0"/>
    <n v="40000"/>
    <n v="40000"/>
    <n v="0"/>
    <x v="0"/>
    <x v="1"/>
    <x v="2"/>
    <n v="553"/>
    <x v="10"/>
  </r>
  <r>
    <n v="195867"/>
    <x v="0"/>
    <x v="0"/>
    <n v="50000"/>
    <n v="50000"/>
    <n v="0"/>
    <x v="0"/>
    <x v="1"/>
    <x v="0"/>
    <n v="548"/>
    <x v="9"/>
  </r>
  <r>
    <n v="195893"/>
    <x v="0"/>
    <x v="0"/>
    <n v="21165.279999999999"/>
    <n v="21165.279999999999"/>
    <n v="0"/>
    <x v="0"/>
    <x v="0"/>
    <x v="1"/>
    <n v="480"/>
    <x v="8"/>
  </r>
  <r>
    <n v="195894"/>
    <x v="0"/>
    <x v="0"/>
    <n v="40000"/>
    <n v="40000"/>
    <n v="0"/>
    <x v="0"/>
    <x v="0"/>
    <x v="1"/>
    <n v="457"/>
    <x v="1"/>
  </r>
  <r>
    <n v="195936"/>
    <x v="2"/>
    <x v="0"/>
    <n v="161000"/>
    <n v="161000"/>
    <n v="0"/>
    <x v="0"/>
    <x v="1"/>
    <x v="0"/>
    <n v="574"/>
    <x v="12"/>
  </r>
  <r>
    <n v="196210"/>
    <x v="0"/>
    <x v="1"/>
    <n v="20000"/>
    <n v="20000"/>
    <n v="0"/>
    <x v="0"/>
    <x v="0"/>
    <x v="0"/>
    <n v="507"/>
    <x v="0"/>
  </r>
  <r>
    <n v="196227"/>
    <x v="1"/>
    <x v="0"/>
    <n v="11000"/>
    <n v="11000"/>
    <n v="0"/>
    <x v="0"/>
    <x v="1"/>
    <x v="0"/>
    <n v="491"/>
    <x v="0"/>
  </r>
  <r>
    <n v="196248"/>
    <x v="0"/>
    <x v="0"/>
    <n v="13000"/>
    <n v="13000"/>
    <n v="0"/>
    <x v="0"/>
    <x v="1"/>
    <x v="2"/>
    <n v="525"/>
    <x v="7"/>
  </r>
  <r>
    <n v="196279"/>
    <x v="0"/>
    <x v="0"/>
    <n v="19000"/>
    <n v="19000"/>
    <n v="0"/>
    <x v="0"/>
    <x v="1"/>
    <x v="2"/>
    <n v="542"/>
    <x v="9"/>
  </r>
  <r>
    <n v="196281"/>
    <x v="1"/>
    <x v="1"/>
    <n v="12350"/>
    <n v="12350"/>
    <n v="0"/>
    <x v="0"/>
    <x v="0"/>
    <x v="1"/>
    <n v="454"/>
    <x v="1"/>
  </r>
  <r>
    <n v="196290"/>
    <x v="0"/>
    <x v="1"/>
    <n v="20000"/>
    <n v="20000"/>
    <n v="0"/>
    <x v="0"/>
    <x v="0"/>
    <x v="2"/>
    <n v="511"/>
    <x v="7"/>
  </r>
  <r>
    <n v="196318"/>
    <x v="0"/>
    <x v="0"/>
    <n v="40000"/>
    <n v="40000"/>
    <n v="0"/>
    <x v="0"/>
    <x v="0"/>
    <x v="1"/>
    <n v="489"/>
    <x v="8"/>
  </r>
  <r>
    <n v="196322"/>
    <x v="2"/>
    <x v="0"/>
    <n v="35000"/>
    <n v="35000"/>
    <n v="0"/>
    <x v="0"/>
    <x v="1"/>
    <x v="0"/>
    <n v="536"/>
    <x v="9"/>
  </r>
  <r>
    <n v="196339"/>
    <x v="0"/>
    <x v="0"/>
    <n v="40000"/>
    <n v="40000"/>
    <n v="0"/>
    <x v="0"/>
    <x v="1"/>
    <x v="0"/>
    <n v="494"/>
    <x v="0"/>
  </r>
  <r>
    <n v="196366"/>
    <x v="1"/>
    <x v="0"/>
    <n v="16000"/>
    <n v="16000"/>
    <n v="0"/>
    <x v="0"/>
    <x v="1"/>
    <x v="0"/>
    <n v="489"/>
    <x v="8"/>
  </r>
  <r>
    <n v="196416"/>
    <x v="1"/>
    <x v="0"/>
    <n v="151188"/>
    <n v="151188"/>
    <n v="0"/>
    <x v="0"/>
    <x v="0"/>
    <x v="1"/>
    <n v="458"/>
    <x v="1"/>
  </r>
  <r>
    <n v="196508"/>
    <x v="0"/>
    <x v="1"/>
    <n v="227979"/>
    <n v="227979"/>
    <n v="0"/>
    <x v="0"/>
    <x v="1"/>
    <x v="0"/>
    <n v="536"/>
    <x v="9"/>
  </r>
  <r>
    <n v="196514"/>
    <x v="1"/>
    <x v="0"/>
    <n v="66000"/>
    <n v="66000"/>
    <n v="0"/>
    <x v="0"/>
    <x v="0"/>
    <x v="1"/>
    <n v="458"/>
    <x v="1"/>
  </r>
  <r>
    <n v="196546"/>
    <x v="2"/>
    <x v="0"/>
    <n v="58110"/>
    <n v="58110"/>
    <n v="0"/>
    <x v="0"/>
    <x v="0"/>
    <x v="1"/>
    <n v="481"/>
    <x v="8"/>
  </r>
  <r>
    <n v="196615"/>
    <x v="0"/>
    <x v="0"/>
    <n v="76500"/>
    <n v="76500"/>
    <n v="0"/>
    <x v="0"/>
    <x v="0"/>
    <x v="0"/>
    <n v="535"/>
    <x v="9"/>
  </r>
  <r>
    <n v="196663"/>
    <x v="0"/>
    <x v="0"/>
    <n v="33000"/>
    <n v="33000"/>
    <n v="0"/>
    <x v="0"/>
    <x v="1"/>
    <x v="2"/>
    <n v="518"/>
    <x v="7"/>
  </r>
  <r>
    <n v="196674"/>
    <x v="0"/>
    <x v="0"/>
    <n v="20000"/>
    <n v="0"/>
    <n v="1"/>
    <x v="1"/>
    <x v="0"/>
    <x v="1"/>
    <n v="452"/>
    <x v="1"/>
  </r>
  <r>
    <n v="196697"/>
    <x v="1"/>
    <x v="0"/>
    <n v="178850"/>
    <n v="178850"/>
    <n v="0"/>
    <x v="0"/>
    <x v="0"/>
    <x v="2"/>
    <n v="531"/>
    <x v="9"/>
  </r>
  <r>
    <n v="196705"/>
    <x v="0"/>
    <x v="0"/>
    <n v="59000"/>
    <n v="59000"/>
    <n v="0"/>
    <x v="0"/>
    <x v="1"/>
    <x v="0"/>
    <n v="512"/>
    <x v="7"/>
  </r>
  <r>
    <n v="196706"/>
    <x v="1"/>
    <x v="0"/>
    <n v="29200"/>
    <n v="29200"/>
    <n v="0"/>
    <x v="0"/>
    <x v="0"/>
    <x v="0"/>
    <n v="497"/>
    <x v="0"/>
  </r>
  <r>
    <n v="196773"/>
    <x v="0"/>
    <x v="0"/>
    <n v="43200"/>
    <n v="43200"/>
    <n v="0"/>
    <x v="0"/>
    <x v="1"/>
    <x v="1"/>
    <n v="548"/>
    <x v="9"/>
  </r>
  <r>
    <n v="196776"/>
    <x v="1"/>
    <x v="1"/>
    <n v="45000"/>
    <n v="45000"/>
    <n v="0"/>
    <x v="0"/>
    <x v="0"/>
    <x v="1"/>
    <n v="428"/>
    <x v="6"/>
  </r>
  <r>
    <n v="196891"/>
    <x v="2"/>
    <x v="0"/>
    <n v="50000"/>
    <n v="35200"/>
    <n v="1"/>
    <x v="1"/>
    <x v="1"/>
    <x v="2"/>
    <n v="522"/>
    <x v="7"/>
  </r>
  <r>
    <n v="196899"/>
    <x v="1"/>
    <x v="0"/>
    <n v="1200"/>
    <n v="1200"/>
    <n v="0"/>
    <x v="0"/>
    <x v="0"/>
    <x v="1"/>
    <n v="433"/>
    <x v="3"/>
  </r>
  <r>
    <n v="196900"/>
    <x v="1"/>
    <x v="0"/>
    <n v="39994"/>
    <n v="20000"/>
    <n v="1"/>
    <x v="1"/>
    <x v="1"/>
    <x v="2"/>
    <n v="520"/>
    <x v="7"/>
  </r>
  <r>
    <n v="196931"/>
    <x v="1"/>
    <x v="0"/>
    <n v="25000"/>
    <n v="0"/>
    <n v="1"/>
    <x v="1"/>
    <x v="0"/>
    <x v="1"/>
    <n v="451"/>
    <x v="1"/>
  </r>
  <r>
    <n v="196976"/>
    <x v="1"/>
    <x v="0"/>
    <n v="30000"/>
    <n v="30000"/>
    <n v="0"/>
    <x v="0"/>
    <x v="0"/>
    <x v="1"/>
    <n v="483"/>
    <x v="8"/>
  </r>
  <r>
    <n v="196994"/>
    <x v="0"/>
    <x v="0"/>
    <n v="5000"/>
    <n v="5000"/>
    <n v="0"/>
    <x v="0"/>
    <x v="0"/>
    <x v="0"/>
    <n v="465"/>
    <x v="1"/>
  </r>
  <r>
    <n v="196999"/>
    <x v="0"/>
    <x v="0"/>
    <n v="60400"/>
    <n v="60400"/>
    <n v="0"/>
    <x v="0"/>
    <x v="0"/>
    <x v="0"/>
    <n v="445"/>
    <x v="3"/>
  </r>
  <r>
    <n v="197034"/>
    <x v="0"/>
    <x v="1"/>
    <n v="22700"/>
    <n v="22700"/>
    <n v="0"/>
    <x v="0"/>
    <x v="1"/>
    <x v="1"/>
    <n v="527"/>
    <x v="7"/>
  </r>
  <r>
    <n v="197041"/>
    <x v="1"/>
    <x v="0"/>
    <n v="16000"/>
    <n v="16000"/>
    <n v="0"/>
    <x v="0"/>
    <x v="1"/>
    <x v="2"/>
    <n v="517"/>
    <x v="7"/>
  </r>
  <r>
    <n v="197070"/>
    <x v="0"/>
    <x v="1"/>
    <n v="20000"/>
    <n v="20000"/>
    <n v="0"/>
    <x v="0"/>
    <x v="1"/>
    <x v="0"/>
    <n v="475"/>
    <x v="8"/>
  </r>
  <r>
    <n v="197115"/>
    <x v="0"/>
    <x v="2"/>
    <n v="70000"/>
    <n v="70000"/>
    <n v="0"/>
    <x v="0"/>
    <x v="0"/>
    <x v="0"/>
    <n v="430"/>
    <x v="6"/>
  </r>
  <r>
    <n v="197242"/>
    <x v="1"/>
    <x v="0"/>
    <n v="5000"/>
    <n v="5000"/>
    <n v="0"/>
    <x v="0"/>
    <x v="0"/>
    <x v="0"/>
    <n v="449"/>
    <x v="3"/>
  </r>
  <r>
    <n v="197270"/>
    <x v="0"/>
    <x v="2"/>
    <n v="219050"/>
    <n v="219050"/>
    <n v="0"/>
    <x v="0"/>
    <x v="0"/>
    <x v="1"/>
    <n v="531"/>
    <x v="9"/>
  </r>
  <r>
    <n v="197299"/>
    <x v="0"/>
    <x v="0"/>
    <n v="50000"/>
    <n v="50000"/>
    <n v="0"/>
    <x v="0"/>
    <x v="0"/>
    <x v="1"/>
    <n v="455"/>
    <x v="1"/>
  </r>
  <r>
    <n v="197312"/>
    <x v="1"/>
    <x v="0"/>
    <n v="15000"/>
    <n v="15000"/>
    <n v="0"/>
    <x v="0"/>
    <x v="0"/>
    <x v="0"/>
    <n v="457"/>
    <x v="1"/>
  </r>
  <r>
    <n v="197324"/>
    <x v="0"/>
    <x v="0"/>
    <n v="18000"/>
    <n v="18000"/>
    <n v="0"/>
    <x v="0"/>
    <x v="1"/>
    <x v="1"/>
    <n v="427"/>
    <x v="6"/>
  </r>
  <r>
    <n v="197327"/>
    <x v="0"/>
    <x v="2"/>
    <n v="42000"/>
    <n v="42000"/>
    <n v="0"/>
    <x v="0"/>
    <x v="0"/>
    <x v="0"/>
    <n v="485"/>
    <x v="8"/>
  </r>
  <r>
    <n v="197354"/>
    <x v="0"/>
    <x v="0"/>
    <n v="30000"/>
    <n v="30000"/>
    <n v="0"/>
    <x v="0"/>
    <x v="1"/>
    <x v="2"/>
    <n v="559"/>
    <x v="10"/>
  </r>
  <r>
    <n v="197355"/>
    <x v="0"/>
    <x v="2"/>
    <n v="69000"/>
    <n v="69000"/>
    <n v="0"/>
    <x v="0"/>
    <x v="1"/>
    <x v="1"/>
    <n v="503"/>
    <x v="0"/>
  </r>
  <r>
    <n v="197373"/>
    <x v="0"/>
    <x v="0"/>
    <n v="16500"/>
    <n v="16500"/>
    <n v="0"/>
    <x v="0"/>
    <x v="1"/>
    <x v="1"/>
    <n v="547"/>
    <x v="9"/>
  </r>
  <r>
    <n v="197377"/>
    <x v="0"/>
    <x v="1"/>
    <n v="75990"/>
    <n v="75990"/>
    <n v="0"/>
    <x v="0"/>
    <x v="1"/>
    <x v="0"/>
    <n v="468"/>
    <x v="1"/>
  </r>
  <r>
    <n v="197398"/>
    <x v="0"/>
    <x v="0"/>
    <n v="41000"/>
    <n v="41000"/>
    <n v="0"/>
    <x v="0"/>
    <x v="1"/>
    <x v="2"/>
    <n v="508"/>
    <x v="0"/>
  </r>
  <r>
    <n v="197430"/>
    <x v="0"/>
    <x v="0"/>
    <n v="25000"/>
    <n v="25000"/>
    <n v="0"/>
    <x v="0"/>
    <x v="1"/>
    <x v="2"/>
    <n v="520"/>
    <x v="7"/>
  </r>
  <r>
    <n v="197432"/>
    <x v="0"/>
    <x v="0"/>
    <n v="68700"/>
    <n v="68700"/>
    <n v="0"/>
    <x v="0"/>
    <x v="0"/>
    <x v="1"/>
    <n v="534"/>
    <x v="9"/>
  </r>
  <r>
    <n v="197456"/>
    <x v="0"/>
    <x v="2"/>
    <n v="40000"/>
    <n v="40000"/>
    <n v="0"/>
    <x v="0"/>
    <x v="1"/>
    <x v="1"/>
    <n v="463"/>
    <x v="1"/>
  </r>
  <r>
    <n v="197464"/>
    <x v="0"/>
    <x v="1"/>
    <n v="35300"/>
    <n v="34600"/>
    <n v="1"/>
    <x v="1"/>
    <x v="1"/>
    <x v="0"/>
    <n v="475"/>
    <x v="8"/>
  </r>
  <r>
    <n v="197474"/>
    <x v="0"/>
    <x v="0"/>
    <n v="175300"/>
    <n v="175300"/>
    <n v="0"/>
    <x v="0"/>
    <x v="1"/>
    <x v="0"/>
    <n v="478"/>
    <x v="8"/>
  </r>
  <r>
    <n v="197483"/>
    <x v="1"/>
    <x v="0"/>
    <n v="26000"/>
    <n v="1000"/>
    <n v="1"/>
    <x v="1"/>
    <x v="0"/>
    <x v="1"/>
    <n v="459"/>
    <x v="1"/>
  </r>
  <r>
    <n v="197511"/>
    <x v="1"/>
    <x v="0"/>
    <n v="15000"/>
    <n v="37.5"/>
    <n v="1"/>
    <x v="1"/>
    <x v="0"/>
    <x v="1"/>
    <n v="486"/>
    <x v="8"/>
  </r>
  <r>
    <n v="197516"/>
    <x v="0"/>
    <x v="1"/>
    <n v="16300"/>
    <n v="16300"/>
    <n v="0"/>
    <x v="0"/>
    <x v="1"/>
    <x v="2"/>
    <n v="551"/>
    <x v="10"/>
  </r>
  <r>
    <n v="197519"/>
    <x v="0"/>
    <x v="0"/>
    <n v="65800"/>
    <n v="65800"/>
    <n v="0"/>
    <x v="0"/>
    <x v="0"/>
    <x v="2"/>
    <n v="484"/>
    <x v="8"/>
  </r>
  <r>
    <n v="197560"/>
    <x v="1"/>
    <x v="1"/>
    <n v="9900"/>
    <n v="9900"/>
    <n v="0"/>
    <x v="0"/>
    <x v="0"/>
    <x v="0"/>
    <n v="466"/>
    <x v="1"/>
  </r>
  <r>
    <n v="197567"/>
    <x v="0"/>
    <x v="0"/>
    <n v="41000"/>
    <n v="41000"/>
    <n v="0"/>
    <x v="0"/>
    <x v="1"/>
    <x v="0"/>
    <n v="464"/>
    <x v="1"/>
  </r>
  <r>
    <n v="197571"/>
    <x v="0"/>
    <x v="0"/>
    <n v="9000"/>
    <n v="9000"/>
    <n v="0"/>
    <x v="0"/>
    <x v="1"/>
    <x v="1"/>
    <n v="497"/>
    <x v="0"/>
  </r>
  <r>
    <n v="197579"/>
    <x v="0"/>
    <x v="0"/>
    <n v="37900"/>
    <n v="37900"/>
    <n v="0"/>
    <x v="0"/>
    <x v="1"/>
    <x v="0"/>
    <n v="484"/>
    <x v="8"/>
  </r>
  <r>
    <n v="197617"/>
    <x v="0"/>
    <x v="2"/>
    <n v="105158"/>
    <n v="105158"/>
    <n v="0"/>
    <x v="0"/>
    <x v="0"/>
    <x v="0"/>
    <n v="482"/>
    <x v="8"/>
  </r>
  <r>
    <n v="197622"/>
    <x v="0"/>
    <x v="0"/>
    <n v="35300"/>
    <n v="35300"/>
    <n v="0"/>
    <x v="0"/>
    <x v="1"/>
    <x v="0"/>
    <n v="540"/>
    <x v="9"/>
  </r>
  <r>
    <n v="197662"/>
    <x v="0"/>
    <x v="0"/>
    <n v="30000"/>
    <n v="30000"/>
    <n v="0"/>
    <x v="0"/>
    <x v="0"/>
    <x v="0"/>
    <n v="520"/>
    <x v="7"/>
  </r>
  <r>
    <n v="197731"/>
    <x v="1"/>
    <x v="0"/>
    <n v="35000"/>
    <n v="35000"/>
    <n v="0"/>
    <x v="0"/>
    <x v="0"/>
    <x v="2"/>
    <n v="467"/>
    <x v="1"/>
  </r>
  <r>
    <n v="197746"/>
    <x v="0"/>
    <x v="0"/>
    <n v="49900"/>
    <n v="49900"/>
    <n v="0"/>
    <x v="0"/>
    <x v="1"/>
    <x v="0"/>
    <n v="569"/>
    <x v="10"/>
  </r>
  <r>
    <n v="197749"/>
    <x v="1"/>
    <x v="0"/>
    <n v="3000"/>
    <n v="3000"/>
    <n v="0"/>
    <x v="0"/>
    <x v="1"/>
    <x v="2"/>
    <n v="494"/>
    <x v="0"/>
  </r>
  <r>
    <n v="197750"/>
    <x v="1"/>
    <x v="0"/>
    <n v="3000"/>
    <n v="3000"/>
    <n v="0"/>
    <x v="0"/>
    <x v="1"/>
    <x v="1"/>
    <n v="424"/>
    <x v="6"/>
  </r>
  <r>
    <n v="197769"/>
    <x v="0"/>
    <x v="1"/>
    <n v="10000"/>
    <n v="10000"/>
    <n v="0"/>
    <x v="0"/>
    <x v="1"/>
    <x v="1"/>
    <n v="489"/>
    <x v="8"/>
  </r>
  <r>
    <n v="197777"/>
    <x v="0"/>
    <x v="0"/>
    <n v="50000"/>
    <n v="50000"/>
    <n v="0"/>
    <x v="0"/>
    <x v="1"/>
    <x v="0"/>
    <n v="463"/>
    <x v="1"/>
  </r>
  <r>
    <n v="197784"/>
    <x v="0"/>
    <x v="0"/>
    <n v="90000"/>
    <n v="90000"/>
    <n v="0"/>
    <x v="0"/>
    <x v="0"/>
    <x v="1"/>
    <n v="467"/>
    <x v="1"/>
  </r>
  <r>
    <n v="197798"/>
    <x v="0"/>
    <x v="1"/>
    <n v="99400"/>
    <n v="99400"/>
    <n v="0"/>
    <x v="0"/>
    <x v="1"/>
    <x v="1"/>
    <n v="537"/>
    <x v="9"/>
  </r>
  <r>
    <n v="197820"/>
    <x v="1"/>
    <x v="0"/>
    <n v="10000"/>
    <n v="10000"/>
    <n v="0"/>
    <x v="0"/>
    <x v="1"/>
    <x v="1"/>
    <n v="497"/>
    <x v="0"/>
  </r>
  <r>
    <n v="197826"/>
    <x v="0"/>
    <x v="0"/>
    <n v="40000"/>
    <n v="40000"/>
    <n v="0"/>
    <x v="0"/>
    <x v="1"/>
    <x v="0"/>
    <n v="571"/>
    <x v="12"/>
  </r>
  <r>
    <n v="197881"/>
    <x v="0"/>
    <x v="0"/>
    <n v="35000"/>
    <n v="35000"/>
    <n v="0"/>
    <x v="0"/>
    <x v="0"/>
    <x v="1"/>
    <n v="514"/>
    <x v="7"/>
  </r>
  <r>
    <n v="197942"/>
    <x v="1"/>
    <x v="0"/>
    <n v="20000"/>
    <n v="0"/>
    <n v="1"/>
    <x v="1"/>
    <x v="0"/>
    <x v="1"/>
    <n v="442"/>
    <x v="3"/>
  </r>
  <r>
    <n v="197961"/>
    <x v="1"/>
    <x v="0"/>
    <n v="12000"/>
    <n v="12000"/>
    <n v="0"/>
    <x v="0"/>
    <x v="0"/>
    <x v="1"/>
    <n v="445"/>
    <x v="3"/>
  </r>
  <r>
    <n v="197972"/>
    <x v="2"/>
    <x v="1"/>
    <n v="52500"/>
    <n v="52500"/>
    <n v="0"/>
    <x v="0"/>
    <x v="0"/>
    <x v="0"/>
    <n v="483"/>
    <x v="8"/>
  </r>
  <r>
    <n v="197985"/>
    <x v="0"/>
    <x v="0"/>
    <n v="71008"/>
    <n v="71008"/>
    <n v="0"/>
    <x v="0"/>
    <x v="0"/>
    <x v="2"/>
    <n v="444"/>
    <x v="3"/>
  </r>
  <r>
    <n v="198002"/>
    <x v="0"/>
    <x v="0"/>
    <n v="40000"/>
    <n v="40000"/>
    <n v="0"/>
    <x v="0"/>
    <x v="1"/>
    <x v="0"/>
    <n v="580"/>
    <x v="12"/>
  </r>
  <r>
    <n v="198021"/>
    <x v="0"/>
    <x v="1"/>
    <n v="20000"/>
    <n v="20000"/>
    <n v="0"/>
    <x v="0"/>
    <x v="0"/>
    <x v="1"/>
    <n v="401"/>
    <x v="2"/>
  </r>
  <r>
    <n v="198070"/>
    <x v="1"/>
    <x v="0"/>
    <n v="67000"/>
    <n v="67000"/>
    <n v="0"/>
    <x v="0"/>
    <x v="0"/>
    <x v="1"/>
    <n v="490"/>
    <x v="8"/>
  </r>
  <r>
    <n v="198099"/>
    <x v="0"/>
    <x v="0"/>
    <n v="7500"/>
    <n v="7500"/>
    <n v="0"/>
    <x v="0"/>
    <x v="0"/>
    <x v="2"/>
    <n v="436"/>
    <x v="3"/>
  </r>
  <r>
    <n v="198110"/>
    <x v="0"/>
    <x v="0"/>
    <n v="240000"/>
    <n v="240000"/>
    <n v="0"/>
    <x v="0"/>
    <x v="1"/>
    <x v="1"/>
    <n v="457"/>
    <x v="1"/>
  </r>
  <r>
    <n v="198117"/>
    <x v="1"/>
    <x v="0"/>
    <n v="52600"/>
    <n v="52600"/>
    <n v="0"/>
    <x v="0"/>
    <x v="1"/>
    <x v="2"/>
    <n v="531"/>
    <x v="9"/>
  </r>
  <r>
    <n v="198119"/>
    <x v="0"/>
    <x v="1"/>
    <n v="49120"/>
    <n v="49120"/>
    <n v="0"/>
    <x v="0"/>
    <x v="0"/>
    <x v="0"/>
    <n v="501"/>
    <x v="0"/>
  </r>
  <r>
    <n v="198125"/>
    <x v="0"/>
    <x v="2"/>
    <n v="90000"/>
    <n v="90000"/>
    <n v="0"/>
    <x v="0"/>
    <x v="1"/>
    <x v="0"/>
    <n v="500"/>
    <x v="0"/>
  </r>
  <r>
    <n v="198129"/>
    <x v="0"/>
    <x v="1"/>
    <n v="40500"/>
    <n v="40500"/>
    <n v="0"/>
    <x v="0"/>
    <x v="0"/>
    <x v="1"/>
    <n v="496"/>
    <x v="0"/>
  </r>
  <r>
    <n v="198132"/>
    <x v="0"/>
    <x v="2"/>
    <n v="33500"/>
    <n v="33500"/>
    <n v="0"/>
    <x v="0"/>
    <x v="1"/>
    <x v="1"/>
    <n v="452"/>
    <x v="1"/>
  </r>
  <r>
    <n v="198160"/>
    <x v="0"/>
    <x v="0"/>
    <n v="78000"/>
    <n v="78000"/>
    <n v="0"/>
    <x v="0"/>
    <x v="1"/>
    <x v="2"/>
    <n v="549"/>
    <x v="9"/>
  </r>
  <r>
    <n v="198192"/>
    <x v="2"/>
    <x v="0"/>
    <n v="30000"/>
    <n v="30000"/>
    <n v="0"/>
    <x v="0"/>
    <x v="1"/>
    <x v="0"/>
    <n v="497"/>
    <x v="0"/>
  </r>
  <r>
    <n v="198251"/>
    <x v="0"/>
    <x v="1"/>
    <n v="7500"/>
    <n v="7500"/>
    <n v="0"/>
    <x v="0"/>
    <x v="1"/>
    <x v="0"/>
    <n v="484"/>
    <x v="8"/>
  </r>
  <r>
    <n v="198254"/>
    <x v="1"/>
    <x v="0"/>
    <n v="1800"/>
    <n v="1800"/>
    <n v="0"/>
    <x v="0"/>
    <x v="0"/>
    <x v="1"/>
    <n v="499"/>
    <x v="0"/>
  </r>
  <r>
    <n v="198285"/>
    <x v="0"/>
    <x v="0"/>
    <n v="52000"/>
    <n v="52000"/>
    <n v="0"/>
    <x v="0"/>
    <x v="0"/>
    <x v="1"/>
    <n v="475"/>
    <x v="8"/>
  </r>
  <r>
    <n v="198320"/>
    <x v="1"/>
    <x v="1"/>
    <n v="37000"/>
    <n v="37000"/>
    <n v="0"/>
    <x v="0"/>
    <x v="0"/>
    <x v="1"/>
    <n v="479"/>
    <x v="8"/>
  </r>
  <r>
    <n v="198333"/>
    <x v="0"/>
    <x v="1"/>
    <n v="29916"/>
    <n v="29916"/>
    <n v="0"/>
    <x v="0"/>
    <x v="0"/>
    <x v="1"/>
    <n v="488"/>
    <x v="8"/>
  </r>
  <r>
    <n v="198344"/>
    <x v="2"/>
    <x v="0"/>
    <n v="16000"/>
    <n v="16000"/>
    <n v="0"/>
    <x v="0"/>
    <x v="0"/>
    <x v="1"/>
    <n v="473"/>
    <x v="8"/>
  </r>
  <r>
    <n v="198353"/>
    <x v="0"/>
    <x v="0"/>
    <n v="43700"/>
    <n v="43700"/>
    <n v="0"/>
    <x v="0"/>
    <x v="1"/>
    <x v="2"/>
    <n v="480"/>
    <x v="8"/>
  </r>
  <r>
    <n v="198428"/>
    <x v="0"/>
    <x v="0"/>
    <n v="35000"/>
    <n v="35000"/>
    <n v="0"/>
    <x v="0"/>
    <x v="0"/>
    <x v="0"/>
    <n v="540"/>
    <x v="9"/>
  </r>
  <r>
    <n v="198433"/>
    <x v="2"/>
    <x v="0"/>
    <n v="35000"/>
    <n v="35000"/>
    <n v="0"/>
    <x v="0"/>
    <x v="0"/>
    <x v="1"/>
    <n v="492"/>
    <x v="0"/>
  </r>
  <r>
    <n v="198518"/>
    <x v="0"/>
    <x v="0"/>
    <n v="241900"/>
    <n v="241900"/>
    <n v="0"/>
    <x v="0"/>
    <x v="1"/>
    <x v="1"/>
    <n v="469"/>
    <x v="1"/>
  </r>
  <r>
    <n v="198643"/>
    <x v="2"/>
    <x v="1"/>
    <n v="25000"/>
    <n v="25000"/>
    <n v="0"/>
    <x v="0"/>
    <x v="1"/>
    <x v="1"/>
    <n v="440"/>
    <x v="3"/>
  </r>
  <r>
    <n v="198709"/>
    <x v="0"/>
    <x v="0"/>
    <n v="160000"/>
    <n v="160000"/>
    <n v="0"/>
    <x v="0"/>
    <x v="1"/>
    <x v="0"/>
    <n v="464"/>
    <x v="1"/>
  </r>
  <r>
    <n v="198730"/>
    <x v="0"/>
    <x v="0"/>
    <n v="30000"/>
    <n v="30000"/>
    <n v="0"/>
    <x v="0"/>
    <x v="0"/>
    <x v="2"/>
    <n v="476"/>
    <x v="8"/>
  </r>
  <r>
    <n v="198772"/>
    <x v="0"/>
    <x v="1"/>
    <n v="25000"/>
    <n v="25000"/>
    <n v="0"/>
    <x v="0"/>
    <x v="0"/>
    <x v="1"/>
    <n v="525"/>
    <x v="7"/>
  </r>
  <r>
    <n v="198831"/>
    <x v="1"/>
    <x v="0"/>
    <n v="22600"/>
    <n v="22600"/>
    <n v="0"/>
    <x v="0"/>
    <x v="1"/>
    <x v="2"/>
    <n v="496"/>
    <x v="0"/>
  </r>
  <r>
    <n v="198873"/>
    <x v="0"/>
    <x v="0"/>
    <n v="40000"/>
    <n v="40000"/>
    <n v="0"/>
    <x v="0"/>
    <x v="0"/>
    <x v="2"/>
    <n v="469"/>
    <x v="1"/>
  </r>
  <r>
    <n v="198876"/>
    <x v="0"/>
    <x v="1"/>
    <n v="47100"/>
    <n v="47100"/>
    <n v="0"/>
    <x v="0"/>
    <x v="1"/>
    <x v="0"/>
    <n v="473"/>
    <x v="8"/>
  </r>
  <r>
    <n v="198890"/>
    <x v="1"/>
    <x v="1"/>
    <n v="30000"/>
    <n v="23464.799999999999"/>
    <n v="1"/>
    <x v="1"/>
    <x v="1"/>
    <x v="1"/>
    <n v="519"/>
    <x v="7"/>
  </r>
  <r>
    <n v="198908"/>
    <x v="0"/>
    <x v="0"/>
    <n v="40000"/>
    <n v="40000"/>
    <n v="0"/>
    <x v="0"/>
    <x v="1"/>
    <x v="0"/>
    <n v="484"/>
    <x v="8"/>
  </r>
  <r>
    <n v="198912"/>
    <x v="0"/>
    <x v="1"/>
    <n v="30000"/>
    <n v="30000"/>
    <n v="0"/>
    <x v="0"/>
    <x v="0"/>
    <x v="2"/>
    <n v="461"/>
    <x v="1"/>
  </r>
  <r>
    <n v="198934"/>
    <x v="2"/>
    <x v="0"/>
    <n v="5000"/>
    <n v="5000"/>
    <n v="0"/>
    <x v="0"/>
    <x v="0"/>
    <x v="0"/>
    <n v="481"/>
    <x v="8"/>
  </r>
  <r>
    <n v="198936"/>
    <x v="1"/>
    <x v="2"/>
    <n v="5000"/>
    <n v="5000"/>
    <n v="0"/>
    <x v="0"/>
    <x v="0"/>
    <x v="1"/>
    <n v="452"/>
    <x v="1"/>
  </r>
  <r>
    <n v="198957"/>
    <x v="1"/>
    <x v="0"/>
    <n v="169200"/>
    <n v="169200"/>
    <n v="0"/>
    <x v="0"/>
    <x v="0"/>
    <x v="1"/>
    <n v="488"/>
    <x v="8"/>
  </r>
  <r>
    <n v="199000"/>
    <x v="1"/>
    <x v="1"/>
    <n v="60000"/>
    <n v="60000"/>
    <n v="0"/>
    <x v="0"/>
    <x v="1"/>
    <x v="1"/>
    <n v="464"/>
    <x v="1"/>
  </r>
  <r>
    <n v="199001"/>
    <x v="1"/>
    <x v="0"/>
    <n v="43100"/>
    <n v="43100"/>
    <n v="0"/>
    <x v="0"/>
    <x v="1"/>
    <x v="1"/>
    <n v="479"/>
    <x v="8"/>
  </r>
  <r>
    <n v="199042"/>
    <x v="1"/>
    <x v="0"/>
    <n v="13000"/>
    <n v="13000"/>
    <n v="0"/>
    <x v="0"/>
    <x v="0"/>
    <x v="1"/>
    <n v="527"/>
    <x v="7"/>
  </r>
  <r>
    <n v="199076"/>
    <x v="0"/>
    <x v="1"/>
    <n v="15500"/>
    <n v="15500"/>
    <n v="0"/>
    <x v="0"/>
    <x v="0"/>
    <x v="1"/>
    <n v="535"/>
    <x v="9"/>
  </r>
  <r>
    <n v="199089"/>
    <x v="1"/>
    <x v="0"/>
    <n v="40000"/>
    <n v="40000"/>
    <n v="0"/>
    <x v="0"/>
    <x v="1"/>
    <x v="1"/>
    <n v="566"/>
    <x v="10"/>
  </r>
  <r>
    <n v="199097"/>
    <x v="0"/>
    <x v="1"/>
    <n v="27200"/>
    <n v="27200"/>
    <n v="0"/>
    <x v="0"/>
    <x v="0"/>
    <x v="1"/>
    <n v="438"/>
    <x v="3"/>
  </r>
  <r>
    <n v="199114"/>
    <x v="0"/>
    <x v="0"/>
    <n v="47000"/>
    <n v="47000"/>
    <n v="0"/>
    <x v="0"/>
    <x v="1"/>
    <x v="2"/>
    <n v="545"/>
    <x v="9"/>
  </r>
  <r>
    <n v="199117"/>
    <x v="1"/>
    <x v="0"/>
    <n v="10000"/>
    <n v="10000"/>
    <n v="0"/>
    <x v="0"/>
    <x v="1"/>
    <x v="2"/>
    <n v="522"/>
    <x v="7"/>
  </r>
  <r>
    <n v="199121"/>
    <x v="0"/>
    <x v="0"/>
    <n v="126900"/>
    <n v="126900"/>
    <n v="0"/>
    <x v="0"/>
    <x v="1"/>
    <x v="2"/>
    <n v="506"/>
    <x v="0"/>
  </r>
  <r>
    <n v="199124"/>
    <x v="0"/>
    <x v="1"/>
    <n v="250000"/>
    <n v="250000"/>
    <n v="0"/>
    <x v="0"/>
    <x v="1"/>
    <x v="0"/>
    <n v="582"/>
    <x v="12"/>
  </r>
  <r>
    <n v="199125"/>
    <x v="0"/>
    <x v="0"/>
    <n v="140000"/>
    <n v="140000"/>
    <n v="0"/>
    <x v="0"/>
    <x v="0"/>
    <x v="1"/>
    <n v="429"/>
    <x v="6"/>
  </r>
  <r>
    <n v="199128"/>
    <x v="2"/>
    <x v="0"/>
    <n v="70000"/>
    <n v="70000"/>
    <n v="0"/>
    <x v="0"/>
    <x v="0"/>
    <x v="1"/>
    <n v="424"/>
    <x v="6"/>
  </r>
  <r>
    <n v="199146"/>
    <x v="0"/>
    <x v="2"/>
    <n v="30000"/>
    <n v="24000"/>
    <n v="1"/>
    <x v="1"/>
    <x v="0"/>
    <x v="0"/>
    <n v="475"/>
    <x v="8"/>
  </r>
  <r>
    <n v="199177"/>
    <x v="2"/>
    <x v="1"/>
    <n v="60000"/>
    <n v="60000"/>
    <n v="0"/>
    <x v="0"/>
    <x v="1"/>
    <x v="1"/>
    <n v="514"/>
    <x v="7"/>
  </r>
  <r>
    <n v="199187"/>
    <x v="0"/>
    <x v="0"/>
    <n v="25000"/>
    <n v="25000"/>
    <n v="0"/>
    <x v="0"/>
    <x v="0"/>
    <x v="1"/>
    <n v="462"/>
    <x v="1"/>
  </r>
  <r>
    <n v="199205"/>
    <x v="0"/>
    <x v="0"/>
    <n v="127000"/>
    <n v="127000"/>
    <n v="0"/>
    <x v="0"/>
    <x v="1"/>
    <x v="0"/>
    <n v="537"/>
    <x v="9"/>
  </r>
  <r>
    <n v="199208"/>
    <x v="0"/>
    <x v="0"/>
    <n v="234200"/>
    <n v="234200"/>
    <n v="0"/>
    <x v="0"/>
    <x v="0"/>
    <x v="1"/>
    <n v="465"/>
    <x v="1"/>
  </r>
  <r>
    <n v="199215"/>
    <x v="0"/>
    <x v="1"/>
    <n v="40000"/>
    <n v="40000"/>
    <n v="0"/>
    <x v="0"/>
    <x v="1"/>
    <x v="0"/>
    <n v="501"/>
    <x v="0"/>
  </r>
  <r>
    <n v="199217"/>
    <x v="0"/>
    <x v="0"/>
    <n v="75000"/>
    <n v="75000"/>
    <n v="0"/>
    <x v="0"/>
    <x v="1"/>
    <x v="0"/>
    <n v="546"/>
    <x v="9"/>
  </r>
  <r>
    <n v="199218"/>
    <x v="0"/>
    <x v="0"/>
    <n v="101000"/>
    <n v="101000"/>
    <n v="0"/>
    <x v="0"/>
    <x v="1"/>
    <x v="1"/>
    <n v="510"/>
    <x v="0"/>
  </r>
  <r>
    <n v="199223"/>
    <x v="0"/>
    <x v="1"/>
    <n v="212000"/>
    <n v="212000"/>
    <n v="0"/>
    <x v="0"/>
    <x v="1"/>
    <x v="0"/>
    <n v="551"/>
    <x v="10"/>
  </r>
  <r>
    <n v="199247"/>
    <x v="0"/>
    <x v="2"/>
    <n v="60000"/>
    <n v="60000"/>
    <n v="0"/>
    <x v="0"/>
    <x v="1"/>
    <x v="1"/>
    <n v="557"/>
    <x v="10"/>
  </r>
  <r>
    <n v="199253"/>
    <x v="1"/>
    <x v="0"/>
    <n v="10000"/>
    <n v="10000"/>
    <n v="0"/>
    <x v="0"/>
    <x v="1"/>
    <x v="0"/>
    <n v="465"/>
    <x v="1"/>
  </r>
  <r>
    <n v="199270"/>
    <x v="0"/>
    <x v="1"/>
    <n v="34500"/>
    <n v="34500"/>
    <n v="0"/>
    <x v="0"/>
    <x v="1"/>
    <x v="0"/>
    <n v="517"/>
    <x v="7"/>
  </r>
  <r>
    <n v="199277"/>
    <x v="0"/>
    <x v="2"/>
    <n v="50000"/>
    <n v="50000"/>
    <n v="0"/>
    <x v="0"/>
    <x v="1"/>
    <x v="0"/>
    <n v="566"/>
    <x v="10"/>
  </r>
  <r>
    <n v="199294"/>
    <x v="0"/>
    <x v="0"/>
    <n v="93000"/>
    <n v="93000"/>
    <n v="0"/>
    <x v="0"/>
    <x v="0"/>
    <x v="1"/>
    <n v="468"/>
    <x v="1"/>
  </r>
  <r>
    <n v="199299"/>
    <x v="2"/>
    <x v="0"/>
    <n v="57750"/>
    <n v="57750"/>
    <n v="0"/>
    <x v="0"/>
    <x v="0"/>
    <x v="1"/>
    <n v="517"/>
    <x v="7"/>
  </r>
  <r>
    <n v="199302"/>
    <x v="0"/>
    <x v="1"/>
    <n v="32000"/>
    <n v="32000"/>
    <n v="0"/>
    <x v="0"/>
    <x v="0"/>
    <x v="1"/>
    <n v="468"/>
    <x v="1"/>
  </r>
  <r>
    <n v="199304"/>
    <x v="0"/>
    <x v="1"/>
    <n v="9832"/>
    <n v="9832"/>
    <n v="0"/>
    <x v="0"/>
    <x v="1"/>
    <x v="0"/>
    <n v="507"/>
    <x v="0"/>
  </r>
  <r>
    <n v="199316"/>
    <x v="0"/>
    <x v="0"/>
    <n v="10000"/>
    <n v="10000"/>
    <n v="0"/>
    <x v="0"/>
    <x v="1"/>
    <x v="1"/>
    <n v="464"/>
    <x v="1"/>
  </r>
  <r>
    <n v="199317"/>
    <x v="0"/>
    <x v="0"/>
    <n v="21000"/>
    <n v="21000"/>
    <n v="0"/>
    <x v="0"/>
    <x v="1"/>
    <x v="0"/>
    <n v="471"/>
    <x v="8"/>
  </r>
  <r>
    <n v="199362"/>
    <x v="0"/>
    <x v="0"/>
    <n v="30000"/>
    <n v="30000"/>
    <n v="0"/>
    <x v="0"/>
    <x v="0"/>
    <x v="0"/>
    <n v="526"/>
    <x v="7"/>
  </r>
  <r>
    <n v="199371"/>
    <x v="2"/>
    <x v="2"/>
    <n v="40000"/>
    <n v="40000"/>
    <n v="0"/>
    <x v="0"/>
    <x v="0"/>
    <x v="2"/>
    <n v="455"/>
    <x v="1"/>
  </r>
  <r>
    <n v="199391"/>
    <x v="1"/>
    <x v="0"/>
    <n v="7800"/>
    <n v="0"/>
    <n v="1"/>
    <x v="1"/>
    <x v="1"/>
    <x v="1"/>
    <n v="466"/>
    <x v="1"/>
  </r>
  <r>
    <n v="199395"/>
    <x v="2"/>
    <x v="2"/>
    <n v="40000"/>
    <n v="40000"/>
    <n v="0"/>
    <x v="0"/>
    <x v="1"/>
    <x v="0"/>
    <n v="465"/>
    <x v="1"/>
  </r>
  <r>
    <n v="199449"/>
    <x v="1"/>
    <x v="0"/>
    <n v="50000"/>
    <n v="50000"/>
    <n v="0"/>
    <x v="0"/>
    <x v="1"/>
    <x v="1"/>
    <n v="471"/>
    <x v="8"/>
  </r>
  <r>
    <n v="199462"/>
    <x v="0"/>
    <x v="0"/>
    <n v="98000"/>
    <n v="98000"/>
    <n v="0"/>
    <x v="0"/>
    <x v="0"/>
    <x v="0"/>
    <n v="443"/>
    <x v="3"/>
  </r>
  <r>
    <n v="199466"/>
    <x v="0"/>
    <x v="0"/>
    <n v="42000"/>
    <n v="42000"/>
    <n v="0"/>
    <x v="0"/>
    <x v="0"/>
    <x v="1"/>
    <n v="553"/>
    <x v="10"/>
  </r>
  <r>
    <n v="199472"/>
    <x v="0"/>
    <x v="1"/>
    <n v="10000"/>
    <n v="10000"/>
    <n v="0"/>
    <x v="0"/>
    <x v="0"/>
    <x v="1"/>
    <n v="491"/>
    <x v="0"/>
  </r>
  <r>
    <n v="199488"/>
    <x v="0"/>
    <x v="0"/>
    <n v="42000"/>
    <n v="42000"/>
    <n v="0"/>
    <x v="0"/>
    <x v="1"/>
    <x v="1"/>
    <n v="562"/>
    <x v="10"/>
  </r>
  <r>
    <n v="199504"/>
    <x v="0"/>
    <x v="0"/>
    <n v="60000"/>
    <n v="60000"/>
    <n v="0"/>
    <x v="0"/>
    <x v="0"/>
    <x v="0"/>
    <n v="445"/>
    <x v="3"/>
  </r>
  <r>
    <n v="199584"/>
    <x v="1"/>
    <x v="0"/>
    <n v="5000"/>
    <n v="5000"/>
    <n v="0"/>
    <x v="0"/>
    <x v="0"/>
    <x v="1"/>
    <n v="450"/>
    <x v="3"/>
  </r>
  <r>
    <n v="199611"/>
    <x v="0"/>
    <x v="0"/>
    <n v="26000"/>
    <n v="26000"/>
    <n v="0"/>
    <x v="0"/>
    <x v="0"/>
    <x v="1"/>
    <n v="462"/>
    <x v="1"/>
  </r>
  <r>
    <n v="199620"/>
    <x v="0"/>
    <x v="0"/>
    <n v="119000"/>
    <n v="119000"/>
    <n v="0"/>
    <x v="0"/>
    <x v="0"/>
    <x v="1"/>
    <n v="436"/>
    <x v="3"/>
  </r>
  <r>
    <n v="199630"/>
    <x v="1"/>
    <x v="0"/>
    <n v="86100"/>
    <n v="86100"/>
    <n v="0"/>
    <x v="0"/>
    <x v="1"/>
    <x v="0"/>
    <n v="477"/>
    <x v="8"/>
  </r>
  <r>
    <n v="199655"/>
    <x v="0"/>
    <x v="1"/>
    <n v="28000"/>
    <n v="28000"/>
    <n v="0"/>
    <x v="0"/>
    <x v="0"/>
    <x v="0"/>
    <n v="452"/>
    <x v="1"/>
  </r>
  <r>
    <n v="199679"/>
    <x v="0"/>
    <x v="0"/>
    <n v="20000"/>
    <n v="20000"/>
    <n v="0"/>
    <x v="0"/>
    <x v="0"/>
    <x v="1"/>
    <n v="462"/>
    <x v="1"/>
  </r>
  <r>
    <n v="199739"/>
    <x v="0"/>
    <x v="0"/>
    <n v="40000"/>
    <n v="40000"/>
    <n v="0"/>
    <x v="0"/>
    <x v="0"/>
    <x v="2"/>
    <n v="498"/>
    <x v="0"/>
  </r>
  <r>
    <n v="199747"/>
    <x v="0"/>
    <x v="2"/>
    <n v="30000"/>
    <n v="30000"/>
    <n v="0"/>
    <x v="0"/>
    <x v="1"/>
    <x v="0"/>
    <n v="525"/>
    <x v="7"/>
  </r>
  <r>
    <n v="199797"/>
    <x v="1"/>
    <x v="0"/>
    <n v="30000"/>
    <n v="10000"/>
    <n v="1"/>
    <x v="1"/>
    <x v="1"/>
    <x v="1"/>
    <n v="536"/>
    <x v="9"/>
  </r>
  <r>
    <n v="199799"/>
    <x v="0"/>
    <x v="0"/>
    <n v="10000"/>
    <n v="0"/>
    <n v="1"/>
    <x v="1"/>
    <x v="0"/>
    <x v="1"/>
    <n v="445"/>
    <x v="3"/>
  </r>
  <r>
    <n v="199810"/>
    <x v="0"/>
    <x v="0"/>
    <n v="171761"/>
    <n v="171761"/>
    <n v="0"/>
    <x v="0"/>
    <x v="0"/>
    <x v="1"/>
    <n v="395"/>
    <x v="2"/>
  </r>
  <r>
    <n v="199884"/>
    <x v="0"/>
    <x v="0"/>
    <n v="20000"/>
    <n v="20000"/>
    <n v="0"/>
    <x v="0"/>
    <x v="1"/>
    <x v="2"/>
    <n v="503"/>
    <x v="0"/>
  </r>
  <r>
    <n v="199934"/>
    <x v="0"/>
    <x v="1"/>
    <n v="68928"/>
    <n v="68928"/>
    <n v="0"/>
    <x v="0"/>
    <x v="1"/>
    <x v="0"/>
    <n v="458"/>
    <x v="1"/>
  </r>
  <r>
    <n v="199949"/>
    <x v="1"/>
    <x v="0"/>
    <n v="25000"/>
    <n v="25000"/>
    <n v="0"/>
    <x v="0"/>
    <x v="1"/>
    <x v="1"/>
    <n v="542"/>
    <x v="9"/>
  </r>
  <r>
    <n v="199961"/>
    <x v="0"/>
    <x v="0"/>
    <n v="40000"/>
    <n v="40000"/>
    <n v="0"/>
    <x v="0"/>
    <x v="0"/>
    <x v="1"/>
    <n v="459"/>
    <x v="1"/>
  </r>
  <r>
    <n v="199999"/>
    <x v="0"/>
    <x v="1"/>
    <n v="59500"/>
    <n v="59500"/>
    <n v="0"/>
    <x v="0"/>
    <x v="0"/>
    <x v="1"/>
    <n v="403"/>
    <x v="2"/>
  </r>
  <r>
    <n v="200040"/>
    <x v="0"/>
    <x v="0"/>
    <n v="50000"/>
    <n v="50000"/>
    <n v="0"/>
    <x v="0"/>
    <x v="1"/>
    <x v="1"/>
    <n v="473"/>
    <x v="8"/>
  </r>
  <r>
    <n v="200056"/>
    <x v="1"/>
    <x v="0"/>
    <n v="34300"/>
    <n v="34300"/>
    <n v="0"/>
    <x v="0"/>
    <x v="0"/>
    <x v="2"/>
    <n v="435"/>
    <x v="3"/>
  </r>
  <r>
    <n v="200075"/>
    <x v="0"/>
    <x v="0"/>
    <n v="117000"/>
    <n v="117000"/>
    <n v="0"/>
    <x v="0"/>
    <x v="1"/>
    <x v="1"/>
    <n v="518"/>
    <x v="7"/>
  </r>
  <r>
    <n v="200119"/>
    <x v="0"/>
    <x v="2"/>
    <n v="29000"/>
    <n v="29000"/>
    <n v="0"/>
    <x v="0"/>
    <x v="0"/>
    <x v="0"/>
    <n v="552"/>
    <x v="10"/>
  </r>
  <r>
    <n v="200140"/>
    <x v="0"/>
    <x v="0"/>
    <n v="60000"/>
    <n v="60000"/>
    <n v="0"/>
    <x v="0"/>
    <x v="1"/>
    <x v="0"/>
    <n v="528"/>
    <x v="7"/>
  </r>
  <r>
    <n v="200143"/>
    <x v="0"/>
    <x v="2"/>
    <n v="67000"/>
    <n v="67000"/>
    <n v="0"/>
    <x v="0"/>
    <x v="1"/>
    <x v="0"/>
    <n v="581"/>
    <x v="12"/>
  </r>
  <r>
    <n v="200148"/>
    <x v="1"/>
    <x v="1"/>
    <n v="30000"/>
    <n v="30000"/>
    <n v="0"/>
    <x v="0"/>
    <x v="1"/>
    <x v="2"/>
    <n v="507"/>
    <x v="0"/>
  </r>
  <r>
    <n v="200165"/>
    <x v="0"/>
    <x v="0"/>
    <n v="273800"/>
    <n v="273800"/>
    <n v="0"/>
    <x v="0"/>
    <x v="0"/>
    <x v="1"/>
    <n v="489"/>
    <x v="8"/>
  </r>
  <r>
    <n v="200185"/>
    <x v="1"/>
    <x v="0"/>
    <n v="75500"/>
    <n v="75500"/>
    <n v="0"/>
    <x v="0"/>
    <x v="1"/>
    <x v="1"/>
    <n v="524"/>
    <x v="7"/>
  </r>
  <r>
    <n v="200359"/>
    <x v="1"/>
    <x v="2"/>
    <n v="18600"/>
    <n v="18600"/>
    <n v="0"/>
    <x v="0"/>
    <x v="1"/>
    <x v="1"/>
    <n v="468"/>
    <x v="1"/>
  </r>
  <r>
    <n v="200447"/>
    <x v="0"/>
    <x v="0"/>
    <n v="30000"/>
    <n v="30000"/>
    <n v="0"/>
    <x v="0"/>
    <x v="0"/>
    <x v="0"/>
    <n v="514"/>
    <x v="7"/>
  </r>
  <r>
    <n v="200478"/>
    <x v="0"/>
    <x v="0"/>
    <n v="34200"/>
    <n v="34200"/>
    <n v="0"/>
    <x v="0"/>
    <x v="0"/>
    <x v="1"/>
    <n v="534"/>
    <x v="9"/>
  </r>
  <r>
    <n v="200484"/>
    <x v="0"/>
    <x v="0"/>
    <n v="62920"/>
    <n v="62920"/>
    <n v="0"/>
    <x v="0"/>
    <x v="0"/>
    <x v="0"/>
    <n v="492"/>
    <x v="0"/>
  </r>
  <r>
    <n v="200491"/>
    <x v="0"/>
    <x v="0"/>
    <n v="60000"/>
    <n v="30000"/>
    <n v="1"/>
    <x v="1"/>
    <x v="0"/>
    <x v="1"/>
    <n v="465"/>
    <x v="1"/>
  </r>
  <r>
    <n v="200495"/>
    <x v="1"/>
    <x v="0"/>
    <n v="26000"/>
    <n v="26000"/>
    <n v="0"/>
    <x v="0"/>
    <x v="1"/>
    <x v="0"/>
    <n v="537"/>
    <x v="9"/>
  </r>
  <r>
    <n v="200499"/>
    <x v="0"/>
    <x v="0"/>
    <n v="14300"/>
    <n v="14300"/>
    <n v="0"/>
    <x v="0"/>
    <x v="0"/>
    <x v="1"/>
    <n v="545"/>
    <x v="9"/>
  </r>
  <r>
    <n v="200509"/>
    <x v="0"/>
    <x v="0"/>
    <n v="81800"/>
    <n v="81800"/>
    <n v="0"/>
    <x v="0"/>
    <x v="1"/>
    <x v="0"/>
    <n v="471"/>
    <x v="8"/>
  </r>
  <r>
    <n v="200532"/>
    <x v="1"/>
    <x v="0"/>
    <n v="40000"/>
    <n v="40000"/>
    <n v="0"/>
    <x v="0"/>
    <x v="0"/>
    <x v="1"/>
    <n v="442"/>
    <x v="3"/>
  </r>
  <r>
    <n v="200566"/>
    <x v="0"/>
    <x v="0"/>
    <n v="50000"/>
    <n v="50000"/>
    <n v="0"/>
    <x v="0"/>
    <x v="1"/>
    <x v="1"/>
    <n v="553"/>
    <x v="10"/>
  </r>
  <r>
    <n v="200599"/>
    <x v="1"/>
    <x v="0"/>
    <n v="500"/>
    <n v="500"/>
    <n v="0"/>
    <x v="0"/>
    <x v="0"/>
    <x v="1"/>
    <n v="422"/>
    <x v="6"/>
  </r>
  <r>
    <n v="200600"/>
    <x v="0"/>
    <x v="1"/>
    <n v="36000"/>
    <n v="36000"/>
    <n v="0"/>
    <x v="0"/>
    <x v="1"/>
    <x v="1"/>
    <n v="441"/>
    <x v="3"/>
  </r>
  <r>
    <n v="200633"/>
    <x v="0"/>
    <x v="0"/>
    <n v="10000"/>
    <n v="10000"/>
    <n v="0"/>
    <x v="0"/>
    <x v="0"/>
    <x v="0"/>
    <n v="537"/>
    <x v="9"/>
  </r>
  <r>
    <n v="200638"/>
    <x v="0"/>
    <x v="0"/>
    <n v="51700"/>
    <n v="51700"/>
    <n v="0"/>
    <x v="0"/>
    <x v="0"/>
    <x v="1"/>
    <n v="489"/>
    <x v="8"/>
  </r>
  <r>
    <n v="200685"/>
    <x v="0"/>
    <x v="0"/>
    <n v="99560"/>
    <n v="99560"/>
    <n v="0"/>
    <x v="0"/>
    <x v="0"/>
    <x v="0"/>
    <n v="471"/>
    <x v="8"/>
  </r>
  <r>
    <n v="200695"/>
    <x v="1"/>
    <x v="0"/>
    <n v="20000"/>
    <n v="20000"/>
    <n v="0"/>
    <x v="0"/>
    <x v="1"/>
    <x v="2"/>
    <n v="543"/>
    <x v="9"/>
  </r>
  <r>
    <n v="200706"/>
    <x v="0"/>
    <x v="2"/>
    <n v="40000"/>
    <n v="40000"/>
    <n v="0"/>
    <x v="0"/>
    <x v="1"/>
    <x v="0"/>
    <n v="534"/>
    <x v="9"/>
  </r>
  <r>
    <n v="200727"/>
    <x v="0"/>
    <x v="1"/>
    <n v="4000"/>
    <n v="4000"/>
    <n v="0"/>
    <x v="0"/>
    <x v="1"/>
    <x v="1"/>
    <n v="480"/>
    <x v="8"/>
  </r>
  <r>
    <n v="200734"/>
    <x v="0"/>
    <x v="1"/>
    <n v="54000"/>
    <n v="54000"/>
    <n v="0"/>
    <x v="0"/>
    <x v="1"/>
    <x v="1"/>
    <n v="490"/>
    <x v="8"/>
  </r>
  <r>
    <n v="200761"/>
    <x v="0"/>
    <x v="0"/>
    <n v="40000"/>
    <n v="40000"/>
    <n v="0"/>
    <x v="0"/>
    <x v="1"/>
    <x v="0"/>
    <n v="531"/>
    <x v="9"/>
  </r>
  <r>
    <n v="200775"/>
    <x v="1"/>
    <x v="0"/>
    <n v="25000"/>
    <n v="25000"/>
    <n v="0"/>
    <x v="0"/>
    <x v="1"/>
    <x v="1"/>
    <n v="481"/>
    <x v="8"/>
  </r>
  <r>
    <n v="200780"/>
    <x v="1"/>
    <x v="1"/>
    <n v="30300"/>
    <n v="30300"/>
    <n v="0"/>
    <x v="0"/>
    <x v="1"/>
    <x v="2"/>
    <n v="537"/>
    <x v="9"/>
  </r>
  <r>
    <n v="200781"/>
    <x v="0"/>
    <x v="0"/>
    <n v="12700"/>
    <n v="12700"/>
    <n v="0"/>
    <x v="0"/>
    <x v="1"/>
    <x v="0"/>
    <n v="491"/>
    <x v="0"/>
  </r>
  <r>
    <n v="200786"/>
    <x v="1"/>
    <x v="0"/>
    <n v="20000"/>
    <n v="20000"/>
    <n v="0"/>
    <x v="0"/>
    <x v="1"/>
    <x v="1"/>
    <n v="532"/>
    <x v="9"/>
  </r>
  <r>
    <n v="200834"/>
    <x v="1"/>
    <x v="0"/>
    <n v="30000"/>
    <n v="30000"/>
    <n v="0"/>
    <x v="0"/>
    <x v="1"/>
    <x v="2"/>
    <n v="433"/>
    <x v="3"/>
  </r>
  <r>
    <n v="200836"/>
    <x v="0"/>
    <x v="0"/>
    <n v="44000"/>
    <n v="44000"/>
    <n v="0"/>
    <x v="0"/>
    <x v="0"/>
    <x v="1"/>
    <n v="465"/>
    <x v="1"/>
  </r>
  <r>
    <n v="200840"/>
    <x v="1"/>
    <x v="0"/>
    <n v="50200"/>
    <n v="50200"/>
    <n v="0"/>
    <x v="0"/>
    <x v="0"/>
    <x v="1"/>
    <n v="464"/>
    <x v="1"/>
  </r>
  <r>
    <n v="200841"/>
    <x v="0"/>
    <x v="2"/>
    <n v="37000"/>
    <n v="37000"/>
    <n v="0"/>
    <x v="0"/>
    <x v="0"/>
    <x v="1"/>
    <n v="489"/>
    <x v="8"/>
  </r>
  <r>
    <n v="200842"/>
    <x v="0"/>
    <x v="0"/>
    <n v="40000"/>
    <n v="40000"/>
    <n v="0"/>
    <x v="0"/>
    <x v="1"/>
    <x v="0"/>
    <n v="506"/>
    <x v="0"/>
  </r>
  <r>
    <n v="200844"/>
    <x v="0"/>
    <x v="0"/>
    <n v="17000"/>
    <n v="17000"/>
    <n v="0"/>
    <x v="0"/>
    <x v="0"/>
    <x v="1"/>
    <n v="536"/>
    <x v="9"/>
  </r>
  <r>
    <n v="200852"/>
    <x v="0"/>
    <x v="1"/>
    <n v="51200"/>
    <n v="51200"/>
    <n v="0"/>
    <x v="0"/>
    <x v="1"/>
    <x v="0"/>
    <n v="552"/>
    <x v="10"/>
  </r>
  <r>
    <n v="200880"/>
    <x v="0"/>
    <x v="0"/>
    <n v="48710"/>
    <n v="48710"/>
    <n v="0"/>
    <x v="0"/>
    <x v="1"/>
    <x v="1"/>
    <n v="497"/>
    <x v="0"/>
  </r>
  <r>
    <n v="200891"/>
    <x v="0"/>
    <x v="0"/>
    <n v="35000"/>
    <n v="35000"/>
    <n v="0"/>
    <x v="0"/>
    <x v="0"/>
    <x v="0"/>
    <n v="404"/>
    <x v="2"/>
  </r>
  <r>
    <n v="200893"/>
    <x v="2"/>
    <x v="1"/>
    <n v="7000"/>
    <n v="7000"/>
    <n v="0"/>
    <x v="0"/>
    <x v="0"/>
    <x v="1"/>
    <n v="460"/>
    <x v="1"/>
  </r>
  <r>
    <n v="200898"/>
    <x v="0"/>
    <x v="0"/>
    <n v="81400"/>
    <n v="81400"/>
    <n v="0"/>
    <x v="0"/>
    <x v="1"/>
    <x v="1"/>
    <n v="543"/>
    <x v="9"/>
  </r>
  <r>
    <n v="200928"/>
    <x v="0"/>
    <x v="0"/>
    <n v="337400"/>
    <n v="337400"/>
    <n v="0"/>
    <x v="0"/>
    <x v="1"/>
    <x v="2"/>
    <n v="578"/>
    <x v="12"/>
  </r>
  <r>
    <n v="200939"/>
    <x v="1"/>
    <x v="0"/>
    <n v="50000"/>
    <n v="50000"/>
    <n v="0"/>
    <x v="0"/>
    <x v="1"/>
    <x v="2"/>
    <n v="472"/>
    <x v="8"/>
  </r>
  <r>
    <n v="200942"/>
    <x v="0"/>
    <x v="0"/>
    <n v="372800"/>
    <n v="372800"/>
    <n v="0"/>
    <x v="0"/>
    <x v="0"/>
    <x v="2"/>
    <n v="534"/>
    <x v="9"/>
  </r>
  <r>
    <n v="200944"/>
    <x v="0"/>
    <x v="1"/>
    <n v="24000"/>
    <n v="24000"/>
    <n v="0"/>
    <x v="0"/>
    <x v="0"/>
    <x v="1"/>
    <n v="510"/>
    <x v="0"/>
  </r>
  <r>
    <n v="200958"/>
    <x v="1"/>
    <x v="0"/>
    <n v="15000"/>
    <n v="0"/>
    <n v="1"/>
    <x v="1"/>
    <x v="1"/>
    <x v="2"/>
    <n v="508"/>
    <x v="0"/>
  </r>
  <r>
    <n v="200959"/>
    <x v="0"/>
    <x v="0"/>
    <n v="104000"/>
    <n v="104000"/>
    <n v="0"/>
    <x v="0"/>
    <x v="1"/>
    <x v="1"/>
    <n v="455"/>
    <x v="1"/>
  </r>
  <r>
    <n v="200969"/>
    <x v="0"/>
    <x v="0"/>
    <n v="40000"/>
    <n v="40000"/>
    <n v="0"/>
    <x v="0"/>
    <x v="0"/>
    <x v="1"/>
    <n v="474"/>
    <x v="8"/>
  </r>
  <r>
    <n v="200977"/>
    <x v="0"/>
    <x v="0"/>
    <n v="40000"/>
    <n v="40000"/>
    <n v="0"/>
    <x v="0"/>
    <x v="0"/>
    <x v="0"/>
    <n v="526"/>
    <x v="7"/>
  </r>
  <r>
    <n v="200984"/>
    <x v="1"/>
    <x v="1"/>
    <n v="39000"/>
    <n v="39000"/>
    <n v="0"/>
    <x v="0"/>
    <x v="0"/>
    <x v="0"/>
    <n v="364"/>
    <x v="5"/>
  </r>
  <r>
    <n v="201002"/>
    <x v="0"/>
    <x v="1"/>
    <n v="18050"/>
    <n v="18050"/>
    <n v="0"/>
    <x v="0"/>
    <x v="1"/>
    <x v="2"/>
    <n v="483"/>
    <x v="8"/>
  </r>
  <r>
    <n v="201004"/>
    <x v="0"/>
    <x v="0"/>
    <n v="3000"/>
    <n v="3000"/>
    <n v="0"/>
    <x v="0"/>
    <x v="0"/>
    <x v="2"/>
    <n v="472"/>
    <x v="8"/>
  </r>
  <r>
    <n v="201025"/>
    <x v="0"/>
    <x v="0"/>
    <n v="25000"/>
    <n v="25000"/>
    <n v="0"/>
    <x v="0"/>
    <x v="1"/>
    <x v="2"/>
    <n v="470"/>
    <x v="1"/>
  </r>
  <r>
    <n v="201029"/>
    <x v="1"/>
    <x v="0"/>
    <n v="20000"/>
    <n v="20000"/>
    <n v="0"/>
    <x v="0"/>
    <x v="1"/>
    <x v="0"/>
    <n v="520"/>
    <x v="7"/>
  </r>
  <r>
    <n v="201039"/>
    <x v="0"/>
    <x v="1"/>
    <n v="110092"/>
    <n v="110092"/>
    <n v="0"/>
    <x v="0"/>
    <x v="1"/>
    <x v="0"/>
    <n v="557"/>
    <x v="10"/>
  </r>
  <r>
    <n v="201064"/>
    <x v="0"/>
    <x v="0"/>
    <n v="58300"/>
    <n v="58300"/>
    <n v="0"/>
    <x v="0"/>
    <x v="0"/>
    <x v="1"/>
    <n v="425"/>
    <x v="6"/>
  </r>
  <r>
    <n v="201068"/>
    <x v="0"/>
    <x v="1"/>
    <n v="91800"/>
    <n v="91800"/>
    <n v="0"/>
    <x v="0"/>
    <x v="1"/>
    <x v="1"/>
    <n v="524"/>
    <x v="7"/>
  </r>
  <r>
    <n v="201134"/>
    <x v="1"/>
    <x v="0"/>
    <n v="30000"/>
    <n v="30000"/>
    <n v="0"/>
    <x v="0"/>
    <x v="0"/>
    <x v="1"/>
    <n v="510"/>
    <x v="0"/>
  </r>
  <r>
    <n v="201165"/>
    <x v="1"/>
    <x v="0"/>
    <n v="14000"/>
    <n v="14000"/>
    <n v="0"/>
    <x v="0"/>
    <x v="0"/>
    <x v="1"/>
    <n v="478"/>
    <x v="8"/>
  </r>
  <r>
    <n v="201185"/>
    <x v="0"/>
    <x v="0"/>
    <n v="201640"/>
    <n v="201640"/>
    <n v="0"/>
    <x v="0"/>
    <x v="1"/>
    <x v="1"/>
    <n v="526"/>
    <x v="7"/>
  </r>
  <r>
    <n v="201227"/>
    <x v="0"/>
    <x v="1"/>
    <n v="20500"/>
    <n v="20500"/>
    <n v="0"/>
    <x v="0"/>
    <x v="0"/>
    <x v="1"/>
    <n v="452"/>
    <x v="1"/>
  </r>
  <r>
    <n v="201261"/>
    <x v="0"/>
    <x v="1"/>
    <n v="168916"/>
    <n v="168916"/>
    <n v="0"/>
    <x v="0"/>
    <x v="1"/>
    <x v="0"/>
    <n v="536"/>
    <x v="9"/>
  </r>
  <r>
    <n v="201279"/>
    <x v="0"/>
    <x v="0"/>
    <n v="45672"/>
    <n v="45672"/>
    <n v="0"/>
    <x v="0"/>
    <x v="0"/>
    <x v="1"/>
    <n v="444"/>
    <x v="3"/>
  </r>
  <r>
    <n v="201293"/>
    <x v="0"/>
    <x v="0"/>
    <n v="3000"/>
    <n v="3000"/>
    <n v="0"/>
    <x v="0"/>
    <x v="0"/>
    <x v="1"/>
    <n v="456"/>
    <x v="1"/>
  </r>
  <r>
    <n v="201309"/>
    <x v="0"/>
    <x v="2"/>
    <n v="60000"/>
    <n v="60000"/>
    <n v="0"/>
    <x v="0"/>
    <x v="0"/>
    <x v="1"/>
    <n v="422"/>
    <x v="6"/>
  </r>
  <r>
    <n v="201312"/>
    <x v="0"/>
    <x v="1"/>
    <n v="32500"/>
    <n v="32500"/>
    <n v="0"/>
    <x v="0"/>
    <x v="1"/>
    <x v="0"/>
    <n v="513"/>
    <x v="7"/>
  </r>
  <r>
    <n v="201335"/>
    <x v="1"/>
    <x v="0"/>
    <n v="60000"/>
    <n v="60000"/>
    <n v="0"/>
    <x v="0"/>
    <x v="1"/>
    <x v="0"/>
    <n v="521"/>
    <x v="7"/>
  </r>
  <r>
    <n v="201379"/>
    <x v="0"/>
    <x v="0"/>
    <n v="47000"/>
    <n v="47000"/>
    <n v="0"/>
    <x v="0"/>
    <x v="1"/>
    <x v="0"/>
    <n v="471"/>
    <x v="8"/>
  </r>
  <r>
    <n v="201462"/>
    <x v="0"/>
    <x v="0"/>
    <n v="40000"/>
    <n v="40000"/>
    <n v="0"/>
    <x v="0"/>
    <x v="0"/>
    <x v="1"/>
    <n v="497"/>
    <x v="0"/>
  </r>
  <r>
    <n v="201484"/>
    <x v="1"/>
    <x v="1"/>
    <n v="40000"/>
    <n v="40000"/>
    <n v="0"/>
    <x v="0"/>
    <x v="1"/>
    <x v="0"/>
    <n v="524"/>
    <x v="7"/>
  </r>
  <r>
    <n v="201488"/>
    <x v="0"/>
    <x v="0"/>
    <n v="80000"/>
    <n v="80000"/>
    <n v="0"/>
    <x v="0"/>
    <x v="0"/>
    <x v="1"/>
    <n v="470"/>
    <x v="1"/>
  </r>
  <r>
    <n v="201520"/>
    <x v="1"/>
    <x v="0"/>
    <n v="30000"/>
    <n v="0"/>
    <n v="1"/>
    <x v="1"/>
    <x v="0"/>
    <x v="0"/>
    <n v="459"/>
    <x v="1"/>
  </r>
  <r>
    <n v="201528"/>
    <x v="0"/>
    <x v="0"/>
    <n v="112000"/>
    <n v="112000"/>
    <n v="0"/>
    <x v="0"/>
    <x v="0"/>
    <x v="1"/>
    <n v="431"/>
    <x v="3"/>
  </r>
  <r>
    <n v="201548"/>
    <x v="0"/>
    <x v="0"/>
    <n v="30050"/>
    <n v="30050"/>
    <n v="0"/>
    <x v="0"/>
    <x v="0"/>
    <x v="0"/>
    <n v="520"/>
    <x v="7"/>
  </r>
  <r>
    <n v="201603"/>
    <x v="0"/>
    <x v="0"/>
    <n v="54600"/>
    <n v="54600"/>
    <n v="0"/>
    <x v="0"/>
    <x v="1"/>
    <x v="2"/>
    <n v="432"/>
    <x v="3"/>
  </r>
  <r>
    <n v="201612"/>
    <x v="0"/>
    <x v="2"/>
    <n v="49500"/>
    <n v="49500"/>
    <n v="0"/>
    <x v="0"/>
    <x v="1"/>
    <x v="1"/>
    <n v="533"/>
    <x v="9"/>
  </r>
  <r>
    <n v="201616"/>
    <x v="0"/>
    <x v="0"/>
    <n v="40000"/>
    <n v="40000"/>
    <n v="0"/>
    <x v="0"/>
    <x v="1"/>
    <x v="2"/>
    <n v="506"/>
    <x v="0"/>
  </r>
  <r>
    <n v="201624"/>
    <x v="1"/>
    <x v="0"/>
    <n v="10000"/>
    <n v="10000"/>
    <n v="0"/>
    <x v="0"/>
    <x v="1"/>
    <x v="1"/>
    <n v="452"/>
    <x v="1"/>
  </r>
  <r>
    <n v="201631"/>
    <x v="0"/>
    <x v="0"/>
    <n v="138700"/>
    <n v="138700"/>
    <n v="0"/>
    <x v="0"/>
    <x v="0"/>
    <x v="1"/>
    <n v="418"/>
    <x v="6"/>
  </r>
  <r>
    <n v="201640"/>
    <x v="0"/>
    <x v="0"/>
    <n v="72040"/>
    <n v="72040"/>
    <n v="0"/>
    <x v="0"/>
    <x v="1"/>
    <x v="1"/>
    <n v="497"/>
    <x v="0"/>
  </r>
  <r>
    <n v="201641"/>
    <x v="1"/>
    <x v="2"/>
    <n v="10000"/>
    <n v="10000"/>
    <n v="0"/>
    <x v="0"/>
    <x v="1"/>
    <x v="0"/>
    <n v="532"/>
    <x v="9"/>
  </r>
  <r>
    <n v="201642"/>
    <x v="1"/>
    <x v="0"/>
    <n v="500"/>
    <n v="500"/>
    <n v="0"/>
    <x v="0"/>
    <x v="0"/>
    <x v="1"/>
    <n v="321"/>
    <x v="13"/>
  </r>
  <r>
    <n v="201651"/>
    <x v="0"/>
    <x v="2"/>
    <n v="23000"/>
    <n v="23000"/>
    <n v="0"/>
    <x v="0"/>
    <x v="0"/>
    <x v="2"/>
    <n v="490"/>
    <x v="8"/>
  </r>
  <r>
    <n v="201654"/>
    <x v="1"/>
    <x v="0"/>
    <n v="3000"/>
    <n v="3000"/>
    <n v="0"/>
    <x v="0"/>
    <x v="0"/>
    <x v="1"/>
    <n v="330"/>
    <x v="13"/>
  </r>
  <r>
    <n v="201683"/>
    <x v="0"/>
    <x v="0"/>
    <n v="277300"/>
    <n v="277300"/>
    <n v="0"/>
    <x v="0"/>
    <x v="1"/>
    <x v="0"/>
    <n v="503"/>
    <x v="0"/>
  </r>
  <r>
    <n v="201725"/>
    <x v="0"/>
    <x v="2"/>
    <n v="27000"/>
    <n v="27000"/>
    <n v="0"/>
    <x v="0"/>
    <x v="0"/>
    <x v="1"/>
    <n v="465"/>
    <x v="1"/>
  </r>
  <r>
    <n v="201770"/>
    <x v="0"/>
    <x v="1"/>
    <n v="58000"/>
    <n v="58000"/>
    <n v="0"/>
    <x v="0"/>
    <x v="1"/>
    <x v="2"/>
    <n v="518"/>
    <x v="7"/>
  </r>
  <r>
    <n v="201792"/>
    <x v="0"/>
    <x v="0"/>
    <n v="106000"/>
    <n v="106000"/>
    <n v="0"/>
    <x v="0"/>
    <x v="0"/>
    <x v="0"/>
    <n v="527"/>
    <x v="7"/>
  </r>
  <r>
    <n v="201802"/>
    <x v="0"/>
    <x v="0"/>
    <n v="25000"/>
    <n v="25000"/>
    <n v="0"/>
    <x v="0"/>
    <x v="0"/>
    <x v="1"/>
    <n v="430"/>
    <x v="6"/>
  </r>
  <r>
    <n v="201828"/>
    <x v="0"/>
    <x v="0"/>
    <n v="10000"/>
    <n v="10000"/>
    <n v="0"/>
    <x v="0"/>
    <x v="1"/>
    <x v="0"/>
    <n v="451"/>
    <x v="1"/>
  </r>
  <r>
    <n v="201874"/>
    <x v="1"/>
    <x v="0"/>
    <n v="45015"/>
    <n v="45015"/>
    <n v="0"/>
    <x v="0"/>
    <x v="1"/>
    <x v="1"/>
    <n v="493"/>
    <x v="0"/>
  </r>
  <r>
    <n v="201934"/>
    <x v="0"/>
    <x v="0"/>
    <n v="111000"/>
    <n v="111000"/>
    <n v="0"/>
    <x v="0"/>
    <x v="1"/>
    <x v="1"/>
    <n v="479"/>
    <x v="8"/>
  </r>
  <r>
    <n v="201938"/>
    <x v="0"/>
    <x v="0"/>
    <n v="123240"/>
    <n v="123240"/>
    <n v="0"/>
    <x v="0"/>
    <x v="0"/>
    <x v="1"/>
    <n v="527"/>
    <x v="7"/>
  </r>
  <r>
    <n v="201951"/>
    <x v="1"/>
    <x v="0"/>
    <n v="8500"/>
    <n v="8500"/>
    <n v="0"/>
    <x v="0"/>
    <x v="0"/>
    <x v="1"/>
    <n v="476"/>
    <x v="8"/>
  </r>
  <r>
    <n v="202071"/>
    <x v="0"/>
    <x v="1"/>
    <n v="153747"/>
    <n v="153747"/>
    <n v="0"/>
    <x v="0"/>
    <x v="0"/>
    <x v="1"/>
    <n v="459"/>
    <x v="1"/>
  </r>
  <r>
    <n v="202089"/>
    <x v="1"/>
    <x v="0"/>
    <n v="30000"/>
    <n v="0"/>
    <n v="1"/>
    <x v="1"/>
    <x v="0"/>
    <x v="0"/>
    <n v="447"/>
    <x v="3"/>
  </r>
  <r>
    <n v="202094"/>
    <x v="1"/>
    <x v="0"/>
    <n v="20000"/>
    <n v="20000"/>
    <n v="0"/>
    <x v="0"/>
    <x v="0"/>
    <x v="2"/>
    <n v="484"/>
    <x v="8"/>
  </r>
  <r>
    <n v="202101"/>
    <x v="0"/>
    <x v="0"/>
    <n v="50000"/>
    <n v="50000"/>
    <n v="0"/>
    <x v="0"/>
    <x v="1"/>
    <x v="0"/>
    <n v="521"/>
    <x v="7"/>
  </r>
  <r>
    <n v="202161"/>
    <x v="0"/>
    <x v="0"/>
    <n v="50000"/>
    <n v="50000"/>
    <n v="0"/>
    <x v="0"/>
    <x v="0"/>
    <x v="1"/>
    <n v="468"/>
    <x v="1"/>
  </r>
  <r>
    <n v="202222"/>
    <x v="0"/>
    <x v="2"/>
    <n v="24600"/>
    <n v="24600"/>
    <n v="0"/>
    <x v="0"/>
    <x v="0"/>
    <x v="2"/>
    <n v="460"/>
    <x v="1"/>
  </r>
  <r>
    <n v="202234"/>
    <x v="1"/>
    <x v="0"/>
    <n v="3000"/>
    <n v="3000"/>
    <n v="0"/>
    <x v="0"/>
    <x v="0"/>
    <x v="1"/>
    <n v="463"/>
    <x v="1"/>
  </r>
  <r>
    <n v="202253"/>
    <x v="1"/>
    <x v="0"/>
    <n v="15000"/>
    <n v="15000"/>
    <n v="0"/>
    <x v="0"/>
    <x v="1"/>
    <x v="1"/>
    <n v="470"/>
    <x v="1"/>
  </r>
  <r>
    <n v="202287"/>
    <x v="0"/>
    <x v="0"/>
    <n v="40000"/>
    <n v="40000"/>
    <n v="0"/>
    <x v="0"/>
    <x v="0"/>
    <x v="0"/>
    <n v="490"/>
    <x v="8"/>
  </r>
  <r>
    <n v="202302"/>
    <x v="0"/>
    <x v="1"/>
    <n v="32900"/>
    <n v="32900"/>
    <n v="0"/>
    <x v="0"/>
    <x v="0"/>
    <x v="1"/>
    <n v="476"/>
    <x v="8"/>
  </r>
  <r>
    <n v="202309"/>
    <x v="0"/>
    <x v="0"/>
    <n v="35000"/>
    <n v="35000"/>
    <n v="0"/>
    <x v="0"/>
    <x v="0"/>
    <x v="0"/>
    <n v="407"/>
    <x v="2"/>
  </r>
  <r>
    <n v="202365"/>
    <x v="0"/>
    <x v="1"/>
    <n v="51200"/>
    <n v="51200"/>
    <n v="0"/>
    <x v="0"/>
    <x v="0"/>
    <x v="0"/>
    <n v="453"/>
    <x v="1"/>
  </r>
  <r>
    <n v="202427"/>
    <x v="1"/>
    <x v="0"/>
    <n v="36150"/>
    <n v="36150"/>
    <n v="0"/>
    <x v="0"/>
    <x v="1"/>
    <x v="0"/>
    <n v="528"/>
    <x v="7"/>
  </r>
  <r>
    <n v="202430"/>
    <x v="1"/>
    <x v="0"/>
    <n v="10000"/>
    <n v="10000"/>
    <n v="0"/>
    <x v="0"/>
    <x v="0"/>
    <x v="1"/>
    <n v="391"/>
    <x v="2"/>
  </r>
  <r>
    <n v="202438"/>
    <x v="1"/>
    <x v="1"/>
    <n v="8500"/>
    <n v="8500"/>
    <n v="0"/>
    <x v="0"/>
    <x v="0"/>
    <x v="0"/>
    <n v="507"/>
    <x v="0"/>
  </r>
  <r>
    <n v="202449"/>
    <x v="1"/>
    <x v="0"/>
    <n v="10000"/>
    <n v="10000"/>
    <n v="0"/>
    <x v="0"/>
    <x v="1"/>
    <x v="0"/>
    <n v="473"/>
    <x v="8"/>
  </r>
  <r>
    <n v="202456"/>
    <x v="1"/>
    <x v="0"/>
    <n v="30000"/>
    <n v="30000"/>
    <n v="0"/>
    <x v="0"/>
    <x v="0"/>
    <x v="0"/>
    <n v="516"/>
    <x v="7"/>
  </r>
  <r>
    <n v="202491"/>
    <x v="0"/>
    <x v="1"/>
    <n v="21000"/>
    <n v="21000"/>
    <n v="0"/>
    <x v="0"/>
    <x v="0"/>
    <x v="1"/>
    <n v="449"/>
    <x v="3"/>
  </r>
  <r>
    <n v="202553"/>
    <x v="1"/>
    <x v="1"/>
    <n v="20000"/>
    <n v="20000"/>
    <n v="0"/>
    <x v="0"/>
    <x v="1"/>
    <x v="1"/>
    <n v="520"/>
    <x v="7"/>
  </r>
  <r>
    <n v="202562"/>
    <x v="0"/>
    <x v="0"/>
    <n v="40000"/>
    <n v="40000"/>
    <n v="0"/>
    <x v="0"/>
    <x v="1"/>
    <x v="1"/>
    <n v="458"/>
    <x v="1"/>
  </r>
  <r>
    <n v="202592"/>
    <x v="0"/>
    <x v="2"/>
    <n v="60000"/>
    <n v="60000"/>
    <n v="0"/>
    <x v="0"/>
    <x v="1"/>
    <x v="0"/>
    <n v="543"/>
    <x v="9"/>
  </r>
  <r>
    <n v="202602"/>
    <x v="0"/>
    <x v="0"/>
    <n v="120000"/>
    <n v="120000"/>
    <n v="0"/>
    <x v="0"/>
    <x v="1"/>
    <x v="0"/>
    <n v="472"/>
    <x v="8"/>
  </r>
  <r>
    <n v="202635"/>
    <x v="0"/>
    <x v="2"/>
    <n v="55000"/>
    <n v="55000"/>
    <n v="0"/>
    <x v="0"/>
    <x v="0"/>
    <x v="0"/>
    <n v="496"/>
    <x v="0"/>
  </r>
  <r>
    <n v="202641"/>
    <x v="0"/>
    <x v="0"/>
    <n v="73500"/>
    <n v="73500"/>
    <n v="0"/>
    <x v="0"/>
    <x v="1"/>
    <x v="1"/>
    <n v="466"/>
    <x v="1"/>
  </r>
  <r>
    <n v="202658"/>
    <x v="0"/>
    <x v="1"/>
    <n v="40000"/>
    <n v="40000"/>
    <n v="0"/>
    <x v="0"/>
    <x v="1"/>
    <x v="1"/>
    <n v="479"/>
    <x v="8"/>
  </r>
  <r>
    <n v="202684"/>
    <x v="1"/>
    <x v="0"/>
    <n v="30000"/>
    <n v="30000"/>
    <n v="0"/>
    <x v="0"/>
    <x v="0"/>
    <x v="1"/>
    <n v="454"/>
    <x v="1"/>
  </r>
  <r>
    <n v="202708"/>
    <x v="0"/>
    <x v="0"/>
    <n v="69500"/>
    <n v="69500"/>
    <n v="0"/>
    <x v="0"/>
    <x v="0"/>
    <x v="1"/>
    <n v="494"/>
    <x v="0"/>
  </r>
  <r>
    <n v="202713"/>
    <x v="0"/>
    <x v="0"/>
    <n v="100000"/>
    <n v="100000"/>
    <n v="0"/>
    <x v="0"/>
    <x v="1"/>
    <x v="0"/>
    <n v="470"/>
    <x v="1"/>
  </r>
  <r>
    <n v="202717"/>
    <x v="1"/>
    <x v="0"/>
    <n v="64000"/>
    <n v="64000"/>
    <n v="0"/>
    <x v="0"/>
    <x v="0"/>
    <x v="2"/>
    <n v="485"/>
    <x v="8"/>
  </r>
  <r>
    <n v="202751"/>
    <x v="0"/>
    <x v="2"/>
    <n v="10000"/>
    <n v="10000"/>
    <n v="0"/>
    <x v="0"/>
    <x v="0"/>
    <x v="0"/>
    <n v="512"/>
    <x v="7"/>
  </r>
  <r>
    <n v="202758"/>
    <x v="0"/>
    <x v="0"/>
    <n v="10000"/>
    <n v="10000"/>
    <n v="0"/>
    <x v="0"/>
    <x v="0"/>
    <x v="1"/>
    <n v="452"/>
    <x v="1"/>
  </r>
  <r>
    <n v="202829"/>
    <x v="1"/>
    <x v="0"/>
    <n v="10000"/>
    <n v="10000"/>
    <n v="0"/>
    <x v="0"/>
    <x v="1"/>
    <x v="0"/>
    <n v="465"/>
    <x v="1"/>
  </r>
  <r>
    <n v="202862"/>
    <x v="1"/>
    <x v="0"/>
    <n v="105000"/>
    <n v="105000"/>
    <n v="0"/>
    <x v="0"/>
    <x v="1"/>
    <x v="1"/>
    <n v="478"/>
    <x v="8"/>
  </r>
  <r>
    <n v="202889"/>
    <x v="1"/>
    <x v="0"/>
    <n v="33600"/>
    <n v="33600"/>
    <n v="0"/>
    <x v="0"/>
    <x v="1"/>
    <x v="0"/>
    <n v="486"/>
    <x v="8"/>
  </r>
  <r>
    <n v="202890"/>
    <x v="0"/>
    <x v="0"/>
    <n v="91000"/>
    <n v="91000"/>
    <n v="0"/>
    <x v="0"/>
    <x v="1"/>
    <x v="2"/>
    <n v="538"/>
    <x v="9"/>
  </r>
  <r>
    <n v="202906"/>
    <x v="1"/>
    <x v="0"/>
    <n v="15000"/>
    <n v="15000"/>
    <n v="0"/>
    <x v="0"/>
    <x v="0"/>
    <x v="0"/>
    <n v="478"/>
    <x v="8"/>
  </r>
  <r>
    <n v="202907"/>
    <x v="0"/>
    <x v="0"/>
    <n v="34500"/>
    <n v="34500"/>
    <n v="0"/>
    <x v="0"/>
    <x v="1"/>
    <x v="0"/>
    <n v="469"/>
    <x v="1"/>
  </r>
  <r>
    <n v="202958"/>
    <x v="0"/>
    <x v="1"/>
    <n v="50000"/>
    <n v="50000"/>
    <n v="0"/>
    <x v="0"/>
    <x v="0"/>
    <x v="0"/>
    <n v="430"/>
    <x v="6"/>
  </r>
  <r>
    <n v="203054"/>
    <x v="1"/>
    <x v="2"/>
    <n v="15000"/>
    <n v="15000"/>
    <n v="0"/>
    <x v="0"/>
    <x v="1"/>
    <x v="1"/>
    <n v="516"/>
    <x v="7"/>
  </r>
  <r>
    <n v="203059"/>
    <x v="1"/>
    <x v="1"/>
    <n v="20000"/>
    <n v="20000"/>
    <n v="0"/>
    <x v="0"/>
    <x v="1"/>
    <x v="1"/>
    <n v="433"/>
    <x v="3"/>
  </r>
  <r>
    <n v="203083"/>
    <x v="1"/>
    <x v="0"/>
    <n v="5000"/>
    <n v="5000"/>
    <n v="0"/>
    <x v="0"/>
    <x v="0"/>
    <x v="1"/>
    <n v="436"/>
    <x v="3"/>
  </r>
  <r>
    <n v="203092"/>
    <x v="0"/>
    <x v="2"/>
    <n v="50000"/>
    <n v="50000"/>
    <n v="0"/>
    <x v="0"/>
    <x v="1"/>
    <x v="1"/>
    <n v="463"/>
    <x v="1"/>
  </r>
  <r>
    <n v="203094"/>
    <x v="1"/>
    <x v="0"/>
    <n v="15000"/>
    <n v="0"/>
    <n v="1"/>
    <x v="1"/>
    <x v="1"/>
    <x v="0"/>
    <n v="492"/>
    <x v="0"/>
  </r>
  <r>
    <n v="203198"/>
    <x v="1"/>
    <x v="0"/>
    <n v="163000"/>
    <n v="163000"/>
    <n v="0"/>
    <x v="0"/>
    <x v="0"/>
    <x v="1"/>
    <n v="505"/>
    <x v="0"/>
  </r>
  <r>
    <n v="203275"/>
    <x v="0"/>
    <x v="2"/>
    <n v="30000"/>
    <n v="30000"/>
    <n v="0"/>
    <x v="0"/>
    <x v="0"/>
    <x v="1"/>
    <n v="433"/>
    <x v="3"/>
  </r>
  <r>
    <n v="203283"/>
    <x v="1"/>
    <x v="1"/>
    <n v="80000"/>
    <n v="80000"/>
    <n v="0"/>
    <x v="0"/>
    <x v="0"/>
    <x v="0"/>
    <n v="473"/>
    <x v="8"/>
  </r>
  <r>
    <n v="203297"/>
    <x v="1"/>
    <x v="0"/>
    <n v="3000"/>
    <n v="3000"/>
    <n v="0"/>
    <x v="0"/>
    <x v="1"/>
    <x v="2"/>
    <n v="435"/>
    <x v="3"/>
  </r>
  <r>
    <n v="203312"/>
    <x v="2"/>
    <x v="2"/>
    <n v="68000"/>
    <n v="68000"/>
    <n v="0"/>
    <x v="0"/>
    <x v="1"/>
    <x v="1"/>
    <n v="471"/>
    <x v="8"/>
  </r>
  <r>
    <n v="203367"/>
    <x v="1"/>
    <x v="0"/>
    <n v="3000"/>
    <n v="3000"/>
    <n v="0"/>
    <x v="0"/>
    <x v="1"/>
    <x v="1"/>
    <n v="465"/>
    <x v="1"/>
  </r>
  <r>
    <n v="203373"/>
    <x v="2"/>
    <x v="2"/>
    <n v="25000"/>
    <n v="25000"/>
    <n v="0"/>
    <x v="0"/>
    <x v="0"/>
    <x v="1"/>
    <n v="435"/>
    <x v="3"/>
  </r>
  <r>
    <n v="203431"/>
    <x v="1"/>
    <x v="0"/>
    <n v="25000"/>
    <n v="25000"/>
    <n v="0"/>
    <x v="0"/>
    <x v="1"/>
    <x v="1"/>
    <n v="436"/>
    <x v="3"/>
  </r>
  <r>
    <n v="203471"/>
    <x v="1"/>
    <x v="0"/>
    <n v="30000"/>
    <n v="30000"/>
    <n v="0"/>
    <x v="0"/>
    <x v="0"/>
    <x v="0"/>
    <n v="504"/>
    <x v="0"/>
  </r>
  <r>
    <n v="203500"/>
    <x v="2"/>
    <x v="2"/>
    <n v="29000"/>
    <n v="29000"/>
    <n v="0"/>
    <x v="0"/>
    <x v="0"/>
    <x v="1"/>
    <n v="576"/>
    <x v="12"/>
  </r>
  <r>
    <n v="203705"/>
    <x v="0"/>
    <x v="1"/>
    <n v="38400"/>
    <n v="38400"/>
    <n v="0"/>
    <x v="0"/>
    <x v="0"/>
    <x v="1"/>
    <n v="464"/>
    <x v="1"/>
  </r>
  <r>
    <n v="203756"/>
    <x v="0"/>
    <x v="0"/>
    <n v="233000"/>
    <n v="233000"/>
    <n v="0"/>
    <x v="0"/>
    <x v="1"/>
    <x v="0"/>
    <n v="533"/>
    <x v="9"/>
  </r>
  <r>
    <n v="203862"/>
    <x v="1"/>
    <x v="0"/>
    <n v="5000"/>
    <n v="5000"/>
    <n v="0"/>
    <x v="0"/>
    <x v="0"/>
    <x v="1"/>
    <n v="428"/>
    <x v="6"/>
  </r>
  <r>
    <n v="203873"/>
    <x v="1"/>
    <x v="0"/>
    <n v="20000"/>
    <n v="20000"/>
    <n v="0"/>
    <x v="0"/>
    <x v="1"/>
    <x v="0"/>
    <n v="482"/>
    <x v="8"/>
  </r>
  <r>
    <n v="203880"/>
    <x v="2"/>
    <x v="2"/>
    <n v="15000"/>
    <n v="15000"/>
    <n v="0"/>
    <x v="0"/>
    <x v="0"/>
    <x v="1"/>
    <n v="498"/>
    <x v="0"/>
  </r>
  <r>
    <n v="203884"/>
    <x v="0"/>
    <x v="1"/>
    <n v="116000"/>
    <n v="116000"/>
    <n v="0"/>
    <x v="0"/>
    <x v="1"/>
    <x v="2"/>
    <n v="474"/>
    <x v="8"/>
  </r>
  <r>
    <n v="203931"/>
    <x v="0"/>
    <x v="0"/>
    <n v="30000"/>
    <n v="30000"/>
    <n v="0"/>
    <x v="0"/>
    <x v="1"/>
    <x v="1"/>
    <n v="531"/>
    <x v="9"/>
  </r>
  <r>
    <n v="203992"/>
    <x v="0"/>
    <x v="0"/>
    <n v="40000"/>
    <n v="40000"/>
    <n v="0"/>
    <x v="0"/>
    <x v="0"/>
    <x v="0"/>
    <n v="503"/>
    <x v="0"/>
  </r>
  <r>
    <n v="204012"/>
    <x v="2"/>
    <x v="0"/>
    <n v="86800"/>
    <n v="86800"/>
    <n v="0"/>
    <x v="0"/>
    <x v="1"/>
    <x v="2"/>
    <n v="517"/>
    <x v="7"/>
  </r>
  <r>
    <n v="204025"/>
    <x v="1"/>
    <x v="0"/>
    <n v="7000"/>
    <n v="0"/>
    <n v="1"/>
    <x v="1"/>
    <x v="0"/>
    <x v="1"/>
    <n v="430"/>
    <x v="6"/>
  </r>
  <r>
    <n v="204078"/>
    <x v="0"/>
    <x v="0"/>
    <n v="50000"/>
    <n v="50000"/>
    <n v="0"/>
    <x v="0"/>
    <x v="1"/>
    <x v="2"/>
    <n v="518"/>
    <x v="7"/>
  </r>
  <r>
    <n v="204085"/>
    <x v="1"/>
    <x v="0"/>
    <n v="20000"/>
    <n v="20000"/>
    <n v="0"/>
    <x v="0"/>
    <x v="1"/>
    <x v="1"/>
    <n v="530"/>
    <x v="7"/>
  </r>
  <r>
    <n v="204117"/>
    <x v="1"/>
    <x v="0"/>
    <n v="98400"/>
    <n v="98400"/>
    <n v="0"/>
    <x v="0"/>
    <x v="1"/>
    <x v="1"/>
    <n v="519"/>
    <x v="7"/>
  </r>
  <r>
    <n v="204121"/>
    <x v="0"/>
    <x v="0"/>
    <n v="10000"/>
    <n v="10000"/>
    <n v="0"/>
    <x v="0"/>
    <x v="0"/>
    <x v="0"/>
    <n v="502"/>
    <x v="0"/>
  </r>
  <r>
    <n v="204147"/>
    <x v="0"/>
    <x v="0"/>
    <n v="45000"/>
    <n v="45000"/>
    <n v="0"/>
    <x v="0"/>
    <x v="1"/>
    <x v="1"/>
    <n v="479"/>
    <x v="8"/>
  </r>
  <r>
    <n v="204152"/>
    <x v="0"/>
    <x v="1"/>
    <n v="142500"/>
    <n v="142500"/>
    <n v="0"/>
    <x v="0"/>
    <x v="1"/>
    <x v="0"/>
    <n v="551"/>
    <x v="10"/>
  </r>
  <r>
    <n v="204168"/>
    <x v="0"/>
    <x v="0"/>
    <n v="25000"/>
    <n v="25000"/>
    <n v="0"/>
    <x v="0"/>
    <x v="0"/>
    <x v="0"/>
    <n v="518"/>
    <x v="7"/>
  </r>
  <r>
    <n v="204169"/>
    <x v="0"/>
    <x v="0"/>
    <n v="68100"/>
    <n v="68100"/>
    <n v="0"/>
    <x v="0"/>
    <x v="1"/>
    <x v="1"/>
    <n v="544"/>
    <x v="9"/>
  </r>
  <r>
    <n v="204175"/>
    <x v="0"/>
    <x v="0"/>
    <n v="48000"/>
    <n v="48000"/>
    <n v="0"/>
    <x v="0"/>
    <x v="1"/>
    <x v="0"/>
    <n v="488"/>
    <x v="8"/>
  </r>
  <r>
    <n v="204186"/>
    <x v="0"/>
    <x v="0"/>
    <n v="61700"/>
    <n v="61700"/>
    <n v="0"/>
    <x v="0"/>
    <x v="1"/>
    <x v="1"/>
    <n v="547"/>
    <x v="9"/>
  </r>
  <r>
    <n v="204208"/>
    <x v="1"/>
    <x v="1"/>
    <n v="41930"/>
    <n v="41930"/>
    <n v="0"/>
    <x v="0"/>
    <x v="0"/>
    <x v="1"/>
    <n v="431"/>
    <x v="3"/>
  </r>
  <r>
    <n v="204215"/>
    <x v="0"/>
    <x v="0"/>
    <n v="157000"/>
    <n v="157000"/>
    <n v="0"/>
    <x v="0"/>
    <x v="1"/>
    <x v="1"/>
    <n v="474"/>
    <x v="8"/>
  </r>
  <r>
    <n v="204238"/>
    <x v="0"/>
    <x v="0"/>
    <n v="28000"/>
    <n v="28000"/>
    <n v="0"/>
    <x v="0"/>
    <x v="1"/>
    <x v="1"/>
    <n v="529"/>
    <x v="7"/>
  </r>
  <r>
    <n v="204248"/>
    <x v="1"/>
    <x v="0"/>
    <n v="3650"/>
    <n v="3650"/>
    <n v="0"/>
    <x v="0"/>
    <x v="0"/>
    <x v="1"/>
    <n v="478"/>
    <x v="8"/>
  </r>
  <r>
    <n v="204263"/>
    <x v="0"/>
    <x v="0"/>
    <n v="54800"/>
    <n v="54800"/>
    <n v="0"/>
    <x v="0"/>
    <x v="0"/>
    <x v="1"/>
    <n v="487"/>
    <x v="8"/>
  </r>
  <r>
    <n v="204265"/>
    <x v="0"/>
    <x v="1"/>
    <n v="30000"/>
    <n v="30000"/>
    <n v="0"/>
    <x v="0"/>
    <x v="1"/>
    <x v="2"/>
    <n v="513"/>
    <x v="7"/>
  </r>
  <r>
    <n v="204267"/>
    <x v="2"/>
    <x v="0"/>
    <n v="51000"/>
    <n v="51000"/>
    <n v="0"/>
    <x v="0"/>
    <x v="1"/>
    <x v="0"/>
    <n v="464"/>
    <x v="1"/>
  </r>
  <r>
    <n v="204320"/>
    <x v="1"/>
    <x v="0"/>
    <n v="16000"/>
    <n v="16000"/>
    <n v="0"/>
    <x v="0"/>
    <x v="0"/>
    <x v="0"/>
    <n v="532"/>
    <x v="9"/>
  </r>
  <r>
    <n v="204328"/>
    <x v="1"/>
    <x v="0"/>
    <n v="28000"/>
    <n v="28000"/>
    <n v="0"/>
    <x v="0"/>
    <x v="1"/>
    <x v="2"/>
    <n v="522"/>
    <x v="7"/>
  </r>
  <r>
    <n v="204372"/>
    <x v="0"/>
    <x v="2"/>
    <n v="20500"/>
    <n v="20500"/>
    <n v="0"/>
    <x v="0"/>
    <x v="0"/>
    <x v="1"/>
    <n v="467"/>
    <x v="1"/>
  </r>
  <r>
    <n v="204380"/>
    <x v="0"/>
    <x v="0"/>
    <n v="30100"/>
    <n v="30100"/>
    <n v="0"/>
    <x v="0"/>
    <x v="0"/>
    <x v="1"/>
    <n v="490"/>
    <x v="8"/>
  </r>
  <r>
    <n v="204384"/>
    <x v="1"/>
    <x v="0"/>
    <n v="35000"/>
    <n v="35000"/>
    <n v="0"/>
    <x v="0"/>
    <x v="1"/>
    <x v="2"/>
    <n v="561"/>
    <x v="10"/>
  </r>
  <r>
    <n v="204413"/>
    <x v="1"/>
    <x v="0"/>
    <n v="30000"/>
    <n v="30000"/>
    <n v="0"/>
    <x v="0"/>
    <x v="0"/>
    <x v="1"/>
    <n v="400"/>
    <x v="2"/>
  </r>
  <r>
    <n v="204447"/>
    <x v="1"/>
    <x v="1"/>
    <n v="11000"/>
    <n v="11000"/>
    <n v="0"/>
    <x v="0"/>
    <x v="0"/>
    <x v="1"/>
    <n v="473"/>
    <x v="8"/>
  </r>
  <r>
    <n v="204463"/>
    <x v="1"/>
    <x v="0"/>
    <n v="125000"/>
    <n v="125000"/>
    <n v="0"/>
    <x v="0"/>
    <x v="1"/>
    <x v="1"/>
    <n v="499"/>
    <x v="0"/>
  </r>
  <r>
    <n v="204494"/>
    <x v="1"/>
    <x v="1"/>
    <n v="5000"/>
    <n v="5000"/>
    <n v="0"/>
    <x v="0"/>
    <x v="0"/>
    <x v="1"/>
    <n v="441"/>
    <x v="3"/>
  </r>
  <r>
    <n v="204532"/>
    <x v="0"/>
    <x v="1"/>
    <n v="40000"/>
    <n v="40000"/>
    <n v="0"/>
    <x v="0"/>
    <x v="1"/>
    <x v="1"/>
    <n v="468"/>
    <x v="1"/>
  </r>
  <r>
    <n v="204543"/>
    <x v="0"/>
    <x v="0"/>
    <n v="82000"/>
    <n v="82000"/>
    <n v="0"/>
    <x v="0"/>
    <x v="1"/>
    <x v="2"/>
    <n v="528"/>
    <x v="7"/>
  </r>
  <r>
    <n v="204547"/>
    <x v="2"/>
    <x v="0"/>
    <n v="45000"/>
    <n v="45000"/>
    <n v="0"/>
    <x v="0"/>
    <x v="0"/>
    <x v="2"/>
    <n v="459"/>
    <x v="1"/>
  </r>
  <r>
    <n v="204630"/>
    <x v="1"/>
    <x v="0"/>
    <n v="20000"/>
    <n v="11886.06"/>
    <n v="1"/>
    <x v="1"/>
    <x v="0"/>
    <x v="1"/>
    <n v="517"/>
    <x v="7"/>
  </r>
  <r>
    <n v="204649"/>
    <x v="2"/>
    <x v="2"/>
    <n v="39928"/>
    <n v="29856"/>
    <n v="1"/>
    <x v="1"/>
    <x v="1"/>
    <x v="1"/>
    <n v="448"/>
    <x v="3"/>
  </r>
  <r>
    <n v="204774"/>
    <x v="1"/>
    <x v="1"/>
    <n v="14000"/>
    <n v="14000"/>
    <n v="0"/>
    <x v="0"/>
    <x v="0"/>
    <x v="1"/>
    <n v="441"/>
    <x v="3"/>
  </r>
  <r>
    <n v="204845"/>
    <x v="0"/>
    <x v="1"/>
    <n v="40000"/>
    <n v="40000"/>
    <n v="0"/>
    <x v="0"/>
    <x v="1"/>
    <x v="0"/>
    <n v="460"/>
    <x v="1"/>
  </r>
  <r>
    <n v="204866"/>
    <x v="1"/>
    <x v="2"/>
    <n v="5000"/>
    <n v="5000"/>
    <n v="0"/>
    <x v="0"/>
    <x v="0"/>
    <x v="1"/>
    <n v="505"/>
    <x v="0"/>
  </r>
  <r>
    <n v="204917"/>
    <x v="0"/>
    <x v="0"/>
    <n v="319800"/>
    <n v="319800"/>
    <n v="0"/>
    <x v="0"/>
    <x v="1"/>
    <x v="1"/>
    <n v="488"/>
    <x v="8"/>
  </r>
  <r>
    <n v="205057"/>
    <x v="2"/>
    <x v="2"/>
    <n v="65000"/>
    <n v="65000"/>
    <n v="0"/>
    <x v="0"/>
    <x v="0"/>
    <x v="0"/>
    <n v="473"/>
    <x v="8"/>
  </r>
  <r>
    <n v="205088"/>
    <x v="0"/>
    <x v="0"/>
    <n v="26700"/>
    <n v="26700"/>
    <n v="0"/>
    <x v="0"/>
    <x v="1"/>
    <x v="0"/>
    <n v="502"/>
    <x v="0"/>
  </r>
  <r>
    <n v="205102"/>
    <x v="0"/>
    <x v="0"/>
    <n v="95500"/>
    <n v="95500"/>
    <n v="0"/>
    <x v="0"/>
    <x v="1"/>
    <x v="1"/>
    <n v="423"/>
    <x v="6"/>
  </r>
  <r>
    <n v="205117"/>
    <x v="0"/>
    <x v="0"/>
    <n v="56100"/>
    <n v="56100"/>
    <n v="0"/>
    <x v="0"/>
    <x v="0"/>
    <x v="1"/>
    <n v="491"/>
    <x v="0"/>
  </r>
  <r>
    <n v="205127"/>
    <x v="0"/>
    <x v="2"/>
    <n v="25000"/>
    <n v="25000"/>
    <n v="0"/>
    <x v="0"/>
    <x v="0"/>
    <x v="1"/>
    <n v="487"/>
    <x v="8"/>
  </r>
  <r>
    <n v="205226"/>
    <x v="1"/>
    <x v="0"/>
    <n v="40000"/>
    <n v="40000"/>
    <n v="0"/>
    <x v="0"/>
    <x v="0"/>
    <x v="1"/>
    <n v="489"/>
    <x v="8"/>
  </r>
  <r>
    <n v="205246"/>
    <x v="0"/>
    <x v="0"/>
    <n v="116300"/>
    <n v="116300"/>
    <n v="0"/>
    <x v="0"/>
    <x v="0"/>
    <x v="0"/>
    <n v="537"/>
    <x v="9"/>
  </r>
  <r>
    <n v="205305"/>
    <x v="1"/>
    <x v="0"/>
    <n v="47000"/>
    <n v="47000"/>
    <n v="0"/>
    <x v="0"/>
    <x v="0"/>
    <x v="2"/>
    <n v="483"/>
    <x v="8"/>
  </r>
  <r>
    <n v="205350"/>
    <x v="0"/>
    <x v="1"/>
    <n v="50000"/>
    <n v="50000"/>
    <n v="0"/>
    <x v="0"/>
    <x v="1"/>
    <x v="1"/>
    <n v="509"/>
    <x v="0"/>
  </r>
  <r>
    <n v="205358"/>
    <x v="2"/>
    <x v="2"/>
    <n v="69700"/>
    <n v="69700"/>
    <n v="0"/>
    <x v="0"/>
    <x v="0"/>
    <x v="1"/>
    <n v="455"/>
    <x v="1"/>
  </r>
  <r>
    <n v="205376"/>
    <x v="0"/>
    <x v="1"/>
    <n v="20000"/>
    <n v="20000"/>
    <n v="0"/>
    <x v="0"/>
    <x v="1"/>
    <x v="0"/>
    <n v="418"/>
    <x v="6"/>
  </r>
  <r>
    <n v="205441"/>
    <x v="0"/>
    <x v="1"/>
    <n v="47600"/>
    <n v="47600"/>
    <n v="0"/>
    <x v="0"/>
    <x v="1"/>
    <x v="2"/>
    <n v="510"/>
    <x v="0"/>
  </r>
  <r>
    <n v="205488"/>
    <x v="0"/>
    <x v="0"/>
    <n v="185000"/>
    <n v="185000"/>
    <n v="0"/>
    <x v="0"/>
    <x v="1"/>
    <x v="2"/>
    <n v="514"/>
    <x v="7"/>
  </r>
  <r>
    <n v="205500"/>
    <x v="0"/>
    <x v="0"/>
    <n v="35000"/>
    <n v="35000"/>
    <n v="0"/>
    <x v="0"/>
    <x v="1"/>
    <x v="0"/>
    <n v="490"/>
    <x v="8"/>
  </r>
  <r>
    <n v="205569"/>
    <x v="0"/>
    <x v="0"/>
    <n v="35000"/>
    <n v="35000"/>
    <n v="0"/>
    <x v="0"/>
    <x v="1"/>
    <x v="1"/>
    <n v="451"/>
    <x v="1"/>
  </r>
  <r>
    <n v="205623"/>
    <x v="2"/>
    <x v="0"/>
    <n v="20000"/>
    <n v="20000"/>
    <n v="0"/>
    <x v="0"/>
    <x v="0"/>
    <x v="0"/>
    <n v="522"/>
    <x v="7"/>
  </r>
  <r>
    <n v="205676"/>
    <x v="0"/>
    <x v="0"/>
    <n v="148950"/>
    <n v="148950"/>
    <n v="0"/>
    <x v="0"/>
    <x v="1"/>
    <x v="1"/>
    <n v="523"/>
    <x v="7"/>
  </r>
  <r>
    <n v="205705"/>
    <x v="2"/>
    <x v="2"/>
    <n v="60000"/>
    <n v="60000"/>
    <n v="0"/>
    <x v="0"/>
    <x v="0"/>
    <x v="1"/>
    <n v="417"/>
    <x v="6"/>
  </r>
  <r>
    <n v="205784"/>
    <x v="1"/>
    <x v="1"/>
    <n v="14000"/>
    <n v="14000"/>
    <n v="0"/>
    <x v="0"/>
    <x v="0"/>
    <x v="1"/>
    <n v="417"/>
    <x v="6"/>
  </r>
  <r>
    <n v="205952"/>
    <x v="0"/>
    <x v="1"/>
    <n v="25000"/>
    <n v="25000"/>
    <n v="0"/>
    <x v="0"/>
    <x v="0"/>
    <x v="1"/>
    <n v="436"/>
    <x v="3"/>
  </r>
  <r>
    <n v="206437"/>
    <x v="0"/>
    <x v="0"/>
    <n v="16400"/>
    <n v="16400"/>
    <n v="0"/>
    <x v="0"/>
    <x v="1"/>
    <x v="1"/>
    <n v="484"/>
    <x v="8"/>
  </r>
  <r>
    <n v="206464"/>
    <x v="0"/>
    <x v="0"/>
    <n v="58000"/>
    <n v="58000"/>
    <n v="0"/>
    <x v="0"/>
    <x v="0"/>
    <x v="0"/>
    <n v="480"/>
    <x v="8"/>
  </r>
  <r>
    <n v="206478"/>
    <x v="0"/>
    <x v="1"/>
    <n v="25000"/>
    <n v="25000"/>
    <n v="0"/>
    <x v="0"/>
    <x v="1"/>
    <x v="1"/>
    <n v="546"/>
    <x v="9"/>
  </r>
  <r>
    <n v="206480"/>
    <x v="2"/>
    <x v="2"/>
    <n v="30000"/>
    <n v="30000"/>
    <n v="0"/>
    <x v="0"/>
    <x v="0"/>
    <x v="1"/>
    <n v="402"/>
    <x v="2"/>
  </r>
  <r>
    <n v="206483"/>
    <x v="0"/>
    <x v="0"/>
    <n v="23150"/>
    <n v="23150"/>
    <n v="0"/>
    <x v="0"/>
    <x v="1"/>
    <x v="0"/>
    <n v="534"/>
    <x v="9"/>
  </r>
  <r>
    <n v="206530"/>
    <x v="0"/>
    <x v="0"/>
    <n v="10000"/>
    <n v="10000"/>
    <n v="0"/>
    <x v="0"/>
    <x v="1"/>
    <x v="0"/>
    <n v="515"/>
    <x v="7"/>
  </r>
  <r>
    <n v="206536"/>
    <x v="0"/>
    <x v="1"/>
    <n v="90000"/>
    <n v="90000"/>
    <n v="0"/>
    <x v="0"/>
    <x v="1"/>
    <x v="1"/>
    <n v="472"/>
    <x v="8"/>
  </r>
  <r>
    <n v="206608"/>
    <x v="0"/>
    <x v="0"/>
    <n v="70000"/>
    <n v="70000"/>
    <n v="0"/>
    <x v="0"/>
    <x v="1"/>
    <x v="0"/>
    <n v="484"/>
    <x v="8"/>
  </r>
  <r>
    <n v="206611"/>
    <x v="0"/>
    <x v="0"/>
    <n v="253000"/>
    <n v="253000"/>
    <n v="0"/>
    <x v="0"/>
    <x v="1"/>
    <x v="0"/>
    <n v="527"/>
    <x v="7"/>
  </r>
  <r>
    <n v="206713"/>
    <x v="0"/>
    <x v="0"/>
    <n v="25000"/>
    <n v="25000"/>
    <n v="0"/>
    <x v="0"/>
    <x v="1"/>
    <x v="1"/>
    <n v="533"/>
    <x v="9"/>
  </r>
  <r>
    <n v="206715"/>
    <x v="0"/>
    <x v="1"/>
    <n v="15000"/>
    <n v="15000"/>
    <n v="0"/>
    <x v="0"/>
    <x v="0"/>
    <x v="1"/>
    <n v="540"/>
    <x v="9"/>
  </r>
  <r>
    <n v="206910"/>
    <x v="1"/>
    <x v="0"/>
    <n v="30000"/>
    <n v="30000"/>
    <n v="0"/>
    <x v="0"/>
    <x v="0"/>
    <x v="2"/>
    <n v="456"/>
    <x v="1"/>
  </r>
  <r>
    <n v="207155"/>
    <x v="0"/>
    <x v="0"/>
    <n v="10000"/>
    <n v="10000"/>
    <n v="0"/>
    <x v="0"/>
    <x v="0"/>
    <x v="1"/>
    <n v="497"/>
    <x v="0"/>
  </r>
  <r>
    <n v="207532"/>
    <x v="0"/>
    <x v="2"/>
    <n v="20000"/>
    <n v="20000"/>
    <n v="0"/>
    <x v="0"/>
    <x v="1"/>
    <x v="1"/>
    <n v="432"/>
    <x v="3"/>
  </r>
  <r>
    <n v="208050"/>
    <x v="0"/>
    <x v="0"/>
    <n v="79820"/>
    <n v="79820"/>
    <n v="0"/>
    <x v="0"/>
    <x v="1"/>
    <x v="0"/>
    <n v="486"/>
    <x v="8"/>
  </r>
  <r>
    <n v="208159"/>
    <x v="0"/>
    <x v="0"/>
    <n v="64700"/>
    <n v="64700"/>
    <n v="0"/>
    <x v="0"/>
    <x v="1"/>
    <x v="2"/>
    <n v="507"/>
    <x v="0"/>
  </r>
  <r>
    <n v="208424"/>
    <x v="1"/>
    <x v="1"/>
    <n v="20000"/>
    <n v="20000"/>
    <n v="0"/>
    <x v="0"/>
    <x v="1"/>
    <x v="1"/>
    <n v="515"/>
    <x v="7"/>
  </r>
  <r>
    <n v="208557"/>
    <x v="0"/>
    <x v="0"/>
    <n v="95100"/>
    <n v="95100"/>
    <n v="0"/>
    <x v="0"/>
    <x v="1"/>
    <x v="0"/>
    <n v="490"/>
    <x v="8"/>
  </r>
  <r>
    <n v="208590"/>
    <x v="2"/>
    <x v="2"/>
    <n v="8000"/>
    <n v="8000"/>
    <n v="0"/>
    <x v="0"/>
    <x v="0"/>
    <x v="2"/>
    <n v="493"/>
    <x v="0"/>
  </r>
  <r>
    <n v="208593"/>
    <x v="2"/>
    <x v="0"/>
    <n v="40000"/>
    <n v="30000"/>
    <n v="1"/>
    <x v="1"/>
    <x v="0"/>
    <x v="1"/>
    <n v="509"/>
    <x v="0"/>
  </r>
  <r>
    <n v="208609"/>
    <x v="0"/>
    <x v="0"/>
    <n v="19500"/>
    <n v="19500"/>
    <n v="0"/>
    <x v="0"/>
    <x v="0"/>
    <x v="0"/>
    <n v="503"/>
    <x v="0"/>
  </r>
  <r>
    <n v="208624"/>
    <x v="1"/>
    <x v="0"/>
    <n v="20000"/>
    <n v="0"/>
    <n v="1"/>
    <x v="1"/>
    <x v="0"/>
    <x v="1"/>
    <n v="416"/>
    <x v="6"/>
  </r>
  <r>
    <n v="208640"/>
    <x v="1"/>
    <x v="0"/>
    <n v="61530"/>
    <n v="61530"/>
    <n v="0"/>
    <x v="0"/>
    <x v="0"/>
    <x v="1"/>
    <n v="507"/>
    <x v="0"/>
  </r>
  <r>
    <n v="208642"/>
    <x v="0"/>
    <x v="0"/>
    <n v="50700"/>
    <n v="50700"/>
    <n v="0"/>
    <x v="0"/>
    <x v="1"/>
    <x v="1"/>
    <n v="450"/>
    <x v="3"/>
  </r>
  <r>
    <n v="208663"/>
    <x v="0"/>
    <x v="0"/>
    <n v="30000"/>
    <n v="30000"/>
    <n v="0"/>
    <x v="0"/>
    <x v="1"/>
    <x v="0"/>
    <n v="479"/>
    <x v="8"/>
  </r>
  <r>
    <n v="208677"/>
    <x v="1"/>
    <x v="0"/>
    <n v="68450"/>
    <n v="68450"/>
    <n v="0"/>
    <x v="0"/>
    <x v="1"/>
    <x v="0"/>
    <n v="480"/>
    <x v="8"/>
  </r>
  <r>
    <n v="208698"/>
    <x v="0"/>
    <x v="0"/>
    <n v="20000"/>
    <n v="20000"/>
    <n v="0"/>
    <x v="0"/>
    <x v="0"/>
    <x v="0"/>
    <n v="441"/>
    <x v="3"/>
  </r>
  <r>
    <n v="208699"/>
    <x v="1"/>
    <x v="1"/>
    <n v="29600"/>
    <n v="29600"/>
    <n v="0"/>
    <x v="0"/>
    <x v="1"/>
    <x v="0"/>
    <n v="493"/>
    <x v="0"/>
  </r>
  <r>
    <n v="208700"/>
    <x v="0"/>
    <x v="1"/>
    <n v="25000"/>
    <n v="25000"/>
    <n v="0"/>
    <x v="0"/>
    <x v="1"/>
    <x v="0"/>
    <n v="456"/>
    <x v="1"/>
  </r>
  <r>
    <n v="208725"/>
    <x v="0"/>
    <x v="0"/>
    <n v="106100"/>
    <n v="106100"/>
    <n v="0"/>
    <x v="0"/>
    <x v="0"/>
    <x v="1"/>
    <n v="431"/>
    <x v="3"/>
  </r>
  <r>
    <n v="208728"/>
    <x v="0"/>
    <x v="2"/>
    <n v="98300"/>
    <n v="98300"/>
    <n v="0"/>
    <x v="0"/>
    <x v="1"/>
    <x v="2"/>
    <n v="543"/>
    <x v="9"/>
  </r>
  <r>
    <n v="208742"/>
    <x v="1"/>
    <x v="0"/>
    <n v="25000"/>
    <n v="25000"/>
    <n v="0"/>
    <x v="0"/>
    <x v="1"/>
    <x v="0"/>
    <n v="548"/>
    <x v="9"/>
  </r>
  <r>
    <n v="208743"/>
    <x v="0"/>
    <x v="1"/>
    <n v="22900"/>
    <n v="22900"/>
    <n v="0"/>
    <x v="0"/>
    <x v="0"/>
    <x v="1"/>
    <n v="458"/>
    <x v="1"/>
  </r>
  <r>
    <n v="208763"/>
    <x v="0"/>
    <x v="0"/>
    <n v="182080"/>
    <n v="182080"/>
    <n v="0"/>
    <x v="0"/>
    <x v="1"/>
    <x v="0"/>
    <n v="524"/>
    <x v="7"/>
  </r>
  <r>
    <n v="208769"/>
    <x v="0"/>
    <x v="0"/>
    <n v="16000"/>
    <n v="16000"/>
    <n v="0"/>
    <x v="0"/>
    <x v="0"/>
    <x v="1"/>
    <n v="467"/>
    <x v="1"/>
  </r>
  <r>
    <n v="208774"/>
    <x v="0"/>
    <x v="0"/>
    <n v="20000"/>
    <n v="20000"/>
    <n v="0"/>
    <x v="0"/>
    <x v="1"/>
    <x v="0"/>
    <n v="555"/>
    <x v="10"/>
  </r>
  <r>
    <n v="208795"/>
    <x v="0"/>
    <x v="0"/>
    <n v="40000"/>
    <n v="40000"/>
    <n v="0"/>
    <x v="0"/>
    <x v="0"/>
    <x v="0"/>
    <n v="439"/>
    <x v="3"/>
  </r>
  <r>
    <n v="208797"/>
    <x v="0"/>
    <x v="0"/>
    <n v="32300"/>
    <n v="32300"/>
    <n v="0"/>
    <x v="0"/>
    <x v="0"/>
    <x v="1"/>
    <n v="537"/>
    <x v="9"/>
  </r>
  <r>
    <n v="208799"/>
    <x v="0"/>
    <x v="1"/>
    <n v="15200"/>
    <n v="15200"/>
    <n v="0"/>
    <x v="0"/>
    <x v="0"/>
    <x v="0"/>
    <n v="418"/>
    <x v="6"/>
  </r>
  <r>
    <n v="208804"/>
    <x v="0"/>
    <x v="0"/>
    <n v="8000"/>
    <n v="8000"/>
    <n v="0"/>
    <x v="0"/>
    <x v="1"/>
    <x v="0"/>
    <n v="432"/>
    <x v="3"/>
  </r>
  <r>
    <n v="208838"/>
    <x v="1"/>
    <x v="0"/>
    <n v="25000"/>
    <n v="876.18"/>
    <n v="1"/>
    <x v="1"/>
    <x v="0"/>
    <x v="0"/>
    <n v="449"/>
    <x v="3"/>
  </r>
  <r>
    <n v="208846"/>
    <x v="0"/>
    <x v="1"/>
    <n v="107000"/>
    <n v="107000"/>
    <n v="0"/>
    <x v="0"/>
    <x v="0"/>
    <x v="0"/>
    <n v="487"/>
    <x v="8"/>
  </r>
  <r>
    <n v="208883"/>
    <x v="0"/>
    <x v="2"/>
    <n v="32060"/>
    <n v="32060"/>
    <n v="0"/>
    <x v="0"/>
    <x v="1"/>
    <x v="1"/>
    <n v="485"/>
    <x v="8"/>
  </r>
  <r>
    <n v="208904"/>
    <x v="0"/>
    <x v="0"/>
    <n v="181300"/>
    <n v="181300"/>
    <n v="0"/>
    <x v="0"/>
    <x v="0"/>
    <x v="1"/>
    <n v="452"/>
    <x v="1"/>
  </r>
  <r>
    <n v="208905"/>
    <x v="0"/>
    <x v="0"/>
    <n v="21000"/>
    <n v="21000"/>
    <n v="0"/>
    <x v="0"/>
    <x v="0"/>
    <x v="1"/>
    <n v="475"/>
    <x v="8"/>
  </r>
  <r>
    <n v="208912"/>
    <x v="0"/>
    <x v="0"/>
    <n v="20000"/>
    <n v="20000"/>
    <n v="0"/>
    <x v="0"/>
    <x v="0"/>
    <x v="1"/>
    <n v="531"/>
    <x v="9"/>
  </r>
  <r>
    <n v="208923"/>
    <x v="1"/>
    <x v="0"/>
    <n v="13500"/>
    <n v="13500"/>
    <n v="0"/>
    <x v="0"/>
    <x v="0"/>
    <x v="2"/>
    <n v="520"/>
    <x v="7"/>
  </r>
  <r>
    <n v="208943"/>
    <x v="0"/>
    <x v="0"/>
    <n v="92100"/>
    <n v="92100"/>
    <n v="0"/>
    <x v="0"/>
    <x v="0"/>
    <x v="1"/>
    <n v="461"/>
    <x v="1"/>
  </r>
  <r>
    <n v="209032"/>
    <x v="1"/>
    <x v="0"/>
    <n v="70000"/>
    <n v="35000"/>
    <n v="1"/>
    <x v="1"/>
    <x v="0"/>
    <x v="1"/>
    <n v="416"/>
    <x v="6"/>
  </r>
  <r>
    <n v="209039"/>
    <x v="0"/>
    <x v="0"/>
    <n v="20000"/>
    <n v="20000"/>
    <n v="0"/>
    <x v="0"/>
    <x v="0"/>
    <x v="1"/>
    <n v="408"/>
    <x v="2"/>
  </r>
  <r>
    <n v="209046"/>
    <x v="1"/>
    <x v="1"/>
    <n v="17200"/>
    <n v="17200"/>
    <n v="0"/>
    <x v="0"/>
    <x v="1"/>
    <x v="1"/>
    <n v="474"/>
    <x v="8"/>
  </r>
  <r>
    <n v="209109"/>
    <x v="1"/>
    <x v="0"/>
    <n v="15000"/>
    <n v="15000"/>
    <n v="0"/>
    <x v="0"/>
    <x v="1"/>
    <x v="1"/>
    <n v="491"/>
    <x v="0"/>
  </r>
  <r>
    <n v="209135"/>
    <x v="0"/>
    <x v="0"/>
    <n v="40000"/>
    <n v="40000"/>
    <n v="0"/>
    <x v="0"/>
    <x v="1"/>
    <x v="1"/>
    <n v="469"/>
    <x v="1"/>
  </r>
  <r>
    <n v="209163"/>
    <x v="0"/>
    <x v="0"/>
    <n v="70000"/>
    <n v="70000"/>
    <n v="0"/>
    <x v="0"/>
    <x v="0"/>
    <x v="1"/>
    <n v="453"/>
    <x v="1"/>
  </r>
  <r>
    <n v="209199"/>
    <x v="1"/>
    <x v="0"/>
    <n v="25000"/>
    <n v="25000"/>
    <n v="0"/>
    <x v="0"/>
    <x v="1"/>
    <x v="2"/>
    <n v="453"/>
    <x v="1"/>
  </r>
  <r>
    <n v="209214"/>
    <x v="0"/>
    <x v="0"/>
    <n v="116554"/>
    <n v="116554"/>
    <n v="0"/>
    <x v="0"/>
    <x v="1"/>
    <x v="0"/>
    <n v="450"/>
    <x v="3"/>
  </r>
  <r>
    <n v="209221"/>
    <x v="0"/>
    <x v="0"/>
    <n v="57600"/>
    <n v="57600"/>
    <n v="0"/>
    <x v="0"/>
    <x v="1"/>
    <x v="1"/>
    <n v="500"/>
    <x v="0"/>
  </r>
  <r>
    <n v="209227"/>
    <x v="1"/>
    <x v="0"/>
    <n v="120000"/>
    <n v="120000"/>
    <n v="0"/>
    <x v="0"/>
    <x v="1"/>
    <x v="1"/>
    <n v="531"/>
    <x v="9"/>
  </r>
  <r>
    <n v="209238"/>
    <x v="0"/>
    <x v="0"/>
    <n v="20000"/>
    <n v="20000"/>
    <n v="0"/>
    <x v="0"/>
    <x v="1"/>
    <x v="1"/>
    <n v="445"/>
    <x v="3"/>
  </r>
  <r>
    <n v="209246"/>
    <x v="0"/>
    <x v="0"/>
    <n v="70000"/>
    <n v="70000"/>
    <n v="0"/>
    <x v="0"/>
    <x v="0"/>
    <x v="0"/>
    <n v="437"/>
    <x v="3"/>
  </r>
  <r>
    <n v="209354"/>
    <x v="0"/>
    <x v="0"/>
    <n v="89300"/>
    <n v="89300"/>
    <n v="0"/>
    <x v="0"/>
    <x v="0"/>
    <x v="1"/>
    <n v="450"/>
    <x v="3"/>
  </r>
  <r>
    <n v="209363"/>
    <x v="1"/>
    <x v="0"/>
    <n v="3000"/>
    <n v="3000"/>
    <n v="0"/>
    <x v="0"/>
    <x v="1"/>
    <x v="2"/>
    <n v="489"/>
    <x v="8"/>
  </r>
  <r>
    <n v="209364"/>
    <x v="0"/>
    <x v="1"/>
    <n v="23000"/>
    <n v="23000"/>
    <n v="0"/>
    <x v="0"/>
    <x v="0"/>
    <x v="1"/>
    <n v="504"/>
    <x v="0"/>
  </r>
  <r>
    <n v="209367"/>
    <x v="0"/>
    <x v="1"/>
    <n v="30700"/>
    <n v="30700"/>
    <n v="0"/>
    <x v="0"/>
    <x v="1"/>
    <x v="2"/>
    <n v="460"/>
    <x v="1"/>
  </r>
  <r>
    <n v="209389"/>
    <x v="0"/>
    <x v="1"/>
    <n v="18000"/>
    <n v="18000"/>
    <n v="0"/>
    <x v="0"/>
    <x v="0"/>
    <x v="0"/>
    <n v="531"/>
    <x v="9"/>
  </r>
  <r>
    <n v="209422"/>
    <x v="0"/>
    <x v="0"/>
    <n v="180650"/>
    <n v="180650"/>
    <n v="0"/>
    <x v="0"/>
    <x v="0"/>
    <x v="1"/>
    <n v="506"/>
    <x v="0"/>
  </r>
  <r>
    <n v="209487"/>
    <x v="1"/>
    <x v="0"/>
    <n v="60000"/>
    <n v="60000"/>
    <n v="0"/>
    <x v="0"/>
    <x v="1"/>
    <x v="2"/>
    <n v="467"/>
    <x v="1"/>
  </r>
  <r>
    <n v="209620"/>
    <x v="0"/>
    <x v="1"/>
    <n v="74000"/>
    <n v="74000"/>
    <n v="0"/>
    <x v="0"/>
    <x v="1"/>
    <x v="0"/>
    <n v="562"/>
    <x v="10"/>
  </r>
  <r>
    <n v="209621"/>
    <x v="1"/>
    <x v="0"/>
    <n v="43000"/>
    <n v="43000"/>
    <n v="0"/>
    <x v="0"/>
    <x v="0"/>
    <x v="0"/>
    <n v="534"/>
    <x v="9"/>
  </r>
  <r>
    <n v="209627"/>
    <x v="0"/>
    <x v="0"/>
    <n v="40000"/>
    <n v="40000"/>
    <n v="0"/>
    <x v="0"/>
    <x v="0"/>
    <x v="0"/>
    <n v="437"/>
    <x v="3"/>
  </r>
  <r>
    <n v="209633"/>
    <x v="0"/>
    <x v="0"/>
    <n v="50000"/>
    <n v="50000"/>
    <n v="0"/>
    <x v="0"/>
    <x v="0"/>
    <x v="1"/>
    <n v="497"/>
    <x v="0"/>
  </r>
  <r>
    <n v="209645"/>
    <x v="1"/>
    <x v="1"/>
    <n v="25000"/>
    <n v="25000"/>
    <n v="0"/>
    <x v="0"/>
    <x v="0"/>
    <x v="1"/>
    <n v="454"/>
    <x v="1"/>
  </r>
  <r>
    <n v="209658"/>
    <x v="1"/>
    <x v="1"/>
    <n v="1000"/>
    <n v="1000"/>
    <n v="0"/>
    <x v="0"/>
    <x v="0"/>
    <x v="0"/>
    <n v="497"/>
    <x v="0"/>
  </r>
  <r>
    <n v="209661"/>
    <x v="0"/>
    <x v="0"/>
    <n v="18000"/>
    <n v="18000"/>
    <n v="0"/>
    <x v="0"/>
    <x v="0"/>
    <x v="1"/>
    <n v="515"/>
    <x v="7"/>
  </r>
  <r>
    <n v="209663"/>
    <x v="0"/>
    <x v="1"/>
    <n v="28000"/>
    <n v="28000"/>
    <n v="0"/>
    <x v="0"/>
    <x v="0"/>
    <x v="0"/>
    <n v="454"/>
    <x v="1"/>
  </r>
  <r>
    <n v="209668"/>
    <x v="0"/>
    <x v="0"/>
    <n v="286100"/>
    <n v="286100"/>
    <n v="0"/>
    <x v="0"/>
    <x v="1"/>
    <x v="2"/>
    <n v="540"/>
    <x v="9"/>
  </r>
  <r>
    <n v="209698"/>
    <x v="1"/>
    <x v="0"/>
    <n v="10000"/>
    <n v="500"/>
    <n v="1"/>
    <x v="1"/>
    <x v="0"/>
    <x v="1"/>
    <n v="457"/>
    <x v="1"/>
  </r>
  <r>
    <n v="209699"/>
    <x v="0"/>
    <x v="0"/>
    <n v="40000"/>
    <n v="40000"/>
    <n v="0"/>
    <x v="0"/>
    <x v="0"/>
    <x v="1"/>
    <n v="522"/>
    <x v="7"/>
  </r>
  <r>
    <n v="209700"/>
    <x v="0"/>
    <x v="0"/>
    <n v="25000"/>
    <n v="25000"/>
    <n v="0"/>
    <x v="0"/>
    <x v="1"/>
    <x v="1"/>
    <n v="511"/>
    <x v="7"/>
  </r>
  <r>
    <n v="209726"/>
    <x v="0"/>
    <x v="1"/>
    <n v="28000"/>
    <n v="28000"/>
    <n v="0"/>
    <x v="0"/>
    <x v="0"/>
    <x v="0"/>
    <n v="464"/>
    <x v="1"/>
  </r>
  <r>
    <n v="209787"/>
    <x v="0"/>
    <x v="1"/>
    <n v="130000"/>
    <n v="130000"/>
    <n v="0"/>
    <x v="0"/>
    <x v="0"/>
    <x v="1"/>
    <n v="412"/>
    <x v="6"/>
  </r>
  <r>
    <n v="209801"/>
    <x v="2"/>
    <x v="2"/>
    <n v="38000"/>
    <n v="38000"/>
    <n v="0"/>
    <x v="0"/>
    <x v="1"/>
    <x v="1"/>
    <n v="452"/>
    <x v="1"/>
  </r>
  <r>
    <n v="209807"/>
    <x v="0"/>
    <x v="2"/>
    <n v="30000"/>
    <n v="30000"/>
    <n v="0"/>
    <x v="0"/>
    <x v="0"/>
    <x v="2"/>
    <n v="433"/>
    <x v="3"/>
  </r>
  <r>
    <n v="209808"/>
    <x v="0"/>
    <x v="2"/>
    <n v="10000"/>
    <n v="10000"/>
    <n v="0"/>
    <x v="0"/>
    <x v="0"/>
    <x v="0"/>
    <n v="480"/>
    <x v="8"/>
  </r>
  <r>
    <n v="209815"/>
    <x v="0"/>
    <x v="1"/>
    <n v="50000"/>
    <n v="50000"/>
    <n v="0"/>
    <x v="0"/>
    <x v="0"/>
    <x v="1"/>
    <n v="455"/>
    <x v="1"/>
  </r>
  <r>
    <n v="209827"/>
    <x v="2"/>
    <x v="0"/>
    <n v="32985"/>
    <n v="32985"/>
    <n v="0"/>
    <x v="0"/>
    <x v="1"/>
    <x v="0"/>
    <n v="472"/>
    <x v="8"/>
  </r>
  <r>
    <n v="209837"/>
    <x v="1"/>
    <x v="1"/>
    <n v="35140"/>
    <n v="35140"/>
    <n v="0"/>
    <x v="0"/>
    <x v="1"/>
    <x v="1"/>
    <n v="469"/>
    <x v="1"/>
  </r>
  <r>
    <n v="209885"/>
    <x v="1"/>
    <x v="0"/>
    <n v="33000"/>
    <n v="33000"/>
    <n v="0"/>
    <x v="0"/>
    <x v="1"/>
    <x v="1"/>
    <n v="510"/>
    <x v="0"/>
  </r>
  <r>
    <n v="209898"/>
    <x v="0"/>
    <x v="0"/>
    <n v="196698"/>
    <n v="196698"/>
    <n v="0"/>
    <x v="0"/>
    <x v="0"/>
    <x v="2"/>
    <n v="515"/>
    <x v="7"/>
  </r>
  <r>
    <n v="209927"/>
    <x v="0"/>
    <x v="1"/>
    <n v="5000"/>
    <n v="5000"/>
    <n v="0"/>
    <x v="0"/>
    <x v="0"/>
    <x v="1"/>
    <n v="533"/>
    <x v="9"/>
  </r>
  <r>
    <n v="209954"/>
    <x v="0"/>
    <x v="0"/>
    <n v="22000"/>
    <n v="22000"/>
    <n v="0"/>
    <x v="0"/>
    <x v="0"/>
    <x v="1"/>
    <n v="469"/>
    <x v="1"/>
  </r>
  <r>
    <n v="209967"/>
    <x v="0"/>
    <x v="0"/>
    <n v="68000"/>
    <n v="68000"/>
    <n v="0"/>
    <x v="0"/>
    <x v="1"/>
    <x v="0"/>
    <n v="556"/>
    <x v="10"/>
  </r>
  <r>
    <n v="209972"/>
    <x v="0"/>
    <x v="0"/>
    <n v="38400"/>
    <n v="38400"/>
    <n v="0"/>
    <x v="0"/>
    <x v="1"/>
    <x v="1"/>
    <n v="449"/>
    <x v="3"/>
  </r>
  <r>
    <n v="210019"/>
    <x v="0"/>
    <x v="1"/>
    <n v="59980"/>
    <n v="59980"/>
    <n v="0"/>
    <x v="0"/>
    <x v="0"/>
    <x v="0"/>
    <n v="523"/>
    <x v="7"/>
  </r>
  <r>
    <n v="210020"/>
    <x v="1"/>
    <x v="1"/>
    <n v="40000"/>
    <n v="40000"/>
    <n v="0"/>
    <x v="0"/>
    <x v="0"/>
    <x v="1"/>
    <n v="432"/>
    <x v="3"/>
  </r>
  <r>
    <n v="210037"/>
    <x v="0"/>
    <x v="0"/>
    <n v="63900"/>
    <n v="63900"/>
    <n v="0"/>
    <x v="0"/>
    <x v="0"/>
    <x v="1"/>
    <n v="514"/>
    <x v="7"/>
  </r>
  <r>
    <n v="210042"/>
    <x v="0"/>
    <x v="1"/>
    <n v="60000"/>
    <n v="60000"/>
    <n v="0"/>
    <x v="0"/>
    <x v="0"/>
    <x v="1"/>
    <n v="527"/>
    <x v="7"/>
  </r>
  <r>
    <n v="210080"/>
    <x v="0"/>
    <x v="2"/>
    <n v="26500"/>
    <n v="26500"/>
    <n v="0"/>
    <x v="0"/>
    <x v="0"/>
    <x v="1"/>
    <n v="457"/>
    <x v="1"/>
  </r>
  <r>
    <n v="210083"/>
    <x v="0"/>
    <x v="2"/>
    <n v="27000"/>
    <n v="27000"/>
    <n v="0"/>
    <x v="0"/>
    <x v="1"/>
    <x v="1"/>
    <n v="522"/>
    <x v="7"/>
  </r>
  <r>
    <n v="210113"/>
    <x v="0"/>
    <x v="0"/>
    <n v="70000"/>
    <n v="70000"/>
    <n v="0"/>
    <x v="0"/>
    <x v="1"/>
    <x v="0"/>
    <n v="447"/>
    <x v="3"/>
  </r>
  <r>
    <n v="210151"/>
    <x v="0"/>
    <x v="1"/>
    <n v="24200"/>
    <n v="24200"/>
    <n v="0"/>
    <x v="0"/>
    <x v="1"/>
    <x v="2"/>
    <n v="479"/>
    <x v="8"/>
  </r>
  <r>
    <n v="210161"/>
    <x v="0"/>
    <x v="0"/>
    <n v="59800"/>
    <n v="59800"/>
    <n v="0"/>
    <x v="0"/>
    <x v="1"/>
    <x v="1"/>
    <n v="500"/>
    <x v="0"/>
  </r>
  <r>
    <n v="210185"/>
    <x v="0"/>
    <x v="0"/>
    <n v="85000"/>
    <n v="85000"/>
    <n v="0"/>
    <x v="0"/>
    <x v="0"/>
    <x v="0"/>
    <n v="513"/>
    <x v="7"/>
  </r>
  <r>
    <n v="210187"/>
    <x v="0"/>
    <x v="0"/>
    <n v="69700"/>
    <n v="69700"/>
    <n v="0"/>
    <x v="0"/>
    <x v="0"/>
    <x v="0"/>
    <n v="440"/>
    <x v="3"/>
  </r>
  <r>
    <n v="210190"/>
    <x v="0"/>
    <x v="0"/>
    <n v="250000"/>
    <n v="250000"/>
    <n v="0"/>
    <x v="0"/>
    <x v="0"/>
    <x v="0"/>
    <n v="565"/>
    <x v="10"/>
  </r>
  <r>
    <n v="210196"/>
    <x v="2"/>
    <x v="2"/>
    <n v="36680"/>
    <n v="36680"/>
    <n v="0"/>
    <x v="0"/>
    <x v="0"/>
    <x v="0"/>
    <n v="392"/>
    <x v="2"/>
  </r>
  <r>
    <n v="210274"/>
    <x v="1"/>
    <x v="0"/>
    <n v="3000"/>
    <n v="3000"/>
    <n v="0"/>
    <x v="0"/>
    <x v="1"/>
    <x v="1"/>
    <n v="456"/>
    <x v="1"/>
  </r>
  <r>
    <n v="210281"/>
    <x v="1"/>
    <x v="0"/>
    <n v="5000"/>
    <n v="5000"/>
    <n v="0"/>
    <x v="0"/>
    <x v="1"/>
    <x v="1"/>
    <n v="449"/>
    <x v="3"/>
  </r>
  <r>
    <n v="210297"/>
    <x v="0"/>
    <x v="0"/>
    <n v="30000"/>
    <n v="30000"/>
    <n v="0"/>
    <x v="0"/>
    <x v="1"/>
    <x v="1"/>
    <n v="415"/>
    <x v="6"/>
  </r>
  <r>
    <n v="210313"/>
    <x v="0"/>
    <x v="0"/>
    <n v="10000"/>
    <n v="10000"/>
    <n v="0"/>
    <x v="0"/>
    <x v="0"/>
    <x v="1"/>
    <n v="403"/>
    <x v="2"/>
  </r>
  <r>
    <n v="210333"/>
    <x v="0"/>
    <x v="0"/>
    <n v="84500"/>
    <n v="84500"/>
    <n v="0"/>
    <x v="0"/>
    <x v="0"/>
    <x v="1"/>
    <n v="402"/>
    <x v="2"/>
  </r>
  <r>
    <n v="210347"/>
    <x v="0"/>
    <x v="0"/>
    <n v="61761"/>
    <n v="61761"/>
    <n v="0"/>
    <x v="0"/>
    <x v="0"/>
    <x v="1"/>
    <n v="520"/>
    <x v="7"/>
  </r>
  <r>
    <n v="210355"/>
    <x v="1"/>
    <x v="0"/>
    <n v="3000"/>
    <n v="3000"/>
    <n v="0"/>
    <x v="0"/>
    <x v="1"/>
    <x v="1"/>
    <n v="434"/>
    <x v="3"/>
  </r>
  <r>
    <n v="210369"/>
    <x v="1"/>
    <x v="1"/>
    <n v="2500"/>
    <n v="2500"/>
    <n v="0"/>
    <x v="0"/>
    <x v="0"/>
    <x v="1"/>
    <n v="431"/>
    <x v="3"/>
  </r>
  <r>
    <n v="210384"/>
    <x v="0"/>
    <x v="1"/>
    <n v="10000"/>
    <n v="10000"/>
    <n v="0"/>
    <x v="0"/>
    <x v="1"/>
    <x v="0"/>
    <n v="422"/>
    <x v="6"/>
  </r>
  <r>
    <n v="210475"/>
    <x v="1"/>
    <x v="0"/>
    <n v="16000"/>
    <n v="16000"/>
    <n v="0"/>
    <x v="0"/>
    <x v="0"/>
    <x v="1"/>
    <n v="486"/>
    <x v="8"/>
  </r>
  <r>
    <n v="210524"/>
    <x v="0"/>
    <x v="0"/>
    <n v="90000"/>
    <n v="90000"/>
    <n v="0"/>
    <x v="0"/>
    <x v="0"/>
    <x v="1"/>
    <n v="522"/>
    <x v="7"/>
  </r>
  <r>
    <n v="210557"/>
    <x v="0"/>
    <x v="0"/>
    <n v="116500"/>
    <n v="116500"/>
    <n v="0"/>
    <x v="0"/>
    <x v="1"/>
    <x v="1"/>
    <n v="460"/>
    <x v="1"/>
  </r>
  <r>
    <n v="210570"/>
    <x v="0"/>
    <x v="2"/>
    <n v="35000"/>
    <n v="35000"/>
    <n v="0"/>
    <x v="0"/>
    <x v="1"/>
    <x v="1"/>
    <n v="554"/>
    <x v="10"/>
  </r>
  <r>
    <n v="210605"/>
    <x v="0"/>
    <x v="1"/>
    <n v="20000"/>
    <n v="20000"/>
    <n v="0"/>
    <x v="0"/>
    <x v="1"/>
    <x v="0"/>
    <n v="443"/>
    <x v="3"/>
  </r>
  <r>
    <n v="210610"/>
    <x v="0"/>
    <x v="0"/>
    <n v="110000"/>
    <n v="110000"/>
    <n v="0"/>
    <x v="0"/>
    <x v="1"/>
    <x v="0"/>
    <n v="514"/>
    <x v="7"/>
  </r>
  <r>
    <n v="210670"/>
    <x v="0"/>
    <x v="0"/>
    <n v="40000"/>
    <n v="40000"/>
    <n v="0"/>
    <x v="0"/>
    <x v="1"/>
    <x v="1"/>
    <n v="433"/>
    <x v="3"/>
  </r>
  <r>
    <n v="210683"/>
    <x v="2"/>
    <x v="0"/>
    <n v="60000"/>
    <n v="60000"/>
    <n v="0"/>
    <x v="0"/>
    <x v="0"/>
    <x v="1"/>
    <n v="428"/>
    <x v="6"/>
  </r>
  <r>
    <n v="210824"/>
    <x v="0"/>
    <x v="0"/>
    <n v="115400"/>
    <n v="115400"/>
    <n v="0"/>
    <x v="0"/>
    <x v="1"/>
    <x v="1"/>
    <n v="567"/>
    <x v="10"/>
  </r>
  <r>
    <n v="210855"/>
    <x v="0"/>
    <x v="0"/>
    <n v="30000"/>
    <n v="30000"/>
    <n v="0"/>
    <x v="0"/>
    <x v="0"/>
    <x v="0"/>
    <n v="447"/>
    <x v="3"/>
  </r>
  <r>
    <n v="210861"/>
    <x v="0"/>
    <x v="0"/>
    <n v="132800"/>
    <n v="132800"/>
    <n v="0"/>
    <x v="0"/>
    <x v="1"/>
    <x v="0"/>
    <n v="567"/>
    <x v="10"/>
  </r>
  <r>
    <n v="210870"/>
    <x v="0"/>
    <x v="0"/>
    <n v="29000"/>
    <n v="29000"/>
    <n v="0"/>
    <x v="0"/>
    <x v="0"/>
    <x v="2"/>
    <n v="444"/>
    <x v="3"/>
  </r>
  <r>
    <n v="210905"/>
    <x v="0"/>
    <x v="0"/>
    <n v="25000"/>
    <n v="25000"/>
    <n v="0"/>
    <x v="0"/>
    <x v="0"/>
    <x v="0"/>
    <n v="529"/>
    <x v="7"/>
  </r>
  <r>
    <n v="210907"/>
    <x v="0"/>
    <x v="1"/>
    <n v="63281"/>
    <n v="63281"/>
    <n v="0"/>
    <x v="0"/>
    <x v="0"/>
    <x v="0"/>
    <n v="515"/>
    <x v="7"/>
  </r>
  <r>
    <n v="210960"/>
    <x v="0"/>
    <x v="0"/>
    <n v="109800"/>
    <n v="109800"/>
    <n v="0"/>
    <x v="0"/>
    <x v="1"/>
    <x v="2"/>
    <n v="550"/>
    <x v="9"/>
  </r>
  <r>
    <n v="210990"/>
    <x v="0"/>
    <x v="1"/>
    <n v="76100"/>
    <n v="76100"/>
    <n v="0"/>
    <x v="0"/>
    <x v="1"/>
    <x v="0"/>
    <n v="561"/>
    <x v="10"/>
  </r>
  <r>
    <n v="211002"/>
    <x v="0"/>
    <x v="0"/>
    <n v="40000"/>
    <n v="40000"/>
    <n v="0"/>
    <x v="0"/>
    <x v="0"/>
    <x v="1"/>
    <n v="509"/>
    <x v="0"/>
  </r>
  <r>
    <n v="211006"/>
    <x v="1"/>
    <x v="0"/>
    <n v="40000"/>
    <n v="40000"/>
    <n v="0"/>
    <x v="0"/>
    <x v="1"/>
    <x v="2"/>
    <n v="533"/>
    <x v="9"/>
  </r>
  <r>
    <n v="211022"/>
    <x v="1"/>
    <x v="0"/>
    <n v="11000"/>
    <n v="11000"/>
    <n v="0"/>
    <x v="0"/>
    <x v="1"/>
    <x v="2"/>
    <n v="455"/>
    <x v="1"/>
  </r>
  <r>
    <n v="211023"/>
    <x v="1"/>
    <x v="0"/>
    <n v="30000"/>
    <n v="30000"/>
    <n v="0"/>
    <x v="0"/>
    <x v="1"/>
    <x v="0"/>
    <n v="501"/>
    <x v="0"/>
  </r>
  <r>
    <n v="211029"/>
    <x v="0"/>
    <x v="0"/>
    <n v="124300"/>
    <n v="124300"/>
    <n v="0"/>
    <x v="0"/>
    <x v="1"/>
    <x v="2"/>
    <n v="482"/>
    <x v="8"/>
  </r>
  <r>
    <n v="211030"/>
    <x v="0"/>
    <x v="0"/>
    <n v="20000"/>
    <n v="20000"/>
    <n v="0"/>
    <x v="0"/>
    <x v="1"/>
    <x v="0"/>
    <n v="495"/>
    <x v="0"/>
  </r>
  <r>
    <n v="211043"/>
    <x v="1"/>
    <x v="0"/>
    <n v="25000"/>
    <n v="25000"/>
    <n v="0"/>
    <x v="0"/>
    <x v="0"/>
    <x v="0"/>
    <n v="501"/>
    <x v="0"/>
  </r>
  <r>
    <n v="211046"/>
    <x v="0"/>
    <x v="2"/>
    <n v="25000"/>
    <n v="25000"/>
    <n v="0"/>
    <x v="0"/>
    <x v="1"/>
    <x v="1"/>
    <n v="514"/>
    <x v="7"/>
  </r>
  <r>
    <n v="211055"/>
    <x v="1"/>
    <x v="0"/>
    <n v="30000"/>
    <n v="30000"/>
    <n v="0"/>
    <x v="0"/>
    <x v="0"/>
    <x v="0"/>
    <n v="495"/>
    <x v="0"/>
  </r>
  <r>
    <n v="211084"/>
    <x v="0"/>
    <x v="0"/>
    <n v="183900"/>
    <n v="183900"/>
    <n v="0"/>
    <x v="0"/>
    <x v="0"/>
    <x v="0"/>
    <n v="485"/>
    <x v="8"/>
  </r>
  <r>
    <n v="211098"/>
    <x v="0"/>
    <x v="0"/>
    <n v="30000"/>
    <n v="30000"/>
    <n v="0"/>
    <x v="0"/>
    <x v="0"/>
    <x v="0"/>
    <n v="445"/>
    <x v="3"/>
  </r>
  <r>
    <n v="211156"/>
    <x v="0"/>
    <x v="0"/>
    <n v="70000"/>
    <n v="70000"/>
    <n v="0"/>
    <x v="0"/>
    <x v="1"/>
    <x v="0"/>
    <n v="463"/>
    <x v="1"/>
  </r>
  <r>
    <n v="211164"/>
    <x v="0"/>
    <x v="0"/>
    <n v="26000"/>
    <n v="26000"/>
    <n v="0"/>
    <x v="0"/>
    <x v="1"/>
    <x v="1"/>
    <n v="518"/>
    <x v="7"/>
  </r>
  <r>
    <n v="211170"/>
    <x v="0"/>
    <x v="0"/>
    <n v="40500"/>
    <n v="40500"/>
    <n v="0"/>
    <x v="0"/>
    <x v="1"/>
    <x v="0"/>
    <n v="530"/>
    <x v="7"/>
  </r>
  <r>
    <n v="211173"/>
    <x v="1"/>
    <x v="0"/>
    <n v="50000"/>
    <n v="50000"/>
    <n v="0"/>
    <x v="0"/>
    <x v="0"/>
    <x v="1"/>
    <n v="404"/>
    <x v="2"/>
  </r>
  <r>
    <n v="211183"/>
    <x v="2"/>
    <x v="2"/>
    <n v="22000"/>
    <n v="15000"/>
    <n v="1"/>
    <x v="1"/>
    <x v="0"/>
    <x v="1"/>
    <n v="399"/>
    <x v="2"/>
  </r>
  <r>
    <n v="211214"/>
    <x v="0"/>
    <x v="0"/>
    <n v="22000"/>
    <n v="22000"/>
    <n v="0"/>
    <x v="0"/>
    <x v="0"/>
    <x v="1"/>
    <n v="452"/>
    <x v="1"/>
  </r>
  <r>
    <n v="211221"/>
    <x v="1"/>
    <x v="2"/>
    <n v="10000"/>
    <n v="10000"/>
    <n v="0"/>
    <x v="0"/>
    <x v="0"/>
    <x v="1"/>
    <n v="465"/>
    <x v="1"/>
  </r>
  <r>
    <n v="211223"/>
    <x v="1"/>
    <x v="0"/>
    <n v="5000"/>
    <n v="5000"/>
    <n v="0"/>
    <x v="0"/>
    <x v="0"/>
    <x v="1"/>
    <n v="470"/>
    <x v="1"/>
  </r>
  <r>
    <n v="211263"/>
    <x v="1"/>
    <x v="0"/>
    <n v="500"/>
    <n v="500"/>
    <n v="0"/>
    <x v="0"/>
    <x v="0"/>
    <x v="1"/>
    <n v="430"/>
    <x v="6"/>
  </r>
  <r>
    <n v="211293"/>
    <x v="1"/>
    <x v="0"/>
    <n v="5000"/>
    <n v="5000"/>
    <n v="0"/>
    <x v="0"/>
    <x v="0"/>
    <x v="1"/>
    <n v="397"/>
    <x v="2"/>
  </r>
  <r>
    <n v="211335"/>
    <x v="2"/>
    <x v="0"/>
    <n v="65000"/>
    <n v="65000"/>
    <n v="0"/>
    <x v="0"/>
    <x v="0"/>
    <x v="1"/>
    <n v="489"/>
    <x v="8"/>
  </r>
  <r>
    <n v="211338"/>
    <x v="2"/>
    <x v="0"/>
    <n v="477559"/>
    <n v="477559"/>
    <n v="0"/>
    <x v="0"/>
    <x v="1"/>
    <x v="0"/>
    <n v="568"/>
    <x v="10"/>
  </r>
  <r>
    <n v="211355"/>
    <x v="0"/>
    <x v="2"/>
    <n v="41400"/>
    <n v="41400"/>
    <n v="0"/>
    <x v="0"/>
    <x v="1"/>
    <x v="1"/>
    <n v="446"/>
    <x v="3"/>
  </r>
  <r>
    <n v="211365"/>
    <x v="0"/>
    <x v="0"/>
    <n v="350000"/>
    <n v="350000"/>
    <n v="0"/>
    <x v="0"/>
    <x v="0"/>
    <x v="0"/>
    <n v="454"/>
    <x v="1"/>
  </r>
  <r>
    <n v="211379"/>
    <x v="0"/>
    <x v="1"/>
    <n v="10000"/>
    <n v="10000"/>
    <n v="0"/>
    <x v="0"/>
    <x v="1"/>
    <x v="0"/>
    <n v="541"/>
    <x v="9"/>
  </r>
  <r>
    <n v="211420"/>
    <x v="0"/>
    <x v="0"/>
    <n v="207700"/>
    <n v="207700"/>
    <n v="0"/>
    <x v="0"/>
    <x v="0"/>
    <x v="1"/>
    <n v="504"/>
    <x v="0"/>
  </r>
  <r>
    <n v="211443"/>
    <x v="1"/>
    <x v="1"/>
    <n v="25000"/>
    <n v="25000"/>
    <n v="0"/>
    <x v="0"/>
    <x v="0"/>
    <x v="1"/>
    <n v="462"/>
    <x v="1"/>
  </r>
  <r>
    <n v="211516"/>
    <x v="1"/>
    <x v="1"/>
    <n v="40000"/>
    <n v="40000"/>
    <n v="0"/>
    <x v="0"/>
    <x v="0"/>
    <x v="1"/>
    <n v="451"/>
    <x v="1"/>
  </r>
  <r>
    <n v="211526"/>
    <x v="1"/>
    <x v="1"/>
    <n v="30000"/>
    <n v="30000"/>
    <n v="0"/>
    <x v="0"/>
    <x v="0"/>
    <x v="0"/>
    <n v="452"/>
    <x v="1"/>
  </r>
  <r>
    <n v="211527"/>
    <x v="1"/>
    <x v="0"/>
    <n v="40000"/>
    <n v="40000"/>
    <n v="0"/>
    <x v="0"/>
    <x v="1"/>
    <x v="1"/>
    <n v="403"/>
    <x v="2"/>
  </r>
  <r>
    <n v="211539"/>
    <x v="0"/>
    <x v="0"/>
    <n v="35000"/>
    <n v="35000"/>
    <n v="0"/>
    <x v="0"/>
    <x v="0"/>
    <x v="0"/>
    <n v="512"/>
    <x v="7"/>
  </r>
  <r>
    <n v="211552"/>
    <x v="2"/>
    <x v="2"/>
    <n v="35000"/>
    <n v="35000"/>
    <n v="0"/>
    <x v="0"/>
    <x v="0"/>
    <x v="0"/>
    <n v="520"/>
    <x v="7"/>
  </r>
  <r>
    <n v="211568"/>
    <x v="0"/>
    <x v="0"/>
    <n v="10000"/>
    <n v="10000"/>
    <n v="0"/>
    <x v="0"/>
    <x v="0"/>
    <x v="1"/>
    <n v="410"/>
    <x v="2"/>
  </r>
  <r>
    <n v="211576"/>
    <x v="0"/>
    <x v="0"/>
    <n v="217000"/>
    <n v="217000"/>
    <n v="0"/>
    <x v="0"/>
    <x v="1"/>
    <x v="2"/>
    <n v="522"/>
    <x v="7"/>
  </r>
  <r>
    <n v="211587"/>
    <x v="0"/>
    <x v="2"/>
    <n v="64400"/>
    <n v="64400"/>
    <n v="0"/>
    <x v="0"/>
    <x v="0"/>
    <x v="1"/>
    <n v="456"/>
    <x v="1"/>
  </r>
  <r>
    <n v="211620"/>
    <x v="0"/>
    <x v="2"/>
    <n v="46300"/>
    <n v="46300"/>
    <n v="0"/>
    <x v="0"/>
    <x v="1"/>
    <x v="2"/>
    <n v="549"/>
    <x v="9"/>
  </r>
  <r>
    <n v="211651"/>
    <x v="1"/>
    <x v="0"/>
    <n v="23300"/>
    <n v="23300"/>
    <n v="0"/>
    <x v="0"/>
    <x v="1"/>
    <x v="2"/>
    <n v="477"/>
    <x v="8"/>
  </r>
  <r>
    <n v="211659"/>
    <x v="1"/>
    <x v="0"/>
    <n v="127000"/>
    <n v="127000"/>
    <n v="0"/>
    <x v="0"/>
    <x v="0"/>
    <x v="1"/>
    <n v="511"/>
    <x v="7"/>
  </r>
  <r>
    <n v="211675"/>
    <x v="1"/>
    <x v="0"/>
    <n v="10000"/>
    <n v="10000"/>
    <n v="0"/>
    <x v="0"/>
    <x v="1"/>
    <x v="2"/>
    <n v="451"/>
    <x v="1"/>
  </r>
  <r>
    <n v="211729"/>
    <x v="1"/>
    <x v="1"/>
    <n v="4300"/>
    <n v="4300"/>
    <n v="0"/>
    <x v="0"/>
    <x v="1"/>
    <x v="1"/>
    <n v="487"/>
    <x v="8"/>
  </r>
  <r>
    <n v="211760"/>
    <x v="1"/>
    <x v="0"/>
    <n v="15000"/>
    <n v="5000"/>
    <n v="1"/>
    <x v="1"/>
    <x v="0"/>
    <x v="1"/>
    <n v="385"/>
    <x v="4"/>
  </r>
  <r>
    <n v="211790"/>
    <x v="0"/>
    <x v="2"/>
    <n v="90000"/>
    <n v="90000"/>
    <n v="0"/>
    <x v="0"/>
    <x v="0"/>
    <x v="0"/>
    <n v="460"/>
    <x v="1"/>
  </r>
  <r>
    <n v="211799"/>
    <x v="1"/>
    <x v="1"/>
    <n v="5000"/>
    <n v="5000"/>
    <n v="0"/>
    <x v="0"/>
    <x v="0"/>
    <x v="1"/>
    <n v="420"/>
    <x v="6"/>
  </r>
  <r>
    <n v="211862"/>
    <x v="1"/>
    <x v="0"/>
    <n v="15000"/>
    <n v="15000"/>
    <n v="0"/>
    <x v="0"/>
    <x v="1"/>
    <x v="1"/>
    <n v="458"/>
    <x v="1"/>
  </r>
  <r>
    <n v="211926"/>
    <x v="0"/>
    <x v="0"/>
    <n v="33000"/>
    <n v="33000"/>
    <n v="0"/>
    <x v="0"/>
    <x v="0"/>
    <x v="2"/>
    <n v="473"/>
    <x v="8"/>
  </r>
  <r>
    <n v="211927"/>
    <x v="0"/>
    <x v="2"/>
    <n v="25000"/>
    <n v="25000"/>
    <n v="0"/>
    <x v="0"/>
    <x v="1"/>
    <x v="1"/>
    <n v="562"/>
    <x v="10"/>
  </r>
  <r>
    <n v="212170"/>
    <x v="1"/>
    <x v="0"/>
    <n v="25000"/>
    <n v="25000"/>
    <n v="0"/>
    <x v="0"/>
    <x v="0"/>
    <x v="2"/>
    <n v="459"/>
    <x v="1"/>
  </r>
  <r>
    <n v="212185"/>
    <x v="1"/>
    <x v="0"/>
    <n v="15000"/>
    <n v="15000"/>
    <n v="0"/>
    <x v="0"/>
    <x v="1"/>
    <x v="0"/>
    <n v="444"/>
    <x v="3"/>
  </r>
  <r>
    <n v="212191"/>
    <x v="0"/>
    <x v="0"/>
    <n v="24000"/>
    <n v="24000"/>
    <n v="0"/>
    <x v="0"/>
    <x v="0"/>
    <x v="1"/>
    <n v="506"/>
    <x v="0"/>
  </r>
  <r>
    <n v="212239"/>
    <x v="1"/>
    <x v="0"/>
    <n v="20000"/>
    <n v="20000"/>
    <n v="0"/>
    <x v="0"/>
    <x v="0"/>
    <x v="1"/>
    <n v="485"/>
    <x v="8"/>
  </r>
  <r>
    <n v="212248"/>
    <x v="1"/>
    <x v="0"/>
    <n v="500"/>
    <n v="500"/>
    <n v="0"/>
    <x v="0"/>
    <x v="1"/>
    <x v="2"/>
    <n v="436"/>
    <x v="3"/>
  </r>
  <r>
    <n v="212289"/>
    <x v="0"/>
    <x v="1"/>
    <n v="20000"/>
    <n v="20000"/>
    <n v="0"/>
    <x v="0"/>
    <x v="0"/>
    <x v="2"/>
    <n v="456"/>
    <x v="1"/>
  </r>
  <r>
    <n v="212293"/>
    <x v="0"/>
    <x v="0"/>
    <n v="15000"/>
    <n v="15000"/>
    <n v="0"/>
    <x v="0"/>
    <x v="1"/>
    <x v="2"/>
    <n v="556"/>
    <x v="10"/>
  </r>
  <r>
    <n v="212302"/>
    <x v="0"/>
    <x v="0"/>
    <n v="74500"/>
    <n v="74500"/>
    <n v="0"/>
    <x v="0"/>
    <x v="1"/>
    <x v="2"/>
    <n v="524"/>
    <x v="7"/>
  </r>
  <r>
    <n v="212311"/>
    <x v="0"/>
    <x v="0"/>
    <n v="20000"/>
    <n v="20000"/>
    <n v="0"/>
    <x v="0"/>
    <x v="1"/>
    <x v="1"/>
    <n v="468"/>
    <x v="1"/>
  </r>
  <r>
    <n v="212321"/>
    <x v="2"/>
    <x v="0"/>
    <n v="73000"/>
    <n v="73000"/>
    <n v="0"/>
    <x v="0"/>
    <x v="0"/>
    <x v="1"/>
    <n v="439"/>
    <x v="3"/>
  </r>
  <r>
    <n v="212323"/>
    <x v="2"/>
    <x v="2"/>
    <n v="40000"/>
    <n v="40000"/>
    <n v="0"/>
    <x v="0"/>
    <x v="0"/>
    <x v="1"/>
    <n v="498"/>
    <x v="0"/>
  </r>
  <r>
    <n v="212329"/>
    <x v="0"/>
    <x v="0"/>
    <n v="105000"/>
    <n v="105000"/>
    <n v="0"/>
    <x v="0"/>
    <x v="1"/>
    <x v="0"/>
    <n v="435"/>
    <x v="3"/>
  </r>
  <r>
    <n v="212343"/>
    <x v="0"/>
    <x v="0"/>
    <n v="66000"/>
    <n v="66000"/>
    <n v="0"/>
    <x v="0"/>
    <x v="0"/>
    <x v="1"/>
    <n v="438"/>
    <x v="3"/>
  </r>
  <r>
    <n v="212351"/>
    <x v="0"/>
    <x v="0"/>
    <n v="70000"/>
    <n v="70000"/>
    <n v="0"/>
    <x v="0"/>
    <x v="0"/>
    <x v="1"/>
    <n v="438"/>
    <x v="3"/>
  </r>
  <r>
    <n v="212355"/>
    <x v="0"/>
    <x v="0"/>
    <n v="17500"/>
    <n v="17500"/>
    <n v="0"/>
    <x v="0"/>
    <x v="0"/>
    <x v="1"/>
    <n v="469"/>
    <x v="1"/>
  </r>
  <r>
    <n v="212359"/>
    <x v="0"/>
    <x v="0"/>
    <n v="437742"/>
    <n v="437742"/>
    <n v="0"/>
    <x v="0"/>
    <x v="1"/>
    <x v="2"/>
    <n v="537"/>
    <x v="9"/>
  </r>
  <r>
    <n v="212371"/>
    <x v="0"/>
    <x v="0"/>
    <n v="34000"/>
    <n v="34000"/>
    <n v="0"/>
    <x v="0"/>
    <x v="0"/>
    <x v="1"/>
    <n v="513"/>
    <x v="7"/>
  </r>
  <r>
    <n v="212389"/>
    <x v="1"/>
    <x v="1"/>
    <n v="10000"/>
    <n v="10000"/>
    <n v="0"/>
    <x v="0"/>
    <x v="1"/>
    <x v="1"/>
    <n v="468"/>
    <x v="1"/>
  </r>
  <r>
    <n v="212411"/>
    <x v="0"/>
    <x v="0"/>
    <n v="24000"/>
    <n v="24000"/>
    <n v="0"/>
    <x v="0"/>
    <x v="1"/>
    <x v="2"/>
    <n v="496"/>
    <x v="0"/>
  </r>
  <r>
    <n v="212456"/>
    <x v="0"/>
    <x v="0"/>
    <n v="65000"/>
    <n v="65000"/>
    <n v="0"/>
    <x v="0"/>
    <x v="1"/>
    <x v="0"/>
    <n v="471"/>
    <x v="8"/>
  </r>
  <r>
    <n v="212463"/>
    <x v="1"/>
    <x v="0"/>
    <n v="5500"/>
    <n v="5500"/>
    <n v="0"/>
    <x v="0"/>
    <x v="0"/>
    <x v="1"/>
    <n v="485"/>
    <x v="8"/>
  </r>
  <r>
    <n v="212466"/>
    <x v="0"/>
    <x v="0"/>
    <n v="10000"/>
    <n v="10000"/>
    <n v="0"/>
    <x v="0"/>
    <x v="1"/>
    <x v="1"/>
    <n v="526"/>
    <x v="7"/>
  </r>
  <r>
    <n v="212470"/>
    <x v="1"/>
    <x v="0"/>
    <n v="25300"/>
    <n v="25300"/>
    <n v="0"/>
    <x v="0"/>
    <x v="1"/>
    <x v="0"/>
    <n v="512"/>
    <x v="7"/>
  </r>
  <r>
    <n v="212501"/>
    <x v="0"/>
    <x v="0"/>
    <n v="3700"/>
    <n v="3700"/>
    <n v="0"/>
    <x v="0"/>
    <x v="0"/>
    <x v="1"/>
    <n v="501"/>
    <x v="0"/>
  </r>
  <r>
    <n v="212506"/>
    <x v="1"/>
    <x v="0"/>
    <n v="31500"/>
    <n v="31500"/>
    <n v="0"/>
    <x v="0"/>
    <x v="0"/>
    <x v="0"/>
    <n v="451"/>
    <x v="1"/>
  </r>
  <r>
    <n v="212527"/>
    <x v="0"/>
    <x v="1"/>
    <n v="70000"/>
    <n v="70000"/>
    <n v="0"/>
    <x v="0"/>
    <x v="1"/>
    <x v="1"/>
    <n v="521"/>
    <x v="7"/>
  </r>
  <r>
    <n v="212535"/>
    <x v="1"/>
    <x v="0"/>
    <n v="50000"/>
    <n v="50000"/>
    <n v="0"/>
    <x v="0"/>
    <x v="1"/>
    <x v="1"/>
    <n v="490"/>
    <x v="8"/>
  </r>
  <r>
    <n v="212553"/>
    <x v="0"/>
    <x v="0"/>
    <n v="35000"/>
    <n v="35000"/>
    <n v="0"/>
    <x v="0"/>
    <x v="1"/>
    <x v="1"/>
    <n v="461"/>
    <x v="1"/>
  </r>
  <r>
    <n v="212619"/>
    <x v="1"/>
    <x v="0"/>
    <n v="11200"/>
    <n v="11200"/>
    <n v="0"/>
    <x v="0"/>
    <x v="1"/>
    <x v="1"/>
    <n v="507"/>
    <x v="0"/>
  </r>
  <r>
    <n v="212693"/>
    <x v="0"/>
    <x v="1"/>
    <n v="114000"/>
    <n v="114000"/>
    <n v="0"/>
    <x v="0"/>
    <x v="0"/>
    <x v="1"/>
    <n v="440"/>
    <x v="3"/>
  </r>
  <r>
    <n v="212699"/>
    <x v="1"/>
    <x v="0"/>
    <n v="28400"/>
    <n v="16400"/>
    <n v="1"/>
    <x v="1"/>
    <x v="0"/>
    <x v="0"/>
    <n v="373"/>
    <x v="4"/>
  </r>
  <r>
    <n v="212720"/>
    <x v="1"/>
    <x v="0"/>
    <n v="30000"/>
    <n v="30000"/>
    <n v="0"/>
    <x v="0"/>
    <x v="1"/>
    <x v="1"/>
    <n v="478"/>
    <x v="8"/>
  </r>
  <r>
    <n v="212782"/>
    <x v="1"/>
    <x v="0"/>
    <n v="75000"/>
    <n v="75000"/>
    <n v="0"/>
    <x v="0"/>
    <x v="1"/>
    <x v="0"/>
    <n v="530"/>
    <x v="7"/>
  </r>
  <r>
    <n v="212864"/>
    <x v="0"/>
    <x v="0"/>
    <n v="40000"/>
    <n v="40000"/>
    <n v="0"/>
    <x v="0"/>
    <x v="1"/>
    <x v="2"/>
    <n v="566"/>
    <x v="10"/>
  </r>
  <r>
    <n v="212873"/>
    <x v="0"/>
    <x v="1"/>
    <n v="26300"/>
    <n v="26300"/>
    <n v="0"/>
    <x v="0"/>
    <x v="0"/>
    <x v="1"/>
    <n v="478"/>
    <x v="8"/>
  </r>
  <r>
    <n v="212879"/>
    <x v="2"/>
    <x v="1"/>
    <n v="8000"/>
    <n v="8000"/>
    <n v="0"/>
    <x v="0"/>
    <x v="0"/>
    <x v="0"/>
    <n v="516"/>
    <x v="7"/>
  </r>
  <r>
    <n v="212903"/>
    <x v="2"/>
    <x v="0"/>
    <n v="45000"/>
    <n v="45000"/>
    <n v="0"/>
    <x v="0"/>
    <x v="0"/>
    <x v="1"/>
    <n v="507"/>
    <x v="0"/>
  </r>
  <r>
    <n v="212939"/>
    <x v="0"/>
    <x v="0"/>
    <n v="10000"/>
    <n v="10000"/>
    <n v="0"/>
    <x v="0"/>
    <x v="1"/>
    <x v="0"/>
    <n v="463"/>
    <x v="1"/>
  </r>
  <r>
    <n v="212966"/>
    <x v="1"/>
    <x v="1"/>
    <n v="5500"/>
    <n v="5500"/>
    <n v="0"/>
    <x v="0"/>
    <x v="0"/>
    <x v="1"/>
    <n v="514"/>
    <x v="7"/>
  </r>
  <r>
    <n v="212978"/>
    <x v="0"/>
    <x v="0"/>
    <n v="66000"/>
    <n v="66000"/>
    <n v="0"/>
    <x v="0"/>
    <x v="1"/>
    <x v="2"/>
    <n v="438"/>
    <x v="3"/>
  </r>
  <r>
    <n v="213003"/>
    <x v="0"/>
    <x v="1"/>
    <n v="17000"/>
    <n v="17000"/>
    <n v="0"/>
    <x v="0"/>
    <x v="1"/>
    <x v="1"/>
    <n v="497"/>
    <x v="0"/>
  </r>
  <r>
    <n v="213019"/>
    <x v="0"/>
    <x v="1"/>
    <n v="36000"/>
    <n v="36000"/>
    <n v="0"/>
    <x v="0"/>
    <x v="1"/>
    <x v="2"/>
    <n v="541"/>
    <x v="9"/>
  </r>
  <r>
    <n v="213032"/>
    <x v="1"/>
    <x v="2"/>
    <n v="10000"/>
    <n v="10000"/>
    <n v="0"/>
    <x v="0"/>
    <x v="1"/>
    <x v="1"/>
    <n v="478"/>
    <x v="8"/>
  </r>
  <r>
    <n v="213034"/>
    <x v="0"/>
    <x v="0"/>
    <n v="12600"/>
    <n v="12600"/>
    <n v="0"/>
    <x v="0"/>
    <x v="0"/>
    <x v="1"/>
    <n v="442"/>
    <x v="3"/>
  </r>
  <r>
    <n v="213065"/>
    <x v="0"/>
    <x v="0"/>
    <n v="5000"/>
    <n v="5000"/>
    <n v="0"/>
    <x v="0"/>
    <x v="0"/>
    <x v="1"/>
    <n v="408"/>
    <x v="2"/>
  </r>
  <r>
    <n v="213280"/>
    <x v="2"/>
    <x v="0"/>
    <n v="50000"/>
    <n v="50000"/>
    <n v="0"/>
    <x v="0"/>
    <x v="0"/>
    <x v="2"/>
    <n v="469"/>
    <x v="1"/>
  </r>
  <r>
    <n v="213291"/>
    <x v="0"/>
    <x v="0"/>
    <n v="59000"/>
    <n v="59000"/>
    <n v="0"/>
    <x v="0"/>
    <x v="1"/>
    <x v="1"/>
    <n v="520"/>
    <x v="7"/>
  </r>
  <r>
    <n v="213294"/>
    <x v="0"/>
    <x v="0"/>
    <n v="151920"/>
    <n v="151920"/>
    <n v="0"/>
    <x v="0"/>
    <x v="1"/>
    <x v="2"/>
    <n v="570"/>
    <x v="10"/>
  </r>
  <r>
    <n v="213334"/>
    <x v="1"/>
    <x v="0"/>
    <n v="27185.4"/>
    <n v="15798.4"/>
    <n v="1"/>
    <x v="1"/>
    <x v="1"/>
    <x v="0"/>
    <n v="534"/>
    <x v="9"/>
  </r>
  <r>
    <n v="213347"/>
    <x v="1"/>
    <x v="0"/>
    <n v="37701"/>
    <n v="37701"/>
    <n v="0"/>
    <x v="0"/>
    <x v="1"/>
    <x v="1"/>
    <n v="461"/>
    <x v="1"/>
  </r>
  <r>
    <n v="213362"/>
    <x v="0"/>
    <x v="1"/>
    <n v="40000"/>
    <n v="40000"/>
    <n v="0"/>
    <x v="0"/>
    <x v="1"/>
    <x v="1"/>
    <n v="477"/>
    <x v="8"/>
  </r>
  <r>
    <n v="213381"/>
    <x v="0"/>
    <x v="0"/>
    <n v="13400"/>
    <n v="13400"/>
    <n v="0"/>
    <x v="0"/>
    <x v="0"/>
    <x v="1"/>
    <n v="498"/>
    <x v="0"/>
  </r>
  <r>
    <n v="213383"/>
    <x v="0"/>
    <x v="0"/>
    <n v="113600"/>
    <n v="113600"/>
    <n v="0"/>
    <x v="0"/>
    <x v="0"/>
    <x v="0"/>
    <n v="530"/>
    <x v="7"/>
  </r>
  <r>
    <n v="213428"/>
    <x v="1"/>
    <x v="0"/>
    <n v="10000"/>
    <n v="10000"/>
    <n v="0"/>
    <x v="0"/>
    <x v="1"/>
    <x v="2"/>
    <n v="448"/>
    <x v="3"/>
  </r>
  <r>
    <n v="213464"/>
    <x v="2"/>
    <x v="2"/>
    <n v="3000"/>
    <n v="3000"/>
    <n v="0"/>
    <x v="0"/>
    <x v="0"/>
    <x v="1"/>
    <n v="462"/>
    <x v="1"/>
  </r>
  <r>
    <n v="213482"/>
    <x v="0"/>
    <x v="0"/>
    <n v="68000"/>
    <n v="68000"/>
    <n v="0"/>
    <x v="0"/>
    <x v="1"/>
    <x v="0"/>
    <n v="505"/>
    <x v="0"/>
  </r>
  <r>
    <n v="213486"/>
    <x v="0"/>
    <x v="1"/>
    <n v="30000"/>
    <n v="30000"/>
    <n v="0"/>
    <x v="0"/>
    <x v="1"/>
    <x v="0"/>
    <n v="422"/>
    <x v="6"/>
  </r>
  <r>
    <n v="213505"/>
    <x v="1"/>
    <x v="0"/>
    <n v="42000"/>
    <n v="42000"/>
    <n v="0"/>
    <x v="0"/>
    <x v="0"/>
    <x v="1"/>
    <n v="441"/>
    <x v="3"/>
  </r>
  <r>
    <n v="213521"/>
    <x v="1"/>
    <x v="0"/>
    <n v="5000"/>
    <n v="5000"/>
    <n v="0"/>
    <x v="0"/>
    <x v="1"/>
    <x v="1"/>
    <n v="533"/>
    <x v="9"/>
  </r>
  <r>
    <n v="213533"/>
    <x v="0"/>
    <x v="0"/>
    <n v="142100"/>
    <n v="142100"/>
    <n v="0"/>
    <x v="0"/>
    <x v="1"/>
    <x v="1"/>
    <n v="550"/>
    <x v="9"/>
  </r>
  <r>
    <n v="213535"/>
    <x v="0"/>
    <x v="2"/>
    <n v="50000"/>
    <n v="50000"/>
    <n v="0"/>
    <x v="0"/>
    <x v="0"/>
    <x v="0"/>
    <n v="530"/>
    <x v="7"/>
  </r>
  <r>
    <n v="213543"/>
    <x v="1"/>
    <x v="1"/>
    <n v="32171"/>
    <n v="32171"/>
    <n v="0"/>
    <x v="0"/>
    <x v="0"/>
    <x v="1"/>
    <n v="508"/>
    <x v="0"/>
  </r>
  <r>
    <n v="213548"/>
    <x v="0"/>
    <x v="0"/>
    <n v="45000"/>
    <n v="45000"/>
    <n v="0"/>
    <x v="0"/>
    <x v="0"/>
    <x v="0"/>
    <n v="541"/>
    <x v="9"/>
  </r>
  <r>
    <n v="213592"/>
    <x v="0"/>
    <x v="0"/>
    <n v="111870"/>
    <n v="111870"/>
    <n v="0"/>
    <x v="0"/>
    <x v="1"/>
    <x v="0"/>
    <n v="478"/>
    <x v="8"/>
  </r>
  <r>
    <n v="213594"/>
    <x v="0"/>
    <x v="1"/>
    <n v="40000"/>
    <n v="40000"/>
    <n v="0"/>
    <x v="0"/>
    <x v="1"/>
    <x v="1"/>
    <n v="418"/>
    <x v="6"/>
  </r>
  <r>
    <n v="213636"/>
    <x v="0"/>
    <x v="0"/>
    <n v="151500"/>
    <n v="151500"/>
    <n v="0"/>
    <x v="0"/>
    <x v="0"/>
    <x v="1"/>
    <n v="538"/>
    <x v="9"/>
  </r>
  <r>
    <n v="213649"/>
    <x v="0"/>
    <x v="1"/>
    <n v="17800"/>
    <n v="17800"/>
    <n v="0"/>
    <x v="0"/>
    <x v="1"/>
    <x v="1"/>
    <n v="453"/>
    <x v="1"/>
  </r>
  <r>
    <n v="213653"/>
    <x v="0"/>
    <x v="2"/>
    <n v="20000"/>
    <n v="20000"/>
    <n v="0"/>
    <x v="0"/>
    <x v="0"/>
    <x v="2"/>
    <n v="491"/>
    <x v="0"/>
  </r>
  <r>
    <n v="213664"/>
    <x v="0"/>
    <x v="0"/>
    <n v="73000"/>
    <n v="73000"/>
    <n v="0"/>
    <x v="0"/>
    <x v="0"/>
    <x v="1"/>
    <n v="443"/>
    <x v="3"/>
  </r>
  <r>
    <n v="213737"/>
    <x v="0"/>
    <x v="0"/>
    <n v="135500"/>
    <n v="135500"/>
    <n v="0"/>
    <x v="0"/>
    <x v="1"/>
    <x v="1"/>
    <n v="450"/>
    <x v="3"/>
  </r>
  <r>
    <n v="213749"/>
    <x v="0"/>
    <x v="0"/>
    <n v="233000"/>
    <n v="233000"/>
    <n v="0"/>
    <x v="0"/>
    <x v="1"/>
    <x v="1"/>
    <n v="504"/>
    <x v="0"/>
  </r>
  <r>
    <n v="213804"/>
    <x v="0"/>
    <x v="0"/>
    <n v="25000"/>
    <n v="25000"/>
    <n v="0"/>
    <x v="0"/>
    <x v="0"/>
    <x v="1"/>
    <n v="505"/>
    <x v="0"/>
  </r>
  <r>
    <n v="213822"/>
    <x v="0"/>
    <x v="1"/>
    <n v="50000"/>
    <n v="50000"/>
    <n v="0"/>
    <x v="0"/>
    <x v="0"/>
    <x v="0"/>
    <n v="508"/>
    <x v="0"/>
  </r>
  <r>
    <n v="213838"/>
    <x v="1"/>
    <x v="0"/>
    <n v="40000"/>
    <n v="0"/>
    <n v="1"/>
    <x v="1"/>
    <x v="1"/>
    <x v="1"/>
    <n v="424"/>
    <x v="6"/>
  </r>
  <r>
    <n v="213851"/>
    <x v="0"/>
    <x v="0"/>
    <n v="12494"/>
    <n v="12494"/>
    <n v="0"/>
    <x v="0"/>
    <x v="0"/>
    <x v="1"/>
    <n v="459"/>
    <x v="1"/>
  </r>
  <r>
    <n v="213858"/>
    <x v="0"/>
    <x v="0"/>
    <n v="10000"/>
    <n v="10000"/>
    <n v="0"/>
    <x v="0"/>
    <x v="1"/>
    <x v="1"/>
    <n v="453"/>
    <x v="1"/>
  </r>
  <r>
    <n v="213862"/>
    <x v="0"/>
    <x v="1"/>
    <n v="25000"/>
    <n v="25000"/>
    <n v="0"/>
    <x v="0"/>
    <x v="0"/>
    <x v="1"/>
    <n v="501"/>
    <x v="0"/>
  </r>
  <r>
    <n v="213865"/>
    <x v="1"/>
    <x v="0"/>
    <n v="10000"/>
    <n v="10000"/>
    <n v="0"/>
    <x v="0"/>
    <x v="1"/>
    <x v="1"/>
    <n v="463"/>
    <x v="1"/>
  </r>
  <r>
    <n v="213871"/>
    <x v="0"/>
    <x v="0"/>
    <n v="107000"/>
    <n v="107000"/>
    <n v="0"/>
    <x v="0"/>
    <x v="0"/>
    <x v="0"/>
    <n v="504"/>
    <x v="0"/>
  </r>
  <r>
    <n v="213966"/>
    <x v="0"/>
    <x v="0"/>
    <n v="127975"/>
    <n v="127975"/>
    <n v="0"/>
    <x v="0"/>
    <x v="1"/>
    <x v="2"/>
    <n v="585"/>
    <x v="12"/>
  </r>
  <r>
    <n v="213970"/>
    <x v="1"/>
    <x v="0"/>
    <n v="20000"/>
    <n v="20000"/>
    <n v="0"/>
    <x v="0"/>
    <x v="1"/>
    <x v="0"/>
    <n v="458"/>
    <x v="1"/>
  </r>
  <r>
    <n v="213990"/>
    <x v="1"/>
    <x v="2"/>
    <n v="10000"/>
    <n v="10000"/>
    <n v="0"/>
    <x v="0"/>
    <x v="0"/>
    <x v="1"/>
    <n v="417"/>
    <x v="6"/>
  </r>
  <r>
    <n v="213991"/>
    <x v="0"/>
    <x v="0"/>
    <n v="38000"/>
    <n v="38000"/>
    <n v="0"/>
    <x v="0"/>
    <x v="0"/>
    <x v="0"/>
    <n v="492"/>
    <x v="0"/>
  </r>
  <r>
    <n v="213998"/>
    <x v="0"/>
    <x v="1"/>
    <n v="42000"/>
    <n v="42000"/>
    <n v="0"/>
    <x v="0"/>
    <x v="0"/>
    <x v="0"/>
    <n v="421"/>
    <x v="6"/>
  </r>
  <r>
    <n v="214041"/>
    <x v="0"/>
    <x v="1"/>
    <n v="25588"/>
    <n v="25588"/>
    <n v="0"/>
    <x v="0"/>
    <x v="1"/>
    <x v="2"/>
    <n v="562"/>
    <x v="10"/>
  </r>
  <r>
    <n v="214104"/>
    <x v="1"/>
    <x v="0"/>
    <n v="95000"/>
    <n v="95000"/>
    <n v="0"/>
    <x v="0"/>
    <x v="1"/>
    <x v="0"/>
    <n v="497"/>
    <x v="0"/>
  </r>
  <r>
    <n v="214162"/>
    <x v="0"/>
    <x v="2"/>
    <n v="15000"/>
    <n v="15000"/>
    <n v="0"/>
    <x v="0"/>
    <x v="1"/>
    <x v="0"/>
    <n v="456"/>
    <x v="1"/>
  </r>
  <r>
    <n v="214165"/>
    <x v="1"/>
    <x v="0"/>
    <n v="3000"/>
    <n v="3000"/>
    <n v="0"/>
    <x v="0"/>
    <x v="1"/>
    <x v="2"/>
    <n v="514"/>
    <x v="7"/>
  </r>
  <r>
    <n v="214205"/>
    <x v="0"/>
    <x v="0"/>
    <n v="23300"/>
    <n v="23300"/>
    <n v="0"/>
    <x v="0"/>
    <x v="0"/>
    <x v="1"/>
    <n v="502"/>
    <x v="0"/>
  </r>
  <r>
    <n v="214241"/>
    <x v="0"/>
    <x v="0"/>
    <n v="18800"/>
    <n v="18800"/>
    <n v="0"/>
    <x v="0"/>
    <x v="0"/>
    <x v="1"/>
    <n v="509"/>
    <x v="0"/>
  </r>
  <r>
    <n v="214361"/>
    <x v="0"/>
    <x v="0"/>
    <n v="39500"/>
    <n v="39500"/>
    <n v="0"/>
    <x v="0"/>
    <x v="1"/>
    <x v="0"/>
    <n v="515"/>
    <x v="7"/>
  </r>
  <r>
    <n v="214396"/>
    <x v="0"/>
    <x v="0"/>
    <n v="8000"/>
    <n v="8000"/>
    <n v="0"/>
    <x v="0"/>
    <x v="0"/>
    <x v="0"/>
    <n v="464"/>
    <x v="1"/>
  </r>
  <r>
    <n v="214421"/>
    <x v="0"/>
    <x v="0"/>
    <n v="48000"/>
    <n v="48000"/>
    <n v="0"/>
    <x v="0"/>
    <x v="1"/>
    <x v="0"/>
    <n v="474"/>
    <x v="8"/>
  </r>
  <r>
    <n v="214432"/>
    <x v="0"/>
    <x v="0"/>
    <n v="30000"/>
    <n v="11563.2"/>
    <n v="1"/>
    <x v="1"/>
    <x v="0"/>
    <x v="2"/>
    <n v="501"/>
    <x v="0"/>
  </r>
  <r>
    <n v="214450"/>
    <x v="0"/>
    <x v="0"/>
    <n v="174000"/>
    <n v="174000"/>
    <n v="0"/>
    <x v="0"/>
    <x v="0"/>
    <x v="1"/>
    <n v="414"/>
    <x v="6"/>
  </r>
  <r>
    <n v="214474"/>
    <x v="1"/>
    <x v="0"/>
    <n v="3000"/>
    <n v="3000"/>
    <n v="0"/>
    <x v="0"/>
    <x v="0"/>
    <x v="1"/>
    <n v="433"/>
    <x v="3"/>
  </r>
  <r>
    <n v="214524"/>
    <x v="0"/>
    <x v="0"/>
    <n v="48000"/>
    <n v="48000"/>
    <n v="0"/>
    <x v="0"/>
    <x v="0"/>
    <x v="1"/>
    <n v="497"/>
    <x v="0"/>
  </r>
  <r>
    <n v="214530"/>
    <x v="0"/>
    <x v="0"/>
    <n v="328100"/>
    <n v="328100"/>
    <n v="0"/>
    <x v="0"/>
    <x v="0"/>
    <x v="1"/>
    <n v="529"/>
    <x v="7"/>
  </r>
  <r>
    <n v="214535"/>
    <x v="2"/>
    <x v="0"/>
    <n v="77991"/>
    <n v="77991"/>
    <n v="0"/>
    <x v="0"/>
    <x v="1"/>
    <x v="0"/>
    <n v="516"/>
    <x v="7"/>
  </r>
  <r>
    <n v="214536"/>
    <x v="0"/>
    <x v="0"/>
    <n v="79880"/>
    <n v="79880"/>
    <n v="0"/>
    <x v="0"/>
    <x v="0"/>
    <x v="0"/>
    <n v="489"/>
    <x v="8"/>
  </r>
  <r>
    <n v="214611"/>
    <x v="0"/>
    <x v="1"/>
    <n v="19000"/>
    <n v="19000"/>
    <n v="0"/>
    <x v="0"/>
    <x v="0"/>
    <x v="1"/>
    <n v="492"/>
    <x v="0"/>
  </r>
  <r>
    <n v="214618"/>
    <x v="1"/>
    <x v="0"/>
    <n v="149300"/>
    <n v="149300"/>
    <n v="0"/>
    <x v="0"/>
    <x v="1"/>
    <x v="0"/>
    <n v="499"/>
    <x v="0"/>
  </r>
  <r>
    <n v="214633"/>
    <x v="0"/>
    <x v="2"/>
    <n v="61000"/>
    <n v="61000"/>
    <n v="0"/>
    <x v="0"/>
    <x v="1"/>
    <x v="0"/>
    <n v="501"/>
    <x v="0"/>
  </r>
  <r>
    <n v="214645"/>
    <x v="1"/>
    <x v="0"/>
    <n v="22000"/>
    <n v="22000"/>
    <n v="0"/>
    <x v="0"/>
    <x v="0"/>
    <x v="0"/>
    <n v="440"/>
    <x v="3"/>
  </r>
  <r>
    <n v="214660"/>
    <x v="0"/>
    <x v="1"/>
    <n v="24000"/>
    <n v="24000"/>
    <n v="0"/>
    <x v="0"/>
    <x v="1"/>
    <x v="1"/>
    <n v="465"/>
    <x v="1"/>
  </r>
  <r>
    <n v="214665"/>
    <x v="2"/>
    <x v="2"/>
    <n v="20000"/>
    <n v="5059.8"/>
    <n v="1"/>
    <x v="1"/>
    <x v="0"/>
    <x v="1"/>
    <n v="410"/>
    <x v="2"/>
  </r>
  <r>
    <n v="214674"/>
    <x v="0"/>
    <x v="2"/>
    <n v="19000"/>
    <n v="19000"/>
    <n v="0"/>
    <x v="0"/>
    <x v="1"/>
    <x v="0"/>
    <n v="527"/>
    <x v="7"/>
  </r>
  <r>
    <n v="214780"/>
    <x v="0"/>
    <x v="0"/>
    <n v="60000"/>
    <n v="60000"/>
    <n v="0"/>
    <x v="0"/>
    <x v="0"/>
    <x v="1"/>
    <n v="468"/>
    <x v="1"/>
  </r>
  <r>
    <n v="215021"/>
    <x v="0"/>
    <x v="0"/>
    <n v="67000"/>
    <n v="67000"/>
    <n v="0"/>
    <x v="0"/>
    <x v="0"/>
    <x v="0"/>
    <n v="488"/>
    <x v="8"/>
  </r>
  <r>
    <n v="215135"/>
    <x v="1"/>
    <x v="2"/>
    <n v="10000"/>
    <n v="10000"/>
    <n v="0"/>
    <x v="0"/>
    <x v="0"/>
    <x v="1"/>
    <n v="469"/>
    <x v="1"/>
  </r>
  <r>
    <n v="215141"/>
    <x v="2"/>
    <x v="0"/>
    <n v="30000"/>
    <n v="10000"/>
    <n v="1"/>
    <x v="1"/>
    <x v="0"/>
    <x v="1"/>
    <n v="478"/>
    <x v="8"/>
  </r>
  <r>
    <n v="215218"/>
    <x v="0"/>
    <x v="0"/>
    <n v="63600"/>
    <n v="63600"/>
    <n v="0"/>
    <x v="0"/>
    <x v="0"/>
    <x v="1"/>
    <n v="486"/>
    <x v="8"/>
  </r>
  <r>
    <n v="215267"/>
    <x v="0"/>
    <x v="2"/>
    <n v="10000"/>
    <n v="10000"/>
    <n v="0"/>
    <x v="0"/>
    <x v="0"/>
    <x v="0"/>
    <n v="447"/>
    <x v="3"/>
  </r>
  <r>
    <n v="215377"/>
    <x v="1"/>
    <x v="0"/>
    <n v="10000"/>
    <n v="10000"/>
    <n v="0"/>
    <x v="0"/>
    <x v="0"/>
    <x v="1"/>
    <n v="461"/>
    <x v="1"/>
  </r>
  <r>
    <n v="215398"/>
    <x v="0"/>
    <x v="0"/>
    <n v="8000"/>
    <n v="8000"/>
    <n v="0"/>
    <x v="0"/>
    <x v="0"/>
    <x v="1"/>
    <n v="543"/>
    <x v="9"/>
  </r>
  <r>
    <n v="215407"/>
    <x v="2"/>
    <x v="2"/>
    <n v="40000"/>
    <n v="40000"/>
    <n v="0"/>
    <x v="0"/>
    <x v="0"/>
    <x v="1"/>
    <n v="443"/>
    <x v="3"/>
  </r>
  <r>
    <n v="215452"/>
    <x v="0"/>
    <x v="0"/>
    <n v="19800"/>
    <n v="19800"/>
    <n v="0"/>
    <x v="0"/>
    <x v="1"/>
    <x v="0"/>
    <n v="533"/>
    <x v="9"/>
  </r>
  <r>
    <n v="215462"/>
    <x v="0"/>
    <x v="0"/>
    <n v="70000"/>
    <n v="70000"/>
    <n v="0"/>
    <x v="0"/>
    <x v="1"/>
    <x v="1"/>
    <n v="537"/>
    <x v="9"/>
  </r>
  <r>
    <n v="215521"/>
    <x v="1"/>
    <x v="1"/>
    <n v="30100"/>
    <n v="30100"/>
    <n v="0"/>
    <x v="0"/>
    <x v="0"/>
    <x v="1"/>
    <n v="431"/>
    <x v="3"/>
  </r>
  <r>
    <n v="215543"/>
    <x v="0"/>
    <x v="0"/>
    <n v="124400"/>
    <n v="124400"/>
    <n v="0"/>
    <x v="0"/>
    <x v="1"/>
    <x v="0"/>
    <n v="478"/>
    <x v="8"/>
  </r>
  <r>
    <n v="215552"/>
    <x v="1"/>
    <x v="0"/>
    <n v="40000"/>
    <n v="20000"/>
    <n v="1"/>
    <x v="1"/>
    <x v="0"/>
    <x v="0"/>
    <n v="463"/>
    <x v="1"/>
  </r>
  <r>
    <n v="215563"/>
    <x v="0"/>
    <x v="2"/>
    <n v="70000"/>
    <n v="70000"/>
    <n v="0"/>
    <x v="0"/>
    <x v="0"/>
    <x v="0"/>
    <n v="453"/>
    <x v="1"/>
  </r>
  <r>
    <n v="215572"/>
    <x v="0"/>
    <x v="1"/>
    <n v="25000"/>
    <n v="25000"/>
    <n v="0"/>
    <x v="0"/>
    <x v="0"/>
    <x v="1"/>
    <n v="456"/>
    <x v="1"/>
  </r>
  <r>
    <n v="215581"/>
    <x v="1"/>
    <x v="0"/>
    <n v="83500"/>
    <n v="83500"/>
    <n v="0"/>
    <x v="0"/>
    <x v="0"/>
    <x v="0"/>
    <n v="500"/>
    <x v="0"/>
  </r>
  <r>
    <n v="215601"/>
    <x v="0"/>
    <x v="0"/>
    <n v="10000"/>
    <n v="10000"/>
    <n v="0"/>
    <x v="0"/>
    <x v="0"/>
    <x v="1"/>
    <n v="445"/>
    <x v="3"/>
  </r>
  <r>
    <n v="215607"/>
    <x v="2"/>
    <x v="2"/>
    <n v="120000"/>
    <n v="120000"/>
    <n v="0"/>
    <x v="0"/>
    <x v="0"/>
    <x v="0"/>
    <n v="490"/>
    <x v="8"/>
  </r>
  <r>
    <n v="215619"/>
    <x v="0"/>
    <x v="1"/>
    <n v="130500"/>
    <n v="130500"/>
    <n v="0"/>
    <x v="0"/>
    <x v="1"/>
    <x v="0"/>
    <n v="549"/>
    <x v="9"/>
  </r>
  <r>
    <n v="215655"/>
    <x v="0"/>
    <x v="2"/>
    <n v="119469"/>
    <n v="119469"/>
    <n v="0"/>
    <x v="0"/>
    <x v="1"/>
    <x v="1"/>
    <n v="512"/>
    <x v="7"/>
  </r>
  <r>
    <n v="215664"/>
    <x v="2"/>
    <x v="2"/>
    <n v="39900"/>
    <n v="39900"/>
    <n v="0"/>
    <x v="0"/>
    <x v="1"/>
    <x v="1"/>
    <n v="501"/>
    <x v="0"/>
  </r>
  <r>
    <n v="215665"/>
    <x v="0"/>
    <x v="0"/>
    <n v="30000"/>
    <n v="30000"/>
    <n v="0"/>
    <x v="0"/>
    <x v="0"/>
    <x v="0"/>
    <n v="459"/>
    <x v="1"/>
  </r>
  <r>
    <n v="215669"/>
    <x v="0"/>
    <x v="0"/>
    <n v="10000"/>
    <n v="10000"/>
    <n v="0"/>
    <x v="0"/>
    <x v="0"/>
    <x v="0"/>
    <n v="441"/>
    <x v="3"/>
  </r>
  <r>
    <n v="215688"/>
    <x v="0"/>
    <x v="0"/>
    <n v="35000"/>
    <n v="35000"/>
    <n v="0"/>
    <x v="0"/>
    <x v="1"/>
    <x v="2"/>
    <n v="535"/>
    <x v="9"/>
  </r>
  <r>
    <n v="215706"/>
    <x v="0"/>
    <x v="0"/>
    <n v="20000"/>
    <n v="20000"/>
    <n v="0"/>
    <x v="0"/>
    <x v="0"/>
    <x v="1"/>
    <n v="478"/>
    <x v="8"/>
  </r>
  <r>
    <n v="215711"/>
    <x v="2"/>
    <x v="2"/>
    <n v="20000"/>
    <n v="20000"/>
    <n v="0"/>
    <x v="0"/>
    <x v="1"/>
    <x v="1"/>
    <n v="555"/>
    <x v="10"/>
  </r>
  <r>
    <n v="215712"/>
    <x v="0"/>
    <x v="1"/>
    <n v="25000"/>
    <n v="25000"/>
    <n v="0"/>
    <x v="0"/>
    <x v="1"/>
    <x v="1"/>
    <n v="502"/>
    <x v="0"/>
  </r>
  <r>
    <n v="215757"/>
    <x v="0"/>
    <x v="0"/>
    <n v="12000"/>
    <n v="12000"/>
    <n v="0"/>
    <x v="0"/>
    <x v="0"/>
    <x v="1"/>
    <n v="482"/>
    <x v="8"/>
  </r>
  <r>
    <n v="215762"/>
    <x v="0"/>
    <x v="0"/>
    <n v="122081"/>
    <n v="122081"/>
    <n v="0"/>
    <x v="0"/>
    <x v="0"/>
    <x v="1"/>
    <n v="491"/>
    <x v="0"/>
  </r>
  <r>
    <n v="215814"/>
    <x v="1"/>
    <x v="0"/>
    <n v="22000"/>
    <n v="22000"/>
    <n v="0"/>
    <x v="0"/>
    <x v="1"/>
    <x v="1"/>
    <n v="491"/>
    <x v="0"/>
  </r>
  <r>
    <n v="215852"/>
    <x v="2"/>
    <x v="2"/>
    <n v="35000"/>
    <n v="35000"/>
    <n v="0"/>
    <x v="0"/>
    <x v="0"/>
    <x v="1"/>
    <n v="420"/>
    <x v="6"/>
  </r>
  <r>
    <n v="215860"/>
    <x v="1"/>
    <x v="0"/>
    <n v="6000"/>
    <n v="6000"/>
    <n v="0"/>
    <x v="0"/>
    <x v="0"/>
    <x v="1"/>
    <n v="494"/>
    <x v="0"/>
  </r>
  <r>
    <n v="215874"/>
    <x v="0"/>
    <x v="0"/>
    <n v="30000"/>
    <n v="30000"/>
    <n v="0"/>
    <x v="0"/>
    <x v="0"/>
    <x v="0"/>
    <n v="503"/>
    <x v="0"/>
  </r>
  <r>
    <n v="215900"/>
    <x v="0"/>
    <x v="0"/>
    <n v="25000"/>
    <n v="25000"/>
    <n v="0"/>
    <x v="0"/>
    <x v="1"/>
    <x v="2"/>
    <n v="527"/>
    <x v="7"/>
  </r>
  <r>
    <n v="215928"/>
    <x v="0"/>
    <x v="1"/>
    <n v="80000"/>
    <n v="80000"/>
    <n v="0"/>
    <x v="0"/>
    <x v="0"/>
    <x v="2"/>
    <n v="482"/>
    <x v="8"/>
  </r>
  <r>
    <n v="215942"/>
    <x v="0"/>
    <x v="0"/>
    <n v="15000"/>
    <n v="15000"/>
    <n v="0"/>
    <x v="0"/>
    <x v="1"/>
    <x v="2"/>
    <n v="492"/>
    <x v="0"/>
  </r>
  <r>
    <n v="215949"/>
    <x v="1"/>
    <x v="1"/>
    <n v="10000"/>
    <n v="10000"/>
    <n v="0"/>
    <x v="0"/>
    <x v="1"/>
    <x v="1"/>
    <n v="434"/>
    <x v="3"/>
  </r>
  <r>
    <n v="215965"/>
    <x v="2"/>
    <x v="2"/>
    <n v="10000"/>
    <n v="10000"/>
    <n v="0"/>
    <x v="0"/>
    <x v="0"/>
    <x v="1"/>
    <n v="459"/>
    <x v="1"/>
  </r>
  <r>
    <n v="216004"/>
    <x v="0"/>
    <x v="0"/>
    <n v="35900"/>
    <n v="35900"/>
    <n v="0"/>
    <x v="0"/>
    <x v="0"/>
    <x v="1"/>
    <n v="455"/>
    <x v="1"/>
  </r>
  <r>
    <n v="216030"/>
    <x v="0"/>
    <x v="0"/>
    <n v="177000"/>
    <n v="177000"/>
    <n v="0"/>
    <x v="0"/>
    <x v="1"/>
    <x v="2"/>
    <n v="546"/>
    <x v="9"/>
  </r>
  <r>
    <n v="216079"/>
    <x v="1"/>
    <x v="0"/>
    <n v="70000"/>
    <n v="70000"/>
    <n v="0"/>
    <x v="0"/>
    <x v="1"/>
    <x v="0"/>
    <n v="392"/>
    <x v="2"/>
  </r>
  <r>
    <n v="216081"/>
    <x v="0"/>
    <x v="0"/>
    <n v="48000"/>
    <n v="48000"/>
    <n v="0"/>
    <x v="0"/>
    <x v="1"/>
    <x v="0"/>
    <n v="454"/>
    <x v="1"/>
  </r>
  <r>
    <n v="216090"/>
    <x v="0"/>
    <x v="0"/>
    <n v="50000"/>
    <n v="50000"/>
    <n v="0"/>
    <x v="0"/>
    <x v="0"/>
    <x v="0"/>
    <n v="456"/>
    <x v="1"/>
  </r>
  <r>
    <n v="216106"/>
    <x v="0"/>
    <x v="1"/>
    <n v="34000"/>
    <n v="34000"/>
    <n v="0"/>
    <x v="0"/>
    <x v="0"/>
    <x v="1"/>
    <n v="459"/>
    <x v="1"/>
  </r>
  <r>
    <n v="216130"/>
    <x v="0"/>
    <x v="0"/>
    <n v="38000"/>
    <n v="38000"/>
    <n v="0"/>
    <x v="0"/>
    <x v="1"/>
    <x v="0"/>
    <n v="469"/>
    <x v="1"/>
  </r>
  <r>
    <n v="216161"/>
    <x v="0"/>
    <x v="0"/>
    <n v="62500"/>
    <n v="62500"/>
    <n v="0"/>
    <x v="0"/>
    <x v="1"/>
    <x v="0"/>
    <n v="548"/>
    <x v="9"/>
  </r>
  <r>
    <n v="216201"/>
    <x v="0"/>
    <x v="0"/>
    <n v="60000"/>
    <n v="60000"/>
    <n v="0"/>
    <x v="0"/>
    <x v="1"/>
    <x v="0"/>
    <n v="476"/>
    <x v="8"/>
  </r>
  <r>
    <n v="216226"/>
    <x v="0"/>
    <x v="0"/>
    <n v="70900"/>
    <n v="70900"/>
    <n v="0"/>
    <x v="0"/>
    <x v="1"/>
    <x v="1"/>
    <n v="493"/>
    <x v="0"/>
  </r>
  <r>
    <n v="216235"/>
    <x v="0"/>
    <x v="2"/>
    <n v="60000"/>
    <n v="60000"/>
    <n v="0"/>
    <x v="0"/>
    <x v="1"/>
    <x v="0"/>
    <n v="432"/>
    <x v="3"/>
  </r>
  <r>
    <n v="216248"/>
    <x v="1"/>
    <x v="1"/>
    <n v="10000"/>
    <n v="10000"/>
    <n v="0"/>
    <x v="0"/>
    <x v="0"/>
    <x v="0"/>
    <n v="485"/>
    <x v="8"/>
  </r>
  <r>
    <n v="216363"/>
    <x v="1"/>
    <x v="0"/>
    <n v="2000"/>
    <n v="2000"/>
    <n v="0"/>
    <x v="0"/>
    <x v="1"/>
    <x v="1"/>
    <n v="401"/>
    <x v="2"/>
  </r>
  <r>
    <n v="216366"/>
    <x v="2"/>
    <x v="0"/>
    <n v="175000"/>
    <n v="175000"/>
    <n v="0"/>
    <x v="0"/>
    <x v="1"/>
    <x v="0"/>
    <n v="524"/>
    <x v="7"/>
  </r>
  <r>
    <n v="216391"/>
    <x v="0"/>
    <x v="2"/>
    <n v="147740"/>
    <n v="147740"/>
    <n v="0"/>
    <x v="0"/>
    <x v="1"/>
    <x v="2"/>
    <n v="481"/>
    <x v="8"/>
  </r>
  <r>
    <n v="216398"/>
    <x v="1"/>
    <x v="0"/>
    <n v="8200"/>
    <n v="8200"/>
    <n v="0"/>
    <x v="0"/>
    <x v="1"/>
    <x v="0"/>
    <n v="477"/>
    <x v="8"/>
  </r>
  <r>
    <n v="216411"/>
    <x v="1"/>
    <x v="0"/>
    <n v="15000"/>
    <n v="15000"/>
    <n v="0"/>
    <x v="0"/>
    <x v="1"/>
    <x v="0"/>
    <n v="403"/>
    <x v="2"/>
  </r>
  <r>
    <n v="216422"/>
    <x v="1"/>
    <x v="0"/>
    <n v="5000"/>
    <n v="5000"/>
    <n v="0"/>
    <x v="0"/>
    <x v="1"/>
    <x v="1"/>
    <n v="412"/>
    <x v="6"/>
  </r>
  <r>
    <n v="216423"/>
    <x v="0"/>
    <x v="0"/>
    <n v="50000"/>
    <n v="50000"/>
    <n v="0"/>
    <x v="0"/>
    <x v="1"/>
    <x v="0"/>
    <n v="508"/>
    <x v="0"/>
  </r>
  <r>
    <n v="216425"/>
    <x v="0"/>
    <x v="0"/>
    <n v="220000"/>
    <n v="220000"/>
    <n v="0"/>
    <x v="0"/>
    <x v="0"/>
    <x v="0"/>
    <n v="409"/>
    <x v="2"/>
  </r>
  <r>
    <n v="216433"/>
    <x v="0"/>
    <x v="0"/>
    <n v="46900"/>
    <n v="46900"/>
    <n v="0"/>
    <x v="0"/>
    <x v="1"/>
    <x v="2"/>
    <n v="565"/>
    <x v="10"/>
  </r>
  <r>
    <n v="216445"/>
    <x v="1"/>
    <x v="0"/>
    <n v="80000"/>
    <n v="80000"/>
    <n v="0"/>
    <x v="0"/>
    <x v="0"/>
    <x v="0"/>
    <n v="423"/>
    <x v="6"/>
  </r>
  <r>
    <n v="216461"/>
    <x v="0"/>
    <x v="0"/>
    <n v="60000"/>
    <n v="60000"/>
    <n v="0"/>
    <x v="0"/>
    <x v="0"/>
    <x v="0"/>
    <n v="518"/>
    <x v="7"/>
  </r>
  <r>
    <n v="216482"/>
    <x v="1"/>
    <x v="0"/>
    <n v="10000"/>
    <n v="10000"/>
    <n v="0"/>
    <x v="0"/>
    <x v="0"/>
    <x v="2"/>
    <n v="477"/>
    <x v="8"/>
  </r>
  <r>
    <n v="216505"/>
    <x v="1"/>
    <x v="0"/>
    <n v="70000"/>
    <n v="70000"/>
    <n v="0"/>
    <x v="0"/>
    <x v="1"/>
    <x v="2"/>
    <n v="533"/>
    <x v="9"/>
  </r>
  <r>
    <n v="216513"/>
    <x v="0"/>
    <x v="0"/>
    <n v="30700"/>
    <n v="30700"/>
    <n v="0"/>
    <x v="0"/>
    <x v="1"/>
    <x v="0"/>
    <n v="555"/>
    <x v="10"/>
  </r>
  <r>
    <n v="216534"/>
    <x v="0"/>
    <x v="1"/>
    <n v="28000"/>
    <n v="28000"/>
    <n v="0"/>
    <x v="0"/>
    <x v="0"/>
    <x v="1"/>
    <n v="509"/>
    <x v="0"/>
  </r>
  <r>
    <n v="216545"/>
    <x v="0"/>
    <x v="0"/>
    <n v="25000"/>
    <n v="25000"/>
    <n v="0"/>
    <x v="0"/>
    <x v="0"/>
    <x v="1"/>
    <n v="454"/>
    <x v="1"/>
  </r>
  <r>
    <n v="216549"/>
    <x v="0"/>
    <x v="0"/>
    <n v="26100"/>
    <n v="26100"/>
    <n v="0"/>
    <x v="0"/>
    <x v="1"/>
    <x v="1"/>
    <n v="460"/>
    <x v="1"/>
  </r>
  <r>
    <n v="216552"/>
    <x v="0"/>
    <x v="1"/>
    <n v="25000"/>
    <n v="25000"/>
    <n v="0"/>
    <x v="0"/>
    <x v="1"/>
    <x v="1"/>
    <n v="480"/>
    <x v="8"/>
  </r>
  <r>
    <n v="216556"/>
    <x v="0"/>
    <x v="0"/>
    <n v="17000"/>
    <n v="17000"/>
    <n v="0"/>
    <x v="0"/>
    <x v="0"/>
    <x v="1"/>
    <n v="426"/>
    <x v="6"/>
  </r>
  <r>
    <n v="216562"/>
    <x v="0"/>
    <x v="0"/>
    <n v="10000"/>
    <n v="10000"/>
    <n v="0"/>
    <x v="0"/>
    <x v="0"/>
    <x v="0"/>
    <n v="437"/>
    <x v="3"/>
  </r>
  <r>
    <n v="216591"/>
    <x v="1"/>
    <x v="1"/>
    <n v="10000"/>
    <n v="10000"/>
    <n v="0"/>
    <x v="0"/>
    <x v="1"/>
    <x v="0"/>
    <n v="483"/>
    <x v="8"/>
  </r>
  <r>
    <n v="216604"/>
    <x v="0"/>
    <x v="0"/>
    <n v="61920"/>
    <n v="61920"/>
    <n v="0"/>
    <x v="0"/>
    <x v="1"/>
    <x v="2"/>
    <n v="500"/>
    <x v="0"/>
  </r>
  <r>
    <n v="216628"/>
    <x v="0"/>
    <x v="2"/>
    <n v="8000"/>
    <n v="8000"/>
    <n v="0"/>
    <x v="0"/>
    <x v="0"/>
    <x v="1"/>
    <n v="472"/>
    <x v="8"/>
  </r>
  <r>
    <n v="216631"/>
    <x v="0"/>
    <x v="0"/>
    <n v="380000"/>
    <n v="380000"/>
    <n v="0"/>
    <x v="0"/>
    <x v="0"/>
    <x v="2"/>
    <n v="552"/>
    <x v="10"/>
  </r>
  <r>
    <n v="216641"/>
    <x v="1"/>
    <x v="0"/>
    <n v="10000"/>
    <n v="10000"/>
    <n v="0"/>
    <x v="0"/>
    <x v="1"/>
    <x v="2"/>
    <n v="504"/>
    <x v="0"/>
  </r>
  <r>
    <n v="216647"/>
    <x v="0"/>
    <x v="0"/>
    <n v="40000"/>
    <n v="40000"/>
    <n v="0"/>
    <x v="0"/>
    <x v="0"/>
    <x v="0"/>
    <n v="449"/>
    <x v="3"/>
  </r>
  <r>
    <n v="216662"/>
    <x v="2"/>
    <x v="1"/>
    <n v="13000"/>
    <n v="13000"/>
    <n v="0"/>
    <x v="0"/>
    <x v="0"/>
    <x v="1"/>
    <n v="470"/>
    <x v="1"/>
  </r>
  <r>
    <n v="216674"/>
    <x v="0"/>
    <x v="0"/>
    <n v="40000"/>
    <n v="40000"/>
    <n v="0"/>
    <x v="0"/>
    <x v="1"/>
    <x v="1"/>
    <n v="458"/>
    <x v="1"/>
  </r>
  <r>
    <n v="216693"/>
    <x v="0"/>
    <x v="0"/>
    <n v="20000"/>
    <n v="20000"/>
    <n v="0"/>
    <x v="0"/>
    <x v="1"/>
    <x v="0"/>
    <n v="532"/>
    <x v="9"/>
  </r>
  <r>
    <n v="216698"/>
    <x v="0"/>
    <x v="1"/>
    <n v="30000"/>
    <n v="30000"/>
    <n v="0"/>
    <x v="0"/>
    <x v="0"/>
    <x v="0"/>
    <n v="458"/>
    <x v="1"/>
  </r>
  <r>
    <n v="216727"/>
    <x v="0"/>
    <x v="0"/>
    <n v="25000"/>
    <n v="25000"/>
    <n v="0"/>
    <x v="0"/>
    <x v="0"/>
    <x v="1"/>
    <n v="444"/>
    <x v="3"/>
  </r>
  <r>
    <n v="216730"/>
    <x v="0"/>
    <x v="0"/>
    <n v="33500"/>
    <n v="33500"/>
    <n v="0"/>
    <x v="0"/>
    <x v="1"/>
    <x v="1"/>
    <n v="520"/>
    <x v="7"/>
  </r>
  <r>
    <n v="216744"/>
    <x v="0"/>
    <x v="0"/>
    <n v="10000"/>
    <n v="10000"/>
    <n v="0"/>
    <x v="0"/>
    <x v="0"/>
    <x v="2"/>
    <n v="445"/>
    <x v="3"/>
  </r>
  <r>
    <n v="216747"/>
    <x v="0"/>
    <x v="1"/>
    <n v="64688"/>
    <n v="64688"/>
    <n v="0"/>
    <x v="0"/>
    <x v="1"/>
    <x v="0"/>
    <n v="516"/>
    <x v="7"/>
  </r>
  <r>
    <n v="216755"/>
    <x v="1"/>
    <x v="0"/>
    <n v="5800"/>
    <n v="5800"/>
    <n v="0"/>
    <x v="0"/>
    <x v="0"/>
    <x v="0"/>
    <n v="393"/>
    <x v="2"/>
  </r>
  <r>
    <n v="216758"/>
    <x v="0"/>
    <x v="2"/>
    <n v="30000"/>
    <n v="30000"/>
    <n v="0"/>
    <x v="0"/>
    <x v="0"/>
    <x v="1"/>
    <n v="463"/>
    <x v="1"/>
  </r>
  <r>
    <n v="216763"/>
    <x v="0"/>
    <x v="0"/>
    <n v="50000"/>
    <n v="50000"/>
    <n v="0"/>
    <x v="0"/>
    <x v="1"/>
    <x v="1"/>
    <n v="521"/>
    <x v="7"/>
  </r>
  <r>
    <n v="216766"/>
    <x v="0"/>
    <x v="0"/>
    <n v="30000"/>
    <n v="30000"/>
    <n v="0"/>
    <x v="0"/>
    <x v="1"/>
    <x v="1"/>
    <n v="450"/>
    <x v="3"/>
  </r>
  <r>
    <n v="216780"/>
    <x v="0"/>
    <x v="0"/>
    <n v="10000"/>
    <n v="10000"/>
    <n v="0"/>
    <x v="0"/>
    <x v="1"/>
    <x v="1"/>
    <n v="481"/>
    <x v="8"/>
  </r>
  <r>
    <n v="216784"/>
    <x v="0"/>
    <x v="0"/>
    <n v="40000"/>
    <n v="40000"/>
    <n v="0"/>
    <x v="0"/>
    <x v="0"/>
    <x v="1"/>
    <n v="471"/>
    <x v="8"/>
  </r>
  <r>
    <n v="216803"/>
    <x v="1"/>
    <x v="0"/>
    <n v="30000"/>
    <n v="30000"/>
    <n v="0"/>
    <x v="0"/>
    <x v="1"/>
    <x v="2"/>
    <n v="563"/>
    <x v="10"/>
  </r>
  <r>
    <n v="216809"/>
    <x v="0"/>
    <x v="0"/>
    <n v="60000"/>
    <n v="60000"/>
    <n v="0"/>
    <x v="0"/>
    <x v="0"/>
    <x v="1"/>
    <n v="450"/>
    <x v="3"/>
  </r>
  <r>
    <n v="216816"/>
    <x v="0"/>
    <x v="0"/>
    <n v="336742"/>
    <n v="336742"/>
    <n v="0"/>
    <x v="0"/>
    <x v="0"/>
    <x v="1"/>
    <n v="445"/>
    <x v="3"/>
  </r>
  <r>
    <n v="216817"/>
    <x v="0"/>
    <x v="0"/>
    <n v="30000"/>
    <n v="30000"/>
    <n v="0"/>
    <x v="0"/>
    <x v="0"/>
    <x v="1"/>
    <n v="449"/>
    <x v="3"/>
  </r>
  <r>
    <n v="216829"/>
    <x v="1"/>
    <x v="0"/>
    <n v="9054"/>
    <n v="9054"/>
    <n v="0"/>
    <x v="0"/>
    <x v="1"/>
    <x v="0"/>
    <n v="458"/>
    <x v="1"/>
  </r>
  <r>
    <n v="216837"/>
    <x v="1"/>
    <x v="1"/>
    <n v="15000"/>
    <n v="15000"/>
    <n v="0"/>
    <x v="0"/>
    <x v="0"/>
    <x v="1"/>
    <n v="466"/>
    <x v="1"/>
  </r>
  <r>
    <n v="216846"/>
    <x v="0"/>
    <x v="0"/>
    <n v="300000"/>
    <n v="300000"/>
    <n v="0"/>
    <x v="0"/>
    <x v="0"/>
    <x v="1"/>
    <n v="438"/>
    <x v="3"/>
  </r>
  <r>
    <n v="216848"/>
    <x v="1"/>
    <x v="0"/>
    <n v="18500"/>
    <n v="18500"/>
    <n v="0"/>
    <x v="0"/>
    <x v="0"/>
    <x v="1"/>
    <n v="449"/>
    <x v="3"/>
  </r>
  <r>
    <n v="216880"/>
    <x v="0"/>
    <x v="0"/>
    <n v="57502.7"/>
    <n v="57502.7"/>
    <n v="0"/>
    <x v="0"/>
    <x v="1"/>
    <x v="1"/>
    <n v="450"/>
    <x v="3"/>
  </r>
  <r>
    <n v="216928"/>
    <x v="2"/>
    <x v="2"/>
    <n v="40000"/>
    <n v="40000"/>
    <n v="0"/>
    <x v="0"/>
    <x v="1"/>
    <x v="0"/>
    <n v="528"/>
    <x v="7"/>
  </r>
  <r>
    <n v="217010"/>
    <x v="1"/>
    <x v="0"/>
    <n v="3000"/>
    <n v="3000"/>
    <n v="0"/>
    <x v="0"/>
    <x v="0"/>
    <x v="0"/>
    <n v="440"/>
    <x v="3"/>
  </r>
  <r>
    <n v="217013"/>
    <x v="0"/>
    <x v="1"/>
    <n v="10000"/>
    <n v="10000"/>
    <n v="0"/>
    <x v="0"/>
    <x v="0"/>
    <x v="0"/>
    <n v="426"/>
    <x v="6"/>
  </r>
  <r>
    <n v="217015"/>
    <x v="1"/>
    <x v="0"/>
    <n v="41000"/>
    <n v="41000"/>
    <n v="0"/>
    <x v="0"/>
    <x v="1"/>
    <x v="1"/>
    <n v="467"/>
    <x v="1"/>
  </r>
  <r>
    <n v="217042"/>
    <x v="0"/>
    <x v="0"/>
    <n v="40000"/>
    <n v="40000"/>
    <n v="0"/>
    <x v="0"/>
    <x v="0"/>
    <x v="1"/>
    <n v="449"/>
    <x v="3"/>
  </r>
  <r>
    <n v="217045"/>
    <x v="0"/>
    <x v="0"/>
    <n v="263500"/>
    <n v="263500"/>
    <n v="0"/>
    <x v="0"/>
    <x v="0"/>
    <x v="0"/>
    <n v="498"/>
    <x v="0"/>
  </r>
  <r>
    <n v="217149"/>
    <x v="2"/>
    <x v="0"/>
    <n v="122000"/>
    <n v="122000"/>
    <n v="0"/>
    <x v="0"/>
    <x v="1"/>
    <x v="0"/>
    <n v="492"/>
    <x v="0"/>
  </r>
  <r>
    <n v="217170"/>
    <x v="1"/>
    <x v="0"/>
    <n v="29934"/>
    <n v="29934"/>
    <n v="0"/>
    <x v="0"/>
    <x v="0"/>
    <x v="1"/>
    <n v="401"/>
    <x v="2"/>
  </r>
  <r>
    <n v="217196"/>
    <x v="1"/>
    <x v="2"/>
    <n v="5500"/>
    <n v="5500"/>
    <n v="0"/>
    <x v="0"/>
    <x v="1"/>
    <x v="1"/>
    <n v="537"/>
    <x v="9"/>
  </r>
  <r>
    <n v="217225"/>
    <x v="0"/>
    <x v="0"/>
    <n v="35000"/>
    <n v="35000"/>
    <n v="0"/>
    <x v="0"/>
    <x v="1"/>
    <x v="1"/>
    <n v="475"/>
    <x v="8"/>
  </r>
  <r>
    <n v="217231"/>
    <x v="0"/>
    <x v="1"/>
    <n v="63000"/>
    <n v="63000"/>
    <n v="0"/>
    <x v="0"/>
    <x v="0"/>
    <x v="1"/>
    <n v="554"/>
    <x v="10"/>
  </r>
  <r>
    <n v="217233"/>
    <x v="0"/>
    <x v="1"/>
    <n v="190300"/>
    <n v="190300"/>
    <n v="0"/>
    <x v="0"/>
    <x v="0"/>
    <x v="2"/>
    <n v="507"/>
    <x v="0"/>
  </r>
  <r>
    <n v="217239"/>
    <x v="0"/>
    <x v="1"/>
    <n v="67500"/>
    <n v="67500"/>
    <n v="0"/>
    <x v="0"/>
    <x v="0"/>
    <x v="2"/>
    <n v="526"/>
    <x v="7"/>
  </r>
  <r>
    <n v="217310"/>
    <x v="2"/>
    <x v="0"/>
    <n v="28000"/>
    <n v="28000"/>
    <n v="0"/>
    <x v="0"/>
    <x v="0"/>
    <x v="1"/>
    <n v="448"/>
    <x v="3"/>
  </r>
  <r>
    <n v="217316"/>
    <x v="1"/>
    <x v="0"/>
    <n v="42400"/>
    <n v="42400"/>
    <n v="0"/>
    <x v="0"/>
    <x v="1"/>
    <x v="0"/>
    <n v="484"/>
    <x v="8"/>
  </r>
  <r>
    <n v="217421"/>
    <x v="0"/>
    <x v="0"/>
    <n v="10000"/>
    <n v="10000"/>
    <n v="0"/>
    <x v="0"/>
    <x v="1"/>
    <x v="0"/>
    <n v="409"/>
    <x v="2"/>
  </r>
  <r>
    <n v="217433"/>
    <x v="1"/>
    <x v="0"/>
    <n v="15000"/>
    <n v="15000"/>
    <n v="0"/>
    <x v="0"/>
    <x v="0"/>
    <x v="1"/>
    <n v="456"/>
    <x v="1"/>
  </r>
  <r>
    <n v="217477"/>
    <x v="0"/>
    <x v="0"/>
    <n v="30000"/>
    <n v="30000"/>
    <n v="0"/>
    <x v="0"/>
    <x v="0"/>
    <x v="0"/>
    <n v="395"/>
    <x v="2"/>
  </r>
  <r>
    <n v="217478"/>
    <x v="2"/>
    <x v="2"/>
    <n v="40000"/>
    <n v="40000"/>
    <n v="0"/>
    <x v="0"/>
    <x v="1"/>
    <x v="2"/>
    <n v="555"/>
    <x v="10"/>
  </r>
  <r>
    <n v="217479"/>
    <x v="1"/>
    <x v="0"/>
    <n v="3000"/>
    <n v="3000"/>
    <n v="0"/>
    <x v="0"/>
    <x v="1"/>
    <x v="1"/>
    <n v="429"/>
    <x v="6"/>
  </r>
  <r>
    <n v="217481"/>
    <x v="0"/>
    <x v="0"/>
    <n v="10000"/>
    <n v="10000"/>
    <n v="0"/>
    <x v="0"/>
    <x v="1"/>
    <x v="0"/>
    <n v="554"/>
    <x v="10"/>
  </r>
  <r>
    <n v="217486"/>
    <x v="0"/>
    <x v="0"/>
    <n v="17273"/>
    <n v="17273"/>
    <n v="0"/>
    <x v="0"/>
    <x v="0"/>
    <x v="0"/>
    <n v="522"/>
    <x v="7"/>
  </r>
  <r>
    <n v="217506"/>
    <x v="1"/>
    <x v="0"/>
    <n v="20000"/>
    <n v="20000"/>
    <n v="0"/>
    <x v="0"/>
    <x v="0"/>
    <x v="1"/>
    <n v="514"/>
    <x v="7"/>
  </r>
  <r>
    <n v="217524"/>
    <x v="0"/>
    <x v="0"/>
    <n v="40000"/>
    <n v="40000"/>
    <n v="0"/>
    <x v="0"/>
    <x v="1"/>
    <x v="1"/>
    <n v="534"/>
    <x v="9"/>
  </r>
  <r>
    <n v="217534"/>
    <x v="0"/>
    <x v="2"/>
    <n v="25000"/>
    <n v="25000"/>
    <n v="0"/>
    <x v="0"/>
    <x v="0"/>
    <x v="1"/>
    <n v="461"/>
    <x v="1"/>
  </r>
  <r>
    <n v="217539"/>
    <x v="0"/>
    <x v="0"/>
    <n v="140900"/>
    <n v="140900"/>
    <n v="0"/>
    <x v="0"/>
    <x v="1"/>
    <x v="0"/>
    <n v="518"/>
    <x v="7"/>
  </r>
  <r>
    <n v="217549"/>
    <x v="0"/>
    <x v="0"/>
    <n v="20000"/>
    <n v="20000"/>
    <n v="0"/>
    <x v="0"/>
    <x v="0"/>
    <x v="1"/>
    <n v="477"/>
    <x v="8"/>
  </r>
  <r>
    <n v="217586"/>
    <x v="1"/>
    <x v="0"/>
    <n v="13100"/>
    <n v="13100"/>
    <n v="0"/>
    <x v="0"/>
    <x v="0"/>
    <x v="1"/>
    <n v="495"/>
    <x v="0"/>
  </r>
  <r>
    <n v="217591"/>
    <x v="0"/>
    <x v="0"/>
    <n v="20000"/>
    <n v="20000"/>
    <n v="0"/>
    <x v="0"/>
    <x v="1"/>
    <x v="2"/>
    <n v="470"/>
    <x v="1"/>
  </r>
  <r>
    <n v="217616"/>
    <x v="1"/>
    <x v="0"/>
    <n v="15000"/>
    <n v="15000"/>
    <n v="0"/>
    <x v="0"/>
    <x v="1"/>
    <x v="0"/>
    <n v="453"/>
    <x v="1"/>
  </r>
  <r>
    <n v="217652"/>
    <x v="1"/>
    <x v="0"/>
    <n v="25000"/>
    <n v="25000"/>
    <n v="0"/>
    <x v="0"/>
    <x v="0"/>
    <x v="0"/>
    <n v="503"/>
    <x v="0"/>
  </r>
  <r>
    <n v="217666"/>
    <x v="0"/>
    <x v="0"/>
    <n v="50000"/>
    <n v="50000"/>
    <n v="0"/>
    <x v="0"/>
    <x v="1"/>
    <x v="0"/>
    <n v="488"/>
    <x v="8"/>
  </r>
  <r>
    <n v="217673"/>
    <x v="0"/>
    <x v="1"/>
    <n v="57000"/>
    <n v="57000"/>
    <n v="0"/>
    <x v="0"/>
    <x v="1"/>
    <x v="1"/>
    <n v="462"/>
    <x v="1"/>
  </r>
  <r>
    <n v="217686"/>
    <x v="0"/>
    <x v="2"/>
    <n v="24000"/>
    <n v="24000"/>
    <n v="0"/>
    <x v="0"/>
    <x v="0"/>
    <x v="1"/>
    <n v="439"/>
    <x v="3"/>
  </r>
  <r>
    <n v="217716"/>
    <x v="0"/>
    <x v="0"/>
    <n v="86500"/>
    <n v="86500"/>
    <n v="0"/>
    <x v="0"/>
    <x v="1"/>
    <x v="2"/>
    <n v="510"/>
    <x v="0"/>
  </r>
  <r>
    <n v="217723"/>
    <x v="0"/>
    <x v="0"/>
    <n v="15000"/>
    <n v="15000"/>
    <n v="0"/>
    <x v="0"/>
    <x v="1"/>
    <x v="1"/>
    <n v="521"/>
    <x v="7"/>
  </r>
  <r>
    <n v="217748"/>
    <x v="0"/>
    <x v="0"/>
    <n v="62050"/>
    <n v="62050"/>
    <n v="0"/>
    <x v="0"/>
    <x v="1"/>
    <x v="2"/>
    <n v="526"/>
    <x v="7"/>
  </r>
  <r>
    <n v="217755"/>
    <x v="0"/>
    <x v="0"/>
    <n v="123000"/>
    <n v="123000"/>
    <n v="0"/>
    <x v="0"/>
    <x v="0"/>
    <x v="1"/>
    <n v="520"/>
    <x v="7"/>
  </r>
  <r>
    <n v="217820"/>
    <x v="1"/>
    <x v="0"/>
    <n v="15000"/>
    <n v="0"/>
    <n v="1"/>
    <x v="1"/>
    <x v="1"/>
    <x v="1"/>
    <n v="448"/>
    <x v="3"/>
  </r>
  <r>
    <n v="217830"/>
    <x v="0"/>
    <x v="0"/>
    <n v="30000"/>
    <n v="30000"/>
    <n v="0"/>
    <x v="0"/>
    <x v="1"/>
    <x v="1"/>
    <n v="448"/>
    <x v="3"/>
  </r>
  <r>
    <n v="217844"/>
    <x v="0"/>
    <x v="0"/>
    <n v="24000"/>
    <n v="24000"/>
    <n v="0"/>
    <x v="0"/>
    <x v="1"/>
    <x v="1"/>
    <n v="487"/>
    <x v="8"/>
  </r>
  <r>
    <n v="217864"/>
    <x v="0"/>
    <x v="1"/>
    <n v="130255"/>
    <n v="130255"/>
    <n v="0"/>
    <x v="0"/>
    <x v="1"/>
    <x v="0"/>
    <n v="472"/>
    <x v="8"/>
  </r>
  <r>
    <n v="217940"/>
    <x v="1"/>
    <x v="0"/>
    <n v="20000"/>
    <n v="20000"/>
    <n v="0"/>
    <x v="0"/>
    <x v="0"/>
    <x v="1"/>
    <n v="469"/>
    <x v="1"/>
  </r>
  <r>
    <n v="217981"/>
    <x v="0"/>
    <x v="0"/>
    <n v="15000"/>
    <n v="15000"/>
    <n v="0"/>
    <x v="0"/>
    <x v="1"/>
    <x v="1"/>
    <n v="435"/>
    <x v="3"/>
  </r>
  <r>
    <n v="217984"/>
    <x v="0"/>
    <x v="0"/>
    <n v="10600"/>
    <n v="10600"/>
    <n v="0"/>
    <x v="0"/>
    <x v="0"/>
    <x v="1"/>
    <n v="416"/>
    <x v="6"/>
  </r>
  <r>
    <n v="218030"/>
    <x v="0"/>
    <x v="2"/>
    <n v="30000"/>
    <n v="30000"/>
    <n v="0"/>
    <x v="0"/>
    <x v="0"/>
    <x v="1"/>
    <n v="473"/>
    <x v="8"/>
  </r>
  <r>
    <n v="218032"/>
    <x v="1"/>
    <x v="0"/>
    <n v="117500"/>
    <n v="117500"/>
    <n v="0"/>
    <x v="0"/>
    <x v="1"/>
    <x v="0"/>
    <n v="521"/>
    <x v="7"/>
  </r>
  <r>
    <n v="218035"/>
    <x v="1"/>
    <x v="0"/>
    <n v="10000"/>
    <n v="10000"/>
    <n v="0"/>
    <x v="0"/>
    <x v="0"/>
    <x v="0"/>
    <n v="434"/>
    <x v="3"/>
  </r>
  <r>
    <n v="218053"/>
    <x v="0"/>
    <x v="0"/>
    <n v="30000"/>
    <n v="30000"/>
    <n v="0"/>
    <x v="0"/>
    <x v="1"/>
    <x v="1"/>
    <n v="449"/>
    <x v="3"/>
  </r>
  <r>
    <n v="218121"/>
    <x v="2"/>
    <x v="2"/>
    <n v="50000"/>
    <n v="50000"/>
    <n v="0"/>
    <x v="0"/>
    <x v="0"/>
    <x v="1"/>
    <n v="488"/>
    <x v="8"/>
  </r>
  <r>
    <n v="218178"/>
    <x v="1"/>
    <x v="0"/>
    <n v="10000"/>
    <n v="10000"/>
    <n v="0"/>
    <x v="0"/>
    <x v="1"/>
    <x v="0"/>
    <n v="469"/>
    <x v="1"/>
  </r>
  <r>
    <n v="218190"/>
    <x v="1"/>
    <x v="0"/>
    <n v="3000"/>
    <n v="0"/>
    <n v="1"/>
    <x v="1"/>
    <x v="0"/>
    <x v="0"/>
    <n v="446"/>
    <x v="3"/>
  </r>
  <r>
    <n v="218233"/>
    <x v="0"/>
    <x v="1"/>
    <n v="35500"/>
    <n v="35500"/>
    <n v="0"/>
    <x v="0"/>
    <x v="0"/>
    <x v="1"/>
    <n v="508"/>
    <x v="0"/>
  </r>
  <r>
    <n v="218376"/>
    <x v="0"/>
    <x v="0"/>
    <n v="25000"/>
    <n v="25000"/>
    <n v="0"/>
    <x v="0"/>
    <x v="1"/>
    <x v="0"/>
    <n v="456"/>
    <x v="1"/>
  </r>
  <r>
    <n v="218382"/>
    <x v="1"/>
    <x v="0"/>
    <n v="3000"/>
    <n v="3000"/>
    <n v="0"/>
    <x v="0"/>
    <x v="1"/>
    <x v="1"/>
    <n v="457"/>
    <x v="1"/>
  </r>
  <r>
    <n v="218400"/>
    <x v="1"/>
    <x v="0"/>
    <n v="10000"/>
    <n v="0"/>
    <n v="1"/>
    <x v="1"/>
    <x v="1"/>
    <x v="1"/>
    <n v="481"/>
    <x v="8"/>
  </r>
  <r>
    <n v="218425"/>
    <x v="0"/>
    <x v="1"/>
    <n v="177651"/>
    <n v="177651"/>
    <n v="0"/>
    <x v="0"/>
    <x v="0"/>
    <x v="1"/>
    <n v="493"/>
    <x v="0"/>
  </r>
  <r>
    <n v="218434"/>
    <x v="1"/>
    <x v="2"/>
    <n v="40000"/>
    <n v="40000"/>
    <n v="0"/>
    <x v="0"/>
    <x v="1"/>
    <x v="1"/>
    <n v="486"/>
    <x v="8"/>
  </r>
  <r>
    <n v="218458"/>
    <x v="0"/>
    <x v="0"/>
    <n v="15000"/>
    <n v="15000"/>
    <n v="0"/>
    <x v="0"/>
    <x v="0"/>
    <x v="2"/>
    <n v="526"/>
    <x v="7"/>
  </r>
  <r>
    <n v="218469"/>
    <x v="0"/>
    <x v="1"/>
    <n v="25000"/>
    <n v="25000"/>
    <n v="0"/>
    <x v="0"/>
    <x v="1"/>
    <x v="0"/>
    <n v="514"/>
    <x v="7"/>
  </r>
  <r>
    <n v="218481"/>
    <x v="1"/>
    <x v="1"/>
    <n v="41550"/>
    <n v="41550"/>
    <n v="0"/>
    <x v="0"/>
    <x v="1"/>
    <x v="0"/>
    <n v="560"/>
    <x v="10"/>
  </r>
  <r>
    <n v="218509"/>
    <x v="0"/>
    <x v="0"/>
    <n v="55000"/>
    <n v="55000"/>
    <n v="0"/>
    <x v="0"/>
    <x v="0"/>
    <x v="1"/>
    <n v="528"/>
    <x v="7"/>
  </r>
  <r>
    <n v="218515"/>
    <x v="1"/>
    <x v="0"/>
    <n v="5000"/>
    <n v="0"/>
    <n v="1"/>
    <x v="1"/>
    <x v="0"/>
    <x v="1"/>
    <n v="421"/>
    <x v="6"/>
  </r>
  <r>
    <n v="218521"/>
    <x v="0"/>
    <x v="2"/>
    <n v="5000"/>
    <n v="5000"/>
    <n v="0"/>
    <x v="0"/>
    <x v="0"/>
    <x v="1"/>
    <n v="434"/>
    <x v="3"/>
  </r>
  <r>
    <n v="218522"/>
    <x v="0"/>
    <x v="1"/>
    <n v="5000"/>
    <n v="5000"/>
    <n v="0"/>
    <x v="0"/>
    <x v="0"/>
    <x v="2"/>
    <n v="534"/>
    <x v="9"/>
  </r>
  <r>
    <n v="218525"/>
    <x v="1"/>
    <x v="0"/>
    <n v="20000"/>
    <n v="20000"/>
    <n v="0"/>
    <x v="0"/>
    <x v="1"/>
    <x v="1"/>
    <n v="433"/>
    <x v="3"/>
  </r>
  <r>
    <n v="218538"/>
    <x v="0"/>
    <x v="2"/>
    <n v="33888"/>
    <n v="33888"/>
    <n v="0"/>
    <x v="0"/>
    <x v="1"/>
    <x v="2"/>
    <n v="567"/>
    <x v="10"/>
  </r>
  <r>
    <n v="218544"/>
    <x v="0"/>
    <x v="2"/>
    <n v="30000"/>
    <n v="30000"/>
    <n v="0"/>
    <x v="0"/>
    <x v="1"/>
    <x v="0"/>
    <n v="516"/>
    <x v="7"/>
  </r>
  <r>
    <n v="218554"/>
    <x v="0"/>
    <x v="2"/>
    <n v="19000"/>
    <n v="19000"/>
    <n v="0"/>
    <x v="0"/>
    <x v="1"/>
    <x v="0"/>
    <n v="540"/>
    <x v="9"/>
  </r>
  <r>
    <n v="218557"/>
    <x v="0"/>
    <x v="0"/>
    <n v="5000"/>
    <n v="5000"/>
    <n v="0"/>
    <x v="0"/>
    <x v="0"/>
    <x v="1"/>
    <n v="513"/>
    <x v="7"/>
  </r>
  <r>
    <n v="218560"/>
    <x v="0"/>
    <x v="0"/>
    <n v="83700"/>
    <n v="83700"/>
    <n v="0"/>
    <x v="0"/>
    <x v="0"/>
    <x v="1"/>
    <n v="550"/>
    <x v="9"/>
  </r>
  <r>
    <n v="218566"/>
    <x v="2"/>
    <x v="1"/>
    <n v="10000"/>
    <n v="10000"/>
    <n v="0"/>
    <x v="0"/>
    <x v="0"/>
    <x v="1"/>
    <n v="428"/>
    <x v="6"/>
  </r>
  <r>
    <n v="218607"/>
    <x v="0"/>
    <x v="1"/>
    <n v="15503.62"/>
    <n v="15503.62"/>
    <n v="0"/>
    <x v="0"/>
    <x v="1"/>
    <x v="0"/>
    <n v="430"/>
    <x v="6"/>
  </r>
  <r>
    <n v="218627"/>
    <x v="0"/>
    <x v="2"/>
    <n v="4500"/>
    <n v="4500"/>
    <n v="0"/>
    <x v="0"/>
    <x v="1"/>
    <x v="2"/>
    <n v="536"/>
    <x v="9"/>
  </r>
  <r>
    <n v="218643"/>
    <x v="0"/>
    <x v="1"/>
    <n v="62400"/>
    <n v="62400"/>
    <n v="0"/>
    <x v="0"/>
    <x v="0"/>
    <x v="1"/>
    <n v="466"/>
    <x v="1"/>
  </r>
  <r>
    <n v="218660"/>
    <x v="0"/>
    <x v="2"/>
    <n v="26000"/>
    <n v="26000"/>
    <n v="0"/>
    <x v="0"/>
    <x v="0"/>
    <x v="1"/>
    <n v="487"/>
    <x v="8"/>
  </r>
  <r>
    <n v="218678"/>
    <x v="0"/>
    <x v="1"/>
    <n v="60000"/>
    <n v="37000"/>
    <n v="1"/>
    <x v="1"/>
    <x v="0"/>
    <x v="1"/>
    <n v="431"/>
    <x v="3"/>
  </r>
  <r>
    <n v="218696"/>
    <x v="0"/>
    <x v="0"/>
    <n v="25000"/>
    <n v="25000"/>
    <n v="0"/>
    <x v="0"/>
    <x v="0"/>
    <x v="1"/>
    <n v="500"/>
    <x v="0"/>
  </r>
  <r>
    <n v="218705"/>
    <x v="0"/>
    <x v="0"/>
    <n v="20000"/>
    <n v="20000"/>
    <n v="0"/>
    <x v="0"/>
    <x v="1"/>
    <x v="1"/>
    <n v="457"/>
    <x v="1"/>
  </r>
  <r>
    <n v="218725"/>
    <x v="1"/>
    <x v="2"/>
    <n v="20000"/>
    <n v="20000"/>
    <n v="0"/>
    <x v="0"/>
    <x v="0"/>
    <x v="1"/>
    <n v="423"/>
    <x v="6"/>
  </r>
  <r>
    <n v="218739"/>
    <x v="1"/>
    <x v="0"/>
    <n v="52500"/>
    <n v="52500"/>
    <n v="0"/>
    <x v="0"/>
    <x v="0"/>
    <x v="1"/>
    <n v="410"/>
    <x v="2"/>
  </r>
  <r>
    <n v="218815"/>
    <x v="0"/>
    <x v="0"/>
    <n v="55600"/>
    <n v="55600"/>
    <n v="0"/>
    <x v="0"/>
    <x v="0"/>
    <x v="1"/>
    <n v="500"/>
    <x v="0"/>
  </r>
  <r>
    <n v="218863"/>
    <x v="1"/>
    <x v="0"/>
    <n v="15000"/>
    <n v="15000"/>
    <n v="0"/>
    <x v="0"/>
    <x v="1"/>
    <x v="0"/>
    <n v="490"/>
    <x v="8"/>
  </r>
  <r>
    <n v="218905"/>
    <x v="1"/>
    <x v="0"/>
    <n v="21000"/>
    <n v="21000"/>
    <n v="0"/>
    <x v="0"/>
    <x v="1"/>
    <x v="2"/>
    <n v="502"/>
    <x v="0"/>
  </r>
  <r>
    <n v="218914"/>
    <x v="0"/>
    <x v="0"/>
    <n v="5000"/>
    <n v="5000"/>
    <n v="0"/>
    <x v="0"/>
    <x v="1"/>
    <x v="1"/>
    <n v="488"/>
    <x v="8"/>
  </r>
  <r>
    <n v="218928"/>
    <x v="0"/>
    <x v="0"/>
    <n v="16000"/>
    <n v="16000"/>
    <n v="0"/>
    <x v="0"/>
    <x v="0"/>
    <x v="0"/>
    <n v="431"/>
    <x v="3"/>
  </r>
  <r>
    <n v="218930"/>
    <x v="1"/>
    <x v="0"/>
    <n v="3000"/>
    <n v="0"/>
    <n v="1"/>
    <x v="1"/>
    <x v="0"/>
    <x v="1"/>
    <n v="441"/>
    <x v="3"/>
  </r>
  <r>
    <n v="218941"/>
    <x v="1"/>
    <x v="0"/>
    <n v="10000"/>
    <n v="10000"/>
    <n v="0"/>
    <x v="0"/>
    <x v="1"/>
    <x v="1"/>
    <n v="403"/>
    <x v="2"/>
  </r>
  <r>
    <n v="218946"/>
    <x v="2"/>
    <x v="0"/>
    <n v="10000"/>
    <n v="10000"/>
    <n v="0"/>
    <x v="0"/>
    <x v="1"/>
    <x v="1"/>
    <n v="467"/>
    <x v="1"/>
  </r>
  <r>
    <n v="218948"/>
    <x v="2"/>
    <x v="0"/>
    <n v="55000"/>
    <n v="55000"/>
    <n v="0"/>
    <x v="0"/>
    <x v="1"/>
    <x v="2"/>
    <n v="448"/>
    <x v="3"/>
  </r>
  <r>
    <n v="218961"/>
    <x v="0"/>
    <x v="2"/>
    <n v="16000"/>
    <n v="16000"/>
    <n v="0"/>
    <x v="0"/>
    <x v="0"/>
    <x v="1"/>
    <n v="468"/>
    <x v="1"/>
  </r>
  <r>
    <n v="219007"/>
    <x v="0"/>
    <x v="0"/>
    <n v="23500"/>
    <n v="23500"/>
    <n v="0"/>
    <x v="0"/>
    <x v="1"/>
    <x v="0"/>
    <n v="442"/>
    <x v="3"/>
  </r>
  <r>
    <n v="219025"/>
    <x v="0"/>
    <x v="0"/>
    <n v="80000"/>
    <n v="80000"/>
    <n v="0"/>
    <x v="0"/>
    <x v="1"/>
    <x v="2"/>
    <n v="447"/>
    <x v="3"/>
  </r>
  <r>
    <n v="219061"/>
    <x v="0"/>
    <x v="1"/>
    <n v="15000"/>
    <n v="15000"/>
    <n v="0"/>
    <x v="0"/>
    <x v="1"/>
    <x v="1"/>
    <n v="475"/>
    <x v="8"/>
  </r>
  <r>
    <n v="219068"/>
    <x v="0"/>
    <x v="0"/>
    <n v="9000"/>
    <n v="9000"/>
    <n v="0"/>
    <x v="0"/>
    <x v="0"/>
    <x v="2"/>
    <n v="434"/>
    <x v="3"/>
  </r>
  <r>
    <n v="219070"/>
    <x v="1"/>
    <x v="0"/>
    <n v="40000"/>
    <n v="17000"/>
    <n v="0"/>
    <x v="0"/>
    <x v="1"/>
    <x v="2"/>
    <n v="510"/>
    <x v="0"/>
  </r>
  <r>
    <n v="219315"/>
    <x v="0"/>
    <x v="2"/>
    <n v="26849"/>
    <n v="26849"/>
    <n v="0"/>
    <x v="0"/>
    <x v="0"/>
    <x v="1"/>
    <n v="472"/>
    <x v="8"/>
  </r>
  <r>
    <n v="219318"/>
    <x v="1"/>
    <x v="0"/>
    <n v="15000"/>
    <n v="15000"/>
    <n v="0"/>
    <x v="0"/>
    <x v="1"/>
    <x v="0"/>
    <n v="488"/>
    <x v="8"/>
  </r>
  <r>
    <n v="219338"/>
    <x v="1"/>
    <x v="0"/>
    <n v="20000"/>
    <n v="20000"/>
    <n v="0"/>
    <x v="0"/>
    <x v="1"/>
    <x v="0"/>
    <n v="465"/>
    <x v="1"/>
  </r>
  <r>
    <n v="219351"/>
    <x v="0"/>
    <x v="2"/>
    <n v="57500"/>
    <n v="57500"/>
    <n v="0"/>
    <x v="0"/>
    <x v="1"/>
    <x v="1"/>
    <n v="490"/>
    <x v="8"/>
  </r>
  <r>
    <n v="219368"/>
    <x v="0"/>
    <x v="1"/>
    <n v="55000"/>
    <n v="55000"/>
    <n v="0"/>
    <x v="0"/>
    <x v="0"/>
    <x v="2"/>
    <n v="450"/>
    <x v="3"/>
  </r>
  <r>
    <n v="219376"/>
    <x v="0"/>
    <x v="1"/>
    <n v="20000"/>
    <n v="20000"/>
    <n v="0"/>
    <x v="0"/>
    <x v="0"/>
    <x v="0"/>
    <n v="504"/>
    <x v="0"/>
  </r>
  <r>
    <n v="219377"/>
    <x v="0"/>
    <x v="0"/>
    <n v="30000"/>
    <n v="30000"/>
    <n v="0"/>
    <x v="0"/>
    <x v="0"/>
    <x v="0"/>
    <n v="344"/>
    <x v="11"/>
  </r>
  <r>
    <n v="219393"/>
    <x v="0"/>
    <x v="1"/>
    <n v="234000"/>
    <n v="234000"/>
    <n v="0"/>
    <x v="0"/>
    <x v="1"/>
    <x v="1"/>
    <n v="516"/>
    <x v="7"/>
  </r>
  <r>
    <n v="219396"/>
    <x v="1"/>
    <x v="0"/>
    <n v="26944"/>
    <n v="26944"/>
    <n v="0"/>
    <x v="0"/>
    <x v="0"/>
    <x v="2"/>
    <n v="494"/>
    <x v="0"/>
  </r>
  <r>
    <n v="219398"/>
    <x v="0"/>
    <x v="0"/>
    <n v="161000"/>
    <n v="161000"/>
    <n v="0"/>
    <x v="0"/>
    <x v="1"/>
    <x v="1"/>
    <n v="473"/>
    <x v="8"/>
  </r>
  <r>
    <n v="219430"/>
    <x v="0"/>
    <x v="0"/>
    <n v="36000"/>
    <n v="36000"/>
    <n v="0"/>
    <x v="0"/>
    <x v="0"/>
    <x v="1"/>
    <n v="420"/>
    <x v="6"/>
  </r>
  <r>
    <n v="219433"/>
    <x v="0"/>
    <x v="2"/>
    <n v="10000"/>
    <n v="10000"/>
    <n v="0"/>
    <x v="0"/>
    <x v="0"/>
    <x v="1"/>
    <n v="502"/>
    <x v="0"/>
  </r>
  <r>
    <n v="219435"/>
    <x v="1"/>
    <x v="1"/>
    <n v="9800"/>
    <n v="9800"/>
    <n v="0"/>
    <x v="0"/>
    <x v="0"/>
    <x v="2"/>
    <n v="440"/>
    <x v="3"/>
  </r>
  <r>
    <n v="219438"/>
    <x v="1"/>
    <x v="1"/>
    <n v="15000"/>
    <n v="15000"/>
    <n v="0"/>
    <x v="0"/>
    <x v="1"/>
    <x v="0"/>
    <n v="466"/>
    <x v="1"/>
  </r>
  <r>
    <n v="219448"/>
    <x v="0"/>
    <x v="1"/>
    <n v="17900"/>
    <n v="17900"/>
    <n v="0"/>
    <x v="0"/>
    <x v="1"/>
    <x v="2"/>
    <n v="450"/>
    <x v="3"/>
  </r>
  <r>
    <n v="219456"/>
    <x v="1"/>
    <x v="0"/>
    <n v="20500"/>
    <n v="20500"/>
    <n v="0"/>
    <x v="0"/>
    <x v="1"/>
    <x v="1"/>
    <n v="516"/>
    <x v="7"/>
  </r>
  <r>
    <n v="219457"/>
    <x v="1"/>
    <x v="1"/>
    <n v="9000"/>
    <n v="9000"/>
    <n v="0"/>
    <x v="0"/>
    <x v="1"/>
    <x v="1"/>
    <n v="510"/>
    <x v="0"/>
  </r>
  <r>
    <n v="219466"/>
    <x v="2"/>
    <x v="2"/>
    <n v="40000"/>
    <n v="40000"/>
    <n v="0"/>
    <x v="0"/>
    <x v="1"/>
    <x v="1"/>
    <n v="462"/>
    <x v="1"/>
  </r>
  <r>
    <n v="219467"/>
    <x v="0"/>
    <x v="0"/>
    <n v="40000"/>
    <n v="40000"/>
    <n v="0"/>
    <x v="0"/>
    <x v="0"/>
    <x v="0"/>
    <n v="506"/>
    <x v="0"/>
  </r>
  <r>
    <n v="219495"/>
    <x v="0"/>
    <x v="0"/>
    <n v="145340"/>
    <n v="145340"/>
    <n v="0"/>
    <x v="0"/>
    <x v="1"/>
    <x v="2"/>
    <n v="504"/>
    <x v="0"/>
  </r>
  <r>
    <n v="219498"/>
    <x v="0"/>
    <x v="0"/>
    <n v="158500"/>
    <n v="158500"/>
    <n v="0"/>
    <x v="0"/>
    <x v="1"/>
    <x v="2"/>
    <n v="546"/>
    <x v="9"/>
  </r>
  <r>
    <n v="219523"/>
    <x v="2"/>
    <x v="0"/>
    <n v="18500"/>
    <n v="18500"/>
    <n v="0"/>
    <x v="0"/>
    <x v="0"/>
    <x v="1"/>
    <n v="481"/>
    <x v="8"/>
  </r>
  <r>
    <n v="219527"/>
    <x v="1"/>
    <x v="0"/>
    <n v="95500"/>
    <n v="95500"/>
    <n v="0"/>
    <x v="0"/>
    <x v="0"/>
    <x v="1"/>
    <n v="416"/>
    <x v="6"/>
  </r>
  <r>
    <n v="219528"/>
    <x v="0"/>
    <x v="0"/>
    <n v="63000"/>
    <n v="63000"/>
    <n v="0"/>
    <x v="0"/>
    <x v="0"/>
    <x v="1"/>
    <n v="495"/>
    <x v="0"/>
  </r>
  <r>
    <n v="219540"/>
    <x v="0"/>
    <x v="1"/>
    <n v="35000"/>
    <n v="35000"/>
    <n v="0"/>
    <x v="0"/>
    <x v="0"/>
    <x v="2"/>
    <n v="520"/>
    <x v="7"/>
  </r>
  <r>
    <n v="219541"/>
    <x v="0"/>
    <x v="0"/>
    <n v="32100"/>
    <n v="32100"/>
    <n v="0"/>
    <x v="0"/>
    <x v="1"/>
    <x v="0"/>
    <n v="480"/>
    <x v="8"/>
  </r>
  <r>
    <n v="219544"/>
    <x v="1"/>
    <x v="0"/>
    <n v="6000"/>
    <n v="6000"/>
    <n v="0"/>
    <x v="0"/>
    <x v="1"/>
    <x v="0"/>
    <n v="398"/>
    <x v="2"/>
  </r>
  <r>
    <n v="219558"/>
    <x v="0"/>
    <x v="0"/>
    <n v="20000"/>
    <n v="20000"/>
    <n v="0"/>
    <x v="0"/>
    <x v="0"/>
    <x v="0"/>
    <n v="528"/>
    <x v="7"/>
  </r>
  <r>
    <n v="219577"/>
    <x v="1"/>
    <x v="0"/>
    <n v="10000"/>
    <n v="10000"/>
    <n v="0"/>
    <x v="0"/>
    <x v="0"/>
    <x v="1"/>
    <n v="377"/>
    <x v="4"/>
  </r>
  <r>
    <n v="219585"/>
    <x v="0"/>
    <x v="0"/>
    <n v="60000"/>
    <n v="60000"/>
    <n v="0"/>
    <x v="0"/>
    <x v="1"/>
    <x v="2"/>
    <n v="488"/>
    <x v="8"/>
  </r>
  <r>
    <n v="219599"/>
    <x v="1"/>
    <x v="0"/>
    <n v="35000"/>
    <n v="35000"/>
    <n v="0"/>
    <x v="0"/>
    <x v="0"/>
    <x v="2"/>
    <n v="512"/>
    <x v="7"/>
  </r>
  <r>
    <n v="219604"/>
    <x v="0"/>
    <x v="0"/>
    <n v="18000"/>
    <n v="18000"/>
    <n v="0"/>
    <x v="0"/>
    <x v="1"/>
    <x v="1"/>
    <n v="485"/>
    <x v="8"/>
  </r>
  <r>
    <n v="219605"/>
    <x v="0"/>
    <x v="0"/>
    <n v="90942"/>
    <n v="90942"/>
    <n v="0"/>
    <x v="0"/>
    <x v="0"/>
    <x v="1"/>
    <n v="539"/>
    <x v="9"/>
  </r>
  <r>
    <n v="219629"/>
    <x v="0"/>
    <x v="0"/>
    <n v="48100"/>
    <n v="48100"/>
    <n v="0"/>
    <x v="0"/>
    <x v="1"/>
    <x v="2"/>
    <n v="464"/>
    <x v="1"/>
  </r>
  <r>
    <n v="219656"/>
    <x v="0"/>
    <x v="0"/>
    <n v="25000"/>
    <n v="25000"/>
    <n v="0"/>
    <x v="0"/>
    <x v="0"/>
    <x v="1"/>
    <n v="440"/>
    <x v="3"/>
  </r>
  <r>
    <n v="219690"/>
    <x v="0"/>
    <x v="0"/>
    <n v="39000"/>
    <n v="39000"/>
    <n v="0"/>
    <x v="0"/>
    <x v="0"/>
    <x v="1"/>
    <n v="463"/>
    <x v="1"/>
  </r>
  <r>
    <n v="219696"/>
    <x v="1"/>
    <x v="0"/>
    <n v="6000"/>
    <n v="6000"/>
    <n v="0"/>
    <x v="0"/>
    <x v="1"/>
    <x v="1"/>
    <n v="495"/>
    <x v="0"/>
  </r>
  <r>
    <n v="219703"/>
    <x v="0"/>
    <x v="0"/>
    <n v="10000"/>
    <n v="10000"/>
    <n v="0"/>
    <x v="0"/>
    <x v="1"/>
    <x v="0"/>
    <n v="523"/>
    <x v="7"/>
  </r>
  <r>
    <n v="219707"/>
    <x v="1"/>
    <x v="0"/>
    <n v="15000"/>
    <n v="0"/>
    <n v="1"/>
    <x v="1"/>
    <x v="0"/>
    <x v="2"/>
    <n v="423"/>
    <x v="6"/>
  </r>
  <r>
    <n v="219709"/>
    <x v="0"/>
    <x v="1"/>
    <n v="40000"/>
    <n v="40000"/>
    <n v="0"/>
    <x v="0"/>
    <x v="1"/>
    <x v="0"/>
    <n v="473"/>
    <x v="8"/>
  </r>
  <r>
    <n v="219719"/>
    <x v="1"/>
    <x v="0"/>
    <n v="15000"/>
    <n v="15000"/>
    <n v="0"/>
    <x v="0"/>
    <x v="0"/>
    <x v="2"/>
    <n v="478"/>
    <x v="8"/>
  </r>
  <r>
    <n v="219722"/>
    <x v="1"/>
    <x v="0"/>
    <n v="40000"/>
    <n v="40000"/>
    <n v="0"/>
    <x v="0"/>
    <x v="1"/>
    <x v="2"/>
    <n v="449"/>
    <x v="3"/>
  </r>
  <r>
    <n v="219746"/>
    <x v="0"/>
    <x v="0"/>
    <n v="141000"/>
    <n v="141000"/>
    <n v="0"/>
    <x v="0"/>
    <x v="0"/>
    <x v="1"/>
    <n v="450"/>
    <x v="3"/>
  </r>
  <r>
    <n v="219752"/>
    <x v="1"/>
    <x v="0"/>
    <n v="30000"/>
    <n v="30000"/>
    <n v="0"/>
    <x v="0"/>
    <x v="0"/>
    <x v="1"/>
    <n v="439"/>
    <x v="3"/>
  </r>
  <r>
    <n v="219756"/>
    <x v="0"/>
    <x v="0"/>
    <n v="208500"/>
    <n v="208500"/>
    <n v="0"/>
    <x v="0"/>
    <x v="1"/>
    <x v="1"/>
    <n v="493"/>
    <x v="0"/>
  </r>
  <r>
    <n v="219769"/>
    <x v="0"/>
    <x v="0"/>
    <n v="50000"/>
    <n v="50000"/>
    <n v="0"/>
    <x v="0"/>
    <x v="1"/>
    <x v="1"/>
    <n v="476"/>
    <x v="8"/>
  </r>
  <r>
    <n v="219778"/>
    <x v="0"/>
    <x v="0"/>
    <n v="24000"/>
    <n v="24000"/>
    <n v="0"/>
    <x v="0"/>
    <x v="0"/>
    <x v="1"/>
    <n v="500"/>
    <x v="0"/>
  </r>
  <r>
    <n v="219799"/>
    <x v="1"/>
    <x v="1"/>
    <n v="6500"/>
    <n v="6500"/>
    <n v="0"/>
    <x v="0"/>
    <x v="1"/>
    <x v="1"/>
    <n v="495"/>
    <x v="0"/>
  </r>
  <r>
    <n v="219817"/>
    <x v="1"/>
    <x v="0"/>
    <n v="8000"/>
    <n v="8000"/>
    <n v="0"/>
    <x v="0"/>
    <x v="0"/>
    <x v="1"/>
    <n v="517"/>
    <x v="7"/>
  </r>
  <r>
    <n v="219820"/>
    <x v="2"/>
    <x v="0"/>
    <n v="30000"/>
    <n v="30000"/>
    <n v="0"/>
    <x v="0"/>
    <x v="0"/>
    <x v="1"/>
    <n v="400"/>
    <x v="2"/>
  </r>
  <r>
    <n v="219846"/>
    <x v="0"/>
    <x v="1"/>
    <n v="25000"/>
    <n v="25000"/>
    <n v="0"/>
    <x v="0"/>
    <x v="1"/>
    <x v="0"/>
    <n v="401"/>
    <x v="2"/>
  </r>
  <r>
    <n v="219860"/>
    <x v="1"/>
    <x v="0"/>
    <n v="12600"/>
    <n v="12600"/>
    <n v="0"/>
    <x v="0"/>
    <x v="1"/>
    <x v="1"/>
    <n v="447"/>
    <x v="3"/>
  </r>
  <r>
    <n v="219904"/>
    <x v="2"/>
    <x v="2"/>
    <n v="35500"/>
    <n v="35500"/>
    <n v="0"/>
    <x v="0"/>
    <x v="1"/>
    <x v="2"/>
    <n v="476"/>
    <x v="8"/>
  </r>
  <r>
    <n v="219913"/>
    <x v="0"/>
    <x v="1"/>
    <n v="36000"/>
    <n v="36000"/>
    <n v="0"/>
    <x v="0"/>
    <x v="1"/>
    <x v="2"/>
    <n v="446"/>
    <x v="3"/>
  </r>
  <r>
    <n v="219924"/>
    <x v="0"/>
    <x v="0"/>
    <n v="185000"/>
    <n v="185000"/>
    <n v="0"/>
    <x v="0"/>
    <x v="0"/>
    <x v="0"/>
    <n v="495"/>
    <x v="0"/>
  </r>
  <r>
    <n v="219991"/>
    <x v="0"/>
    <x v="0"/>
    <n v="183942.39999999999"/>
    <n v="183942.39999999999"/>
    <n v="0"/>
    <x v="0"/>
    <x v="0"/>
    <x v="2"/>
    <n v="526"/>
    <x v="7"/>
  </r>
  <r>
    <n v="220029"/>
    <x v="0"/>
    <x v="0"/>
    <n v="23500"/>
    <n v="23500"/>
    <n v="0"/>
    <x v="0"/>
    <x v="1"/>
    <x v="2"/>
    <n v="455"/>
    <x v="1"/>
  </r>
  <r>
    <n v="220049"/>
    <x v="1"/>
    <x v="0"/>
    <n v="7000"/>
    <n v="7000"/>
    <n v="0"/>
    <x v="0"/>
    <x v="0"/>
    <x v="1"/>
    <n v="488"/>
    <x v="8"/>
  </r>
  <r>
    <n v="220088"/>
    <x v="0"/>
    <x v="0"/>
    <n v="49000"/>
    <n v="49000"/>
    <n v="0"/>
    <x v="0"/>
    <x v="1"/>
    <x v="1"/>
    <n v="477"/>
    <x v="8"/>
  </r>
  <r>
    <n v="220093"/>
    <x v="0"/>
    <x v="1"/>
    <n v="20000"/>
    <n v="20000"/>
    <n v="0"/>
    <x v="0"/>
    <x v="1"/>
    <x v="1"/>
    <n v="413"/>
    <x v="6"/>
  </r>
  <r>
    <n v="220148"/>
    <x v="1"/>
    <x v="0"/>
    <n v="20000"/>
    <n v="20000"/>
    <n v="0"/>
    <x v="0"/>
    <x v="0"/>
    <x v="2"/>
    <n v="476"/>
    <x v="8"/>
  </r>
  <r>
    <n v="220152"/>
    <x v="0"/>
    <x v="1"/>
    <n v="16000"/>
    <n v="16000"/>
    <n v="0"/>
    <x v="0"/>
    <x v="1"/>
    <x v="1"/>
    <n v="453"/>
    <x v="1"/>
  </r>
  <r>
    <n v="220154"/>
    <x v="0"/>
    <x v="1"/>
    <n v="9500"/>
    <n v="9500"/>
    <n v="0"/>
    <x v="0"/>
    <x v="1"/>
    <x v="1"/>
    <n v="509"/>
    <x v="0"/>
  </r>
  <r>
    <n v="220203"/>
    <x v="0"/>
    <x v="1"/>
    <n v="58000"/>
    <n v="58000"/>
    <n v="0"/>
    <x v="0"/>
    <x v="0"/>
    <x v="1"/>
    <n v="485"/>
    <x v="8"/>
  </r>
  <r>
    <n v="220361"/>
    <x v="0"/>
    <x v="1"/>
    <n v="13600"/>
    <n v="13600"/>
    <n v="0"/>
    <x v="0"/>
    <x v="0"/>
    <x v="0"/>
    <n v="502"/>
    <x v="0"/>
  </r>
  <r>
    <n v="220394"/>
    <x v="1"/>
    <x v="0"/>
    <n v="4000"/>
    <n v="4000"/>
    <n v="0"/>
    <x v="0"/>
    <x v="0"/>
    <x v="1"/>
    <n v="461"/>
    <x v="1"/>
  </r>
  <r>
    <n v="220399"/>
    <x v="0"/>
    <x v="0"/>
    <n v="32000"/>
    <n v="32000"/>
    <n v="0"/>
    <x v="0"/>
    <x v="1"/>
    <x v="0"/>
    <n v="467"/>
    <x v="1"/>
  </r>
  <r>
    <n v="220401"/>
    <x v="1"/>
    <x v="1"/>
    <n v="20000"/>
    <n v="20000"/>
    <n v="0"/>
    <x v="0"/>
    <x v="0"/>
    <x v="0"/>
    <n v="444"/>
    <x v="3"/>
  </r>
  <r>
    <n v="220422"/>
    <x v="1"/>
    <x v="0"/>
    <n v="72000"/>
    <n v="34500"/>
    <n v="1"/>
    <x v="1"/>
    <x v="0"/>
    <x v="1"/>
    <n v="477"/>
    <x v="8"/>
  </r>
  <r>
    <n v="220423"/>
    <x v="2"/>
    <x v="2"/>
    <n v="34992"/>
    <n v="34992"/>
    <n v="0"/>
    <x v="0"/>
    <x v="0"/>
    <x v="1"/>
    <n v="391"/>
    <x v="2"/>
  </r>
  <r>
    <n v="220429"/>
    <x v="1"/>
    <x v="0"/>
    <n v="20000"/>
    <n v="0"/>
    <n v="1"/>
    <x v="1"/>
    <x v="1"/>
    <x v="2"/>
    <n v="466"/>
    <x v="1"/>
  </r>
  <r>
    <n v="220452"/>
    <x v="0"/>
    <x v="0"/>
    <n v="55100"/>
    <n v="55100"/>
    <n v="0"/>
    <x v="0"/>
    <x v="0"/>
    <x v="0"/>
    <n v="515"/>
    <x v="7"/>
  </r>
  <r>
    <n v="220504"/>
    <x v="0"/>
    <x v="0"/>
    <n v="40000"/>
    <n v="40000"/>
    <n v="0"/>
    <x v="0"/>
    <x v="1"/>
    <x v="0"/>
    <n v="508"/>
    <x v="0"/>
  </r>
  <r>
    <n v="220523"/>
    <x v="0"/>
    <x v="0"/>
    <n v="294000"/>
    <n v="294000"/>
    <n v="0"/>
    <x v="0"/>
    <x v="0"/>
    <x v="1"/>
    <n v="495"/>
    <x v="0"/>
  </r>
  <r>
    <n v="220530"/>
    <x v="1"/>
    <x v="0"/>
    <n v="20000"/>
    <n v="0"/>
    <n v="1"/>
    <x v="1"/>
    <x v="0"/>
    <x v="0"/>
    <n v="443"/>
    <x v="3"/>
  </r>
  <r>
    <n v="220539"/>
    <x v="1"/>
    <x v="0"/>
    <n v="50000"/>
    <n v="50000"/>
    <n v="0"/>
    <x v="0"/>
    <x v="1"/>
    <x v="1"/>
    <n v="517"/>
    <x v="7"/>
  </r>
  <r>
    <n v="220556"/>
    <x v="0"/>
    <x v="0"/>
    <n v="28000"/>
    <n v="28000"/>
    <n v="0"/>
    <x v="0"/>
    <x v="1"/>
    <x v="0"/>
    <n v="518"/>
    <x v="7"/>
  </r>
  <r>
    <n v="220577"/>
    <x v="0"/>
    <x v="2"/>
    <n v="80950"/>
    <n v="80950"/>
    <n v="0"/>
    <x v="0"/>
    <x v="1"/>
    <x v="2"/>
    <n v="507"/>
    <x v="0"/>
  </r>
  <r>
    <n v="220587"/>
    <x v="1"/>
    <x v="0"/>
    <n v="35000"/>
    <n v="35000"/>
    <n v="0"/>
    <x v="0"/>
    <x v="0"/>
    <x v="1"/>
    <n v="430"/>
    <x v="6"/>
  </r>
  <r>
    <n v="220645"/>
    <x v="1"/>
    <x v="1"/>
    <n v="12500"/>
    <n v="12500"/>
    <n v="0"/>
    <x v="0"/>
    <x v="0"/>
    <x v="1"/>
    <n v="472"/>
    <x v="8"/>
  </r>
  <r>
    <n v="220665"/>
    <x v="1"/>
    <x v="2"/>
    <n v="20000"/>
    <n v="20000"/>
    <n v="0"/>
    <x v="0"/>
    <x v="0"/>
    <x v="1"/>
    <n v="433"/>
    <x v="3"/>
  </r>
  <r>
    <n v="220668"/>
    <x v="0"/>
    <x v="0"/>
    <n v="50000"/>
    <n v="50000"/>
    <n v="0"/>
    <x v="0"/>
    <x v="1"/>
    <x v="0"/>
    <n v="554"/>
    <x v="10"/>
  </r>
  <r>
    <n v="220687"/>
    <x v="1"/>
    <x v="0"/>
    <n v="40000"/>
    <n v="40000"/>
    <n v="0"/>
    <x v="0"/>
    <x v="0"/>
    <x v="0"/>
    <n v="506"/>
    <x v="0"/>
  </r>
  <r>
    <n v="220743"/>
    <x v="0"/>
    <x v="2"/>
    <n v="22000"/>
    <n v="22000"/>
    <n v="0"/>
    <x v="0"/>
    <x v="0"/>
    <x v="0"/>
    <n v="548"/>
    <x v="9"/>
  </r>
  <r>
    <n v="220908"/>
    <x v="0"/>
    <x v="1"/>
    <n v="10000"/>
    <n v="10000"/>
    <n v="0"/>
    <x v="0"/>
    <x v="1"/>
    <x v="0"/>
    <n v="500"/>
    <x v="0"/>
  </r>
  <r>
    <n v="220914"/>
    <x v="0"/>
    <x v="0"/>
    <n v="47000"/>
    <n v="47000"/>
    <n v="0"/>
    <x v="0"/>
    <x v="1"/>
    <x v="0"/>
    <n v="467"/>
    <x v="1"/>
  </r>
  <r>
    <n v="220918"/>
    <x v="0"/>
    <x v="0"/>
    <n v="15000"/>
    <n v="15000"/>
    <n v="0"/>
    <x v="0"/>
    <x v="0"/>
    <x v="1"/>
    <n v="539"/>
    <x v="9"/>
  </r>
  <r>
    <n v="220940"/>
    <x v="0"/>
    <x v="0"/>
    <n v="10000"/>
    <n v="10000"/>
    <n v="0"/>
    <x v="0"/>
    <x v="1"/>
    <x v="0"/>
    <n v="429"/>
    <x v="6"/>
  </r>
  <r>
    <n v="220955"/>
    <x v="0"/>
    <x v="0"/>
    <n v="20000"/>
    <n v="20000"/>
    <n v="0"/>
    <x v="0"/>
    <x v="0"/>
    <x v="2"/>
    <n v="521"/>
    <x v="7"/>
  </r>
  <r>
    <n v="220980"/>
    <x v="0"/>
    <x v="0"/>
    <n v="67000"/>
    <n v="67000"/>
    <n v="0"/>
    <x v="0"/>
    <x v="0"/>
    <x v="1"/>
    <n v="537"/>
    <x v="9"/>
  </r>
  <r>
    <n v="221025"/>
    <x v="0"/>
    <x v="2"/>
    <n v="40000"/>
    <n v="40000"/>
    <n v="0"/>
    <x v="0"/>
    <x v="0"/>
    <x v="0"/>
    <n v="519"/>
    <x v="7"/>
  </r>
  <r>
    <n v="221062"/>
    <x v="0"/>
    <x v="0"/>
    <n v="5000"/>
    <n v="5000"/>
    <n v="0"/>
    <x v="0"/>
    <x v="1"/>
    <x v="2"/>
    <n v="485"/>
    <x v="8"/>
  </r>
  <r>
    <n v="221075"/>
    <x v="0"/>
    <x v="0"/>
    <n v="169600"/>
    <n v="169600"/>
    <n v="0"/>
    <x v="0"/>
    <x v="1"/>
    <x v="0"/>
    <n v="508"/>
    <x v="0"/>
  </r>
  <r>
    <n v="221114"/>
    <x v="0"/>
    <x v="1"/>
    <n v="35000"/>
    <n v="35000"/>
    <n v="0"/>
    <x v="0"/>
    <x v="1"/>
    <x v="0"/>
    <n v="416"/>
    <x v="6"/>
  </r>
  <r>
    <n v="221284"/>
    <x v="0"/>
    <x v="0"/>
    <n v="10000"/>
    <n v="10000"/>
    <n v="0"/>
    <x v="0"/>
    <x v="1"/>
    <x v="1"/>
    <n v="443"/>
    <x v="3"/>
  </r>
  <r>
    <n v="221286"/>
    <x v="0"/>
    <x v="0"/>
    <n v="21700"/>
    <n v="21700"/>
    <n v="0"/>
    <x v="0"/>
    <x v="0"/>
    <x v="1"/>
    <n v="424"/>
    <x v="6"/>
  </r>
  <r>
    <n v="221302"/>
    <x v="0"/>
    <x v="0"/>
    <n v="89000"/>
    <n v="89000"/>
    <n v="0"/>
    <x v="0"/>
    <x v="0"/>
    <x v="0"/>
    <n v="485"/>
    <x v="8"/>
  </r>
  <r>
    <n v="221334"/>
    <x v="1"/>
    <x v="1"/>
    <n v="10000"/>
    <n v="10000"/>
    <n v="0"/>
    <x v="0"/>
    <x v="1"/>
    <x v="0"/>
    <n v="488"/>
    <x v="8"/>
  </r>
  <r>
    <n v="221345"/>
    <x v="0"/>
    <x v="0"/>
    <n v="56000"/>
    <n v="56000"/>
    <n v="0"/>
    <x v="0"/>
    <x v="0"/>
    <x v="1"/>
    <n v="399"/>
    <x v="2"/>
  </r>
  <r>
    <n v="221358"/>
    <x v="0"/>
    <x v="0"/>
    <n v="136900"/>
    <n v="136900"/>
    <n v="0"/>
    <x v="0"/>
    <x v="1"/>
    <x v="0"/>
    <n v="491"/>
    <x v="0"/>
  </r>
  <r>
    <n v="221367"/>
    <x v="0"/>
    <x v="0"/>
    <n v="37000"/>
    <n v="37000"/>
    <n v="0"/>
    <x v="0"/>
    <x v="0"/>
    <x v="0"/>
    <n v="392"/>
    <x v="2"/>
  </r>
  <r>
    <n v="221371"/>
    <x v="1"/>
    <x v="0"/>
    <n v="35000"/>
    <n v="35000"/>
    <n v="0"/>
    <x v="0"/>
    <x v="1"/>
    <x v="1"/>
    <n v="483"/>
    <x v="8"/>
  </r>
  <r>
    <n v="221400"/>
    <x v="1"/>
    <x v="0"/>
    <n v="52000"/>
    <n v="52000"/>
    <n v="0"/>
    <x v="0"/>
    <x v="0"/>
    <x v="0"/>
    <n v="456"/>
    <x v="1"/>
  </r>
  <r>
    <n v="221431"/>
    <x v="0"/>
    <x v="0"/>
    <n v="76500"/>
    <n v="76500"/>
    <n v="0"/>
    <x v="0"/>
    <x v="1"/>
    <x v="2"/>
    <n v="582"/>
    <x v="12"/>
  </r>
  <r>
    <n v="221442"/>
    <x v="1"/>
    <x v="0"/>
    <n v="169100"/>
    <n v="169100"/>
    <n v="0"/>
    <x v="0"/>
    <x v="1"/>
    <x v="0"/>
    <n v="557"/>
    <x v="10"/>
  </r>
  <r>
    <n v="221453"/>
    <x v="0"/>
    <x v="0"/>
    <n v="88400"/>
    <n v="88400"/>
    <n v="0"/>
    <x v="0"/>
    <x v="0"/>
    <x v="1"/>
    <n v="510"/>
    <x v="0"/>
  </r>
  <r>
    <n v="221454"/>
    <x v="2"/>
    <x v="2"/>
    <n v="38000"/>
    <n v="38000"/>
    <n v="0"/>
    <x v="0"/>
    <x v="0"/>
    <x v="1"/>
    <n v="461"/>
    <x v="1"/>
  </r>
  <r>
    <n v="221466"/>
    <x v="1"/>
    <x v="0"/>
    <n v="10000"/>
    <n v="10000"/>
    <n v="0"/>
    <x v="0"/>
    <x v="0"/>
    <x v="1"/>
    <n v="445"/>
    <x v="3"/>
  </r>
  <r>
    <n v="221475"/>
    <x v="0"/>
    <x v="0"/>
    <n v="60000"/>
    <n v="60000"/>
    <n v="0"/>
    <x v="0"/>
    <x v="0"/>
    <x v="1"/>
    <n v="441"/>
    <x v="3"/>
  </r>
  <r>
    <n v="221483"/>
    <x v="0"/>
    <x v="0"/>
    <n v="20000"/>
    <n v="20000"/>
    <n v="0"/>
    <x v="0"/>
    <x v="0"/>
    <x v="2"/>
    <n v="454"/>
    <x v="1"/>
  </r>
  <r>
    <n v="221508"/>
    <x v="0"/>
    <x v="1"/>
    <n v="35000"/>
    <n v="35000"/>
    <n v="0"/>
    <x v="0"/>
    <x v="0"/>
    <x v="1"/>
    <n v="478"/>
    <x v="8"/>
  </r>
  <r>
    <n v="221560"/>
    <x v="0"/>
    <x v="0"/>
    <n v="12500"/>
    <n v="12500"/>
    <n v="0"/>
    <x v="0"/>
    <x v="0"/>
    <x v="1"/>
    <n v="494"/>
    <x v="0"/>
  </r>
  <r>
    <n v="221574"/>
    <x v="0"/>
    <x v="0"/>
    <n v="281220"/>
    <n v="281220"/>
    <n v="0"/>
    <x v="0"/>
    <x v="1"/>
    <x v="0"/>
    <n v="545"/>
    <x v="9"/>
  </r>
  <r>
    <n v="221584"/>
    <x v="0"/>
    <x v="0"/>
    <n v="230900"/>
    <n v="230900"/>
    <n v="0"/>
    <x v="0"/>
    <x v="0"/>
    <x v="0"/>
    <n v="486"/>
    <x v="8"/>
  </r>
  <r>
    <n v="221590"/>
    <x v="0"/>
    <x v="0"/>
    <n v="20000"/>
    <n v="20000"/>
    <n v="0"/>
    <x v="0"/>
    <x v="1"/>
    <x v="0"/>
    <n v="487"/>
    <x v="8"/>
  </r>
  <r>
    <n v="221598"/>
    <x v="0"/>
    <x v="0"/>
    <n v="22400"/>
    <n v="22400"/>
    <n v="0"/>
    <x v="0"/>
    <x v="0"/>
    <x v="1"/>
    <n v="440"/>
    <x v="3"/>
  </r>
  <r>
    <n v="221613"/>
    <x v="2"/>
    <x v="1"/>
    <n v="5000"/>
    <n v="5000"/>
    <n v="0"/>
    <x v="0"/>
    <x v="0"/>
    <x v="1"/>
    <n v="490"/>
    <x v="8"/>
  </r>
  <r>
    <n v="221630"/>
    <x v="0"/>
    <x v="0"/>
    <n v="15000"/>
    <n v="15000"/>
    <n v="0"/>
    <x v="0"/>
    <x v="0"/>
    <x v="1"/>
    <n v="427"/>
    <x v="6"/>
  </r>
  <r>
    <n v="221640"/>
    <x v="0"/>
    <x v="0"/>
    <n v="60000"/>
    <n v="60000"/>
    <n v="0"/>
    <x v="0"/>
    <x v="1"/>
    <x v="0"/>
    <n v="500"/>
    <x v="0"/>
  </r>
  <r>
    <n v="221641"/>
    <x v="0"/>
    <x v="1"/>
    <n v="20000"/>
    <n v="20000"/>
    <n v="0"/>
    <x v="0"/>
    <x v="1"/>
    <x v="0"/>
    <n v="493"/>
    <x v="0"/>
  </r>
  <r>
    <n v="221642"/>
    <x v="1"/>
    <x v="0"/>
    <n v="5000"/>
    <n v="5000"/>
    <n v="0"/>
    <x v="0"/>
    <x v="1"/>
    <x v="0"/>
    <n v="415"/>
    <x v="6"/>
  </r>
  <r>
    <n v="221653"/>
    <x v="1"/>
    <x v="0"/>
    <n v="2000"/>
    <n v="2000"/>
    <n v="0"/>
    <x v="0"/>
    <x v="0"/>
    <x v="1"/>
    <n v="427"/>
    <x v="6"/>
  </r>
  <r>
    <n v="221682"/>
    <x v="0"/>
    <x v="0"/>
    <n v="10000"/>
    <n v="10000"/>
    <n v="0"/>
    <x v="0"/>
    <x v="0"/>
    <x v="1"/>
    <n v="464"/>
    <x v="1"/>
  </r>
  <r>
    <n v="221685"/>
    <x v="0"/>
    <x v="0"/>
    <n v="15000"/>
    <n v="15000"/>
    <n v="0"/>
    <x v="0"/>
    <x v="0"/>
    <x v="1"/>
    <n v="425"/>
    <x v="6"/>
  </r>
  <r>
    <n v="221689"/>
    <x v="1"/>
    <x v="0"/>
    <n v="100000"/>
    <n v="100000"/>
    <n v="0"/>
    <x v="0"/>
    <x v="1"/>
    <x v="0"/>
    <n v="482"/>
    <x v="8"/>
  </r>
  <r>
    <n v="221715"/>
    <x v="1"/>
    <x v="0"/>
    <n v="30000"/>
    <n v="30000"/>
    <n v="0"/>
    <x v="0"/>
    <x v="0"/>
    <x v="0"/>
    <n v="395"/>
    <x v="2"/>
  </r>
  <r>
    <n v="221727"/>
    <x v="1"/>
    <x v="2"/>
    <n v="50000"/>
    <n v="50000"/>
    <n v="0"/>
    <x v="0"/>
    <x v="1"/>
    <x v="0"/>
    <n v="463"/>
    <x v="1"/>
  </r>
  <r>
    <n v="221737"/>
    <x v="0"/>
    <x v="0"/>
    <n v="12000"/>
    <n v="12000"/>
    <n v="0"/>
    <x v="0"/>
    <x v="0"/>
    <x v="1"/>
    <n v="455"/>
    <x v="1"/>
  </r>
  <r>
    <n v="221749"/>
    <x v="1"/>
    <x v="1"/>
    <n v="36600"/>
    <n v="36600"/>
    <n v="0"/>
    <x v="0"/>
    <x v="0"/>
    <x v="1"/>
    <n v="415"/>
    <x v="6"/>
  </r>
  <r>
    <n v="221750"/>
    <x v="0"/>
    <x v="0"/>
    <n v="20000"/>
    <n v="20000"/>
    <n v="0"/>
    <x v="0"/>
    <x v="1"/>
    <x v="1"/>
    <n v="487"/>
    <x v="8"/>
  </r>
  <r>
    <n v="221751"/>
    <x v="0"/>
    <x v="0"/>
    <n v="60000"/>
    <n v="60000"/>
    <n v="0"/>
    <x v="0"/>
    <x v="0"/>
    <x v="0"/>
    <n v="495"/>
    <x v="0"/>
  </r>
  <r>
    <n v="221756"/>
    <x v="0"/>
    <x v="0"/>
    <n v="8027.8"/>
    <n v="8027.8"/>
    <n v="0"/>
    <x v="0"/>
    <x v="0"/>
    <x v="1"/>
    <n v="455"/>
    <x v="1"/>
  </r>
  <r>
    <n v="221823"/>
    <x v="0"/>
    <x v="2"/>
    <n v="7500"/>
    <n v="7500"/>
    <n v="0"/>
    <x v="0"/>
    <x v="0"/>
    <x v="0"/>
    <n v="482"/>
    <x v="8"/>
  </r>
  <r>
    <n v="221826"/>
    <x v="1"/>
    <x v="1"/>
    <n v="50000"/>
    <n v="50000"/>
    <n v="0"/>
    <x v="0"/>
    <x v="0"/>
    <x v="1"/>
    <n v="442"/>
    <x v="3"/>
  </r>
  <r>
    <n v="221831"/>
    <x v="0"/>
    <x v="1"/>
    <n v="24900"/>
    <n v="24900"/>
    <n v="0"/>
    <x v="0"/>
    <x v="0"/>
    <x v="1"/>
    <n v="470"/>
    <x v="1"/>
  </r>
  <r>
    <n v="221871"/>
    <x v="0"/>
    <x v="1"/>
    <n v="35000"/>
    <n v="35000"/>
    <n v="0"/>
    <x v="0"/>
    <x v="1"/>
    <x v="1"/>
    <n v="517"/>
    <x v="7"/>
  </r>
  <r>
    <n v="221876"/>
    <x v="0"/>
    <x v="0"/>
    <n v="60000"/>
    <n v="60000"/>
    <n v="0"/>
    <x v="0"/>
    <x v="0"/>
    <x v="1"/>
    <n v="460"/>
    <x v="1"/>
  </r>
  <r>
    <n v="221886"/>
    <x v="1"/>
    <x v="0"/>
    <n v="60000"/>
    <n v="60000"/>
    <n v="0"/>
    <x v="0"/>
    <x v="1"/>
    <x v="1"/>
    <n v="428"/>
    <x v="6"/>
  </r>
  <r>
    <n v="221926"/>
    <x v="1"/>
    <x v="0"/>
    <n v="3000"/>
    <n v="3000"/>
    <n v="0"/>
    <x v="0"/>
    <x v="0"/>
    <x v="0"/>
    <n v="483"/>
    <x v="8"/>
  </r>
  <r>
    <n v="221955"/>
    <x v="0"/>
    <x v="0"/>
    <n v="31500"/>
    <n v="31500"/>
    <n v="0"/>
    <x v="0"/>
    <x v="0"/>
    <x v="1"/>
    <n v="520"/>
    <x v="7"/>
  </r>
  <r>
    <n v="221957"/>
    <x v="0"/>
    <x v="0"/>
    <n v="20000"/>
    <n v="20000"/>
    <n v="0"/>
    <x v="0"/>
    <x v="0"/>
    <x v="0"/>
    <n v="468"/>
    <x v="1"/>
  </r>
  <r>
    <n v="221964"/>
    <x v="0"/>
    <x v="0"/>
    <n v="34500"/>
    <n v="34500"/>
    <n v="0"/>
    <x v="0"/>
    <x v="0"/>
    <x v="1"/>
    <n v="500"/>
    <x v="0"/>
  </r>
  <r>
    <n v="221973"/>
    <x v="0"/>
    <x v="0"/>
    <n v="46000"/>
    <n v="46000"/>
    <n v="0"/>
    <x v="0"/>
    <x v="1"/>
    <x v="0"/>
    <n v="474"/>
    <x v="8"/>
  </r>
  <r>
    <n v="222015"/>
    <x v="0"/>
    <x v="0"/>
    <n v="220000"/>
    <n v="220000"/>
    <n v="0"/>
    <x v="0"/>
    <x v="0"/>
    <x v="0"/>
    <n v="531"/>
    <x v="9"/>
  </r>
  <r>
    <n v="222035"/>
    <x v="1"/>
    <x v="0"/>
    <n v="16000"/>
    <n v="16000"/>
    <n v="0"/>
    <x v="0"/>
    <x v="0"/>
    <x v="2"/>
    <n v="467"/>
    <x v="1"/>
  </r>
  <r>
    <n v="222037"/>
    <x v="1"/>
    <x v="0"/>
    <n v="5000"/>
    <n v="5000"/>
    <n v="0"/>
    <x v="0"/>
    <x v="1"/>
    <x v="1"/>
    <n v="397"/>
    <x v="2"/>
  </r>
  <r>
    <n v="222057"/>
    <x v="0"/>
    <x v="2"/>
    <n v="29600"/>
    <n v="29600"/>
    <n v="0"/>
    <x v="0"/>
    <x v="1"/>
    <x v="0"/>
    <n v="519"/>
    <x v="7"/>
  </r>
  <r>
    <n v="222105"/>
    <x v="2"/>
    <x v="2"/>
    <n v="25000"/>
    <n v="25000"/>
    <n v="0"/>
    <x v="0"/>
    <x v="0"/>
    <x v="0"/>
    <n v="523"/>
    <x v="7"/>
  </r>
  <r>
    <n v="222132"/>
    <x v="0"/>
    <x v="0"/>
    <n v="56000"/>
    <n v="56000"/>
    <n v="0"/>
    <x v="0"/>
    <x v="0"/>
    <x v="2"/>
    <n v="487"/>
    <x v="8"/>
  </r>
  <r>
    <n v="222138"/>
    <x v="0"/>
    <x v="1"/>
    <n v="7500"/>
    <n v="7500"/>
    <n v="0"/>
    <x v="0"/>
    <x v="0"/>
    <x v="1"/>
    <n v="462"/>
    <x v="1"/>
  </r>
  <r>
    <n v="222141"/>
    <x v="1"/>
    <x v="0"/>
    <n v="20000"/>
    <n v="20000"/>
    <n v="0"/>
    <x v="0"/>
    <x v="1"/>
    <x v="2"/>
    <n v="450"/>
    <x v="3"/>
  </r>
  <r>
    <n v="222162"/>
    <x v="0"/>
    <x v="2"/>
    <n v="310420"/>
    <n v="310420"/>
    <n v="0"/>
    <x v="0"/>
    <x v="0"/>
    <x v="1"/>
    <n v="480"/>
    <x v="8"/>
  </r>
  <r>
    <n v="222170"/>
    <x v="0"/>
    <x v="0"/>
    <n v="52599"/>
    <n v="52599"/>
    <n v="0"/>
    <x v="0"/>
    <x v="0"/>
    <x v="1"/>
    <n v="485"/>
    <x v="8"/>
  </r>
  <r>
    <n v="222211"/>
    <x v="1"/>
    <x v="0"/>
    <n v="4500"/>
    <n v="4500"/>
    <n v="0"/>
    <x v="0"/>
    <x v="0"/>
    <x v="0"/>
    <n v="361"/>
    <x v="5"/>
  </r>
  <r>
    <n v="222215"/>
    <x v="0"/>
    <x v="2"/>
    <n v="27000"/>
    <n v="27000"/>
    <n v="0"/>
    <x v="0"/>
    <x v="1"/>
    <x v="0"/>
    <n v="438"/>
    <x v="3"/>
  </r>
  <r>
    <n v="222219"/>
    <x v="2"/>
    <x v="2"/>
    <n v="20000"/>
    <n v="20000"/>
    <n v="0"/>
    <x v="0"/>
    <x v="0"/>
    <x v="0"/>
    <n v="436"/>
    <x v="3"/>
  </r>
  <r>
    <n v="222236"/>
    <x v="2"/>
    <x v="0"/>
    <n v="14500"/>
    <n v="14500"/>
    <n v="0"/>
    <x v="0"/>
    <x v="0"/>
    <x v="1"/>
    <n v="460"/>
    <x v="1"/>
  </r>
  <r>
    <n v="222247"/>
    <x v="0"/>
    <x v="0"/>
    <n v="32000"/>
    <n v="32000"/>
    <n v="0"/>
    <x v="0"/>
    <x v="0"/>
    <x v="1"/>
    <n v="505"/>
    <x v="0"/>
  </r>
  <r>
    <n v="222284"/>
    <x v="0"/>
    <x v="0"/>
    <n v="5000"/>
    <n v="5000"/>
    <n v="0"/>
    <x v="0"/>
    <x v="0"/>
    <x v="0"/>
    <n v="490"/>
    <x v="8"/>
  </r>
  <r>
    <n v="222294"/>
    <x v="0"/>
    <x v="1"/>
    <n v="20000"/>
    <n v="20000"/>
    <n v="0"/>
    <x v="0"/>
    <x v="0"/>
    <x v="2"/>
    <n v="424"/>
    <x v="6"/>
  </r>
  <r>
    <n v="222325"/>
    <x v="1"/>
    <x v="0"/>
    <n v="40000"/>
    <n v="24000"/>
    <n v="1"/>
    <x v="1"/>
    <x v="1"/>
    <x v="0"/>
    <n v="413"/>
    <x v="6"/>
  </r>
  <r>
    <n v="222327"/>
    <x v="0"/>
    <x v="0"/>
    <n v="30000"/>
    <n v="30000"/>
    <n v="0"/>
    <x v="0"/>
    <x v="1"/>
    <x v="1"/>
    <n v="531"/>
    <x v="9"/>
  </r>
  <r>
    <n v="222335"/>
    <x v="0"/>
    <x v="1"/>
    <n v="42670"/>
    <n v="42670"/>
    <n v="0"/>
    <x v="0"/>
    <x v="1"/>
    <x v="1"/>
    <n v="494"/>
    <x v="0"/>
  </r>
  <r>
    <n v="222336"/>
    <x v="0"/>
    <x v="0"/>
    <n v="96600"/>
    <n v="96600"/>
    <n v="0"/>
    <x v="0"/>
    <x v="1"/>
    <x v="0"/>
    <n v="475"/>
    <x v="8"/>
  </r>
  <r>
    <n v="222364"/>
    <x v="2"/>
    <x v="1"/>
    <n v="10000"/>
    <n v="10000"/>
    <n v="0"/>
    <x v="0"/>
    <x v="1"/>
    <x v="0"/>
    <n v="560"/>
    <x v="10"/>
  </r>
  <r>
    <n v="222383"/>
    <x v="2"/>
    <x v="2"/>
    <n v="10000"/>
    <n v="10000"/>
    <n v="0"/>
    <x v="0"/>
    <x v="0"/>
    <x v="1"/>
    <n v="497"/>
    <x v="0"/>
  </r>
  <r>
    <n v="222394"/>
    <x v="0"/>
    <x v="0"/>
    <n v="200130"/>
    <n v="200130"/>
    <n v="0"/>
    <x v="0"/>
    <x v="1"/>
    <x v="1"/>
    <n v="480"/>
    <x v="8"/>
  </r>
  <r>
    <n v="222395"/>
    <x v="0"/>
    <x v="0"/>
    <n v="5000"/>
    <n v="5000"/>
    <n v="0"/>
    <x v="0"/>
    <x v="1"/>
    <x v="1"/>
    <n v="516"/>
    <x v="7"/>
  </r>
  <r>
    <n v="222401"/>
    <x v="0"/>
    <x v="1"/>
    <n v="30000"/>
    <n v="30000"/>
    <n v="0"/>
    <x v="0"/>
    <x v="0"/>
    <x v="1"/>
    <n v="538"/>
    <x v="9"/>
  </r>
  <r>
    <n v="222404"/>
    <x v="0"/>
    <x v="0"/>
    <n v="63700"/>
    <n v="63700"/>
    <n v="0"/>
    <x v="0"/>
    <x v="0"/>
    <x v="1"/>
    <n v="453"/>
    <x v="1"/>
  </r>
  <r>
    <n v="222405"/>
    <x v="0"/>
    <x v="0"/>
    <n v="16000"/>
    <n v="16000"/>
    <n v="0"/>
    <x v="0"/>
    <x v="0"/>
    <x v="1"/>
    <n v="490"/>
    <x v="8"/>
  </r>
  <r>
    <n v="222407"/>
    <x v="0"/>
    <x v="0"/>
    <n v="148083.5"/>
    <n v="148083.5"/>
    <n v="0"/>
    <x v="0"/>
    <x v="1"/>
    <x v="0"/>
    <n v="514"/>
    <x v="7"/>
  </r>
  <r>
    <n v="222409"/>
    <x v="0"/>
    <x v="0"/>
    <n v="415000"/>
    <n v="415000"/>
    <n v="0"/>
    <x v="0"/>
    <x v="0"/>
    <x v="1"/>
    <n v="529"/>
    <x v="7"/>
  </r>
  <r>
    <n v="222446"/>
    <x v="0"/>
    <x v="1"/>
    <n v="35000"/>
    <n v="35000"/>
    <n v="0"/>
    <x v="0"/>
    <x v="1"/>
    <x v="1"/>
    <n v="473"/>
    <x v="8"/>
  </r>
  <r>
    <n v="222449"/>
    <x v="0"/>
    <x v="0"/>
    <n v="285304"/>
    <n v="285304"/>
    <n v="0"/>
    <x v="0"/>
    <x v="0"/>
    <x v="0"/>
    <n v="447"/>
    <x v="3"/>
  </r>
  <r>
    <n v="222453"/>
    <x v="0"/>
    <x v="0"/>
    <n v="94600"/>
    <n v="94600"/>
    <n v="0"/>
    <x v="0"/>
    <x v="1"/>
    <x v="1"/>
    <n v="495"/>
    <x v="0"/>
  </r>
  <r>
    <n v="222455"/>
    <x v="0"/>
    <x v="0"/>
    <n v="20000"/>
    <n v="20000"/>
    <n v="0"/>
    <x v="0"/>
    <x v="1"/>
    <x v="0"/>
    <n v="533"/>
    <x v="9"/>
  </r>
  <r>
    <n v="222457"/>
    <x v="0"/>
    <x v="0"/>
    <n v="41400"/>
    <n v="41400"/>
    <n v="0"/>
    <x v="0"/>
    <x v="0"/>
    <x v="0"/>
    <n v="465"/>
    <x v="1"/>
  </r>
  <r>
    <n v="222458"/>
    <x v="0"/>
    <x v="0"/>
    <n v="8000"/>
    <n v="8000"/>
    <n v="0"/>
    <x v="0"/>
    <x v="0"/>
    <x v="1"/>
    <n v="461"/>
    <x v="1"/>
  </r>
  <r>
    <n v="222464"/>
    <x v="0"/>
    <x v="1"/>
    <n v="30000"/>
    <n v="30000"/>
    <n v="0"/>
    <x v="0"/>
    <x v="0"/>
    <x v="1"/>
    <n v="436"/>
    <x v="3"/>
  </r>
  <r>
    <n v="222484"/>
    <x v="1"/>
    <x v="0"/>
    <n v="3500"/>
    <n v="3500"/>
    <n v="0"/>
    <x v="0"/>
    <x v="0"/>
    <x v="1"/>
    <n v="491"/>
    <x v="0"/>
  </r>
  <r>
    <n v="222486"/>
    <x v="0"/>
    <x v="0"/>
    <n v="50000"/>
    <n v="50000"/>
    <n v="0"/>
    <x v="0"/>
    <x v="1"/>
    <x v="0"/>
    <n v="461"/>
    <x v="1"/>
  </r>
  <r>
    <n v="222491"/>
    <x v="1"/>
    <x v="0"/>
    <n v="25900"/>
    <n v="25900"/>
    <n v="0"/>
    <x v="0"/>
    <x v="1"/>
    <x v="1"/>
    <n v="468"/>
    <x v="1"/>
  </r>
  <r>
    <n v="222493"/>
    <x v="1"/>
    <x v="0"/>
    <n v="20000"/>
    <n v="20000"/>
    <n v="0"/>
    <x v="0"/>
    <x v="0"/>
    <x v="0"/>
    <n v="451"/>
    <x v="1"/>
  </r>
  <r>
    <n v="222494"/>
    <x v="0"/>
    <x v="1"/>
    <n v="30000"/>
    <n v="30000"/>
    <n v="0"/>
    <x v="0"/>
    <x v="1"/>
    <x v="2"/>
    <n v="482"/>
    <x v="8"/>
  </r>
  <r>
    <n v="222497"/>
    <x v="0"/>
    <x v="0"/>
    <n v="70000"/>
    <n v="70000"/>
    <n v="0"/>
    <x v="0"/>
    <x v="0"/>
    <x v="1"/>
    <n v="501"/>
    <x v="0"/>
  </r>
  <r>
    <n v="222518"/>
    <x v="1"/>
    <x v="1"/>
    <n v="15000"/>
    <n v="15000"/>
    <n v="0"/>
    <x v="0"/>
    <x v="1"/>
    <x v="1"/>
    <n v="504"/>
    <x v="0"/>
  </r>
  <r>
    <n v="222535"/>
    <x v="0"/>
    <x v="1"/>
    <n v="20000"/>
    <n v="20000"/>
    <n v="0"/>
    <x v="0"/>
    <x v="1"/>
    <x v="0"/>
    <n v="497"/>
    <x v="0"/>
  </r>
  <r>
    <n v="222566"/>
    <x v="0"/>
    <x v="1"/>
    <n v="16000"/>
    <n v="16000"/>
    <n v="0"/>
    <x v="0"/>
    <x v="0"/>
    <x v="0"/>
    <n v="530"/>
    <x v="7"/>
  </r>
  <r>
    <n v="222568"/>
    <x v="1"/>
    <x v="0"/>
    <n v="14000"/>
    <n v="14000"/>
    <n v="0"/>
    <x v="0"/>
    <x v="1"/>
    <x v="1"/>
    <n v="492"/>
    <x v="0"/>
  </r>
  <r>
    <n v="222582"/>
    <x v="0"/>
    <x v="1"/>
    <n v="25000"/>
    <n v="25000"/>
    <n v="0"/>
    <x v="0"/>
    <x v="0"/>
    <x v="0"/>
    <n v="409"/>
    <x v="2"/>
  </r>
  <r>
    <n v="222588"/>
    <x v="1"/>
    <x v="0"/>
    <n v="70000"/>
    <n v="50000"/>
    <n v="1"/>
    <x v="1"/>
    <x v="0"/>
    <x v="1"/>
    <n v="444"/>
    <x v="3"/>
  </r>
  <r>
    <n v="222607"/>
    <x v="2"/>
    <x v="0"/>
    <n v="6000"/>
    <n v="6000"/>
    <n v="0"/>
    <x v="0"/>
    <x v="0"/>
    <x v="1"/>
    <n v="459"/>
    <x v="1"/>
  </r>
  <r>
    <n v="222612"/>
    <x v="0"/>
    <x v="0"/>
    <n v="14000"/>
    <n v="14000"/>
    <n v="0"/>
    <x v="0"/>
    <x v="1"/>
    <x v="1"/>
    <n v="547"/>
    <x v="9"/>
  </r>
  <r>
    <n v="222623"/>
    <x v="0"/>
    <x v="0"/>
    <n v="163400"/>
    <n v="163400"/>
    <n v="0"/>
    <x v="0"/>
    <x v="1"/>
    <x v="1"/>
    <n v="427"/>
    <x v="6"/>
  </r>
  <r>
    <n v="222633"/>
    <x v="0"/>
    <x v="0"/>
    <n v="60000"/>
    <n v="60000"/>
    <n v="0"/>
    <x v="0"/>
    <x v="0"/>
    <x v="1"/>
    <n v="479"/>
    <x v="8"/>
  </r>
  <r>
    <n v="222636"/>
    <x v="1"/>
    <x v="0"/>
    <n v="20000"/>
    <n v="20000"/>
    <n v="0"/>
    <x v="0"/>
    <x v="1"/>
    <x v="1"/>
    <n v="456"/>
    <x v="1"/>
  </r>
  <r>
    <n v="222645"/>
    <x v="1"/>
    <x v="0"/>
    <n v="149900"/>
    <n v="149900"/>
    <n v="0"/>
    <x v="0"/>
    <x v="0"/>
    <x v="1"/>
    <n v="406"/>
    <x v="2"/>
  </r>
  <r>
    <n v="222650"/>
    <x v="1"/>
    <x v="0"/>
    <n v="3000"/>
    <n v="3000"/>
    <n v="0"/>
    <x v="0"/>
    <x v="0"/>
    <x v="1"/>
    <n v="440"/>
    <x v="3"/>
  </r>
  <r>
    <n v="222666"/>
    <x v="1"/>
    <x v="0"/>
    <n v="1000"/>
    <n v="1000"/>
    <n v="0"/>
    <x v="0"/>
    <x v="1"/>
    <x v="0"/>
    <n v="479"/>
    <x v="8"/>
  </r>
  <r>
    <n v="222688"/>
    <x v="0"/>
    <x v="2"/>
    <n v="10000"/>
    <n v="10000"/>
    <n v="0"/>
    <x v="0"/>
    <x v="0"/>
    <x v="0"/>
    <n v="412"/>
    <x v="6"/>
  </r>
  <r>
    <n v="222772"/>
    <x v="0"/>
    <x v="1"/>
    <n v="60000"/>
    <n v="60000"/>
    <n v="0"/>
    <x v="0"/>
    <x v="1"/>
    <x v="0"/>
    <n v="525"/>
    <x v="7"/>
  </r>
  <r>
    <n v="222803"/>
    <x v="0"/>
    <x v="1"/>
    <n v="60000"/>
    <n v="60000"/>
    <n v="0"/>
    <x v="0"/>
    <x v="0"/>
    <x v="1"/>
    <n v="474"/>
    <x v="8"/>
  </r>
  <r>
    <n v="222804"/>
    <x v="0"/>
    <x v="0"/>
    <n v="36500"/>
    <n v="36500"/>
    <n v="0"/>
    <x v="0"/>
    <x v="1"/>
    <x v="2"/>
    <n v="472"/>
    <x v="8"/>
  </r>
  <r>
    <n v="222806"/>
    <x v="1"/>
    <x v="1"/>
    <n v="17000"/>
    <n v="17000"/>
    <n v="0"/>
    <x v="0"/>
    <x v="0"/>
    <x v="1"/>
    <n v="452"/>
    <x v="1"/>
  </r>
  <r>
    <n v="222845"/>
    <x v="0"/>
    <x v="1"/>
    <n v="10000"/>
    <n v="10000"/>
    <n v="0"/>
    <x v="0"/>
    <x v="0"/>
    <x v="1"/>
    <n v="513"/>
    <x v="7"/>
  </r>
  <r>
    <n v="222849"/>
    <x v="0"/>
    <x v="0"/>
    <n v="76800"/>
    <n v="76800"/>
    <n v="0"/>
    <x v="0"/>
    <x v="1"/>
    <x v="1"/>
    <n v="528"/>
    <x v="7"/>
  </r>
  <r>
    <n v="222896"/>
    <x v="1"/>
    <x v="0"/>
    <n v="80000"/>
    <n v="80000"/>
    <n v="0"/>
    <x v="0"/>
    <x v="0"/>
    <x v="0"/>
    <n v="473"/>
    <x v="8"/>
  </r>
  <r>
    <n v="222904"/>
    <x v="0"/>
    <x v="0"/>
    <n v="36500"/>
    <n v="36500"/>
    <n v="0"/>
    <x v="0"/>
    <x v="1"/>
    <x v="0"/>
    <n v="525"/>
    <x v="7"/>
  </r>
  <r>
    <n v="222998"/>
    <x v="1"/>
    <x v="0"/>
    <n v="15000"/>
    <n v="183.18"/>
    <n v="1"/>
    <x v="1"/>
    <x v="0"/>
    <x v="1"/>
    <n v="392"/>
    <x v="2"/>
  </r>
  <r>
    <n v="223092"/>
    <x v="0"/>
    <x v="0"/>
    <n v="48139"/>
    <n v="48139"/>
    <n v="0"/>
    <x v="0"/>
    <x v="1"/>
    <x v="1"/>
    <n v="538"/>
    <x v="9"/>
  </r>
  <r>
    <n v="223094"/>
    <x v="0"/>
    <x v="0"/>
    <n v="35000"/>
    <n v="35000"/>
    <n v="0"/>
    <x v="0"/>
    <x v="1"/>
    <x v="1"/>
    <n v="455"/>
    <x v="1"/>
  </r>
  <r>
    <n v="223106"/>
    <x v="0"/>
    <x v="2"/>
    <n v="65800"/>
    <n v="65800"/>
    <n v="0"/>
    <x v="0"/>
    <x v="1"/>
    <x v="0"/>
    <n v="533"/>
    <x v="9"/>
  </r>
  <r>
    <n v="223107"/>
    <x v="2"/>
    <x v="0"/>
    <n v="20000"/>
    <n v="20000"/>
    <n v="0"/>
    <x v="0"/>
    <x v="0"/>
    <x v="0"/>
    <n v="516"/>
    <x v="7"/>
  </r>
  <r>
    <n v="223108"/>
    <x v="2"/>
    <x v="0"/>
    <n v="40000"/>
    <n v="40000"/>
    <n v="0"/>
    <x v="0"/>
    <x v="1"/>
    <x v="0"/>
    <n v="446"/>
    <x v="3"/>
  </r>
  <r>
    <n v="223110"/>
    <x v="2"/>
    <x v="0"/>
    <n v="10000"/>
    <n v="10000"/>
    <n v="0"/>
    <x v="0"/>
    <x v="0"/>
    <x v="1"/>
    <n v="468"/>
    <x v="1"/>
  </r>
  <r>
    <n v="223132"/>
    <x v="1"/>
    <x v="0"/>
    <n v="1500"/>
    <n v="1500"/>
    <n v="0"/>
    <x v="0"/>
    <x v="1"/>
    <x v="0"/>
    <n v="487"/>
    <x v="8"/>
  </r>
  <r>
    <n v="223147"/>
    <x v="0"/>
    <x v="0"/>
    <n v="89500"/>
    <n v="89500"/>
    <n v="0"/>
    <x v="0"/>
    <x v="1"/>
    <x v="0"/>
    <n v="570"/>
    <x v="10"/>
  </r>
  <r>
    <n v="223154"/>
    <x v="1"/>
    <x v="1"/>
    <n v="57000"/>
    <n v="57000"/>
    <n v="0"/>
    <x v="0"/>
    <x v="0"/>
    <x v="0"/>
    <n v="432"/>
    <x v="3"/>
  </r>
  <r>
    <n v="223156"/>
    <x v="0"/>
    <x v="0"/>
    <n v="13000"/>
    <n v="13000"/>
    <n v="0"/>
    <x v="0"/>
    <x v="0"/>
    <x v="1"/>
    <n v="460"/>
    <x v="1"/>
  </r>
  <r>
    <n v="223187"/>
    <x v="0"/>
    <x v="1"/>
    <n v="58000"/>
    <n v="58000"/>
    <n v="0"/>
    <x v="0"/>
    <x v="1"/>
    <x v="2"/>
    <n v="519"/>
    <x v="7"/>
  </r>
  <r>
    <n v="223189"/>
    <x v="1"/>
    <x v="0"/>
    <n v="13000"/>
    <n v="13000"/>
    <n v="0"/>
    <x v="0"/>
    <x v="0"/>
    <x v="0"/>
    <n v="497"/>
    <x v="0"/>
  </r>
  <r>
    <n v="223192"/>
    <x v="0"/>
    <x v="2"/>
    <n v="15000"/>
    <n v="15000"/>
    <n v="0"/>
    <x v="0"/>
    <x v="1"/>
    <x v="1"/>
    <n v="494"/>
    <x v="0"/>
  </r>
  <r>
    <n v="223197"/>
    <x v="0"/>
    <x v="0"/>
    <n v="74700"/>
    <n v="74700"/>
    <n v="0"/>
    <x v="0"/>
    <x v="1"/>
    <x v="1"/>
    <n v="466"/>
    <x v="1"/>
  </r>
  <r>
    <n v="223202"/>
    <x v="1"/>
    <x v="0"/>
    <n v="40000"/>
    <n v="40000"/>
    <n v="0"/>
    <x v="0"/>
    <x v="0"/>
    <x v="1"/>
    <n v="470"/>
    <x v="1"/>
  </r>
  <r>
    <n v="223204"/>
    <x v="0"/>
    <x v="1"/>
    <n v="29780"/>
    <n v="29780"/>
    <n v="0"/>
    <x v="0"/>
    <x v="0"/>
    <x v="0"/>
    <n v="463"/>
    <x v="1"/>
  </r>
  <r>
    <n v="223214"/>
    <x v="0"/>
    <x v="0"/>
    <n v="46600"/>
    <n v="46600"/>
    <n v="0"/>
    <x v="0"/>
    <x v="1"/>
    <x v="1"/>
    <n v="552"/>
    <x v="10"/>
  </r>
  <r>
    <n v="223222"/>
    <x v="0"/>
    <x v="0"/>
    <n v="36100"/>
    <n v="36100"/>
    <n v="0"/>
    <x v="0"/>
    <x v="1"/>
    <x v="0"/>
    <n v="432"/>
    <x v="3"/>
  </r>
  <r>
    <n v="223253"/>
    <x v="0"/>
    <x v="1"/>
    <n v="13000"/>
    <n v="13000"/>
    <n v="0"/>
    <x v="0"/>
    <x v="0"/>
    <x v="1"/>
    <n v="525"/>
    <x v="7"/>
  </r>
  <r>
    <n v="223282"/>
    <x v="2"/>
    <x v="2"/>
    <n v="56859"/>
    <n v="56859"/>
    <n v="0"/>
    <x v="0"/>
    <x v="0"/>
    <x v="1"/>
    <n v="506"/>
    <x v="0"/>
  </r>
  <r>
    <n v="223292"/>
    <x v="0"/>
    <x v="1"/>
    <n v="111000"/>
    <n v="111000"/>
    <n v="0"/>
    <x v="0"/>
    <x v="1"/>
    <x v="0"/>
    <n v="500"/>
    <x v="0"/>
  </r>
  <r>
    <n v="223293"/>
    <x v="1"/>
    <x v="0"/>
    <n v="6000"/>
    <n v="6000"/>
    <n v="0"/>
    <x v="0"/>
    <x v="1"/>
    <x v="0"/>
    <n v="436"/>
    <x v="3"/>
  </r>
  <r>
    <n v="223307"/>
    <x v="0"/>
    <x v="0"/>
    <n v="41000"/>
    <n v="41000"/>
    <n v="0"/>
    <x v="0"/>
    <x v="0"/>
    <x v="2"/>
    <n v="496"/>
    <x v="0"/>
  </r>
  <r>
    <n v="223312"/>
    <x v="0"/>
    <x v="1"/>
    <n v="89400"/>
    <n v="89400"/>
    <n v="0"/>
    <x v="0"/>
    <x v="0"/>
    <x v="0"/>
    <n v="459"/>
    <x v="1"/>
  </r>
  <r>
    <n v="223314"/>
    <x v="0"/>
    <x v="0"/>
    <n v="102000"/>
    <n v="102000"/>
    <n v="0"/>
    <x v="0"/>
    <x v="0"/>
    <x v="0"/>
    <n v="474"/>
    <x v="8"/>
  </r>
  <r>
    <n v="223323"/>
    <x v="2"/>
    <x v="1"/>
    <n v="40000"/>
    <n v="20000"/>
    <n v="1"/>
    <x v="1"/>
    <x v="0"/>
    <x v="1"/>
    <n v="477"/>
    <x v="8"/>
  </r>
  <r>
    <n v="223324"/>
    <x v="0"/>
    <x v="0"/>
    <n v="10000"/>
    <n v="10000"/>
    <n v="0"/>
    <x v="0"/>
    <x v="0"/>
    <x v="0"/>
    <n v="507"/>
    <x v="0"/>
  </r>
  <r>
    <n v="223325"/>
    <x v="2"/>
    <x v="0"/>
    <n v="40294"/>
    <n v="40294"/>
    <n v="0"/>
    <x v="0"/>
    <x v="1"/>
    <x v="0"/>
    <n v="492"/>
    <x v="0"/>
  </r>
  <r>
    <n v="223328"/>
    <x v="2"/>
    <x v="0"/>
    <n v="107100"/>
    <n v="107100"/>
    <n v="0"/>
    <x v="0"/>
    <x v="1"/>
    <x v="1"/>
    <n v="525"/>
    <x v="7"/>
  </r>
  <r>
    <n v="223337"/>
    <x v="1"/>
    <x v="0"/>
    <n v="16000"/>
    <n v="9400"/>
    <n v="1"/>
    <x v="1"/>
    <x v="0"/>
    <x v="1"/>
    <n v="516"/>
    <x v="7"/>
  </r>
  <r>
    <n v="223343"/>
    <x v="1"/>
    <x v="0"/>
    <n v="169600"/>
    <n v="169600"/>
    <n v="0"/>
    <x v="0"/>
    <x v="1"/>
    <x v="0"/>
    <n v="423"/>
    <x v="6"/>
  </r>
  <r>
    <n v="223346"/>
    <x v="0"/>
    <x v="0"/>
    <n v="33000"/>
    <n v="33000"/>
    <n v="0"/>
    <x v="0"/>
    <x v="0"/>
    <x v="1"/>
    <n v="455"/>
    <x v="1"/>
  </r>
  <r>
    <n v="223349"/>
    <x v="1"/>
    <x v="0"/>
    <n v="15000"/>
    <n v="15000"/>
    <n v="0"/>
    <x v="0"/>
    <x v="0"/>
    <x v="1"/>
    <n v="446"/>
    <x v="3"/>
  </r>
  <r>
    <n v="223365"/>
    <x v="0"/>
    <x v="0"/>
    <n v="101069"/>
    <n v="101069"/>
    <n v="0"/>
    <x v="0"/>
    <x v="0"/>
    <x v="0"/>
    <n v="449"/>
    <x v="3"/>
  </r>
  <r>
    <n v="223368"/>
    <x v="0"/>
    <x v="0"/>
    <n v="40850"/>
    <n v="40850"/>
    <n v="0"/>
    <x v="0"/>
    <x v="1"/>
    <x v="1"/>
    <n v="481"/>
    <x v="8"/>
  </r>
  <r>
    <n v="223373"/>
    <x v="0"/>
    <x v="0"/>
    <n v="55600"/>
    <n v="55600"/>
    <n v="0"/>
    <x v="0"/>
    <x v="0"/>
    <x v="1"/>
    <n v="461"/>
    <x v="1"/>
  </r>
  <r>
    <n v="223379"/>
    <x v="0"/>
    <x v="0"/>
    <n v="24890"/>
    <n v="24890"/>
    <n v="0"/>
    <x v="0"/>
    <x v="0"/>
    <x v="2"/>
    <n v="442"/>
    <x v="3"/>
  </r>
  <r>
    <n v="223380"/>
    <x v="2"/>
    <x v="0"/>
    <n v="16000"/>
    <n v="10000"/>
    <n v="1"/>
    <x v="1"/>
    <x v="0"/>
    <x v="1"/>
    <n v="444"/>
    <x v="3"/>
  </r>
  <r>
    <n v="223386"/>
    <x v="0"/>
    <x v="1"/>
    <n v="46100"/>
    <n v="46100"/>
    <n v="0"/>
    <x v="0"/>
    <x v="0"/>
    <x v="1"/>
    <n v="501"/>
    <x v="0"/>
  </r>
  <r>
    <n v="223393"/>
    <x v="0"/>
    <x v="0"/>
    <n v="48000"/>
    <n v="48000"/>
    <n v="0"/>
    <x v="0"/>
    <x v="0"/>
    <x v="1"/>
    <n v="492"/>
    <x v="0"/>
  </r>
  <r>
    <n v="223413"/>
    <x v="0"/>
    <x v="0"/>
    <n v="66000"/>
    <n v="66000"/>
    <n v="0"/>
    <x v="0"/>
    <x v="0"/>
    <x v="0"/>
    <n v="474"/>
    <x v="8"/>
  </r>
  <r>
    <n v="223417"/>
    <x v="0"/>
    <x v="1"/>
    <n v="16500"/>
    <n v="16500"/>
    <n v="0"/>
    <x v="0"/>
    <x v="0"/>
    <x v="1"/>
    <n v="531"/>
    <x v="9"/>
  </r>
  <r>
    <n v="223423"/>
    <x v="1"/>
    <x v="0"/>
    <n v="15000"/>
    <n v="15000"/>
    <n v="0"/>
    <x v="0"/>
    <x v="1"/>
    <x v="0"/>
    <n v="521"/>
    <x v="7"/>
  </r>
  <r>
    <n v="223444"/>
    <x v="1"/>
    <x v="0"/>
    <n v="10000"/>
    <n v="5000"/>
    <n v="1"/>
    <x v="1"/>
    <x v="1"/>
    <x v="1"/>
    <n v="472"/>
    <x v="8"/>
  </r>
  <r>
    <n v="223449"/>
    <x v="0"/>
    <x v="0"/>
    <n v="30000"/>
    <n v="30000"/>
    <n v="0"/>
    <x v="0"/>
    <x v="0"/>
    <x v="0"/>
    <n v="476"/>
    <x v="8"/>
  </r>
  <r>
    <n v="223456"/>
    <x v="0"/>
    <x v="1"/>
    <n v="10000"/>
    <n v="10000"/>
    <n v="0"/>
    <x v="0"/>
    <x v="0"/>
    <x v="1"/>
    <n v="476"/>
    <x v="8"/>
  </r>
  <r>
    <n v="223459"/>
    <x v="0"/>
    <x v="2"/>
    <n v="25300"/>
    <n v="25300"/>
    <n v="0"/>
    <x v="0"/>
    <x v="1"/>
    <x v="2"/>
    <n v="510"/>
    <x v="0"/>
  </r>
  <r>
    <n v="223483"/>
    <x v="1"/>
    <x v="0"/>
    <n v="4800"/>
    <n v="4800"/>
    <n v="0"/>
    <x v="0"/>
    <x v="0"/>
    <x v="1"/>
    <n v="468"/>
    <x v="1"/>
  </r>
  <r>
    <n v="223489"/>
    <x v="1"/>
    <x v="1"/>
    <n v="5000"/>
    <n v="5000"/>
    <n v="0"/>
    <x v="0"/>
    <x v="0"/>
    <x v="1"/>
    <n v="442"/>
    <x v="3"/>
  </r>
  <r>
    <n v="223531"/>
    <x v="0"/>
    <x v="0"/>
    <n v="50000"/>
    <n v="50000"/>
    <n v="0"/>
    <x v="0"/>
    <x v="1"/>
    <x v="0"/>
    <n v="528"/>
    <x v="7"/>
  </r>
  <r>
    <n v="223539"/>
    <x v="0"/>
    <x v="0"/>
    <n v="20000"/>
    <n v="20000"/>
    <n v="0"/>
    <x v="0"/>
    <x v="0"/>
    <x v="1"/>
    <n v="552"/>
    <x v="10"/>
  </r>
  <r>
    <n v="223545"/>
    <x v="0"/>
    <x v="0"/>
    <n v="10240"/>
    <n v="10240"/>
    <n v="0"/>
    <x v="0"/>
    <x v="0"/>
    <x v="0"/>
    <n v="463"/>
    <x v="1"/>
  </r>
  <r>
    <n v="223564"/>
    <x v="0"/>
    <x v="0"/>
    <n v="95200"/>
    <n v="95200"/>
    <n v="0"/>
    <x v="0"/>
    <x v="1"/>
    <x v="0"/>
    <n v="525"/>
    <x v="7"/>
  </r>
  <r>
    <n v="223579"/>
    <x v="0"/>
    <x v="2"/>
    <n v="10000"/>
    <n v="10000"/>
    <n v="0"/>
    <x v="0"/>
    <x v="0"/>
    <x v="1"/>
    <n v="420"/>
    <x v="6"/>
  </r>
  <r>
    <n v="223582"/>
    <x v="1"/>
    <x v="1"/>
    <n v="5000"/>
    <n v="5000"/>
    <n v="0"/>
    <x v="0"/>
    <x v="1"/>
    <x v="0"/>
    <n v="465"/>
    <x v="1"/>
  </r>
  <r>
    <n v="223643"/>
    <x v="0"/>
    <x v="0"/>
    <n v="32000"/>
    <n v="32000"/>
    <n v="0"/>
    <x v="0"/>
    <x v="0"/>
    <x v="1"/>
    <n v="504"/>
    <x v="0"/>
  </r>
  <r>
    <n v="223646"/>
    <x v="0"/>
    <x v="1"/>
    <n v="124000"/>
    <n v="124000"/>
    <n v="0"/>
    <x v="0"/>
    <x v="0"/>
    <x v="2"/>
    <n v="540"/>
    <x v="9"/>
  </r>
  <r>
    <n v="223667"/>
    <x v="0"/>
    <x v="0"/>
    <n v="16000"/>
    <n v="16000"/>
    <n v="0"/>
    <x v="0"/>
    <x v="0"/>
    <x v="2"/>
    <n v="528"/>
    <x v="7"/>
  </r>
  <r>
    <n v="223677"/>
    <x v="0"/>
    <x v="1"/>
    <n v="111528"/>
    <n v="111528"/>
    <n v="0"/>
    <x v="0"/>
    <x v="1"/>
    <x v="0"/>
    <n v="471"/>
    <x v="8"/>
  </r>
  <r>
    <n v="223710"/>
    <x v="0"/>
    <x v="0"/>
    <n v="68000"/>
    <n v="68000"/>
    <n v="0"/>
    <x v="0"/>
    <x v="0"/>
    <x v="1"/>
    <n v="514"/>
    <x v="7"/>
  </r>
  <r>
    <n v="223716"/>
    <x v="0"/>
    <x v="0"/>
    <n v="40000"/>
    <n v="40000"/>
    <n v="0"/>
    <x v="0"/>
    <x v="1"/>
    <x v="0"/>
    <n v="505"/>
    <x v="0"/>
  </r>
  <r>
    <n v="223719"/>
    <x v="1"/>
    <x v="0"/>
    <n v="15000"/>
    <n v="15000"/>
    <n v="0"/>
    <x v="0"/>
    <x v="0"/>
    <x v="1"/>
    <n v="414"/>
    <x v="6"/>
  </r>
  <r>
    <n v="223721"/>
    <x v="0"/>
    <x v="2"/>
    <n v="23000"/>
    <n v="23000"/>
    <n v="0"/>
    <x v="0"/>
    <x v="1"/>
    <x v="2"/>
    <n v="559"/>
    <x v="10"/>
  </r>
  <r>
    <n v="223744"/>
    <x v="0"/>
    <x v="1"/>
    <n v="10000"/>
    <n v="0"/>
    <n v="1"/>
    <x v="1"/>
    <x v="0"/>
    <x v="0"/>
    <n v="506"/>
    <x v="0"/>
  </r>
  <r>
    <n v="223754"/>
    <x v="0"/>
    <x v="1"/>
    <n v="15000"/>
    <n v="15000"/>
    <n v="0"/>
    <x v="0"/>
    <x v="0"/>
    <x v="0"/>
    <n v="485"/>
    <x v="8"/>
  </r>
  <r>
    <n v="223757"/>
    <x v="1"/>
    <x v="0"/>
    <n v="5000"/>
    <n v="5000"/>
    <n v="0"/>
    <x v="0"/>
    <x v="0"/>
    <x v="1"/>
    <n v="452"/>
    <x v="1"/>
  </r>
  <r>
    <n v="223762"/>
    <x v="2"/>
    <x v="0"/>
    <n v="100000"/>
    <n v="100000"/>
    <n v="0"/>
    <x v="0"/>
    <x v="1"/>
    <x v="1"/>
    <n v="501"/>
    <x v="0"/>
  </r>
  <r>
    <n v="223769"/>
    <x v="0"/>
    <x v="0"/>
    <n v="121581.5"/>
    <n v="121581.5"/>
    <n v="0"/>
    <x v="0"/>
    <x v="1"/>
    <x v="0"/>
    <n v="500"/>
    <x v="0"/>
  </r>
  <r>
    <n v="223771"/>
    <x v="0"/>
    <x v="0"/>
    <n v="10000"/>
    <n v="10000"/>
    <n v="0"/>
    <x v="0"/>
    <x v="0"/>
    <x v="1"/>
    <n v="425"/>
    <x v="6"/>
  </r>
  <r>
    <n v="223786"/>
    <x v="0"/>
    <x v="0"/>
    <n v="41000"/>
    <n v="41000"/>
    <n v="0"/>
    <x v="0"/>
    <x v="1"/>
    <x v="0"/>
    <n v="486"/>
    <x v="8"/>
  </r>
  <r>
    <n v="223802"/>
    <x v="0"/>
    <x v="0"/>
    <n v="23500"/>
    <n v="23500"/>
    <n v="0"/>
    <x v="0"/>
    <x v="1"/>
    <x v="1"/>
    <n v="484"/>
    <x v="8"/>
  </r>
  <r>
    <n v="223808"/>
    <x v="1"/>
    <x v="0"/>
    <n v="1000"/>
    <n v="1000"/>
    <n v="0"/>
    <x v="0"/>
    <x v="1"/>
    <x v="1"/>
    <n v="419"/>
    <x v="6"/>
  </r>
  <r>
    <n v="223819"/>
    <x v="1"/>
    <x v="1"/>
    <n v="10000"/>
    <n v="10000"/>
    <n v="0"/>
    <x v="0"/>
    <x v="1"/>
    <x v="1"/>
    <n v="478"/>
    <x v="8"/>
  </r>
  <r>
    <n v="223825"/>
    <x v="0"/>
    <x v="2"/>
    <n v="10000"/>
    <n v="10000"/>
    <n v="0"/>
    <x v="0"/>
    <x v="0"/>
    <x v="1"/>
    <n v="477"/>
    <x v="8"/>
  </r>
  <r>
    <n v="223880"/>
    <x v="1"/>
    <x v="0"/>
    <n v="35000"/>
    <n v="10900"/>
    <n v="0"/>
    <x v="0"/>
    <x v="1"/>
    <x v="1"/>
    <n v="514"/>
    <x v="7"/>
  </r>
  <r>
    <n v="223902"/>
    <x v="0"/>
    <x v="1"/>
    <n v="293600"/>
    <n v="276600"/>
    <n v="1"/>
    <x v="1"/>
    <x v="0"/>
    <x v="1"/>
    <n v="462"/>
    <x v="1"/>
  </r>
  <r>
    <n v="223903"/>
    <x v="0"/>
    <x v="0"/>
    <n v="95300"/>
    <n v="95300"/>
    <n v="0"/>
    <x v="0"/>
    <x v="0"/>
    <x v="1"/>
    <n v="484"/>
    <x v="8"/>
  </r>
  <r>
    <n v="223975"/>
    <x v="1"/>
    <x v="0"/>
    <n v="500"/>
    <n v="500"/>
    <n v="0"/>
    <x v="0"/>
    <x v="0"/>
    <x v="0"/>
    <n v="509"/>
    <x v="0"/>
  </r>
  <r>
    <n v="223980"/>
    <x v="0"/>
    <x v="0"/>
    <n v="130450"/>
    <n v="130450"/>
    <n v="0"/>
    <x v="0"/>
    <x v="1"/>
    <x v="0"/>
    <n v="555"/>
    <x v="10"/>
  </r>
  <r>
    <n v="224018"/>
    <x v="0"/>
    <x v="0"/>
    <n v="30000"/>
    <n v="30000"/>
    <n v="0"/>
    <x v="0"/>
    <x v="0"/>
    <x v="1"/>
    <n v="434"/>
    <x v="3"/>
  </r>
  <r>
    <n v="224067"/>
    <x v="0"/>
    <x v="2"/>
    <n v="22000"/>
    <n v="22000"/>
    <n v="0"/>
    <x v="0"/>
    <x v="1"/>
    <x v="1"/>
    <n v="532"/>
    <x v="9"/>
  </r>
  <r>
    <n v="224069"/>
    <x v="0"/>
    <x v="1"/>
    <n v="50000"/>
    <n v="50000"/>
    <n v="0"/>
    <x v="0"/>
    <x v="0"/>
    <x v="0"/>
    <n v="512"/>
    <x v="7"/>
  </r>
  <r>
    <n v="224078"/>
    <x v="0"/>
    <x v="0"/>
    <n v="45500"/>
    <n v="33500"/>
    <n v="1"/>
    <x v="1"/>
    <x v="1"/>
    <x v="1"/>
    <n v="501"/>
    <x v="0"/>
  </r>
  <r>
    <n v="224079"/>
    <x v="1"/>
    <x v="0"/>
    <n v="10000"/>
    <n v="10000"/>
    <n v="0"/>
    <x v="0"/>
    <x v="1"/>
    <x v="0"/>
    <n v="447"/>
    <x v="3"/>
  </r>
  <r>
    <n v="224082"/>
    <x v="0"/>
    <x v="0"/>
    <n v="5000"/>
    <n v="5000"/>
    <n v="0"/>
    <x v="0"/>
    <x v="0"/>
    <x v="2"/>
    <n v="466"/>
    <x v="1"/>
  </r>
  <r>
    <n v="224105"/>
    <x v="1"/>
    <x v="1"/>
    <n v="10000"/>
    <n v="10000"/>
    <n v="0"/>
    <x v="0"/>
    <x v="0"/>
    <x v="1"/>
    <n v="428"/>
    <x v="6"/>
  </r>
  <r>
    <n v="224120"/>
    <x v="1"/>
    <x v="1"/>
    <n v="14500"/>
    <n v="14500"/>
    <n v="0"/>
    <x v="0"/>
    <x v="0"/>
    <x v="1"/>
    <n v="487"/>
    <x v="8"/>
  </r>
  <r>
    <n v="224123"/>
    <x v="1"/>
    <x v="0"/>
    <n v="20000"/>
    <n v="0"/>
    <n v="1"/>
    <x v="1"/>
    <x v="0"/>
    <x v="1"/>
    <n v="440"/>
    <x v="3"/>
  </r>
  <r>
    <n v="224127"/>
    <x v="1"/>
    <x v="0"/>
    <n v="5000"/>
    <n v="5000"/>
    <n v="0"/>
    <x v="0"/>
    <x v="0"/>
    <x v="1"/>
    <n v="464"/>
    <x v="1"/>
  </r>
  <r>
    <n v="224162"/>
    <x v="1"/>
    <x v="0"/>
    <n v="10000"/>
    <n v="10000"/>
    <n v="0"/>
    <x v="0"/>
    <x v="1"/>
    <x v="2"/>
    <n v="477"/>
    <x v="8"/>
  </r>
  <r>
    <n v="224164"/>
    <x v="0"/>
    <x v="2"/>
    <n v="163903"/>
    <n v="163903"/>
    <n v="0"/>
    <x v="0"/>
    <x v="1"/>
    <x v="2"/>
    <n v="384"/>
    <x v="4"/>
  </r>
  <r>
    <n v="224183"/>
    <x v="0"/>
    <x v="0"/>
    <n v="30000"/>
    <n v="30000"/>
    <n v="0"/>
    <x v="0"/>
    <x v="0"/>
    <x v="1"/>
    <n v="457"/>
    <x v="1"/>
  </r>
  <r>
    <n v="224185"/>
    <x v="0"/>
    <x v="0"/>
    <n v="10000"/>
    <n v="10000"/>
    <n v="0"/>
    <x v="0"/>
    <x v="0"/>
    <x v="1"/>
    <n v="512"/>
    <x v="7"/>
  </r>
  <r>
    <n v="224189"/>
    <x v="0"/>
    <x v="0"/>
    <n v="28500"/>
    <n v="28500"/>
    <n v="0"/>
    <x v="0"/>
    <x v="0"/>
    <x v="2"/>
    <n v="516"/>
    <x v="7"/>
  </r>
  <r>
    <n v="224197"/>
    <x v="0"/>
    <x v="0"/>
    <n v="16000"/>
    <n v="16000"/>
    <n v="0"/>
    <x v="0"/>
    <x v="0"/>
    <x v="0"/>
    <n v="475"/>
    <x v="8"/>
  </r>
  <r>
    <n v="224201"/>
    <x v="0"/>
    <x v="0"/>
    <n v="20000"/>
    <n v="20000"/>
    <n v="0"/>
    <x v="0"/>
    <x v="1"/>
    <x v="1"/>
    <n v="485"/>
    <x v="8"/>
  </r>
  <r>
    <n v="224202"/>
    <x v="0"/>
    <x v="0"/>
    <n v="35200"/>
    <n v="35200"/>
    <n v="0"/>
    <x v="0"/>
    <x v="1"/>
    <x v="2"/>
    <n v="516"/>
    <x v="7"/>
  </r>
  <r>
    <n v="224243"/>
    <x v="0"/>
    <x v="0"/>
    <n v="111100"/>
    <n v="111100"/>
    <n v="0"/>
    <x v="0"/>
    <x v="1"/>
    <x v="0"/>
    <n v="554"/>
    <x v="10"/>
  </r>
  <r>
    <n v="224249"/>
    <x v="0"/>
    <x v="1"/>
    <n v="33000"/>
    <n v="33000"/>
    <n v="0"/>
    <x v="0"/>
    <x v="0"/>
    <x v="2"/>
    <n v="511"/>
    <x v="7"/>
  </r>
  <r>
    <n v="224250"/>
    <x v="0"/>
    <x v="0"/>
    <n v="20000"/>
    <n v="20000"/>
    <n v="0"/>
    <x v="0"/>
    <x v="1"/>
    <x v="0"/>
    <n v="544"/>
    <x v="9"/>
  </r>
  <r>
    <n v="224265"/>
    <x v="0"/>
    <x v="2"/>
    <n v="19996"/>
    <n v="19996"/>
    <n v="0"/>
    <x v="0"/>
    <x v="0"/>
    <x v="1"/>
    <n v="446"/>
    <x v="3"/>
  </r>
  <r>
    <n v="224266"/>
    <x v="0"/>
    <x v="0"/>
    <n v="244182"/>
    <n v="244182"/>
    <n v="0"/>
    <x v="0"/>
    <x v="1"/>
    <x v="2"/>
    <n v="548"/>
    <x v="9"/>
  </r>
  <r>
    <n v="224276"/>
    <x v="0"/>
    <x v="0"/>
    <n v="30000"/>
    <n v="30000"/>
    <n v="0"/>
    <x v="0"/>
    <x v="0"/>
    <x v="1"/>
    <n v="442"/>
    <x v="3"/>
  </r>
  <r>
    <n v="224277"/>
    <x v="0"/>
    <x v="0"/>
    <n v="9500"/>
    <n v="9500"/>
    <n v="0"/>
    <x v="0"/>
    <x v="0"/>
    <x v="1"/>
    <n v="422"/>
    <x v="6"/>
  </r>
  <r>
    <n v="224295"/>
    <x v="0"/>
    <x v="2"/>
    <n v="15000"/>
    <n v="15000"/>
    <n v="0"/>
    <x v="0"/>
    <x v="0"/>
    <x v="0"/>
    <n v="399"/>
    <x v="2"/>
  </r>
  <r>
    <n v="224306"/>
    <x v="1"/>
    <x v="1"/>
    <n v="7500"/>
    <n v="7500"/>
    <n v="0"/>
    <x v="0"/>
    <x v="0"/>
    <x v="1"/>
    <n v="454"/>
    <x v="1"/>
  </r>
  <r>
    <n v="224309"/>
    <x v="0"/>
    <x v="0"/>
    <n v="112000"/>
    <n v="112000"/>
    <n v="0"/>
    <x v="0"/>
    <x v="0"/>
    <x v="1"/>
    <n v="438"/>
    <x v="3"/>
  </r>
  <r>
    <n v="224312"/>
    <x v="0"/>
    <x v="0"/>
    <n v="63000"/>
    <n v="63000"/>
    <n v="0"/>
    <x v="0"/>
    <x v="1"/>
    <x v="2"/>
    <n v="532"/>
    <x v="9"/>
  </r>
  <r>
    <n v="224313"/>
    <x v="1"/>
    <x v="0"/>
    <n v="20000"/>
    <n v="20000"/>
    <n v="0"/>
    <x v="0"/>
    <x v="1"/>
    <x v="2"/>
    <n v="522"/>
    <x v="7"/>
  </r>
  <r>
    <n v="224315"/>
    <x v="0"/>
    <x v="2"/>
    <n v="20000"/>
    <n v="20000"/>
    <n v="0"/>
    <x v="0"/>
    <x v="1"/>
    <x v="0"/>
    <n v="410"/>
    <x v="2"/>
  </r>
  <r>
    <n v="224332"/>
    <x v="2"/>
    <x v="0"/>
    <n v="40000"/>
    <n v="40000"/>
    <n v="0"/>
    <x v="0"/>
    <x v="0"/>
    <x v="1"/>
    <n v="425"/>
    <x v="6"/>
  </r>
  <r>
    <n v="224345"/>
    <x v="0"/>
    <x v="0"/>
    <n v="33000"/>
    <n v="33000"/>
    <n v="0"/>
    <x v="0"/>
    <x v="0"/>
    <x v="2"/>
    <n v="521"/>
    <x v="7"/>
  </r>
  <r>
    <n v="224352"/>
    <x v="1"/>
    <x v="0"/>
    <n v="25000"/>
    <n v="25000"/>
    <n v="0"/>
    <x v="0"/>
    <x v="1"/>
    <x v="1"/>
    <n v="509"/>
    <x v="0"/>
  </r>
  <r>
    <n v="224355"/>
    <x v="1"/>
    <x v="0"/>
    <n v="24000"/>
    <n v="24000"/>
    <n v="0"/>
    <x v="0"/>
    <x v="1"/>
    <x v="0"/>
    <n v="433"/>
    <x v="3"/>
  </r>
  <r>
    <n v="224358"/>
    <x v="0"/>
    <x v="0"/>
    <n v="74000"/>
    <n v="74000"/>
    <n v="0"/>
    <x v="0"/>
    <x v="0"/>
    <x v="1"/>
    <n v="469"/>
    <x v="1"/>
  </r>
  <r>
    <n v="224364"/>
    <x v="0"/>
    <x v="1"/>
    <n v="183600"/>
    <n v="183600"/>
    <n v="0"/>
    <x v="0"/>
    <x v="1"/>
    <x v="1"/>
    <n v="497"/>
    <x v="0"/>
  </r>
  <r>
    <n v="224379"/>
    <x v="0"/>
    <x v="1"/>
    <n v="25464"/>
    <n v="25464"/>
    <n v="0"/>
    <x v="0"/>
    <x v="1"/>
    <x v="0"/>
    <n v="525"/>
    <x v="7"/>
  </r>
  <r>
    <n v="224389"/>
    <x v="0"/>
    <x v="0"/>
    <n v="20000"/>
    <n v="20000"/>
    <n v="0"/>
    <x v="0"/>
    <x v="0"/>
    <x v="1"/>
    <n v="425"/>
    <x v="6"/>
  </r>
  <r>
    <n v="224398"/>
    <x v="0"/>
    <x v="2"/>
    <n v="55000"/>
    <n v="55000"/>
    <n v="0"/>
    <x v="0"/>
    <x v="0"/>
    <x v="1"/>
    <n v="481"/>
    <x v="8"/>
  </r>
  <r>
    <n v="224407"/>
    <x v="0"/>
    <x v="1"/>
    <n v="30000"/>
    <n v="30000"/>
    <n v="0"/>
    <x v="0"/>
    <x v="1"/>
    <x v="1"/>
    <n v="494"/>
    <x v="0"/>
  </r>
  <r>
    <n v="224408"/>
    <x v="0"/>
    <x v="0"/>
    <n v="60000"/>
    <n v="60000"/>
    <n v="0"/>
    <x v="0"/>
    <x v="0"/>
    <x v="1"/>
    <n v="492"/>
    <x v="0"/>
  </r>
  <r>
    <n v="224442"/>
    <x v="0"/>
    <x v="0"/>
    <n v="82300"/>
    <n v="82300"/>
    <n v="0"/>
    <x v="0"/>
    <x v="0"/>
    <x v="1"/>
    <n v="514"/>
    <x v="7"/>
  </r>
  <r>
    <n v="224454"/>
    <x v="1"/>
    <x v="2"/>
    <n v="82300"/>
    <n v="82300"/>
    <n v="0"/>
    <x v="0"/>
    <x v="0"/>
    <x v="1"/>
    <n v="461"/>
    <x v="1"/>
  </r>
  <r>
    <n v="224459"/>
    <x v="0"/>
    <x v="1"/>
    <n v="30000"/>
    <n v="30000"/>
    <n v="0"/>
    <x v="0"/>
    <x v="1"/>
    <x v="2"/>
    <n v="519"/>
    <x v="7"/>
  </r>
  <r>
    <n v="224463"/>
    <x v="0"/>
    <x v="2"/>
    <n v="76000"/>
    <n v="76000"/>
    <n v="0"/>
    <x v="0"/>
    <x v="1"/>
    <x v="0"/>
    <n v="524"/>
    <x v="7"/>
  </r>
  <r>
    <n v="224470"/>
    <x v="0"/>
    <x v="0"/>
    <n v="20000"/>
    <n v="20000"/>
    <n v="0"/>
    <x v="0"/>
    <x v="0"/>
    <x v="1"/>
    <n v="495"/>
    <x v="0"/>
  </r>
  <r>
    <n v="224471"/>
    <x v="1"/>
    <x v="0"/>
    <n v="40000"/>
    <n v="40000"/>
    <n v="0"/>
    <x v="0"/>
    <x v="1"/>
    <x v="2"/>
    <n v="550"/>
    <x v="9"/>
  </r>
  <r>
    <n v="224477"/>
    <x v="0"/>
    <x v="2"/>
    <n v="30000"/>
    <n v="30000"/>
    <n v="0"/>
    <x v="0"/>
    <x v="1"/>
    <x v="0"/>
    <n v="479"/>
    <x v="8"/>
  </r>
  <r>
    <n v="224508"/>
    <x v="0"/>
    <x v="0"/>
    <n v="10000"/>
    <n v="10000"/>
    <n v="0"/>
    <x v="0"/>
    <x v="1"/>
    <x v="1"/>
    <n v="459"/>
    <x v="1"/>
  </r>
  <r>
    <n v="224511"/>
    <x v="0"/>
    <x v="1"/>
    <n v="15000"/>
    <n v="15000"/>
    <n v="0"/>
    <x v="0"/>
    <x v="0"/>
    <x v="2"/>
    <n v="459"/>
    <x v="1"/>
  </r>
  <r>
    <n v="224521"/>
    <x v="0"/>
    <x v="0"/>
    <n v="25000"/>
    <n v="25000"/>
    <n v="0"/>
    <x v="0"/>
    <x v="0"/>
    <x v="0"/>
    <n v="439"/>
    <x v="3"/>
  </r>
  <r>
    <n v="224560"/>
    <x v="0"/>
    <x v="0"/>
    <n v="40000"/>
    <n v="40000"/>
    <n v="0"/>
    <x v="0"/>
    <x v="0"/>
    <x v="1"/>
    <n v="488"/>
    <x v="8"/>
  </r>
  <r>
    <n v="224587"/>
    <x v="0"/>
    <x v="0"/>
    <n v="115280"/>
    <n v="115280"/>
    <n v="0"/>
    <x v="0"/>
    <x v="0"/>
    <x v="2"/>
    <n v="427"/>
    <x v="6"/>
  </r>
  <r>
    <n v="224601"/>
    <x v="1"/>
    <x v="0"/>
    <n v="1500"/>
    <n v="1500"/>
    <n v="0"/>
    <x v="0"/>
    <x v="1"/>
    <x v="1"/>
    <n v="489"/>
    <x v="8"/>
  </r>
  <r>
    <n v="224614"/>
    <x v="0"/>
    <x v="0"/>
    <n v="134200"/>
    <n v="134200"/>
    <n v="0"/>
    <x v="0"/>
    <x v="0"/>
    <x v="0"/>
    <n v="534"/>
    <x v="9"/>
  </r>
  <r>
    <n v="224627"/>
    <x v="2"/>
    <x v="2"/>
    <n v="68000"/>
    <n v="62200"/>
    <n v="1"/>
    <x v="1"/>
    <x v="0"/>
    <x v="0"/>
    <n v="322"/>
    <x v="13"/>
  </r>
  <r>
    <n v="224657"/>
    <x v="0"/>
    <x v="0"/>
    <n v="50000"/>
    <n v="50000"/>
    <n v="0"/>
    <x v="0"/>
    <x v="0"/>
    <x v="1"/>
    <n v="466"/>
    <x v="1"/>
  </r>
  <r>
    <n v="224659"/>
    <x v="1"/>
    <x v="0"/>
    <n v="20000"/>
    <n v="0"/>
    <n v="1"/>
    <x v="1"/>
    <x v="0"/>
    <x v="1"/>
    <n v="436"/>
    <x v="3"/>
  </r>
  <r>
    <n v="224671"/>
    <x v="0"/>
    <x v="1"/>
    <n v="26000"/>
    <n v="26000"/>
    <n v="0"/>
    <x v="0"/>
    <x v="1"/>
    <x v="0"/>
    <n v="464"/>
    <x v="1"/>
  </r>
  <r>
    <n v="224694"/>
    <x v="0"/>
    <x v="0"/>
    <n v="214000"/>
    <n v="214000"/>
    <n v="0"/>
    <x v="0"/>
    <x v="0"/>
    <x v="1"/>
    <n v="498"/>
    <x v="0"/>
  </r>
  <r>
    <n v="224735"/>
    <x v="0"/>
    <x v="2"/>
    <n v="89000"/>
    <n v="89000"/>
    <n v="0"/>
    <x v="0"/>
    <x v="1"/>
    <x v="0"/>
    <n v="468"/>
    <x v="1"/>
  </r>
  <r>
    <n v="224744"/>
    <x v="0"/>
    <x v="1"/>
    <n v="10000"/>
    <n v="10000"/>
    <n v="0"/>
    <x v="0"/>
    <x v="1"/>
    <x v="1"/>
    <n v="512"/>
    <x v="7"/>
  </r>
  <r>
    <n v="224747"/>
    <x v="0"/>
    <x v="2"/>
    <n v="30000"/>
    <n v="30000"/>
    <n v="0"/>
    <x v="0"/>
    <x v="1"/>
    <x v="2"/>
    <n v="572"/>
    <x v="12"/>
  </r>
  <r>
    <n v="224782"/>
    <x v="1"/>
    <x v="1"/>
    <n v="4000"/>
    <n v="4000"/>
    <n v="0"/>
    <x v="0"/>
    <x v="1"/>
    <x v="0"/>
    <n v="499"/>
    <x v="0"/>
  </r>
  <r>
    <n v="224814"/>
    <x v="0"/>
    <x v="0"/>
    <n v="30000"/>
    <n v="30000"/>
    <n v="0"/>
    <x v="0"/>
    <x v="1"/>
    <x v="0"/>
    <n v="454"/>
    <x v="1"/>
  </r>
  <r>
    <n v="224834"/>
    <x v="1"/>
    <x v="1"/>
    <n v="30000"/>
    <n v="30000"/>
    <n v="0"/>
    <x v="0"/>
    <x v="1"/>
    <x v="2"/>
    <n v="525"/>
    <x v="7"/>
  </r>
  <r>
    <n v="224876"/>
    <x v="0"/>
    <x v="1"/>
    <n v="40000"/>
    <n v="40000"/>
    <n v="0"/>
    <x v="0"/>
    <x v="0"/>
    <x v="0"/>
    <n v="452"/>
    <x v="1"/>
  </r>
  <r>
    <n v="224900"/>
    <x v="0"/>
    <x v="0"/>
    <n v="29800"/>
    <n v="29800"/>
    <n v="0"/>
    <x v="0"/>
    <x v="1"/>
    <x v="2"/>
    <n v="491"/>
    <x v="0"/>
  </r>
  <r>
    <n v="224947"/>
    <x v="1"/>
    <x v="0"/>
    <n v="20000"/>
    <n v="20000"/>
    <n v="0"/>
    <x v="0"/>
    <x v="0"/>
    <x v="0"/>
    <n v="438"/>
    <x v="3"/>
  </r>
  <r>
    <n v="224973"/>
    <x v="0"/>
    <x v="2"/>
    <n v="58000"/>
    <n v="58000"/>
    <n v="0"/>
    <x v="0"/>
    <x v="0"/>
    <x v="1"/>
    <n v="428"/>
    <x v="6"/>
  </r>
  <r>
    <n v="224990"/>
    <x v="0"/>
    <x v="0"/>
    <n v="10000"/>
    <n v="10000"/>
    <n v="0"/>
    <x v="0"/>
    <x v="1"/>
    <x v="2"/>
    <n v="446"/>
    <x v="3"/>
  </r>
  <r>
    <n v="225025"/>
    <x v="1"/>
    <x v="0"/>
    <n v="2000"/>
    <n v="2000"/>
    <n v="0"/>
    <x v="0"/>
    <x v="0"/>
    <x v="0"/>
    <n v="438"/>
    <x v="3"/>
  </r>
  <r>
    <n v="225076"/>
    <x v="0"/>
    <x v="0"/>
    <n v="40000"/>
    <n v="40000"/>
    <n v="0"/>
    <x v="0"/>
    <x v="0"/>
    <x v="1"/>
    <n v="479"/>
    <x v="8"/>
  </r>
  <r>
    <n v="225078"/>
    <x v="0"/>
    <x v="0"/>
    <n v="15000"/>
    <n v="15000"/>
    <n v="0"/>
    <x v="0"/>
    <x v="0"/>
    <x v="1"/>
    <n v="444"/>
    <x v="3"/>
  </r>
  <r>
    <n v="225097"/>
    <x v="0"/>
    <x v="0"/>
    <n v="50900"/>
    <n v="50900"/>
    <n v="0"/>
    <x v="0"/>
    <x v="1"/>
    <x v="1"/>
    <n v="471"/>
    <x v="8"/>
  </r>
  <r>
    <n v="225135"/>
    <x v="1"/>
    <x v="0"/>
    <n v="45522"/>
    <n v="45522"/>
    <n v="0"/>
    <x v="0"/>
    <x v="1"/>
    <x v="0"/>
    <n v="538"/>
    <x v="9"/>
  </r>
  <r>
    <n v="225170"/>
    <x v="0"/>
    <x v="2"/>
    <n v="16500"/>
    <n v="16500"/>
    <n v="0"/>
    <x v="0"/>
    <x v="1"/>
    <x v="0"/>
    <n v="524"/>
    <x v="7"/>
  </r>
  <r>
    <n v="225178"/>
    <x v="1"/>
    <x v="1"/>
    <n v="30000"/>
    <n v="30000"/>
    <n v="0"/>
    <x v="0"/>
    <x v="0"/>
    <x v="1"/>
    <n v="431"/>
    <x v="3"/>
  </r>
  <r>
    <n v="225186"/>
    <x v="0"/>
    <x v="2"/>
    <n v="5000"/>
    <n v="5000"/>
    <n v="0"/>
    <x v="0"/>
    <x v="0"/>
    <x v="1"/>
    <n v="528"/>
    <x v="7"/>
  </r>
  <r>
    <n v="225202"/>
    <x v="1"/>
    <x v="1"/>
    <n v="20000"/>
    <n v="20000"/>
    <n v="0"/>
    <x v="0"/>
    <x v="1"/>
    <x v="0"/>
    <n v="516"/>
    <x v="7"/>
  </r>
  <r>
    <n v="225210"/>
    <x v="1"/>
    <x v="0"/>
    <n v="27000"/>
    <n v="27000"/>
    <n v="0"/>
    <x v="0"/>
    <x v="0"/>
    <x v="1"/>
    <n v="417"/>
    <x v="6"/>
  </r>
  <r>
    <n v="225215"/>
    <x v="0"/>
    <x v="0"/>
    <n v="5000"/>
    <n v="5000"/>
    <n v="0"/>
    <x v="0"/>
    <x v="0"/>
    <x v="1"/>
    <n v="529"/>
    <x v="7"/>
  </r>
  <r>
    <n v="225216"/>
    <x v="1"/>
    <x v="0"/>
    <n v="20000"/>
    <n v="20000"/>
    <n v="0"/>
    <x v="0"/>
    <x v="0"/>
    <x v="0"/>
    <n v="410"/>
    <x v="2"/>
  </r>
  <r>
    <n v="225228"/>
    <x v="1"/>
    <x v="0"/>
    <n v="32000"/>
    <n v="32000"/>
    <n v="0"/>
    <x v="0"/>
    <x v="1"/>
    <x v="2"/>
    <n v="447"/>
    <x v="3"/>
  </r>
  <r>
    <n v="225230"/>
    <x v="0"/>
    <x v="0"/>
    <n v="15279"/>
    <n v="15279"/>
    <n v="0"/>
    <x v="0"/>
    <x v="0"/>
    <x v="2"/>
    <n v="504"/>
    <x v="0"/>
  </r>
  <r>
    <n v="225237"/>
    <x v="0"/>
    <x v="0"/>
    <n v="40000"/>
    <n v="40000"/>
    <n v="0"/>
    <x v="0"/>
    <x v="1"/>
    <x v="0"/>
    <n v="549"/>
    <x v="9"/>
  </r>
  <r>
    <n v="225244"/>
    <x v="0"/>
    <x v="2"/>
    <n v="30000"/>
    <n v="30000"/>
    <n v="0"/>
    <x v="0"/>
    <x v="0"/>
    <x v="1"/>
    <n v="494"/>
    <x v="0"/>
  </r>
  <r>
    <n v="225257"/>
    <x v="1"/>
    <x v="0"/>
    <n v="35000"/>
    <n v="35000"/>
    <n v="0"/>
    <x v="0"/>
    <x v="1"/>
    <x v="1"/>
    <n v="470"/>
    <x v="1"/>
  </r>
  <r>
    <n v="225258"/>
    <x v="1"/>
    <x v="0"/>
    <n v="10000"/>
    <n v="10000"/>
    <n v="0"/>
    <x v="0"/>
    <x v="1"/>
    <x v="0"/>
    <n v="499"/>
    <x v="0"/>
  </r>
  <r>
    <n v="225262"/>
    <x v="0"/>
    <x v="1"/>
    <n v="281187"/>
    <n v="281187"/>
    <n v="0"/>
    <x v="0"/>
    <x v="1"/>
    <x v="1"/>
    <n v="592"/>
    <x v="12"/>
  </r>
  <r>
    <n v="225282"/>
    <x v="1"/>
    <x v="0"/>
    <n v="20000"/>
    <n v="0"/>
    <n v="1"/>
    <x v="1"/>
    <x v="0"/>
    <x v="1"/>
    <n v="471"/>
    <x v="8"/>
  </r>
  <r>
    <n v="225287"/>
    <x v="0"/>
    <x v="0"/>
    <n v="25000"/>
    <n v="25000"/>
    <n v="0"/>
    <x v="0"/>
    <x v="1"/>
    <x v="0"/>
    <n v="451"/>
    <x v="1"/>
  </r>
  <r>
    <n v="225290"/>
    <x v="2"/>
    <x v="0"/>
    <n v="122000"/>
    <n v="122000"/>
    <n v="0"/>
    <x v="0"/>
    <x v="1"/>
    <x v="0"/>
    <n v="517"/>
    <x v="7"/>
  </r>
  <r>
    <n v="225297"/>
    <x v="0"/>
    <x v="0"/>
    <n v="73872"/>
    <n v="73872"/>
    <n v="0"/>
    <x v="0"/>
    <x v="0"/>
    <x v="2"/>
    <n v="452"/>
    <x v="1"/>
  </r>
  <r>
    <n v="225307"/>
    <x v="0"/>
    <x v="0"/>
    <n v="38360"/>
    <n v="38360"/>
    <n v="0"/>
    <x v="0"/>
    <x v="1"/>
    <x v="0"/>
    <n v="541"/>
    <x v="9"/>
  </r>
  <r>
    <n v="225312"/>
    <x v="1"/>
    <x v="0"/>
    <n v="20000"/>
    <n v="20000"/>
    <n v="0"/>
    <x v="0"/>
    <x v="0"/>
    <x v="1"/>
    <n v="399"/>
    <x v="2"/>
  </r>
  <r>
    <n v="225314"/>
    <x v="1"/>
    <x v="1"/>
    <n v="48000"/>
    <n v="48000"/>
    <n v="0"/>
    <x v="0"/>
    <x v="0"/>
    <x v="1"/>
    <n v="414"/>
    <x v="6"/>
  </r>
  <r>
    <n v="225315"/>
    <x v="0"/>
    <x v="0"/>
    <n v="52500"/>
    <n v="52500"/>
    <n v="0"/>
    <x v="0"/>
    <x v="1"/>
    <x v="0"/>
    <n v="540"/>
    <x v="9"/>
  </r>
  <r>
    <n v="225319"/>
    <x v="2"/>
    <x v="0"/>
    <n v="52000"/>
    <n v="52000"/>
    <n v="0"/>
    <x v="0"/>
    <x v="0"/>
    <x v="1"/>
    <n v="475"/>
    <x v="8"/>
  </r>
  <r>
    <n v="225322"/>
    <x v="0"/>
    <x v="0"/>
    <n v="140900"/>
    <n v="140900"/>
    <n v="0"/>
    <x v="0"/>
    <x v="0"/>
    <x v="0"/>
    <n v="527"/>
    <x v="7"/>
  </r>
  <r>
    <n v="225328"/>
    <x v="2"/>
    <x v="0"/>
    <n v="69000"/>
    <n v="69000"/>
    <n v="0"/>
    <x v="0"/>
    <x v="0"/>
    <x v="0"/>
    <n v="534"/>
    <x v="9"/>
  </r>
  <r>
    <n v="225333"/>
    <x v="0"/>
    <x v="0"/>
    <n v="10000"/>
    <n v="10000"/>
    <n v="0"/>
    <x v="0"/>
    <x v="0"/>
    <x v="1"/>
    <n v="447"/>
    <x v="3"/>
  </r>
  <r>
    <n v="225337"/>
    <x v="0"/>
    <x v="0"/>
    <n v="70000"/>
    <n v="70000"/>
    <n v="0"/>
    <x v="0"/>
    <x v="0"/>
    <x v="1"/>
    <n v="429"/>
    <x v="6"/>
  </r>
  <r>
    <n v="225348"/>
    <x v="1"/>
    <x v="0"/>
    <n v="50000"/>
    <n v="50000"/>
    <n v="0"/>
    <x v="0"/>
    <x v="0"/>
    <x v="1"/>
    <n v="465"/>
    <x v="1"/>
  </r>
  <r>
    <n v="225358"/>
    <x v="0"/>
    <x v="0"/>
    <n v="155300"/>
    <n v="155300"/>
    <n v="0"/>
    <x v="0"/>
    <x v="1"/>
    <x v="1"/>
    <n v="523"/>
    <x v="7"/>
  </r>
  <r>
    <n v="225359"/>
    <x v="0"/>
    <x v="0"/>
    <n v="195500"/>
    <n v="195500"/>
    <n v="0"/>
    <x v="0"/>
    <x v="0"/>
    <x v="1"/>
    <n v="540"/>
    <x v="9"/>
  </r>
  <r>
    <n v="225360"/>
    <x v="1"/>
    <x v="0"/>
    <n v="5000"/>
    <n v="5000"/>
    <n v="0"/>
    <x v="0"/>
    <x v="1"/>
    <x v="0"/>
    <n v="544"/>
    <x v="9"/>
  </r>
  <r>
    <n v="225368"/>
    <x v="1"/>
    <x v="0"/>
    <n v="25000"/>
    <n v="25000"/>
    <n v="0"/>
    <x v="0"/>
    <x v="0"/>
    <x v="1"/>
    <n v="463"/>
    <x v="1"/>
  </r>
  <r>
    <n v="225376"/>
    <x v="0"/>
    <x v="0"/>
    <n v="20000"/>
    <n v="20000"/>
    <n v="0"/>
    <x v="0"/>
    <x v="1"/>
    <x v="1"/>
    <n v="543"/>
    <x v="9"/>
  </r>
  <r>
    <n v="225377"/>
    <x v="0"/>
    <x v="0"/>
    <n v="127137"/>
    <n v="127137"/>
    <n v="0"/>
    <x v="0"/>
    <x v="1"/>
    <x v="0"/>
    <n v="566"/>
    <x v="10"/>
  </r>
  <r>
    <n v="225378"/>
    <x v="0"/>
    <x v="1"/>
    <n v="184000"/>
    <n v="184000"/>
    <n v="0"/>
    <x v="0"/>
    <x v="0"/>
    <x v="0"/>
    <n v="377"/>
    <x v="4"/>
  </r>
  <r>
    <n v="225384"/>
    <x v="0"/>
    <x v="0"/>
    <n v="5000"/>
    <n v="5000"/>
    <n v="0"/>
    <x v="0"/>
    <x v="0"/>
    <x v="0"/>
    <n v="490"/>
    <x v="8"/>
  </r>
  <r>
    <n v="225386"/>
    <x v="1"/>
    <x v="0"/>
    <n v="5000"/>
    <n v="5000"/>
    <n v="0"/>
    <x v="0"/>
    <x v="1"/>
    <x v="0"/>
    <n v="432"/>
    <x v="3"/>
  </r>
  <r>
    <n v="225387"/>
    <x v="0"/>
    <x v="1"/>
    <n v="50000"/>
    <n v="50000"/>
    <n v="0"/>
    <x v="0"/>
    <x v="1"/>
    <x v="1"/>
    <n v="470"/>
    <x v="1"/>
  </r>
  <r>
    <n v="225393"/>
    <x v="0"/>
    <x v="0"/>
    <n v="61500"/>
    <n v="61500"/>
    <n v="0"/>
    <x v="0"/>
    <x v="0"/>
    <x v="2"/>
    <n v="425"/>
    <x v="6"/>
  </r>
  <r>
    <n v="225395"/>
    <x v="2"/>
    <x v="2"/>
    <n v="22000"/>
    <n v="22000"/>
    <n v="0"/>
    <x v="0"/>
    <x v="0"/>
    <x v="1"/>
    <n v="512"/>
    <x v="7"/>
  </r>
  <r>
    <n v="225409"/>
    <x v="0"/>
    <x v="2"/>
    <n v="50000"/>
    <n v="50000"/>
    <n v="0"/>
    <x v="0"/>
    <x v="0"/>
    <x v="1"/>
    <n v="517"/>
    <x v="7"/>
  </r>
  <r>
    <n v="225411"/>
    <x v="1"/>
    <x v="0"/>
    <n v="13950"/>
    <n v="13950"/>
    <n v="0"/>
    <x v="0"/>
    <x v="1"/>
    <x v="1"/>
    <n v="481"/>
    <x v="8"/>
  </r>
  <r>
    <n v="225414"/>
    <x v="0"/>
    <x v="0"/>
    <n v="26500"/>
    <n v="26500"/>
    <n v="0"/>
    <x v="0"/>
    <x v="0"/>
    <x v="1"/>
    <n v="378"/>
    <x v="4"/>
  </r>
  <r>
    <n v="225422"/>
    <x v="0"/>
    <x v="1"/>
    <n v="15000"/>
    <n v="15000"/>
    <n v="0"/>
    <x v="0"/>
    <x v="0"/>
    <x v="1"/>
    <n v="453"/>
    <x v="1"/>
  </r>
  <r>
    <n v="225438"/>
    <x v="0"/>
    <x v="0"/>
    <n v="98000"/>
    <n v="98000"/>
    <n v="0"/>
    <x v="0"/>
    <x v="1"/>
    <x v="2"/>
    <n v="502"/>
    <x v="0"/>
  </r>
  <r>
    <n v="225439"/>
    <x v="0"/>
    <x v="0"/>
    <n v="23000"/>
    <n v="23000"/>
    <n v="0"/>
    <x v="0"/>
    <x v="1"/>
    <x v="1"/>
    <n v="446"/>
    <x v="3"/>
  </r>
  <r>
    <n v="225444"/>
    <x v="0"/>
    <x v="2"/>
    <n v="25900"/>
    <n v="25900"/>
    <n v="0"/>
    <x v="0"/>
    <x v="1"/>
    <x v="1"/>
    <n v="487"/>
    <x v="8"/>
  </r>
  <r>
    <n v="225446"/>
    <x v="0"/>
    <x v="0"/>
    <n v="15500"/>
    <n v="15500"/>
    <n v="0"/>
    <x v="0"/>
    <x v="1"/>
    <x v="1"/>
    <n v="449"/>
    <x v="3"/>
  </r>
  <r>
    <n v="225449"/>
    <x v="2"/>
    <x v="0"/>
    <n v="112000"/>
    <n v="112000"/>
    <n v="0"/>
    <x v="0"/>
    <x v="0"/>
    <x v="1"/>
    <n v="454"/>
    <x v="1"/>
  </r>
  <r>
    <n v="225480"/>
    <x v="1"/>
    <x v="0"/>
    <n v="16000"/>
    <n v="0"/>
    <n v="1"/>
    <x v="1"/>
    <x v="0"/>
    <x v="1"/>
    <n v="474"/>
    <x v="8"/>
  </r>
  <r>
    <n v="225523"/>
    <x v="0"/>
    <x v="0"/>
    <n v="8000"/>
    <n v="0"/>
    <n v="1"/>
    <x v="1"/>
    <x v="0"/>
    <x v="1"/>
    <n v="404"/>
    <x v="2"/>
  </r>
  <r>
    <n v="225525"/>
    <x v="0"/>
    <x v="0"/>
    <n v="10000"/>
    <n v="10000"/>
    <n v="0"/>
    <x v="0"/>
    <x v="0"/>
    <x v="0"/>
    <n v="480"/>
    <x v="8"/>
  </r>
  <r>
    <n v="225536"/>
    <x v="0"/>
    <x v="1"/>
    <n v="129000"/>
    <n v="129000"/>
    <n v="0"/>
    <x v="0"/>
    <x v="0"/>
    <x v="1"/>
    <n v="471"/>
    <x v="8"/>
  </r>
  <r>
    <n v="225543"/>
    <x v="1"/>
    <x v="0"/>
    <n v="15000"/>
    <n v="0"/>
    <n v="1"/>
    <x v="1"/>
    <x v="1"/>
    <x v="0"/>
    <n v="444"/>
    <x v="3"/>
  </r>
  <r>
    <n v="225549"/>
    <x v="0"/>
    <x v="0"/>
    <n v="70000"/>
    <n v="70000"/>
    <n v="0"/>
    <x v="0"/>
    <x v="0"/>
    <x v="2"/>
    <n v="552"/>
    <x v="10"/>
  </r>
  <r>
    <n v="225577"/>
    <x v="0"/>
    <x v="0"/>
    <n v="96400"/>
    <n v="96400"/>
    <n v="0"/>
    <x v="0"/>
    <x v="1"/>
    <x v="1"/>
    <n v="517"/>
    <x v="7"/>
  </r>
  <r>
    <n v="225598"/>
    <x v="2"/>
    <x v="2"/>
    <n v="38000"/>
    <n v="16011"/>
    <n v="1"/>
    <x v="1"/>
    <x v="0"/>
    <x v="1"/>
    <n v="461"/>
    <x v="1"/>
  </r>
  <r>
    <n v="225608"/>
    <x v="0"/>
    <x v="1"/>
    <n v="105000"/>
    <n v="105000"/>
    <n v="0"/>
    <x v="0"/>
    <x v="0"/>
    <x v="1"/>
    <n v="543"/>
    <x v="9"/>
  </r>
  <r>
    <n v="225662"/>
    <x v="0"/>
    <x v="0"/>
    <n v="5000"/>
    <n v="5000"/>
    <n v="0"/>
    <x v="0"/>
    <x v="0"/>
    <x v="0"/>
    <n v="431"/>
    <x v="3"/>
  </r>
  <r>
    <n v="225692"/>
    <x v="2"/>
    <x v="1"/>
    <n v="135000"/>
    <n v="135000"/>
    <n v="0"/>
    <x v="0"/>
    <x v="0"/>
    <x v="0"/>
    <n v="536"/>
    <x v="9"/>
  </r>
  <r>
    <n v="225725"/>
    <x v="1"/>
    <x v="0"/>
    <n v="99000"/>
    <n v="99000"/>
    <n v="0"/>
    <x v="0"/>
    <x v="0"/>
    <x v="1"/>
    <n v="467"/>
    <x v="1"/>
  </r>
  <r>
    <n v="225728"/>
    <x v="0"/>
    <x v="0"/>
    <n v="15000"/>
    <n v="15000"/>
    <n v="0"/>
    <x v="0"/>
    <x v="0"/>
    <x v="1"/>
    <n v="491"/>
    <x v="0"/>
  </r>
  <r>
    <n v="225757"/>
    <x v="1"/>
    <x v="0"/>
    <n v="11000"/>
    <n v="11000"/>
    <n v="0"/>
    <x v="0"/>
    <x v="0"/>
    <x v="1"/>
    <n v="466"/>
    <x v="1"/>
  </r>
  <r>
    <n v="225808"/>
    <x v="0"/>
    <x v="2"/>
    <n v="25000"/>
    <n v="25000"/>
    <n v="0"/>
    <x v="0"/>
    <x v="1"/>
    <x v="0"/>
    <n v="469"/>
    <x v="1"/>
  </r>
  <r>
    <n v="225825"/>
    <x v="0"/>
    <x v="0"/>
    <n v="60000"/>
    <n v="60000"/>
    <n v="0"/>
    <x v="0"/>
    <x v="1"/>
    <x v="1"/>
    <n v="516"/>
    <x v="7"/>
  </r>
  <r>
    <n v="225843"/>
    <x v="1"/>
    <x v="1"/>
    <n v="20000"/>
    <n v="20000"/>
    <n v="0"/>
    <x v="0"/>
    <x v="1"/>
    <x v="1"/>
    <n v="492"/>
    <x v="0"/>
  </r>
  <r>
    <n v="225849"/>
    <x v="0"/>
    <x v="0"/>
    <n v="45000"/>
    <n v="45000"/>
    <n v="0"/>
    <x v="0"/>
    <x v="0"/>
    <x v="1"/>
    <n v="438"/>
    <x v="3"/>
  </r>
  <r>
    <n v="225854"/>
    <x v="0"/>
    <x v="1"/>
    <n v="146000"/>
    <n v="146000"/>
    <n v="0"/>
    <x v="0"/>
    <x v="1"/>
    <x v="0"/>
    <n v="561"/>
    <x v="10"/>
  </r>
  <r>
    <n v="225870"/>
    <x v="0"/>
    <x v="2"/>
    <n v="55000"/>
    <n v="55000"/>
    <n v="0"/>
    <x v="0"/>
    <x v="0"/>
    <x v="0"/>
    <n v="494"/>
    <x v="0"/>
  </r>
  <r>
    <n v="225873"/>
    <x v="1"/>
    <x v="0"/>
    <n v="21000"/>
    <n v="21000"/>
    <n v="0"/>
    <x v="0"/>
    <x v="0"/>
    <x v="1"/>
    <n v="470"/>
    <x v="1"/>
  </r>
  <r>
    <n v="225875"/>
    <x v="0"/>
    <x v="0"/>
    <n v="147740"/>
    <n v="147740"/>
    <n v="0"/>
    <x v="0"/>
    <x v="1"/>
    <x v="0"/>
    <n v="459"/>
    <x v="1"/>
  </r>
  <r>
    <n v="225891"/>
    <x v="0"/>
    <x v="0"/>
    <n v="35500"/>
    <n v="35500"/>
    <n v="0"/>
    <x v="0"/>
    <x v="1"/>
    <x v="2"/>
    <n v="498"/>
    <x v="0"/>
  </r>
  <r>
    <n v="225896"/>
    <x v="0"/>
    <x v="0"/>
    <n v="50000"/>
    <n v="50000"/>
    <n v="0"/>
    <x v="0"/>
    <x v="1"/>
    <x v="0"/>
    <n v="561"/>
    <x v="10"/>
  </r>
  <r>
    <n v="225918"/>
    <x v="0"/>
    <x v="1"/>
    <n v="82000"/>
    <n v="82000"/>
    <n v="0"/>
    <x v="0"/>
    <x v="1"/>
    <x v="0"/>
    <n v="554"/>
    <x v="10"/>
  </r>
  <r>
    <n v="225930"/>
    <x v="1"/>
    <x v="0"/>
    <n v="3500"/>
    <n v="3500"/>
    <n v="0"/>
    <x v="0"/>
    <x v="1"/>
    <x v="0"/>
    <n v="520"/>
    <x v="7"/>
  </r>
  <r>
    <n v="225980"/>
    <x v="0"/>
    <x v="0"/>
    <n v="146900"/>
    <n v="146900"/>
    <n v="0"/>
    <x v="0"/>
    <x v="1"/>
    <x v="0"/>
    <n v="503"/>
    <x v="0"/>
  </r>
  <r>
    <n v="226088"/>
    <x v="0"/>
    <x v="1"/>
    <n v="30900"/>
    <n v="30900"/>
    <n v="0"/>
    <x v="0"/>
    <x v="0"/>
    <x v="0"/>
    <n v="491"/>
    <x v="0"/>
  </r>
  <r>
    <n v="226094"/>
    <x v="2"/>
    <x v="1"/>
    <n v="19000"/>
    <n v="19000"/>
    <n v="0"/>
    <x v="0"/>
    <x v="0"/>
    <x v="1"/>
    <n v="460"/>
    <x v="1"/>
  </r>
  <r>
    <n v="226101"/>
    <x v="0"/>
    <x v="2"/>
    <n v="13000"/>
    <n v="13000"/>
    <n v="0"/>
    <x v="0"/>
    <x v="0"/>
    <x v="1"/>
    <n v="482"/>
    <x v="8"/>
  </r>
  <r>
    <n v="226113"/>
    <x v="0"/>
    <x v="1"/>
    <n v="48000"/>
    <n v="48000"/>
    <n v="0"/>
    <x v="0"/>
    <x v="0"/>
    <x v="2"/>
    <n v="437"/>
    <x v="3"/>
  </r>
  <r>
    <n v="226118"/>
    <x v="0"/>
    <x v="0"/>
    <n v="10000"/>
    <n v="10000"/>
    <n v="0"/>
    <x v="0"/>
    <x v="1"/>
    <x v="0"/>
    <n v="501"/>
    <x v="0"/>
  </r>
  <r>
    <n v="226127"/>
    <x v="2"/>
    <x v="2"/>
    <n v="51000"/>
    <n v="51000"/>
    <n v="0"/>
    <x v="0"/>
    <x v="1"/>
    <x v="0"/>
    <n v="469"/>
    <x v="1"/>
  </r>
  <r>
    <n v="226129"/>
    <x v="1"/>
    <x v="0"/>
    <n v="5000"/>
    <n v="5000"/>
    <n v="0"/>
    <x v="0"/>
    <x v="1"/>
    <x v="2"/>
    <n v="472"/>
    <x v="8"/>
  </r>
  <r>
    <n v="226230"/>
    <x v="1"/>
    <x v="0"/>
    <n v="10000"/>
    <n v="10000"/>
    <n v="0"/>
    <x v="0"/>
    <x v="1"/>
    <x v="1"/>
    <n v="485"/>
    <x v="8"/>
  </r>
  <r>
    <n v="226234"/>
    <x v="0"/>
    <x v="0"/>
    <n v="60000"/>
    <n v="60000"/>
    <n v="0"/>
    <x v="0"/>
    <x v="1"/>
    <x v="2"/>
    <n v="564"/>
    <x v="10"/>
  </r>
  <r>
    <n v="226263"/>
    <x v="0"/>
    <x v="0"/>
    <n v="10000"/>
    <n v="10000"/>
    <n v="0"/>
    <x v="0"/>
    <x v="1"/>
    <x v="2"/>
    <n v="436"/>
    <x v="3"/>
  </r>
  <r>
    <n v="226279"/>
    <x v="2"/>
    <x v="0"/>
    <n v="47000"/>
    <n v="47000"/>
    <n v="0"/>
    <x v="0"/>
    <x v="1"/>
    <x v="0"/>
    <n v="481"/>
    <x v="8"/>
  </r>
  <r>
    <n v="226300"/>
    <x v="1"/>
    <x v="1"/>
    <n v="10000"/>
    <n v="10000"/>
    <n v="0"/>
    <x v="0"/>
    <x v="0"/>
    <x v="1"/>
    <n v="452"/>
    <x v="1"/>
  </r>
  <r>
    <n v="226334"/>
    <x v="1"/>
    <x v="0"/>
    <n v="5000"/>
    <n v="5000"/>
    <n v="0"/>
    <x v="0"/>
    <x v="1"/>
    <x v="1"/>
    <n v="478"/>
    <x v="8"/>
  </r>
  <r>
    <n v="226335"/>
    <x v="0"/>
    <x v="1"/>
    <n v="57000"/>
    <n v="57000"/>
    <n v="0"/>
    <x v="0"/>
    <x v="1"/>
    <x v="0"/>
    <n v="486"/>
    <x v="8"/>
  </r>
  <r>
    <n v="226341"/>
    <x v="2"/>
    <x v="0"/>
    <n v="140050"/>
    <n v="140050"/>
    <n v="0"/>
    <x v="0"/>
    <x v="1"/>
    <x v="2"/>
    <n v="552"/>
    <x v="10"/>
  </r>
  <r>
    <n v="226383"/>
    <x v="2"/>
    <x v="2"/>
    <n v="50000"/>
    <n v="50000"/>
    <n v="0"/>
    <x v="0"/>
    <x v="0"/>
    <x v="1"/>
    <n v="454"/>
    <x v="1"/>
  </r>
  <r>
    <n v="226395"/>
    <x v="1"/>
    <x v="0"/>
    <n v="2000"/>
    <n v="2000"/>
    <n v="0"/>
    <x v="0"/>
    <x v="0"/>
    <x v="0"/>
    <n v="506"/>
    <x v="0"/>
  </r>
  <r>
    <n v="226432"/>
    <x v="0"/>
    <x v="0"/>
    <n v="26000"/>
    <n v="26000"/>
    <n v="0"/>
    <x v="0"/>
    <x v="1"/>
    <x v="0"/>
    <n v="528"/>
    <x v="7"/>
  </r>
  <r>
    <n v="226447"/>
    <x v="0"/>
    <x v="0"/>
    <n v="108600"/>
    <n v="108600"/>
    <n v="0"/>
    <x v="0"/>
    <x v="0"/>
    <x v="2"/>
    <n v="488"/>
    <x v="8"/>
  </r>
  <r>
    <n v="226463"/>
    <x v="1"/>
    <x v="0"/>
    <n v="15000"/>
    <n v="19"/>
    <n v="1"/>
    <x v="1"/>
    <x v="0"/>
    <x v="1"/>
    <n v="463"/>
    <x v="1"/>
  </r>
  <r>
    <n v="226477"/>
    <x v="1"/>
    <x v="0"/>
    <n v="2000"/>
    <n v="2000"/>
    <n v="0"/>
    <x v="0"/>
    <x v="0"/>
    <x v="0"/>
    <n v="460"/>
    <x v="1"/>
  </r>
  <r>
    <n v="226580"/>
    <x v="0"/>
    <x v="0"/>
    <n v="63500"/>
    <n v="63500"/>
    <n v="0"/>
    <x v="0"/>
    <x v="0"/>
    <x v="0"/>
    <n v="535"/>
    <x v="9"/>
  </r>
  <r>
    <n v="226588"/>
    <x v="0"/>
    <x v="0"/>
    <n v="34000"/>
    <n v="34000"/>
    <n v="0"/>
    <x v="0"/>
    <x v="0"/>
    <x v="1"/>
    <n v="464"/>
    <x v="1"/>
  </r>
  <r>
    <n v="226589"/>
    <x v="0"/>
    <x v="0"/>
    <n v="7500"/>
    <n v="7500"/>
    <n v="0"/>
    <x v="0"/>
    <x v="1"/>
    <x v="1"/>
    <n v="525"/>
    <x v="7"/>
  </r>
  <r>
    <n v="226623"/>
    <x v="1"/>
    <x v="1"/>
    <n v="5000"/>
    <n v="5000"/>
    <n v="0"/>
    <x v="0"/>
    <x v="0"/>
    <x v="1"/>
    <n v="482"/>
    <x v="8"/>
  </r>
  <r>
    <n v="226645"/>
    <x v="0"/>
    <x v="0"/>
    <n v="161000"/>
    <n v="161000"/>
    <n v="0"/>
    <x v="0"/>
    <x v="0"/>
    <x v="0"/>
    <n v="454"/>
    <x v="1"/>
  </r>
  <r>
    <n v="226667"/>
    <x v="0"/>
    <x v="1"/>
    <n v="37000"/>
    <n v="37000"/>
    <n v="0"/>
    <x v="0"/>
    <x v="0"/>
    <x v="0"/>
    <n v="517"/>
    <x v="7"/>
  </r>
  <r>
    <n v="226681"/>
    <x v="1"/>
    <x v="0"/>
    <n v="15000"/>
    <n v="0"/>
    <n v="1"/>
    <x v="1"/>
    <x v="1"/>
    <x v="2"/>
    <n v="492"/>
    <x v="0"/>
  </r>
  <r>
    <n v="226741"/>
    <x v="1"/>
    <x v="0"/>
    <n v="50000"/>
    <n v="50000"/>
    <n v="0"/>
    <x v="0"/>
    <x v="1"/>
    <x v="0"/>
    <n v="453"/>
    <x v="1"/>
  </r>
  <r>
    <n v="226757"/>
    <x v="2"/>
    <x v="0"/>
    <n v="50000"/>
    <n v="50000"/>
    <n v="0"/>
    <x v="0"/>
    <x v="1"/>
    <x v="1"/>
    <n v="515"/>
    <x v="7"/>
  </r>
  <r>
    <n v="226770"/>
    <x v="1"/>
    <x v="0"/>
    <n v="26000"/>
    <n v="26000"/>
    <n v="0"/>
    <x v="0"/>
    <x v="1"/>
    <x v="0"/>
    <n v="514"/>
    <x v="7"/>
  </r>
  <r>
    <n v="226804"/>
    <x v="0"/>
    <x v="0"/>
    <n v="20000"/>
    <n v="20000"/>
    <n v="0"/>
    <x v="0"/>
    <x v="0"/>
    <x v="1"/>
    <n v="507"/>
    <x v="0"/>
  </r>
  <r>
    <n v="226868"/>
    <x v="1"/>
    <x v="0"/>
    <n v="5000"/>
    <n v="0"/>
    <n v="1"/>
    <x v="1"/>
    <x v="1"/>
    <x v="0"/>
    <n v="517"/>
    <x v="7"/>
  </r>
  <r>
    <n v="226889"/>
    <x v="0"/>
    <x v="1"/>
    <n v="22900"/>
    <n v="22900"/>
    <n v="0"/>
    <x v="0"/>
    <x v="0"/>
    <x v="0"/>
    <n v="527"/>
    <x v="7"/>
  </r>
  <r>
    <n v="227032"/>
    <x v="1"/>
    <x v="0"/>
    <n v="40000"/>
    <n v="40000"/>
    <n v="0"/>
    <x v="0"/>
    <x v="1"/>
    <x v="2"/>
    <n v="506"/>
    <x v="0"/>
  </r>
  <r>
    <n v="227061"/>
    <x v="0"/>
    <x v="0"/>
    <n v="3000"/>
    <n v="3000"/>
    <n v="0"/>
    <x v="0"/>
    <x v="0"/>
    <x v="0"/>
    <n v="520"/>
    <x v="7"/>
  </r>
  <r>
    <n v="227087"/>
    <x v="1"/>
    <x v="0"/>
    <n v="18160"/>
    <n v="18160"/>
    <n v="0"/>
    <x v="0"/>
    <x v="0"/>
    <x v="0"/>
    <n v="404"/>
    <x v="2"/>
  </r>
  <r>
    <n v="227091"/>
    <x v="2"/>
    <x v="0"/>
    <n v="37100"/>
    <n v="37100"/>
    <n v="0"/>
    <x v="0"/>
    <x v="1"/>
    <x v="0"/>
    <n v="500"/>
    <x v="0"/>
  </r>
  <r>
    <n v="227113"/>
    <x v="0"/>
    <x v="1"/>
    <n v="31000"/>
    <n v="31000"/>
    <n v="0"/>
    <x v="0"/>
    <x v="1"/>
    <x v="0"/>
    <n v="521"/>
    <x v="7"/>
  </r>
  <r>
    <n v="227114"/>
    <x v="0"/>
    <x v="0"/>
    <n v="83300"/>
    <n v="83300"/>
    <n v="0"/>
    <x v="0"/>
    <x v="0"/>
    <x v="1"/>
    <n v="535"/>
    <x v="9"/>
  </r>
  <r>
    <n v="227115"/>
    <x v="0"/>
    <x v="1"/>
    <n v="56000"/>
    <n v="56000"/>
    <n v="0"/>
    <x v="0"/>
    <x v="0"/>
    <x v="0"/>
    <n v="497"/>
    <x v="0"/>
  </r>
  <r>
    <n v="227128"/>
    <x v="1"/>
    <x v="0"/>
    <n v="8800"/>
    <n v="8800"/>
    <n v="0"/>
    <x v="0"/>
    <x v="1"/>
    <x v="1"/>
    <n v="458"/>
    <x v="1"/>
  </r>
  <r>
    <n v="227129"/>
    <x v="0"/>
    <x v="0"/>
    <n v="105013"/>
    <n v="105013"/>
    <n v="0"/>
    <x v="0"/>
    <x v="0"/>
    <x v="1"/>
    <n v="462"/>
    <x v="1"/>
  </r>
  <r>
    <n v="227132"/>
    <x v="0"/>
    <x v="2"/>
    <n v="76000"/>
    <n v="76000"/>
    <n v="0"/>
    <x v="0"/>
    <x v="1"/>
    <x v="1"/>
    <n v="485"/>
    <x v="8"/>
  </r>
  <r>
    <n v="227140"/>
    <x v="0"/>
    <x v="0"/>
    <n v="20000"/>
    <n v="20000"/>
    <n v="0"/>
    <x v="0"/>
    <x v="0"/>
    <x v="1"/>
    <n v="491"/>
    <x v="0"/>
  </r>
  <r>
    <n v="227143"/>
    <x v="1"/>
    <x v="1"/>
    <n v="30000"/>
    <n v="30000"/>
    <n v="0"/>
    <x v="0"/>
    <x v="1"/>
    <x v="2"/>
    <n v="501"/>
    <x v="0"/>
  </r>
  <r>
    <n v="227160"/>
    <x v="0"/>
    <x v="0"/>
    <n v="94160"/>
    <n v="94160"/>
    <n v="0"/>
    <x v="0"/>
    <x v="1"/>
    <x v="0"/>
    <n v="503"/>
    <x v="0"/>
  </r>
  <r>
    <n v="227167"/>
    <x v="0"/>
    <x v="0"/>
    <n v="85000"/>
    <n v="85000"/>
    <n v="0"/>
    <x v="0"/>
    <x v="0"/>
    <x v="1"/>
    <n v="460"/>
    <x v="1"/>
  </r>
  <r>
    <n v="227179"/>
    <x v="1"/>
    <x v="0"/>
    <n v="30000"/>
    <n v="0"/>
    <n v="1"/>
    <x v="1"/>
    <x v="0"/>
    <x v="0"/>
    <n v="522"/>
    <x v="7"/>
  </r>
  <r>
    <n v="227191"/>
    <x v="1"/>
    <x v="0"/>
    <n v="5000"/>
    <n v="5000"/>
    <n v="0"/>
    <x v="0"/>
    <x v="0"/>
    <x v="0"/>
    <n v="465"/>
    <x v="1"/>
  </r>
  <r>
    <n v="227201"/>
    <x v="0"/>
    <x v="1"/>
    <n v="29500"/>
    <n v="29500"/>
    <n v="0"/>
    <x v="0"/>
    <x v="0"/>
    <x v="0"/>
    <n v="451"/>
    <x v="1"/>
  </r>
  <r>
    <n v="227203"/>
    <x v="0"/>
    <x v="0"/>
    <n v="168250"/>
    <n v="168250"/>
    <n v="0"/>
    <x v="0"/>
    <x v="1"/>
    <x v="0"/>
    <n v="454"/>
    <x v="1"/>
  </r>
  <r>
    <n v="227215"/>
    <x v="0"/>
    <x v="0"/>
    <n v="5000"/>
    <n v="5000"/>
    <n v="0"/>
    <x v="0"/>
    <x v="0"/>
    <x v="1"/>
    <n v="498"/>
    <x v="0"/>
  </r>
  <r>
    <n v="227222"/>
    <x v="0"/>
    <x v="0"/>
    <n v="41000"/>
    <n v="41000"/>
    <n v="0"/>
    <x v="0"/>
    <x v="1"/>
    <x v="0"/>
    <n v="523"/>
    <x v="7"/>
  </r>
  <r>
    <n v="227226"/>
    <x v="0"/>
    <x v="0"/>
    <n v="116000"/>
    <n v="116000"/>
    <n v="0"/>
    <x v="0"/>
    <x v="1"/>
    <x v="0"/>
    <n v="536"/>
    <x v="9"/>
  </r>
  <r>
    <n v="227229"/>
    <x v="1"/>
    <x v="0"/>
    <n v="22000"/>
    <n v="22000"/>
    <n v="0"/>
    <x v="0"/>
    <x v="0"/>
    <x v="0"/>
    <n v="473"/>
    <x v="8"/>
  </r>
  <r>
    <n v="227239"/>
    <x v="1"/>
    <x v="0"/>
    <n v="8000"/>
    <n v="3000"/>
    <n v="1"/>
    <x v="1"/>
    <x v="0"/>
    <x v="1"/>
    <n v="498"/>
    <x v="0"/>
  </r>
  <r>
    <n v="227240"/>
    <x v="0"/>
    <x v="1"/>
    <n v="12000"/>
    <n v="12000"/>
    <n v="0"/>
    <x v="0"/>
    <x v="0"/>
    <x v="1"/>
    <n v="415"/>
    <x v="6"/>
  </r>
  <r>
    <n v="227242"/>
    <x v="1"/>
    <x v="1"/>
    <n v="16400"/>
    <n v="16400"/>
    <n v="0"/>
    <x v="0"/>
    <x v="1"/>
    <x v="2"/>
    <n v="486"/>
    <x v="8"/>
  </r>
  <r>
    <n v="227250"/>
    <x v="0"/>
    <x v="0"/>
    <n v="161500"/>
    <n v="161500"/>
    <n v="0"/>
    <x v="0"/>
    <x v="1"/>
    <x v="2"/>
    <n v="546"/>
    <x v="9"/>
  </r>
  <r>
    <n v="227280"/>
    <x v="0"/>
    <x v="1"/>
    <n v="257449"/>
    <n v="257449"/>
    <n v="0"/>
    <x v="0"/>
    <x v="0"/>
    <x v="1"/>
    <n v="538"/>
    <x v="9"/>
  </r>
  <r>
    <n v="227282"/>
    <x v="0"/>
    <x v="0"/>
    <n v="3000"/>
    <n v="3000"/>
    <n v="0"/>
    <x v="0"/>
    <x v="0"/>
    <x v="1"/>
    <n v="465"/>
    <x v="1"/>
  </r>
  <r>
    <n v="227303"/>
    <x v="0"/>
    <x v="1"/>
    <n v="20000"/>
    <n v="20000"/>
    <n v="0"/>
    <x v="0"/>
    <x v="0"/>
    <x v="0"/>
    <n v="431"/>
    <x v="3"/>
  </r>
  <r>
    <n v="227309"/>
    <x v="0"/>
    <x v="0"/>
    <n v="15000"/>
    <n v="15000"/>
    <n v="0"/>
    <x v="0"/>
    <x v="0"/>
    <x v="1"/>
    <n v="514"/>
    <x v="7"/>
  </r>
  <r>
    <n v="227310"/>
    <x v="1"/>
    <x v="0"/>
    <n v="31000"/>
    <n v="31000"/>
    <n v="0"/>
    <x v="0"/>
    <x v="1"/>
    <x v="1"/>
    <n v="504"/>
    <x v="0"/>
  </r>
  <r>
    <n v="227321"/>
    <x v="0"/>
    <x v="0"/>
    <n v="20000"/>
    <n v="20000"/>
    <n v="0"/>
    <x v="0"/>
    <x v="0"/>
    <x v="1"/>
    <n v="381"/>
    <x v="4"/>
  </r>
  <r>
    <n v="227327"/>
    <x v="0"/>
    <x v="2"/>
    <n v="49500"/>
    <n v="49500"/>
    <n v="0"/>
    <x v="0"/>
    <x v="1"/>
    <x v="0"/>
    <n v="532"/>
    <x v="9"/>
  </r>
  <r>
    <n v="227333"/>
    <x v="0"/>
    <x v="0"/>
    <n v="243900"/>
    <n v="243900"/>
    <n v="0"/>
    <x v="0"/>
    <x v="0"/>
    <x v="0"/>
    <n v="518"/>
    <x v="7"/>
  </r>
  <r>
    <n v="227340"/>
    <x v="1"/>
    <x v="0"/>
    <n v="9000"/>
    <n v="9000"/>
    <n v="0"/>
    <x v="0"/>
    <x v="0"/>
    <x v="1"/>
    <n v="472"/>
    <x v="8"/>
  </r>
  <r>
    <n v="227360"/>
    <x v="0"/>
    <x v="0"/>
    <n v="20000"/>
    <n v="20000"/>
    <n v="0"/>
    <x v="0"/>
    <x v="1"/>
    <x v="0"/>
    <n v="476"/>
    <x v="8"/>
  </r>
  <r>
    <n v="227361"/>
    <x v="2"/>
    <x v="2"/>
    <n v="17000"/>
    <n v="17000"/>
    <n v="0"/>
    <x v="0"/>
    <x v="0"/>
    <x v="1"/>
    <n v="570"/>
    <x v="10"/>
  </r>
  <r>
    <n v="227362"/>
    <x v="0"/>
    <x v="0"/>
    <n v="34200"/>
    <n v="34200"/>
    <n v="0"/>
    <x v="0"/>
    <x v="1"/>
    <x v="1"/>
    <n v="502"/>
    <x v="0"/>
  </r>
  <r>
    <n v="227365"/>
    <x v="0"/>
    <x v="0"/>
    <n v="94000"/>
    <n v="94000"/>
    <n v="0"/>
    <x v="0"/>
    <x v="1"/>
    <x v="2"/>
    <n v="549"/>
    <x v="9"/>
  </r>
  <r>
    <n v="227367"/>
    <x v="0"/>
    <x v="0"/>
    <n v="19900"/>
    <n v="19900"/>
    <n v="0"/>
    <x v="0"/>
    <x v="0"/>
    <x v="1"/>
    <n v="510"/>
    <x v="0"/>
  </r>
  <r>
    <n v="227381"/>
    <x v="2"/>
    <x v="2"/>
    <n v="10000"/>
    <n v="0"/>
    <n v="1"/>
    <x v="1"/>
    <x v="0"/>
    <x v="1"/>
    <n v="369"/>
    <x v="5"/>
  </r>
  <r>
    <n v="227386"/>
    <x v="0"/>
    <x v="2"/>
    <n v="21220"/>
    <n v="21220"/>
    <n v="0"/>
    <x v="0"/>
    <x v="1"/>
    <x v="0"/>
    <n v="474"/>
    <x v="8"/>
  </r>
  <r>
    <n v="227396"/>
    <x v="0"/>
    <x v="1"/>
    <n v="123505"/>
    <n v="123505"/>
    <n v="0"/>
    <x v="0"/>
    <x v="0"/>
    <x v="1"/>
    <n v="400"/>
    <x v="2"/>
  </r>
  <r>
    <n v="227410"/>
    <x v="0"/>
    <x v="0"/>
    <n v="13310"/>
    <n v="13310"/>
    <n v="0"/>
    <x v="0"/>
    <x v="1"/>
    <x v="2"/>
    <n v="507"/>
    <x v="0"/>
  </r>
  <r>
    <n v="227428"/>
    <x v="0"/>
    <x v="0"/>
    <n v="36723"/>
    <n v="36723"/>
    <n v="0"/>
    <x v="0"/>
    <x v="0"/>
    <x v="1"/>
    <n v="468"/>
    <x v="1"/>
  </r>
  <r>
    <n v="227434"/>
    <x v="0"/>
    <x v="0"/>
    <n v="50000"/>
    <n v="50000"/>
    <n v="0"/>
    <x v="0"/>
    <x v="1"/>
    <x v="1"/>
    <n v="528"/>
    <x v="7"/>
  </r>
  <r>
    <n v="227444"/>
    <x v="0"/>
    <x v="2"/>
    <n v="88100"/>
    <n v="88100"/>
    <n v="0"/>
    <x v="0"/>
    <x v="1"/>
    <x v="2"/>
    <n v="499"/>
    <x v="0"/>
  </r>
  <r>
    <n v="227487"/>
    <x v="1"/>
    <x v="1"/>
    <n v="80690"/>
    <n v="80690"/>
    <n v="0"/>
    <x v="0"/>
    <x v="0"/>
    <x v="1"/>
    <n v="488"/>
    <x v="8"/>
  </r>
  <r>
    <n v="227489"/>
    <x v="1"/>
    <x v="0"/>
    <n v="33000"/>
    <n v="28000"/>
    <n v="0"/>
    <x v="0"/>
    <x v="0"/>
    <x v="1"/>
    <n v="514"/>
    <x v="7"/>
  </r>
  <r>
    <n v="227493"/>
    <x v="0"/>
    <x v="1"/>
    <n v="35000"/>
    <n v="35000"/>
    <n v="0"/>
    <x v="0"/>
    <x v="1"/>
    <x v="0"/>
    <n v="528"/>
    <x v="7"/>
  </r>
  <r>
    <n v="227506"/>
    <x v="0"/>
    <x v="0"/>
    <n v="251000"/>
    <n v="251000"/>
    <n v="0"/>
    <x v="0"/>
    <x v="1"/>
    <x v="1"/>
    <n v="474"/>
    <x v="8"/>
  </r>
  <r>
    <n v="227508"/>
    <x v="0"/>
    <x v="0"/>
    <n v="93800"/>
    <n v="93800"/>
    <n v="0"/>
    <x v="0"/>
    <x v="0"/>
    <x v="1"/>
    <n v="509"/>
    <x v="0"/>
  </r>
  <r>
    <n v="227509"/>
    <x v="0"/>
    <x v="0"/>
    <n v="75800"/>
    <n v="75800"/>
    <n v="0"/>
    <x v="0"/>
    <x v="0"/>
    <x v="1"/>
    <n v="493"/>
    <x v="0"/>
  </r>
  <r>
    <n v="227511"/>
    <x v="2"/>
    <x v="2"/>
    <n v="40000"/>
    <n v="40000"/>
    <n v="0"/>
    <x v="0"/>
    <x v="1"/>
    <x v="1"/>
    <n v="505"/>
    <x v="0"/>
  </r>
  <r>
    <n v="227514"/>
    <x v="0"/>
    <x v="1"/>
    <n v="14100"/>
    <n v="14100"/>
    <n v="0"/>
    <x v="0"/>
    <x v="1"/>
    <x v="0"/>
    <n v="530"/>
    <x v="7"/>
  </r>
  <r>
    <n v="227518"/>
    <x v="1"/>
    <x v="0"/>
    <n v="90500"/>
    <n v="90500"/>
    <n v="0"/>
    <x v="0"/>
    <x v="0"/>
    <x v="1"/>
    <n v="468"/>
    <x v="1"/>
  </r>
  <r>
    <n v="227525"/>
    <x v="0"/>
    <x v="0"/>
    <n v="20000"/>
    <n v="20000"/>
    <n v="0"/>
    <x v="0"/>
    <x v="0"/>
    <x v="1"/>
    <n v="535"/>
    <x v="9"/>
  </r>
  <r>
    <n v="227532"/>
    <x v="1"/>
    <x v="0"/>
    <n v="9000"/>
    <n v="1000"/>
    <n v="1"/>
    <x v="1"/>
    <x v="0"/>
    <x v="1"/>
    <n v="415"/>
    <x v="6"/>
  </r>
  <r>
    <n v="227536"/>
    <x v="0"/>
    <x v="1"/>
    <n v="30000"/>
    <n v="30000"/>
    <n v="0"/>
    <x v="0"/>
    <x v="0"/>
    <x v="0"/>
    <n v="451"/>
    <x v="1"/>
  </r>
  <r>
    <n v="227542"/>
    <x v="1"/>
    <x v="0"/>
    <n v="5000"/>
    <n v="0"/>
    <n v="1"/>
    <x v="1"/>
    <x v="0"/>
    <x v="1"/>
    <n v="502"/>
    <x v="0"/>
  </r>
  <r>
    <n v="227551"/>
    <x v="1"/>
    <x v="0"/>
    <n v="500"/>
    <n v="500"/>
    <n v="0"/>
    <x v="0"/>
    <x v="1"/>
    <x v="2"/>
    <n v="448"/>
    <x v="3"/>
  </r>
  <r>
    <n v="227554"/>
    <x v="0"/>
    <x v="1"/>
    <n v="40000"/>
    <n v="40000"/>
    <n v="0"/>
    <x v="0"/>
    <x v="0"/>
    <x v="1"/>
    <n v="502"/>
    <x v="0"/>
  </r>
  <r>
    <n v="227590"/>
    <x v="0"/>
    <x v="0"/>
    <n v="15000"/>
    <n v="15000"/>
    <n v="0"/>
    <x v="0"/>
    <x v="1"/>
    <x v="1"/>
    <n v="462"/>
    <x v="1"/>
  </r>
  <r>
    <n v="227604"/>
    <x v="2"/>
    <x v="1"/>
    <n v="6400"/>
    <n v="6400"/>
    <n v="0"/>
    <x v="0"/>
    <x v="0"/>
    <x v="1"/>
    <n v="481"/>
    <x v="8"/>
  </r>
  <r>
    <n v="227605"/>
    <x v="0"/>
    <x v="1"/>
    <n v="5000"/>
    <n v="5000"/>
    <n v="0"/>
    <x v="0"/>
    <x v="0"/>
    <x v="1"/>
    <n v="499"/>
    <x v="0"/>
  </r>
  <r>
    <n v="227608"/>
    <x v="0"/>
    <x v="0"/>
    <n v="53500"/>
    <n v="53500"/>
    <n v="0"/>
    <x v="0"/>
    <x v="1"/>
    <x v="1"/>
    <n v="485"/>
    <x v="8"/>
  </r>
  <r>
    <n v="227613"/>
    <x v="1"/>
    <x v="0"/>
    <n v="20000"/>
    <n v="10000"/>
    <n v="1"/>
    <x v="1"/>
    <x v="0"/>
    <x v="1"/>
    <n v="474"/>
    <x v="8"/>
  </r>
  <r>
    <n v="227616"/>
    <x v="0"/>
    <x v="0"/>
    <n v="84000"/>
    <n v="84000"/>
    <n v="0"/>
    <x v="0"/>
    <x v="0"/>
    <x v="1"/>
    <n v="513"/>
    <x v="7"/>
  </r>
  <r>
    <n v="227618"/>
    <x v="1"/>
    <x v="1"/>
    <n v="10000"/>
    <n v="10000"/>
    <n v="0"/>
    <x v="0"/>
    <x v="0"/>
    <x v="1"/>
    <n v="530"/>
    <x v="7"/>
  </r>
  <r>
    <n v="227623"/>
    <x v="0"/>
    <x v="1"/>
    <n v="49988"/>
    <n v="49988"/>
    <n v="0"/>
    <x v="0"/>
    <x v="1"/>
    <x v="2"/>
    <n v="571"/>
    <x v="12"/>
  </r>
  <r>
    <n v="227650"/>
    <x v="0"/>
    <x v="1"/>
    <n v="12000"/>
    <n v="12000"/>
    <n v="0"/>
    <x v="0"/>
    <x v="0"/>
    <x v="1"/>
    <n v="485"/>
    <x v="8"/>
  </r>
  <r>
    <n v="227659"/>
    <x v="0"/>
    <x v="0"/>
    <n v="35000"/>
    <n v="35000"/>
    <n v="0"/>
    <x v="0"/>
    <x v="1"/>
    <x v="0"/>
    <n v="522"/>
    <x v="7"/>
  </r>
  <r>
    <n v="227673"/>
    <x v="1"/>
    <x v="0"/>
    <n v="142000"/>
    <n v="142000"/>
    <n v="0"/>
    <x v="0"/>
    <x v="1"/>
    <x v="2"/>
    <n v="543"/>
    <x v="9"/>
  </r>
  <r>
    <n v="227713"/>
    <x v="0"/>
    <x v="2"/>
    <n v="35000"/>
    <n v="35000"/>
    <n v="0"/>
    <x v="0"/>
    <x v="1"/>
    <x v="1"/>
    <n v="426"/>
    <x v="6"/>
  </r>
  <r>
    <n v="227722"/>
    <x v="0"/>
    <x v="1"/>
    <n v="25000"/>
    <n v="25000"/>
    <n v="0"/>
    <x v="0"/>
    <x v="0"/>
    <x v="2"/>
    <n v="511"/>
    <x v="7"/>
  </r>
  <r>
    <n v="227724"/>
    <x v="0"/>
    <x v="1"/>
    <n v="136400"/>
    <n v="136400"/>
    <n v="0"/>
    <x v="0"/>
    <x v="1"/>
    <x v="0"/>
    <n v="522"/>
    <x v="7"/>
  </r>
  <r>
    <n v="227733"/>
    <x v="0"/>
    <x v="2"/>
    <n v="39585"/>
    <n v="39585"/>
    <n v="0"/>
    <x v="0"/>
    <x v="1"/>
    <x v="1"/>
    <n v="482"/>
    <x v="8"/>
  </r>
  <r>
    <n v="227738"/>
    <x v="0"/>
    <x v="0"/>
    <n v="60000"/>
    <n v="60000"/>
    <n v="0"/>
    <x v="0"/>
    <x v="0"/>
    <x v="1"/>
    <n v="422"/>
    <x v="6"/>
  </r>
  <r>
    <n v="227753"/>
    <x v="0"/>
    <x v="2"/>
    <n v="20000"/>
    <n v="20000"/>
    <n v="0"/>
    <x v="0"/>
    <x v="1"/>
    <x v="1"/>
    <n v="399"/>
    <x v="2"/>
  </r>
  <r>
    <n v="227778"/>
    <x v="1"/>
    <x v="0"/>
    <n v="31800"/>
    <n v="31800"/>
    <n v="0"/>
    <x v="0"/>
    <x v="1"/>
    <x v="1"/>
    <n v="533"/>
    <x v="9"/>
  </r>
  <r>
    <n v="227804"/>
    <x v="0"/>
    <x v="0"/>
    <n v="153811"/>
    <n v="153811"/>
    <n v="0"/>
    <x v="0"/>
    <x v="1"/>
    <x v="0"/>
    <n v="530"/>
    <x v="7"/>
  </r>
  <r>
    <n v="227812"/>
    <x v="1"/>
    <x v="0"/>
    <n v="39000"/>
    <n v="39000"/>
    <n v="0"/>
    <x v="0"/>
    <x v="0"/>
    <x v="1"/>
    <n v="450"/>
    <x v="3"/>
  </r>
  <r>
    <n v="227814"/>
    <x v="1"/>
    <x v="0"/>
    <n v="40000"/>
    <n v="40000"/>
    <n v="0"/>
    <x v="0"/>
    <x v="1"/>
    <x v="1"/>
    <n v="467"/>
    <x v="1"/>
  </r>
  <r>
    <n v="227817"/>
    <x v="0"/>
    <x v="1"/>
    <n v="18000"/>
    <n v="18000"/>
    <n v="0"/>
    <x v="0"/>
    <x v="1"/>
    <x v="0"/>
    <n v="505"/>
    <x v="0"/>
  </r>
  <r>
    <n v="227848"/>
    <x v="0"/>
    <x v="0"/>
    <n v="30000"/>
    <n v="30000"/>
    <n v="0"/>
    <x v="0"/>
    <x v="0"/>
    <x v="0"/>
    <n v="526"/>
    <x v="7"/>
  </r>
  <r>
    <n v="227856"/>
    <x v="0"/>
    <x v="0"/>
    <n v="10000"/>
    <n v="10000"/>
    <n v="0"/>
    <x v="0"/>
    <x v="0"/>
    <x v="1"/>
    <n v="441"/>
    <x v="3"/>
  </r>
  <r>
    <n v="227895"/>
    <x v="0"/>
    <x v="2"/>
    <n v="14100"/>
    <n v="14100"/>
    <n v="0"/>
    <x v="0"/>
    <x v="0"/>
    <x v="0"/>
    <n v="443"/>
    <x v="3"/>
  </r>
  <r>
    <n v="227908"/>
    <x v="0"/>
    <x v="2"/>
    <n v="30000"/>
    <n v="30000"/>
    <n v="0"/>
    <x v="0"/>
    <x v="0"/>
    <x v="0"/>
    <n v="522"/>
    <x v="7"/>
  </r>
  <r>
    <n v="227937"/>
    <x v="0"/>
    <x v="2"/>
    <n v="15000"/>
    <n v="15000"/>
    <n v="0"/>
    <x v="0"/>
    <x v="1"/>
    <x v="0"/>
    <n v="486"/>
    <x v="8"/>
  </r>
  <r>
    <n v="227962"/>
    <x v="1"/>
    <x v="1"/>
    <n v="20000"/>
    <n v="20000"/>
    <n v="0"/>
    <x v="0"/>
    <x v="1"/>
    <x v="0"/>
    <n v="479"/>
    <x v="8"/>
  </r>
  <r>
    <n v="227974"/>
    <x v="0"/>
    <x v="1"/>
    <n v="28000"/>
    <n v="28000"/>
    <n v="0"/>
    <x v="0"/>
    <x v="0"/>
    <x v="0"/>
    <n v="516"/>
    <x v="7"/>
  </r>
  <r>
    <n v="228041"/>
    <x v="0"/>
    <x v="2"/>
    <n v="20000"/>
    <n v="20000"/>
    <n v="0"/>
    <x v="0"/>
    <x v="1"/>
    <x v="1"/>
    <n v="500"/>
    <x v="0"/>
  </r>
  <r>
    <n v="228044"/>
    <x v="1"/>
    <x v="0"/>
    <n v="32600"/>
    <n v="32600"/>
    <n v="0"/>
    <x v="0"/>
    <x v="1"/>
    <x v="1"/>
    <n v="406"/>
    <x v="2"/>
  </r>
  <r>
    <n v="228061"/>
    <x v="0"/>
    <x v="1"/>
    <n v="30000"/>
    <n v="30000"/>
    <n v="0"/>
    <x v="0"/>
    <x v="0"/>
    <x v="1"/>
    <n v="457"/>
    <x v="1"/>
  </r>
  <r>
    <n v="228092"/>
    <x v="0"/>
    <x v="2"/>
    <n v="14000"/>
    <n v="14000"/>
    <n v="0"/>
    <x v="0"/>
    <x v="0"/>
    <x v="1"/>
    <n v="455"/>
    <x v="1"/>
  </r>
  <r>
    <n v="228106"/>
    <x v="1"/>
    <x v="0"/>
    <n v="3000"/>
    <n v="3000"/>
    <n v="0"/>
    <x v="0"/>
    <x v="1"/>
    <x v="0"/>
    <n v="404"/>
    <x v="2"/>
  </r>
  <r>
    <n v="228109"/>
    <x v="1"/>
    <x v="0"/>
    <n v="20000"/>
    <n v="20000"/>
    <n v="0"/>
    <x v="0"/>
    <x v="1"/>
    <x v="1"/>
    <n v="444"/>
    <x v="3"/>
  </r>
  <r>
    <n v="228111"/>
    <x v="1"/>
    <x v="0"/>
    <n v="31000"/>
    <n v="31000"/>
    <n v="0"/>
    <x v="0"/>
    <x v="1"/>
    <x v="2"/>
    <n v="480"/>
    <x v="8"/>
  </r>
  <r>
    <n v="228137"/>
    <x v="0"/>
    <x v="0"/>
    <n v="173000"/>
    <n v="173000"/>
    <n v="0"/>
    <x v="0"/>
    <x v="1"/>
    <x v="0"/>
    <n v="544"/>
    <x v="9"/>
  </r>
  <r>
    <n v="228141"/>
    <x v="1"/>
    <x v="1"/>
    <n v="8000"/>
    <n v="8000"/>
    <n v="0"/>
    <x v="0"/>
    <x v="0"/>
    <x v="1"/>
    <n v="418"/>
    <x v="6"/>
  </r>
  <r>
    <n v="228172"/>
    <x v="0"/>
    <x v="1"/>
    <n v="20000"/>
    <n v="20000"/>
    <n v="0"/>
    <x v="0"/>
    <x v="0"/>
    <x v="1"/>
    <n v="527"/>
    <x v="7"/>
  </r>
  <r>
    <n v="228182"/>
    <x v="1"/>
    <x v="0"/>
    <n v="10000"/>
    <n v="10000"/>
    <n v="0"/>
    <x v="0"/>
    <x v="1"/>
    <x v="0"/>
    <n v="503"/>
    <x v="0"/>
  </r>
  <r>
    <n v="228185"/>
    <x v="0"/>
    <x v="0"/>
    <n v="29100"/>
    <n v="29100"/>
    <n v="0"/>
    <x v="0"/>
    <x v="0"/>
    <x v="0"/>
    <n v="539"/>
    <x v="9"/>
  </r>
  <r>
    <n v="228196"/>
    <x v="0"/>
    <x v="0"/>
    <n v="10000"/>
    <n v="10000"/>
    <n v="0"/>
    <x v="0"/>
    <x v="0"/>
    <x v="1"/>
    <n v="515"/>
    <x v="7"/>
  </r>
  <r>
    <n v="228197"/>
    <x v="1"/>
    <x v="0"/>
    <n v="16594"/>
    <n v="0"/>
    <n v="1"/>
    <x v="1"/>
    <x v="1"/>
    <x v="2"/>
    <n v="477"/>
    <x v="8"/>
  </r>
  <r>
    <n v="228201"/>
    <x v="0"/>
    <x v="0"/>
    <n v="32000"/>
    <n v="32000"/>
    <n v="0"/>
    <x v="0"/>
    <x v="0"/>
    <x v="2"/>
    <n v="441"/>
    <x v="3"/>
  </r>
  <r>
    <n v="228206"/>
    <x v="0"/>
    <x v="0"/>
    <n v="60000"/>
    <n v="60000"/>
    <n v="0"/>
    <x v="0"/>
    <x v="1"/>
    <x v="0"/>
    <n v="564"/>
    <x v="10"/>
  </r>
  <r>
    <n v="228210"/>
    <x v="0"/>
    <x v="0"/>
    <n v="20000"/>
    <n v="20000"/>
    <n v="0"/>
    <x v="0"/>
    <x v="0"/>
    <x v="0"/>
    <n v="525"/>
    <x v="7"/>
  </r>
  <r>
    <n v="228226"/>
    <x v="0"/>
    <x v="0"/>
    <n v="5000"/>
    <n v="5000"/>
    <n v="0"/>
    <x v="0"/>
    <x v="1"/>
    <x v="0"/>
    <n v="475"/>
    <x v="8"/>
  </r>
  <r>
    <n v="228258"/>
    <x v="1"/>
    <x v="0"/>
    <n v="20000"/>
    <n v="0"/>
    <n v="1"/>
    <x v="1"/>
    <x v="0"/>
    <x v="1"/>
    <n v="467"/>
    <x v="1"/>
  </r>
  <r>
    <n v="228269"/>
    <x v="0"/>
    <x v="1"/>
    <n v="20000"/>
    <n v="20000"/>
    <n v="0"/>
    <x v="0"/>
    <x v="1"/>
    <x v="0"/>
    <n v="549"/>
    <x v="9"/>
  </r>
  <r>
    <n v="228272"/>
    <x v="0"/>
    <x v="0"/>
    <n v="71000"/>
    <n v="71000"/>
    <n v="0"/>
    <x v="0"/>
    <x v="0"/>
    <x v="1"/>
    <n v="531"/>
    <x v="9"/>
  </r>
  <r>
    <n v="228289"/>
    <x v="0"/>
    <x v="0"/>
    <n v="215642"/>
    <n v="215642"/>
    <n v="0"/>
    <x v="0"/>
    <x v="0"/>
    <x v="1"/>
    <n v="450"/>
    <x v="3"/>
  </r>
  <r>
    <n v="228301"/>
    <x v="0"/>
    <x v="1"/>
    <n v="68000"/>
    <n v="68000"/>
    <n v="0"/>
    <x v="0"/>
    <x v="1"/>
    <x v="1"/>
    <n v="529"/>
    <x v="7"/>
  </r>
  <r>
    <n v="228303"/>
    <x v="2"/>
    <x v="0"/>
    <n v="50000"/>
    <n v="50000"/>
    <n v="0"/>
    <x v="0"/>
    <x v="1"/>
    <x v="0"/>
    <n v="527"/>
    <x v="7"/>
  </r>
  <r>
    <n v="228307"/>
    <x v="1"/>
    <x v="1"/>
    <n v="10000"/>
    <n v="10000"/>
    <n v="0"/>
    <x v="0"/>
    <x v="0"/>
    <x v="1"/>
    <n v="529"/>
    <x v="7"/>
  </r>
  <r>
    <n v="228308"/>
    <x v="2"/>
    <x v="2"/>
    <n v="35459"/>
    <n v="31173"/>
    <n v="1"/>
    <x v="1"/>
    <x v="1"/>
    <x v="0"/>
    <n v="489"/>
    <x v="8"/>
  </r>
  <r>
    <n v="228337"/>
    <x v="0"/>
    <x v="1"/>
    <n v="15000"/>
    <n v="15000"/>
    <n v="0"/>
    <x v="0"/>
    <x v="0"/>
    <x v="1"/>
    <n v="487"/>
    <x v="8"/>
  </r>
  <r>
    <n v="228347"/>
    <x v="1"/>
    <x v="0"/>
    <n v="25000"/>
    <n v="25000"/>
    <n v="0"/>
    <x v="0"/>
    <x v="0"/>
    <x v="0"/>
    <n v="529"/>
    <x v="7"/>
  </r>
  <r>
    <n v="228352"/>
    <x v="0"/>
    <x v="1"/>
    <n v="25000"/>
    <n v="25000"/>
    <n v="0"/>
    <x v="0"/>
    <x v="1"/>
    <x v="0"/>
    <n v="546"/>
    <x v="9"/>
  </r>
  <r>
    <n v="228356"/>
    <x v="1"/>
    <x v="1"/>
    <n v="40000"/>
    <n v="40000"/>
    <n v="0"/>
    <x v="0"/>
    <x v="0"/>
    <x v="1"/>
    <n v="455"/>
    <x v="1"/>
  </r>
  <r>
    <n v="228361"/>
    <x v="2"/>
    <x v="1"/>
    <n v="42900"/>
    <n v="42900"/>
    <n v="0"/>
    <x v="0"/>
    <x v="0"/>
    <x v="1"/>
    <n v="533"/>
    <x v="9"/>
  </r>
  <r>
    <n v="228364"/>
    <x v="0"/>
    <x v="1"/>
    <n v="10000"/>
    <n v="10000"/>
    <n v="0"/>
    <x v="0"/>
    <x v="1"/>
    <x v="1"/>
    <n v="458"/>
    <x v="1"/>
  </r>
  <r>
    <n v="228370"/>
    <x v="0"/>
    <x v="0"/>
    <n v="82000"/>
    <n v="82000"/>
    <n v="0"/>
    <x v="0"/>
    <x v="0"/>
    <x v="0"/>
    <n v="479"/>
    <x v="8"/>
  </r>
  <r>
    <n v="228389"/>
    <x v="1"/>
    <x v="0"/>
    <n v="10000"/>
    <n v="10000"/>
    <n v="0"/>
    <x v="0"/>
    <x v="1"/>
    <x v="0"/>
    <n v="465"/>
    <x v="1"/>
  </r>
  <r>
    <n v="228393"/>
    <x v="0"/>
    <x v="0"/>
    <n v="35000"/>
    <n v="35000"/>
    <n v="0"/>
    <x v="0"/>
    <x v="0"/>
    <x v="2"/>
    <n v="485"/>
    <x v="8"/>
  </r>
  <r>
    <n v="228398"/>
    <x v="2"/>
    <x v="2"/>
    <n v="30000"/>
    <n v="30000"/>
    <n v="0"/>
    <x v="0"/>
    <x v="0"/>
    <x v="1"/>
    <n v="457"/>
    <x v="1"/>
  </r>
  <r>
    <n v="228401"/>
    <x v="1"/>
    <x v="1"/>
    <n v="30000"/>
    <n v="30000"/>
    <n v="0"/>
    <x v="0"/>
    <x v="1"/>
    <x v="0"/>
    <n v="525"/>
    <x v="7"/>
  </r>
  <r>
    <n v="228403"/>
    <x v="0"/>
    <x v="0"/>
    <n v="5000"/>
    <n v="5000"/>
    <n v="0"/>
    <x v="0"/>
    <x v="0"/>
    <x v="1"/>
    <n v="431"/>
    <x v="3"/>
  </r>
  <r>
    <n v="228422"/>
    <x v="1"/>
    <x v="0"/>
    <n v="500"/>
    <n v="500"/>
    <n v="0"/>
    <x v="0"/>
    <x v="0"/>
    <x v="1"/>
    <n v="457"/>
    <x v="1"/>
  </r>
  <r>
    <n v="228451"/>
    <x v="1"/>
    <x v="0"/>
    <n v="71000"/>
    <n v="71000"/>
    <n v="0"/>
    <x v="0"/>
    <x v="1"/>
    <x v="1"/>
    <n v="534"/>
    <x v="9"/>
  </r>
  <r>
    <n v="228459"/>
    <x v="0"/>
    <x v="0"/>
    <n v="116000"/>
    <n v="116000"/>
    <n v="0"/>
    <x v="0"/>
    <x v="0"/>
    <x v="1"/>
    <n v="550"/>
    <x v="9"/>
  </r>
  <r>
    <n v="228468"/>
    <x v="2"/>
    <x v="2"/>
    <n v="5000"/>
    <n v="5000"/>
    <n v="0"/>
    <x v="0"/>
    <x v="0"/>
    <x v="1"/>
    <n v="467"/>
    <x v="1"/>
  </r>
  <r>
    <n v="228471"/>
    <x v="1"/>
    <x v="0"/>
    <n v="10000"/>
    <n v="10000"/>
    <n v="0"/>
    <x v="0"/>
    <x v="1"/>
    <x v="1"/>
    <n v="516"/>
    <x v="7"/>
  </r>
  <r>
    <n v="228482"/>
    <x v="1"/>
    <x v="0"/>
    <n v="66500"/>
    <n v="66500"/>
    <n v="0"/>
    <x v="0"/>
    <x v="1"/>
    <x v="0"/>
    <n v="506"/>
    <x v="0"/>
  </r>
  <r>
    <n v="228483"/>
    <x v="0"/>
    <x v="0"/>
    <n v="6000"/>
    <n v="6000"/>
    <n v="0"/>
    <x v="0"/>
    <x v="0"/>
    <x v="0"/>
    <n v="451"/>
    <x v="1"/>
  </r>
  <r>
    <n v="228490"/>
    <x v="0"/>
    <x v="1"/>
    <n v="101500"/>
    <n v="101500"/>
    <n v="0"/>
    <x v="0"/>
    <x v="1"/>
    <x v="2"/>
    <n v="555"/>
    <x v="10"/>
  </r>
  <r>
    <n v="228496"/>
    <x v="2"/>
    <x v="2"/>
    <n v="21000"/>
    <n v="21000"/>
    <n v="0"/>
    <x v="0"/>
    <x v="0"/>
    <x v="1"/>
    <n v="523"/>
    <x v="7"/>
  </r>
  <r>
    <n v="228498"/>
    <x v="0"/>
    <x v="2"/>
    <n v="47290"/>
    <n v="15290"/>
    <n v="1"/>
    <x v="1"/>
    <x v="0"/>
    <x v="1"/>
    <n v="469"/>
    <x v="1"/>
  </r>
  <r>
    <n v="228499"/>
    <x v="0"/>
    <x v="0"/>
    <n v="39700"/>
    <n v="39700"/>
    <n v="0"/>
    <x v="0"/>
    <x v="1"/>
    <x v="1"/>
    <n v="443"/>
    <x v="3"/>
  </r>
  <r>
    <n v="228521"/>
    <x v="0"/>
    <x v="0"/>
    <n v="28000"/>
    <n v="28000"/>
    <n v="0"/>
    <x v="0"/>
    <x v="0"/>
    <x v="1"/>
    <n v="474"/>
    <x v="8"/>
  </r>
  <r>
    <n v="228527"/>
    <x v="2"/>
    <x v="2"/>
    <n v="70000"/>
    <n v="70000"/>
    <n v="0"/>
    <x v="0"/>
    <x v="1"/>
    <x v="0"/>
    <n v="494"/>
    <x v="0"/>
  </r>
  <r>
    <n v="228529"/>
    <x v="0"/>
    <x v="0"/>
    <n v="16000"/>
    <n v="16000"/>
    <n v="0"/>
    <x v="0"/>
    <x v="1"/>
    <x v="1"/>
    <n v="536"/>
    <x v="9"/>
  </r>
  <r>
    <n v="228536"/>
    <x v="1"/>
    <x v="0"/>
    <n v="60000"/>
    <n v="60000"/>
    <n v="0"/>
    <x v="0"/>
    <x v="1"/>
    <x v="1"/>
    <n v="500"/>
    <x v="0"/>
  </r>
  <r>
    <n v="228572"/>
    <x v="1"/>
    <x v="2"/>
    <n v="10000"/>
    <n v="8000"/>
    <n v="1"/>
    <x v="1"/>
    <x v="1"/>
    <x v="1"/>
    <n v="440"/>
    <x v="3"/>
  </r>
  <r>
    <n v="228583"/>
    <x v="1"/>
    <x v="0"/>
    <n v="20000"/>
    <n v="20000"/>
    <n v="0"/>
    <x v="0"/>
    <x v="1"/>
    <x v="1"/>
    <n v="525"/>
    <x v="7"/>
  </r>
  <r>
    <n v="228618"/>
    <x v="0"/>
    <x v="0"/>
    <n v="43500"/>
    <n v="43500"/>
    <n v="0"/>
    <x v="0"/>
    <x v="1"/>
    <x v="1"/>
    <n v="504"/>
    <x v="0"/>
  </r>
  <r>
    <n v="228619"/>
    <x v="0"/>
    <x v="1"/>
    <n v="62152"/>
    <n v="62152"/>
    <n v="0"/>
    <x v="0"/>
    <x v="0"/>
    <x v="1"/>
    <n v="448"/>
    <x v="3"/>
  </r>
  <r>
    <n v="228620"/>
    <x v="0"/>
    <x v="0"/>
    <n v="40500"/>
    <n v="40500"/>
    <n v="0"/>
    <x v="0"/>
    <x v="1"/>
    <x v="1"/>
    <n v="527"/>
    <x v="7"/>
  </r>
  <r>
    <n v="228635"/>
    <x v="0"/>
    <x v="2"/>
    <n v="25000"/>
    <n v="25000"/>
    <n v="0"/>
    <x v="0"/>
    <x v="1"/>
    <x v="2"/>
    <n v="500"/>
    <x v="0"/>
  </r>
  <r>
    <n v="228640"/>
    <x v="0"/>
    <x v="1"/>
    <n v="128000"/>
    <n v="128000"/>
    <n v="0"/>
    <x v="0"/>
    <x v="1"/>
    <x v="1"/>
    <n v="450"/>
    <x v="3"/>
  </r>
  <r>
    <n v="228647"/>
    <x v="1"/>
    <x v="0"/>
    <n v="20000"/>
    <n v="20000"/>
    <n v="0"/>
    <x v="0"/>
    <x v="0"/>
    <x v="2"/>
    <n v="473"/>
    <x v="8"/>
  </r>
  <r>
    <n v="228655"/>
    <x v="0"/>
    <x v="0"/>
    <n v="71400"/>
    <n v="71400"/>
    <n v="0"/>
    <x v="0"/>
    <x v="0"/>
    <x v="0"/>
    <n v="504"/>
    <x v="0"/>
  </r>
  <r>
    <n v="228663"/>
    <x v="0"/>
    <x v="0"/>
    <n v="30000"/>
    <n v="30000"/>
    <n v="0"/>
    <x v="0"/>
    <x v="1"/>
    <x v="1"/>
    <n v="475"/>
    <x v="8"/>
  </r>
  <r>
    <n v="228673"/>
    <x v="0"/>
    <x v="1"/>
    <n v="32000"/>
    <n v="32000"/>
    <n v="0"/>
    <x v="0"/>
    <x v="0"/>
    <x v="2"/>
    <n v="522"/>
    <x v="7"/>
  </r>
  <r>
    <n v="228675"/>
    <x v="0"/>
    <x v="0"/>
    <n v="15000"/>
    <n v="15000"/>
    <n v="0"/>
    <x v="0"/>
    <x v="1"/>
    <x v="0"/>
    <n v="457"/>
    <x v="1"/>
  </r>
  <r>
    <n v="228708"/>
    <x v="0"/>
    <x v="1"/>
    <n v="20000"/>
    <n v="20000"/>
    <n v="0"/>
    <x v="0"/>
    <x v="1"/>
    <x v="1"/>
    <n v="414"/>
    <x v="6"/>
  </r>
  <r>
    <n v="228714"/>
    <x v="0"/>
    <x v="2"/>
    <n v="20000"/>
    <n v="20000"/>
    <n v="0"/>
    <x v="0"/>
    <x v="1"/>
    <x v="1"/>
    <n v="452"/>
    <x v="1"/>
  </r>
  <r>
    <n v="228745"/>
    <x v="0"/>
    <x v="0"/>
    <n v="164000"/>
    <n v="164000"/>
    <n v="0"/>
    <x v="0"/>
    <x v="0"/>
    <x v="1"/>
    <n v="513"/>
    <x v="7"/>
  </r>
  <r>
    <n v="228756"/>
    <x v="0"/>
    <x v="0"/>
    <n v="56400"/>
    <n v="56400"/>
    <n v="0"/>
    <x v="0"/>
    <x v="1"/>
    <x v="2"/>
    <n v="566"/>
    <x v="10"/>
  </r>
  <r>
    <n v="228760"/>
    <x v="0"/>
    <x v="0"/>
    <n v="10000"/>
    <n v="10000"/>
    <n v="0"/>
    <x v="0"/>
    <x v="1"/>
    <x v="1"/>
    <n v="539"/>
    <x v="9"/>
  </r>
  <r>
    <n v="228770"/>
    <x v="1"/>
    <x v="0"/>
    <n v="6500"/>
    <n v="6500"/>
    <n v="0"/>
    <x v="0"/>
    <x v="0"/>
    <x v="1"/>
    <n v="449"/>
    <x v="3"/>
  </r>
  <r>
    <n v="228801"/>
    <x v="0"/>
    <x v="0"/>
    <n v="60000"/>
    <n v="60000"/>
    <n v="0"/>
    <x v="0"/>
    <x v="0"/>
    <x v="1"/>
    <n v="534"/>
    <x v="9"/>
  </r>
  <r>
    <n v="228815"/>
    <x v="1"/>
    <x v="0"/>
    <n v="158900"/>
    <n v="158900"/>
    <n v="0"/>
    <x v="0"/>
    <x v="0"/>
    <x v="1"/>
    <n v="477"/>
    <x v="8"/>
  </r>
  <r>
    <n v="228847"/>
    <x v="1"/>
    <x v="0"/>
    <n v="5500"/>
    <n v="5500"/>
    <n v="0"/>
    <x v="0"/>
    <x v="1"/>
    <x v="1"/>
    <n v="460"/>
    <x v="1"/>
  </r>
  <r>
    <n v="228854"/>
    <x v="0"/>
    <x v="0"/>
    <n v="52500"/>
    <n v="52500"/>
    <n v="0"/>
    <x v="0"/>
    <x v="1"/>
    <x v="2"/>
    <n v="524"/>
    <x v="7"/>
  </r>
  <r>
    <n v="228862"/>
    <x v="0"/>
    <x v="1"/>
    <n v="15000"/>
    <n v="15000"/>
    <n v="0"/>
    <x v="0"/>
    <x v="0"/>
    <x v="1"/>
    <n v="446"/>
    <x v="3"/>
  </r>
  <r>
    <n v="228864"/>
    <x v="0"/>
    <x v="0"/>
    <n v="10000"/>
    <n v="10000"/>
    <n v="0"/>
    <x v="0"/>
    <x v="0"/>
    <x v="0"/>
    <n v="484"/>
    <x v="8"/>
  </r>
  <r>
    <n v="228866"/>
    <x v="1"/>
    <x v="0"/>
    <n v="17000"/>
    <n v="2000"/>
    <n v="1"/>
    <x v="1"/>
    <x v="0"/>
    <x v="1"/>
    <n v="512"/>
    <x v="7"/>
  </r>
  <r>
    <n v="228873"/>
    <x v="1"/>
    <x v="1"/>
    <n v="13000"/>
    <n v="13000"/>
    <n v="0"/>
    <x v="0"/>
    <x v="1"/>
    <x v="1"/>
    <n v="498"/>
    <x v="0"/>
  </r>
  <r>
    <n v="228876"/>
    <x v="0"/>
    <x v="2"/>
    <n v="18000"/>
    <n v="18000"/>
    <n v="0"/>
    <x v="0"/>
    <x v="0"/>
    <x v="0"/>
    <n v="449"/>
    <x v="3"/>
  </r>
  <r>
    <n v="228879"/>
    <x v="0"/>
    <x v="0"/>
    <n v="247484"/>
    <n v="247484"/>
    <n v="0"/>
    <x v="0"/>
    <x v="0"/>
    <x v="1"/>
    <n v="429"/>
    <x v="6"/>
  </r>
  <r>
    <n v="228885"/>
    <x v="1"/>
    <x v="0"/>
    <n v="20000"/>
    <n v="0"/>
    <n v="1"/>
    <x v="1"/>
    <x v="1"/>
    <x v="0"/>
    <n v="459"/>
    <x v="1"/>
  </r>
  <r>
    <n v="228894"/>
    <x v="0"/>
    <x v="0"/>
    <n v="50000"/>
    <n v="50000"/>
    <n v="0"/>
    <x v="0"/>
    <x v="0"/>
    <x v="0"/>
    <n v="497"/>
    <x v="0"/>
  </r>
  <r>
    <n v="228907"/>
    <x v="0"/>
    <x v="1"/>
    <n v="45500"/>
    <n v="45500"/>
    <n v="0"/>
    <x v="0"/>
    <x v="0"/>
    <x v="0"/>
    <n v="467"/>
    <x v="1"/>
  </r>
  <r>
    <n v="228923"/>
    <x v="1"/>
    <x v="1"/>
    <n v="30000"/>
    <n v="30000"/>
    <n v="0"/>
    <x v="0"/>
    <x v="1"/>
    <x v="2"/>
    <n v="499"/>
    <x v="0"/>
  </r>
  <r>
    <n v="228933"/>
    <x v="0"/>
    <x v="0"/>
    <n v="45100"/>
    <n v="45100"/>
    <n v="0"/>
    <x v="0"/>
    <x v="1"/>
    <x v="1"/>
    <n v="506"/>
    <x v="0"/>
  </r>
  <r>
    <n v="228936"/>
    <x v="0"/>
    <x v="0"/>
    <n v="35000"/>
    <n v="35000"/>
    <n v="0"/>
    <x v="0"/>
    <x v="1"/>
    <x v="1"/>
    <n v="466"/>
    <x v="1"/>
  </r>
  <r>
    <n v="228941"/>
    <x v="0"/>
    <x v="0"/>
    <n v="52000"/>
    <n v="52000"/>
    <n v="0"/>
    <x v="0"/>
    <x v="0"/>
    <x v="1"/>
    <n v="401"/>
    <x v="2"/>
  </r>
  <r>
    <n v="228942"/>
    <x v="0"/>
    <x v="1"/>
    <n v="233300"/>
    <n v="233300"/>
    <n v="0"/>
    <x v="0"/>
    <x v="1"/>
    <x v="0"/>
    <n v="525"/>
    <x v="7"/>
  </r>
  <r>
    <n v="228947"/>
    <x v="0"/>
    <x v="0"/>
    <n v="68000"/>
    <n v="68000"/>
    <n v="0"/>
    <x v="0"/>
    <x v="1"/>
    <x v="0"/>
    <n v="500"/>
    <x v="0"/>
  </r>
  <r>
    <n v="228949"/>
    <x v="0"/>
    <x v="0"/>
    <n v="56800"/>
    <n v="56800"/>
    <n v="0"/>
    <x v="0"/>
    <x v="1"/>
    <x v="0"/>
    <n v="469"/>
    <x v="1"/>
  </r>
  <r>
    <n v="228952"/>
    <x v="0"/>
    <x v="0"/>
    <n v="170000"/>
    <n v="170000"/>
    <n v="0"/>
    <x v="0"/>
    <x v="1"/>
    <x v="1"/>
    <n v="518"/>
    <x v="7"/>
  </r>
  <r>
    <n v="228962"/>
    <x v="0"/>
    <x v="0"/>
    <n v="11000"/>
    <n v="11000"/>
    <n v="0"/>
    <x v="0"/>
    <x v="0"/>
    <x v="1"/>
    <n v="447"/>
    <x v="3"/>
  </r>
  <r>
    <n v="228972"/>
    <x v="0"/>
    <x v="1"/>
    <n v="18000"/>
    <n v="18000"/>
    <n v="0"/>
    <x v="0"/>
    <x v="1"/>
    <x v="0"/>
    <n v="503"/>
    <x v="0"/>
  </r>
  <r>
    <n v="228981"/>
    <x v="0"/>
    <x v="1"/>
    <n v="25500"/>
    <n v="25500"/>
    <n v="0"/>
    <x v="0"/>
    <x v="1"/>
    <x v="2"/>
    <n v="562"/>
    <x v="10"/>
  </r>
  <r>
    <n v="228988"/>
    <x v="0"/>
    <x v="0"/>
    <n v="25000"/>
    <n v="25000"/>
    <n v="0"/>
    <x v="0"/>
    <x v="0"/>
    <x v="0"/>
    <n v="472"/>
    <x v="8"/>
  </r>
  <r>
    <n v="228994"/>
    <x v="0"/>
    <x v="1"/>
    <n v="13000"/>
    <n v="13000"/>
    <n v="0"/>
    <x v="0"/>
    <x v="1"/>
    <x v="0"/>
    <n v="465"/>
    <x v="1"/>
  </r>
  <r>
    <n v="229006"/>
    <x v="0"/>
    <x v="0"/>
    <n v="15000"/>
    <n v="15000"/>
    <n v="0"/>
    <x v="0"/>
    <x v="1"/>
    <x v="0"/>
    <n v="494"/>
    <x v="0"/>
  </r>
  <r>
    <n v="229010"/>
    <x v="0"/>
    <x v="0"/>
    <n v="78000"/>
    <n v="78000"/>
    <n v="0"/>
    <x v="0"/>
    <x v="0"/>
    <x v="1"/>
    <n v="417"/>
    <x v="6"/>
  </r>
  <r>
    <n v="229014"/>
    <x v="1"/>
    <x v="0"/>
    <n v="13000"/>
    <n v="13000"/>
    <n v="0"/>
    <x v="0"/>
    <x v="1"/>
    <x v="0"/>
    <n v="494"/>
    <x v="0"/>
  </r>
  <r>
    <n v="229159"/>
    <x v="0"/>
    <x v="0"/>
    <n v="117440"/>
    <n v="117440"/>
    <n v="1"/>
    <x v="1"/>
    <x v="0"/>
    <x v="1"/>
    <n v="500"/>
    <x v="0"/>
  </r>
  <r>
    <n v="229167"/>
    <x v="0"/>
    <x v="2"/>
    <n v="10000"/>
    <n v="10000"/>
    <n v="0"/>
    <x v="0"/>
    <x v="1"/>
    <x v="1"/>
    <n v="499"/>
    <x v="0"/>
  </r>
  <r>
    <n v="229287"/>
    <x v="1"/>
    <x v="1"/>
    <n v="3460"/>
    <n v="3460"/>
    <n v="0"/>
    <x v="0"/>
    <x v="1"/>
    <x v="0"/>
    <n v="506"/>
    <x v="0"/>
  </r>
  <r>
    <n v="229288"/>
    <x v="0"/>
    <x v="1"/>
    <n v="80000"/>
    <n v="80000"/>
    <n v="0"/>
    <x v="0"/>
    <x v="0"/>
    <x v="2"/>
    <n v="528"/>
    <x v="7"/>
  </r>
  <r>
    <n v="229297"/>
    <x v="0"/>
    <x v="1"/>
    <n v="14000"/>
    <n v="14000"/>
    <n v="0"/>
    <x v="0"/>
    <x v="0"/>
    <x v="0"/>
    <n v="508"/>
    <x v="0"/>
  </r>
  <r>
    <n v="229331"/>
    <x v="0"/>
    <x v="0"/>
    <n v="48200"/>
    <n v="48200"/>
    <n v="0"/>
    <x v="0"/>
    <x v="1"/>
    <x v="0"/>
    <n v="503"/>
    <x v="0"/>
  </r>
  <r>
    <n v="229333"/>
    <x v="0"/>
    <x v="0"/>
    <n v="88000"/>
    <n v="88000"/>
    <n v="0"/>
    <x v="0"/>
    <x v="1"/>
    <x v="1"/>
    <n v="476"/>
    <x v="8"/>
  </r>
  <r>
    <n v="229339"/>
    <x v="0"/>
    <x v="0"/>
    <n v="8100"/>
    <n v="8100"/>
    <n v="0"/>
    <x v="0"/>
    <x v="0"/>
    <x v="1"/>
    <n v="473"/>
    <x v="8"/>
  </r>
  <r>
    <n v="229360"/>
    <x v="1"/>
    <x v="1"/>
    <n v="20000"/>
    <n v="20000"/>
    <n v="0"/>
    <x v="0"/>
    <x v="1"/>
    <x v="2"/>
    <n v="485"/>
    <x v="8"/>
  </r>
  <r>
    <n v="229400"/>
    <x v="0"/>
    <x v="0"/>
    <n v="98000"/>
    <n v="98000"/>
    <n v="0"/>
    <x v="0"/>
    <x v="1"/>
    <x v="0"/>
    <n v="495"/>
    <x v="0"/>
  </r>
  <r>
    <n v="229419"/>
    <x v="0"/>
    <x v="2"/>
    <n v="42518"/>
    <n v="42518"/>
    <n v="0"/>
    <x v="0"/>
    <x v="1"/>
    <x v="0"/>
    <n v="541"/>
    <x v="9"/>
  </r>
  <r>
    <n v="229437"/>
    <x v="0"/>
    <x v="1"/>
    <n v="10000"/>
    <n v="10000"/>
    <n v="0"/>
    <x v="0"/>
    <x v="0"/>
    <x v="0"/>
    <n v="493"/>
    <x v="0"/>
  </r>
  <r>
    <n v="229449"/>
    <x v="0"/>
    <x v="0"/>
    <n v="10000"/>
    <n v="10000"/>
    <n v="0"/>
    <x v="0"/>
    <x v="0"/>
    <x v="1"/>
    <n v="523"/>
    <x v="7"/>
  </r>
  <r>
    <n v="229468"/>
    <x v="0"/>
    <x v="1"/>
    <n v="23500"/>
    <n v="23500"/>
    <n v="0"/>
    <x v="0"/>
    <x v="1"/>
    <x v="1"/>
    <n v="490"/>
    <x v="8"/>
  </r>
  <r>
    <n v="229473"/>
    <x v="0"/>
    <x v="0"/>
    <n v="41100"/>
    <n v="41100"/>
    <n v="0"/>
    <x v="0"/>
    <x v="0"/>
    <x v="0"/>
    <n v="506"/>
    <x v="0"/>
  </r>
  <r>
    <n v="229496"/>
    <x v="1"/>
    <x v="0"/>
    <n v="35000"/>
    <n v="35000"/>
    <n v="0"/>
    <x v="0"/>
    <x v="0"/>
    <x v="1"/>
    <n v="495"/>
    <x v="0"/>
  </r>
  <r>
    <n v="229497"/>
    <x v="1"/>
    <x v="0"/>
    <n v="11500"/>
    <n v="11500"/>
    <n v="0"/>
    <x v="0"/>
    <x v="0"/>
    <x v="1"/>
    <n v="509"/>
    <x v="0"/>
  </r>
  <r>
    <n v="229506"/>
    <x v="1"/>
    <x v="0"/>
    <n v="71000"/>
    <n v="71000"/>
    <n v="0"/>
    <x v="0"/>
    <x v="1"/>
    <x v="2"/>
    <n v="521"/>
    <x v="7"/>
  </r>
  <r>
    <n v="229507"/>
    <x v="0"/>
    <x v="1"/>
    <n v="60700"/>
    <n v="60700"/>
    <n v="0"/>
    <x v="0"/>
    <x v="1"/>
    <x v="1"/>
    <n v="543"/>
    <x v="9"/>
  </r>
  <r>
    <n v="229510"/>
    <x v="0"/>
    <x v="0"/>
    <n v="97500"/>
    <n v="97500"/>
    <n v="0"/>
    <x v="0"/>
    <x v="1"/>
    <x v="0"/>
    <n v="441"/>
    <x v="3"/>
  </r>
  <r>
    <n v="229512"/>
    <x v="0"/>
    <x v="0"/>
    <n v="213000"/>
    <n v="213000"/>
    <n v="0"/>
    <x v="0"/>
    <x v="1"/>
    <x v="0"/>
    <n v="535"/>
    <x v="9"/>
  </r>
  <r>
    <n v="229519"/>
    <x v="1"/>
    <x v="0"/>
    <n v="5000"/>
    <n v="5000"/>
    <n v="0"/>
    <x v="0"/>
    <x v="1"/>
    <x v="2"/>
    <n v="460"/>
    <x v="1"/>
  </r>
  <r>
    <n v="229522"/>
    <x v="0"/>
    <x v="1"/>
    <n v="17500"/>
    <n v="17500"/>
    <n v="0"/>
    <x v="0"/>
    <x v="0"/>
    <x v="1"/>
    <n v="457"/>
    <x v="1"/>
  </r>
  <r>
    <n v="229528"/>
    <x v="0"/>
    <x v="2"/>
    <n v="46000"/>
    <n v="46000"/>
    <n v="0"/>
    <x v="0"/>
    <x v="0"/>
    <x v="2"/>
    <n v="536"/>
    <x v="9"/>
  </r>
  <r>
    <n v="229540"/>
    <x v="1"/>
    <x v="0"/>
    <n v="11600"/>
    <n v="11600"/>
    <n v="0"/>
    <x v="0"/>
    <x v="0"/>
    <x v="1"/>
    <n v="466"/>
    <x v="1"/>
  </r>
  <r>
    <n v="229543"/>
    <x v="1"/>
    <x v="2"/>
    <n v="40000"/>
    <n v="25000"/>
    <n v="1"/>
    <x v="1"/>
    <x v="0"/>
    <x v="1"/>
    <n v="454"/>
    <x v="1"/>
  </r>
  <r>
    <n v="229548"/>
    <x v="0"/>
    <x v="1"/>
    <n v="15000"/>
    <n v="15000"/>
    <n v="0"/>
    <x v="0"/>
    <x v="0"/>
    <x v="1"/>
    <n v="508"/>
    <x v="0"/>
  </r>
  <r>
    <n v="229550"/>
    <x v="1"/>
    <x v="0"/>
    <n v="5000"/>
    <n v="0"/>
    <n v="1"/>
    <x v="1"/>
    <x v="1"/>
    <x v="1"/>
    <n v="460"/>
    <x v="1"/>
  </r>
  <r>
    <n v="229552"/>
    <x v="0"/>
    <x v="0"/>
    <n v="79000"/>
    <n v="79000"/>
    <n v="0"/>
    <x v="0"/>
    <x v="1"/>
    <x v="1"/>
    <n v="469"/>
    <x v="1"/>
  </r>
  <r>
    <n v="229561"/>
    <x v="1"/>
    <x v="0"/>
    <n v="10000"/>
    <n v="10000"/>
    <n v="0"/>
    <x v="0"/>
    <x v="0"/>
    <x v="1"/>
    <n v="424"/>
    <x v="6"/>
  </r>
  <r>
    <n v="229562"/>
    <x v="0"/>
    <x v="0"/>
    <n v="15000"/>
    <n v="15000"/>
    <n v="0"/>
    <x v="0"/>
    <x v="1"/>
    <x v="1"/>
    <n v="486"/>
    <x v="8"/>
  </r>
  <r>
    <n v="229568"/>
    <x v="0"/>
    <x v="0"/>
    <n v="29000"/>
    <n v="29000"/>
    <n v="0"/>
    <x v="0"/>
    <x v="0"/>
    <x v="0"/>
    <n v="351"/>
    <x v="5"/>
  </r>
  <r>
    <n v="229583"/>
    <x v="0"/>
    <x v="0"/>
    <n v="54000"/>
    <n v="54000"/>
    <n v="0"/>
    <x v="0"/>
    <x v="0"/>
    <x v="1"/>
    <n v="501"/>
    <x v="0"/>
  </r>
  <r>
    <n v="229625"/>
    <x v="0"/>
    <x v="0"/>
    <n v="129000"/>
    <n v="129000"/>
    <n v="0"/>
    <x v="0"/>
    <x v="0"/>
    <x v="0"/>
    <n v="504"/>
    <x v="0"/>
  </r>
  <r>
    <n v="229636"/>
    <x v="0"/>
    <x v="0"/>
    <n v="5000"/>
    <n v="5000"/>
    <n v="0"/>
    <x v="0"/>
    <x v="1"/>
    <x v="1"/>
    <n v="401"/>
    <x v="2"/>
  </r>
  <r>
    <n v="229638"/>
    <x v="0"/>
    <x v="0"/>
    <n v="105060"/>
    <n v="105060"/>
    <n v="0"/>
    <x v="0"/>
    <x v="0"/>
    <x v="1"/>
    <n v="519"/>
    <x v="7"/>
  </r>
  <r>
    <n v="229668"/>
    <x v="0"/>
    <x v="0"/>
    <n v="7000"/>
    <n v="7000"/>
    <n v="0"/>
    <x v="0"/>
    <x v="1"/>
    <x v="1"/>
    <n v="447"/>
    <x v="3"/>
  </r>
  <r>
    <n v="229671"/>
    <x v="0"/>
    <x v="0"/>
    <n v="163000"/>
    <n v="163000"/>
    <n v="0"/>
    <x v="0"/>
    <x v="1"/>
    <x v="0"/>
    <n v="523"/>
    <x v="7"/>
  </r>
  <r>
    <n v="229675"/>
    <x v="0"/>
    <x v="1"/>
    <n v="9500"/>
    <n v="9500"/>
    <n v="0"/>
    <x v="0"/>
    <x v="1"/>
    <x v="1"/>
    <n v="509"/>
    <x v="0"/>
  </r>
  <r>
    <n v="229678"/>
    <x v="0"/>
    <x v="2"/>
    <n v="31000"/>
    <n v="31000"/>
    <n v="0"/>
    <x v="0"/>
    <x v="1"/>
    <x v="1"/>
    <n v="491"/>
    <x v="0"/>
  </r>
  <r>
    <n v="229679"/>
    <x v="0"/>
    <x v="0"/>
    <n v="143300"/>
    <n v="143300"/>
    <n v="0"/>
    <x v="0"/>
    <x v="0"/>
    <x v="0"/>
    <n v="542"/>
    <x v="9"/>
  </r>
  <r>
    <n v="229694"/>
    <x v="2"/>
    <x v="2"/>
    <n v="22000"/>
    <n v="22000"/>
    <n v="0"/>
    <x v="0"/>
    <x v="0"/>
    <x v="0"/>
    <n v="454"/>
    <x v="1"/>
  </r>
  <r>
    <n v="229697"/>
    <x v="0"/>
    <x v="1"/>
    <n v="30000"/>
    <n v="30000"/>
    <n v="0"/>
    <x v="0"/>
    <x v="0"/>
    <x v="1"/>
    <n v="485"/>
    <x v="8"/>
  </r>
  <r>
    <n v="229699"/>
    <x v="0"/>
    <x v="1"/>
    <n v="15000"/>
    <n v="15000"/>
    <n v="0"/>
    <x v="0"/>
    <x v="0"/>
    <x v="1"/>
    <n v="425"/>
    <x v="6"/>
  </r>
  <r>
    <n v="229706"/>
    <x v="1"/>
    <x v="0"/>
    <n v="57400"/>
    <n v="9000"/>
    <n v="1"/>
    <x v="1"/>
    <x v="1"/>
    <x v="0"/>
    <n v="559"/>
    <x v="10"/>
  </r>
  <r>
    <n v="229732"/>
    <x v="1"/>
    <x v="1"/>
    <n v="16000"/>
    <n v="16000"/>
    <n v="0"/>
    <x v="0"/>
    <x v="0"/>
    <x v="1"/>
    <n v="480"/>
    <x v="8"/>
  </r>
  <r>
    <n v="229750"/>
    <x v="1"/>
    <x v="0"/>
    <n v="20000"/>
    <n v="0"/>
    <n v="1"/>
    <x v="1"/>
    <x v="0"/>
    <x v="1"/>
    <n v="449"/>
    <x v="3"/>
  </r>
  <r>
    <n v="229775"/>
    <x v="0"/>
    <x v="1"/>
    <n v="110000"/>
    <n v="110000"/>
    <n v="0"/>
    <x v="0"/>
    <x v="1"/>
    <x v="0"/>
    <n v="489"/>
    <x v="8"/>
  </r>
  <r>
    <n v="229786"/>
    <x v="2"/>
    <x v="2"/>
    <n v="219630"/>
    <n v="219630"/>
    <n v="0"/>
    <x v="0"/>
    <x v="1"/>
    <x v="1"/>
    <n v="490"/>
    <x v="8"/>
  </r>
  <r>
    <n v="229810"/>
    <x v="0"/>
    <x v="0"/>
    <n v="120000"/>
    <n v="120000"/>
    <n v="0"/>
    <x v="0"/>
    <x v="0"/>
    <x v="1"/>
    <n v="476"/>
    <x v="8"/>
  </r>
  <r>
    <n v="229819"/>
    <x v="0"/>
    <x v="0"/>
    <n v="100000"/>
    <n v="100000"/>
    <n v="0"/>
    <x v="0"/>
    <x v="0"/>
    <x v="0"/>
    <n v="537"/>
    <x v="9"/>
  </r>
  <r>
    <n v="229834"/>
    <x v="0"/>
    <x v="0"/>
    <n v="11500"/>
    <n v="11500"/>
    <n v="0"/>
    <x v="0"/>
    <x v="1"/>
    <x v="0"/>
    <n v="471"/>
    <x v="8"/>
  </r>
  <r>
    <n v="229853"/>
    <x v="2"/>
    <x v="0"/>
    <n v="74700"/>
    <n v="74700"/>
    <n v="0"/>
    <x v="0"/>
    <x v="1"/>
    <x v="1"/>
    <n v="521"/>
    <x v="7"/>
  </r>
  <r>
    <n v="229859"/>
    <x v="0"/>
    <x v="0"/>
    <n v="255900"/>
    <n v="255900"/>
    <n v="0"/>
    <x v="0"/>
    <x v="0"/>
    <x v="2"/>
    <n v="439"/>
    <x v="3"/>
  </r>
  <r>
    <n v="229886"/>
    <x v="0"/>
    <x v="0"/>
    <n v="83000"/>
    <n v="83000"/>
    <n v="0"/>
    <x v="0"/>
    <x v="1"/>
    <x v="1"/>
    <n v="525"/>
    <x v="7"/>
  </r>
  <r>
    <n v="229891"/>
    <x v="0"/>
    <x v="0"/>
    <n v="260400"/>
    <n v="260400"/>
    <n v="0"/>
    <x v="0"/>
    <x v="1"/>
    <x v="0"/>
    <n v="565"/>
    <x v="10"/>
  </r>
  <r>
    <n v="229912"/>
    <x v="1"/>
    <x v="2"/>
    <n v="8540"/>
    <n v="8540"/>
    <n v="0"/>
    <x v="0"/>
    <x v="0"/>
    <x v="1"/>
    <n v="474"/>
    <x v="8"/>
  </r>
  <r>
    <n v="229940"/>
    <x v="0"/>
    <x v="2"/>
    <n v="109800"/>
    <n v="109800"/>
    <n v="0"/>
    <x v="0"/>
    <x v="1"/>
    <x v="1"/>
    <n v="490"/>
    <x v="8"/>
  </r>
  <r>
    <n v="229951"/>
    <x v="1"/>
    <x v="1"/>
    <n v="5600"/>
    <n v="5600"/>
    <n v="0"/>
    <x v="0"/>
    <x v="0"/>
    <x v="1"/>
    <n v="508"/>
    <x v="0"/>
  </r>
  <r>
    <n v="229972"/>
    <x v="0"/>
    <x v="1"/>
    <n v="8000"/>
    <n v="8000"/>
    <n v="0"/>
    <x v="0"/>
    <x v="1"/>
    <x v="1"/>
    <n v="510"/>
    <x v="0"/>
  </r>
  <r>
    <n v="229977"/>
    <x v="1"/>
    <x v="0"/>
    <n v="96450"/>
    <n v="96450"/>
    <n v="0"/>
    <x v="0"/>
    <x v="0"/>
    <x v="1"/>
    <n v="401"/>
    <x v="2"/>
  </r>
  <r>
    <n v="230001"/>
    <x v="1"/>
    <x v="0"/>
    <n v="4000"/>
    <n v="4000"/>
    <n v="0"/>
    <x v="0"/>
    <x v="1"/>
    <x v="1"/>
    <n v="383"/>
    <x v="4"/>
  </r>
  <r>
    <n v="230050"/>
    <x v="0"/>
    <x v="0"/>
    <n v="100300"/>
    <n v="100300"/>
    <n v="0"/>
    <x v="0"/>
    <x v="0"/>
    <x v="0"/>
    <n v="431"/>
    <x v="3"/>
  </r>
  <r>
    <n v="230052"/>
    <x v="0"/>
    <x v="0"/>
    <n v="10000"/>
    <n v="10000"/>
    <n v="0"/>
    <x v="0"/>
    <x v="1"/>
    <x v="1"/>
    <n v="440"/>
    <x v="3"/>
  </r>
  <r>
    <n v="230066"/>
    <x v="0"/>
    <x v="1"/>
    <n v="249200"/>
    <n v="249200"/>
    <n v="0"/>
    <x v="0"/>
    <x v="1"/>
    <x v="0"/>
    <n v="513"/>
    <x v="7"/>
  </r>
  <r>
    <n v="230074"/>
    <x v="0"/>
    <x v="1"/>
    <n v="40700"/>
    <n v="40700"/>
    <n v="0"/>
    <x v="0"/>
    <x v="1"/>
    <x v="0"/>
    <n v="468"/>
    <x v="1"/>
  </r>
  <r>
    <n v="230082"/>
    <x v="1"/>
    <x v="0"/>
    <n v="25000"/>
    <n v="25000"/>
    <n v="0"/>
    <x v="0"/>
    <x v="1"/>
    <x v="0"/>
    <n v="493"/>
    <x v="0"/>
  </r>
  <r>
    <n v="230095"/>
    <x v="0"/>
    <x v="0"/>
    <n v="23293"/>
    <n v="23293"/>
    <n v="0"/>
    <x v="0"/>
    <x v="0"/>
    <x v="1"/>
    <n v="518"/>
    <x v="7"/>
  </r>
  <r>
    <n v="230115"/>
    <x v="0"/>
    <x v="2"/>
    <n v="30000"/>
    <n v="30000"/>
    <n v="0"/>
    <x v="0"/>
    <x v="1"/>
    <x v="0"/>
    <n v="491"/>
    <x v="0"/>
  </r>
  <r>
    <n v="230140"/>
    <x v="0"/>
    <x v="0"/>
    <n v="73950"/>
    <n v="73950"/>
    <n v="0"/>
    <x v="0"/>
    <x v="1"/>
    <x v="0"/>
    <n v="520"/>
    <x v="7"/>
  </r>
  <r>
    <n v="230192"/>
    <x v="0"/>
    <x v="0"/>
    <n v="113000"/>
    <n v="113000"/>
    <n v="0"/>
    <x v="0"/>
    <x v="0"/>
    <x v="0"/>
    <n v="365"/>
    <x v="5"/>
  </r>
  <r>
    <n v="230216"/>
    <x v="1"/>
    <x v="0"/>
    <n v="40200"/>
    <n v="40200"/>
    <n v="0"/>
    <x v="0"/>
    <x v="0"/>
    <x v="1"/>
    <n v="506"/>
    <x v="0"/>
  </r>
  <r>
    <n v="230229"/>
    <x v="0"/>
    <x v="0"/>
    <n v="12280"/>
    <n v="12280"/>
    <n v="0"/>
    <x v="0"/>
    <x v="0"/>
    <x v="1"/>
    <n v="480"/>
    <x v="8"/>
  </r>
  <r>
    <n v="230237"/>
    <x v="1"/>
    <x v="1"/>
    <n v="10000"/>
    <n v="10000"/>
    <n v="0"/>
    <x v="0"/>
    <x v="0"/>
    <x v="1"/>
    <n v="523"/>
    <x v="7"/>
  </r>
  <r>
    <n v="230248"/>
    <x v="0"/>
    <x v="0"/>
    <n v="117000"/>
    <n v="117000"/>
    <n v="0"/>
    <x v="0"/>
    <x v="1"/>
    <x v="1"/>
    <n v="504"/>
    <x v="0"/>
  </r>
  <r>
    <n v="230254"/>
    <x v="0"/>
    <x v="0"/>
    <n v="19640"/>
    <n v="19640"/>
    <n v="0"/>
    <x v="0"/>
    <x v="0"/>
    <x v="1"/>
    <n v="500"/>
    <x v="0"/>
  </r>
  <r>
    <n v="230264"/>
    <x v="0"/>
    <x v="1"/>
    <n v="89900"/>
    <n v="89900"/>
    <n v="0"/>
    <x v="0"/>
    <x v="1"/>
    <x v="0"/>
    <n v="525"/>
    <x v="7"/>
  </r>
  <r>
    <n v="230285"/>
    <x v="1"/>
    <x v="0"/>
    <n v="28000"/>
    <n v="28000"/>
    <n v="0"/>
    <x v="0"/>
    <x v="1"/>
    <x v="0"/>
    <n v="490"/>
    <x v="8"/>
  </r>
  <r>
    <n v="230299"/>
    <x v="1"/>
    <x v="1"/>
    <n v="17000"/>
    <n v="17000"/>
    <n v="0"/>
    <x v="0"/>
    <x v="1"/>
    <x v="1"/>
    <n v="541"/>
    <x v="9"/>
  </r>
  <r>
    <n v="230364"/>
    <x v="0"/>
    <x v="0"/>
    <n v="40000"/>
    <n v="40000"/>
    <n v="0"/>
    <x v="0"/>
    <x v="1"/>
    <x v="2"/>
    <n v="497"/>
    <x v="0"/>
  </r>
  <r>
    <n v="230366"/>
    <x v="0"/>
    <x v="0"/>
    <n v="25000"/>
    <n v="25000"/>
    <n v="0"/>
    <x v="0"/>
    <x v="1"/>
    <x v="1"/>
    <n v="472"/>
    <x v="8"/>
  </r>
  <r>
    <n v="230389"/>
    <x v="1"/>
    <x v="0"/>
    <n v="10000"/>
    <n v="10000"/>
    <n v="0"/>
    <x v="0"/>
    <x v="0"/>
    <x v="1"/>
    <n v="376"/>
    <x v="4"/>
  </r>
  <r>
    <n v="230392"/>
    <x v="0"/>
    <x v="2"/>
    <n v="149756"/>
    <n v="149756"/>
    <n v="0"/>
    <x v="0"/>
    <x v="0"/>
    <x v="1"/>
    <n v="463"/>
    <x v="1"/>
  </r>
  <r>
    <n v="230402"/>
    <x v="0"/>
    <x v="0"/>
    <n v="60000"/>
    <n v="60000"/>
    <n v="0"/>
    <x v="0"/>
    <x v="1"/>
    <x v="1"/>
    <n v="535"/>
    <x v="9"/>
  </r>
  <r>
    <n v="230411"/>
    <x v="2"/>
    <x v="2"/>
    <n v="31800"/>
    <n v="31800"/>
    <n v="0"/>
    <x v="0"/>
    <x v="0"/>
    <x v="0"/>
    <n v="486"/>
    <x v="8"/>
  </r>
  <r>
    <n v="230485"/>
    <x v="1"/>
    <x v="2"/>
    <n v="8000"/>
    <n v="8000"/>
    <n v="0"/>
    <x v="0"/>
    <x v="0"/>
    <x v="1"/>
    <n v="423"/>
    <x v="6"/>
  </r>
  <r>
    <n v="230509"/>
    <x v="1"/>
    <x v="1"/>
    <n v="3000"/>
    <n v="3000"/>
    <n v="0"/>
    <x v="0"/>
    <x v="0"/>
    <x v="0"/>
    <n v="447"/>
    <x v="3"/>
  </r>
  <r>
    <n v="230536"/>
    <x v="1"/>
    <x v="0"/>
    <n v="50000"/>
    <n v="50000"/>
    <n v="0"/>
    <x v="0"/>
    <x v="1"/>
    <x v="0"/>
    <n v="454"/>
    <x v="1"/>
  </r>
  <r>
    <n v="230540"/>
    <x v="0"/>
    <x v="0"/>
    <n v="10000"/>
    <n v="10000"/>
    <n v="0"/>
    <x v="0"/>
    <x v="1"/>
    <x v="2"/>
    <n v="460"/>
    <x v="1"/>
  </r>
  <r>
    <n v="230555"/>
    <x v="0"/>
    <x v="1"/>
    <n v="15000"/>
    <n v="15000"/>
    <n v="0"/>
    <x v="0"/>
    <x v="1"/>
    <x v="0"/>
    <n v="469"/>
    <x v="1"/>
  </r>
  <r>
    <n v="230557"/>
    <x v="0"/>
    <x v="0"/>
    <n v="5000"/>
    <n v="5000"/>
    <n v="0"/>
    <x v="0"/>
    <x v="1"/>
    <x v="0"/>
    <n v="556"/>
    <x v="10"/>
  </r>
  <r>
    <n v="230559"/>
    <x v="0"/>
    <x v="0"/>
    <n v="50000"/>
    <n v="50000"/>
    <n v="0"/>
    <x v="0"/>
    <x v="1"/>
    <x v="0"/>
    <n v="595"/>
    <x v="12"/>
  </r>
  <r>
    <n v="230560"/>
    <x v="1"/>
    <x v="0"/>
    <n v="16000"/>
    <n v="16000"/>
    <n v="0"/>
    <x v="0"/>
    <x v="1"/>
    <x v="0"/>
    <n v="484"/>
    <x v="8"/>
  </r>
  <r>
    <n v="230579"/>
    <x v="0"/>
    <x v="2"/>
    <n v="20000"/>
    <n v="20000"/>
    <n v="0"/>
    <x v="0"/>
    <x v="0"/>
    <x v="1"/>
    <n v="436"/>
    <x v="3"/>
  </r>
  <r>
    <n v="230627"/>
    <x v="0"/>
    <x v="0"/>
    <n v="59380"/>
    <n v="59380"/>
    <n v="0"/>
    <x v="0"/>
    <x v="0"/>
    <x v="1"/>
    <n v="461"/>
    <x v="1"/>
  </r>
  <r>
    <n v="230629"/>
    <x v="0"/>
    <x v="0"/>
    <n v="22080"/>
    <n v="22080"/>
    <n v="0"/>
    <x v="0"/>
    <x v="1"/>
    <x v="0"/>
    <n v="494"/>
    <x v="0"/>
  </r>
  <r>
    <n v="230639"/>
    <x v="0"/>
    <x v="1"/>
    <n v="20000"/>
    <n v="20000"/>
    <n v="0"/>
    <x v="0"/>
    <x v="1"/>
    <x v="0"/>
    <n v="507"/>
    <x v="0"/>
  </r>
  <r>
    <n v="230650"/>
    <x v="0"/>
    <x v="0"/>
    <n v="30000"/>
    <n v="30000"/>
    <n v="0"/>
    <x v="0"/>
    <x v="0"/>
    <x v="1"/>
    <n v="445"/>
    <x v="3"/>
  </r>
  <r>
    <n v="230665"/>
    <x v="1"/>
    <x v="0"/>
    <n v="50000"/>
    <n v="0"/>
    <n v="1"/>
    <x v="1"/>
    <x v="0"/>
    <x v="1"/>
    <n v="433"/>
    <x v="3"/>
  </r>
  <r>
    <n v="230666"/>
    <x v="0"/>
    <x v="0"/>
    <n v="30480"/>
    <n v="30480"/>
    <n v="0"/>
    <x v="0"/>
    <x v="0"/>
    <x v="1"/>
    <n v="512"/>
    <x v="7"/>
  </r>
  <r>
    <n v="230680"/>
    <x v="0"/>
    <x v="1"/>
    <n v="16650"/>
    <n v="16650"/>
    <n v="0"/>
    <x v="0"/>
    <x v="1"/>
    <x v="1"/>
    <n v="497"/>
    <x v="0"/>
  </r>
  <r>
    <n v="230718"/>
    <x v="0"/>
    <x v="2"/>
    <n v="182250"/>
    <n v="182250"/>
    <n v="0"/>
    <x v="0"/>
    <x v="1"/>
    <x v="2"/>
    <n v="521"/>
    <x v="7"/>
  </r>
  <r>
    <n v="230720"/>
    <x v="2"/>
    <x v="2"/>
    <n v="25800"/>
    <n v="25800"/>
    <n v="0"/>
    <x v="0"/>
    <x v="0"/>
    <x v="0"/>
    <n v="354"/>
    <x v="5"/>
  </r>
  <r>
    <n v="230736"/>
    <x v="0"/>
    <x v="2"/>
    <n v="5000"/>
    <n v="5000"/>
    <n v="0"/>
    <x v="0"/>
    <x v="0"/>
    <x v="2"/>
    <n v="529"/>
    <x v="7"/>
  </r>
  <r>
    <n v="230742"/>
    <x v="1"/>
    <x v="1"/>
    <n v="10000"/>
    <n v="10000"/>
    <n v="0"/>
    <x v="0"/>
    <x v="0"/>
    <x v="1"/>
    <n v="524"/>
    <x v="7"/>
  </r>
  <r>
    <n v="230745"/>
    <x v="0"/>
    <x v="0"/>
    <n v="70400"/>
    <n v="70400"/>
    <n v="0"/>
    <x v="0"/>
    <x v="0"/>
    <x v="1"/>
    <n v="490"/>
    <x v="8"/>
  </r>
  <r>
    <n v="230776"/>
    <x v="1"/>
    <x v="0"/>
    <n v="9000"/>
    <n v="0"/>
    <n v="1"/>
    <x v="1"/>
    <x v="0"/>
    <x v="1"/>
    <n v="467"/>
    <x v="1"/>
  </r>
  <r>
    <n v="230787"/>
    <x v="0"/>
    <x v="0"/>
    <n v="47456"/>
    <n v="47456"/>
    <n v="0"/>
    <x v="0"/>
    <x v="1"/>
    <x v="0"/>
    <n v="550"/>
    <x v="9"/>
  </r>
  <r>
    <n v="230789"/>
    <x v="0"/>
    <x v="0"/>
    <n v="50100"/>
    <n v="50100"/>
    <n v="0"/>
    <x v="0"/>
    <x v="0"/>
    <x v="1"/>
    <n v="494"/>
    <x v="0"/>
  </r>
  <r>
    <n v="230794"/>
    <x v="0"/>
    <x v="0"/>
    <n v="87800"/>
    <n v="87800"/>
    <n v="0"/>
    <x v="0"/>
    <x v="1"/>
    <x v="1"/>
    <n v="509"/>
    <x v="0"/>
  </r>
  <r>
    <n v="230801"/>
    <x v="0"/>
    <x v="1"/>
    <n v="59000"/>
    <n v="59000"/>
    <n v="0"/>
    <x v="0"/>
    <x v="1"/>
    <x v="1"/>
    <n v="547"/>
    <x v="9"/>
  </r>
  <r>
    <n v="230802"/>
    <x v="1"/>
    <x v="0"/>
    <n v="6000"/>
    <n v="6000"/>
    <n v="0"/>
    <x v="0"/>
    <x v="0"/>
    <x v="2"/>
    <n v="446"/>
    <x v="3"/>
  </r>
  <r>
    <n v="230804"/>
    <x v="2"/>
    <x v="2"/>
    <n v="3000"/>
    <n v="3000"/>
    <n v="0"/>
    <x v="0"/>
    <x v="0"/>
    <x v="1"/>
    <n v="499"/>
    <x v="0"/>
  </r>
  <r>
    <n v="230808"/>
    <x v="1"/>
    <x v="0"/>
    <n v="51000"/>
    <n v="51000"/>
    <n v="0"/>
    <x v="0"/>
    <x v="1"/>
    <x v="0"/>
    <n v="535"/>
    <x v="9"/>
  </r>
  <r>
    <n v="230825"/>
    <x v="0"/>
    <x v="0"/>
    <n v="32000"/>
    <n v="32000"/>
    <n v="0"/>
    <x v="0"/>
    <x v="1"/>
    <x v="1"/>
    <n v="522"/>
    <x v="7"/>
  </r>
  <r>
    <n v="230827"/>
    <x v="0"/>
    <x v="0"/>
    <n v="88762"/>
    <n v="88762"/>
    <n v="0"/>
    <x v="0"/>
    <x v="1"/>
    <x v="0"/>
    <n v="538"/>
    <x v="9"/>
  </r>
  <r>
    <n v="230828"/>
    <x v="0"/>
    <x v="0"/>
    <n v="79500"/>
    <n v="79500"/>
    <n v="0"/>
    <x v="0"/>
    <x v="1"/>
    <x v="0"/>
    <n v="440"/>
    <x v="3"/>
  </r>
  <r>
    <n v="230831"/>
    <x v="0"/>
    <x v="0"/>
    <n v="58700"/>
    <n v="58700"/>
    <n v="0"/>
    <x v="0"/>
    <x v="1"/>
    <x v="0"/>
    <n v="565"/>
    <x v="10"/>
  </r>
  <r>
    <n v="230834"/>
    <x v="0"/>
    <x v="2"/>
    <n v="4000"/>
    <n v="4000"/>
    <n v="0"/>
    <x v="0"/>
    <x v="0"/>
    <x v="0"/>
    <n v="503"/>
    <x v="0"/>
  </r>
  <r>
    <n v="230841"/>
    <x v="0"/>
    <x v="1"/>
    <n v="25600"/>
    <n v="25600"/>
    <n v="0"/>
    <x v="0"/>
    <x v="1"/>
    <x v="0"/>
    <n v="510"/>
    <x v="0"/>
  </r>
  <r>
    <n v="230850"/>
    <x v="1"/>
    <x v="0"/>
    <n v="3000"/>
    <n v="3000"/>
    <n v="0"/>
    <x v="0"/>
    <x v="0"/>
    <x v="1"/>
    <n v="498"/>
    <x v="0"/>
  </r>
  <r>
    <n v="230862"/>
    <x v="1"/>
    <x v="0"/>
    <n v="30000"/>
    <n v="30000"/>
    <n v="0"/>
    <x v="0"/>
    <x v="1"/>
    <x v="0"/>
    <n v="532"/>
    <x v="9"/>
  </r>
  <r>
    <n v="230872"/>
    <x v="0"/>
    <x v="0"/>
    <n v="10000"/>
    <n v="10000"/>
    <n v="0"/>
    <x v="0"/>
    <x v="0"/>
    <x v="1"/>
    <n v="442"/>
    <x v="3"/>
  </r>
  <r>
    <n v="230873"/>
    <x v="0"/>
    <x v="1"/>
    <n v="38000"/>
    <n v="38000"/>
    <n v="0"/>
    <x v="0"/>
    <x v="1"/>
    <x v="1"/>
    <n v="520"/>
    <x v="7"/>
  </r>
  <r>
    <n v="230915"/>
    <x v="1"/>
    <x v="1"/>
    <n v="11300"/>
    <n v="11300"/>
    <n v="0"/>
    <x v="0"/>
    <x v="0"/>
    <x v="0"/>
    <n v="468"/>
    <x v="1"/>
  </r>
  <r>
    <n v="230917"/>
    <x v="0"/>
    <x v="2"/>
    <n v="38500"/>
    <n v="38500"/>
    <n v="0"/>
    <x v="0"/>
    <x v="1"/>
    <x v="0"/>
    <n v="500"/>
    <x v="0"/>
  </r>
  <r>
    <n v="230918"/>
    <x v="0"/>
    <x v="0"/>
    <n v="33500"/>
    <n v="33500"/>
    <n v="0"/>
    <x v="0"/>
    <x v="0"/>
    <x v="1"/>
    <n v="502"/>
    <x v="0"/>
  </r>
  <r>
    <n v="230923"/>
    <x v="0"/>
    <x v="0"/>
    <n v="58500"/>
    <n v="58500"/>
    <n v="0"/>
    <x v="0"/>
    <x v="0"/>
    <x v="2"/>
    <n v="482"/>
    <x v="8"/>
  </r>
  <r>
    <n v="230940"/>
    <x v="1"/>
    <x v="2"/>
    <n v="5000"/>
    <n v="1000"/>
    <n v="1"/>
    <x v="1"/>
    <x v="0"/>
    <x v="1"/>
    <n v="436"/>
    <x v="3"/>
  </r>
  <r>
    <n v="230941"/>
    <x v="0"/>
    <x v="0"/>
    <n v="65000"/>
    <n v="65000"/>
    <n v="0"/>
    <x v="0"/>
    <x v="1"/>
    <x v="0"/>
    <n v="518"/>
    <x v="7"/>
  </r>
  <r>
    <n v="230985"/>
    <x v="0"/>
    <x v="0"/>
    <n v="147500"/>
    <n v="147500"/>
    <n v="0"/>
    <x v="0"/>
    <x v="1"/>
    <x v="2"/>
    <n v="528"/>
    <x v="7"/>
  </r>
  <r>
    <n v="230998"/>
    <x v="0"/>
    <x v="0"/>
    <n v="23000"/>
    <n v="23000"/>
    <n v="0"/>
    <x v="0"/>
    <x v="0"/>
    <x v="1"/>
    <n v="475"/>
    <x v="8"/>
  </r>
  <r>
    <n v="231001"/>
    <x v="0"/>
    <x v="2"/>
    <n v="25000"/>
    <n v="25000"/>
    <n v="0"/>
    <x v="0"/>
    <x v="0"/>
    <x v="1"/>
    <n v="437"/>
    <x v="3"/>
  </r>
  <r>
    <n v="231021"/>
    <x v="0"/>
    <x v="0"/>
    <n v="116000"/>
    <n v="116000"/>
    <n v="0"/>
    <x v="0"/>
    <x v="1"/>
    <x v="0"/>
    <n v="464"/>
    <x v="1"/>
  </r>
  <r>
    <n v="231031"/>
    <x v="0"/>
    <x v="2"/>
    <n v="24300"/>
    <n v="24300"/>
    <n v="0"/>
    <x v="0"/>
    <x v="1"/>
    <x v="1"/>
    <n v="461"/>
    <x v="1"/>
  </r>
  <r>
    <n v="231038"/>
    <x v="1"/>
    <x v="0"/>
    <n v="7300"/>
    <n v="7300"/>
    <n v="0"/>
    <x v="0"/>
    <x v="0"/>
    <x v="1"/>
    <n v="530"/>
    <x v="7"/>
  </r>
  <r>
    <n v="231045"/>
    <x v="1"/>
    <x v="0"/>
    <n v="24000"/>
    <n v="24000"/>
    <n v="0"/>
    <x v="0"/>
    <x v="1"/>
    <x v="1"/>
    <n v="476"/>
    <x v="8"/>
  </r>
  <r>
    <n v="231063"/>
    <x v="0"/>
    <x v="0"/>
    <n v="35000"/>
    <n v="35000"/>
    <n v="0"/>
    <x v="0"/>
    <x v="1"/>
    <x v="0"/>
    <n v="547"/>
    <x v="9"/>
  </r>
  <r>
    <n v="231077"/>
    <x v="0"/>
    <x v="0"/>
    <n v="59000"/>
    <n v="59000"/>
    <n v="0"/>
    <x v="0"/>
    <x v="1"/>
    <x v="0"/>
    <n v="471"/>
    <x v="8"/>
  </r>
  <r>
    <n v="231079"/>
    <x v="0"/>
    <x v="0"/>
    <n v="12000"/>
    <n v="12000"/>
    <n v="0"/>
    <x v="0"/>
    <x v="0"/>
    <x v="1"/>
    <n v="432"/>
    <x v="3"/>
  </r>
  <r>
    <n v="231081"/>
    <x v="0"/>
    <x v="1"/>
    <n v="20500"/>
    <n v="20500"/>
    <n v="0"/>
    <x v="0"/>
    <x v="1"/>
    <x v="1"/>
    <n v="510"/>
    <x v="0"/>
  </r>
  <r>
    <n v="231084"/>
    <x v="0"/>
    <x v="0"/>
    <n v="71000"/>
    <n v="71000"/>
    <n v="0"/>
    <x v="0"/>
    <x v="1"/>
    <x v="2"/>
    <n v="526"/>
    <x v="7"/>
  </r>
  <r>
    <n v="231106"/>
    <x v="0"/>
    <x v="0"/>
    <n v="10000"/>
    <n v="10000"/>
    <n v="0"/>
    <x v="0"/>
    <x v="0"/>
    <x v="1"/>
    <n v="451"/>
    <x v="1"/>
  </r>
  <r>
    <n v="231122"/>
    <x v="0"/>
    <x v="0"/>
    <n v="15000"/>
    <n v="15000"/>
    <n v="0"/>
    <x v="0"/>
    <x v="1"/>
    <x v="1"/>
    <n v="507"/>
    <x v="0"/>
  </r>
  <r>
    <n v="231129"/>
    <x v="0"/>
    <x v="0"/>
    <n v="36000"/>
    <n v="36000"/>
    <n v="0"/>
    <x v="0"/>
    <x v="1"/>
    <x v="1"/>
    <n v="469"/>
    <x v="1"/>
  </r>
  <r>
    <n v="231154"/>
    <x v="1"/>
    <x v="0"/>
    <n v="11000"/>
    <n v="11000"/>
    <n v="0"/>
    <x v="0"/>
    <x v="1"/>
    <x v="1"/>
    <n v="535"/>
    <x v="9"/>
  </r>
  <r>
    <n v="231166"/>
    <x v="1"/>
    <x v="0"/>
    <n v="10000"/>
    <n v="0"/>
    <n v="1"/>
    <x v="1"/>
    <x v="0"/>
    <x v="2"/>
    <n v="464"/>
    <x v="1"/>
  </r>
  <r>
    <n v="231183"/>
    <x v="2"/>
    <x v="2"/>
    <n v="5000"/>
    <n v="5000"/>
    <n v="0"/>
    <x v="0"/>
    <x v="1"/>
    <x v="0"/>
    <n v="561"/>
    <x v="10"/>
  </r>
  <r>
    <n v="231200"/>
    <x v="0"/>
    <x v="0"/>
    <n v="3000"/>
    <n v="3000"/>
    <n v="0"/>
    <x v="0"/>
    <x v="1"/>
    <x v="0"/>
    <n v="529"/>
    <x v="7"/>
  </r>
  <r>
    <n v="231205"/>
    <x v="0"/>
    <x v="1"/>
    <n v="25000"/>
    <n v="25000"/>
    <n v="0"/>
    <x v="0"/>
    <x v="0"/>
    <x v="1"/>
    <n v="446"/>
    <x v="3"/>
  </r>
  <r>
    <n v="231228"/>
    <x v="0"/>
    <x v="2"/>
    <n v="20000"/>
    <n v="20000"/>
    <n v="0"/>
    <x v="0"/>
    <x v="0"/>
    <x v="0"/>
    <n v="522"/>
    <x v="7"/>
  </r>
  <r>
    <n v="231246"/>
    <x v="0"/>
    <x v="0"/>
    <n v="162000"/>
    <n v="162000"/>
    <n v="0"/>
    <x v="0"/>
    <x v="1"/>
    <x v="1"/>
    <n v="502"/>
    <x v="0"/>
  </r>
  <r>
    <n v="231279"/>
    <x v="0"/>
    <x v="0"/>
    <n v="58000"/>
    <n v="58000"/>
    <n v="0"/>
    <x v="0"/>
    <x v="0"/>
    <x v="1"/>
    <n v="496"/>
    <x v="0"/>
  </r>
  <r>
    <n v="231302"/>
    <x v="0"/>
    <x v="2"/>
    <n v="10000"/>
    <n v="10000"/>
    <n v="0"/>
    <x v="0"/>
    <x v="0"/>
    <x v="1"/>
    <n v="455"/>
    <x v="1"/>
  </r>
  <r>
    <n v="231305"/>
    <x v="0"/>
    <x v="0"/>
    <n v="16000"/>
    <n v="16000"/>
    <n v="0"/>
    <x v="0"/>
    <x v="0"/>
    <x v="1"/>
    <n v="444"/>
    <x v="3"/>
  </r>
  <r>
    <n v="231312"/>
    <x v="1"/>
    <x v="0"/>
    <n v="15000"/>
    <n v="15000"/>
    <n v="0"/>
    <x v="0"/>
    <x v="0"/>
    <x v="0"/>
    <n v="514"/>
    <x v="7"/>
  </r>
  <r>
    <n v="231327"/>
    <x v="1"/>
    <x v="0"/>
    <n v="1000"/>
    <n v="0"/>
    <n v="1"/>
    <x v="1"/>
    <x v="0"/>
    <x v="1"/>
    <n v="501"/>
    <x v="0"/>
  </r>
  <r>
    <n v="231345"/>
    <x v="1"/>
    <x v="1"/>
    <n v="15000"/>
    <n v="15000"/>
    <n v="0"/>
    <x v="0"/>
    <x v="0"/>
    <x v="1"/>
    <n v="471"/>
    <x v="8"/>
  </r>
  <r>
    <n v="231355"/>
    <x v="2"/>
    <x v="2"/>
    <n v="15200"/>
    <n v="15200"/>
    <n v="0"/>
    <x v="0"/>
    <x v="0"/>
    <x v="1"/>
    <n v="484"/>
    <x v="8"/>
  </r>
  <r>
    <n v="231368"/>
    <x v="0"/>
    <x v="0"/>
    <n v="8800"/>
    <n v="8800"/>
    <n v="0"/>
    <x v="0"/>
    <x v="0"/>
    <x v="0"/>
    <n v="513"/>
    <x v="7"/>
  </r>
  <r>
    <n v="231370"/>
    <x v="0"/>
    <x v="0"/>
    <n v="64000"/>
    <n v="64000"/>
    <n v="0"/>
    <x v="0"/>
    <x v="1"/>
    <x v="2"/>
    <n v="566"/>
    <x v="10"/>
  </r>
  <r>
    <n v="231373"/>
    <x v="0"/>
    <x v="0"/>
    <n v="43000"/>
    <n v="43000"/>
    <n v="0"/>
    <x v="0"/>
    <x v="1"/>
    <x v="0"/>
    <n v="551"/>
    <x v="10"/>
  </r>
  <r>
    <n v="231387"/>
    <x v="1"/>
    <x v="0"/>
    <n v="15000"/>
    <n v="15000"/>
    <n v="0"/>
    <x v="0"/>
    <x v="0"/>
    <x v="1"/>
    <n v="481"/>
    <x v="8"/>
  </r>
  <r>
    <n v="231416"/>
    <x v="0"/>
    <x v="0"/>
    <n v="115000"/>
    <n v="115000"/>
    <n v="0"/>
    <x v="0"/>
    <x v="0"/>
    <x v="0"/>
    <n v="450"/>
    <x v="3"/>
  </r>
  <r>
    <n v="231425"/>
    <x v="0"/>
    <x v="1"/>
    <n v="30000"/>
    <n v="30000"/>
    <n v="0"/>
    <x v="0"/>
    <x v="0"/>
    <x v="0"/>
    <n v="529"/>
    <x v="7"/>
  </r>
  <r>
    <n v="231431"/>
    <x v="0"/>
    <x v="2"/>
    <n v="10000"/>
    <n v="10000"/>
    <n v="0"/>
    <x v="0"/>
    <x v="0"/>
    <x v="1"/>
    <n v="428"/>
    <x v="6"/>
  </r>
  <r>
    <n v="231436"/>
    <x v="1"/>
    <x v="1"/>
    <n v="17020"/>
    <n v="17020"/>
    <n v="0"/>
    <x v="0"/>
    <x v="0"/>
    <x v="1"/>
    <n v="403"/>
    <x v="2"/>
  </r>
  <r>
    <n v="231489"/>
    <x v="0"/>
    <x v="0"/>
    <n v="160600"/>
    <n v="160600"/>
    <n v="0"/>
    <x v="0"/>
    <x v="0"/>
    <x v="0"/>
    <n v="513"/>
    <x v="7"/>
  </r>
  <r>
    <n v="231518"/>
    <x v="0"/>
    <x v="1"/>
    <n v="50000"/>
    <n v="50000"/>
    <n v="0"/>
    <x v="0"/>
    <x v="1"/>
    <x v="1"/>
    <n v="457"/>
    <x v="1"/>
  </r>
  <r>
    <n v="231564"/>
    <x v="0"/>
    <x v="0"/>
    <n v="453425"/>
    <n v="453425"/>
    <n v="0"/>
    <x v="0"/>
    <x v="1"/>
    <x v="1"/>
    <n v="553"/>
    <x v="10"/>
  </r>
  <r>
    <n v="231643"/>
    <x v="0"/>
    <x v="0"/>
    <n v="56000"/>
    <n v="56000"/>
    <n v="0"/>
    <x v="0"/>
    <x v="1"/>
    <x v="2"/>
    <n v="524"/>
    <x v="7"/>
  </r>
  <r>
    <n v="231683"/>
    <x v="0"/>
    <x v="0"/>
    <n v="30300"/>
    <n v="30300"/>
    <n v="0"/>
    <x v="0"/>
    <x v="1"/>
    <x v="0"/>
    <n v="475"/>
    <x v="8"/>
  </r>
  <r>
    <n v="231695"/>
    <x v="1"/>
    <x v="1"/>
    <n v="20000"/>
    <n v="20000"/>
    <n v="0"/>
    <x v="0"/>
    <x v="0"/>
    <x v="0"/>
    <n v="449"/>
    <x v="3"/>
  </r>
  <r>
    <n v="231701"/>
    <x v="0"/>
    <x v="0"/>
    <n v="50000"/>
    <n v="50000"/>
    <n v="0"/>
    <x v="0"/>
    <x v="0"/>
    <x v="0"/>
    <n v="396"/>
    <x v="2"/>
  </r>
  <r>
    <n v="231759"/>
    <x v="1"/>
    <x v="0"/>
    <n v="500"/>
    <n v="500"/>
    <n v="0"/>
    <x v="0"/>
    <x v="0"/>
    <x v="1"/>
    <n v="390"/>
    <x v="4"/>
  </r>
  <r>
    <n v="231762"/>
    <x v="1"/>
    <x v="1"/>
    <n v="10000"/>
    <n v="10000"/>
    <n v="0"/>
    <x v="0"/>
    <x v="0"/>
    <x v="1"/>
    <n v="537"/>
    <x v="9"/>
  </r>
  <r>
    <n v="231809"/>
    <x v="1"/>
    <x v="0"/>
    <n v="7600"/>
    <n v="7600"/>
    <n v="0"/>
    <x v="0"/>
    <x v="0"/>
    <x v="1"/>
    <n v="417"/>
    <x v="6"/>
  </r>
  <r>
    <n v="231832"/>
    <x v="1"/>
    <x v="1"/>
    <n v="10500"/>
    <n v="10500"/>
    <n v="0"/>
    <x v="0"/>
    <x v="0"/>
    <x v="1"/>
    <n v="438"/>
    <x v="3"/>
  </r>
  <r>
    <n v="231838"/>
    <x v="1"/>
    <x v="1"/>
    <n v="10000"/>
    <n v="10000"/>
    <n v="0"/>
    <x v="0"/>
    <x v="1"/>
    <x v="0"/>
    <n v="500"/>
    <x v="0"/>
  </r>
  <r>
    <n v="231844"/>
    <x v="0"/>
    <x v="0"/>
    <n v="27600"/>
    <n v="27600"/>
    <n v="0"/>
    <x v="0"/>
    <x v="1"/>
    <x v="0"/>
    <n v="545"/>
    <x v="9"/>
  </r>
  <r>
    <n v="231860"/>
    <x v="0"/>
    <x v="1"/>
    <n v="40500"/>
    <n v="40500"/>
    <n v="0"/>
    <x v="0"/>
    <x v="1"/>
    <x v="1"/>
    <n v="473"/>
    <x v="8"/>
  </r>
  <r>
    <n v="231862"/>
    <x v="0"/>
    <x v="1"/>
    <n v="20000"/>
    <n v="20000"/>
    <n v="0"/>
    <x v="0"/>
    <x v="1"/>
    <x v="2"/>
    <n v="472"/>
    <x v="8"/>
  </r>
  <r>
    <n v="231899"/>
    <x v="1"/>
    <x v="0"/>
    <n v="21760"/>
    <n v="21760"/>
    <n v="0"/>
    <x v="0"/>
    <x v="0"/>
    <x v="1"/>
    <n v="448"/>
    <x v="3"/>
  </r>
  <r>
    <n v="231903"/>
    <x v="0"/>
    <x v="0"/>
    <n v="65500"/>
    <n v="65500"/>
    <n v="0"/>
    <x v="0"/>
    <x v="1"/>
    <x v="2"/>
    <n v="491"/>
    <x v="0"/>
  </r>
  <r>
    <n v="231905"/>
    <x v="1"/>
    <x v="1"/>
    <n v="32880"/>
    <n v="32880"/>
    <n v="0"/>
    <x v="0"/>
    <x v="0"/>
    <x v="1"/>
    <n v="513"/>
    <x v="7"/>
  </r>
  <r>
    <n v="231922"/>
    <x v="0"/>
    <x v="0"/>
    <n v="5000"/>
    <n v="5000"/>
    <n v="0"/>
    <x v="0"/>
    <x v="1"/>
    <x v="2"/>
    <n v="426"/>
    <x v="6"/>
  </r>
  <r>
    <n v="231928"/>
    <x v="0"/>
    <x v="0"/>
    <n v="113587"/>
    <n v="113587"/>
    <n v="0"/>
    <x v="0"/>
    <x v="1"/>
    <x v="1"/>
    <n v="537"/>
    <x v="9"/>
  </r>
  <r>
    <n v="231942"/>
    <x v="0"/>
    <x v="0"/>
    <n v="36070"/>
    <n v="36070"/>
    <n v="0"/>
    <x v="0"/>
    <x v="1"/>
    <x v="0"/>
    <n v="471"/>
    <x v="8"/>
  </r>
  <r>
    <n v="231943"/>
    <x v="0"/>
    <x v="0"/>
    <n v="21900"/>
    <n v="21900"/>
    <n v="0"/>
    <x v="0"/>
    <x v="0"/>
    <x v="1"/>
    <n v="466"/>
    <x v="1"/>
  </r>
  <r>
    <n v="231951"/>
    <x v="0"/>
    <x v="0"/>
    <n v="48000"/>
    <n v="48000"/>
    <n v="0"/>
    <x v="0"/>
    <x v="0"/>
    <x v="1"/>
    <n v="532"/>
    <x v="9"/>
  </r>
  <r>
    <n v="231953"/>
    <x v="0"/>
    <x v="0"/>
    <n v="57900"/>
    <n v="57900"/>
    <n v="0"/>
    <x v="0"/>
    <x v="1"/>
    <x v="0"/>
    <n v="570"/>
    <x v="10"/>
  </r>
  <r>
    <n v="231954"/>
    <x v="0"/>
    <x v="0"/>
    <n v="188000"/>
    <n v="188000"/>
    <n v="0"/>
    <x v="0"/>
    <x v="1"/>
    <x v="0"/>
    <n v="491"/>
    <x v="0"/>
  </r>
  <r>
    <n v="231960"/>
    <x v="0"/>
    <x v="0"/>
    <n v="150500"/>
    <n v="150500"/>
    <n v="0"/>
    <x v="0"/>
    <x v="1"/>
    <x v="1"/>
    <n v="473"/>
    <x v="8"/>
  </r>
  <r>
    <n v="231969"/>
    <x v="0"/>
    <x v="0"/>
    <n v="158980"/>
    <n v="158980"/>
    <n v="0"/>
    <x v="0"/>
    <x v="1"/>
    <x v="0"/>
    <n v="551"/>
    <x v="10"/>
  </r>
  <r>
    <n v="231981"/>
    <x v="0"/>
    <x v="0"/>
    <n v="150000"/>
    <n v="150000"/>
    <n v="0"/>
    <x v="0"/>
    <x v="1"/>
    <x v="1"/>
    <n v="466"/>
    <x v="1"/>
  </r>
  <r>
    <n v="231988"/>
    <x v="0"/>
    <x v="0"/>
    <n v="9500"/>
    <n v="9500"/>
    <n v="0"/>
    <x v="0"/>
    <x v="0"/>
    <x v="1"/>
    <n v="498"/>
    <x v="0"/>
  </r>
  <r>
    <n v="231994"/>
    <x v="1"/>
    <x v="0"/>
    <n v="10000"/>
    <n v="10000"/>
    <n v="0"/>
    <x v="0"/>
    <x v="1"/>
    <x v="1"/>
    <n v="473"/>
    <x v="8"/>
  </r>
  <r>
    <n v="232003"/>
    <x v="0"/>
    <x v="0"/>
    <n v="28000"/>
    <n v="28000"/>
    <n v="0"/>
    <x v="0"/>
    <x v="0"/>
    <x v="1"/>
    <n v="543"/>
    <x v="9"/>
  </r>
  <r>
    <n v="232015"/>
    <x v="0"/>
    <x v="2"/>
    <n v="43250"/>
    <n v="43250"/>
    <n v="0"/>
    <x v="0"/>
    <x v="1"/>
    <x v="1"/>
    <n v="465"/>
    <x v="1"/>
  </r>
  <r>
    <n v="232029"/>
    <x v="0"/>
    <x v="0"/>
    <n v="314000"/>
    <n v="314000"/>
    <n v="0"/>
    <x v="0"/>
    <x v="0"/>
    <x v="1"/>
    <n v="456"/>
    <x v="1"/>
  </r>
  <r>
    <n v="232036"/>
    <x v="1"/>
    <x v="0"/>
    <n v="36500"/>
    <n v="36500"/>
    <n v="0"/>
    <x v="0"/>
    <x v="0"/>
    <x v="1"/>
    <n v="527"/>
    <x v="7"/>
  </r>
  <r>
    <n v="232042"/>
    <x v="1"/>
    <x v="0"/>
    <n v="35698"/>
    <n v="15698"/>
    <n v="1"/>
    <x v="1"/>
    <x v="1"/>
    <x v="1"/>
    <n v="457"/>
    <x v="1"/>
  </r>
  <r>
    <n v="232047"/>
    <x v="1"/>
    <x v="1"/>
    <n v="10000"/>
    <n v="10000"/>
    <n v="0"/>
    <x v="0"/>
    <x v="1"/>
    <x v="0"/>
    <n v="461"/>
    <x v="1"/>
  </r>
  <r>
    <n v="232049"/>
    <x v="0"/>
    <x v="1"/>
    <n v="117000"/>
    <n v="117000"/>
    <n v="0"/>
    <x v="0"/>
    <x v="0"/>
    <x v="2"/>
    <n v="445"/>
    <x v="3"/>
  </r>
  <r>
    <n v="232051"/>
    <x v="0"/>
    <x v="0"/>
    <n v="40000"/>
    <n v="40000"/>
    <n v="0"/>
    <x v="0"/>
    <x v="1"/>
    <x v="2"/>
    <n v="545"/>
    <x v="9"/>
  </r>
  <r>
    <n v="232058"/>
    <x v="0"/>
    <x v="1"/>
    <n v="20000"/>
    <n v="20000"/>
    <n v="0"/>
    <x v="0"/>
    <x v="0"/>
    <x v="1"/>
    <n v="426"/>
    <x v="6"/>
  </r>
  <r>
    <n v="232060"/>
    <x v="0"/>
    <x v="0"/>
    <n v="6000"/>
    <n v="6000"/>
    <n v="0"/>
    <x v="0"/>
    <x v="0"/>
    <x v="1"/>
    <n v="463"/>
    <x v="1"/>
  </r>
  <r>
    <n v="232066"/>
    <x v="0"/>
    <x v="1"/>
    <n v="44300"/>
    <n v="44300"/>
    <n v="0"/>
    <x v="0"/>
    <x v="1"/>
    <x v="2"/>
    <n v="530"/>
    <x v="7"/>
  </r>
  <r>
    <n v="232067"/>
    <x v="0"/>
    <x v="2"/>
    <n v="165389"/>
    <n v="165389"/>
    <n v="0"/>
    <x v="0"/>
    <x v="1"/>
    <x v="1"/>
    <n v="551"/>
    <x v="10"/>
  </r>
  <r>
    <n v="232070"/>
    <x v="2"/>
    <x v="2"/>
    <n v="20000"/>
    <n v="20000"/>
    <n v="0"/>
    <x v="0"/>
    <x v="1"/>
    <x v="1"/>
    <n v="486"/>
    <x v="8"/>
  </r>
  <r>
    <n v="232076"/>
    <x v="0"/>
    <x v="1"/>
    <n v="60000"/>
    <n v="60000"/>
    <n v="0"/>
    <x v="0"/>
    <x v="1"/>
    <x v="1"/>
    <n v="528"/>
    <x v="7"/>
  </r>
  <r>
    <n v="232083"/>
    <x v="1"/>
    <x v="1"/>
    <n v="45000"/>
    <n v="45000"/>
    <n v="0"/>
    <x v="0"/>
    <x v="1"/>
    <x v="1"/>
    <n v="484"/>
    <x v="8"/>
  </r>
  <r>
    <n v="232084"/>
    <x v="1"/>
    <x v="0"/>
    <n v="30000"/>
    <n v="30000"/>
    <n v="0"/>
    <x v="0"/>
    <x v="1"/>
    <x v="1"/>
    <n v="475"/>
    <x v="8"/>
  </r>
  <r>
    <n v="232087"/>
    <x v="1"/>
    <x v="0"/>
    <n v="8000"/>
    <n v="8000"/>
    <n v="0"/>
    <x v="0"/>
    <x v="0"/>
    <x v="1"/>
    <n v="483"/>
    <x v="8"/>
  </r>
  <r>
    <n v="232101"/>
    <x v="0"/>
    <x v="0"/>
    <n v="30000"/>
    <n v="30000"/>
    <n v="0"/>
    <x v="0"/>
    <x v="1"/>
    <x v="1"/>
    <n v="480"/>
    <x v="8"/>
  </r>
  <r>
    <n v="232104"/>
    <x v="1"/>
    <x v="0"/>
    <n v="2500"/>
    <n v="2500"/>
    <n v="0"/>
    <x v="0"/>
    <x v="0"/>
    <x v="1"/>
    <n v="448"/>
    <x v="3"/>
  </r>
  <r>
    <n v="232106"/>
    <x v="0"/>
    <x v="0"/>
    <n v="54000"/>
    <n v="54000"/>
    <n v="0"/>
    <x v="0"/>
    <x v="1"/>
    <x v="2"/>
    <n v="547"/>
    <x v="9"/>
  </r>
  <r>
    <n v="232122"/>
    <x v="1"/>
    <x v="0"/>
    <n v="5000"/>
    <n v="5000"/>
    <n v="0"/>
    <x v="0"/>
    <x v="1"/>
    <x v="1"/>
    <n v="441"/>
    <x v="3"/>
  </r>
  <r>
    <n v="232124"/>
    <x v="0"/>
    <x v="0"/>
    <n v="41000"/>
    <n v="41000"/>
    <n v="0"/>
    <x v="0"/>
    <x v="0"/>
    <x v="0"/>
    <n v="523"/>
    <x v="7"/>
  </r>
  <r>
    <n v="232131"/>
    <x v="2"/>
    <x v="1"/>
    <n v="10000"/>
    <n v="10000"/>
    <n v="0"/>
    <x v="0"/>
    <x v="0"/>
    <x v="1"/>
    <n v="523"/>
    <x v="7"/>
  </r>
  <r>
    <n v="232139"/>
    <x v="0"/>
    <x v="1"/>
    <n v="89000"/>
    <n v="89000"/>
    <n v="0"/>
    <x v="0"/>
    <x v="0"/>
    <x v="1"/>
    <n v="529"/>
    <x v="7"/>
  </r>
  <r>
    <n v="232149"/>
    <x v="0"/>
    <x v="0"/>
    <n v="74500"/>
    <n v="74500"/>
    <n v="0"/>
    <x v="0"/>
    <x v="0"/>
    <x v="2"/>
    <n v="473"/>
    <x v="8"/>
  </r>
  <r>
    <n v="232155"/>
    <x v="0"/>
    <x v="0"/>
    <n v="77000"/>
    <n v="77000"/>
    <n v="0"/>
    <x v="0"/>
    <x v="0"/>
    <x v="1"/>
    <n v="468"/>
    <x v="1"/>
  </r>
  <r>
    <n v="232189"/>
    <x v="0"/>
    <x v="0"/>
    <n v="36000"/>
    <n v="36000"/>
    <n v="0"/>
    <x v="0"/>
    <x v="1"/>
    <x v="1"/>
    <n v="460"/>
    <x v="1"/>
  </r>
  <r>
    <n v="232215"/>
    <x v="0"/>
    <x v="0"/>
    <n v="26000"/>
    <n v="26000"/>
    <n v="0"/>
    <x v="0"/>
    <x v="1"/>
    <x v="1"/>
    <n v="465"/>
    <x v="1"/>
  </r>
  <r>
    <n v="232239"/>
    <x v="0"/>
    <x v="0"/>
    <n v="80050"/>
    <n v="80050"/>
    <n v="0"/>
    <x v="0"/>
    <x v="1"/>
    <x v="1"/>
    <n v="545"/>
    <x v="9"/>
  </r>
  <r>
    <n v="232249"/>
    <x v="0"/>
    <x v="2"/>
    <n v="8000"/>
    <n v="8000"/>
    <n v="0"/>
    <x v="0"/>
    <x v="0"/>
    <x v="1"/>
    <n v="488"/>
    <x v="8"/>
  </r>
  <r>
    <n v="232255"/>
    <x v="0"/>
    <x v="1"/>
    <n v="8945"/>
    <n v="8945"/>
    <n v="0"/>
    <x v="0"/>
    <x v="1"/>
    <x v="1"/>
    <n v="491"/>
    <x v="0"/>
  </r>
  <r>
    <n v="232278"/>
    <x v="0"/>
    <x v="2"/>
    <n v="32667"/>
    <n v="32667"/>
    <n v="0"/>
    <x v="0"/>
    <x v="1"/>
    <x v="1"/>
    <n v="468"/>
    <x v="1"/>
  </r>
  <r>
    <n v="232286"/>
    <x v="0"/>
    <x v="0"/>
    <n v="13500"/>
    <n v="13500"/>
    <n v="0"/>
    <x v="0"/>
    <x v="1"/>
    <x v="1"/>
    <n v="467"/>
    <x v="1"/>
  </r>
  <r>
    <n v="232300"/>
    <x v="1"/>
    <x v="1"/>
    <n v="25000"/>
    <n v="25000"/>
    <n v="0"/>
    <x v="0"/>
    <x v="1"/>
    <x v="1"/>
    <n v="464"/>
    <x v="1"/>
  </r>
  <r>
    <n v="232302"/>
    <x v="0"/>
    <x v="0"/>
    <n v="15000"/>
    <n v="15000"/>
    <n v="0"/>
    <x v="0"/>
    <x v="0"/>
    <x v="1"/>
    <n v="467"/>
    <x v="1"/>
  </r>
  <r>
    <n v="232313"/>
    <x v="0"/>
    <x v="0"/>
    <n v="49000"/>
    <n v="49000"/>
    <n v="0"/>
    <x v="0"/>
    <x v="1"/>
    <x v="0"/>
    <n v="455"/>
    <x v="1"/>
  </r>
  <r>
    <n v="232337"/>
    <x v="0"/>
    <x v="0"/>
    <n v="181400"/>
    <n v="181400"/>
    <n v="0"/>
    <x v="0"/>
    <x v="1"/>
    <x v="0"/>
    <n v="494"/>
    <x v="0"/>
  </r>
  <r>
    <n v="232357"/>
    <x v="2"/>
    <x v="1"/>
    <n v="10000"/>
    <n v="10000"/>
    <n v="0"/>
    <x v="0"/>
    <x v="0"/>
    <x v="1"/>
    <n v="486"/>
    <x v="8"/>
  </r>
  <r>
    <n v="232360"/>
    <x v="1"/>
    <x v="0"/>
    <n v="8000"/>
    <n v="8000"/>
    <n v="0"/>
    <x v="0"/>
    <x v="0"/>
    <x v="2"/>
    <n v="463"/>
    <x v="1"/>
  </r>
  <r>
    <n v="232365"/>
    <x v="0"/>
    <x v="2"/>
    <n v="40000"/>
    <n v="40000"/>
    <n v="0"/>
    <x v="0"/>
    <x v="0"/>
    <x v="1"/>
    <n v="456"/>
    <x v="1"/>
  </r>
  <r>
    <n v="232375"/>
    <x v="2"/>
    <x v="1"/>
    <n v="60000"/>
    <n v="60000"/>
    <n v="0"/>
    <x v="0"/>
    <x v="1"/>
    <x v="2"/>
    <n v="499"/>
    <x v="0"/>
  </r>
  <r>
    <n v="232376"/>
    <x v="0"/>
    <x v="0"/>
    <n v="217776"/>
    <n v="217776"/>
    <n v="0"/>
    <x v="0"/>
    <x v="1"/>
    <x v="0"/>
    <n v="569"/>
    <x v="10"/>
  </r>
  <r>
    <n v="232380"/>
    <x v="0"/>
    <x v="0"/>
    <n v="19000"/>
    <n v="19000"/>
    <n v="0"/>
    <x v="0"/>
    <x v="0"/>
    <x v="1"/>
    <n v="457"/>
    <x v="1"/>
  </r>
  <r>
    <n v="232384"/>
    <x v="2"/>
    <x v="1"/>
    <n v="12000"/>
    <n v="12000"/>
    <n v="0"/>
    <x v="0"/>
    <x v="1"/>
    <x v="1"/>
    <n v="542"/>
    <x v="9"/>
  </r>
  <r>
    <n v="232387"/>
    <x v="0"/>
    <x v="2"/>
    <n v="44411"/>
    <n v="44411"/>
    <n v="0"/>
    <x v="0"/>
    <x v="1"/>
    <x v="1"/>
    <n v="490"/>
    <x v="8"/>
  </r>
  <r>
    <n v="232392"/>
    <x v="0"/>
    <x v="1"/>
    <n v="12600"/>
    <n v="12600"/>
    <n v="0"/>
    <x v="0"/>
    <x v="0"/>
    <x v="1"/>
    <n v="497"/>
    <x v="0"/>
  </r>
  <r>
    <n v="232396"/>
    <x v="0"/>
    <x v="2"/>
    <n v="30900"/>
    <n v="30900"/>
    <n v="0"/>
    <x v="0"/>
    <x v="1"/>
    <x v="1"/>
    <n v="478"/>
    <x v="8"/>
  </r>
  <r>
    <n v="232417"/>
    <x v="0"/>
    <x v="2"/>
    <n v="51500"/>
    <n v="51500"/>
    <n v="0"/>
    <x v="0"/>
    <x v="0"/>
    <x v="1"/>
    <n v="450"/>
    <x v="3"/>
  </r>
  <r>
    <n v="232420"/>
    <x v="0"/>
    <x v="0"/>
    <n v="13700"/>
    <n v="13700"/>
    <n v="0"/>
    <x v="0"/>
    <x v="1"/>
    <x v="0"/>
    <n v="420"/>
    <x v="6"/>
  </r>
  <r>
    <n v="232422"/>
    <x v="1"/>
    <x v="0"/>
    <n v="8000"/>
    <n v="8000"/>
    <n v="0"/>
    <x v="0"/>
    <x v="0"/>
    <x v="1"/>
    <n v="423"/>
    <x v="6"/>
  </r>
  <r>
    <n v="232433"/>
    <x v="2"/>
    <x v="0"/>
    <n v="80000"/>
    <n v="80000"/>
    <n v="0"/>
    <x v="0"/>
    <x v="1"/>
    <x v="0"/>
    <n v="512"/>
    <x v="7"/>
  </r>
  <r>
    <n v="232447"/>
    <x v="1"/>
    <x v="0"/>
    <n v="46000"/>
    <n v="46000"/>
    <n v="0"/>
    <x v="0"/>
    <x v="1"/>
    <x v="1"/>
    <n v="445"/>
    <x v="3"/>
  </r>
  <r>
    <n v="232472"/>
    <x v="2"/>
    <x v="2"/>
    <n v="34312.600000000006"/>
    <n v="34312.600000000006"/>
    <n v="0"/>
    <x v="0"/>
    <x v="0"/>
    <x v="1"/>
    <n v="463"/>
    <x v="1"/>
  </r>
  <r>
    <n v="232490"/>
    <x v="0"/>
    <x v="0"/>
    <n v="244600"/>
    <n v="244600"/>
    <n v="0"/>
    <x v="0"/>
    <x v="0"/>
    <x v="0"/>
    <n v="451"/>
    <x v="1"/>
  </r>
  <r>
    <n v="232535"/>
    <x v="0"/>
    <x v="2"/>
    <n v="20000"/>
    <n v="20000"/>
    <n v="0"/>
    <x v="0"/>
    <x v="0"/>
    <x v="0"/>
    <n v="506"/>
    <x v="0"/>
  </r>
  <r>
    <n v="232537"/>
    <x v="0"/>
    <x v="0"/>
    <n v="38970"/>
    <n v="38970"/>
    <n v="0"/>
    <x v="0"/>
    <x v="1"/>
    <x v="1"/>
    <n v="497"/>
    <x v="0"/>
  </r>
  <r>
    <n v="232551"/>
    <x v="0"/>
    <x v="0"/>
    <n v="20000"/>
    <n v="20000"/>
    <n v="0"/>
    <x v="0"/>
    <x v="0"/>
    <x v="0"/>
    <n v="414"/>
    <x v="6"/>
  </r>
  <r>
    <n v="232602"/>
    <x v="0"/>
    <x v="2"/>
    <n v="17600"/>
    <n v="17600"/>
    <n v="0"/>
    <x v="0"/>
    <x v="0"/>
    <x v="1"/>
    <n v="428"/>
    <x v="6"/>
  </r>
  <r>
    <n v="232609"/>
    <x v="1"/>
    <x v="0"/>
    <n v="24500"/>
    <n v="24500"/>
    <n v="0"/>
    <x v="0"/>
    <x v="0"/>
    <x v="2"/>
    <n v="492"/>
    <x v="0"/>
  </r>
  <r>
    <n v="232610"/>
    <x v="2"/>
    <x v="2"/>
    <n v="80500"/>
    <n v="80500"/>
    <n v="0"/>
    <x v="0"/>
    <x v="1"/>
    <x v="1"/>
    <n v="524"/>
    <x v="7"/>
  </r>
  <r>
    <n v="232618"/>
    <x v="1"/>
    <x v="0"/>
    <n v="40350"/>
    <n v="40350"/>
    <n v="0"/>
    <x v="0"/>
    <x v="1"/>
    <x v="2"/>
    <n v="524"/>
    <x v="7"/>
  </r>
  <r>
    <n v="232657"/>
    <x v="0"/>
    <x v="0"/>
    <n v="40663"/>
    <n v="40663"/>
    <n v="0"/>
    <x v="0"/>
    <x v="1"/>
    <x v="1"/>
    <n v="468"/>
    <x v="1"/>
  </r>
  <r>
    <n v="232668"/>
    <x v="1"/>
    <x v="0"/>
    <n v="5000"/>
    <n v="5000"/>
    <n v="0"/>
    <x v="0"/>
    <x v="0"/>
    <x v="1"/>
    <n v="427"/>
    <x v="6"/>
  </r>
  <r>
    <n v="232730"/>
    <x v="1"/>
    <x v="0"/>
    <n v="10000"/>
    <n v="10000"/>
    <n v="0"/>
    <x v="0"/>
    <x v="1"/>
    <x v="1"/>
    <n v="405"/>
    <x v="2"/>
  </r>
  <r>
    <n v="232873"/>
    <x v="2"/>
    <x v="1"/>
    <n v="64000"/>
    <n v="64000"/>
    <n v="0"/>
    <x v="0"/>
    <x v="0"/>
    <x v="0"/>
    <n v="540"/>
    <x v="9"/>
  </r>
  <r>
    <n v="232876"/>
    <x v="1"/>
    <x v="0"/>
    <n v="35000"/>
    <n v="35000"/>
    <n v="0"/>
    <x v="0"/>
    <x v="0"/>
    <x v="2"/>
    <n v="533"/>
    <x v="9"/>
  </r>
  <r>
    <n v="232886"/>
    <x v="1"/>
    <x v="0"/>
    <n v="2000"/>
    <n v="2000"/>
    <n v="0"/>
    <x v="0"/>
    <x v="0"/>
    <x v="0"/>
    <n v="468"/>
    <x v="1"/>
  </r>
  <r>
    <n v="232923"/>
    <x v="1"/>
    <x v="0"/>
    <n v="20000"/>
    <n v="20000"/>
    <n v="0"/>
    <x v="0"/>
    <x v="0"/>
    <x v="1"/>
    <n v="502"/>
    <x v="0"/>
  </r>
  <r>
    <n v="232924"/>
    <x v="1"/>
    <x v="1"/>
    <n v="33200"/>
    <n v="33200"/>
    <n v="0"/>
    <x v="0"/>
    <x v="1"/>
    <x v="0"/>
    <n v="478"/>
    <x v="8"/>
  </r>
  <r>
    <n v="232931"/>
    <x v="1"/>
    <x v="0"/>
    <n v="6000"/>
    <n v="6000"/>
    <n v="0"/>
    <x v="0"/>
    <x v="0"/>
    <x v="1"/>
    <n v="507"/>
    <x v="0"/>
  </r>
  <r>
    <n v="232935"/>
    <x v="2"/>
    <x v="0"/>
    <n v="45000"/>
    <n v="45000"/>
    <n v="0"/>
    <x v="0"/>
    <x v="1"/>
    <x v="1"/>
    <n v="544"/>
    <x v="9"/>
  </r>
  <r>
    <n v="232938"/>
    <x v="0"/>
    <x v="2"/>
    <n v="20000"/>
    <n v="20000"/>
    <n v="0"/>
    <x v="0"/>
    <x v="0"/>
    <x v="1"/>
    <n v="495"/>
    <x v="0"/>
  </r>
  <r>
    <n v="232965"/>
    <x v="0"/>
    <x v="0"/>
    <n v="80096.399999999994"/>
    <n v="80096.399999999994"/>
    <n v="0"/>
    <x v="0"/>
    <x v="1"/>
    <x v="0"/>
    <n v="548"/>
    <x v="9"/>
  </r>
  <r>
    <n v="232977"/>
    <x v="0"/>
    <x v="2"/>
    <n v="27000"/>
    <n v="27000"/>
    <n v="0"/>
    <x v="0"/>
    <x v="0"/>
    <x v="1"/>
    <n v="516"/>
    <x v="7"/>
  </r>
  <r>
    <n v="232989"/>
    <x v="0"/>
    <x v="0"/>
    <n v="20000"/>
    <n v="20000"/>
    <n v="0"/>
    <x v="0"/>
    <x v="0"/>
    <x v="0"/>
    <n v="499"/>
    <x v="0"/>
  </r>
  <r>
    <n v="233000"/>
    <x v="1"/>
    <x v="0"/>
    <n v="500"/>
    <n v="500"/>
    <n v="0"/>
    <x v="0"/>
    <x v="0"/>
    <x v="0"/>
    <n v="487"/>
    <x v="8"/>
  </r>
  <r>
    <n v="233003"/>
    <x v="0"/>
    <x v="0"/>
    <n v="45338"/>
    <n v="45338"/>
    <n v="0"/>
    <x v="0"/>
    <x v="1"/>
    <x v="1"/>
    <n v="549"/>
    <x v="9"/>
  </r>
  <r>
    <n v="233027"/>
    <x v="0"/>
    <x v="2"/>
    <n v="22497"/>
    <n v="22497"/>
    <n v="0"/>
    <x v="0"/>
    <x v="0"/>
    <x v="1"/>
    <n v="430"/>
    <x v="6"/>
  </r>
  <r>
    <n v="233029"/>
    <x v="2"/>
    <x v="0"/>
    <n v="112500"/>
    <n v="112500"/>
    <n v="0"/>
    <x v="0"/>
    <x v="1"/>
    <x v="1"/>
    <n v="463"/>
    <x v="1"/>
  </r>
  <r>
    <n v="233058"/>
    <x v="0"/>
    <x v="0"/>
    <n v="96500"/>
    <n v="96500"/>
    <n v="0"/>
    <x v="0"/>
    <x v="1"/>
    <x v="1"/>
    <n v="459"/>
    <x v="1"/>
  </r>
  <r>
    <n v="233064"/>
    <x v="1"/>
    <x v="0"/>
    <n v="29500"/>
    <n v="29500"/>
    <n v="0"/>
    <x v="0"/>
    <x v="0"/>
    <x v="1"/>
    <n v="440"/>
    <x v="3"/>
  </r>
  <r>
    <n v="233078"/>
    <x v="0"/>
    <x v="0"/>
    <n v="115000"/>
    <n v="115000"/>
    <n v="0"/>
    <x v="0"/>
    <x v="1"/>
    <x v="0"/>
    <n v="484"/>
    <x v="8"/>
  </r>
  <r>
    <n v="233083"/>
    <x v="1"/>
    <x v="0"/>
    <n v="20000"/>
    <n v="20000"/>
    <n v="0"/>
    <x v="0"/>
    <x v="0"/>
    <x v="0"/>
    <n v="442"/>
    <x v="3"/>
  </r>
  <r>
    <n v="233097"/>
    <x v="0"/>
    <x v="0"/>
    <n v="258600"/>
    <n v="258600"/>
    <n v="0"/>
    <x v="0"/>
    <x v="1"/>
    <x v="0"/>
    <n v="536"/>
    <x v="9"/>
  </r>
  <r>
    <n v="233098"/>
    <x v="0"/>
    <x v="0"/>
    <n v="100000"/>
    <n v="100000"/>
    <n v="0"/>
    <x v="0"/>
    <x v="1"/>
    <x v="0"/>
    <n v="389"/>
    <x v="4"/>
  </r>
  <r>
    <n v="233103"/>
    <x v="0"/>
    <x v="2"/>
    <n v="57000"/>
    <n v="57000"/>
    <n v="0"/>
    <x v="0"/>
    <x v="0"/>
    <x v="0"/>
    <n v="407"/>
    <x v="2"/>
  </r>
  <r>
    <n v="233120"/>
    <x v="0"/>
    <x v="0"/>
    <n v="65000"/>
    <n v="65000"/>
    <n v="0"/>
    <x v="0"/>
    <x v="0"/>
    <x v="1"/>
    <n v="443"/>
    <x v="3"/>
  </r>
  <r>
    <n v="233143"/>
    <x v="0"/>
    <x v="0"/>
    <n v="54740"/>
    <n v="54740"/>
    <n v="0"/>
    <x v="0"/>
    <x v="0"/>
    <x v="1"/>
    <n v="458"/>
    <x v="1"/>
  </r>
  <r>
    <n v="233149"/>
    <x v="0"/>
    <x v="0"/>
    <n v="47000"/>
    <n v="47000"/>
    <n v="0"/>
    <x v="0"/>
    <x v="0"/>
    <x v="1"/>
    <n v="435"/>
    <x v="3"/>
  </r>
  <r>
    <n v="233155"/>
    <x v="0"/>
    <x v="0"/>
    <n v="39950"/>
    <n v="39950"/>
    <n v="0"/>
    <x v="0"/>
    <x v="0"/>
    <x v="1"/>
    <n v="452"/>
    <x v="1"/>
  </r>
  <r>
    <n v="233171"/>
    <x v="0"/>
    <x v="0"/>
    <n v="132600"/>
    <n v="132600"/>
    <n v="0"/>
    <x v="0"/>
    <x v="1"/>
    <x v="0"/>
    <n v="434"/>
    <x v="3"/>
  </r>
  <r>
    <n v="233236"/>
    <x v="0"/>
    <x v="0"/>
    <n v="20000"/>
    <n v="20000"/>
    <n v="0"/>
    <x v="0"/>
    <x v="1"/>
    <x v="0"/>
    <n v="540"/>
    <x v="9"/>
  </r>
  <r>
    <n v="233261"/>
    <x v="0"/>
    <x v="0"/>
    <n v="20000"/>
    <n v="20000"/>
    <n v="0"/>
    <x v="0"/>
    <x v="0"/>
    <x v="0"/>
    <n v="442"/>
    <x v="3"/>
  </r>
  <r>
    <n v="233300"/>
    <x v="0"/>
    <x v="0"/>
    <n v="10000"/>
    <n v="10000"/>
    <n v="0"/>
    <x v="0"/>
    <x v="0"/>
    <x v="1"/>
    <n v="448"/>
    <x v="3"/>
  </r>
  <r>
    <n v="233307"/>
    <x v="0"/>
    <x v="0"/>
    <n v="39032"/>
    <n v="39032"/>
    <n v="0"/>
    <x v="0"/>
    <x v="0"/>
    <x v="1"/>
    <n v="386"/>
    <x v="4"/>
  </r>
  <r>
    <n v="233417"/>
    <x v="0"/>
    <x v="0"/>
    <n v="5000"/>
    <n v="5000"/>
    <n v="0"/>
    <x v="0"/>
    <x v="0"/>
    <x v="1"/>
    <n v="493"/>
    <x v="0"/>
  </r>
  <r>
    <n v="233433"/>
    <x v="0"/>
    <x v="1"/>
    <n v="40000"/>
    <n v="40000"/>
    <n v="0"/>
    <x v="0"/>
    <x v="0"/>
    <x v="1"/>
    <n v="410"/>
    <x v="2"/>
  </r>
  <r>
    <n v="233466"/>
    <x v="1"/>
    <x v="1"/>
    <n v="12000"/>
    <n v="12000"/>
    <n v="0"/>
    <x v="0"/>
    <x v="1"/>
    <x v="0"/>
    <n v="455"/>
    <x v="1"/>
  </r>
  <r>
    <n v="233636"/>
    <x v="0"/>
    <x v="0"/>
    <n v="8000"/>
    <n v="8000"/>
    <n v="0"/>
    <x v="0"/>
    <x v="1"/>
    <x v="2"/>
    <n v="506"/>
    <x v="0"/>
  </r>
  <r>
    <n v="233682"/>
    <x v="0"/>
    <x v="1"/>
    <n v="57200"/>
    <n v="57200"/>
    <n v="0"/>
    <x v="0"/>
    <x v="1"/>
    <x v="1"/>
    <n v="493"/>
    <x v="0"/>
  </r>
  <r>
    <n v="233742"/>
    <x v="1"/>
    <x v="1"/>
    <n v="15000"/>
    <n v="15000"/>
    <n v="0"/>
    <x v="0"/>
    <x v="1"/>
    <x v="1"/>
    <n v="481"/>
    <x v="8"/>
  </r>
  <r>
    <n v="233752"/>
    <x v="0"/>
    <x v="0"/>
    <n v="15000"/>
    <n v="15000"/>
    <n v="0"/>
    <x v="0"/>
    <x v="1"/>
    <x v="0"/>
    <n v="522"/>
    <x v="7"/>
  </r>
  <r>
    <n v="233762"/>
    <x v="1"/>
    <x v="0"/>
    <n v="6500"/>
    <n v="6000"/>
    <n v="1"/>
    <x v="1"/>
    <x v="0"/>
    <x v="1"/>
    <n v="447"/>
    <x v="3"/>
  </r>
  <r>
    <n v="233806"/>
    <x v="0"/>
    <x v="0"/>
    <n v="30000"/>
    <n v="30000"/>
    <n v="0"/>
    <x v="0"/>
    <x v="0"/>
    <x v="2"/>
    <n v="451"/>
    <x v="1"/>
  </r>
  <r>
    <n v="233831"/>
    <x v="2"/>
    <x v="1"/>
    <n v="20000"/>
    <n v="20000"/>
    <n v="0"/>
    <x v="0"/>
    <x v="0"/>
    <x v="1"/>
    <n v="423"/>
    <x v="6"/>
  </r>
  <r>
    <n v="233851"/>
    <x v="1"/>
    <x v="1"/>
    <n v="20000"/>
    <n v="20000"/>
    <n v="0"/>
    <x v="0"/>
    <x v="1"/>
    <x v="1"/>
    <n v="531"/>
    <x v="9"/>
  </r>
  <r>
    <n v="233991"/>
    <x v="0"/>
    <x v="2"/>
    <n v="20400"/>
    <n v="20400"/>
    <n v="0"/>
    <x v="0"/>
    <x v="1"/>
    <x v="0"/>
    <n v="514"/>
    <x v="7"/>
  </r>
  <r>
    <n v="234006"/>
    <x v="0"/>
    <x v="0"/>
    <n v="15000"/>
    <n v="15000"/>
    <n v="0"/>
    <x v="0"/>
    <x v="0"/>
    <x v="0"/>
    <n v="532"/>
    <x v="9"/>
  </r>
  <r>
    <n v="234043"/>
    <x v="0"/>
    <x v="0"/>
    <n v="71300"/>
    <n v="71300"/>
    <n v="0"/>
    <x v="0"/>
    <x v="0"/>
    <x v="1"/>
    <n v="473"/>
    <x v="8"/>
  </r>
  <r>
    <n v="234067"/>
    <x v="2"/>
    <x v="2"/>
    <n v="20000"/>
    <n v="20000"/>
    <n v="0"/>
    <x v="0"/>
    <x v="0"/>
    <x v="0"/>
    <n v="528"/>
    <x v="7"/>
  </r>
  <r>
    <n v="234100"/>
    <x v="0"/>
    <x v="0"/>
    <n v="65500"/>
    <n v="65500"/>
    <n v="0"/>
    <x v="0"/>
    <x v="1"/>
    <x v="0"/>
    <n v="500"/>
    <x v="0"/>
  </r>
  <r>
    <n v="234152"/>
    <x v="0"/>
    <x v="0"/>
    <n v="30000"/>
    <n v="30000"/>
    <n v="0"/>
    <x v="0"/>
    <x v="1"/>
    <x v="0"/>
    <n v="464"/>
    <x v="1"/>
  </r>
  <r>
    <n v="234163"/>
    <x v="0"/>
    <x v="1"/>
    <n v="6000"/>
    <n v="6000"/>
    <n v="0"/>
    <x v="0"/>
    <x v="1"/>
    <x v="2"/>
    <n v="482"/>
    <x v="8"/>
  </r>
  <r>
    <n v="234165"/>
    <x v="0"/>
    <x v="0"/>
    <n v="53000"/>
    <n v="53000"/>
    <n v="0"/>
    <x v="0"/>
    <x v="1"/>
    <x v="2"/>
    <n v="551"/>
    <x v="10"/>
  </r>
  <r>
    <n v="234175"/>
    <x v="1"/>
    <x v="0"/>
    <n v="10000"/>
    <n v="10000"/>
    <n v="0"/>
    <x v="0"/>
    <x v="1"/>
    <x v="2"/>
    <n v="475"/>
    <x v="8"/>
  </r>
  <r>
    <n v="234183"/>
    <x v="1"/>
    <x v="0"/>
    <n v="30000"/>
    <n v="30000"/>
    <n v="0"/>
    <x v="0"/>
    <x v="1"/>
    <x v="0"/>
    <n v="537"/>
    <x v="9"/>
  </r>
  <r>
    <n v="234186"/>
    <x v="0"/>
    <x v="0"/>
    <n v="101300"/>
    <n v="101300"/>
    <n v="0"/>
    <x v="0"/>
    <x v="1"/>
    <x v="0"/>
    <n v="494"/>
    <x v="0"/>
  </r>
  <r>
    <n v="234191"/>
    <x v="0"/>
    <x v="0"/>
    <n v="173500"/>
    <n v="173500"/>
    <n v="0"/>
    <x v="0"/>
    <x v="1"/>
    <x v="2"/>
    <n v="541"/>
    <x v="9"/>
  </r>
  <r>
    <n v="234193"/>
    <x v="1"/>
    <x v="0"/>
    <n v="5000"/>
    <n v="0"/>
    <n v="1"/>
    <x v="1"/>
    <x v="1"/>
    <x v="0"/>
    <n v="427"/>
    <x v="6"/>
  </r>
  <r>
    <n v="234201"/>
    <x v="0"/>
    <x v="0"/>
    <n v="15000"/>
    <n v="15000"/>
    <n v="0"/>
    <x v="0"/>
    <x v="0"/>
    <x v="0"/>
    <n v="468"/>
    <x v="1"/>
  </r>
  <r>
    <n v="234211"/>
    <x v="0"/>
    <x v="0"/>
    <n v="93800"/>
    <n v="93800"/>
    <n v="0"/>
    <x v="0"/>
    <x v="0"/>
    <x v="1"/>
    <n v="512"/>
    <x v="7"/>
  </r>
  <r>
    <n v="234217"/>
    <x v="0"/>
    <x v="0"/>
    <n v="8000"/>
    <n v="8000"/>
    <n v="0"/>
    <x v="0"/>
    <x v="0"/>
    <x v="2"/>
    <n v="491"/>
    <x v="0"/>
  </r>
  <r>
    <n v="234231"/>
    <x v="1"/>
    <x v="0"/>
    <n v="11000"/>
    <n v="11000"/>
    <n v="0"/>
    <x v="0"/>
    <x v="0"/>
    <x v="0"/>
    <n v="478"/>
    <x v="8"/>
  </r>
  <r>
    <n v="234238"/>
    <x v="0"/>
    <x v="2"/>
    <n v="5000"/>
    <n v="5000"/>
    <n v="0"/>
    <x v="0"/>
    <x v="0"/>
    <x v="1"/>
    <n v="457"/>
    <x v="1"/>
  </r>
  <r>
    <n v="234244"/>
    <x v="1"/>
    <x v="0"/>
    <n v="20000"/>
    <n v="20000"/>
    <n v="0"/>
    <x v="0"/>
    <x v="1"/>
    <x v="2"/>
    <n v="514"/>
    <x v="7"/>
  </r>
  <r>
    <n v="234256"/>
    <x v="0"/>
    <x v="2"/>
    <n v="10000"/>
    <n v="10000"/>
    <n v="0"/>
    <x v="0"/>
    <x v="0"/>
    <x v="0"/>
    <n v="487"/>
    <x v="8"/>
  </r>
  <r>
    <n v="234257"/>
    <x v="0"/>
    <x v="0"/>
    <n v="10000"/>
    <n v="10000"/>
    <n v="0"/>
    <x v="0"/>
    <x v="0"/>
    <x v="2"/>
    <n v="485"/>
    <x v="8"/>
  </r>
  <r>
    <n v="234263"/>
    <x v="0"/>
    <x v="2"/>
    <n v="26500"/>
    <n v="25800"/>
    <n v="1"/>
    <x v="1"/>
    <x v="0"/>
    <x v="0"/>
    <n v="489"/>
    <x v="8"/>
  </r>
  <r>
    <n v="234267"/>
    <x v="0"/>
    <x v="0"/>
    <n v="20000"/>
    <n v="20000"/>
    <n v="0"/>
    <x v="0"/>
    <x v="0"/>
    <x v="1"/>
    <n v="426"/>
    <x v="6"/>
  </r>
  <r>
    <n v="234273"/>
    <x v="0"/>
    <x v="0"/>
    <n v="65200"/>
    <n v="65200"/>
    <n v="0"/>
    <x v="0"/>
    <x v="1"/>
    <x v="1"/>
    <n v="530"/>
    <x v="7"/>
  </r>
  <r>
    <n v="234285"/>
    <x v="1"/>
    <x v="0"/>
    <n v="81600"/>
    <n v="81600"/>
    <n v="0"/>
    <x v="0"/>
    <x v="0"/>
    <x v="0"/>
    <n v="520"/>
    <x v="7"/>
  </r>
  <r>
    <n v="234286"/>
    <x v="0"/>
    <x v="0"/>
    <n v="313000"/>
    <n v="313000"/>
    <n v="0"/>
    <x v="0"/>
    <x v="1"/>
    <x v="1"/>
    <n v="531"/>
    <x v="9"/>
  </r>
  <r>
    <n v="234288"/>
    <x v="0"/>
    <x v="0"/>
    <n v="74600"/>
    <n v="74600"/>
    <n v="0"/>
    <x v="0"/>
    <x v="1"/>
    <x v="1"/>
    <n v="537"/>
    <x v="9"/>
  </r>
  <r>
    <n v="234291"/>
    <x v="0"/>
    <x v="2"/>
    <n v="15000"/>
    <n v="15000"/>
    <n v="0"/>
    <x v="0"/>
    <x v="0"/>
    <x v="1"/>
    <n v="446"/>
    <x v="3"/>
  </r>
  <r>
    <n v="234296"/>
    <x v="0"/>
    <x v="0"/>
    <n v="64000"/>
    <n v="64000"/>
    <n v="0"/>
    <x v="0"/>
    <x v="1"/>
    <x v="0"/>
    <n v="469"/>
    <x v="1"/>
  </r>
  <r>
    <n v="234306"/>
    <x v="2"/>
    <x v="0"/>
    <n v="79000"/>
    <n v="79000"/>
    <n v="0"/>
    <x v="0"/>
    <x v="0"/>
    <x v="1"/>
    <n v="480"/>
    <x v="8"/>
  </r>
  <r>
    <n v="234316"/>
    <x v="0"/>
    <x v="0"/>
    <n v="135000"/>
    <n v="135000"/>
    <n v="0"/>
    <x v="0"/>
    <x v="1"/>
    <x v="0"/>
    <n v="571"/>
    <x v="12"/>
  </r>
  <r>
    <n v="234349"/>
    <x v="0"/>
    <x v="0"/>
    <n v="54400"/>
    <n v="54400"/>
    <n v="0"/>
    <x v="0"/>
    <x v="1"/>
    <x v="1"/>
    <n v="530"/>
    <x v="7"/>
  </r>
  <r>
    <n v="234360"/>
    <x v="0"/>
    <x v="0"/>
    <n v="30000"/>
    <n v="30000"/>
    <n v="0"/>
    <x v="0"/>
    <x v="0"/>
    <x v="1"/>
    <n v="474"/>
    <x v="8"/>
  </r>
  <r>
    <n v="234361"/>
    <x v="0"/>
    <x v="0"/>
    <n v="52300"/>
    <n v="52300"/>
    <n v="0"/>
    <x v="0"/>
    <x v="0"/>
    <x v="1"/>
    <n v="488"/>
    <x v="8"/>
  </r>
  <r>
    <n v="234374"/>
    <x v="0"/>
    <x v="2"/>
    <n v="55000"/>
    <n v="55000"/>
    <n v="0"/>
    <x v="0"/>
    <x v="1"/>
    <x v="0"/>
    <n v="524"/>
    <x v="7"/>
  </r>
  <r>
    <n v="234381"/>
    <x v="1"/>
    <x v="0"/>
    <n v="5000"/>
    <n v="5000"/>
    <n v="0"/>
    <x v="0"/>
    <x v="1"/>
    <x v="1"/>
    <n v="463"/>
    <x v="1"/>
  </r>
  <r>
    <n v="234382"/>
    <x v="0"/>
    <x v="0"/>
    <n v="46500"/>
    <n v="45500"/>
    <n v="1"/>
    <x v="1"/>
    <x v="1"/>
    <x v="0"/>
    <n v="573"/>
    <x v="12"/>
  </r>
  <r>
    <n v="234398"/>
    <x v="0"/>
    <x v="0"/>
    <n v="142650"/>
    <n v="142650"/>
    <n v="0"/>
    <x v="0"/>
    <x v="1"/>
    <x v="1"/>
    <n v="565"/>
    <x v="10"/>
  </r>
  <r>
    <n v="234426"/>
    <x v="1"/>
    <x v="0"/>
    <n v="20000"/>
    <n v="0"/>
    <n v="1"/>
    <x v="1"/>
    <x v="0"/>
    <x v="1"/>
    <n v="431"/>
    <x v="3"/>
  </r>
  <r>
    <n v="234427"/>
    <x v="1"/>
    <x v="0"/>
    <n v="20000"/>
    <n v="20000"/>
    <n v="0"/>
    <x v="0"/>
    <x v="1"/>
    <x v="2"/>
    <n v="553"/>
    <x v="10"/>
  </r>
  <r>
    <n v="234430"/>
    <x v="0"/>
    <x v="0"/>
    <n v="15000"/>
    <n v="15000"/>
    <n v="0"/>
    <x v="0"/>
    <x v="0"/>
    <x v="1"/>
    <n v="456"/>
    <x v="1"/>
  </r>
  <r>
    <n v="234433"/>
    <x v="0"/>
    <x v="0"/>
    <n v="88000"/>
    <n v="88000"/>
    <n v="0"/>
    <x v="0"/>
    <x v="1"/>
    <x v="0"/>
    <n v="511"/>
    <x v="7"/>
  </r>
  <r>
    <n v="234438"/>
    <x v="0"/>
    <x v="1"/>
    <n v="42000"/>
    <n v="42000"/>
    <n v="0"/>
    <x v="0"/>
    <x v="0"/>
    <x v="1"/>
    <n v="501"/>
    <x v="0"/>
  </r>
  <r>
    <n v="234441"/>
    <x v="1"/>
    <x v="0"/>
    <n v="10000"/>
    <n v="10000"/>
    <n v="0"/>
    <x v="0"/>
    <x v="0"/>
    <x v="0"/>
    <n v="512"/>
    <x v="7"/>
  </r>
  <r>
    <n v="234451"/>
    <x v="1"/>
    <x v="0"/>
    <n v="68000"/>
    <n v="55000"/>
    <n v="1"/>
    <x v="1"/>
    <x v="1"/>
    <x v="0"/>
    <n v="468"/>
    <x v="1"/>
  </r>
  <r>
    <n v="234453"/>
    <x v="0"/>
    <x v="0"/>
    <n v="40000"/>
    <n v="40000"/>
    <n v="0"/>
    <x v="0"/>
    <x v="1"/>
    <x v="1"/>
    <n v="521"/>
    <x v="7"/>
  </r>
  <r>
    <n v="234462"/>
    <x v="0"/>
    <x v="0"/>
    <n v="147200"/>
    <n v="147200"/>
    <n v="0"/>
    <x v="0"/>
    <x v="0"/>
    <x v="0"/>
    <n v="459"/>
    <x v="1"/>
  </r>
  <r>
    <n v="234466"/>
    <x v="0"/>
    <x v="1"/>
    <n v="12000"/>
    <n v="12000"/>
    <n v="0"/>
    <x v="0"/>
    <x v="1"/>
    <x v="0"/>
    <n v="536"/>
    <x v="9"/>
  </r>
  <r>
    <n v="234467"/>
    <x v="1"/>
    <x v="2"/>
    <n v="10000"/>
    <n v="10000"/>
    <n v="0"/>
    <x v="0"/>
    <x v="0"/>
    <x v="0"/>
    <n v="428"/>
    <x v="6"/>
  </r>
  <r>
    <n v="234475"/>
    <x v="0"/>
    <x v="0"/>
    <n v="10000"/>
    <n v="10000"/>
    <n v="0"/>
    <x v="0"/>
    <x v="1"/>
    <x v="1"/>
    <n v="444"/>
    <x v="3"/>
  </r>
  <r>
    <n v="234495"/>
    <x v="1"/>
    <x v="0"/>
    <n v="500"/>
    <n v="500"/>
    <n v="0"/>
    <x v="0"/>
    <x v="1"/>
    <x v="1"/>
    <n v="443"/>
    <x v="3"/>
  </r>
  <r>
    <n v="234507"/>
    <x v="1"/>
    <x v="1"/>
    <n v="10000"/>
    <n v="10000"/>
    <n v="0"/>
    <x v="0"/>
    <x v="0"/>
    <x v="1"/>
    <n v="444"/>
    <x v="3"/>
  </r>
  <r>
    <n v="234509"/>
    <x v="0"/>
    <x v="0"/>
    <n v="97500"/>
    <n v="97500"/>
    <n v="0"/>
    <x v="0"/>
    <x v="1"/>
    <x v="0"/>
    <n v="480"/>
    <x v="8"/>
  </r>
  <r>
    <n v="234515"/>
    <x v="0"/>
    <x v="0"/>
    <n v="28100"/>
    <n v="28100"/>
    <n v="0"/>
    <x v="0"/>
    <x v="0"/>
    <x v="2"/>
    <n v="424"/>
    <x v="6"/>
  </r>
  <r>
    <n v="234521"/>
    <x v="0"/>
    <x v="0"/>
    <n v="37500"/>
    <n v="37500"/>
    <n v="0"/>
    <x v="0"/>
    <x v="1"/>
    <x v="1"/>
    <n v="450"/>
    <x v="3"/>
  </r>
  <r>
    <n v="234524"/>
    <x v="0"/>
    <x v="0"/>
    <n v="77622"/>
    <n v="77622"/>
    <n v="0"/>
    <x v="0"/>
    <x v="0"/>
    <x v="0"/>
    <n v="510"/>
    <x v="0"/>
  </r>
  <r>
    <n v="234537"/>
    <x v="0"/>
    <x v="0"/>
    <n v="10000"/>
    <n v="10000"/>
    <n v="0"/>
    <x v="0"/>
    <x v="0"/>
    <x v="1"/>
    <n v="499"/>
    <x v="0"/>
  </r>
  <r>
    <n v="234541"/>
    <x v="0"/>
    <x v="0"/>
    <n v="10000"/>
    <n v="10000"/>
    <n v="0"/>
    <x v="0"/>
    <x v="0"/>
    <x v="1"/>
    <n v="450"/>
    <x v="3"/>
  </r>
  <r>
    <n v="234544"/>
    <x v="0"/>
    <x v="1"/>
    <n v="500"/>
    <n v="500"/>
    <n v="0"/>
    <x v="0"/>
    <x v="0"/>
    <x v="1"/>
    <n v="505"/>
    <x v="0"/>
  </r>
  <r>
    <n v="234549"/>
    <x v="2"/>
    <x v="0"/>
    <n v="10875"/>
    <n v="10875"/>
    <n v="0"/>
    <x v="0"/>
    <x v="0"/>
    <x v="1"/>
    <n v="492"/>
    <x v="0"/>
  </r>
  <r>
    <n v="234558"/>
    <x v="0"/>
    <x v="0"/>
    <n v="113000"/>
    <n v="113000"/>
    <n v="0"/>
    <x v="0"/>
    <x v="0"/>
    <x v="0"/>
    <n v="452"/>
    <x v="1"/>
  </r>
  <r>
    <n v="234576"/>
    <x v="0"/>
    <x v="0"/>
    <n v="122000"/>
    <n v="122000"/>
    <n v="0"/>
    <x v="0"/>
    <x v="1"/>
    <x v="1"/>
    <n v="472"/>
    <x v="8"/>
  </r>
  <r>
    <n v="234581"/>
    <x v="0"/>
    <x v="0"/>
    <n v="25000"/>
    <n v="25000"/>
    <n v="0"/>
    <x v="0"/>
    <x v="1"/>
    <x v="1"/>
    <n v="476"/>
    <x v="8"/>
  </r>
  <r>
    <n v="234598"/>
    <x v="0"/>
    <x v="0"/>
    <n v="10000"/>
    <n v="10000"/>
    <n v="0"/>
    <x v="0"/>
    <x v="0"/>
    <x v="0"/>
    <n v="462"/>
    <x v="1"/>
  </r>
  <r>
    <n v="234607"/>
    <x v="0"/>
    <x v="2"/>
    <n v="50300"/>
    <n v="50300"/>
    <n v="0"/>
    <x v="0"/>
    <x v="1"/>
    <x v="1"/>
    <n v="548"/>
    <x v="9"/>
  </r>
  <r>
    <n v="234612"/>
    <x v="1"/>
    <x v="0"/>
    <n v="25000"/>
    <n v="25000"/>
    <n v="0"/>
    <x v="0"/>
    <x v="0"/>
    <x v="2"/>
    <n v="492"/>
    <x v="0"/>
  </r>
  <r>
    <n v="234618"/>
    <x v="0"/>
    <x v="1"/>
    <n v="24000"/>
    <n v="24000"/>
    <n v="0"/>
    <x v="0"/>
    <x v="1"/>
    <x v="1"/>
    <n v="471"/>
    <x v="8"/>
  </r>
  <r>
    <n v="234627"/>
    <x v="0"/>
    <x v="0"/>
    <n v="73200"/>
    <n v="73200"/>
    <n v="0"/>
    <x v="0"/>
    <x v="0"/>
    <x v="1"/>
    <n v="429"/>
    <x v="6"/>
  </r>
  <r>
    <n v="234628"/>
    <x v="0"/>
    <x v="1"/>
    <n v="10000"/>
    <n v="10000"/>
    <n v="0"/>
    <x v="0"/>
    <x v="1"/>
    <x v="1"/>
    <n v="410"/>
    <x v="2"/>
  </r>
  <r>
    <n v="234629"/>
    <x v="0"/>
    <x v="2"/>
    <n v="17400"/>
    <n v="17400"/>
    <n v="0"/>
    <x v="0"/>
    <x v="1"/>
    <x v="1"/>
    <n v="487"/>
    <x v="8"/>
  </r>
  <r>
    <n v="234643"/>
    <x v="0"/>
    <x v="0"/>
    <n v="12000"/>
    <n v="12000"/>
    <n v="0"/>
    <x v="0"/>
    <x v="0"/>
    <x v="0"/>
    <n v="520"/>
    <x v="7"/>
  </r>
  <r>
    <n v="234649"/>
    <x v="0"/>
    <x v="0"/>
    <n v="44600"/>
    <n v="44600"/>
    <n v="0"/>
    <x v="0"/>
    <x v="0"/>
    <x v="1"/>
    <n v="425"/>
    <x v="6"/>
  </r>
  <r>
    <n v="234659"/>
    <x v="0"/>
    <x v="0"/>
    <n v="5200"/>
    <n v="5200"/>
    <n v="0"/>
    <x v="0"/>
    <x v="1"/>
    <x v="0"/>
    <n v="505"/>
    <x v="0"/>
  </r>
  <r>
    <n v="234664"/>
    <x v="0"/>
    <x v="2"/>
    <n v="20000"/>
    <n v="20000"/>
    <n v="0"/>
    <x v="0"/>
    <x v="0"/>
    <x v="1"/>
    <n v="424"/>
    <x v="6"/>
  </r>
  <r>
    <n v="234680"/>
    <x v="0"/>
    <x v="0"/>
    <n v="80000"/>
    <n v="80000"/>
    <n v="0"/>
    <x v="0"/>
    <x v="0"/>
    <x v="2"/>
    <n v="506"/>
    <x v="0"/>
  </r>
  <r>
    <n v="234709"/>
    <x v="1"/>
    <x v="0"/>
    <n v="135300"/>
    <n v="135300"/>
    <n v="0"/>
    <x v="0"/>
    <x v="1"/>
    <x v="1"/>
    <n v="519"/>
    <x v="7"/>
  </r>
  <r>
    <n v="234738"/>
    <x v="1"/>
    <x v="1"/>
    <n v="7500"/>
    <n v="7500"/>
    <n v="0"/>
    <x v="0"/>
    <x v="0"/>
    <x v="1"/>
    <n v="468"/>
    <x v="1"/>
  </r>
  <r>
    <n v="234752"/>
    <x v="0"/>
    <x v="0"/>
    <n v="40000"/>
    <n v="40000"/>
    <n v="0"/>
    <x v="0"/>
    <x v="0"/>
    <x v="0"/>
    <n v="503"/>
    <x v="0"/>
  </r>
  <r>
    <n v="234761"/>
    <x v="0"/>
    <x v="0"/>
    <n v="5000"/>
    <n v="5000"/>
    <n v="0"/>
    <x v="0"/>
    <x v="1"/>
    <x v="0"/>
    <n v="507"/>
    <x v="0"/>
  </r>
  <r>
    <n v="234795"/>
    <x v="1"/>
    <x v="1"/>
    <n v="20000"/>
    <n v="20000"/>
    <n v="0"/>
    <x v="0"/>
    <x v="1"/>
    <x v="1"/>
    <n v="473"/>
    <x v="8"/>
  </r>
  <r>
    <n v="234805"/>
    <x v="0"/>
    <x v="1"/>
    <n v="45000"/>
    <n v="45000"/>
    <n v="0"/>
    <x v="0"/>
    <x v="0"/>
    <x v="2"/>
    <n v="471"/>
    <x v="8"/>
  </r>
  <r>
    <n v="234811"/>
    <x v="2"/>
    <x v="2"/>
    <n v="73000"/>
    <n v="73000"/>
    <n v="0"/>
    <x v="0"/>
    <x v="1"/>
    <x v="0"/>
    <n v="501"/>
    <x v="0"/>
  </r>
  <r>
    <n v="234813"/>
    <x v="1"/>
    <x v="0"/>
    <n v="42000"/>
    <n v="42000"/>
    <n v="0"/>
    <x v="0"/>
    <x v="0"/>
    <x v="2"/>
    <n v="459"/>
    <x v="1"/>
  </r>
  <r>
    <n v="234823"/>
    <x v="0"/>
    <x v="0"/>
    <n v="25000"/>
    <n v="25000"/>
    <n v="0"/>
    <x v="0"/>
    <x v="0"/>
    <x v="1"/>
    <n v="489"/>
    <x v="8"/>
  </r>
  <r>
    <n v="234827"/>
    <x v="1"/>
    <x v="0"/>
    <n v="15000"/>
    <n v="15000"/>
    <n v="0"/>
    <x v="0"/>
    <x v="1"/>
    <x v="0"/>
    <n v="491"/>
    <x v="0"/>
  </r>
  <r>
    <n v="234839"/>
    <x v="0"/>
    <x v="2"/>
    <n v="15000"/>
    <n v="15000"/>
    <n v="0"/>
    <x v="0"/>
    <x v="0"/>
    <x v="1"/>
    <n v="550"/>
    <x v="9"/>
  </r>
  <r>
    <n v="234840"/>
    <x v="1"/>
    <x v="2"/>
    <n v="6000"/>
    <n v="6000"/>
    <n v="0"/>
    <x v="0"/>
    <x v="0"/>
    <x v="1"/>
    <n v="519"/>
    <x v="7"/>
  </r>
  <r>
    <n v="234842"/>
    <x v="0"/>
    <x v="1"/>
    <n v="31500"/>
    <n v="31500"/>
    <n v="0"/>
    <x v="0"/>
    <x v="0"/>
    <x v="1"/>
    <n v="495"/>
    <x v="0"/>
  </r>
  <r>
    <n v="234851"/>
    <x v="1"/>
    <x v="0"/>
    <n v="35000"/>
    <n v="35000"/>
    <n v="0"/>
    <x v="0"/>
    <x v="0"/>
    <x v="0"/>
    <n v="423"/>
    <x v="6"/>
  </r>
  <r>
    <n v="234866"/>
    <x v="0"/>
    <x v="1"/>
    <n v="15000"/>
    <n v="15000"/>
    <n v="0"/>
    <x v="0"/>
    <x v="0"/>
    <x v="0"/>
    <n v="500"/>
    <x v="0"/>
  </r>
  <r>
    <n v="234871"/>
    <x v="0"/>
    <x v="0"/>
    <n v="10000"/>
    <n v="10000"/>
    <n v="0"/>
    <x v="0"/>
    <x v="1"/>
    <x v="1"/>
    <n v="472"/>
    <x v="8"/>
  </r>
  <r>
    <n v="234891"/>
    <x v="1"/>
    <x v="1"/>
    <n v="20000"/>
    <n v="20000"/>
    <n v="0"/>
    <x v="0"/>
    <x v="1"/>
    <x v="1"/>
    <n v="505"/>
    <x v="0"/>
  </r>
  <r>
    <n v="234893"/>
    <x v="1"/>
    <x v="0"/>
    <n v="5000"/>
    <n v="5000"/>
    <n v="0"/>
    <x v="0"/>
    <x v="1"/>
    <x v="1"/>
    <n v="449"/>
    <x v="3"/>
  </r>
  <r>
    <n v="234894"/>
    <x v="0"/>
    <x v="0"/>
    <n v="35010"/>
    <n v="35010"/>
    <n v="0"/>
    <x v="0"/>
    <x v="1"/>
    <x v="1"/>
    <n v="461"/>
    <x v="1"/>
  </r>
  <r>
    <n v="234902"/>
    <x v="2"/>
    <x v="2"/>
    <n v="15000"/>
    <n v="15000"/>
    <n v="0"/>
    <x v="0"/>
    <x v="0"/>
    <x v="0"/>
    <n v="428"/>
    <x v="6"/>
  </r>
  <r>
    <n v="234904"/>
    <x v="2"/>
    <x v="2"/>
    <n v="10000"/>
    <n v="10000"/>
    <n v="0"/>
    <x v="0"/>
    <x v="0"/>
    <x v="2"/>
    <n v="522"/>
    <x v="7"/>
  </r>
  <r>
    <n v="234946"/>
    <x v="0"/>
    <x v="0"/>
    <n v="10000"/>
    <n v="10000"/>
    <n v="0"/>
    <x v="0"/>
    <x v="0"/>
    <x v="1"/>
    <n v="464"/>
    <x v="1"/>
  </r>
  <r>
    <n v="235010"/>
    <x v="1"/>
    <x v="0"/>
    <n v="24200"/>
    <n v="11200"/>
    <n v="1"/>
    <x v="1"/>
    <x v="0"/>
    <x v="1"/>
    <n v="453"/>
    <x v="1"/>
  </r>
  <r>
    <n v="235038"/>
    <x v="1"/>
    <x v="2"/>
    <n v="21552"/>
    <n v="21552"/>
    <n v="0"/>
    <x v="0"/>
    <x v="0"/>
    <x v="1"/>
    <n v="499"/>
    <x v="0"/>
  </r>
  <r>
    <n v="235057"/>
    <x v="0"/>
    <x v="1"/>
    <n v="41700"/>
    <n v="41700"/>
    <n v="0"/>
    <x v="0"/>
    <x v="0"/>
    <x v="1"/>
    <n v="535"/>
    <x v="9"/>
  </r>
  <r>
    <n v="235265"/>
    <x v="0"/>
    <x v="0"/>
    <n v="169964"/>
    <n v="169964"/>
    <n v="0"/>
    <x v="0"/>
    <x v="0"/>
    <x v="1"/>
    <n v="475"/>
    <x v="8"/>
  </r>
  <r>
    <n v="235266"/>
    <x v="0"/>
    <x v="0"/>
    <n v="30000"/>
    <n v="30000"/>
    <n v="0"/>
    <x v="0"/>
    <x v="1"/>
    <x v="1"/>
    <n v="489"/>
    <x v="8"/>
  </r>
  <r>
    <n v="235274"/>
    <x v="0"/>
    <x v="0"/>
    <n v="10000"/>
    <n v="10000"/>
    <n v="0"/>
    <x v="0"/>
    <x v="1"/>
    <x v="1"/>
    <n v="553"/>
    <x v="10"/>
  </r>
  <r>
    <n v="235288"/>
    <x v="1"/>
    <x v="0"/>
    <n v="30000"/>
    <n v="30000"/>
    <n v="0"/>
    <x v="0"/>
    <x v="1"/>
    <x v="1"/>
    <n v="488"/>
    <x v="8"/>
  </r>
  <r>
    <n v="235296"/>
    <x v="0"/>
    <x v="2"/>
    <n v="15000"/>
    <n v="15000"/>
    <n v="0"/>
    <x v="0"/>
    <x v="0"/>
    <x v="1"/>
    <n v="495"/>
    <x v="0"/>
  </r>
  <r>
    <n v="235300"/>
    <x v="1"/>
    <x v="1"/>
    <n v="10000"/>
    <n v="10000"/>
    <n v="0"/>
    <x v="0"/>
    <x v="0"/>
    <x v="2"/>
    <n v="474"/>
    <x v="8"/>
  </r>
  <r>
    <n v="235311"/>
    <x v="0"/>
    <x v="0"/>
    <n v="30000"/>
    <n v="30000"/>
    <n v="0"/>
    <x v="0"/>
    <x v="1"/>
    <x v="2"/>
    <n v="553"/>
    <x v="10"/>
  </r>
  <r>
    <n v="235353"/>
    <x v="1"/>
    <x v="2"/>
    <n v="7900"/>
    <n v="7900"/>
    <n v="0"/>
    <x v="0"/>
    <x v="0"/>
    <x v="1"/>
    <n v="456"/>
    <x v="1"/>
  </r>
  <r>
    <n v="235378"/>
    <x v="1"/>
    <x v="0"/>
    <n v="6000"/>
    <n v="6000"/>
    <n v="0"/>
    <x v="0"/>
    <x v="0"/>
    <x v="1"/>
    <n v="463"/>
    <x v="1"/>
  </r>
  <r>
    <n v="235383"/>
    <x v="1"/>
    <x v="0"/>
    <n v="1000"/>
    <n v="1000"/>
    <n v="0"/>
    <x v="0"/>
    <x v="1"/>
    <x v="2"/>
    <n v="464"/>
    <x v="1"/>
  </r>
  <r>
    <n v="235386"/>
    <x v="0"/>
    <x v="0"/>
    <n v="20000"/>
    <n v="20000"/>
    <n v="0"/>
    <x v="0"/>
    <x v="1"/>
    <x v="2"/>
    <n v="525"/>
    <x v="7"/>
  </r>
  <r>
    <n v="235418"/>
    <x v="1"/>
    <x v="0"/>
    <n v="56000"/>
    <n v="56000"/>
    <n v="0"/>
    <x v="0"/>
    <x v="1"/>
    <x v="2"/>
    <n v="503"/>
    <x v="0"/>
  </r>
  <r>
    <n v="235433"/>
    <x v="2"/>
    <x v="0"/>
    <n v="28800"/>
    <n v="20500"/>
    <n v="1"/>
    <x v="1"/>
    <x v="0"/>
    <x v="1"/>
    <n v="522"/>
    <x v="7"/>
  </r>
  <r>
    <n v="235438"/>
    <x v="0"/>
    <x v="0"/>
    <n v="7000"/>
    <n v="7000"/>
    <n v="0"/>
    <x v="0"/>
    <x v="0"/>
    <x v="1"/>
    <n v="472"/>
    <x v="8"/>
  </r>
  <r>
    <n v="235440"/>
    <x v="0"/>
    <x v="0"/>
    <n v="15500"/>
    <n v="15500"/>
    <n v="0"/>
    <x v="0"/>
    <x v="0"/>
    <x v="1"/>
    <n v="447"/>
    <x v="3"/>
  </r>
  <r>
    <n v="235463"/>
    <x v="1"/>
    <x v="1"/>
    <n v="20000"/>
    <n v="20000"/>
    <n v="0"/>
    <x v="0"/>
    <x v="1"/>
    <x v="1"/>
    <n v="469"/>
    <x v="1"/>
  </r>
  <r>
    <n v="235494"/>
    <x v="0"/>
    <x v="0"/>
    <n v="25000"/>
    <n v="25000"/>
    <n v="0"/>
    <x v="0"/>
    <x v="0"/>
    <x v="1"/>
    <n v="472"/>
    <x v="8"/>
  </r>
  <r>
    <n v="235506"/>
    <x v="1"/>
    <x v="0"/>
    <n v="10000"/>
    <n v="10000"/>
    <n v="0"/>
    <x v="0"/>
    <x v="0"/>
    <x v="2"/>
    <n v="521"/>
    <x v="7"/>
  </r>
  <r>
    <n v="235510"/>
    <x v="0"/>
    <x v="0"/>
    <n v="81000"/>
    <n v="81000"/>
    <n v="0"/>
    <x v="0"/>
    <x v="1"/>
    <x v="0"/>
    <n v="510"/>
    <x v="0"/>
  </r>
  <r>
    <n v="235541"/>
    <x v="0"/>
    <x v="0"/>
    <n v="63000"/>
    <n v="63000"/>
    <n v="0"/>
    <x v="0"/>
    <x v="1"/>
    <x v="0"/>
    <n v="458"/>
    <x v="1"/>
  </r>
  <r>
    <n v="235558"/>
    <x v="0"/>
    <x v="0"/>
    <n v="100000"/>
    <n v="100000"/>
    <n v="0"/>
    <x v="0"/>
    <x v="0"/>
    <x v="2"/>
    <n v="509"/>
    <x v="0"/>
  </r>
  <r>
    <n v="235564"/>
    <x v="1"/>
    <x v="1"/>
    <n v="28000"/>
    <n v="28000"/>
    <n v="0"/>
    <x v="0"/>
    <x v="0"/>
    <x v="1"/>
    <n v="513"/>
    <x v="7"/>
  </r>
  <r>
    <n v="235567"/>
    <x v="0"/>
    <x v="0"/>
    <n v="20000"/>
    <n v="20000"/>
    <n v="0"/>
    <x v="0"/>
    <x v="1"/>
    <x v="1"/>
    <n v="534"/>
    <x v="9"/>
  </r>
  <r>
    <n v="235587"/>
    <x v="1"/>
    <x v="0"/>
    <n v="28000"/>
    <n v="28000"/>
    <n v="0"/>
    <x v="0"/>
    <x v="1"/>
    <x v="2"/>
    <n v="479"/>
    <x v="8"/>
  </r>
  <r>
    <n v="235588"/>
    <x v="1"/>
    <x v="0"/>
    <n v="2000"/>
    <n v="2000"/>
    <n v="0"/>
    <x v="0"/>
    <x v="1"/>
    <x v="2"/>
    <n v="464"/>
    <x v="1"/>
  </r>
  <r>
    <n v="235589"/>
    <x v="0"/>
    <x v="2"/>
    <n v="17700"/>
    <n v="17700"/>
    <n v="0"/>
    <x v="0"/>
    <x v="1"/>
    <x v="0"/>
    <n v="531"/>
    <x v="9"/>
  </r>
  <r>
    <n v="235590"/>
    <x v="0"/>
    <x v="0"/>
    <n v="35000"/>
    <n v="35000"/>
    <n v="0"/>
    <x v="0"/>
    <x v="0"/>
    <x v="1"/>
    <n v="480"/>
    <x v="8"/>
  </r>
  <r>
    <n v="235595"/>
    <x v="1"/>
    <x v="0"/>
    <n v="10000"/>
    <n v="10000"/>
    <n v="0"/>
    <x v="0"/>
    <x v="0"/>
    <x v="1"/>
    <n v="507"/>
    <x v="0"/>
  </r>
  <r>
    <n v="235609"/>
    <x v="1"/>
    <x v="0"/>
    <n v="25000"/>
    <n v="25000"/>
    <n v="0"/>
    <x v="0"/>
    <x v="0"/>
    <x v="1"/>
    <n v="462"/>
    <x v="1"/>
  </r>
  <r>
    <n v="235627"/>
    <x v="0"/>
    <x v="0"/>
    <n v="14500"/>
    <n v="14500"/>
    <n v="0"/>
    <x v="0"/>
    <x v="0"/>
    <x v="1"/>
    <n v="495"/>
    <x v="0"/>
  </r>
  <r>
    <n v="235640"/>
    <x v="1"/>
    <x v="0"/>
    <n v="10000"/>
    <n v="10000"/>
    <n v="0"/>
    <x v="0"/>
    <x v="0"/>
    <x v="0"/>
    <n v="514"/>
    <x v="7"/>
  </r>
  <r>
    <n v="235641"/>
    <x v="0"/>
    <x v="0"/>
    <n v="108550"/>
    <n v="108550"/>
    <n v="0"/>
    <x v="0"/>
    <x v="0"/>
    <x v="1"/>
    <n v="472"/>
    <x v="8"/>
  </r>
  <r>
    <n v="235663"/>
    <x v="0"/>
    <x v="0"/>
    <n v="50000"/>
    <n v="50000"/>
    <n v="0"/>
    <x v="0"/>
    <x v="0"/>
    <x v="1"/>
    <n v="532"/>
    <x v="9"/>
  </r>
  <r>
    <n v="235669"/>
    <x v="0"/>
    <x v="0"/>
    <n v="40500"/>
    <n v="40500"/>
    <n v="0"/>
    <x v="0"/>
    <x v="0"/>
    <x v="0"/>
    <n v="508"/>
    <x v="0"/>
  </r>
  <r>
    <n v="235685"/>
    <x v="0"/>
    <x v="0"/>
    <n v="10000"/>
    <n v="10000"/>
    <n v="0"/>
    <x v="0"/>
    <x v="0"/>
    <x v="1"/>
    <n v="498"/>
    <x v="0"/>
  </r>
  <r>
    <n v="235689"/>
    <x v="0"/>
    <x v="0"/>
    <n v="20000"/>
    <n v="20000"/>
    <n v="0"/>
    <x v="0"/>
    <x v="0"/>
    <x v="0"/>
    <n v="433"/>
    <x v="3"/>
  </r>
  <r>
    <n v="235690"/>
    <x v="0"/>
    <x v="0"/>
    <n v="63994"/>
    <n v="63994"/>
    <n v="0"/>
    <x v="0"/>
    <x v="0"/>
    <x v="1"/>
    <n v="486"/>
    <x v="8"/>
  </r>
  <r>
    <n v="235691"/>
    <x v="2"/>
    <x v="0"/>
    <n v="51000"/>
    <n v="31000"/>
    <n v="1"/>
    <x v="1"/>
    <x v="1"/>
    <x v="1"/>
    <n v="516"/>
    <x v="7"/>
  </r>
  <r>
    <n v="235695"/>
    <x v="0"/>
    <x v="0"/>
    <n v="291301"/>
    <n v="291301"/>
    <n v="0"/>
    <x v="0"/>
    <x v="1"/>
    <x v="0"/>
    <n v="540"/>
    <x v="9"/>
  </r>
  <r>
    <n v="235697"/>
    <x v="1"/>
    <x v="0"/>
    <n v="10900"/>
    <n v="10900"/>
    <n v="0"/>
    <x v="0"/>
    <x v="0"/>
    <x v="1"/>
    <n v="445"/>
    <x v="3"/>
  </r>
  <r>
    <n v="235710"/>
    <x v="0"/>
    <x v="2"/>
    <n v="20000"/>
    <n v="20000"/>
    <n v="0"/>
    <x v="0"/>
    <x v="1"/>
    <x v="1"/>
    <n v="528"/>
    <x v="7"/>
  </r>
  <r>
    <n v="235714"/>
    <x v="0"/>
    <x v="0"/>
    <n v="29000"/>
    <n v="29000"/>
    <n v="0"/>
    <x v="0"/>
    <x v="0"/>
    <x v="1"/>
    <n v="461"/>
    <x v="1"/>
  </r>
  <r>
    <n v="235731"/>
    <x v="1"/>
    <x v="0"/>
    <n v="25000"/>
    <n v="0"/>
    <n v="1"/>
    <x v="1"/>
    <x v="1"/>
    <x v="2"/>
    <n v="495"/>
    <x v="0"/>
  </r>
  <r>
    <n v="235737"/>
    <x v="0"/>
    <x v="0"/>
    <n v="195140"/>
    <n v="195140"/>
    <n v="0"/>
    <x v="0"/>
    <x v="1"/>
    <x v="1"/>
    <n v="555"/>
    <x v="10"/>
  </r>
  <r>
    <n v="235741"/>
    <x v="1"/>
    <x v="0"/>
    <n v="10000"/>
    <n v="10000"/>
    <n v="0"/>
    <x v="0"/>
    <x v="0"/>
    <x v="1"/>
    <n v="476"/>
    <x v="8"/>
  </r>
  <r>
    <n v="235753"/>
    <x v="0"/>
    <x v="0"/>
    <n v="65000"/>
    <n v="65000"/>
    <n v="0"/>
    <x v="0"/>
    <x v="0"/>
    <x v="0"/>
    <n v="419"/>
    <x v="6"/>
  </r>
  <r>
    <n v="235759"/>
    <x v="1"/>
    <x v="1"/>
    <n v="8000"/>
    <n v="8000"/>
    <n v="0"/>
    <x v="0"/>
    <x v="0"/>
    <x v="1"/>
    <n v="479"/>
    <x v="8"/>
  </r>
  <r>
    <n v="235794"/>
    <x v="1"/>
    <x v="0"/>
    <n v="4500"/>
    <n v="0"/>
    <n v="1"/>
    <x v="1"/>
    <x v="1"/>
    <x v="1"/>
    <n v="489"/>
    <x v="8"/>
  </r>
  <r>
    <n v="235796"/>
    <x v="1"/>
    <x v="0"/>
    <n v="15000"/>
    <n v="15000"/>
    <n v="0"/>
    <x v="0"/>
    <x v="1"/>
    <x v="1"/>
    <n v="535"/>
    <x v="9"/>
  </r>
  <r>
    <n v="235797"/>
    <x v="0"/>
    <x v="0"/>
    <n v="10500"/>
    <n v="10500"/>
    <n v="0"/>
    <x v="0"/>
    <x v="0"/>
    <x v="1"/>
    <n v="516"/>
    <x v="7"/>
  </r>
  <r>
    <n v="235798"/>
    <x v="0"/>
    <x v="0"/>
    <n v="136000"/>
    <n v="136000"/>
    <n v="0"/>
    <x v="0"/>
    <x v="1"/>
    <x v="1"/>
    <n v="502"/>
    <x v="0"/>
  </r>
  <r>
    <n v="235810"/>
    <x v="1"/>
    <x v="1"/>
    <n v="14500"/>
    <n v="14500"/>
    <n v="0"/>
    <x v="0"/>
    <x v="1"/>
    <x v="1"/>
    <n v="477"/>
    <x v="8"/>
  </r>
  <r>
    <n v="235811"/>
    <x v="1"/>
    <x v="0"/>
    <n v="40000"/>
    <n v="20000"/>
    <n v="1"/>
    <x v="1"/>
    <x v="0"/>
    <x v="1"/>
    <n v="443"/>
    <x v="3"/>
  </r>
  <r>
    <n v="235824"/>
    <x v="0"/>
    <x v="0"/>
    <n v="25000"/>
    <n v="25000"/>
    <n v="0"/>
    <x v="0"/>
    <x v="0"/>
    <x v="1"/>
    <n v="500"/>
    <x v="0"/>
  </r>
  <r>
    <n v="235835"/>
    <x v="0"/>
    <x v="1"/>
    <n v="172000"/>
    <n v="172000"/>
    <n v="0"/>
    <x v="0"/>
    <x v="1"/>
    <x v="0"/>
    <n v="531"/>
    <x v="9"/>
  </r>
  <r>
    <n v="235846"/>
    <x v="0"/>
    <x v="0"/>
    <n v="79000"/>
    <n v="79000"/>
    <n v="0"/>
    <x v="0"/>
    <x v="0"/>
    <x v="1"/>
    <n v="514"/>
    <x v="7"/>
  </r>
  <r>
    <n v="235885"/>
    <x v="0"/>
    <x v="1"/>
    <n v="15000"/>
    <n v="15000"/>
    <n v="0"/>
    <x v="0"/>
    <x v="1"/>
    <x v="1"/>
    <n v="521"/>
    <x v="7"/>
  </r>
  <r>
    <n v="235894"/>
    <x v="0"/>
    <x v="0"/>
    <n v="209600"/>
    <n v="209600"/>
    <n v="0"/>
    <x v="0"/>
    <x v="1"/>
    <x v="0"/>
    <n v="541"/>
    <x v="9"/>
  </r>
  <r>
    <n v="235897"/>
    <x v="0"/>
    <x v="0"/>
    <n v="83700"/>
    <n v="83700"/>
    <n v="0"/>
    <x v="0"/>
    <x v="0"/>
    <x v="1"/>
    <n v="514"/>
    <x v="7"/>
  </r>
  <r>
    <n v="235900"/>
    <x v="0"/>
    <x v="0"/>
    <n v="29360"/>
    <n v="29360"/>
    <n v="0"/>
    <x v="0"/>
    <x v="1"/>
    <x v="1"/>
    <n v="510"/>
    <x v="0"/>
  </r>
  <r>
    <n v="235939"/>
    <x v="0"/>
    <x v="0"/>
    <n v="30000"/>
    <n v="30000"/>
    <n v="0"/>
    <x v="0"/>
    <x v="0"/>
    <x v="2"/>
    <n v="481"/>
    <x v="8"/>
  </r>
  <r>
    <n v="235954"/>
    <x v="1"/>
    <x v="0"/>
    <n v="10000"/>
    <n v="10000"/>
    <n v="0"/>
    <x v="0"/>
    <x v="1"/>
    <x v="0"/>
    <n v="430"/>
    <x v="6"/>
  </r>
  <r>
    <n v="235957"/>
    <x v="1"/>
    <x v="0"/>
    <n v="2000"/>
    <n v="2000"/>
    <n v="0"/>
    <x v="0"/>
    <x v="0"/>
    <x v="1"/>
    <n v="364"/>
    <x v="5"/>
  </r>
  <r>
    <n v="235964"/>
    <x v="0"/>
    <x v="0"/>
    <n v="30000"/>
    <n v="30000"/>
    <n v="0"/>
    <x v="0"/>
    <x v="0"/>
    <x v="1"/>
    <n v="536"/>
    <x v="9"/>
  </r>
  <r>
    <n v="235966"/>
    <x v="0"/>
    <x v="2"/>
    <n v="10000"/>
    <n v="10000"/>
    <n v="0"/>
    <x v="0"/>
    <x v="1"/>
    <x v="0"/>
    <n v="488"/>
    <x v="8"/>
  </r>
  <r>
    <n v="235979"/>
    <x v="0"/>
    <x v="0"/>
    <n v="23000"/>
    <n v="23000"/>
    <n v="0"/>
    <x v="0"/>
    <x v="1"/>
    <x v="1"/>
    <n v="514"/>
    <x v="7"/>
  </r>
  <r>
    <n v="235998"/>
    <x v="0"/>
    <x v="0"/>
    <n v="20000"/>
    <n v="20000"/>
    <n v="0"/>
    <x v="0"/>
    <x v="1"/>
    <x v="0"/>
    <n v="475"/>
    <x v="8"/>
  </r>
  <r>
    <n v="236019"/>
    <x v="0"/>
    <x v="0"/>
    <n v="104000"/>
    <n v="104000"/>
    <n v="0"/>
    <x v="0"/>
    <x v="0"/>
    <x v="1"/>
    <n v="509"/>
    <x v="0"/>
  </r>
  <r>
    <n v="236041"/>
    <x v="0"/>
    <x v="0"/>
    <n v="75716"/>
    <n v="75716"/>
    <n v="0"/>
    <x v="0"/>
    <x v="1"/>
    <x v="1"/>
    <n v="474"/>
    <x v="8"/>
  </r>
  <r>
    <n v="236054"/>
    <x v="0"/>
    <x v="1"/>
    <n v="50000"/>
    <n v="50000"/>
    <n v="0"/>
    <x v="0"/>
    <x v="0"/>
    <x v="1"/>
    <n v="514"/>
    <x v="7"/>
  </r>
  <r>
    <n v="236100"/>
    <x v="0"/>
    <x v="2"/>
    <n v="2900"/>
    <n v="2900"/>
    <n v="0"/>
    <x v="0"/>
    <x v="0"/>
    <x v="1"/>
    <n v="549"/>
    <x v="9"/>
  </r>
  <r>
    <n v="236144"/>
    <x v="1"/>
    <x v="0"/>
    <n v="26000"/>
    <n v="26000"/>
    <n v="0"/>
    <x v="0"/>
    <x v="1"/>
    <x v="1"/>
    <n v="522"/>
    <x v="7"/>
  </r>
  <r>
    <n v="236147"/>
    <x v="0"/>
    <x v="0"/>
    <n v="20000"/>
    <n v="20000"/>
    <n v="0"/>
    <x v="0"/>
    <x v="0"/>
    <x v="1"/>
    <n v="492"/>
    <x v="0"/>
  </r>
  <r>
    <n v="236153"/>
    <x v="1"/>
    <x v="1"/>
    <n v="7992"/>
    <n v="7992"/>
    <n v="0"/>
    <x v="0"/>
    <x v="1"/>
    <x v="1"/>
    <n v="505"/>
    <x v="0"/>
  </r>
  <r>
    <n v="236154"/>
    <x v="2"/>
    <x v="0"/>
    <n v="223700"/>
    <n v="223700"/>
    <n v="0"/>
    <x v="0"/>
    <x v="0"/>
    <x v="0"/>
    <n v="443"/>
    <x v="3"/>
  </r>
  <r>
    <n v="236158"/>
    <x v="2"/>
    <x v="1"/>
    <n v="4000"/>
    <n v="4000"/>
    <n v="0"/>
    <x v="0"/>
    <x v="1"/>
    <x v="2"/>
    <n v="442"/>
    <x v="3"/>
  </r>
  <r>
    <n v="236159"/>
    <x v="0"/>
    <x v="0"/>
    <n v="30000"/>
    <n v="30000"/>
    <n v="0"/>
    <x v="0"/>
    <x v="0"/>
    <x v="0"/>
    <n v="433"/>
    <x v="3"/>
  </r>
  <r>
    <n v="236162"/>
    <x v="0"/>
    <x v="2"/>
    <n v="5000"/>
    <n v="5000"/>
    <n v="0"/>
    <x v="0"/>
    <x v="1"/>
    <x v="1"/>
    <n v="476"/>
    <x v="8"/>
  </r>
  <r>
    <n v="236171"/>
    <x v="1"/>
    <x v="0"/>
    <n v="10000"/>
    <n v="10000"/>
    <n v="0"/>
    <x v="0"/>
    <x v="1"/>
    <x v="0"/>
    <n v="475"/>
    <x v="8"/>
  </r>
  <r>
    <n v="236183"/>
    <x v="0"/>
    <x v="0"/>
    <n v="40000"/>
    <n v="40000"/>
    <n v="0"/>
    <x v="0"/>
    <x v="1"/>
    <x v="0"/>
    <n v="529"/>
    <x v="7"/>
  </r>
  <r>
    <n v="236232"/>
    <x v="0"/>
    <x v="1"/>
    <n v="10000"/>
    <n v="10000"/>
    <n v="0"/>
    <x v="0"/>
    <x v="0"/>
    <x v="1"/>
    <n v="449"/>
    <x v="3"/>
  </r>
  <r>
    <n v="236238"/>
    <x v="0"/>
    <x v="0"/>
    <n v="37900"/>
    <n v="37900"/>
    <n v="0"/>
    <x v="0"/>
    <x v="0"/>
    <x v="1"/>
    <n v="492"/>
    <x v="0"/>
  </r>
  <r>
    <n v="236244"/>
    <x v="0"/>
    <x v="0"/>
    <n v="50000"/>
    <n v="50000"/>
    <n v="0"/>
    <x v="0"/>
    <x v="0"/>
    <x v="1"/>
    <n v="520"/>
    <x v="7"/>
  </r>
  <r>
    <n v="236264"/>
    <x v="1"/>
    <x v="1"/>
    <n v="14500"/>
    <n v="14500"/>
    <n v="0"/>
    <x v="0"/>
    <x v="1"/>
    <x v="0"/>
    <n v="575"/>
    <x v="12"/>
  </r>
  <r>
    <n v="236279"/>
    <x v="1"/>
    <x v="0"/>
    <n v="30000"/>
    <n v="30000"/>
    <n v="0"/>
    <x v="0"/>
    <x v="0"/>
    <x v="1"/>
    <n v="501"/>
    <x v="0"/>
  </r>
  <r>
    <n v="236298"/>
    <x v="1"/>
    <x v="2"/>
    <n v="6500"/>
    <n v="6500"/>
    <n v="0"/>
    <x v="0"/>
    <x v="1"/>
    <x v="1"/>
    <n v="388"/>
    <x v="4"/>
  </r>
  <r>
    <n v="236300"/>
    <x v="0"/>
    <x v="2"/>
    <n v="25500"/>
    <n v="25500"/>
    <n v="0"/>
    <x v="0"/>
    <x v="1"/>
    <x v="0"/>
    <n v="446"/>
    <x v="3"/>
  </r>
  <r>
    <n v="236345"/>
    <x v="1"/>
    <x v="0"/>
    <n v="48800"/>
    <n v="48800"/>
    <n v="0"/>
    <x v="0"/>
    <x v="1"/>
    <x v="0"/>
    <n v="502"/>
    <x v="0"/>
  </r>
  <r>
    <n v="236354"/>
    <x v="0"/>
    <x v="0"/>
    <n v="20500"/>
    <n v="20500"/>
    <n v="0"/>
    <x v="0"/>
    <x v="1"/>
    <x v="0"/>
    <n v="540"/>
    <x v="9"/>
  </r>
  <r>
    <n v="236438"/>
    <x v="2"/>
    <x v="1"/>
    <n v="20000"/>
    <n v="20000"/>
    <n v="0"/>
    <x v="0"/>
    <x v="0"/>
    <x v="1"/>
    <n v="435"/>
    <x v="3"/>
  </r>
  <r>
    <n v="236449"/>
    <x v="0"/>
    <x v="2"/>
    <n v="5000"/>
    <n v="5000"/>
    <n v="0"/>
    <x v="0"/>
    <x v="0"/>
    <x v="0"/>
    <n v="447"/>
    <x v="3"/>
  </r>
  <r>
    <n v="236458"/>
    <x v="0"/>
    <x v="0"/>
    <n v="15500"/>
    <n v="15500"/>
    <n v="0"/>
    <x v="0"/>
    <x v="1"/>
    <x v="1"/>
    <n v="466"/>
    <x v="1"/>
  </r>
  <r>
    <n v="236473"/>
    <x v="0"/>
    <x v="2"/>
    <n v="35000"/>
    <n v="35000"/>
    <n v="0"/>
    <x v="0"/>
    <x v="1"/>
    <x v="0"/>
    <n v="519"/>
    <x v="7"/>
  </r>
  <r>
    <n v="236486"/>
    <x v="2"/>
    <x v="0"/>
    <n v="62000"/>
    <n v="62000"/>
    <n v="0"/>
    <x v="0"/>
    <x v="0"/>
    <x v="2"/>
    <n v="487"/>
    <x v="8"/>
  </r>
  <r>
    <n v="236488"/>
    <x v="1"/>
    <x v="0"/>
    <n v="20000"/>
    <n v="20000"/>
    <n v="0"/>
    <x v="0"/>
    <x v="0"/>
    <x v="0"/>
    <n v="426"/>
    <x v="6"/>
  </r>
  <r>
    <n v="236491"/>
    <x v="2"/>
    <x v="0"/>
    <n v="20000"/>
    <n v="20000"/>
    <n v="0"/>
    <x v="0"/>
    <x v="0"/>
    <x v="1"/>
    <n v="507"/>
    <x v="0"/>
  </r>
  <r>
    <n v="236610"/>
    <x v="1"/>
    <x v="1"/>
    <n v="30000"/>
    <n v="30000"/>
    <n v="0"/>
    <x v="0"/>
    <x v="0"/>
    <x v="1"/>
    <n v="496"/>
    <x v="0"/>
  </r>
  <r>
    <n v="236615"/>
    <x v="0"/>
    <x v="0"/>
    <n v="44000"/>
    <n v="44000"/>
    <n v="0"/>
    <x v="0"/>
    <x v="1"/>
    <x v="1"/>
    <n v="471"/>
    <x v="8"/>
  </r>
  <r>
    <n v="236630"/>
    <x v="0"/>
    <x v="0"/>
    <n v="46000"/>
    <n v="46000"/>
    <n v="0"/>
    <x v="0"/>
    <x v="1"/>
    <x v="2"/>
    <n v="543"/>
    <x v="9"/>
  </r>
  <r>
    <n v="236687"/>
    <x v="0"/>
    <x v="0"/>
    <n v="116900"/>
    <n v="116900"/>
    <n v="0"/>
    <x v="0"/>
    <x v="0"/>
    <x v="0"/>
    <n v="515"/>
    <x v="7"/>
  </r>
  <r>
    <n v="236688"/>
    <x v="0"/>
    <x v="0"/>
    <n v="40000"/>
    <n v="40000"/>
    <n v="0"/>
    <x v="0"/>
    <x v="0"/>
    <x v="0"/>
    <n v="464"/>
    <x v="1"/>
  </r>
  <r>
    <n v="236697"/>
    <x v="1"/>
    <x v="1"/>
    <n v="10000"/>
    <n v="10000"/>
    <n v="0"/>
    <x v="0"/>
    <x v="1"/>
    <x v="1"/>
    <n v="468"/>
    <x v="1"/>
  </r>
  <r>
    <n v="236704"/>
    <x v="0"/>
    <x v="1"/>
    <n v="36600"/>
    <n v="36600"/>
    <n v="0"/>
    <x v="0"/>
    <x v="0"/>
    <x v="0"/>
    <n v="506"/>
    <x v="0"/>
  </r>
  <r>
    <n v="236708"/>
    <x v="0"/>
    <x v="0"/>
    <n v="92000"/>
    <n v="92000"/>
    <n v="0"/>
    <x v="0"/>
    <x v="0"/>
    <x v="1"/>
    <n v="481"/>
    <x v="8"/>
  </r>
  <r>
    <n v="236716"/>
    <x v="0"/>
    <x v="1"/>
    <n v="3000"/>
    <n v="3000"/>
    <n v="0"/>
    <x v="0"/>
    <x v="0"/>
    <x v="0"/>
    <n v="481"/>
    <x v="8"/>
  </r>
  <r>
    <n v="236718"/>
    <x v="0"/>
    <x v="0"/>
    <n v="245800"/>
    <n v="245800"/>
    <n v="0"/>
    <x v="0"/>
    <x v="0"/>
    <x v="0"/>
    <n v="501"/>
    <x v="0"/>
  </r>
  <r>
    <n v="236721"/>
    <x v="0"/>
    <x v="0"/>
    <n v="15800"/>
    <n v="15800"/>
    <n v="0"/>
    <x v="0"/>
    <x v="1"/>
    <x v="1"/>
    <n v="476"/>
    <x v="8"/>
  </r>
  <r>
    <n v="236734"/>
    <x v="0"/>
    <x v="2"/>
    <n v="30000"/>
    <n v="30000"/>
    <n v="0"/>
    <x v="0"/>
    <x v="0"/>
    <x v="2"/>
    <n v="571"/>
    <x v="12"/>
  </r>
  <r>
    <n v="236741"/>
    <x v="0"/>
    <x v="1"/>
    <n v="20000"/>
    <n v="20000"/>
    <n v="0"/>
    <x v="0"/>
    <x v="0"/>
    <x v="1"/>
    <n v="500"/>
    <x v="0"/>
  </r>
  <r>
    <n v="236747"/>
    <x v="0"/>
    <x v="1"/>
    <n v="43000"/>
    <n v="43000"/>
    <n v="0"/>
    <x v="0"/>
    <x v="0"/>
    <x v="0"/>
    <n v="556"/>
    <x v="10"/>
  </r>
  <r>
    <n v="236755"/>
    <x v="1"/>
    <x v="0"/>
    <n v="3000"/>
    <n v="3000"/>
    <n v="0"/>
    <x v="0"/>
    <x v="0"/>
    <x v="0"/>
    <n v="462"/>
    <x v="1"/>
  </r>
  <r>
    <n v="236769"/>
    <x v="0"/>
    <x v="1"/>
    <n v="5000"/>
    <n v="5000"/>
    <n v="0"/>
    <x v="0"/>
    <x v="0"/>
    <x v="1"/>
    <n v="448"/>
    <x v="3"/>
  </r>
  <r>
    <n v="236772"/>
    <x v="2"/>
    <x v="0"/>
    <n v="60000"/>
    <n v="60000"/>
    <n v="0"/>
    <x v="0"/>
    <x v="0"/>
    <x v="1"/>
    <n v="464"/>
    <x v="1"/>
  </r>
  <r>
    <n v="236776"/>
    <x v="0"/>
    <x v="0"/>
    <n v="214500"/>
    <n v="214500"/>
    <n v="0"/>
    <x v="0"/>
    <x v="1"/>
    <x v="1"/>
    <n v="528"/>
    <x v="7"/>
  </r>
  <r>
    <n v="236779"/>
    <x v="1"/>
    <x v="1"/>
    <n v="10000"/>
    <n v="10000"/>
    <n v="0"/>
    <x v="0"/>
    <x v="0"/>
    <x v="1"/>
    <n v="498"/>
    <x v="0"/>
  </r>
  <r>
    <n v="236782"/>
    <x v="0"/>
    <x v="1"/>
    <n v="20000"/>
    <n v="20000"/>
    <n v="0"/>
    <x v="0"/>
    <x v="0"/>
    <x v="1"/>
    <n v="454"/>
    <x v="1"/>
  </r>
  <r>
    <n v="236784"/>
    <x v="1"/>
    <x v="2"/>
    <n v="25000"/>
    <n v="25000"/>
    <n v="0"/>
    <x v="0"/>
    <x v="0"/>
    <x v="1"/>
    <n v="465"/>
    <x v="1"/>
  </r>
  <r>
    <n v="236797"/>
    <x v="1"/>
    <x v="0"/>
    <n v="16500"/>
    <n v="16500"/>
    <n v="0"/>
    <x v="0"/>
    <x v="1"/>
    <x v="0"/>
    <n v="500"/>
    <x v="0"/>
  </r>
  <r>
    <n v="236822"/>
    <x v="0"/>
    <x v="2"/>
    <n v="17000"/>
    <n v="17000"/>
    <n v="0"/>
    <x v="0"/>
    <x v="1"/>
    <x v="0"/>
    <n v="557"/>
    <x v="10"/>
  </r>
  <r>
    <n v="236835"/>
    <x v="0"/>
    <x v="0"/>
    <n v="6000"/>
    <n v="6000"/>
    <n v="0"/>
    <x v="0"/>
    <x v="0"/>
    <x v="0"/>
    <n v="465"/>
    <x v="1"/>
  </r>
  <r>
    <n v="236848"/>
    <x v="2"/>
    <x v="2"/>
    <n v="40000"/>
    <n v="40000"/>
    <n v="0"/>
    <x v="0"/>
    <x v="1"/>
    <x v="2"/>
    <n v="493"/>
    <x v="0"/>
  </r>
  <r>
    <n v="236853"/>
    <x v="1"/>
    <x v="0"/>
    <n v="10000"/>
    <n v="10000"/>
    <n v="0"/>
    <x v="0"/>
    <x v="0"/>
    <x v="1"/>
    <n v="456"/>
    <x v="1"/>
  </r>
  <r>
    <n v="236871"/>
    <x v="0"/>
    <x v="0"/>
    <n v="15000"/>
    <n v="15000"/>
    <n v="0"/>
    <x v="0"/>
    <x v="1"/>
    <x v="1"/>
    <n v="478"/>
    <x v="8"/>
  </r>
  <r>
    <n v="236878"/>
    <x v="1"/>
    <x v="0"/>
    <n v="20000"/>
    <n v="20000"/>
    <n v="0"/>
    <x v="0"/>
    <x v="0"/>
    <x v="2"/>
    <n v="449"/>
    <x v="3"/>
  </r>
  <r>
    <n v="236884"/>
    <x v="1"/>
    <x v="0"/>
    <n v="1000"/>
    <n v="1000"/>
    <n v="0"/>
    <x v="0"/>
    <x v="0"/>
    <x v="1"/>
    <n v="473"/>
    <x v="8"/>
  </r>
  <r>
    <n v="236901"/>
    <x v="1"/>
    <x v="0"/>
    <n v="15000"/>
    <n v="15000"/>
    <n v="0"/>
    <x v="0"/>
    <x v="0"/>
    <x v="1"/>
    <n v="408"/>
    <x v="2"/>
  </r>
  <r>
    <n v="236902"/>
    <x v="0"/>
    <x v="0"/>
    <n v="9000"/>
    <n v="9000"/>
    <n v="0"/>
    <x v="0"/>
    <x v="1"/>
    <x v="1"/>
    <n v="475"/>
    <x v="8"/>
  </r>
  <r>
    <n v="236903"/>
    <x v="0"/>
    <x v="0"/>
    <n v="22200"/>
    <n v="22200"/>
    <n v="0"/>
    <x v="0"/>
    <x v="1"/>
    <x v="1"/>
    <n v="426"/>
    <x v="6"/>
  </r>
  <r>
    <n v="236907"/>
    <x v="1"/>
    <x v="0"/>
    <n v="10000"/>
    <n v="10000"/>
    <n v="0"/>
    <x v="0"/>
    <x v="1"/>
    <x v="0"/>
    <n v="436"/>
    <x v="3"/>
  </r>
  <r>
    <n v="236918"/>
    <x v="0"/>
    <x v="0"/>
    <n v="139800"/>
    <n v="139800"/>
    <n v="0"/>
    <x v="0"/>
    <x v="0"/>
    <x v="2"/>
    <n v="484"/>
    <x v="8"/>
  </r>
  <r>
    <n v="236934"/>
    <x v="2"/>
    <x v="0"/>
    <n v="60000"/>
    <n v="60000"/>
    <n v="0"/>
    <x v="0"/>
    <x v="0"/>
    <x v="0"/>
    <n v="438"/>
    <x v="3"/>
  </r>
  <r>
    <n v="236940"/>
    <x v="0"/>
    <x v="0"/>
    <n v="17000"/>
    <n v="17000"/>
    <n v="0"/>
    <x v="0"/>
    <x v="0"/>
    <x v="0"/>
    <n v="524"/>
    <x v="7"/>
  </r>
  <r>
    <n v="236971"/>
    <x v="0"/>
    <x v="0"/>
    <n v="5000"/>
    <n v="5000"/>
    <n v="0"/>
    <x v="0"/>
    <x v="1"/>
    <x v="1"/>
    <n v="458"/>
    <x v="1"/>
  </r>
  <r>
    <n v="236981"/>
    <x v="1"/>
    <x v="1"/>
    <n v="12000"/>
    <n v="12000"/>
    <n v="0"/>
    <x v="0"/>
    <x v="0"/>
    <x v="0"/>
    <n v="451"/>
    <x v="1"/>
  </r>
  <r>
    <n v="236995"/>
    <x v="0"/>
    <x v="0"/>
    <n v="257700"/>
    <n v="257700"/>
    <n v="0"/>
    <x v="0"/>
    <x v="1"/>
    <x v="2"/>
    <n v="489"/>
    <x v="8"/>
  </r>
  <r>
    <n v="237038"/>
    <x v="0"/>
    <x v="0"/>
    <n v="65000"/>
    <n v="65000"/>
    <n v="0"/>
    <x v="0"/>
    <x v="1"/>
    <x v="0"/>
    <n v="534"/>
    <x v="9"/>
  </r>
  <r>
    <n v="237045"/>
    <x v="0"/>
    <x v="0"/>
    <n v="117497.85"/>
    <n v="117497.85"/>
    <n v="0"/>
    <x v="0"/>
    <x v="1"/>
    <x v="0"/>
    <n v="564"/>
    <x v="10"/>
  </r>
  <r>
    <n v="237047"/>
    <x v="0"/>
    <x v="0"/>
    <n v="56000"/>
    <n v="56000"/>
    <n v="0"/>
    <x v="0"/>
    <x v="1"/>
    <x v="0"/>
    <n v="459"/>
    <x v="1"/>
  </r>
  <r>
    <n v="237083"/>
    <x v="0"/>
    <x v="0"/>
    <n v="50000"/>
    <n v="50000"/>
    <n v="0"/>
    <x v="0"/>
    <x v="0"/>
    <x v="1"/>
    <n v="549"/>
    <x v="9"/>
  </r>
  <r>
    <n v="237097"/>
    <x v="0"/>
    <x v="0"/>
    <n v="84230"/>
    <n v="84230"/>
    <n v="0"/>
    <x v="0"/>
    <x v="0"/>
    <x v="1"/>
    <n v="488"/>
    <x v="8"/>
  </r>
  <r>
    <n v="237098"/>
    <x v="0"/>
    <x v="0"/>
    <n v="62000"/>
    <n v="62000"/>
    <n v="0"/>
    <x v="0"/>
    <x v="0"/>
    <x v="0"/>
    <n v="531"/>
    <x v="9"/>
  </r>
  <r>
    <n v="237131"/>
    <x v="0"/>
    <x v="2"/>
    <n v="10000"/>
    <n v="2000"/>
    <n v="1"/>
    <x v="1"/>
    <x v="0"/>
    <x v="0"/>
    <n v="436"/>
    <x v="3"/>
  </r>
  <r>
    <n v="237135"/>
    <x v="0"/>
    <x v="0"/>
    <n v="30000"/>
    <n v="30000"/>
    <n v="0"/>
    <x v="0"/>
    <x v="0"/>
    <x v="1"/>
    <n v="465"/>
    <x v="1"/>
  </r>
  <r>
    <n v="237174"/>
    <x v="1"/>
    <x v="0"/>
    <n v="10000"/>
    <n v="10000"/>
    <n v="0"/>
    <x v="0"/>
    <x v="1"/>
    <x v="1"/>
    <n v="498"/>
    <x v="0"/>
  </r>
  <r>
    <n v="237200"/>
    <x v="0"/>
    <x v="0"/>
    <n v="15000"/>
    <n v="15000"/>
    <n v="0"/>
    <x v="0"/>
    <x v="0"/>
    <x v="1"/>
    <n v="434"/>
    <x v="3"/>
  </r>
  <r>
    <n v="237277"/>
    <x v="0"/>
    <x v="0"/>
    <n v="200000"/>
    <n v="200000"/>
    <n v="0"/>
    <x v="0"/>
    <x v="1"/>
    <x v="2"/>
    <n v="528"/>
    <x v="7"/>
  </r>
  <r>
    <n v="237278"/>
    <x v="2"/>
    <x v="0"/>
    <n v="79000"/>
    <n v="79000"/>
    <n v="0"/>
    <x v="0"/>
    <x v="0"/>
    <x v="1"/>
    <n v="487"/>
    <x v="8"/>
  </r>
  <r>
    <n v="237301"/>
    <x v="0"/>
    <x v="0"/>
    <n v="10000"/>
    <n v="10000"/>
    <n v="0"/>
    <x v="0"/>
    <x v="0"/>
    <x v="1"/>
    <n v="458"/>
    <x v="1"/>
  </r>
  <r>
    <n v="237368"/>
    <x v="2"/>
    <x v="0"/>
    <n v="246000"/>
    <n v="246000"/>
    <n v="0"/>
    <x v="0"/>
    <x v="1"/>
    <x v="0"/>
    <n v="449"/>
    <x v="3"/>
  </r>
  <r>
    <n v="237387"/>
    <x v="0"/>
    <x v="0"/>
    <n v="10000"/>
    <n v="10000"/>
    <n v="0"/>
    <x v="0"/>
    <x v="0"/>
    <x v="1"/>
    <n v="527"/>
    <x v="7"/>
  </r>
  <r>
    <n v="237422"/>
    <x v="1"/>
    <x v="0"/>
    <n v="210000"/>
    <n v="210000"/>
    <n v="0"/>
    <x v="0"/>
    <x v="1"/>
    <x v="2"/>
    <n v="548"/>
    <x v="9"/>
  </r>
  <r>
    <n v="237425"/>
    <x v="0"/>
    <x v="0"/>
    <n v="110737"/>
    <n v="110737"/>
    <n v="0"/>
    <x v="0"/>
    <x v="0"/>
    <x v="1"/>
    <n v="439"/>
    <x v="3"/>
  </r>
  <r>
    <n v="237449"/>
    <x v="0"/>
    <x v="0"/>
    <n v="129500"/>
    <n v="129500"/>
    <n v="0"/>
    <x v="0"/>
    <x v="1"/>
    <x v="2"/>
    <n v="424"/>
    <x v="6"/>
  </r>
  <r>
    <n v="237468"/>
    <x v="1"/>
    <x v="1"/>
    <n v="15000"/>
    <n v="15000"/>
    <n v="0"/>
    <x v="0"/>
    <x v="1"/>
    <x v="1"/>
    <n v="465"/>
    <x v="1"/>
  </r>
  <r>
    <n v="237483"/>
    <x v="1"/>
    <x v="0"/>
    <n v="10000"/>
    <n v="10000"/>
    <n v="0"/>
    <x v="0"/>
    <x v="0"/>
    <x v="2"/>
    <n v="487"/>
    <x v="8"/>
  </r>
  <r>
    <n v="237492"/>
    <x v="0"/>
    <x v="0"/>
    <n v="10000"/>
    <n v="10000"/>
    <n v="0"/>
    <x v="0"/>
    <x v="0"/>
    <x v="1"/>
    <n v="451"/>
    <x v="1"/>
  </r>
  <r>
    <n v="237494"/>
    <x v="0"/>
    <x v="0"/>
    <n v="155000"/>
    <n v="155000"/>
    <n v="0"/>
    <x v="0"/>
    <x v="0"/>
    <x v="1"/>
    <n v="457"/>
    <x v="1"/>
  </r>
  <r>
    <n v="237505"/>
    <x v="1"/>
    <x v="1"/>
    <n v="95000"/>
    <n v="95000"/>
    <n v="0"/>
    <x v="0"/>
    <x v="1"/>
    <x v="0"/>
    <n v="498"/>
    <x v="0"/>
  </r>
  <r>
    <n v="237509"/>
    <x v="0"/>
    <x v="0"/>
    <n v="23000"/>
    <n v="23000"/>
    <n v="0"/>
    <x v="0"/>
    <x v="0"/>
    <x v="1"/>
    <n v="537"/>
    <x v="9"/>
  </r>
  <r>
    <n v="237613"/>
    <x v="0"/>
    <x v="0"/>
    <n v="102400"/>
    <n v="102400"/>
    <n v="0"/>
    <x v="0"/>
    <x v="0"/>
    <x v="0"/>
    <n v="466"/>
    <x v="1"/>
  </r>
  <r>
    <n v="237635"/>
    <x v="0"/>
    <x v="0"/>
    <n v="20000"/>
    <n v="20000"/>
    <n v="0"/>
    <x v="0"/>
    <x v="0"/>
    <x v="0"/>
    <n v="415"/>
    <x v="6"/>
  </r>
  <r>
    <n v="237645"/>
    <x v="1"/>
    <x v="1"/>
    <n v="20000"/>
    <n v="20000"/>
    <n v="0"/>
    <x v="0"/>
    <x v="1"/>
    <x v="1"/>
    <n v="463"/>
    <x v="1"/>
  </r>
  <r>
    <n v="237685"/>
    <x v="0"/>
    <x v="1"/>
    <n v="92960"/>
    <n v="92960"/>
    <n v="0"/>
    <x v="0"/>
    <x v="1"/>
    <x v="0"/>
    <n v="544"/>
    <x v="9"/>
  </r>
  <r>
    <n v="237705"/>
    <x v="1"/>
    <x v="0"/>
    <n v="14000"/>
    <n v="14000"/>
    <n v="0"/>
    <x v="0"/>
    <x v="0"/>
    <x v="0"/>
    <n v="486"/>
    <x v="8"/>
  </r>
  <r>
    <n v="237741"/>
    <x v="0"/>
    <x v="0"/>
    <n v="25000"/>
    <n v="25000"/>
    <n v="0"/>
    <x v="0"/>
    <x v="1"/>
    <x v="1"/>
    <n v="464"/>
    <x v="1"/>
  </r>
  <r>
    <n v="237757"/>
    <x v="1"/>
    <x v="0"/>
    <n v="20000"/>
    <n v="20000"/>
    <n v="0"/>
    <x v="0"/>
    <x v="0"/>
    <x v="2"/>
    <n v="499"/>
    <x v="0"/>
  </r>
  <r>
    <n v="237766"/>
    <x v="0"/>
    <x v="0"/>
    <n v="141000"/>
    <n v="141000"/>
    <n v="0"/>
    <x v="0"/>
    <x v="1"/>
    <x v="2"/>
    <n v="505"/>
    <x v="0"/>
  </r>
  <r>
    <n v="237784"/>
    <x v="2"/>
    <x v="2"/>
    <n v="5000"/>
    <n v="5000"/>
    <n v="0"/>
    <x v="0"/>
    <x v="0"/>
    <x v="1"/>
    <n v="449"/>
    <x v="3"/>
  </r>
  <r>
    <n v="237801"/>
    <x v="1"/>
    <x v="0"/>
    <n v="62000"/>
    <n v="62000"/>
    <n v="0"/>
    <x v="0"/>
    <x v="1"/>
    <x v="0"/>
    <n v="544"/>
    <x v="9"/>
  </r>
  <r>
    <n v="237867"/>
    <x v="0"/>
    <x v="0"/>
    <n v="10500"/>
    <n v="10500"/>
    <n v="0"/>
    <x v="0"/>
    <x v="1"/>
    <x v="1"/>
    <n v="515"/>
    <x v="7"/>
  </r>
  <r>
    <n v="237948"/>
    <x v="0"/>
    <x v="0"/>
    <n v="13000"/>
    <n v="13000"/>
    <n v="0"/>
    <x v="0"/>
    <x v="0"/>
    <x v="1"/>
    <n v="521"/>
    <x v="7"/>
  </r>
  <r>
    <n v="237954"/>
    <x v="1"/>
    <x v="0"/>
    <n v="8000"/>
    <n v="0"/>
    <n v="1"/>
    <x v="1"/>
    <x v="0"/>
    <x v="1"/>
    <n v="464"/>
    <x v="1"/>
  </r>
  <r>
    <n v="237965"/>
    <x v="1"/>
    <x v="0"/>
    <n v="22000"/>
    <n v="22000"/>
    <n v="0"/>
    <x v="0"/>
    <x v="0"/>
    <x v="1"/>
    <n v="432"/>
    <x v="3"/>
  </r>
  <r>
    <n v="237972"/>
    <x v="1"/>
    <x v="0"/>
    <n v="200000"/>
    <n v="200000"/>
    <n v="0"/>
    <x v="0"/>
    <x v="0"/>
    <x v="1"/>
    <n v="451"/>
    <x v="1"/>
  </r>
  <r>
    <n v="237990"/>
    <x v="1"/>
    <x v="0"/>
    <n v="87964"/>
    <n v="87964"/>
    <n v="0"/>
    <x v="0"/>
    <x v="0"/>
    <x v="1"/>
    <n v="476"/>
    <x v="8"/>
  </r>
  <r>
    <n v="238018"/>
    <x v="0"/>
    <x v="0"/>
    <n v="78400"/>
    <n v="78400"/>
    <n v="0"/>
    <x v="0"/>
    <x v="1"/>
    <x v="0"/>
    <n v="543"/>
    <x v="9"/>
  </r>
  <r>
    <n v="238027"/>
    <x v="1"/>
    <x v="0"/>
    <n v="42500"/>
    <n v="42500"/>
    <n v="0"/>
    <x v="0"/>
    <x v="0"/>
    <x v="1"/>
    <n v="473"/>
    <x v="8"/>
  </r>
  <r>
    <n v="238034"/>
    <x v="0"/>
    <x v="1"/>
    <n v="14300"/>
    <n v="14300"/>
    <n v="0"/>
    <x v="0"/>
    <x v="0"/>
    <x v="0"/>
    <n v="469"/>
    <x v="1"/>
  </r>
  <r>
    <n v="238049"/>
    <x v="0"/>
    <x v="1"/>
    <n v="33700"/>
    <n v="33700"/>
    <n v="0"/>
    <x v="0"/>
    <x v="1"/>
    <x v="0"/>
    <n v="547"/>
    <x v="9"/>
  </r>
  <r>
    <n v="238050"/>
    <x v="0"/>
    <x v="0"/>
    <n v="90900"/>
    <n v="90900"/>
    <n v="0"/>
    <x v="0"/>
    <x v="1"/>
    <x v="2"/>
    <n v="534"/>
    <x v="9"/>
  </r>
  <r>
    <n v="238051"/>
    <x v="0"/>
    <x v="0"/>
    <n v="20000"/>
    <n v="20000"/>
    <n v="0"/>
    <x v="0"/>
    <x v="0"/>
    <x v="1"/>
    <n v="452"/>
    <x v="1"/>
  </r>
  <r>
    <n v="238052"/>
    <x v="1"/>
    <x v="1"/>
    <n v="34000"/>
    <n v="34000"/>
    <n v="0"/>
    <x v="0"/>
    <x v="0"/>
    <x v="0"/>
    <n v="466"/>
    <x v="1"/>
  </r>
  <r>
    <n v="238055"/>
    <x v="0"/>
    <x v="2"/>
    <n v="63700"/>
    <n v="63700"/>
    <n v="0"/>
    <x v="0"/>
    <x v="1"/>
    <x v="0"/>
    <n v="545"/>
    <x v="9"/>
  </r>
  <r>
    <n v="238064"/>
    <x v="0"/>
    <x v="0"/>
    <n v="25000"/>
    <n v="25000"/>
    <n v="0"/>
    <x v="0"/>
    <x v="1"/>
    <x v="0"/>
    <n v="549"/>
    <x v="9"/>
  </r>
  <r>
    <n v="238066"/>
    <x v="0"/>
    <x v="0"/>
    <n v="116716"/>
    <n v="116716"/>
    <n v="0"/>
    <x v="0"/>
    <x v="0"/>
    <x v="0"/>
    <n v="495"/>
    <x v="0"/>
  </r>
  <r>
    <n v="238067"/>
    <x v="1"/>
    <x v="1"/>
    <n v="23505"/>
    <n v="23505"/>
    <n v="0"/>
    <x v="0"/>
    <x v="0"/>
    <x v="0"/>
    <n v="533"/>
    <x v="9"/>
  </r>
  <r>
    <n v="238078"/>
    <x v="0"/>
    <x v="0"/>
    <n v="59790"/>
    <n v="59790"/>
    <n v="0"/>
    <x v="0"/>
    <x v="1"/>
    <x v="1"/>
    <n v="456"/>
    <x v="1"/>
  </r>
  <r>
    <n v="238089"/>
    <x v="1"/>
    <x v="1"/>
    <n v="15000"/>
    <n v="15000"/>
    <n v="0"/>
    <x v="0"/>
    <x v="0"/>
    <x v="1"/>
    <n v="494"/>
    <x v="0"/>
  </r>
  <r>
    <n v="238096"/>
    <x v="1"/>
    <x v="0"/>
    <n v="3000"/>
    <n v="3000"/>
    <n v="0"/>
    <x v="0"/>
    <x v="1"/>
    <x v="0"/>
    <n v="471"/>
    <x v="8"/>
  </r>
  <r>
    <n v="238113"/>
    <x v="0"/>
    <x v="0"/>
    <n v="25500"/>
    <n v="25500"/>
    <n v="0"/>
    <x v="0"/>
    <x v="1"/>
    <x v="2"/>
    <n v="536"/>
    <x v="9"/>
  </r>
  <r>
    <n v="238117"/>
    <x v="0"/>
    <x v="1"/>
    <n v="20000"/>
    <n v="20000"/>
    <n v="0"/>
    <x v="0"/>
    <x v="1"/>
    <x v="1"/>
    <n v="486"/>
    <x v="8"/>
  </r>
  <r>
    <n v="238135"/>
    <x v="0"/>
    <x v="0"/>
    <n v="20000"/>
    <n v="20000"/>
    <n v="0"/>
    <x v="0"/>
    <x v="0"/>
    <x v="1"/>
    <n v="521"/>
    <x v="7"/>
  </r>
  <r>
    <n v="238139"/>
    <x v="1"/>
    <x v="0"/>
    <n v="20000"/>
    <n v="20000"/>
    <n v="0"/>
    <x v="0"/>
    <x v="0"/>
    <x v="1"/>
    <n v="481"/>
    <x v="8"/>
  </r>
  <r>
    <n v="238140"/>
    <x v="0"/>
    <x v="0"/>
    <n v="20000"/>
    <n v="20000"/>
    <n v="0"/>
    <x v="0"/>
    <x v="1"/>
    <x v="0"/>
    <n v="482"/>
    <x v="8"/>
  </r>
  <r>
    <n v="238142"/>
    <x v="0"/>
    <x v="0"/>
    <n v="41000"/>
    <n v="41000"/>
    <n v="0"/>
    <x v="0"/>
    <x v="1"/>
    <x v="0"/>
    <n v="559"/>
    <x v="10"/>
  </r>
  <r>
    <n v="238144"/>
    <x v="1"/>
    <x v="1"/>
    <n v="20000"/>
    <n v="20000"/>
    <n v="0"/>
    <x v="0"/>
    <x v="1"/>
    <x v="1"/>
    <n v="545"/>
    <x v="9"/>
  </r>
  <r>
    <n v="238152"/>
    <x v="1"/>
    <x v="0"/>
    <n v="52000"/>
    <n v="52000"/>
    <n v="0"/>
    <x v="0"/>
    <x v="1"/>
    <x v="2"/>
    <n v="514"/>
    <x v="7"/>
  </r>
  <r>
    <n v="238157"/>
    <x v="0"/>
    <x v="0"/>
    <n v="30100"/>
    <n v="30100"/>
    <n v="0"/>
    <x v="0"/>
    <x v="1"/>
    <x v="0"/>
    <n v="506"/>
    <x v="0"/>
  </r>
  <r>
    <n v="238167"/>
    <x v="0"/>
    <x v="1"/>
    <n v="51000"/>
    <n v="51000"/>
    <n v="0"/>
    <x v="0"/>
    <x v="1"/>
    <x v="0"/>
    <n v="491"/>
    <x v="0"/>
  </r>
  <r>
    <n v="238169"/>
    <x v="1"/>
    <x v="0"/>
    <n v="12000"/>
    <n v="12000"/>
    <n v="0"/>
    <x v="0"/>
    <x v="0"/>
    <x v="1"/>
    <n v="495"/>
    <x v="0"/>
  </r>
  <r>
    <n v="238190"/>
    <x v="1"/>
    <x v="1"/>
    <n v="185725"/>
    <n v="185725"/>
    <n v="0"/>
    <x v="0"/>
    <x v="0"/>
    <x v="1"/>
    <n v="463"/>
    <x v="1"/>
  </r>
  <r>
    <n v="238236"/>
    <x v="0"/>
    <x v="2"/>
    <n v="11000"/>
    <n v="11000"/>
    <n v="0"/>
    <x v="0"/>
    <x v="0"/>
    <x v="1"/>
    <n v="525"/>
    <x v="7"/>
  </r>
  <r>
    <n v="238274"/>
    <x v="2"/>
    <x v="0"/>
    <n v="57470"/>
    <n v="57470"/>
    <n v="0"/>
    <x v="0"/>
    <x v="0"/>
    <x v="1"/>
    <n v="481"/>
    <x v="8"/>
  </r>
  <r>
    <n v="238276"/>
    <x v="1"/>
    <x v="0"/>
    <n v="60000"/>
    <n v="60000"/>
    <n v="0"/>
    <x v="0"/>
    <x v="0"/>
    <x v="1"/>
    <n v="475"/>
    <x v="8"/>
  </r>
  <r>
    <n v="238277"/>
    <x v="1"/>
    <x v="0"/>
    <n v="21000"/>
    <n v="21000"/>
    <n v="0"/>
    <x v="0"/>
    <x v="1"/>
    <x v="0"/>
    <n v="478"/>
    <x v="8"/>
  </r>
  <r>
    <n v="238300"/>
    <x v="0"/>
    <x v="1"/>
    <n v="3500"/>
    <n v="3500"/>
    <n v="0"/>
    <x v="0"/>
    <x v="1"/>
    <x v="1"/>
    <n v="397"/>
    <x v="2"/>
  </r>
  <r>
    <n v="238301"/>
    <x v="2"/>
    <x v="0"/>
    <n v="39000"/>
    <n v="39000"/>
    <n v="0"/>
    <x v="0"/>
    <x v="0"/>
    <x v="1"/>
    <n v="401"/>
    <x v="2"/>
  </r>
  <r>
    <n v="238332"/>
    <x v="0"/>
    <x v="2"/>
    <n v="20000"/>
    <n v="20000"/>
    <n v="0"/>
    <x v="0"/>
    <x v="0"/>
    <x v="1"/>
    <n v="520"/>
    <x v="7"/>
  </r>
  <r>
    <n v="238339"/>
    <x v="0"/>
    <x v="1"/>
    <n v="13000"/>
    <n v="13000"/>
    <n v="0"/>
    <x v="0"/>
    <x v="1"/>
    <x v="2"/>
    <n v="502"/>
    <x v="0"/>
  </r>
  <r>
    <n v="238355"/>
    <x v="0"/>
    <x v="2"/>
    <n v="60000"/>
    <n v="60000"/>
    <n v="0"/>
    <x v="0"/>
    <x v="1"/>
    <x v="0"/>
    <n v="489"/>
    <x v="8"/>
  </r>
  <r>
    <n v="238360"/>
    <x v="2"/>
    <x v="2"/>
    <n v="42496"/>
    <n v="42496"/>
    <n v="0"/>
    <x v="0"/>
    <x v="0"/>
    <x v="1"/>
    <n v="456"/>
    <x v="1"/>
  </r>
  <r>
    <n v="238378"/>
    <x v="0"/>
    <x v="0"/>
    <n v="14000"/>
    <n v="14000"/>
    <n v="0"/>
    <x v="0"/>
    <x v="0"/>
    <x v="1"/>
    <n v="483"/>
    <x v="8"/>
  </r>
  <r>
    <n v="238401"/>
    <x v="1"/>
    <x v="0"/>
    <n v="20000"/>
    <n v="20000"/>
    <n v="0"/>
    <x v="0"/>
    <x v="1"/>
    <x v="1"/>
    <n v="437"/>
    <x v="3"/>
  </r>
  <r>
    <n v="238419"/>
    <x v="0"/>
    <x v="0"/>
    <n v="210000"/>
    <n v="210000"/>
    <n v="0"/>
    <x v="0"/>
    <x v="1"/>
    <x v="0"/>
    <n v="462"/>
    <x v="1"/>
  </r>
  <r>
    <n v="238424"/>
    <x v="0"/>
    <x v="0"/>
    <n v="25000"/>
    <n v="25000"/>
    <n v="0"/>
    <x v="0"/>
    <x v="0"/>
    <x v="2"/>
    <n v="460"/>
    <x v="1"/>
  </r>
  <r>
    <n v="238433"/>
    <x v="0"/>
    <x v="0"/>
    <n v="14500"/>
    <n v="14500"/>
    <n v="0"/>
    <x v="0"/>
    <x v="1"/>
    <x v="0"/>
    <n v="479"/>
    <x v="8"/>
  </r>
  <r>
    <n v="238471"/>
    <x v="0"/>
    <x v="0"/>
    <n v="38000"/>
    <n v="38000"/>
    <n v="0"/>
    <x v="0"/>
    <x v="0"/>
    <x v="2"/>
    <n v="490"/>
    <x v="8"/>
  </r>
  <r>
    <n v="238599"/>
    <x v="0"/>
    <x v="0"/>
    <n v="25000"/>
    <n v="25000"/>
    <n v="0"/>
    <x v="0"/>
    <x v="0"/>
    <x v="1"/>
    <n v="505"/>
    <x v="0"/>
  </r>
  <r>
    <n v="238611"/>
    <x v="1"/>
    <x v="1"/>
    <n v="10000"/>
    <n v="10000"/>
    <n v="0"/>
    <x v="0"/>
    <x v="0"/>
    <x v="2"/>
    <n v="434"/>
    <x v="3"/>
  </r>
  <r>
    <n v="238622"/>
    <x v="1"/>
    <x v="0"/>
    <n v="51300"/>
    <n v="51300"/>
    <n v="0"/>
    <x v="0"/>
    <x v="0"/>
    <x v="1"/>
    <n v="496"/>
    <x v="0"/>
  </r>
  <r>
    <n v="238631"/>
    <x v="1"/>
    <x v="0"/>
    <n v="20000"/>
    <n v="10000"/>
    <n v="1"/>
    <x v="1"/>
    <x v="0"/>
    <x v="0"/>
    <n v="474"/>
    <x v="8"/>
  </r>
  <r>
    <n v="238633"/>
    <x v="0"/>
    <x v="0"/>
    <n v="50000"/>
    <n v="50000"/>
    <n v="0"/>
    <x v="0"/>
    <x v="0"/>
    <x v="0"/>
    <n v="483"/>
    <x v="8"/>
  </r>
  <r>
    <n v="238636"/>
    <x v="0"/>
    <x v="0"/>
    <n v="20000"/>
    <n v="20000"/>
    <n v="0"/>
    <x v="0"/>
    <x v="0"/>
    <x v="1"/>
    <n v="410"/>
    <x v="2"/>
  </r>
  <r>
    <n v="238646"/>
    <x v="0"/>
    <x v="1"/>
    <n v="50000"/>
    <n v="50000"/>
    <n v="0"/>
    <x v="0"/>
    <x v="0"/>
    <x v="2"/>
    <n v="478"/>
    <x v="8"/>
  </r>
  <r>
    <n v="238666"/>
    <x v="0"/>
    <x v="0"/>
    <n v="30000"/>
    <n v="30000"/>
    <n v="0"/>
    <x v="0"/>
    <x v="0"/>
    <x v="1"/>
    <n v="455"/>
    <x v="1"/>
  </r>
  <r>
    <n v="238694"/>
    <x v="1"/>
    <x v="0"/>
    <n v="23700"/>
    <n v="6900"/>
    <n v="1"/>
    <x v="1"/>
    <x v="1"/>
    <x v="0"/>
    <n v="469"/>
    <x v="1"/>
  </r>
  <r>
    <n v="238697"/>
    <x v="0"/>
    <x v="1"/>
    <n v="24204"/>
    <n v="24204"/>
    <n v="0"/>
    <x v="0"/>
    <x v="0"/>
    <x v="2"/>
    <n v="533"/>
    <x v="9"/>
  </r>
  <r>
    <n v="238698"/>
    <x v="0"/>
    <x v="0"/>
    <n v="20000"/>
    <n v="20000"/>
    <n v="0"/>
    <x v="0"/>
    <x v="0"/>
    <x v="2"/>
    <n v="441"/>
    <x v="3"/>
  </r>
  <r>
    <n v="238700"/>
    <x v="2"/>
    <x v="2"/>
    <n v="20000"/>
    <n v="20000"/>
    <n v="0"/>
    <x v="0"/>
    <x v="0"/>
    <x v="1"/>
    <n v="480"/>
    <x v="8"/>
  </r>
  <r>
    <n v="238704"/>
    <x v="1"/>
    <x v="0"/>
    <n v="4800"/>
    <n v="4800"/>
    <n v="0"/>
    <x v="0"/>
    <x v="1"/>
    <x v="1"/>
    <n v="517"/>
    <x v="7"/>
  </r>
  <r>
    <n v="238705"/>
    <x v="1"/>
    <x v="0"/>
    <n v="5000"/>
    <n v="5000"/>
    <n v="0"/>
    <x v="0"/>
    <x v="0"/>
    <x v="0"/>
    <n v="519"/>
    <x v="7"/>
  </r>
  <r>
    <n v="238709"/>
    <x v="1"/>
    <x v="0"/>
    <n v="4000"/>
    <n v="4000"/>
    <n v="0"/>
    <x v="0"/>
    <x v="0"/>
    <x v="1"/>
    <n v="504"/>
    <x v="0"/>
  </r>
  <r>
    <n v="238726"/>
    <x v="1"/>
    <x v="0"/>
    <n v="51000"/>
    <n v="51000"/>
    <n v="0"/>
    <x v="0"/>
    <x v="1"/>
    <x v="0"/>
    <n v="505"/>
    <x v="0"/>
  </r>
  <r>
    <n v="238728"/>
    <x v="1"/>
    <x v="0"/>
    <n v="10500"/>
    <n v="2500"/>
    <n v="1"/>
    <x v="1"/>
    <x v="0"/>
    <x v="1"/>
    <n v="462"/>
    <x v="1"/>
  </r>
  <r>
    <n v="238739"/>
    <x v="1"/>
    <x v="0"/>
    <n v="60000"/>
    <n v="60000"/>
    <n v="0"/>
    <x v="0"/>
    <x v="1"/>
    <x v="1"/>
    <n v="489"/>
    <x v="8"/>
  </r>
  <r>
    <n v="238745"/>
    <x v="0"/>
    <x v="0"/>
    <n v="9000"/>
    <n v="9000"/>
    <n v="0"/>
    <x v="0"/>
    <x v="0"/>
    <x v="1"/>
    <n v="475"/>
    <x v="8"/>
  </r>
  <r>
    <n v="238747"/>
    <x v="0"/>
    <x v="1"/>
    <n v="20000"/>
    <n v="20000"/>
    <n v="0"/>
    <x v="0"/>
    <x v="1"/>
    <x v="1"/>
    <n v="489"/>
    <x v="8"/>
  </r>
  <r>
    <n v="238763"/>
    <x v="0"/>
    <x v="1"/>
    <n v="30000"/>
    <n v="30000"/>
    <n v="0"/>
    <x v="0"/>
    <x v="1"/>
    <x v="1"/>
    <n v="407"/>
    <x v="2"/>
  </r>
  <r>
    <n v="238779"/>
    <x v="0"/>
    <x v="0"/>
    <n v="140000"/>
    <n v="140000"/>
    <n v="0"/>
    <x v="0"/>
    <x v="1"/>
    <x v="2"/>
    <n v="523"/>
    <x v="7"/>
  </r>
  <r>
    <n v="238784"/>
    <x v="0"/>
    <x v="0"/>
    <n v="60000"/>
    <n v="60000"/>
    <n v="0"/>
    <x v="0"/>
    <x v="1"/>
    <x v="1"/>
    <n v="467"/>
    <x v="1"/>
  </r>
  <r>
    <n v="238789"/>
    <x v="0"/>
    <x v="0"/>
    <n v="25000"/>
    <n v="25000"/>
    <n v="0"/>
    <x v="0"/>
    <x v="0"/>
    <x v="1"/>
    <n v="445"/>
    <x v="3"/>
  </r>
  <r>
    <n v="238792"/>
    <x v="0"/>
    <x v="0"/>
    <n v="60000"/>
    <n v="60000"/>
    <n v="0"/>
    <x v="0"/>
    <x v="0"/>
    <x v="1"/>
    <n v="449"/>
    <x v="3"/>
  </r>
  <r>
    <n v="238793"/>
    <x v="2"/>
    <x v="0"/>
    <n v="75000"/>
    <n v="75000"/>
    <n v="0"/>
    <x v="0"/>
    <x v="0"/>
    <x v="1"/>
    <n v="506"/>
    <x v="0"/>
  </r>
  <r>
    <n v="238799"/>
    <x v="0"/>
    <x v="0"/>
    <n v="10000"/>
    <n v="10000"/>
    <n v="0"/>
    <x v="0"/>
    <x v="0"/>
    <x v="0"/>
    <n v="474"/>
    <x v="8"/>
  </r>
  <r>
    <n v="238828"/>
    <x v="0"/>
    <x v="0"/>
    <n v="14000"/>
    <n v="14000"/>
    <n v="0"/>
    <x v="0"/>
    <x v="0"/>
    <x v="1"/>
    <n v="441"/>
    <x v="3"/>
  </r>
  <r>
    <n v="238829"/>
    <x v="1"/>
    <x v="1"/>
    <n v="10000"/>
    <n v="10000"/>
    <n v="0"/>
    <x v="0"/>
    <x v="1"/>
    <x v="1"/>
    <n v="520"/>
    <x v="7"/>
  </r>
  <r>
    <n v="238831"/>
    <x v="0"/>
    <x v="1"/>
    <n v="32500"/>
    <n v="32500"/>
    <n v="0"/>
    <x v="0"/>
    <x v="1"/>
    <x v="0"/>
    <n v="543"/>
    <x v="9"/>
  </r>
  <r>
    <n v="238838"/>
    <x v="0"/>
    <x v="0"/>
    <n v="54000"/>
    <n v="54000"/>
    <n v="0"/>
    <x v="0"/>
    <x v="0"/>
    <x v="1"/>
    <n v="466"/>
    <x v="1"/>
  </r>
  <r>
    <n v="238845"/>
    <x v="0"/>
    <x v="0"/>
    <n v="180000"/>
    <n v="180000"/>
    <n v="0"/>
    <x v="0"/>
    <x v="0"/>
    <x v="0"/>
    <n v="476"/>
    <x v="8"/>
  </r>
  <r>
    <n v="238846"/>
    <x v="0"/>
    <x v="0"/>
    <n v="119600"/>
    <n v="119600"/>
    <n v="0"/>
    <x v="0"/>
    <x v="0"/>
    <x v="0"/>
    <n v="478"/>
    <x v="8"/>
  </r>
  <r>
    <n v="238854"/>
    <x v="2"/>
    <x v="0"/>
    <n v="5000"/>
    <n v="5000"/>
    <n v="0"/>
    <x v="0"/>
    <x v="0"/>
    <x v="0"/>
    <n v="467"/>
    <x v="1"/>
  </r>
  <r>
    <n v="238861"/>
    <x v="0"/>
    <x v="0"/>
    <n v="79600"/>
    <n v="79600"/>
    <n v="0"/>
    <x v="0"/>
    <x v="1"/>
    <x v="0"/>
    <n v="440"/>
    <x v="3"/>
  </r>
  <r>
    <n v="238898"/>
    <x v="0"/>
    <x v="0"/>
    <n v="158000"/>
    <n v="158000"/>
    <n v="0"/>
    <x v="0"/>
    <x v="0"/>
    <x v="1"/>
    <n v="456"/>
    <x v="1"/>
  </r>
  <r>
    <n v="238911"/>
    <x v="0"/>
    <x v="0"/>
    <n v="42300"/>
    <n v="42300"/>
    <n v="0"/>
    <x v="0"/>
    <x v="0"/>
    <x v="1"/>
    <n v="525"/>
    <x v="7"/>
  </r>
  <r>
    <n v="238913"/>
    <x v="1"/>
    <x v="0"/>
    <n v="80000"/>
    <n v="80000"/>
    <n v="0"/>
    <x v="0"/>
    <x v="0"/>
    <x v="1"/>
    <n v="526"/>
    <x v="7"/>
  </r>
  <r>
    <n v="238915"/>
    <x v="0"/>
    <x v="0"/>
    <n v="30000"/>
    <n v="30000"/>
    <n v="0"/>
    <x v="0"/>
    <x v="1"/>
    <x v="0"/>
    <n v="578"/>
    <x v="12"/>
  </r>
  <r>
    <n v="238921"/>
    <x v="0"/>
    <x v="1"/>
    <n v="14000"/>
    <n v="14000"/>
    <n v="0"/>
    <x v="0"/>
    <x v="0"/>
    <x v="1"/>
    <n v="483"/>
    <x v="8"/>
  </r>
  <r>
    <n v="238937"/>
    <x v="1"/>
    <x v="1"/>
    <n v="14000"/>
    <n v="14000"/>
    <n v="0"/>
    <x v="0"/>
    <x v="0"/>
    <x v="0"/>
    <n v="518"/>
    <x v="7"/>
  </r>
  <r>
    <n v="238946"/>
    <x v="0"/>
    <x v="2"/>
    <n v="10000"/>
    <n v="10000"/>
    <n v="0"/>
    <x v="0"/>
    <x v="1"/>
    <x v="1"/>
    <n v="495"/>
    <x v="0"/>
  </r>
  <r>
    <n v="238948"/>
    <x v="1"/>
    <x v="0"/>
    <n v="25000"/>
    <n v="25000"/>
    <n v="0"/>
    <x v="0"/>
    <x v="1"/>
    <x v="1"/>
    <n v="409"/>
    <x v="2"/>
  </r>
  <r>
    <n v="238949"/>
    <x v="0"/>
    <x v="1"/>
    <n v="16750"/>
    <n v="16750"/>
    <n v="0"/>
    <x v="0"/>
    <x v="0"/>
    <x v="1"/>
    <n v="468"/>
    <x v="1"/>
  </r>
  <r>
    <n v="238961"/>
    <x v="0"/>
    <x v="2"/>
    <n v="33000"/>
    <n v="33000"/>
    <n v="0"/>
    <x v="0"/>
    <x v="1"/>
    <x v="2"/>
    <n v="534"/>
    <x v="9"/>
  </r>
  <r>
    <n v="238992"/>
    <x v="0"/>
    <x v="0"/>
    <n v="414378"/>
    <n v="414378"/>
    <n v="0"/>
    <x v="0"/>
    <x v="1"/>
    <x v="0"/>
    <n v="523"/>
    <x v="7"/>
  </r>
  <r>
    <n v="239006"/>
    <x v="1"/>
    <x v="0"/>
    <n v="16000"/>
    <n v="16000"/>
    <n v="0"/>
    <x v="0"/>
    <x v="0"/>
    <x v="1"/>
    <n v="437"/>
    <x v="3"/>
  </r>
  <r>
    <n v="239007"/>
    <x v="0"/>
    <x v="0"/>
    <n v="122000"/>
    <n v="122000"/>
    <n v="0"/>
    <x v="0"/>
    <x v="0"/>
    <x v="1"/>
    <n v="507"/>
    <x v="0"/>
  </r>
  <r>
    <n v="239019"/>
    <x v="0"/>
    <x v="2"/>
    <n v="10000"/>
    <n v="10000"/>
    <n v="0"/>
    <x v="0"/>
    <x v="0"/>
    <x v="1"/>
    <n v="483"/>
    <x v="8"/>
  </r>
  <r>
    <n v="239024"/>
    <x v="0"/>
    <x v="1"/>
    <n v="30000"/>
    <n v="30000"/>
    <n v="0"/>
    <x v="0"/>
    <x v="0"/>
    <x v="1"/>
    <n v="468"/>
    <x v="1"/>
  </r>
  <r>
    <n v="239035"/>
    <x v="0"/>
    <x v="1"/>
    <n v="5000"/>
    <n v="5000"/>
    <n v="0"/>
    <x v="0"/>
    <x v="1"/>
    <x v="0"/>
    <n v="534"/>
    <x v="9"/>
  </r>
  <r>
    <n v="239039"/>
    <x v="1"/>
    <x v="0"/>
    <n v="44000"/>
    <n v="44000"/>
    <n v="0"/>
    <x v="0"/>
    <x v="0"/>
    <x v="1"/>
    <n v="449"/>
    <x v="3"/>
  </r>
  <r>
    <n v="239047"/>
    <x v="0"/>
    <x v="1"/>
    <n v="50000"/>
    <n v="50000"/>
    <n v="0"/>
    <x v="0"/>
    <x v="0"/>
    <x v="2"/>
    <n v="542"/>
    <x v="9"/>
  </r>
  <r>
    <n v="239049"/>
    <x v="0"/>
    <x v="0"/>
    <n v="72280"/>
    <n v="72280"/>
    <n v="0"/>
    <x v="0"/>
    <x v="0"/>
    <x v="1"/>
    <n v="408"/>
    <x v="2"/>
  </r>
  <r>
    <n v="239075"/>
    <x v="2"/>
    <x v="1"/>
    <n v="86200"/>
    <n v="86200"/>
    <n v="0"/>
    <x v="0"/>
    <x v="0"/>
    <x v="1"/>
    <n v="427"/>
    <x v="6"/>
  </r>
  <r>
    <n v="239078"/>
    <x v="0"/>
    <x v="0"/>
    <n v="136300"/>
    <n v="136300"/>
    <n v="0"/>
    <x v="0"/>
    <x v="0"/>
    <x v="0"/>
    <n v="476"/>
    <x v="8"/>
  </r>
  <r>
    <n v="239097"/>
    <x v="0"/>
    <x v="0"/>
    <n v="40000"/>
    <n v="40000"/>
    <n v="0"/>
    <x v="0"/>
    <x v="0"/>
    <x v="1"/>
    <n v="434"/>
    <x v="3"/>
  </r>
  <r>
    <n v="239115"/>
    <x v="0"/>
    <x v="0"/>
    <n v="15900"/>
    <n v="15900"/>
    <n v="0"/>
    <x v="0"/>
    <x v="0"/>
    <x v="0"/>
    <n v="451"/>
    <x v="1"/>
  </r>
  <r>
    <n v="239123"/>
    <x v="0"/>
    <x v="1"/>
    <n v="20000"/>
    <n v="20000"/>
    <n v="0"/>
    <x v="0"/>
    <x v="0"/>
    <x v="0"/>
    <n v="447"/>
    <x v="3"/>
  </r>
  <r>
    <n v="239154"/>
    <x v="1"/>
    <x v="2"/>
    <n v="15000"/>
    <n v="15000"/>
    <n v="0"/>
    <x v="0"/>
    <x v="0"/>
    <x v="2"/>
    <n v="484"/>
    <x v="8"/>
  </r>
  <r>
    <n v="239168"/>
    <x v="0"/>
    <x v="0"/>
    <n v="30000"/>
    <n v="30000"/>
    <n v="0"/>
    <x v="0"/>
    <x v="1"/>
    <x v="0"/>
    <n v="530"/>
    <x v="7"/>
  </r>
  <r>
    <n v="239215"/>
    <x v="1"/>
    <x v="1"/>
    <n v="22000"/>
    <n v="22000"/>
    <n v="0"/>
    <x v="0"/>
    <x v="0"/>
    <x v="1"/>
    <n v="455"/>
    <x v="1"/>
  </r>
  <r>
    <n v="239287"/>
    <x v="1"/>
    <x v="1"/>
    <n v="20000"/>
    <n v="20000"/>
    <n v="0"/>
    <x v="0"/>
    <x v="0"/>
    <x v="1"/>
    <n v="442"/>
    <x v="3"/>
  </r>
  <r>
    <n v="239298"/>
    <x v="0"/>
    <x v="0"/>
    <n v="29500"/>
    <n v="29500"/>
    <n v="0"/>
    <x v="0"/>
    <x v="0"/>
    <x v="0"/>
    <n v="425"/>
    <x v="6"/>
  </r>
  <r>
    <n v="239311"/>
    <x v="0"/>
    <x v="0"/>
    <n v="53100"/>
    <n v="53100"/>
    <n v="0"/>
    <x v="0"/>
    <x v="1"/>
    <x v="1"/>
    <n v="509"/>
    <x v="0"/>
  </r>
  <r>
    <n v="239360"/>
    <x v="1"/>
    <x v="0"/>
    <n v="60000"/>
    <n v="60000"/>
    <n v="0"/>
    <x v="0"/>
    <x v="1"/>
    <x v="1"/>
    <n v="543"/>
    <x v="9"/>
  </r>
  <r>
    <n v="239361"/>
    <x v="1"/>
    <x v="0"/>
    <n v="50000"/>
    <n v="50000"/>
    <n v="0"/>
    <x v="0"/>
    <x v="0"/>
    <x v="2"/>
    <n v="501"/>
    <x v="0"/>
  </r>
  <r>
    <n v="239373"/>
    <x v="1"/>
    <x v="0"/>
    <n v="23000"/>
    <n v="23000"/>
    <n v="0"/>
    <x v="0"/>
    <x v="1"/>
    <x v="1"/>
    <n v="478"/>
    <x v="8"/>
  </r>
  <r>
    <n v="239377"/>
    <x v="1"/>
    <x v="1"/>
    <n v="15000"/>
    <n v="15000"/>
    <n v="0"/>
    <x v="0"/>
    <x v="0"/>
    <x v="1"/>
    <n v="466"/>
    <x v="1"/>
  </r>
  <r>
    <n v="239382"/>
    <x v="1"/>
    <x v="0"/>
    <n v="80000"/>
    <n v="80000"/>
    <n v="0"/>
    <x v="0"/>
    <x v="0"/>
    <x v="2"/>
    <n v="507"/>
    <x v="0"/>
  </r>
  <r>
    <n v="239395"/>
    <x v="0"/>
    <x v="0"/>
    <n v="187600"/>
    <n v="187600"/>
    <n v="0"/>
    <x v="0"/>
    <x v="1"/>
    <x v="2"/>
    <n v="559"/>
    <x v="10"/>
  </r>
  <r>
    <n v="239396"/>
    <x v="0"/>
    <x v="1"/>
    <n v="38000"/>
    <n v="38000"/>
    <n v="0"/>
    <x v="0"/>
    <x v="0"/>
    <x v="0"/>
    <n v="500"/>
    <x v="0"/>
  </r>
  <r>
    <n v="239408"/>
    <x v="0"/>
    <x v="0"/>
    <n v="40000"/>
    <n v="40000"/>
    <n v="0"/>
    <x v="0"/>
    <x v="0"/>
    <x v="1"/>
    <n v="453"/>
    <x v="1"/>
  </r>
  <r>
    <n v="239422"/>
    <x v="0"/>
    <x v="0"/>
    <n v="93500"/>
    <n v="93500"/>
    <n v="0"/>
    <x v="0"/>
    <x v="0"/>
    <x v="1"/>
    <n v="497"/>
    <x v="0"/>
  </r>
  <r>
    <n v="239464"/>
    <x v="0"/>
    <x v="1"/>
    <n v="30000"/>
    <n v="30000"/>
    <n v="0"/>
    <x v="0"/>
    <x v="1"/>
    <x v="1"/>
    <n v="457"/>
    <x v="1"/>
  </r>
  <r>
    <n v="239474"/>
    <x v="1"/>
    <x v="0"/>
    <n v="8000"/>
    <n v="8000"/>
    <n v="0"/>
    <x v="0"/>
    <x v="1"/>
    <x v="1"/>
    <n v="537"/>
    <x v="9"/>
  </r>
  <r>
    <n v="239501"/>
    <x v="1"/>
    <x v="0"/>
    <n v="24000"/>
    <n v="24000"/>
    <n v="0"/>
    <x v="0"/>
    <x v="0"/>
    <x v="1"/>
    <n v="380"/>
    <x v="4"/>
  </r>
  <r>
    <n v="239511"/>
    <x v="0"/>
    <x v="2"/>
    <n v="60000"/>
    <n v="60000"/>
    <n v="0"/>
    <x v="0"/>
    <x v="0"/>
    <x v="1"/>
    <n v="525"/>
    <x v="7"/>
  </r>
  <r>
    <n v="239519"/>
    <x v="1"/>
    <x v="0"/>
    <n v="9000"/>
    <n v="9000"/>
    <n v="0"/>
    <x v="0"/>
    <x v="0"/>
    <x v="1"/>
    <n v="431"/>
    <x v="3"/>
  </r>
  <r>
    <n v="239554"/>
    <x v="0"/>
    <x v="0"/>
    <n v="47500"/>
    <n v="47500"/>
    <n v="0"/>
    <x v="0"/>
    <x v="1"/>
    <x v="0"/>
    <n v="437"/>
    <x v="3"/>
  </r>
  <r>
    <n v="239565"/>
    <x v="1"/>
    <x v="1"/>
    <n v="10000"/>
    <n v="10000"/>
    <n v="0"/>
    <x v="0"/>
    <x v="1"/>
    <x v="0"/>
    <n v="448"/>
    <x v="3"/>
  </r>
  <r>
    <n v="239572"/>
    <x v="1"/>
    <x v="0"/>
    <n v="17000"/>
    <n v="17000"/>
    <n v="0"/>
    <x v="0"/>
    <x v="1"/>
    <x v="1"/>
    <n v="516"/>
    <x v="7"/>
  </r>
  <r>
    <n v="239590"/>
    <x v="1"/>
    <x v="0"/>
    <n v="48000"/>
    <n v="48000"/>
    <n v="0"/>
    <x v="0"/>
    <x v="0"/>
    <x v="1"/>
    <n v="474"/>
    <x v="8"/>
  </r>
  <r>
    <n v="239607"/>
    <x v="0"/>
    <x v="2"/>
    <n v="20000"/>
    <n v="20000"/>
    <n v="0"/>
    <x v="0"/>
    <x v="0"/>
    <x v="1"/>
    <n v="410"/>
    <x v="2"/>
  </r>
  <r>
    <n v="239639"/>
    <x v="1"/>
    <x v="0"/>
    <n v="5000"/>
    <n v="5000"/>
    <n v="0"/>
    <x v="0"/>
    <x v="0"/>
    <x v="1"/>
    <n v="471"/>
    <x v="8"/>
  </r>
  <r>
    <n v="239661"/>
    <x v="0"/>
    <x v="2"/>
    <n v="23500"/>
    <n v="23500"/>
    <n v="0"/>
    <x v="0"/>
    <x v="0"/>
    <x v="0"/>
    <n v="437"/>
    <x v="3"/>
  </r>
  <r>
    <n v="239678"/>
    <x v="1"/>
    <x v="0"/>
    <n v="20000"/>
    <n v="20000"/>
    <n v="0"/>
    <x v="0"/>
    <x v="0"/>
    <x v="0"/>
    <n v="465"/>
    <x v="1"/>
  </r>
  <r>
    <n v="239706"/>
    <x v="0"/>
    <x v="0"/>
    <n v="56150"/>
    <n v="56150"/>
    <n v="0"/>
    <x v="0"/>
    <x v="0"/>
    <x v="2"/>
    <n v="526"/>
    <x v="7"/>
  </r>
  <r>
    <n v="239750"/>
    <x v="0"/>
    <x v="0"/>
    <n v="193300"/>
    <n v="193300"/>
    <n v="0"/>
    <x v="0"/>
    <x v="1"/>
    <x v="0"/>
    <n v="462"/>
    <x v="1"/>
  </r>
  <r>
    <n v="239759"/>
    <x v="1"/>
    <x v="0"/>
    <n v="31000"/>
    <n v="0"/>
    <n v="1"/>
    <x v="1"/>
    <x v="1"/>
    <x v="0"/>
    <n v="469"/>
    <x v="1"/>
  </r>
  <r>
    <n v="239821"/>
    <x v="0"/>
    <x v="0"/>
    <n v="80000"/>
    <n v="80000"/>
    <n v="0"/>
    <x v="0"/>
    <x v="0"/>
    <x v="0"/>
    <n v="443"/>
    <x v="3"/>
  </r>
  <r>
    <n v="239835"/>
    <x v="0"/>
    <x v="0"/>
    <n v="25000"/>
    <n v="25000"/>
    <n v="0"/>
    <x v="0"/>
    <x v="0"/>
    <x v="0"/>
    <n v="383"/>
    <x v="4"/>
  </r>
  <r>
    <n v="239848"/>
    <x v="1"/>
    <x v="0"/>
    <n v="10000"/>
    <n v="10000"/>
    <n v="0"/>
    <x v="0"/>
    <x v="1"/>
    <x v="1"/>
    <n v="454"/>
    <x v="1"/>
  </r>
  <r>
    <n v="239921"/>
    <x v="1"/>
    <x v="0"/>
    <n v="700"/>
    <n v="700"/>
    <n v="0"/>
    <x v="0"/>
    <x v="0"/>
    <x v="1"/>
    <n v="394"/>
    <x v="2"/>
  </r>
  <r>
    <n v="239937"/>
    <x v="1"/>
    <x v="0"/>
    <n v="21800"/>
    <n v="21800"/>
    <n v="0"/>
    <x v="0"/>
    <x v="1"/>
    <x v="0"/>
    <n v="489"/>
    <x v="8"/>
  </r>
  <r>
    <n v="239973"/>
    <x v="2"/>
    <x v="2"/>
    <n v="15000"/>
    <n v="15000"/>
    <n v="0"/>
    <x v="0"/>
    <x v="0"/>
    <x v="1"/>
    <n v="463"/>
    <x v="1"/>
  </r>
  <r>
    <n v="239975"/>
    <x v="0"/>
    <x v="0"/>
    <n v="118500"/>
    <n v="118500"/>
    <n v="0"/>
    <x v="0"/>
    <x v="1"/>
    <x v="0"/>
    <n v="578"/>
    <x v="12"/>
  </r>
  <r>
    <n v="239989"/>
    <x v="0"/>
    <x v="2"/>
    <n v="30000"/>
    <n v="30000"/>
    <n v="0"/>
    <x v="0"/>
    <x v="0"/>
    <x v="0"/>
    <n v="445"/>
    <x v="3"/>
  </r>
  <r>
    <n v="239996"/>
    <x v="0"/>
    <x v="0"/>
    <n v="14000"/>
    <n v="14000"/>
    <n v="0"/>
    <x v="0"/>
    <x v="0"/>
    <x v="1"/>
    <n v="502"/>
    <x v="0"/>
  </r>
  <r>
    <n v="239999"/>
    <x v="1"/>
    <x v="0"/>
    <n v="38000"/>
    <n v="38000"/>
    <n v="0"/>
    <x v="0"/>
    <x v="1"/>
    <x v="1"/>
    <n v="515"/>
    <x v="7"/>
  </r>
  <r>
    <n v="240003"/>
    <x v="0"/>
    <x v="0"/>
    <n v="13400"/>
    <n v="13400"/>
    <n v="0"/>
    <x v="0"/>
    <x v="1"/>
    <x v="1"/>
    <n v="500"/>
    <x v="0"/>
  </r>
  <r>
    <n v="240028"/>
    <x v="0"/>
    <x v="0"/>
    <n v="92810"/>
    <n v="92810"/>
    <n v="0"/>
    <x v="0"/>
    <x v="1"/>
    <x v="1"/>
    <n v="451"/>
    <x v="1"/>
  </r>
  <r>
    <n v="240055"/>
    <x v="0"/>
    <x v="0"/>
    <n v="214880"/>
    <n v="214880"/>
    <n v="0"/>
    <x v="0"/>
    <x v="0"/>
    <x v="0"/>
    <n v="533"/>
    <x v="9"/>
  </r>
  <r>
    <n v="240071"/>
    <x v="0"/>
    <x v="0"/>
    <n v="32000"/>
    <n v="32000"/>
    <n v="0"/>
    <x v="0"/>
    <x v="0"/>
    <x v="1"/>
    <n v="507"/>
    <x v="0"/>
  </r>
  <r>
    <n v="240075"/>
    <x v="1"/>
    <x v="0"/>
    <n v="15000"/>
    <n v="15000"/>
    <n v="0"/>
    <x v="0"/>
    <x v="0"/>
    <x v="0"/>
    <n v="479"/>
    <x v="8"/>
  </r>
  <r>
    <n v="240102"/>
    <x v="0"/>
    <x v="0"/>
    <n v="15300"/>
    <n v="15300"/>
    <n v="0"/>
    <x v="0"/>
    <x v="1"/>
    <x v="1"/>
    <n v="506"/>
    <x v="0"/>
  </r>
  <r>
    <n v="240104"/>
    <x v="0"/>
    <x v="1"/>
    <n v="33000"/>
    <n v="33000"/>
    <n v="0"/>
    <x v="0"/>
    <x v="0"/>
    <x v="1"/>
    <n v="500"/>
    <x v="0"/>
  </r>
  <r>
    <n v="240145"/>
    <x v="0"/>
    <x v="0"/>
    <n v="112500"/>
    <n v="112500"/>
    <n v="0"/>
    <x v="0"/>
    <x v="1"/>
    <x v="1"/>
    <n v="520"/>
    <x v="7"/>
  </r>
  <r>
    <n v="240147"/>
    <x v="0"/>
    <x v="0"/>
    <n v="70032"/>
    <n v="70032"/>
    <n v="0"/>
    <x v="0"/>
    <x v="1"/>
    <x v="0"/>
    <n v="490"/>
    <x v="8"/>
  </r>
  <r>
    <n v="240167"/>
    <x v="0"/>
    <x v="0"/>
    <n v="80000"/>
    <n v="80000"/>
    <n v="0"/>
    <x v="0"/>
    <x v="1"/>
    <x v="1"/>
    <n v="468"/>
    <x v="1"/>
  </r>
  <r>
    <n v="240170"/>
    <x v="1"/>
    <x v="0"/>
    <n v="9000"/>
    <n v="9000"/>
    <n v="0"/>
    <x v="0"/>
    <x v="1"/>
    <x v="0"/>
    <n v="533"/>
    <x v="9"/>
  </r>
  <r>
    <n v="240176"/>
    <x v="0"/>
    <x v="1"/>
    <n v="10000"/>
    <n v="10000"/>
    <n v="0"/>
    <x v="0"/>
    <x v="0"/>
    <x v="2"/>
    <n v="502"/>
    <x v="0"/>
  </r>
  <r>
    <n v="240178"/>
    <x v="0"/>
    <x v="2"/>
    <n v="131392"/>
    <n v="131392"/>
    <n v="0"/>
    <x v="0"/>
    <x v="1"/>
    <x v="1"/>
    <n v="548"/>
    <x v="9"/>
  </r>
  <r>
    <n v="240182"/>
    <x v="0"/>
    <x v="0"/>
    <n v="626592"/>
    <n v="626592"/>
    <n v="0"/>
    <x v="0"/>
    <x v="1"/>
    <x v="2"/>
    <n v="557"/>
    <x v="10"/>
  </r>
  <r>
    <n v="240185"/>
    <x v="0"/>
    <x v="0"/>
    <n v="70000"/>
    <n v="70000"/>
    <n v="0"/>
    <x v="0"/>
    <x v="0"/>
    <x v="0"/>
    <n v="430"/>
    <x v="6"/>
  </r>
  <r>
    <n v="240190"/>
    <x v="1"/>
    <x v="0"/>
    <n v="3000"/>
    <n v="3000"/>
    <n v="0"/>
    <x v="0"/>
    <x v="0"/>
    <x v="1"/>
    <n v="524"/>
    <x v="7"/>
  </r>
  <r>
    <n v="240192"/>
    <x v="1"/>
    <x v="0"/>
    <n v="55900"/>
    <n v="55900"/>
    <n v="0"/>
    <x v="0"/>
    <x v="0"/>
    <x v="2"/>
    <n v="481"/>
    <x v="8"/>
  </r>
  <r>
    <n v="240196"/>
    <x v="1"/>
    <x v="1"/>
    <n v="5000"/>
    <n v="5000"/>
    <n v="0"/>
    <x v="0"/>
    <x v="1"/>
    <x v="0"/>
    <n v="501"/>
    <x v="0"/>
  </r>
  <r>
    <n v="240201"/>
    <x v="2"/>
    <x v="2"/>
    <n v="5000"/>
    <n v="5000"/>
    <n v="0"/>
    <x v="0"/>
    <x v="0"/>
    <x v="1"/>
    <n v="481"/>
    <x v="8"/>
  </r>
  <r>
    <n v="240206"/>
    <x v="1"/>
    <x v="1"/>
    <n v="60000"/>
    <n v="60000"/>
    <n v="0"/>
    <x v="0"/>
    <x v="0"/>
    <x v="1"/>
    <n v="467"/>
    <x v="1"/>
  </r>
  <r>
    <n v="240214"/>
    <x v="0"/>
    <x v="0"/>
    <n v="140000"/>
    <n v="140000"/>
    <n v="0"/>
    <x v="0"/>
    <x v="0"/>
    <x v="1"/>
    <n v="464"/>
    <x v="1"/>
  </r>
  <r>
    <n v="240219"/>
    <x v="2"/>
    <x v="0"/>
    <n v="115100"/>
    <n v="115100"/>
    <n v="0"/>
    <x v="0"/>
    <x v="1"/>
    <x v="0"/>
    <n v="564"/>
    <x v="10"/>
  </r>
  <r>
    <n v="240225"/>
    <x v="0"/>
    <x v="1"/>
    <n v="13000"/>
    <n v="13000"/>
    <n v="0"/>
    <x v="0"/>
    <x v="0"/>
    <x v="1"/>
    <n v="544"/>
    <x v="9"/>
  </r>
  <r>
    <n v="240227"/>
    <x v="0"/>
    <x v="2"/>
    <n v="10000"/>
    <n v="10000"/>
    <n v="0"/>
    <x v="0"/>
    <x v="0"/>
    <x v="1"/>
    <n v="464"/>
    <x v="1"/>
  </r>
  <r>
    <n v="240239"/>
    <x v="0"/>
    <x v="1"/>
    <n v="10150"/>
    <n v="10150"/>
    <n v="0"/>
    <x v="0"/>
    <x v="1"/>
    <x v="0"/>
    <n v="465"/>
    <x v="1"/>
  </r>
  <r>
    <n v="240251"/>
    <x v="0"/>
    <x v="2"/>
    <n v="12000"/>
    <n v="12000"/>
    <n v="0"/>
    <x v="0"/>
    <x v="0"/>
    <x v="0"/>
    <n v="429"/>
    <x v="6"/>
  </r>
  <r>
    <n v="240252"/>
    <x v="0"/>
    <x v="2"/>
    <n v="15000"/>
    <n v="15000"/>
    <n v="0"/>
    <x v="0"/>
    <x v="1"/>
    <x v="1"/>
    <n v="478"/>
    <x v="8"/>
  </r>
  <r>
    <n v="240255"/>
    <x v="0"/>
    <x v="0"/>
    <n v="95800"/>
    <n v="95800"/>
    <n v="0"/>
    <x v="0"/>
    <x v="0"/>
    <x v="0"/>
    <n v="491"/>
    <x v="0"/>
  </r>
  <r>
    <n v="240277"/>
    <x v="0"/>
    <x v="0"/>
    <n v="47000"/>
    <n v="47000"/>
    <n v="0"/>
    <x v="0"/>
    <x v="0"/>
    <x v="1"/>
    <n v="481"/>
    <x v="8"/>
  </r>
  <r>
    <n v="240289"/>
    <x v="0"/>
    <x v="1"/>
    <n v="30000"/>
    <n v="30000"/>
    <n v="0"/>
    <x v="0"/>
    <x v="1"/>
    <x v="1"/>
    <n v="517"/>
    <x v="7"/>
  </r>
  <r>
    <n v="240294"/>
    <x v="0"/>
    <x v="1"/>
    <n v="65000"/>
    <n v="65000"/>
    <n v="0"/>
    <x v="0"/>
    <x v="0"/>
    <x v="0"/>
    <n v="520"/>
    <x v="7"/>
  </r>
  <r>
    <n v="240302"/>
    <x v="0"/>
    <x v="1"/>
    <n v="51800"/>
    <n v="51800"/>
    <n v="0"/>
    <x v="0"/>
    <x v="0"/>
    <x v="1"/>
    <n v="458"/>
    <x v="1"/>
  </r>
  <r>
    <n v="240306"/>
    <x v="0"/>
    <x v="1"/>
    <n v="19982"/>
    <n v="19982"/>
    <n v="0"/>
    <x v="0"/>
    <x v="0"/>
    <x v="1"/>
    <n v="440"/>
    <x v="3"/>
  </r>
  <r>
    <n v="240317"/>
    <x v="1"/>
    <x v="0"/>
    <n v="15000"/>
    <n v="15000"/>
    <n v="0"/>
    <x v="0"/>
    <x v="0"/>
    <x v="1"/>
    <n v="543"/>
    <x v="9"/>
  </r>
  <r>
    <n v="240318"/>
    <x v="2"/>
    <x v="0"/>
    <n v="20000"/>
    <n v="20000"/>
    <n v="0"/>
    <x v="0"/>
    <x v="0"/>
    <x v="1"/>
    <n v="532"/>
    <x v="9"/>
  </r>
  <r>
    <n v="240321"/>
    <x v="1"/>
    <x v="1"/>
    <n v="30500"/>
    <n v="30500"/>
    <n v="0"/>
    <x v="0"/>
    <x v="0"/>
    <x v="2"/>
    <n v="454"/>
    <x v="1"/>
  </r>
  <r>
    <n v="240325"/>
    <x v="0"/>
    <x v="0"/>
    <n v="70466"/>
    <n v="70466"/>
    <n v="0"/>
    <x v="0"/>
    <x v="0"/>
    <x v="1"/>
    <n v="448"/>
    <x v="3"/>
  </r>
  <r>
    <n v="240328"/>
    <x v="1"/>
    <x v="1"/>
    <n v="9500"/>
    <n v="9500"/>
    <n v="0"/>
    <x v="0"/>
    <x v="1"/>
    <x v="1"/>
    <n v="423"/>
    <x v="6"/>
  </r>
  <r>
    <n v="240349"/>
    <x v="0"/>
    <x v="1"/>
    <n v="28000"/>
    <n v="28000"/>
    <n v="0"/>
    <x v="0"/>
    <x v="0"/>
    <x v="1"/>
    <n v="426"/>
    <x v="6"/>
  </r>
  <r>
    <n v="240350"/>
    <x v="1"/>
    <x v="0"/>
    <n v="16500"/>
    <n v="16500"/>
    <n v="0"/>
    <x v="0"/>
    <x v="1"/>
    <x v="1"/>
    <n v="401"/>
    <x v="2"/>
  </r>
  <r>
    <n v="240372"/>
    <x v="0"/>
    <x v="0"/>
    <n v="19500"/>
    <n v="19500"/>
    <n v="0"/>
    <x v="0"/>
    <x v="1"/>
    <x v="1"/>
    <n v="543"/>
    <x v="9"/>
  </r>
  <r>
    <n v="240375"/>
    <x v="0"/>
    <x v="0"/>
    <n v="15000"/>
    <n v="15000"/>
    <n v="0"/>
    <x v="0"/>
    <x v="1"/>
    <x v="1"/>
    <n v="484"/>
    <x v="8"/>
  </r>
  <r>
    <n v="240377"/>
    <x v="2"/>
    <x v="2"/>
    <n v="41000"/>
    <n v="41000"/>
    <n v="0"/>
    <x v="0"/>
    <x v="0"/>
    <x v="1"/>
    <n v="455"/>
    <x v="1"/>
  </r>
  <r>
    <n v="240384"/>
    <x v="2"/>
    <x v="2"/>
    <n v="12800"/>
    <n v="12800"/>
    <n v="0"/>
    <x v="0"/>
    <x v="1"/>
    <x v="1"/>
    <n v="400"/>
    <x v="2"/>
  </r>
  <r>
    <n v="240386"/>
    <x v="1"/>
    <x v="0"/>
    <n v="40500"/>
    <n v="40500"/>
    <n v="0"/>
    <x v="0"/>
    <x v="0"/>
    <x v="1"/>
    <n v="486"/>
    <x v="8"/>
  </r>
  <r>
    <n v="240392"/>
    <x v="0"/>
    <x v="1"/>
    <n v="51000"/>
    <n v="51000"/>
    <n v="0"/>
    <x v="0"/>
    <x v="1"/>
    <x v="0"/>
    <n v="491"/>
    <x v="0"/>
  </r>
  <r>
    <n v="240400"/>
    <x v="0"/>
    <x v="0"/>
    <n v="20000"/>
    <n v="20000"/>
    <n v="0"/>
    <x v="0"/>
    <x v="1"/>
    <x v="0"/>
    <n v="454"/>
    <x v="1"/>
  </r>
  <r>
    <n v="240417"/>
    <x v="0"/>
    <x v="2"/>
    <n v="5000"/>
    <n v="5000"/>
    <n v="0"/>
    <x v="0"/>
    <x v="0"/>
    <x v="2"/>
    <n v="406"/>
    <x v="2"/>
  </r>
  <r>
    <n v="240419"/>
    <x v="0"/>
    <x v="0"/>
    <n v="21000"/>
    <n v="21000"/>
    <n v="0"/>
    <x v="0"/>
    <x v="1"/>
    <x v="0"/>
    <n v="390"/>
    <x v="4"/>
  </r>
  <r>
    <n v="240446"/>
    <x v="0"/>
    <x v="2"/>
    <n v="75000"/>
    <n v="75000"/>
    <n v="0"/>
    <x v="0"/>
    <x v="1"/>
    <x v="2"/>
    <n v="496"/>
    <x v="0"/>
  </r>
  <r>
    <n v="240491"/>
    <x v="1"/>
    <x v="0"/>
    <n v="130000"/>
    <n v="130000"/>
    <n v="0"/>
    <x v="0"/>
    <x v="1"/>
    <x v="2"/>
    <n v="516"/>
    <x v="7"/>
  </r>
  <r>
    <n v="240495"/>
    <x v="0"/>
    <x v="1"/>
    <n v="20000"/>
    <n v="20000"/>
    <n v="0"/>
    <x v="0"/>
    <x v="0"/>
    <x v="1"/>
    <n v="470"/>
    <x v="1"/>
  </r>
  <r>
    <n v="240500"/>
    <x v="1"/>
    <x v="0"/>
    <n v="106880"/>
    <n v="106880"/>
    <n v="0"/>
    <x v="0"/>
    <x v="0"/>
    <x v="1"/>
    <n v="492"/>
    <x v="0"/>
  </r>
  <r>
    <n v="240507"/>
    <x v="0"/>
    <x v="2"/>
    <n v="15000"/>
    <n v="15000"/>
    <n v="0"/>
    <x v="0"/>
    <x v="1"/>
    <x v="1"/>
    <n v="517"/>
    <x v="7"/>
  </r>
  <r>
    <n v="240522"/>
    <x v="1"/>
    <x v="1"/>
    <n v="19500"/>
    <n v="19500"/>
    <n v="0"/>
    <x v="0"/>
    <x v="1"/>
    <x v="1"/>
    <n v="480"/>
    <x v="8"/>
  </r>
  <r>
    <n v="240531"/>
    <x v="1"/>
    <x v="0"/>
    <n v="13500"/>
    <n v="0"/>
    <n v="1"/>
    <x v="1"/>
    <x v="0"/>
    <x v="2"/>
    <n v="509"/>
    <x v="0"/>
  </r>
  <r>
    <n v="240532"/>
    <x v="0"/>
    <x v="0"/>
    <n v="53400"/>
    <n v="53400"/>
    <n v="0"/>
    <x v="0"/>
    <x v="1"/>
    <x v="2"/>
    <n v="401"/>
    <x v="2"/>
  </r>
  <r>
    <n v="240541"/>
    <x v="0"/>
    <x v="2"/>
    <n v="12000"/>
    <n v="12000"/>
    <n v="0"/>
    <x v="0"/>
    <x v="0"/>
    <x v="1"/>
    <n v="396"/>
    <x v="2"/>
  </r>
  <r>
    <n v="240548"/>
    <x v="0"/>
    <x v="1"/>
    <n v="80000"/>
    <n v="80000"/>
    <n v="0"/>
    <x v="0"/>
    <x v="1"/>
    <x v="1"/>
    <n v="500"/>
    <x v="0"/>
  </r>
  <r>
    <n v="240550"/>
    <x v="0"/>
    <x v="0"/>
    <n v="265736"/>
    <n v="265736"/>
    <n v="0"/>
    <x v="0"/>
    <x v="1"/>
    <x v="0"/>
    <n v="496"/>
    <x v="0"/>
  </r>
  <r>
    <n v="240561"/>
    <x v="0"/>
    <x v="1"/>
    <n v="86000"/>
    <n v="86000"/>
    <n v="0"/>
    <x v="0"/>
    <x v="0"/>
    <x v="1"/>
    <n v="480"/>
    <x v="8"/>
  </r>
  <r>
    <n v="240562"/>
    <x v="0"/>
    <x v="0"/>
    <n v="25000"/>
    <n v="25000"/>
    <n v="0"/>
    <x v="0"/>
    <x v="1"/>
    <x v="2"/>
    <n v="542"/>
    <x v="9"/>
  </r>
  <r>
    <n v="240611"/>
    <x v="0"/>
    <x v="0"/>
    <n v="20000"/>
    <n v="20000"/>
    <n v="0"/>
    <x v="0"/>
    <x v="1"/>
    <x v="1"/>
    <n v="487"/>
    <x v="8"/>
  </r>
  <r>
    <n v="240718"/>
    <x v="0"/>
    <x v="0"/>
    <n v="74850"/>
    <n v="74850"/>
    <n v="0"/>
    <x v="0"/>
    <x v="1"/>
    <x v="1"/>
    <n v="560"/>
    <x v="10"/>
  </r>
  <r>
    <n v="240729"/>
    <x v="0"/>
    <x v="0"/>
    <n v="129600"/>
    <n v="129600"/>
    <n v="0"/>
    <x v="0"/>
    <x v="1"/>
    <x v="0"/>
    <n v="497"/>
    <x v="0"/>
  </r>
  <r>
    <n v="240731"/>
    <x v="0"/>
    <x v="1"/>
    <n v="19570"/>
    <n v="19570"/>
    <n v="0"/>
    <x v="0"/>
    <x v="0"/>
    <x v="1"/>
    <n v="480"/>
    <x v="8"/>
  </r>
  <r>
    <n v="240733"/>
    <x v="0"/>
    <x v="0"/>
    <n v="71700"/>
    <n v="71700"/>
    <n v="0"/>
    <x v="0"/>
    <x v="1"/>
    <x v="1"/>
    <n v="474"/>
    <x v="8"/>
  </r>
  <r>
    <n v="240740"/>
    <x v="1"/>
    <x v="1"/>
    <n v="15000"/>
    <n v="15000"/>
    <n v="0"/>
    <x v="0"/>
    <x v="0"/>
    <x v="2"/>
    <n v="476"/>
    <x v="8"/>
  </r>
  <r>
    <n v="240743"/>
    <x v="2"/>
    <x v="2"/>
    <n v="6000"/>
    <n v="6000"/>
    <n v="0"/>
    <x v="0"/>
    <x v="0"/>
    <x v="1"/>
    <n v="502"/>
    <x v="0"/>
  </r>
  <r>
    <n v="240744"/>
    <x v="0"/>
    <x v="1"/>
    <n v="121300"/>
    <n v="121300"/>
    <n v="0"/>
    <x v="0"/>
    <x v="1"/>
    <x v="0"/>
    <n v="566"/>
    <x v="10"/>
  </r>
  <r>
    <n v="240745"/>
    <x v="1"/>
    <x v="0"/>
    <n v="15000"/>
    <n v="15000"/>
    <n v="0"/>
    <x v="0"/>
    <x v="0"/>
    <x v="0"/>
    <n v="475"/>
    <x v="8"/>
  </r>
  <r>
    <n v="240773"/>
    <x v="0"/>
    <x v="0"/>
    <n v="10000"/>
    <n v="10000"/>
    <n v="0"/>
    <x v="0"/>
    <x v="1"/>
    <x v="0"/>
    <n v="453"/>
    <x v="1"/>
  </r>
  <r>
    <n v="240776"/>
    <x v="0"/>
    <x v="0"/>
    <n v="60000"/>
    <n v="60000"/>
    <n v="0"/>
    <x v="0"/>
    <x v="0"/>
    <x v="0"/>
    <n v="433"/>
    <x v="3"/>
  </r>
  <r>
    <n v="240777"/>
    <x v="1"/>
    <x v="0"/>
    <n v="10000"/>
    <n v="10000"/>
    <n v="0"/>
    <x v="0"/>
    <x v="1"/>
    <x v="1"/>
    <n v="530"/>
    <x v="7"/>
  </r>
  <r>
    <n v="240778"/>
    <x v="1"/>
    <x v="0"/>
    <n v="10000"/>
    <n v="10000"/>
    <n v="0"/>
    <x v="0"/>
    <x v="0"/>
    <x v="1"/>
    <n v="493"/>
    <x v="0"/>
  </r>
  <r>
    <n v="240820"/>
    <x v="1"/>
    <x v="0"/>
    <n v="18000"/>
    <n v="9000"/>
    <n v="1"/>
    <x v="1"/>
    <x v="0"/>
    <x v="1"/>
    <n v="478"/>
    <x v="8"/>
  </r>
  <r>
    <n v="240824"/>
    <x v="0"/>
    <x v="1"/>
    <n v="5000"/>
    <n v="5000"/>
    <n v="0"/>
    <x v="0"/>
    <x v="1"/>
    <x v="1"/>
    <n v="529"/>
    <x v="7"/>
  </r>
  <r>
    <n v="240826"/>
    <x v="0"/>
    <x v="2"/>
    <n v="20000"/>
    <n v="20000"/>
    <n v="0"/>
    <x v="0"/>
    <x v="1"/>
    <x v="1"/>
    <n v="489"/>
    <x v="8"/>
  </r>
  <r>
    <n v="240828"/>
    <x v="0"/>
    <x v="0"/>
    <n v="100000"/>
    <n v="100000"/>
    <n v="0"/>
    <x v="0"/>
    <x v="1"/>
    <x v="2"/>
    <n v="573"/>
    <x v="12"/>
  </r>
  <r>
    <n v="240832"/>
    <x v="0"/>
    <x v="2"/>
    <n v="20000"/>
    <n v="20000"/>
    <n v="0"/>
    <x v="0"/>
    <x v="1"/>
    <x v="0"/>
    <n v="459"/>
    <x v="1"/>
  </r>
  <r>
    <n v="240836"/>
    <x v="0"/>
    <x v="0"/>
    <n v="289625"/>
    <n v="289625"/>
    <n v="0"/>
    <x v="0"/>
    <x v="1"/>
    <x v="0"/>
    <n v="525"/>
    <x v="7"/>
  </r>
  <r>
    <n v="240846"/>
    <x v="0"/>
    <x v="0"/>
    <n v="19100"/>
    <n v="19100"/>
    <n v="0"/>
    <x v="0"/>
    <x v="0"/>
    <x v="1"/>
    <n v="516"/>
    <x v="7"/>
  </r>
  <r>
    <n v="240862"/>
    <x v="0"/>
    <x v="0"/>
    <n v="76000"/>
    <n v="76000"/>
    <n v="0"/>
    <x v="0"/>
    <x v="1"/>
    <x v="1"/>
    <n v="516"/>
    <x v="7"/>
  </r>
  <r>
    <n v="240866"/>
    <x v="2"/>
    <x v="2"/>
    <n v="20000"/>
    <n v="20000"/>
    <n v="0"/>
    <x v="0"/>
    <x v="0"/>
    <x v="1"/>
    <n v="349"/>
    <x v="11"/>
  </r>
  <r>
    <n v="240869"/>
    <x v="0"/>
    <x v="0"/>
    <n v="25000"/>
    <n v="25000"/>
    <n v="0"/>
    <x v="0"/>
    <x v="1"/>
    <x v="1"/>
    <n v="456"/>
    <x v="1"/>
  </r>
  <r>
    <n v="240874"/>
    <x v="0"/>
    <x v="0"/>
    <n v="30000"/>
    <n v="30000"/>
    <n v="0"/>
    <x v="0"/>
    <x v="0"/>
    <x v="1"/>
    <n v="404"/>
    <x v="2"/>
  </r>
  <r>
    <n v="240889"/>
    <x v="1"/>
    <x v="0"/>
    <n v="17000"/>
    <n v="17000"/>
    <n v="0"/>
    <x v="0"/>
    <x v="1"/>
    <x v="0"/>
    <n v="518"/>
    <x v="7"/>
  </r>
  <r>
    <n v="240890"/>
    <x v="2"/>
    <x v="2"/>
    <n v="30000"/>
    <n v="30000"/>
    <n v="0"/>
    <x v="0"/>
    <x v="1"/>
    <x v="0"/>
    <n v="444"/>
    <x v="3"/>
  </r>
  <r>
    <n v="240900"/>
    <x v="0"/>
    <x v="1"/>
    <n v="25000"/>
    <n v="25000"/>
    <n v="0"/>
    <x v="0"/>
    <x v="1"/>
    <x v="0"/>
    <n v="476"/>
    <x v="8"/>
  </r>
  <r>
    <n v="240905"/>
    <x v="2"/>
    <x v="2"/>
    <n v="25700"/>
    <n v="25700"/>
    <n v="0"/>
    <x v="0"/>
    <x v="1"/>
    <x v="1"/>
    <n v="468"/>
    <x v="1"/>
  </r>
  <r>
    <n v="240918"/>
    <x v="0"/>
    <x v="1"/>
    <n v="10000"/>
    <n v="10000"/>
    <n v="0"/>
    <x v="0"/>
    <x v="1"/>
    <x v="2"/>
    <n v="437"/>
    <x v="3"/>
  </r>
  <r>
    <n v="240924"/>
    <x v="0"/>
    <x v="0"/>
    <n v="145100"/>
    <n v="145100"/>
    <n v="0"/>
    <x v="0"/>
    <x v="0"/>
    <x v="1"/>
    <n v="554"/>
    <x v="10"/>
  </r>
  <r>
    <n v="240940"/>
    <x v="1"/>
    <x v="0"/>
    <n v="10000"/>
    <n v="10000"/>
    <n v="0"/>
    <x v="0"/>
    <x v="1"/>
    <x v="2"/>
    <n v="494"/>
    <x v="0"/>
  </r>
  <r>
    <n v="240941"/>
    <x v="0"/>
    <x v="0"/>
    <n v="106000"/>
    <n v="106000"/>
    <n v="0"/>
    <x v="0"/>
    <x v="0"/>
    <x v="1"/>
    <n v="535"/>
    <x v="9"/>
  </r>
  <r>
    <n v="240942"/>
    <x v="0"/>
    <x v="1"/>
    <n v="10000"/>
    <n v="10000"/>
    <n v="0"/>
    <x v="0"/>
    <x v="0"/>
    <x v="1"/>
    <n v="433"/>
    <x v="3"/>
  </r>
  <r>
    <n v="240944"/>
    <x v="0"/>
    <x v="1"/>
    <n v="10000"/>
    <n v="10000"/>
    <n v="0"/>
    <x v="0"/>
    <x v="1"/>
    <x v="1"/>
    <n v="436"/>
    <x v="3"/>
  </r>
  <r>
    <n v="240954"/>
    <x v="1"/>
    <x v="0"/>
    <n v="10715"/>
    <n v="10005"/>
    <n v="1"/>
    <x v="1"/>
    <x v="0"/>
    <x v="1"/>
    <n v="432"/>
    <x v="3"/>
  </r>
  <r>
    <n v="240958"/>
    <x v="0"/>
    <x v="0"/>
    <n v="62400"/>
    <n v="62400"/>
    <n v="0"/>
    <x v="0"/>
    <x v="0"/>
    <x v="0"/>
    <n v="543"/>
    <x v="9"/>
  </r>
  <r>
    <n v="240968"/>
    <x v="0"/>
    <x v="2"/>
    <n v="39800"/>
    <n v="39800"/>
    <n v="0"/>
    <x v="0"/>
    <x v="0"/>
    <x v="0"/>
    <n v="478"/>
    <x v="8"/>
  </r>
  <r>
    <n v="240978"/>
    <x v="0"/>
    <x v="0"/>
    <n v="5000"/>
    <n v="5000"/>
    <n v="0"/>
    <x v="0"/>
    <x v="1"/>
    <x v="1"/>
    <n v="494"/>
    <x v="0"/>
  </r>
  <r>
    <n v="240980"/>
    <x v="0"/>
    <x v="1"/>
    <n v="23000"/>
    <n v="23000"/>
    <n v="0"/>
    <x v="0"/>
    <x v="1"/>
    <x v="0"/>
    <n v="472"/>
    <x v="8"/>
  </r>
  <r>
    <n v="240981"/>
    <x v="0"/>
    <x v="0"/>
    <n v="18000"/>
    <n v="18000"/>
    <n v="0"/>
    <x v="0"/>
    <x v="1"/>
    <x v="2"/>
    <n v="475"/>
    <x v="8"/>
  </r>
  <r>
    <n v="240988"/>
    <x v="1"/>
    <x v="0"/>
    <n v="14000"/>
    <n v="250"/>
    <n v="1"/>
    <x v="1"/>
    <x v="1"/>
    <x v="1"/>
    <n v="462"/>
    <x v="1"/>
  </r>
  <r>
    <n v="240995"/>
    <x v="0"/>
    <x v="0"/>
    <n v="90900"/>
    <n v="90900"/>
    <n v="0"/>
    <x v="0"/>
    <x v="1"/>
    <x v="1"/>
    <n v="455"/>
    <x v="1"/>
  </r>
  <r>
    <n v="241009"/>
    <x v="0"/>
    <x v="0"/>
    <n v="122627"/>
    <n v="122627"/>
    <n v="0"/>
    <x v="0"/>
    <x v="0"/>
    <x v="1"/>
    <n v="523"/>
    <x v="7"/>
  </r>
  <r>
    <n v="241027"/>
    <x v="0"/>
    <x v="0"/>
    <n v="65000"/>
    <n v="65000"/>
    <n v="0"/>
    <x v="0"/>
    <x v="1"/>
    <x v="2"/>
    <n v="497"/>
    <x v="0"/>
  </r>
  <r>
    <n v="241028"/>
    <x v="0"/>
    <x v="0"/>
    <n v="40000"/>
    <n v="40000"/>
    <n v="0"/>
    <x v="0"/>
    <x v="0"/>
    <x v="1"/>
    <n v="433"/>
    <x v="3"/>
  </r>
  <r>
    <n v="241040"/>
    <x v="1"/>
    <x v="1"/>
    <n v="35000"/>
    <n v="35000"/>
    <n v="0"/>
    <x v="0"/>
    <x v="1"/>
    <x v="0"/>
    <n v="451"/>
    <x v="1"/>
  </r>
  <r>
    <n v="241058"/>
    <x v="2"/>
    <x v="1"/>
    <n v="15000"/>
    <n v="15000"/>
    <n v="0"/>
    <x v="0"/>
    <x v="0"/>
    <x v="1"/>
    <n v="494"/>
    <x v="0"/>
  </r>
  <r>
    <n v="241068"/>
    <x v="0"/>
    <x v="0"/>
    <n v="384000"/>
    <n v="384000"/>
    <n v="0"/>
    <x v="0"/>
    <x v="1"/>
    <x v="1"/>
    <n v="416"/>
    <x v="6"/>
  </r>
  <r>
    <n v="241075"/>
    <x v="0"/>
    <x v="0"/>
    <n v="19045"/>
    <n v="19045"/>
    <n v="0"/>
    <x v="0"/>
    <x v="0"/>
    <x v="1"/>
    <n v="504"/>
    <x v="0"/>
  </r>
  <r>
    <n v="241077"/>
    <x v="0"/>
    <x v="0"/>
    <n v="45000"/>
    <n v="45000"/>
    <n v="0"/>
    <x v="0"/>
    <x v="1"/>
    <x v="1"/>
    <n v="431"/>
    <x v="3"/>
  </r>
  <r>
    <n v="241078"/>
    <x v="0"/>
    <x v="2"/>
    <n v="15000"/>
    <n v="15000"/>
    <n v="0"/>
    <x v="0"/>
    <x v="1"/>
    <x v="2"/>
    <n v="458"/>
    <x v="1"/>
  </r>
  <r>
    <n v="241098"/>
    <x v="0"/>
    <x v="2"/>
    <n v="25000"/>
    <n v="25000"/>
    <n v="0"/>
    <x v="0"/>
    <x v="1"/>
    <x v="1"/>
    <n v="463"/>
    <x v="1"/>
  </r>
  <r>
    <n v="241106"/>
    <x v="0"/>
    <x v="0"/>
    <n v="209800"/>
    <n v="209800"/>
    <n v="0"/>
    <x v="0"/>
    <x v="0"/>
    <x v="0"/>
    <n v="499"/>
    <x v="0"/>
  </r>
  <r>
    <n v="241112"/>
    <x v="0"/>
    <x v="0"/>
    <n v="82000"/>
    <n v="82000"/>
    <n v="0"/>
    <x v="0"/>
    <x v="1"/>
    <x v="0"/>
    <n v="530"/>
    <x v="7"/>
  </r>
  <r>
    <n v="241134"/>
    <x v="0"/>
    <x v="0"/>
    <n v="8000"/>
    <n v="8000"/>
    <n v="0"/>
    <x v="0"/>
    <x v="0"/>
    <x v="1"/>
    <n v="431"/>
    <x v="3"/>
  </r>
  <r>
    <n v="241138"/>
    <x v="0"/>
    <x v="0"/>
    <n v="55500"/>
    <n v="55500"/>
    <n v="0"/>
    <x v="0"/>
    <x v="0"/>
    <x v="1"/>
    <n v="482"/>
    <x v="8"/>
  </r>
  <r>
    <n v="241140"/>
    <x v="2"/>
    <x v="1"/>
    <n v="24000"/>
    <n v="24000"/>
    <n v="0"/>
    <x v="0"/>
    <x v="0"/>
    <x v="2"/>
    <n v="455"/>
    <x v="1"/>
  </r>
  <r>
    <n v="241146"/>
    <x v="0"/>
    <x v="0"/>
    <n v="61202"/>
    <n v="61202"/>
    <n v="0"/>
    <x v="0"/>
    <x v="0"/>
    <x v="1"/>
    <n v="509"/>
    <x v="0"/>
  </r>
  <r>
    <n v="241147"/>
    <x v="0"/>
    <x v="0"/>
    <n v="23000"/>
    <n v="23000"/>
    <n v="0"/>
    <x v="0"/>
    <x v="0"/>
    <x v="1"/>
    <n v="450"/>
    <x v="3"/>
  </r>
  <r>
    <n v="241155"/>
    <x v="1"/>
    <x v="0"/>
    <n v="118400"/>
    <n v="118400"/>
    <n v="0"/>
    <x v="0"/>
    <x v="1"/>
    <x v="0"/>
    <n v="466"/>
    <x v="1"/>
  </r>
  <r>
    <n v="241163"/>
    <x v="0"/>
    <x v="1"/>
    <n v="16000"/>
    <n v="16000"/>
    <n v="0"/>
    <x v="0"/>
    <x v="0"/>
    <x v="0"/>
    <n v="476"/>
    <x v="8"/>
  </r>
  <r>
    <n v="241168"/>
    <x v="0"/>
    <x v="2"/>
    <n v="20000"/>
    <n v="20000"/>
    <n v="0"/>
    <x v="0"/>
    <x v="1"/>
    <x v="2"/>
    <n v="420"/>
    <x v="6"/>
  </r>
  <r>
    <n v="241170"/>
    <x v="0"/>
    <x v="1"/>
    <n v="70000"/>
    <n v="70000"/>
    <n v="0"/>
    <x v="0"/>
    <x v="0"/>
    <x v="1"/>
    <n v="486"/>
    <x v="8"/>
  </r>
  <r>
    <n v="241174"/>
    <x v="1"/>
    <x v="0"/>
    <n v="15700"/>
    <n v="15700"/>
    <n v="0"/>
    <x v="0"/>
    <x v="1"/>
    <x v="0"/>
    <n v="503"/>
    <x v="0"/>
  </r>
  <r>
    <n v="241185"/>
    <x v="1"/>
    <x v="0"/>
    <n v="5000"/>
    <n v="5000"/>
    <n v="0"/>
    <x v="0"/>
    <x v="1"/>
    <x v="2"/>
    <n v="502"/>
    <x v="0"/>
  </r>
  <r>
    <n v="241213"/>
    <x v="1"/>
    <x v="1"/>
    <n v="40000"/>
    <n v="40000"/>
    <n v="0"/>
    <x v="0"/>
    <x v="0"/>
    <x v="1"/>
    <n v="424"/>
    <x v="6"/>
  </r>
  <r>
    <n v="241220"/>
    <x v="0"/>
    <x v="0"/>
    <n v="5000"/>
    <n v="5000"/>
    <n v="0"/>
    <x v="0"/>
    <x v="1"/>
    <x v="1"/>
    <n v="485"/>
    <x v="8"/>
  </r>
  <r>
    <n v="241228"/>
    <x v="0"/>
    <x v="0"/>
    <n v="62120"/>
    <n v="62120"/>
    <n v="0"/>
    <x v="0"/>
    <x v="1"/>
    <x v="0"/>
    <n v="481"/>
    <x v="8"/>
  </r>
  <r>
    <n v="241232"/>
    <x v="0"/>
    <x v="0"/>
    <n v="35000"/>
    <n v="35000"/>
    <n v="0"/>
    <x v="0"/>
    <x v="0"/>
    <x v="0"/>
    <n v="399"/>
    <x v="2"/>
  </r>
  <r>
    <n v="241238"/>
    <x v="1"/>
    <x v="0"/>
    <n v="26300"/>
    <n v="26300"/>
    <n v="0"/>
    <x v="0"/>
    <x v="1"/>
    <x v="2"/>
    <n v="459"/>
    <x v="1"/>
  </r>
  <r>
    <n v="241244"/>
    <x v="0"/>
    <x v="0"/>
    <n v="122100"/>
    <n v="122100"/>
    <n v="0"/>
    <x v="0"/>
    <x v="1"/>
    <x v="0"/>
    <n v="537"/>
    <x v="9"/>
  </r>
  <r>
    <n v="241262"/>
    <x v="0"/>
    <x v="0"/>
    <n v="108000"/>
    <n v="108000"/>
    <n v="0"/>
    <x v="0"/>
    <x v="1"/>
    <x v="0"/>
    <n v="504"/>
    <x v="0"/>
  </r>
  <r>
    <n v="241264"/>
    <x v="1"/>
    <x v="0"/>
    <n v="15000"/>
    <n v="15000"/>
    <n v="0"/>
    <x v="0"/>
    <x v="0"/>
    <x v="1"/>
    <n v="444"/>
    <x v="3"/>
  </r>
  <r>
    <n v="241266"/>
    <x v="1"/>
    <x v="0"/>
    <n v="500"/>
    <n v="0"/>
    <n v="1"/>
    <x v="1"/>
    <x v="0"/>
    <x v="0"/>
    <n v="453"/>
    <x v="1"/>
  </r>
  <r>
    <n v="241267"/>
    <x v="0"/>
    <x v="0"/>
    <n v="58000"/>
    <n v="58000"/>
    <n v="0"/>
    <x v="0"/>
    <x v="1"/>
    <x v="0"/>
    <n v="561"/>
    <x v="10"/>
  </r>
  <r>
    <n v="241272"/>
    <x v="0"/>
    <x v="0"/>
    <n v="10000"/>
    <n v="10000"/>
    <n v="0"/>
    <x v="0"/>
    <x v="0"/>
    <x v="1"/>
    <n v="515"/>
    <x v="7"/>
  </r>
  <r>
    <n v="241289"/>
    <x v="0"/>
    <x v="0"/>
    <n v="170050"/>
    <n v="170050"/>
    <n v="0"/>
    <x v="0"/>
    <x v="1"/>
    <x v="0"/>
    <n v="505"/>
    <x v="0"/>
  </r>
  <r>
    <n v="241298"/>
    <x v="0"/>
    <x v="0"/>
    <n v="9000"/>
    <n v="9000"/>
    <n v="0"/>
    <x v="0"/>
    <x v="0"/>
    <x v="0"/>
    <n v="485"/>
    <x v="8"/>
  </r>
  <r>
    <n v="241318"/>
    <x v="0"/>
    <x v="0"/>
    <n v="20000"/>
    <n v="20000"/>
    <n v="0"/>
    <x v="0"/>
    <x v="1"/>
    <x v="2"/>
    <n v="475"/>
    <x v="8"/>
  </r>
  <r>
    <n v="241345"/>
    <x v="1"/>
    <x v="1"/>
    <n v="10000"/>
    <n v="10000"/>
    <n v="0"/>
    <x v="0"/>
    <x v="1"/>
    <x v="1"/>
    <n v="475"/>
    <x v="8"/>
  </r>
  <r>
    <n v="241422"/>
    <x v="0"/>
    <x v="0"/>
    <n v="10000"/>
    <n v="10000"/>
    <n v="0"/>
    <x v="0"/>
    <x v="1"/>
    <x v="1"/>
    <n v="460"/>
    <x v="1"/>
  </r>
  <r>
    <n v="241439"/>
    <x v="0"/>
    <x v="0"/>
    <n v="10000"/>
    <n v="10000"/>
    <n v="0"/>
    <x v="0"/>
    <x v="0"/>
    <x v="1"/>
    <n v="534"/>
    <x v="9"/>
  </r>
  <r>
    <n v="241447"/>
    <x v="1"/>
    <x v="0"/>
    <n v="1000"/>
    <n v="1000"/>
    <n v="0"/>
    <x v="0"/>
    <x v="1"/>
    <x v="1"/>
    <n v="475"/>
    <x v="8"/>
  </r>
  <r>
    <n v="241449"/>
    <x v="1"/>
    <x v="0"/>
    <n v="10223"/>
    <n v="10223"/>
    <n v="0"/>
    <x v="0"/>
    <x v="0"/>
    <x v="0"/>
    <n v="495"/>
    <x v="0"/>
  </r>
  <r>
    <n v="241477"/>
    <x v="0"/>
    <x v="1"/>
    <n v="40000"/>
    <n v="40000"/>
    <n v="0"/>
    <x v="0"/>
    <x v="1"/>
    <x v="1"/>
    <n v="481"/>
    <x v="8"/>
  </r>
  <r>
    <n v="241488"/>
    <x v="0"/>
    <x v="0"/>
    <n v="263400"/>
    <n v="263400"/>
    <n v="0"/>
    <x v="0"/>
    <x v="1"/>
    <x v="0"/>
    <n v="553"/>
    <x v="10"/>
  </r>
  <r>
    <n v="241497"/>
    <x v="0"/>
    <x v="0"/>
    <n v="124000"/>
    <n v="124000"/>
    <n v="0"/>
    <x v="0"/>
    <x v="1"/>
    <x v="0"/>
    <n v="502"/>
    <x v="0"/>
  </r>
  <r>
    <n v="241501"/>
    <x v="0"/>
    <x v="1"/>
    <n v="45900"/>
    <n v="45900"/>
    <n v="0"/>
    <x v="0"/>
    <x v="1"/>
    <x v="0"/>
    <n v="508"/>
    <x v="0"/>
  </r>
  <r>
    <n v="241504"/>
    <x v="2"/>
    <x v="2"/>
    <n v="20000"/>
    <n v="20000"/>
    <n v="0"/>
    <x v="0"/>
    <x v="1"/>
    <x v="1"/>
    <n v="493"/>
    <x v="0"/>
  </r>
  <r>
    <n v="241507"/>
    <x v="1"/>
    <x v="0"/>
    <n v="60000"/>
    <n v="60000"/>
    <n v="0"/>
    <x v="0"/>
    <x v="1"/>
    <x v="2"/>
    <n v="441"/>
    <x v="3"/>
  </r>
  <r>
    <n v="241514"/>
    <x v="0"/>
    <x v="0"/>
    <n v="18250"/>
    <n v="18250"/>
    <n v="0"/>
    <x v="0"/>
    <x v="1"/>
    <x v="2"/>
    <n v="435"/>
    <x v="3"/>
  </r>
  <r>
    <n v="241515"/>
    <x v="0"/>
    <x v="2"/>
    <n v="90000"/>
    <n v="90000"/>
    <n v="0"/>
    <x v="0"/>
    <x v="1"/>
    <x v="2"/>
    <n v="527"/>
    <x v="7"/>
  </r>
  <r>
    <n v="241523"/>
    <x v="1"/>
    <x v="0"/>
    <n v="24500"/>
    <n v="24500"/>
    <n v="0"/>
    <x v="0"/>
    <x v="0"/>
    <x v="1"/>
    <n v="530"/>
    <x v="7"/>
  </r>
  <r>
    <n v="241525"/>
    <x v="0"/>
    <x v="1"/>
    <n v="10000"/>
    <n v="10000"/>
    <n v="0"/>
    <x v="0"/>
    <x v="0"/>
    <x v="0"/>
    <n v="461"/>
    <x v="1"/>
  </r>
  <r>
    <n v="241526"/>
    <x v="0"/>
    <x v="0"/>
    <n v="26323"/>
    <n v="26323"/>
    <n v="0"/>
    <x v="0"/>
    <x v="1"/>
    <x v="1"/>
    <n v="510"/>
    <x v="0"/>
  </r>
  <r>
    <n v="241527"/>
    <x v="0"/>
    <x v="1"/>
    <n v="40000"/>
    <n v="40000"/>
    <n v="0"/>
    <x v="0"/>
    <x v="1"/>
    <x v="1"/>
    <n v="497"/>
    <x v="0"/>
  </r>
  <r>
    <n v="241531"/>
    <x v="2"/>
    <x v="2"/>
    <n v="25000"/>
    <n v="25000"/>
    <n v="0"/>
    <x v="0"/>
    <x v="1"/>
    <x v="0"/>
    <n v="475"/>
    <x v="8"/>
  </r>
  <r>
    <n v="241544"/>
    <x v="0"/>
    <x v="0"/>
    <n v="97000"/>
    <n v="97000"/>
    <n v="0"/>
    <x v="0"/>
    <x v="1"/>
    <x v="2"/>
    <n v="540"/>
    <x v="9"/>
  </r>
  <r>
    <n v="241545"/>
    <x v="0"/>
    <x v="2"/>
    <n v="20000"/>
    <n v="20000"/>
    <n v="0"/>
    <x v="0"/>
    <x v="0"/>
    <x v="1"/>
    <n v="466"/>
    <x v="1"/>
  </r>
  <r>
    <n v="241546"/>
    <x v="0"/>
    <x v="0"/>
    <n v="210600"/>
    <n v="210600"/>
    <n v="0"/>
    <x v="0"/>
    <x v="1"/>
    <x v="2"/>
    <n v="505"/>
    <x v="0"/>
  </r>
  <r>
    <n v="241554"/>
    <x v="0"/>
    <x v="0"/>
    <n v="89000"/>
    <n v="89000"/>
    <n v="0"/>
    <x v="0"/>
    <x v="0"/>
    <x v="0"/>
    <n v="497"/>
    <x v="0"/>
  </r>
  <r>
    <n v="241564"/>
    <x v="1"/>
    <x v="1"/>
    <n v="30000"/>
    <n v="30000"/>
    <n v="0"/>
    <x v="0"/>
    <x v="0"/>
    <x v="1"/>
    <n v="486"/>
    <x v="8"/>
  </r>
  <r>
    <n v="241567"/>
    <x v="0"/>
    <x v="0"/>
    <n v="178000"/>
    <n v="178000"/>
    <n v="0"/>
    <x v="0"/>
    <x v="0"/>
    <x v="1"/>
    <n v="475"/>
    <x v="8"/>
  </r>
  <r>
    <n v="241569"/>
    <x v="2"/>
    <x v="1"/>
    <n v="163000"/>
    <n v="163000"/>
    <n v="0"/>
    <x v="0"/>
    <x v="0"/>
    <x v="0"/>
    <n v="480"/>
    <x v="8"/>
  </r>
  <r>
    <n v="241584"/>
    <x v="1"/>
    <x v="0"/>
    <n v="17000"/>
    <n v="17000"/>
    <n v="0"/>
    <x v="0"/>
    <x v="0"/>
    <x v="1"/>
    <n v="505"/>
    <x v="0"/>
  </r>
  <r>
    <n v="241591"/>
    <x v="0"/>
    <x v="2"/>
    <n v="15000"/>
    <n v="15000"/>
    <n v="0"/>
    <x v="0"/>
    <x v="0"/>
    <x v="0"/>
    <n v="501"/>
    <x v="0"/>
  </r>
  <r>
    <n v="241593"/>
    <x v="0"/>
    <x v="0"/>
    <n v="83579"/>
    <n v="83579"/>
    <n v="0"/>
    <x v="0"/>
    <x v="1"/>
    <x v="1"/>
    <n v="495"/>
    <x v="0"/>
  </r>
  <r>
    <n v="241594"/>
    <x v="0"/>
    <x v="0"/>
    <n v="3000"/>
    <n v="3000"/>
    <n v="0"/>
    <x v="0"/>
    <x v="1"/>
    <x v="1"/>
    <n v="494"/>
    <x v="0"/>
  </r>
  <r>
    <n v="241614"/>
    <x v="0"/>
    <x v="0"/>
    <n v="60100.479999999996"/>
    <n v="60100.479999999996"/>
    <n v="0"/>
    <x v="0"/>
    <x v="0"/>
    <x v="1"/>
    <n v="453"/>
    <x v="1"/>
  </r>
  <r>
    <n v="241616"/>
    <x v="2"/>
    <x v="2"/>
    <n v="15000"/>
    <n v="15000"/>
    <n v="0"/>
    <x v="0"/>
    <x v="1"/>
    <x v="1"/>
    <n v="534"/>
    <x v="9"/>
  </r>
  <r>
    <n v="241618"/>
    <x v="0"/>
    <x v="0"/>
    <n v="40000"/>
    <n v="40000"/>
    <n v="0"/>
    <x v="0"/>
    <x v="0"/>
    <x v="1"/>
    <n v="521"/>
    <x v="7"/>
  </r>
  <r>
    <n v="241636"/>
    <x v="0"/>
    <x v="0"/>
    <n v="13000"/>
    <n v="13000"/>
    <n v="0"/>
    <x v="0"/>
    <x v="0"/>
    <x v="2"/>
    <n v="446"/>
    <x v="3"/>
  </r>
  <r>
    <n v="241637"/>
    <x v="1"/>
    <x v="1"/>
    <n v="10000"/>
    <n v="10000"/>
    <n v="0"/>
    <x v="0"/>
    <x v="0"/>
    <x v="1"/>
    <n v="447"/>
    <x v="3"/>
  </r>
  <r>
    <n v="241639"/>
    <x v="0"/>
    <x v="2"/>
    <n v="17670"/>
    <n v="17670"/>
    <n v="0"/>
    <x v="0"/>
    <x v="1"/>
    <x v="0"/>
    <n v="556"/>
    <x v="10"/>
  </r>
  <r>
    <n v="241642"/>
    <x v="0"/>
    <x v="0"/>
    <n v="7000"/>
    <n v="7000"/>
    <n v="0"/>
    <x v="0"/>
    <x v="0"/>
    <x v="0"/>
    <n v="451"/>
    <x v="1"/>
  </r>
  <r>
    <n v="241645"/>
    <x v="0"/>
    <x v="0"/>
    <n v="20000"/>
    <n v="10000"/>
    <n v="1"/>
    <x v="1"/>
    <x v="1"/>
    <x v="1"/>
    <n v="466"/>
    <x v="1"/>
  </r>
  <r>
    <n v="241657"/>
    <x v="0"/>
    <x v="0"/>
    <n v="76070"/>
    <n v="76070"/>
    <n v="0"/>
    <x v="0"/>
    <x v="0"/>
    <x v="1"/>
    <n v="484"/>
    <x v="8"/>
  </r>
  <r>
    <n v="241658"/>
    <x v="0"/>
    <x v="1"/>
    <n v="19400"/>
    <n v="19400"/>
    <n v="0"/>
    <x v="0"/>
    <x v="0"/>
    <x v="3"/>
    <n v="484"/>
    <x v="8"/>
  </r>
  <r>
    <n v="241661"/>
    <x v="0"/>
    <x v="1"/>
    <n v="10000"/>
    <n v="10000"/>
    <n v="0"/>
    <x v="0"/>
    <x v="0"/>
    <x v="1"/>
    <n v="515"/>
    <x v="7"/>
  </r>
  <r>
    <n v="241664"/>
    <x v="1"/>
    <x v="0"/>
    <n v="14000"/>
    <n v="14000"/>
    <n v="0"/>
    <x v="0"/>
    <x v="0"/>
    <x v="1"/>
    <n v="499"/>
    <x v="0"/>
  </r>
  <r>
    <n v="241672"/>
    <x v="0"/>
    <x v="2"/>
    <n v="21000"/>
    <n v="21000"/>
    <n v="0"/>
    <x v="0"/>
    <x v="0"/>
    <x v="2"/>
    <n v="491"/>
    <x v="0"/>
  </r>
  <r>
    <n v="241675"/>
    <x v="0"/>
    <x v="0"/>
    <n v="10000"/>
    <n v="10000"/>
    <n v="0"/>
    <x v="0"/>
    <x v="0"/>
    <x v="1"/>
    <n v="463"/>
    <x v="1"/>
  </r>
  <r>
    <n v="241676"/>
    <x v="1"/>
    <x v="1"/>
    <n v="21168"/>
    <n v="21168"/>
    <n v="0"/>
    <x v="0"/>
    <x v="0"/>
    <x v="1"/>
    <n v="524"/>
    <x v="7"/>
  </r>
  <r>
    <n v="241678"/>
    <x v="0"/>
    <x v="2"/>
    <n v="10000"/>
    <n v="10000"/>
    <n v="0"/>
    <x v="0"/>
    <x v="0"/>
    <x v="2"/>
    <n v="503"/>
    <x v="0"/>
  </r>
  <r>
    <n v="241683"/>
    <x v="1"/>
    <x v="0"/>
    <n v="10000"/>
    <n v="10000"/>
    <n v="0"/>
    <x v="0"/>
    <x v="0"/>
    <x v="1"/>
    <n v="469"/>
    <x v="1"/>
  </r>
  <r>
    <n v="241689"/>
    <x v="0"/>
    <x v="1"/>
    <n v="15500"/>
    <n v="15500"/>
    <n v="0"/>
    <x v="0"/>
    <x v="0"/>
    <x v="1"/>
    <n v="450"/>
    <x v="3"/>
  </r>
  <r>
    <n v="241696"/>
    <x v="0"/>
    <x v="0"/>
    <n v="30500"/>
    <n v="30500"/>
    <n v="0"/>
    <x v="0"/>
    <x v="1"/>
    <x v="0"/>
    <n v="545"/>
    <x v="9"/>
  </r>
  <r>
    <n v="241701"/>
    <x v="0"/>
    <x v="0"/>
    <n v="40000"/>
    <n v="40000"/>
    <n v="0"/>
    <x v="0"/>
    <x v="1"/>
    <x v="2"/>
    <n v="523"/>
    <x v="7"/>
  </r>
  <r>
    <n v="241705"/>
    <x v="0"/>
    <x v="0"/>
    <n v="20000"/>
    <n v="20000"/>
    <n v="0"/>
    <x v="0"/>
    <x v="0"/>
    <x v="0"/>
    <n v="475"/>
    <x v="8"/>
  </r>
  <r>
    <n v="241708"/>
    <x v="1"/>
    <x v="1"/>
    <n v="10000"/>
    <n v="10000"/>
    <n v="0"/>
    <x v="0"/>
    <x v="1"/>
    <x v="1"/>
    <n v="531"/>
    <x v="9"/>
  </r>
  <r>
    <n v="241717"/>
    <x v="0"/>
    <x v="0"/>
    <n v="114600"/>
    <n v="114600"/>
    <n v="0"/>
    <x v="0"/>
    <x v="1"/>
    <x v="1"/>
    <n v="529"/>
    <x v="7"/>
  </r>
  <r>
    <n v="241722"/>
    <x v="0"/>
    <x v="0"/>
    <n v="65000"/>
    <n v="65000"/>
    <n v="0"/>
    <x v="0"/>
    <x v="0"/>
    <x v="1"/>
    <n v="498"/>
    <x v="0"/>
  </r>
  <r>
    <n v="241724"/>
    <x v="0"/>
    <x v="0"/>
    <n v="5000"/>
    <n v="0"/>
    <n v="1"/>
    <x v="1"/>
    <x v="0"/>
    <x v="1"/>
    <n v="479"/>
    <x v="8"/>
  </r>
  <r>
    <n v="241725"/>
    <x v="0"/>
    <x v="2"/>
    <n v="10000"/>
    <n v="10000"/>
    <n v="0"/>
    <x v="0"/>
    <x v="1"/>
    <x v="1"/>
    <n v="554"/>
    <x v="10"/>
  </r>
  <r>
    <n v="241726"/>
    <x v="1"/>
    <x v="0"/>
    <n v="36000"/>
    <n v="23001"/>
    <n v="1"/>
    <x v="1"/>
    <x v="1"/>
    <x v="1"/>
    <n v="493"/>
    <x v="0"/>
  </r>
  <r>
    <n v="241727"/>
    <x v="0"/>
    <x v="1"/>
    <n v="35000"/>
    <n v="35000"/>
    <n v="0"/>
    <x v="0"/>
    <x v="1"/>
    <x v="0"/>
    <n v="574"/>
    <x v="12"/>
  </r>
  <r>
    <n v="241742"/>
    <x v="2"/>
    <x v="2"/>
    <n v="44000"/>
    <n v="44000"/>
    <n v="0"/>
    <x v="0"/>
    <x v="1"/>
    <x v="2"/>
    <n v="558"/>
    <x v="10"/>
  </r>
  <r>
    <n v="241746"/>
    <x v="2"/>
    <x v="2"/>
    <n v="5000"/>
    <n v="5000"/>
    <n v="0"/>
    <x v="0"/>
    <x v="1"/>
    <x v="1"/>
    <n v="471"/>
    <x v="8"/>
  </r>
  <r>
    <n v="241752"/>
    <x v="2"/>
    <x v="2"/>
    <n v="18600"/>
    <n v="18600"/>
    <n v="0"/>
    <x v="0"/>
    <x v="0"/>
    <x v="0"/>
    <n v="519"/>
    <x v="7"/>
  </r>
  <r>
    <n v="241755"/>
    <x v="0"/>
    <x v="0"/>
    <n v="108880"/>
    <n v="108880"/>
    <n v="0"/>
    <x v="0"/>
    <x v="1"/>
    <x v="2"/>
    <n v="513"/>
    <x v="7"/>
  </r>
  <r>
    <n v="241758"/>
    <x v="0"/>
    <x v="0"/>
    <n v="40000"/>
    <n v="40000"/>
    <n v="0"/>
    <x v="0"/>
    <x v="1"/>
    <x v="0"/>
    <n v="471"/>
    <x v="8"/>
  </r>
  <r>
    <n v="241759"/>
    <x v="1"/>
    <x v="0"/>
    <n v="21400"/>
    <n v="21400"/>
    <n v="0"/>
    <x v="0"/>
    <x v="0"/>
    <x v="1"/>
    <n v="438"/>
    <x v="3"/>
  </r>
  <r>
    <n v="241764"/>
    <x v="0"/>
    <x v="0"/>
    <n v="155000"/>
    <n v="155000"/>
    <n v="0"/>
    <x v="0"/>
    <x v="0"/>
    <x v="1"/>
    <n v="436"/>
    <x v="3"/>
  </r>
  <r>
    <n v="241770"/>
    <x v="0"/>
    <x v="1"/>
    <n v="77000"/>
    <n v="77000"/>
    <n v="0"/>
    <x v="0"/>
    <x v="1"/>
    <x v="1"/>
    <n v="514"/>
    <x v="7"/>
  </r>
  <r>
    <n v="241771"/>
    <x v="0"/>
    <x v="2"/>
    <n v="133500"/>
    <n v="133500"/>
    <n v="0"/>
    <x v="0"/>
    <x v="0"/>
    <x v="2"/>
    <n v="491"/>
    <x v="0"/>
  </r>
  <r>
    <n v="241772"/>
    <x v="0"/>
    <x v="0"/>
    <n v="10000"/>
    <n v="10000"/>
    <n v="0"/>
    <x v="0"/>
    <x v="0"/>
    <x v="1"/>
    <n v="452"/>
    <x v="1"/>
  </r>
  <r>
    <n v="241775"/>
    <x v="1"/>
    <x v="1"/>
    <n v="10000"/>
    <n v="10000"/>
    <n v="0"/>
    <x v="0"/>
    <x v="1"/>
    <x v="0"/>
    <n v="484"/>
    <x v="8"/>
  </r>
  <r>
    <n v="241784"/>
    <x v="1"/>
    <x v="2"/>
    <n v="6000"/>
    <n v="6000"/>
    <n v="0"/>
    <x v="0"/>
    <x v="0"/>
    <x v="1"/>
    <n v="430"/>
    <x v="6"/>
  </r>
  <r>
    <n v="241785"/>
    <x v="0"/>
    <x v="0"/>
    <n v="88000"/>
    <n v="88000"/>
    <n v="0"/>
    <x v="0"/>
    <x v="0"/>
    <x v="1"/>
    <n v="505"/>
    <x v="0"/>
  </r>
  <r>
    <n v="241796"/>
    <x v="0"/>
    <x v="0"/>
    <n v="135000"/>
    <n v="135000"/>
    <n v="0"/>
    <x v="0"/>
    <x v="1"/>
    <x v="1"/>
    <n v="497"/>
    <x v="0"/>
  </r>
  <r>
    <n v="241800"/>
    <x v="0"/>
    <x v="0"/>
    <n v="93500"/>
    <n v="93500"/>
    <n v="0"/>
    <x v="0"/>
    <x v="1"/>
    <x v="1"/>
    <n v="460"/>
    <x v="1"/>
  </r>
  <r>
    <n v="241801"/>
    <x v="1"/>
    <x v="0"/>
    <n v="54000"/>
    <n v="19000"/>
    <n v="1"/>
    <x v="1"/>
    <x v="1"/>
    <x v="1"/>
    <n v="434"/>
    <x v="3"/>
  </r>
  <r>
    <n v="241806"/>
    <x v="1"/>
    <x v="1"/>
    <n v="10000"/>
    <n v="10000"/>
    <n v="0"/>
    <x v="0"/>
    <x v="0"/>
    <x v="1"/>
    <n v="397"/>
    <x v="2"/>
  </r>
  <r>
    <n v="241812"/>
    <x v="1"/>
    <x v="1"/>
    <n v="7000"/>
    <n v="7000"/>
    <n v="0"/>
    <x v="0"/>
    <x v="0"/>
    <x v="0"/>
    <n v="445"/>
    <x v="3"/>
  </r>
  <r>
    <n v="241819"/>
    <x v="1"/>
    <x v="0"/>
    <n v="15000"/>
    <n v="15000"/>
    <n v="0"/>
    <x v="0"/>
    <x v="0"/>
    <x v="0"/>
    <n v="472"/>
    <x v="8"/>
  </r>
  <r>
    <n v="241821"/>
    <x v="0"/>
    <x v="0"/>
    <n v="39000"/>
    <n v="39000"/>
    <n v="0"/>
    <x v="0"/>
    <x v="1"/>
    <x v="0"/>
    <n v="520"/>
    <x v="7"/>
  </r>
  <r>
    <n v="241878"/>
    <x v="0"/>
    <x v="0"/>
    <n v="474100"/>
    <n v="474100"/>
    <n v="0"/>
    <x v="0"/>
    <x v="0"/>
    <x v="1"/>
    <n v="440"/>
    <x v="3"/>
  </r>
  <r>
    <n v="241883"/>
    <x v="0"/>
    <x v="1"/>
    <n v="48000"/>
    <n v="48000"/>
    <n v="0"/>
    <x v="0"/>
    <x v="1"/>
    <x v="0"/>
    <n v="538"/>
    <x v="9"/>
  </r>
  <r>
    <n v="241886"/>
    <x v="0"/>
    <x v="1"/>
    <n v="182000"/>
    <n v="182000"/>
    <n v="0"/>
    <x v="0"/>
    <x v="0"/>
    <x v="0"/>
    <n v="429"/>
    <x v="6"/>
  </r>
  <r>
    <n v="241887"/>
    <x v="0"/>
    <x v="0"/>
    <n v="159900"/>
    <n v="159900"/>
    <n v="0"/>
    <x v="0"/>
    <x v="1"/>
    <x v="1"/>
    <n v="463"/>
    <x v="1"/>
  </r>
  <r>
    <n v="241897"/>
    <x v="0"/>
    <x v="1"/>
    <n v="20000"/>
    <n v="20000"/>
    <n v="0"/>
    <x v="0"/>
    <x v="0"/>
    <x v="0"/>
    <n v="427"/>
    <x v="6"/>
  </r>
  <r>
    <n v="241898"/>
    <x v="0"/>
    <x v="0"/>
    <n v="10000"/>
    <n v="10000"/>
    <n v="0"/>
    <x v="0"/>
    <x v="1"/>
    <x v="1"/>
    <n v="485"/>
    <x v="8"/>
  </r>
  <r>
    <n v="241899"/>
    <x v="0"/>
    <x v="1"/>
    <n v="40500"/>
    <n v="40500"/>
    <n v="0"/>
    <x v="0"/>
    <x v="1"/>
    <x v="1"/>
    <n v="492"/>
    <x v="0"/>
  </r>
  <r>
    <n v="241910"/>
    <x v="1"/>
    <x v="0"/>
    <n v="40000"/>
    <n v="40000"/>
    <n v="0"/>
    <x v="0"/>
    <x v="1"/>
    <x v="1"/>
    <n v="477"/>
    <x v="8"/>
  </r>
  <r>
    <n v="241913"/>
    <x v="0"/>
    <x v="0"/>
    <n v="79000"/>
    <n v="79000"/>
    <n v="0"/>
    <x v="0"/>
    <x v="1"/>
    <x v="1"/>
    <n v="547"/>
    <x v="9"/>
  </r>
  <r>
    <n v="241916"/>
    <x v="0"/>
    <x v="1"/>
    <n v="15000"/>
    <n v="15000"/>
    <n v="0"/>
    <x v="0"/>
    <x v="0"/>
    <x v="1"/>
    <n v="442"/>
    <x v="3"/>
  </r>
  <r>
    <n v="241925"/>
    <x v="1"/>
    <x v="0"/>
    <n v="30000"/>
    <n v="30000"/>
    <n v="0"/>
    <x v="0"/>
    <x v="0"/>
    <x v="1"/>
    <n v="429"/>
    <x v="6"/>
  </r>
  <r>
    <n v="241940"/>
    <x v="1"/>
    <x v="0"/>
    <n v="30000"/>
    <n v="30000"/>
    <n v="0"/>
    <x v="0"/>
    <x v="0"/>
    <x v="1"/>
    <n v="403"/>
    <x v="2"/>
  </r>
  <r>
    <n v="241944"/>
    <x v="1"/>
    <x v="0"/>
    <n v="130340"/>
    <n v="130340"/>
    <n v="0"/>
    <x v="0"/>
    <x v="1"/>
    <x v="0"/>
    <n v="515"/>
    <x v="7"/>
  </r>
  <r>
    <n v="241947"/>
    <x v="0"/>
    <x v="0"/>
    <n v="15000"/>
    <n v="15000"/>
    <n v="0"/>
    <x v="0"/>
    <x v="1"/>
    <x v="1"/>
    <n v="479"/>
    <x v="8"/>
  </r>
  <r>
    <n v="241959"/>
    <x v="0"/>
    <x v="1"/>
    <n v="31000"/>
    <n v="31000"/>
    <n v="0"/>
    <x v="0"/>
    <x v="0"/>
    <x v="2"/>
    <n v="508"/>
    <x v="0"/>
  </r>
  <r>
    <n v="241961"/>
    <x v="0"/>
    <x v="1"/>
    <n v="30000"/>
    <n v="30000"/>
    <n v="0"/>
    <x v="0"/>
    <x v="1"/>
    <x v="0"/>
    <n v="477"/>
    <x v="8"/>
  </r>
  <r>
    <n v="241962"/>
    <x v="0"/>
    <x v="1"/>
    <n v="82700"/>
    <n v="82700"/>
    <n v="0"/>
    <x v="0"/>
    <x v="0"/>
    <x v="2"/>
    <n v="528"/>
    <x v="7"/>
  </r>
  <r>
    <n v="241964"/>
    <x v="0"/>
    <x v="0"/>
    <n v="74700"/>
    <n v="74700"/>
    <n v="0"/>
    <x v="0"/>
    <x v="1"/>
    <x v="2"/>
    <n v="466"/>
    <x v="1"/>
  </r>
  <r>
    <n v="241991"/>
    <x v="0"/>
    <x v="1"/>
    <n v="97000"/>
    <n v="97000"/>
    <n v="0"/>
    <x v="0"/>
    <x v="1"/>
    <x v="1"/>
    <n v="516"/>
    <x v="7"/>
  </r>
  <r>
    <n v="242001"/>
    <x v="1"/>
    <x v="0"/>
    <n v="3000"/>
    <n v="3000"/>
    <n v="0"/>
    <x v="0"/>
    <x v="0"/>
    <x v="1"/>
    <n v="441"/>
    <x v="3"/>
  </r>
  <r>
    <n v="242010"/>
    <x v="0"/>
    <x v="0"/>
    <n v="100500"/>
    <n v="100500"/>
    <n v="0"/>
    <x v="0"/>
    <x v="0"/>
    <x v="2"/>
    <n v="426"/>
    <x v="6"/>
  </r>
  <r>
    <n v="242025"/>
    <x v="1"/>
    <x v="1"/>
    <n v="20000"/>
    <n v="20000"/>
    <n v="0"/>
    <x v="0"/>
    <x v="0"/>
    <x v="2"/>
    <n v="422"/>
    <x v="6"/>
  </r>
  <r>
    <n v="242035"/>
    <x v="1"/>
    <x v="0"/>
    <n v="20000"/>
    <n v="20000"/>
    <n v="0"/>
    <x v="0"/>
    <x v="1"/>
    <x v="1"/>
    <n v="544"/>
    <x v="9"/>
  </r>
  <r>
    <n v="242049"/>
    <x v="0"/>
    <x v="1"/>
    <n v="20000"/>
    <n v="20000"/>
    <n v="0"/>
    <x v="0"/>
    <x v="0"/>
    <x v="1"/>
    <n v="473"/>
    <x v="8"/>
  </r>
  <r>
    <n v="242051"/>
    <x v="1"/>
    <x v="0"/>
    <n v="17800"/>
    <n v="17800"/>
    <n v="0"/>
    <x v="0"/>
    <x v="0"/>
    <x v="0"/>
    <n v="452"/>
    <x v="1"/>
  </r>
  <r>
    <n v="242057"/>
    <x v="1"/>
    <x v="0"/>
    <n v="10000"/>
    <n v="10000"/>
    <n v="0"/>
    <x v="0"/>
    <x v="1"/>
    <x v="1"/>
    <n v="491"/>
    <x v="0"/>
  </r>
  <r>
    <n v="242078"/>
    <x v="0"/>
    <x v="0"/>
    <n v="25000"/>
    <n v="25000"/>
    <n v="0"/>
    <x v="0"/>
    <x v="1"/>
    <x v="2"/>
    <n v="568"/>
    <x v="10"/>
  </r>
  <r>
    <n v="242084"/>
    <x v="1"/>
    <x v="1"/>
    <n v="15000"/>
    <n v="15000"/>
    <n v="0"/>
    <x v="0"/>
    <x v="0"/>
    <x v="0"/>
    <n v="394"/>
    <x v="2"/>
  </r>
  <r>
    <n v="242091"/>
    <x v="1"/>
    <x v="0"/>
    <n v="4500"/>
    <n v="4500"/>
    <n v="0"/>
    <x v="0"/>
    <x v="0"/>
    <x v="1"/>
    <n v="507"/>
    <x v="0"/>
  </r>
  <r>
    <n v="242097"/>
    <x v="0"/>
    <x v="0"/>
    <n v="30000"/>
    <n v="30000"/>
    <n v="0"/>
    <x v="0"/>
    <x v="0"/>
    <x v="2"/>
    <n v="506"/>
    <x v="0"/>
  </r>
  <r>
    <n v="242111"/>
    <x v="0"/>
    <x v="1"/>
    <n v="15000"/>
    <n v="15000"/>
    <n v="0"/>
    <x v="0"/>
    <x v="1"/>
    <x v="1"/>
    <n v="420"/>
    <x v="6"/>
  </r>
  <r>
    <n v="242126"/>
    <x v="0"/>
    <x v="0"/>
    <n v="40000"/>
    <n v="40000"/>
    <n v="0"/>
    <x v="0"/>
    <x v="0"/>
    <x v="1"/>
    <n v="415"/>
    <x v="6"/>
  </r>
  <r>
    <n v="242128"/>
    <x v="1"/>
    <x v="0"/>
    <n v="19828"/>
    <n v="19828"/>
    <n v="0"/>
    <x v="0"/>
    <x v="0"/>
    <x v="2"/>
    <n v="466"/>
    <x v="1"/>
  </r>
  <r>
    <n v="242129"/>
    <x v="0"/>
    <x v="1"/>
    <n v="42300"/>
    <n v="42300"/>
    <n v="0"/>
    <x v="0"/>
    <x v="0"/>
    <x v="0"/>
    <n v="518"/>
    <x v="7"/>
  </r>
  <r>
    <n v="242155"/>
    <x v="0"/>
    <x v="0"/>
    <n v="15000"/>
    <n v="15000"/>
    <n v="0"/>
    <x v="0"/>
    <x v="1"/>
    <x v="1"/>
    <n v="457"/>
    <x v="1"/>
  </r>
  <r>
    <n v="242157"/>
    <x v="0"/>
    <x v="0"/>
    <n v="40000"/>
    <n v="40000"/>
    <n v="0"/>
    <x v="0"/>
    <x v="1"/>
    <x v="1"/>
    <n v="454"/>
    <x v="1"/>
  </r>
  <r>
    <n v="242167"/>
    <x v="0"/>
    <x v="0"/>
    <n v="159500"/>
    <n v="159500"/>
    <n v="0"/>
    <x v="0"/>
    <x v="1"/>
    <x v="0"/>
    <n v="470"/>
    <x v="1"/>
  </r>
  <r>
    <n v="242214"/>
    <x v="1"/>
    <x v="0"/>
    <n v="20000"/>
    <n v="0"/>
    <n v="1"/>
    <x v="1"/>
    <x v="1"/>
    <x v="1"/>
    <n v="503"/>
    <x v="0"/>
  </r>
  <r>
    <n v="242215"/>
    <x v="0"/>
    <x v="0"/>
    <n v="40200"/>
    <n v="40200"/>
    <n v="0"/>
    <x v="0"/>
    <x v="0"/>
    <x v="1"/>
    <n v="529"/>
    <x v="7"/>
  </r>
  <r>
    <n v="242217"/>
    <x v="1"/>
    <x v="0"/>
    <n v="30000"/>
    <n v="30000"/>
    <n v="0"/>
    <x v="0"/>
    <x v="1"/>
    <x v="1"/>
    <n v="494"/>
    <x v="0"/>
  </r>
  <r>
    <n v="242228"/>
    <x v="1"/>
    <x v="0"/>
    <n v="20000"/>
    <n v="20000"/>
    <n v="0"/>
    <x v="0"/>
    <x v="1"/>
    <x v="1"/>
    <n v="418"/>
    <x v="6"/>
  </r>
  <r>
    <n v="242298"/>
    <x v="0"/>
    <x v="0"/>
    <n v="20000"/>
    <n v="20000"/>
    <n v="0"/>
    <x v="0"/>
    <x v="1"/>
    <x v="1"/>
    <n v="471"/>
    <x v="8"/>
  </r>
  <r>
    <n v="242322"/>
    <x v="0"/>
    <x v="1"/>
    <n v="155670"/>
    <n v="155670"/>
    <n v="0"/>
    <x v="0"/>
    <x v="1"/>
    <x v="0"/>
    <n v="508"/>
    <x v="0"/>
  </r>
  <r>
    <n v="242337"/>
    <x v="0"/>
    <x v="2"/>
    <n v="29500"/>
    <n v="29500"/>
    <n v="0"/>
    <x v="0"/>
    <x v="1"/>
    <x v="1"/>
    <n v="480"/>
    <x v="8"/>
  </r>
  <r>
    <n v="242338"/>
    <x v="0"/>
    <x v="0"/>
    <n v="194250"/>
    <n v="194250"/>
    <n v="0"/>
    <x v="0"/>
    <x v="1"/>
    <x v="0"/>
    <n v="508"/>
    <x v="0"/>
  </r>
  <r>
    <n v="242351"/>
    <x v="1"/>
    <x v="0"/>
    <n v="39300"/>
    <n v="39300"/>
    <n v="0"/>
    <x v="0"/>
    <x v="1"/>
    <x v="1"/>
    <n v="435"/>
    <x v="3"/>
  </r>
  <r>
    <n v="242368"/>
    <x v="1"/>
    <x v="0"/>
    <n v="6100"/>
    <n v="6100"/>
    <n v="0"/>
    <x v="0"/>
    <x v="1"/>
    <x v="1"/>
    <n v="495"/>
    <x v="0"/>
  </r>
  <r>
    <n v="242377"/>
    <x v="1"/>
    <x v="0"/>
    <n v="110400"/>
    <n v="110400"/>
    <n v="0"/>
    <x v="0"/>
    <x v="1"/>
    <x v="2"/>
    <n v="438"/>
    <x v="3"/>
  </r>
  <r>
    <n v="242384"/>
    <x v="0"/>
    <x v="0"/>
    <n v="383600"/>
    <n v="383600"/>
    <n v="0"/>
    <x v="0"/>
    <x v="1"/>
    <x v="1"/>
    <n v="541"/>
    <x v="9"/>
  </r>
  <r>
    <n v="242386"/>
    <x v="0"/>
    <x v="0"/>
    <n v="13000"/>
    <n v="13000"/>
    <n v="0"/>
    <x v="0"/>
    <x v="0"/>
    <x v="0"/>
    <n v="446"/>
    <x v="3"/>
  </r>
  <r>
    <n v="242391"/>
    <x v="0"/>
    <x v="0"/>
    <n v="148000"/>
    <n v="148000"/>
    <n v="0"/>
    <x v="0"/>
    <x v="1"/>
    <x v="1"/>
    <n v="540"/>
    <x v="9"/>
  </r>
  <r>
    <n v="242394"/>
    <x v="0"/>
    <x v="0"/>
    <n v="63000"/>
    <n v="63000"/>
    <n v="0"/>
    <x v="0"/>
    <x v="1"/>
    <x v="1"/>
    <n v="527"/>
    <x v="7"/>
  </r>
  <r>
    <n v="242398"/>
    <x v="0"/>
    <x v="0"/>
    <n v="60000"/>
    <n v="60000"/>
    <n v="0"/>
    <x v="0"/>
    <x v="0"/>
    <x v="2"/>
    <n v="482"/>
    <x v="8"/>
  </r>
  <r>
    <n v="242407"/>
    <x v="0"/>
    <x v="2"/>
    <n v="64500"/>
    <n v="64500"/>
    <n v="0"/>
    <x v="0"/>
    <x v="1"/>
    <x v="0"/>
    <n v="552"/>
    <x v="10"/>
  </r>
  <r>
    <n v="242411"/>
    <x v="1"/>
    <x v="0"/>
    <n v="10000"/>
    <n v="10000"/>
    <n v="0"/>
    <x v="0"/>
    <x v="1"/>
    <x v="2"/>
    <n v="435"/>
    <x v="3"/>
  </r>
  <r>
    <n v="242416"/>
    <x v="1"/>
    <x v="0"/>
    <n v="27000"/>
    <n v="7000"/>
    <n v="1"/>
    <x v="1"/>
    <x v="0"/>
    <x v="1"/>
    <n v="386"/>
    <x v="4"/>
  </r>
  <r>
    <n v="242423"/>
    <x v="0"/>
    <x v="0"/>
    <n v="58500"/>
    <n v="58500"/>
    <n v="0"/>
    <x v="0"/>
    <x v="0"/>
    <x v="1"/>
    <n v="500"/>
    <x v="0"/>
  </r>
  <r>
    <n v="242438"/>
    <x v="0"/>
    <x v="0"/>
    <n v="65100"/>
    <n v="65100"/>
    <n v="0"/>
    <x v="0"/>
    <x v="0"/>
    <x v="0"/>
    <n v="509"/>
    <x v="0"/>
  </r>
  <r>
    <n v="242440"/>
    <x v="0"/>
    <x v="0"/>
    <n v="136000"/>
    <n v="136000"/>
    <n v="0"/>
    <x v="0"/>
    <x v="1"/>
    <x v="2"/>
    <n v="522"/>
    <x v="7"/>
  </r>
  <r>
    <n v="242441"/>
    <x v="1"/>
    <x v="0"/>
    <n v="5000"/>
    <n v="0"/>
    <n v="1"/>
    <x v="1"/>
    <x v="0"/>
    <x v="1"/>
    <n v="434"/>
    <x v="3"/>
  </r>
  <r>
    <n v="242448"/>
    <x v="0"/>
    <x v="1"/>
    <n v="30000"/>
    <n v="30000"/>
    <n v="0"/>
    <x v="0"/>
    <x v="0"/>
    <x v="0"/>
    <n v="399"/>
    <x v="2"/>
  </r>
  <r>
    <n v="242456"/>
    <x v="0"/>
    <x v="0"/>
    <n v="62436"/>
    <n v="62436"/>
    <n v="0"/>
    <x v="0"/>
    <x v="1"/>
    <x v="1"/>
    <n v="508"/>
    <x v="0"/>
  </r>
  <r>
    <n v="242457"/>
    <x v="1"/>
    <x v="0"/>
    <n v="6000"/>
    <n v="6000"/>
    <n v="0"/>
    <x v="0"/>
    <x v="1"/>
    <x v="1"/>
    <n v="458"/>
    <x v="1"/>
  </r>
  <r>
    <n v="242458"/>
    <x v="1"/>
    <x v="1"/>
    <n v="10000"/>
    <n v="10000"/>
    <n v="0"/>
    <x v="0"/>
    <x v="0"/>
    <x v="1"/>
    <n v="503"/>
    <x v="0"/>
  </r>
  <r>
    <n v="242459"/>
    <x v="0"/>
    <x v="1"/>
    <n v="44000"/>
    <n v="44000"/>
    <n v="0"/>
    <x v="0"/>
    <x v="0"/>
    <x v="1"/>
    <n v="493"/>
    <x v="0"/>
  </r>
  <r>
    <n v="242460"/>
    <x v="0"/>
    <x v="0"/>
    <n v="99650"/>
    <n v="99650"/>
    <n v="0"/>
    <x v="0"/>
    <x v="1"/>
    <x v="0"/>
    <n v="494"/>
    <x v="0"/>
  </r>
  <r>
    <n v="242470"/>
    <x v="0"/>
    <x v="0"/>
    <n v="27000"/>
    <n v="27000"/>
    <n v="0"/>
    <x v="0"/>
    <x v="1"/>
    <x v="0"/>
    <n v="469"/>
    <x v="1"/>
  </r>
  <r>
    <n v="242472"/>
    <x v="1"/>
    <x v="0"/>
    <n v="30000"/>
    <n v="15000"/>
    <n v="1"/>
    <x v="1"/>
    <x v="1"/>
    <x v="1"/>
    <n v="492"/>
    <x v="0"/>
  </r>
  <r>
    <n v="242483"/>
    <x v="0"/>
    <x v="2"/>
    <n v="5800"/>
    <n v="5800"/>
    <n v="0"/>
    <x v="0"/>
    <x v="1"/>
    <x v="2"/>
    <n v="471"/>
    <x v="8"/>
  </r>
  <r>
    <n v="242484"/>
    <x v="0"/>
    <x v="2"/>
    <n v="60000"/>
    <n v="60000"/>
    <n v="0"/>
    <x v="0"/>
    <x v="1"/>
    <x v="0"/>
    <n v="544"/>
    <x v="9"/>
  </r>
  <r>
    <n v="242487"/>
    <x v="1"/>
    <x v="0"/>
    <n v="40000"/>
    <n v="40000"/>
    <n v="0"/>
    <x v="0"/>
    <x v="0"/>
    <x v="1"/>
    <n v="447"/>
    <x v="3"/>
  </r>
  <r>
    <n v="242497"/>
    <x v="2"/>
    <x v="2"/>
    <n v="15000"/>
    <n v="15000"/>
    <n v="0"/>
    <x v="0"/>
    <x v="0"/>
    <x v="1"/>
    <n v="455"/>
    <x v="1"/>
  </r>
  <r>
    <n v="242498"/>
    <x v="0"/>
    <x v="0"/>
    <n v="40000"/>
    <n v="40000"/>
    <n v="0"/>
    <x v="0"/>
    <x v="0"/>
    <x v="1"/>
    <n v="514"/>
    <x v="7"/>
  </r>
  <r>
    <n v="242499"/>
    <x v="1"/>
    <x v="0"/>
    <n v="500"/>
    <n v="500"/>
    <n v="0"/>
    <x v="0"/>
    <x v="0"/>
    <x v="1"/>
    <n v="400"/>
    <x v="2"/>
  </r>
  <r>
    <n v="242508"/>
    <x v="0"/>
    <x v="0"/>
    <n v="47000"/>
    <n v="47000"/>
    <n v="0"/>
    <x v="0"/>
    <x v="0"/>
    <x v="1"/>
    <n v="446"/>
    <x v="3"/>
  </r>
  <r>
    <n v="242529"/>
    <x v="1"/>
    <x v="0"/>
    <n v="40000"/>
    <n v="40000"/>
    <n v="0"/>
    <x v="0"/>
    <x v="1"/>
    <x v="0"/>
    <n v="449"/>
    <x v="3"/>
  </r>
  <r>
    <n v="242540"/>
    <x v="0"/>
    <x v="0"/>
    <n v="12000"/>
    <n v="12000"/>
    <n v="0"/>
    <x v="0"/>
    <x v="1"/>
    <x v="1"/>
    <n v="465"/>
    <x v="1"/>
  </r>
  <r>
    <n v="242541"/>
    <x v="0"/>
    <x v="0"/>
    <n v="238700"/>
    <n v="238700"/>
    <n v="0"/>
    <x v="0"/>
    <x v="1"/>
    <x v="2"/>
    <n v="536"/>
    <x v="9"/>
  </r>
  <r>
    <n v="242543"/>
    <x v="0"/>
    <x v="2"/>
    <n v="236200"/>
    <n v="236200"/>
    <n v="0"/>
    <x v="0"/>
    <x v="1"/>
    <x v="0"/>
    <n v="566"/>
    <x v="10"/>
  </r>
  <r>
    <n v="242549"/>
    <x v="0"/>
    <x v="0"/>
    <n v="29284"/>
    <n v="29284"/>
    <n v="0"/>
    <x v="0"/>
    <x v="1"/>
    <x v="1"/>
    <n v="432"/>
    <x v="3"/>
  </r>
  <r>
    <n v="242558"/>
    <x v="1"/>
    <x v="0"/>
    <n v="19600"/>
    <n v="0"/>
    <n v="1"/>
    <x v="1"/>
    <x v="0"/>
    <x v="1"/>
    <n v="476"/>
    <x v="8"/>
  </r>
  <r>
    <n v="242559"/>
    <x v="1"/>
    <x v="0"/>
    <n v="27300"/>
    <n v="27300"/>
    <n v="0"/>
    <x v="0"/>
    <x v="1"/>
    <x v="1"/>
    <n v="503"/>
    <x v="0"/>
  </r>
  <r>
    <n v="242561"/>
    <x v="0"/>
    <x v="1"/>
    <n v="185000"/>
    <n v="185000"/>
    <n v="0"/>
    <x v="0"/>
    <x v="1"/>
    <x v="0"/>
    <n v="580"/>
    <x v="12"/>
  </r>
  <r>
    <n v="242573"/>
    <x v="2"/>
    <x v="2"/>
    <n v="62000"/>
    <n v="62000"/>
    <n v="0"/>
    <x v="0"/>
    <x v="1"/>
    <x v="1"/>
    <n v="488"/>
    <x v="8"/>
  </r>
  <r>
    <n v="242577"/>
    <x v="2"/>
    <x v="2"/>
    <n v="20500"/>
    <n v="20500"/>
    <n v="0"/>
    <x v="0"/>
    <x v="0"/>
    <x v="1"/>
    <n v="434"/>
    <x v="3"/>
  </r>
  <r>
    <n v="242609"/>
    <x v="0"/>
    <x v="0"/>
    <n v="10000"/>
    <n v="10000"/>
    <n v="0"/>
    <x v="0"/>
    <x v="1"/>
    <x v="1"/>
    <n v="480"/>
    <x v="8"/>
  </r>
  <r>
    <n v="242615"/>
    <x v="0"/>
    <x v="0"/>
    <n v="20000"/>
    <n v="20000"/>
    <n v="0"/>
    <x v="0"/>
    <x v="0"/>
    <x v="0"/>
    <n v="422"/>
    <x v="6"/>
  </r>
  <r>
    <n v="242624"/>
    <x v="0"/>
    <x v="0"/>
    <n v="15000"/>
    <n v="15000"/>
    <n v="0"/>
    <x v="0"/>
    <x v="0"/>
    <x v="2"/>
    <n v="477"/>
    <x v="8"/>
  </r>
  <r>
    <n v="242628"/>
    <x v="1"/>
    <x v="1"/>
    <n v="7000"/>
    <n v="7000"/>
    <n v="0"/>
    <x v="0"/>
    <x v="0"/>
    <x v="1"/>
    <n v="527"/>
    <x v="7"/>
  </r>
  <r>
    <n v="242630"/>
    <x v="0"/>
    <x v="1"/>
    <n v="25000"/>
    <n v="25000"/>
    <n v="0"/>
    <x v="0"/>
    <x v="1"/>
    <x v="1"/>
    <n v="460"/>
    <x v="1"/>
  </r>
  <r>
    <n v="242645"/>
    <x v="0"/>
    <x v="0"/>
    <n v="30000"/>
    <n v="30000"/>
    <n v="0"/>
    <x v="0"/>
    <x v="0"/>
    <x v="1"/>
    <n v="395"/>
    <x v="2"/>
  </r>
  <r>
    <n v="242649"/>
    <x v="0"/>
    <x v="0"/>
    <n v="10000"/>
    <n v="10000"/>
    <n v="0"/>
    <x v="0"/>
    <x v="1"/>
    <x v="0"/>
    <n v="504"/>
    <x v="0"/>
  </r>
  <r>
    <n v="242653"/>
    <x v="1"/>
    <x v="1"/>
    <n v="9100"/>
    <n v="9100"/>
    <n v="0"/>
    <x v="0"/>
    <x v="1"/>
    <x v="1"/>
    <n v="479"/>
    <x v="8"/>
  </r>
  <r>
    <n v="242655"/>
    <x v="0"/>
    <x v="1"/>
    <n v="25000"/>
    <n v="25000"/>
    <n v="0"/>
    <x v="0"/>
    <x v="1"/>
    <x v="1"/>
    <n v="410"/>
    <x v="2"/>
  </r>
  <r>
    <n v="242661"/>
    <x v="2"/>
    <x v="0"/>
    <n v="10000"/>
    <n v="10000"/>
    <n v="0"/>
    <x v="0"/>
    <x v="0"/>
    <x v="1"/>
    <n v="417"/>
    <x v="6"/>
  </r>
  <r>
    <n v="242666"/>
    <x v="0"/>
    <x v="0"/>
    <n v="114700"/>
    <n v="114700"/>
    <n v="0"/>
    <x v="0"/>
    <x v="1"/>
    <x v="2"/>
    <n v="495"/>
    <x v="0"/>
  </r>
  <r>
    <n v="242673"/>
    <x v="0"/>
    <x v="2"/>
    <n v="37000"/>
    <n v="37000"/>
    <n v="0"/>
    <x v="0"/>
    <x v="1"/>
    <x v="0"/>
    <n v="494"/>
    <x v="0"/>
  </r>
  <r>
    <n v="242678"/>
    <x v="1"/>
    <x v="0"/>
    <n v="60000"/>
    <n v="60000"/>
    <n v="0"/>
    <x v="0"/>
    <x v="0"/>
    <x v="1"/>
    <n v="528"/>
    <x v="7"/>
  </r>
  <r>
    <n v="242693"/>
    <x v="0"/>
    <x v="2"/>
    <n v="123000"/>
    <n v="123000"/>
    <n v="0"/>
    <x v="0"/>
    <x v="0"/>
    <x v="0"/>
    <n v="463"/>
    <x v="1"/>
  </r>
  <r>
    <n v="242703"/>
    <x v="1"/>
    <x v="0"/>
    <n v="20000"/>
    <n v="20000"/>
    <n v="0"/>
    <x v="0"/>
    <x v="1"/>
    <x v="1"/>
    <n v="450"/>
    <x v="3"/>
  </r>
  <r>
    <n v="242715"/>
    <x v="1"/>
    <x v="0"/>
    <n v="40000"/>
    <n v="40000"/>
    <n v="0"/>
    <x v="0"/>
    <x v="1"/>
    <x v="1"/>
    <n v="464"/>
    <x v="1"/>
  </r>
  <r>
    <n v="242717"/>
    <x v="1"/>
    <x v="0"/>
    <n v="30000"/>
    <n v="30000"/>
    <n v="0"/>
    <x v="0"/>
    <x v="0"/>
    <x v="1"/>
    <n v="479"/>
    <x v="8"/>
  </r>
  <r>
    <n v="242729"/>
    <x v="1"/>
    <x v="0"/>
    <n v="50000"/>
    <n v="50000"/>
    <n v="0"/>
    <x v="0"/>
    <x v="0"/>
    <x v="1"/>
    <n v="487"/>
    <x v="8"/>
  </r>
  <r>
    <n v="242733"/>
    <x v="2"/>
    <x v="1"/>
    <n v="5000"/>
    <n v="5000"/>
    <n v="0"/>
    <x v="0"/>
    <x v="1"/>
    <x v="1"/>
    <n v="487"/>
    <x v="8"/>
  </r>
  <r>
    <n v="242750"/>
    <x v="0"/>
    <x v="2"/>
    <n v="8600"/>
    <n v="8600"/>
    <n v="0"/>
    <x v="0"/>
    <x v="1"/>
    <x v="1"/>
    <n v="534"/>
    <x v="9"/>
  </r>
  <r>
    <n v="242752"/>
    <x v="0"/>
    <x v="0"/>
    <n v="51500"/>
    <n v="51500"/>
    <n v="0"/>
    <x v="0"/>
    <x v="0"/>
    <x v="0"/>
    <n v="521"/>
    <x v="7"/>
  </r>
  <r>
    <n v="242770"/>
    <x v="0"/>
    <x v="0"/>
    <n v="98741.63"/>
    <n v="98741.63"/>
    <n v="0"/>
    <x v="0"/>
    <x v="1"/>
    <x v="1"/>
    <n v="510"/>
    <x v="0"/>
  </r>
  <r>
    <n v="242771"/>
    <x v="2"/>
    <x v="0"/>
    <n v="102000"/>
    <n v="102000"/>
    <n v="0"/>
    <x v="0"/>
    <x v="0"/>
    <x v="2"/>
    <n v="502"/>
    <x v="0"/>
  </r>
  <r>
    <n v="242788"/>
    <x v="1"/>
    <x v="0"/>
    <n v="10000"/>
    <n v="10000"/>
    <n v="0"/>
    <x v="0"/>
    <x v="0"/>
    <x v="2"/>
    <n v="496"/>
    <x v="0"/>
  </r>
  <r>
    <n v="242796"/>
    <x v="0"/>
    <x v="1"/>
    <n v="19600"/>
    <n v="19600"/>
    <n v="0"/>
    <x v="0"/>
    <x v="0"/>
    <x v="1"/>
    <n v="442"/>
    <x v="3"/>
  </r>
  <r>
    <n v="242839"/>
    <x v="0"/>
    <x v="0"/>
    <n v="39500"/>
    <n v="39500"/>
    <n v="0"/>
    <x v="0"/>
    <x v="0"/>
    <x v="2"/>
    <n v="482"/>
    <x v="8"/>
  </r>
  <r>
    <n v="242843"/>
    <x v="1"/>
    <x v="0"/>
    <n v="5000"/>
    <n v="0"/>
    <n v="1"/>
    <x v="1"/>
    <x v="0"/>
    <x v="1"/>
    <n v="470"/>
    <x v="1"/>
  </r>
  <r>
    <n v="242848"/>
    <x v="1"/>
    <x v="0"/>
    <n v="3598"/>
    <n v="3598"/>
    <n v="0"/>
    <x v="0"/>
    <x v="1"/>
    <x v="1"/>
    <n v="424"/>
    <x v="6"/>
  </r>
  <r>
    <n v="242869"/>
    <x v="0"/>
    <x v="0"/>
    <n v="197000"/>
    <n v="197000"/>
    <n v="0"/>
    <x v="0"/>
    <x v="0"/>
    <x v="0"/>
    <n v="511"/>
    <x v="7"/>
  </r>
  <r>
    <n v="242887"/>
    <x v="0"/>
    <x v="0"/>
    <n v="179900"/>
    <n v="179900"/>
    <n v="0"/>
    <x v="0"/>
    <x v="0"/>
    <x v="1"/>
    <n v="500"/>
    <x v="0"/>
  </r>
  <r>
    <n v="242896"/>
    <x v="2"/>
    <x v="1"/>
    <n v="40000"/>
    <n v="40000"/>
    <n v="0"/>
    <x v="0"/>
    <x v="1"/>
    <x v="0"/>
    <n v="526"/>
    <x v="7"/>
  </r>
  <r>
    <n v="242913"/>
    <x v="1"/>
    <x v="0"/>
    <n v="2000"/>
    <n v="2000"/>
    <n v="0"/>
    <x v="0"/>
    <x v="0"/>
    <x v="1"/>
    <n v="454"/>
    <x v="1"/>
  </r>
  <r>
    <n v="242942"/>
    <x v="0"/>
    <x v="0"/>
    <n v="203362"/>
    <n v="203362"/>
    <n v="0"/>
    <x v="0"/>
    <x v="1"/>
    <x v="1"/>
    <n v="496"/>
    <x v="0"/>
  </r>
  <r>
    <n v="242983"/>
    <x v="0"/>
    <x v="0"/>
    <n v="20000"/>
    <n v="20000"/>
    <n v="0"/>
    <x v="0"/>
    <x v="0"/>
    <x v="1"/>
    <n v="470"/>
    <x v="1"/>
  </r>
  <r>
    <n v="243046"/>
    <x v="0"/>
    <x v="1"/>
    <n v="16500"/>
    <n v="16500"/>
    <n v="0"/>
    <x v="0"/>
    <x v="0"/>
    <x v="1"/>
    <n v="446"/>
    <x v="3"/>
  </r>
  <r>
    <n v="243057"/>
    <x v="1"/>
    <x v="0"/>
    <n v="5000"/>
    <n v="5000"/>
    <n v="0"/>
    <x v="0"/>
    <x v="0"/>
    <x v="1"/>
    <n v="454"/>
    <x v="1"/>
  </r>
  <r>
    <n v="243058"/>
    <x v="1"/>
    <x v="0"/>
    <n v="30271"/>
    <n v="30271"/>
    <n v="0"/>
    <x v="0"/>
    <x v="1"/>
    <x v="1"/>
    <n v="421"/>
    <x v="6"/>
  </r>
  <r>
    <n v="243095"/>
    <x v="1"/>
    <x v="0"/>
    <n v="139000"/>
    <n v="139000"/>
    <n v="0"/>
    <x v="0"/>
    <x v="1"/>
    <x v="0"/>
    <n v="512"/>
    <x v="7"/>
  </r>
  <r>
    <n v="243102"/>
    <x v="0"/>
    <x v="2"/>
    <n v="3000"/>
    <n v="3000"/>
    <n v="0"/>
    <x v="0"/>
    <x v="0"/>
    <x v="1"/>
    <n v="499"/>
    <x v="0"/>
  </r>
  <r>
    <n v="243103"/>
    <x v="1"/>
    <x v="0"/>
    <n v="10000"/>
    <n v="10000"/>
    <n v="0"/>
    <x v="0"/>
    <x v="1"/>
    <x v="0"/>
    <n v="392"/>
    <x v="2"/>
  </r>
  <r>
    <n v="243108"/>
    <x v="0"/>
    <x v="1"/>
    <n v="24999"/>
    <n v="24999"/>
    <n v="0"/>
    <x v="0"/>
    <x v="0"/>
    <x v="1"/>
    <n v="573"/>
    <x v="12"/>
  </r>
  <r>
    <n v="243117"/>
    <x v="0"/>
    <x v="0"/>
    <n v="54000"/>
    <n v="54000"/>
    <n v="0"/>
    <x v="0"/>
    <x v="0"/>
    <x v="0"/>
    <n v="479"/>
    <x v="8"/>
  </r>
  <r>
    <n v="243128"/>
    <x v="0"/>
    <x v="0"/>
    <n v="40000"/>
    <n v="40000"/>
    <n v="0"/>
    <x v="0"/>
    <x v="1"/>
    <x v="0"/>
    <n v="537"/>
    <x v="9"/>
  </r>
  <r>
    <n v="243136"/>
    <x v="0"/>
    <x v="1"/>
    <n v="10000"/>
    <n v="10000"/>
    <n v="0"/>
    <x v="0"/>
    <x v="1"/>
    <x v="1"/>
    <n v="474"/>
    <x v="8"/>
  </r>
  <r>
    <n v="243141"/>
    <x v="0"/>
    <x v="2"/>
    <n v="31000"/>
    <n v="31000"/>
    <n v="0"/>
    <x v="0"/>
    <x v="1"/>
    <x v="0"/>
    <n v="450"/>
    <x v="3"/>
  </r>
  <r>
    <n v="243153"/>
    <x v="1"/>
    <x v="0"/>
    <n v="10000"/>
    <n v="10000"/>
    <n v="0"/>
    <x v="0"/>
    <x v="1"/>
    <x v="1"/>
    <n v="424"/>
    <x v="6"/>
  </r>
  <r>
    <n v="243157"/>
    <x v="0"/>
    <x v="2"/>
    <n v="1000"/>
    <n v="1000"/>
    <n v="0"/>
    <x v="0"/>
    <x v="0"/>
    <x v="1"/>
    <n v="452"/>
    <x v="1"/>
  </r>
  <r>
    <n v="243171"/>
    <x v="1"/>
    <x v="1"/>
    <n v="6000"/>
    <n v="5000"/>
    <n v="1"/>
    <x v="1"/>
    <x v="1"/>
    <x v="1"/>
    <n v="506"/>
    <x v="0"/>
  </r>
  <r>
    <n v="243176"/>
    <x v="1"/>
    <x v="0"/>
    <n v="15000"/>
    <n v="15000"/>
    <n v="0"/>
    <x v="0"/>
    <x v="0"/>
    <x v="1"/>
    <n v="425"/>
    <x v="6"/>
  </r>
  <r>
    <n v="243178"/>
    <x v="0"/>
    <x v="0"/>
    <n v="150000"/>
    <n v="150000"/>
    <n v="0"/>
    <x v="0"/>
    <x v="0"/>
    <x v="2"/>
    <n v="446"/>
    <x v="3"/>
  </r>
  <r>
    <n v="243186"/>
    <x v="0"/>
    <x v="2"/>
    <n v="50000"/>
    <n v="50000"/>
    <n v="0"/>
    <x v="0"/>
    <x v="0"/>
    <x v="1"/>
    <n v="492"/>
    <x v="0"/>
  </r>
  <r>
    <n v="243195"/>
    <x v="2"/>
    <x v="0"/>
    <n v="55000"/>
    <n v="45000"/>
    <n v="1"/>
    <x v="1"/>
    <x v="0"/>
    <x v="1"/>
    <n v="500"/>
    <x v="0"/>
  </r>
  <r>
    <n v="243196"/>
    <x v="1"/>
    <x v="0"/>
    <n v="10000"/>
    <n v="10000"/>
    <n v="0"/>
    <x v="0"/>
    <x v="0"/>
    <x v="2"/>
    <n v="499"/>
    <x v="0"/>
  </r>
  <r>
    <n v="243197"/>
    <x v="0"/>
    <x v="0"/>
    <n v="10000"/>
    <n v="10000"/>
    <n v="0"/>
    <x v="0"/>
    <x v="0"/>
    <x v="0"/>
    <n v="480"/>
    <x v="8"/>
  </r>
  <r>
    <n v="243208"/>
    <x v="1"/>
    <x v="0"/>
    <n v="5000"/>
    <n v="5000"/>
    <n v="0"/>
    <x v="0"/>
    <x v="1"/>
    <x v="2"/>
    <n v="546"/>
    <x v="9"/>
  </r>
  <r>
    <n v="243211"/>
    <x v="0"/>
    <x v="0"/>
    <n v="7500"/>
    <n v="7500"/>
    <n v="0"/>
    <x v="0"/>
    <x v="0"/>
    <x v="0"/>
    <n v="446"/>
    <x v="3"/>
  </r>
  <r>
    <n v="243231"/>
    <x v="0"/>
    <x v="2"/>
    <n v="30000"/>
    <n v="30000"/>
    <n v="0"/>
    <x v="0"/>
    <x v="0"/>
    <x v="1"/>
    <n v="425"/>
    <x v="6"/>
  </r>
  <r>
    <n v="243232"/>
    <x v="0"/>
    <x v="0"/>
    <n v="64900"/>
    <n v="64900"/>
    <n v="0"/>
    <x v="0"/>
    <x v="0"/>
    <x v="1"/>
    <n v="499"/>
    <x v="0"/>
  </r>
  <r>
    <n v="243245"/>
    <x v="1"/>
    <x v="1"/>
    <n v="69900"/>
    <n v="69900"/>
    <n v="0"/>
    <x v="0"/>
    <x v="1"/>
    <x v="0"/>
    <n v="463"/>
    <x v="1"/>
  </r>
  <r>
    <n v="243249"/>
    <x v="0"/>
    <x v="0"/>
    <n v="85476"/>
    <n v="85476"/>
    <n v="0"/>
    <x v="0"/>
    <x v="1"/>
    <x v="2"/>
    <n v="498"/>
    <x v="0"/>
  </r>
  <r>
    <n v="243253"/>
    <x v="0"/>
    <x v="0"/>
    <n v="10000"/>
    <n v="10000"/>
    <n v="0"/>
    <x v="0"/>
    <x v="0"/>
    <x v="0"/>
    <n v="477"/>
    <x v="8"/>
  </r>
  <r>
    <n v="243254"/>
    <x v="1"/>
    <x v="0"/>
    <n v="10000"/>
    <n v="10000"/>
    <n v="0"/>
    <x v="0"/>
    <x v="1"/>
    <x v="1"/>
    <n v="552"/>
    <x v="10"/>
  </r>
  <r>
    <n v="243255"/>
    <x v="0"/>
    <x v="0"/>
    <n v="17000"/>
    <n v="17000"/>
    <n v="0"/>
    <x v="0"/>
    <x v="1"/>
    <x v="1"/>
    <n v="525"/>
    <x v="7"/>
  </r>
  <r>
    <n v="243259"/>
    <x v="2"/>
    <x v="1"/>
    <n v="36000"/>
    <n v="36000"/>
    <n v="0"/>
    <x v="0"/>
    <x v="1"/>
    <x v="0"/>
    <n v="551"/>
    <x v="10"/>
  </r>
  <r>
    <n v="243265"/>
    <x v="2"/>
    <x v="2"/>
    <n v="20000"/>
    <n v="20000"/>
    <n v="0"/>
    <x v="0"/>
    <x v="0"/>
    <x v="1"/>
    <n v="454"/>
    <x v="1"/>
  </r>
  <r>
    <n v="243281"/>
    <x v="0"/>
    <x v="2"/>
    <n v="10000"/>
    <n v="10000"/>
    <n v="0"/>
    <x v="0"/>
    <x v="0"/>
    <x v="1"/>
    <n v="437"/>
    <x v="3"/>
  </r>
  <r>
    <n v="243295"/>
    <x v="1"/>
    <x v="0"/>
    <n v="10000"/>
    <n v="10000"/>
    <n v="0"/>
    <x v="0"/>
    <x v="1"/>
    <x v="1"/>
    <n v="455"/>
    <x v="1"/>
  </r>
  <r>
    <n v="243302"/>
    <x v="0"/>
    <x v="0"/>
    <n v="25000"/>
    <n v="25000"/>
    <n v="0"/>
    <x v="0"/>
    <x v="1"/>
    <x v="1"/>
    <n v="476"/>
    <x v="8"/>
  </r>
  <r>
    <n v="243303"/>
    <x v="1"/>
    <x v="0"/>
    <n v="32125"/>
    <n v="32125"/>
    <n v="0"/>
    <x v="0"/>
    <x v="1"/>
    <x v="1"/>
    <n v="485"/>
    <x v="8"/>
  </r>
  <r>
    <n v="243306"/>
    <x v="0"/>
    <x v="0"/>
    <n v="50000"/>
    <n v="50000"/>
    <n v="0"/>
    <x v="0"/>
    <x v="0"/>
    <x v="0"/>
    <n v="526"/>
    <x v="7"/>
  </r>
  <r>
    <n v="243319"/>
    <x v="2"/>
    <x v="0"/>
    <n v="32500"/>
    <n v="32500"/>
    <n v="0"/>
    <x v="0"/>
    <x v="0"/>
    <x v="1"/>
    <n v="447"/>
    <x v="3"/>
  </r>
  <r>
    <n v="243329"/>
    <x v="0"/>
    <x v="0"/>
    <n v="72000"/>
    <n v="72000"/>
    <n v="0"/>
    <x v="0"/>
    <x v="0"/>
    <x v="1"/>
    <n v="501"/>
    <x v="0"/>
  </r>
  <r>
    <n v="243332"/>
    <x v="0"/>
    <x v="2"/>
    <n v="22000"/>
    <n v="22000"/>
    <n v="0"/>
    <x v="0"/>
    <x v="0"/>
    <x v="1"/>
    <n v="514"/>
    <x v="7"/>
  </r>
  <r>
    <n v="243333"/>
    <x v="1"/>
    <x v="1"/>
    <n v="48000"/>
    <n v="48000"/>
    <n v="0"/>
    <x v="0"/>
    <x v="0"/>
    <x v="0"/>
    <n v="446"/>
    <x v="3"/>
  </r>
  <r>
    <n v="243342"/>
    <x v="0"/>
    <x v="2"/>
    <n v="20000"/>
    <n v="20000"/>
    <n v="0"/>
    <x v="0"/>
    <x v="0"/>
    <x v="2"/>
    <n v="485"/>
    <x v="8"/>
  </r>
  <r>
    <n v="243344"/>
    <x v="0"/>
    <x v="0"/>
    <n v="4400"/>
    <n v="4400"/>
    <n v="0"/>
    <x v="0"/>
    <x v="1"/>
    <x v="2"/>
    <n v="540"/>
    <x v="9"/>
  </r>
  <r>
    <n v="243345"/>
    <x v="2"/>
    <x v="2"/>
    <n v="8000"/>
    <n v="8000"/>
    <n v="0"/>
    <x v="0"/>
    <x v="0"/>
    <x v="0"/>
    <n v="519"/>
    <x v="7"/>
  </r>
  <r>
    <n v="243348"/>
    <x v="0"/>
    <x v="2"/>
    <n v="6000"/>
    <n v="6000"/>
    <n v="0"/>
    <x v="0"/>
    <x v="1"/>
    <x v="1"/>
    <n v="551"/>
    <x v="10"/>
  </r>
  <r>
    <n v="243351"/>
    <x v="2"/>
    <x v="0"/>
    <n v="15300"/>
    <n v="15300"/>
    <n v="0"/>
    <x v="0"/>
    <x v="0"/>
    <x v="1"/>
    <n v="474"/>
    <x v="8"/>
  </r>
  <r>
    <n v="243352"/>
    <x v="0"/>
    <x v="0"/>
    <n v="10000"/>
    <n v="10000"/>
    <n v="0"/>
    <x v="0"/>
    <x v="0"/>
    <x v="0"/>
    <n v="441"/>
    <x v="3"/>
  </r>
  <r>
    <n v="243367"/>
    <x v="0"/>
    <x v="0"/>
    <n v="134000"/>
    <n v="134000"/>
    <n v="0"/>
    <x v="0"/>
    <x v="0"/>
    <x v="1"/>
    <n v="460"/>
    <x v="1"/>
  </r>
  <r>
    <n v="243374"/>
    <x v="1"/>
    <x v="0"/>
    <n v="20000"/>
    <n v="20000"/>
    <n v="0"/>
    <x v="0"/>
    <x v="1"/>
    <x v="0"/>
    <n v="535"/>
    <x v="9"/>
  </r>
  <r>
    <n v="243385"/>
    <x v="0"/>
    <x v="0"/>
    <n v="10000"/>
    <n v="10000"/>
    <n v="0"/>
    <x v="0"/>
    <x v="1"/>
    <x v="1"/>
    <n v="491"/>
    <x v="0"/>
  </r>
  <r>
    <n v="243387"/>
    <x v="0"/>
    <x v="1"/>
    <n v="50000"/>
    <n v="50000"/>
    <n v="0"/>
    <x v="0"/>
    <x v="0"/>
    <x v="1"/>
    <n v="472"/>
    <x v="8"/>
  </r>
  <r>
    <n v="243388"/>
    <x v="0"/>
    <x v="2"/>
    <n v="42000"/>
    <n v="42000"/>
    <n v="0"/>
    <x v="0"/>
    <x v="0"/>
    <x v="1"/>
    <n v="429"/>
    <x v="6"/>
  </r>
  <r>
    <n v="243390"/>
    <x v="0"/>
    <x v="0"/>
    <n v="12800"/>
    <n v="12800"/>
    <n v="0"/>
    <x v="0"/>
    <x v="1"/>
    <x v="1"/>
    <n v="563"/>
    <x v="10"/>
  </r>
  <r>
    <n v="243391"/>
    <x v="0"/>
    <x v="2"/>
    <n v="25000"/>
    <n v="25000"/>
    <n v="0"/>
    <x v="0"/>
    <x v="1"/>
    <x v="2"/>
    <n v="503"/>
    <x v="0"/>
  </r>
  <r>
    <n v="243394"/>
    <x v="0"/>
    <x v="0"/>
    <n v="70000"/>
    <n v="70000"/>
    <n v="0"/>
    <x v="0"/>
    <x v="0"/>
    <x v="2"/>
    <n v="422"/>
    <x v="6"/>
  </r>
  <r>
    <n v="243395"/>
    <x v="0"/>
    <x v="1"/>
    <n v="30000"/>
    <n v="30000"/>
    <n v="0"/>
    <x v="0"/>
    <x v="1"/>
    <x v="0"/>
    <n v="452"/>
    <x v="1"/>
  </r>
  <r>
    <n v="243396"/>
    <x v="1"/>
    <x v="0"/>
    <n v="9000"/>
    <n v="9000"/>
    <n v="0"/>
    <x v="0"/>
    <x v="0"/>
    <x v="1"/>
    <n v="496"/>
    <x v="0"/>
  </r>
  <r>
    <n v="243399"/>
    <x v="0"/>
    <x v="2"/>
    <n v="30000"/>
    <n v="30000"/>
    <n v="0"/>
    <x v="0"/>
    <x v="0"/>
    <x v="1"/>
    <n v="487"/>
    <x v="8"/>
  </r>
  <r>
    <n v="243405"/>
    <x v="1"/>
    <x v="0"/>
    <n v="15000"/>
    <n v="15000"/>
    <n v="0"/>
    <x v="0"/>
    <x v="0"/>
    <x v="1"/>
    <n v="466"/>
    <x v="1"/>
  </r>
  <r>
    <n v="243412"/>
    <x v="1"/>
    <x v="0"/>
    <n v="20000"/>
    <n v="0"/>
    <n v="1"/>
    <x v="1"/>
    <x v="0"/>
    <x v="1"/>
    <n v="427"/>
    <x v="6"/>
  </r>
  <r>
    <n v="243415"/>
    <x v="1"/>
    <x v="0"/>
    <n v="92750"/>
    <n v="92750"/>
    <n v="0"/>
    <x v="0"/>
    <x v="1"/>
    <x v="2"/>
    <n v="517"/>
    <x v="7"/>
  </r>
  <r>
    <n v="243419"/>
    <x v="0"/>
    <x v="0"/>
    <n v="18000"/>
    <n v="16300"/>
    <n v="1"/>
    <x v="1"/>
    <x v="1"/>
    <x v="0"/>
    <n v="551"/>
    <x v="10"/>
  </r>
  <r>
    <n v="243420"/>
    <x v="1"/>
    <x v="1"/>
    <n v="10000"/>
    <n v="10000"/>
    <n v="0"/>
    <x v="0"/>
    <x v="0"/>
    <x v="1"/>
    <n v="402"/>
    <x v="2"/>
  </r>
  <r>
    <n v="243431"/>
    <x v="0"/>
    <x v="0"/>
    <n v="64000"/>
    <n v="64000"/>
    <n v="0"/>
    <x v="0"/>
    <x v="0"/>
    <x v="1"/>
    <n v="391"/>
    <x v="2"/>
  </r>
  <r>
    <n v="243441"/>
    <x v="0"/>
    <x v="0"/>
    <n v="30000"/>
    <n v="30000"/>
    <n v="0"/>
    <x v="0"/>
    <x v="0"/>
    <x v="2"/>
    <n v="477"/>
    <x v="8"/>
  </r>
  <r>
    <n v="243442"/>
    <x v="1"/>
    <x v="1"/>
    <n v="20000"/>
    <n v="20000"/>
    <n v="0"/>
    <x v="0"/>
    <x v="0"/>
    <x v="0"/>
    <n v="517"/>
    <x v="7"/>
  </r>
  <r>
    <n v="243443"/>
    <x v="0"/>
    <x v="0"/>
    <n v="33900"/>
    <n v="33900"/>
    <n v="0"/>
    <x v="0"/>
    <x v="1"/>
    <x v="1"/>
    <n v="440"/>
    <x v="3"/>
  </r>
  <r>
    <n v="243444"/>
    <x v="0"/>
    <x v="2"/>
    <n v="62500"/>
    <n v="62500"/>
    <n v="0"/>
    <x v="0"/>
    <x v="1"/>
    <x v="1"/>
    <n v="480"/>
    <x v="8"/>
  </r>
  <r>
    <n v="243448"/>
    <x v="1"/>
    <x v="1"/>
    <n v="15000"/>
    <n v="15000"/>
    <n v="0"/>
    <x v="0"/>
    <x v="1"/>
    <x v="1"/>
    <n v="509"/>
    <x v="0"/>
  </r>
  <r>
    <n v="243449"/>
    <x v="2"/>
    <x v="2"/>
    <n v="20000"/>
    <n v="20000"/>
    <n v="0"/>
    <x v="0"/>
    <x v="1"/>
    <x v="0"/>
    <n v="442"/>
    <x v="3"/>
  </r>
  <r>
    <n v="243460"/>
    <x v="0"/>
    <x v="0"/>
    <n v="20000"/>
    <n v="20000"/>
    <n v="0"/>
    <x v="0"/>
    <x v="1"/>
    <x v="2"/>
    <n v="528"/>
    <x v="7"/>
  </r>
  <r>
    <n v="243469"/>
    <x v="0"/>
    <x v="0"/>
    <n v="300000"/>
    <n v="300000"/>
    <n v="0"/>
    <x v="0"/>
    <x v="0"/>
    <x v="2"/>
    <n v="398"/>
    <x v="2"/>
  </r>
  <r>
    <n v="243495"/>
    <x v="0"/>
    <x v="0"/>
    <n v="214700"/>
    <n v="214700"/>
    <n v="0"/>
    <x v="0"/>
    <x v="1"/>
    <x v="0"/>
    <n v="542"/>
    <x v="9"/>
  </r>
  <r>
    <n v="243500"/>
    <x v="0"/>
    <x v="0"/>
    <n v="40000"/>
    <n v="40000"/>
    <n v="0"/>
    <x v="0"/>
    <x v="0"/>
    <x v="0"/>
    <n v="494"/>
    <x v="0"/>
  </r>
  <r>
    <n v="243506"/>
    <x v="0"/>
    <x v="0"/>
    <n v="82500"/>
    <n v="82500"/>
    <n v="0"/>
    <x v="0"/>
    <x v="0"/>
    <x v="1"/>
    <n v="441"/>
    <x v="3"/>
  </r>
  <r>
    <n v="243515"/>
    <x v="0"/>
    <x v="0"/>
    <n v="27000"/>
    <n v="27000"/>
    <n v="0"/>
    <x v="0"/>
    <x v="0"/>
    <x v="1"/>
    <n v="482"/>
    <x v="8"/>
  </r>
  <r>
    <n v="243517"/>
    <x v="0"/>
    <x v="0"/>
    <n v="133340"/>
    <n v="133340"/>
    <n v="0"/>
    <x v="0"/>
    <x v="0"/>
    <x v="1"/>
    <n v="480"/>
    <x v="8"/>
  </r>
  <r>
    <n v="243519"/>
    <x v="0"/>
    <x v="1"/>
    <n v="162000"/>
    <n v="162000"/>
    <n v="0"/>
    <x v="0"/>
    <x v="0"/>
    <x v="0"/>
    <n v="430"/>
    <x v="6"/>
  </r>
  <r>
    <n v="243522"/>
    <x v="2"/>
    <x v="2"/>
    <n v="40000"/>
    <n v="40000"/>
    <n v="0"/>
    <x v="0"/>
    <x v="1"/>
    <x v="1"/>
    <n v="533"/>
    <x v="9"/>
  </r>
  <r>
    <n v="243523"/>
    <x v="0"/>
    <x v="2"/>
    <n v="132000"/>
    <n v="132000"/>
    <n v="0"/>
    <x v="0"/>
    <x v="0"/>
    <x v="1"/>
    <n v="481"/>
    <x v="8"/>
  </r>
  <r>
    <n v="243529"/>
    <x v="0"/>
    <x v="0"/>
    <n v="39000"/>
    <n v="39000"/>
    <n v="0"/>
    <x v="0"/>
    <x v="0"/>
    <x v="1"/>
    <n v="536"/>
    <x v="9"/>
  </r>
  <r>
    <n v="243540"/>
    <x v="2"/>
    <x v="0"/>
    <n v="50000"/>
    <n v="50000"/>
    <n v="0"/>
    <x v="0"/>
    <x v="0"/>
    <x v="0"/>
    <n v="462"/>
    <x v="1"/>
  </r>
  <r>
    <n v="243541"/>
    <x v="0"/>
    <x v="0"/>
    <n v="21000"/>
    <n v="21000"/>
    <n v="0"/>
    <x v="0"/>
    <x v="1"/>
    <x v="0"/>
    <n v="452"/>
    <x v="1"/>
  </r>
  <r>
    <n v="243553"/>
    <x v="1"/>
    <x v="0"/>
    <n v="21700"/>
    <n v="9700"/>
    <n v="0"/>
    <x v="0"/>
    <x v="0"/>
    <x v="1"/>
    <n v="488"/>
    <x v="8"/>
  </r>
  <r>
    <n v="243555"/>
    <x v="0"/>
    <x v="0"/>
    <n v="60000"/>
    <n v="60000"/>
    <n v="0"/>
    <x v="0"/>
    <x v="0"/>
    <x v="1"/>
    <n v="422"/>
    <x v="6"/>
  </r>
  <r>
    <n v="243557"/>
    <x v="1"/>
    <x v="0"/>
    <n v="30000"/>
    <n v="10000"/>
    <n v="1"/>
    <x v="1"/>
    <x v="0"/>
    <x v="1"/>
    <n v="437"/>
    <x v="3"/>
  </r>
  <r>
    <n v="243558"/>
    <x v="0"/>
    <x v="0"/>
    <n v="35000"/>
    <n v="35000"/>
    <n v="0"/>
    <x v="0"/>
    <x v="0"/>
    <x v="0"/>
    <n v="536"/>
    <x v="9"/>
  </r>
  <r>
    <n v="243562"/>
    <x v="0"/>
    <x v="1"/>
    <n v="88000"/>
    <n v="88000"/>
    <n v="0"/>
    <x v="0"/>
    <x v="1"/>
    <x v="1"/>
    <n v="439"/>
    <x v="3"/>
  </r>
  <r>
    <n v="243565"/>
    <x v="0"/>
    <x v="0"/>
    <n v="22500"/>
    <n v="22500"/>
    <n v="0"/>
    <x v="0"/>
    <x v="0"/>
    <x v="0"/>
    <n v="438"/>
    <x v="3"/>
  </r>
  <r>
    <n v="243566"/>
    <x v="0"/>
    <x v="0"/>
    <n v="60000"/>
    <n v="60000"/>
    <n v="0"/>
    <x v="0"/>
    <x v="0"/>
    <x v="1"/>
    <n v="445"/>
    <x v="3"/>
  </r>
  <r>
    <n v="243568"/>
    <x v="0"/>
    <x v="0"/>
    <n v="107000"/>
    <n v="107000"/>
    <n v="0"/>
    <x v="0"/>
    <x v="1"/>
    <x v="1"/>
    <n v="435"/>
    <x v="3"/>
  </r>
  <r>
    <n v="243571"/>
    <x v="0"/>
    <x v="0"/>
    <n v="108900"/>
    <n v="108900"/>
    <n v="0"/>
    <x v="0"/>
    <x v="0"/>
    <x v="2"/>
    <n v="458"/>
    <x v="1"/>
  </r>
  <r>
    <n v="243577"/>
    <x v="1"/>
    <x v="2"/>
    <n v="10000"/>
    <n v="10000"/>
    <n v="0"/>
    <x v="0"/>
    <x v="0"/>
    <x v="1"/>
    <n v="443"/>
    <x v="3"/>
  </r>
  <r>
    <n v="243581"/>
    <x v="0"/>
    <x v="2"/>
    <n v="20000"/>
    <n v="20000"/>
    <n v="0"/>
    <x v="0"/>
    <x v="1"/>
    <x v="0"/>
    <n v="517"/>
    <x v="7"/>
  </r>
  <r>
    <n v="243584"/>
    <x v="0"/>
    <x v="2"/>
    <n v="25897"/>
    <n v="25897"/>
    <n v="0"/>
    <x v="0"/>
    <x v="0"/>
    <x v="1"/>
    <n v="462"/>
    <x v="1"/>
  </r>
  <r>
    <n v="243590"/>
    <x v="0"/>
    <x v="2"/>
    <n v="27000"/>
    <n v="27000"/>
    <n v="0"/>
    <x v="0"/>
    <x v="1"/>
    <x v="0"/>
    <n v="497"/>
    <x v="0"/>
  </r>
  <r>
    <n v="243606"/>
    <x v="0"/>
    <x v="1"/>
    <n v="50000"/>
    <n v="50000"/>
    <n v="0"/>
    <x v="0"/>
    <x v="1"/>
    <x v="1"/>
    <n v="519"/>
    <x v="7"/>
  </r>
  <r>
    <n v="243611"/>
    <x v="0"/>
    <x v="0"/>
    <n v="115000"/>
    <n v="115000"/>
    <n v="0"/>
    <x v="0"/>
    <x v="0"/>
    <x v="2"/>
    <n v="427"/>
    <x v="6"/>
  </r>
  <r>
    <n v="243642"/>
    <x v="0"/>
    <x v="1"/>
    <n v="57000"/>
    <n v="57000"/>
    <n v="0"/>
    <x v="0"/>
    <x v="1"/>
    <x v="2"/>
    <n v="508"/>
    <x v="0"/>
  </r>
  <r>
    <n v="243647"/>
    <x v="0"/>
    <x v="0"/>
    <n v="112200"/>
    <n v="112200"/>
    <n v="0"/>
    <x v="0"/>
    <x v="1"/>
    <x v="1"/>
    <n v="488"/>
    <x v="8"/>
  </r>
  <r>
    <n v="243657"/>
    <x v="0"/>
    <x v="0"/>
    <n v="67700"/>
    <n v="67700"/>
    <n v="0"/>
    <x v="0"/>
    <x v="1"/>
    <x v="0"/>
    <n v="539"/>
    <x v="9"/>
  </r>
  <r>
    <n v="243683"/>
    <x v="0"/>
    <x v="1"/>
    <n v="24400"/>
    <n v="24400"/>
    <n v="0"/>
    <x v="0"/>
    <x v="1"/>
    <x v="0"/>
    <n v="531"/>
    <x v="9"/>
  </r>
  <r>
    <n v="243685"/>
    <x v="0"/>
    <x v="2"/>
    <n v="23000"/>
    <n v="3012"/>
    <n v="1"/>
    <x v="1"/>
    <x v="0"/>
    <x v="0"/>
    <n v="490"/>
    <x v="8"/>
  </r>
  <r>
    <n v="243690"/>
    <x v="0"/>
    <x v="0"/>
    <n v="30000"/>
    <n v="30000"/>
    <n v="0"/>
    <x v="0"/>
    <x v="0"/>
    <x v="0"/>
    <n v="454"/>
    <x v="1"/>
  </r>
  <r>
    <n v="243721"/>
    <x v="0"/>
    <x v="1"/>
    <n v="39000"/>
    <n v="39000"/>
    <n v="0"/>
    <x v="0"/>
    <x v="0"/>
    <x v="1"/>
    <n v="424"/>
    <x v="6"/>
  </r>
  <r>
    <n v="243744"/>
    <x v="2"/>
    <x v="2"/>
    <n v="59000"/>
    <n v="59000"/>
    <n v="0"/>
    <x v="0"/>
    <x v="0"/>
    <x v="0"/>
    <n v="565"/>
    <x v="10"/>
  </r>
  <r>
    <n v="243746"/>
    <x v="1"/>
    <x v="1"/>
    <n v="10000"/>
    <n v="10000"/>
    <n v="0"/>
    <x v="0"/>
    <x v="0"/>
    <x v="1"/>
    <n v="440"/>
    <x v="3"/>
  </r>
  <r>
    <n v="243750"/>
    <x v="1"/>
    <x v="2"/>
    <n v="10000"/>
    <n v="10000"/>
    <n v="0"/>
    <x v="0"/>
    <x v="0"/>
    <x v="1"/>
    <n v="478"/>
    <x v="8"/>
  </r>
  <r>
    <n v="243758"/>
    <x v="0"/>
    <x v="0"/>
    <n v="48000"/>
    <n v="48000"/>
    <n v="0"/>
    <x v="0"/>
    <x v="1"/>
    <x v="1"/>
    <n v="489"/>
    <x v="8"/>
  </r>
  <r>
    <n v="243765"/>
    <x v="0"/>
    <x v="0"/>
    <n v="329900"/>
    <n v="329900"/>
    <n v="0"/>
    <x v="0"/>
    <x v="0"/>
    <x v="0"/>
    <n v="538"/>
    <x v="9"/>
  </r>
  <r>
    <n v="243767"/>
    <x v="1"/>
    <x v="0"/>
    <n v="14900"/>
    <n v="14900"/>
    <n v="0"/>
    <x v="0"/>
    <x v="1"/>
    <x v="0"/>
    <n v="503"/>
    <x v="0"/>
  </r>
  <r>
    <n v="243789"/>
    <x v="1"/>
    <x v="1"/>
    <n v="8000"/>
    <n v="8000"/>
    <n v="0"/>
    <x v="0"/>
    <x v="0"/>
    <x v="1"/>
    <n v="486"/>
    <x v="8"/>
  </r>
  <r>
    <n v="243804"/>
    <x v="1"/>
    <x v="1"/>
    <n v="23994.400000000001"/>
    <n v="23994.400000000001"/>
    <n v="0"/>
    <x v="0"/>
    <x v="1"/>
    <x v="1"/>
    <n v="508"/>
    <x v="0"/>
  </r>
  <r>
    <n v="243819"/>
    <x v="1"/>
    <x v="0"/>
    <n v="132500"/>
    <n v="132500"/>
    <n v="0"/>
    <x v="0"/>
    <x v="0"/>
    <x v="1"/>
    <n v="421"/>
    <x v="6"/>
  </r>
  <r>
    <n v="243851"/>
    <x v="1"/>
    <x v="0"/>
    <n v="2000"/>
    <n v="2000"/>
    <n v="0"/>
    <x v="0"/>
    <x v="1"/>
    <x v="1"/>
    <n v="465"/>
    <x v="1"/>
  </r>
  <r>
    <n v="243886"/>
    <x v="2"/>
    <x v="2"/>
    <n v="5000"/>
    <n v="5000"/>
    <n v="0"/>
    <x v="0"/>
    <x v="1"/>
    <x v="1"/>
    <n v="500"/>
    <x v="0"/>
  </r>
  <r>
    <n v="243890"/>
    <x v="0"/>
    <x v="0"/>
    <n v="31515"/>
    <n v="31515"/>
    <n v="0"/>
    <x v="0"/>
    <x v="1"/>
    <x v="2"/>
    <n v="456"/>
    <x v="1"/>
  </r>
  <r>
    <n v="243902"/>
    <x v="0"/>
    <x v="0"/>
    <n v="235900"/>
    <n v="235900"/>
    <n v="0"/>
    <x v="0"/>
    <x v="1"/>
    <x v="1"/>
    <n v="465"/>
    <x v="1"/>
  </r>
  <r>
    <n v="243903"/>
    <x v="0"/>
    <x v="0"/>
    <n v="70000"/>
    <n v="70000"/>
    <n v="0"/>
    <x v="0"/>
    <x v="1"/>
    <x v="0"/>
    <n v="550"/>
    <x v="9"/>
  </r>
  <r>
    <n v="243904"/>
    <x v="1"/>
    <x v="0"/>
    <n v="20000"/>
    <n v="20000"/>
    <n v="0"/>
    <x v="0"/>
    <x v="1"/>
    <x v="0"/>
    <n v="433"/>
    <x v="3"/>
  </r>
  <r>
    <n v="243919"/>
    <x v="1"/>
    <x v="0"/>
    <n v="60000"/>
    <n v="60000"/>
    <n v="0"/>
    <x v="0"/>
    <x v="1"/>
    <x v="2"/>
    <n v="455"/>
    <x v="1"/>
  </r>
  <r>
    <n v="243926"/>
    <x v="2"/>
    <x v="0"/>
    <n v="20000"/>
    <n v="20000"/>
    <n v="0"/>
    <x v="0"/>
    <x v="0"/>
    <x v="1"/>
    <n v="464"/>
    <x v="1"/>
  </r>
  <r>
    <n v="243928"/>
    <x v="1"/>
    <x v="0"/>
    <n v="20000"/>
    <n v="20000"/>
    <n v="0"/>
    <x v="0"/>
    <x v="0"/>
    <x v="1"/>
    <n v="458"/>
    <x v="1"/>
  </r>
  <r>
    <n v="243940"/>
    <x v="2"/>
    <x v="1"/>
    <n v="29800"/>
    <n v="29800"/>
    <n v="0"/>
    <x v="0"/>
    <x v="0"/>
    <x v="1"/>
    <n v="470"/>
    <x v="1"/>
  </r>
  <r>
    <n v="243945"/>
    <x v="1"/>
    <x v="0"/>
    <n v="8000"/>
    <n v="8000"/>
    <n v="0"/>
    <x v="0"/>
    <x v="1"/>
    <x v="2"/>
    <n v="479"/>
    <x v="8"/>
  </r>
  <r>
    <n v="243951"/>
    <x v="1"/>
    <x v="1"/>
    <n v="15000"/>
    <n v="15000"/>
    <n v="0"/>
    <x v="0"/>
    <x v="0"/>
    <x v="0"/>
    <n v="455"/>
    <x v="1"/>
  </r>
  <r>
    <n v="243973"/>
    <x v="1"/>
    <x v="0"/>
    <n v="30000"/>
    <n v="0"/>
    <n v="1"/>
    <x v="1"/>
    <x v="0"/>
    <x v="0"/>
    <n v="405"/>
    <x v="2"/>
  </r>
  <r>
    <n v="243987"/>
    <x v="2"/>
    <x v="0"/>
    <n v="5000"/>
    <n v="5000"/>
    <n v="0"/>
    <x v="0"/>
    <x v="1"/>
    <x v="1"/>
    <n v="415"/>
    <x v="6"/>
  </r>
  <r>
    <n v="244007"/>
    <x v="1"/>
    <x v="2"/>
    <n v="10000"/>
    <n v="10000"/>
    <n v="0"/>
    <x v="0"/>
    <x v="0"/>
    <x v="1"/>
    <n v="422"/>
    <x v="6"/>
  </r>
  <r>
    <n v="244015"/>
    <x v="0"/>
    <x v="0"/>
    <n v="60000"/>
    <n v="60000"/>
    <n v="0"/>
    <x v="0"/>
    <x v="0"/>
    <x v="1"/>
    <n v="495"/>
    <x v="0"/>
  </r>
  <r>
    <n v="244019"/>
    <x v="2"/>
    <x v="1"/>
    <n v="7500"/>
    <n v="7500"/>
    <n v="0"/>
    <x v="0"/>
    <x v="1"/>
    <x v="1"/>
    <n v="530"/>
    <x v="7"/>
  </r>
  <r>
    <n v="244078"/>
    <x v="1"/>
    <x v="0"/>
    <n v="10000"/>
    <n v="10000"/>
    <n v="0"/>
    <x v="0"/>
    <x v="1"/>
    <x v="2"/>
    <n v="496"/>
    <x v="0"/>
  </r>
  <r>
    <n v="244272"/>
    <x v="0"/>
    <x v="1"/>
    <n v="20000"/>
    <n v="20000"/>
    <n v="0"/>
    <x v="0"/>
    <x v="0"/>
    <x v="0"/>
    <n v="529"/>
    <x v="7"/>
  </r>
  <r>
    <n v="244308"/>
    <x v="0"/>
    <x v="0"/>
    <n v="66000"/>
    <n v="66000"/>
    <n v="0"/>
    <x v="0"/>
    <x v="0"/>
    <x v="1"/>
    <n v="405"/>
    <x v="2"/>
  </r>
  <r>
    <n v="244333"/>
    <x v="0"/>
    <x v="0"/>
    <n v="47000"/>
    <n v="47000"/>
    <n v="0"/>
    <x v="0"/>
    <x v="0"/>
    <x v="1"/>
    <n v="494"/>
    <x v="0"/>
  </r>
  <r>
    <n v="244360"/>
    <x v="0"/>
    <x v="1"/>
    <n v="34990"/>
    <n v="34990"/>
    <n v="0"/>
    <x v="0"/>
    <x v="0"/>
    <x v="2"/>
    <n v="422"/>
    <x v="6"/>
  </r>
  <r>
    <n v="244397"/>
    <x v="0"/>
    <x v="1"/>
    <n v="77000"/>
    <n v="77000"/>
    <n v="0"/>
    <x v="0"/>
    <x v="0"/>
    <x v="0"/>
    <n v="502"/>
    <x v="0"/>
  </r>
  <r>
    <n v="244402"/>
    <x v="0"/>
    <x v="0"/>
    <n v="260000"/>
    <n v="260000"/>
    <n v="0"/>
    <x v="0"/>
    <x v="0"/>
    <x v="0"/>
    <n v="534"/>
    <x v="9"/>
  </r>
  <r>
    <n v="244412"/>
    <x v="0"/>
    <x v="0"/>
    <n v="72500"/>
    <n v="72500"/>
    <n v="0"/>
    <x v="0"/>
    <x v="0"/>
    <x v="2"/>
    <n v="475"/>
    <x v="8"/>
  </r>
  <r>
    <n v="244427"/>
    <x v="0"/>
    <x v="0"/>
    <n v="80000"/>
    <n v="80000"/>
    <n v="0"/>
    <x v="0"/>
    <x v="0"/>
    <x v="0"/>
    <n v="461"/>
    <x v="1"/>
  </r>
  <r>
    <n v="244559"/>
    <x v="1"/>
    <x v="1"/>
    <n v="19000"/>
    <n v="19000"/>
    <n v="0"/>
    <x v="0"/>
    <x v="1"/>
    <x v="0"/>
    <n v="520"/>
    <x v="7"/>
  </r>
  <r>
    <n v="244567"/>
    <x v="0"/>
    <x v="1"/>
    <n v="20000"/>
    <n v="20000"/>
    <n v="0"/>
    <x v="0"/>
    <x v="1"/>
    <x v="0"/>
    <n v="470"/>
    <x v="1"/>
  </r>
  <r>
    <n v="244572"/>
    <x v="0"/>
    <x v="0"/>
    <n v="70200"/>
    <n v="70200"/>
    <n v="0"/>
    <x v="0"/>
    <x v="1"/>
    <x v="1"/>
    <n v="473"/>
    <x v="8"/>
  </r>
  <r>
    <n v="244573"/>
    <x v="0"/>
    <x v="0"/>
    <n v="30000"/>
    <n v="30000"/>
    <n v="0"/>
    <x v="0"/>
    <x v="1"/>
    <x v="1"/>
    <n v="446"/>
    <x v="3"/>
  </r>
  <r>
    <n v="244574"/>
    <x v="0"/>
    <x v="0"/>
    <n v="69100"/>
    <n v="69100"/>
    <n v="0"/>
    <x v="0"/>
    <x v="0"/>
    <x v="0"/>
    <n v="508"/>
    <x v="0"/>
  </r>
  <r>
    <n v="244580"/>
    <x v="0"/>
    <x v="0"/>
    <n v="38000"/>
    <n v="38000"/>
    <n v="0"/>
    <x v="0"/>
    <x v="1"/>
    <x v="1"/>
    <n v="527"/>
    <x v="7"/>
  </r>
  <r>
    <n v="244595"/>
    <x v="1"/>
    <x v="0"/>
    <n v="13200"/>
    <n v="4701.24"/>
    <n v="0"/>
    <x v="0"/>
    <x v="1"/>
    <x v="0"/>
    <n v="508"/>
    <x v="0"/>
  </r>
  <r>
    <n v="244597"/>
    <x v="0"/>
    <x v="0"/>
    <n v="371865"/>
    <n v="371865"/>
    <n v="0"/>
    <x v="0"/>
    <x v="1"/>
    <x v="1"/>
    <n v="519"/>
    <x v="7"/>
  </r>
  <r>
    <n v="244604"/>
    <x v="0"/>
    <x v="0"/>
    <n v="69664"/>
    <n v="69664"/>
    <n v="0"/>
    <x v="0"/>
    <x v="1"/>
    <x v="0"/>
    <n v="506"/>
    <x v="0"/>
  </r>
  <r>
    <n v="244606"/>
    <x v="0"/>
    <x v="0"/>
    <n v="40000"/>
    <n v="40000"/>
    <n v="0"/>
    <x v="0"/>
    <x v="1"/>
    <x v="2"/>
    <n v="546"/>
    <x v="9"/>
  </r>
  <r>
    <n v="244608"/>
    <x v="0"/>
    <x v="0"/>
    <n v="28000"/>
    <n v="28000"/>
    <n v="0"/>
    <x v="0"/>
    <x v="0"/>
    <x v="1"/>
    <n v="453"/>
    <x v="1"/>
  </r>
  <r>
    <n v="244611"/>
    <x v="1"/>
    <x v="1"/>
    <n v="35271"/>
    <n v="35271"/>
    <n v="0"/>
    <x v="0"/>
    <x v="1"/>
    <x v="1"/>
    <n v="412"/>
    <x v="6"/>
  </r>
  <r>
    <n v="244614"/>
    <x v="0"/>
    <x v="0"/>
    <n v="8000"/>
    <n v="8000"/>
    <n v="0"/>
    <x v="0"/>
    <x v="0"/>
    <x v="2"/>
    <n v="475"/>
    <x v="8"/>
  </r>
  <r>
    <n v="244617"/>
    <x v="0"/>
    <x v="0"/>
    <n v="101100"/>
    <n v="101100"/>
    <n v="0"/>
    <x v="0"/>
    <x v="0"/>
    <x v="1"/>
    <n v="454"/>
    <x v="1"/>
  </r>
  <r>
    <n v="244619"/>
    <x v="0"/>
    <x v="1"/>
    <n v="32000"/>
    <n v="32000"/>
    <n v="0"/>
    <x v="0"/>
    <x v="0"/>
    <x v="1"/>
    <n v="408"/>
    <x v="2"/>
  </r>
  <r>
    <n v="244623"/>
    <x v="1"/>
    <x v="0"/>
    <n v="90000"/>
    <n v="90000"/>
    <n v="0"/>
    <x v="0"/>
    <x v="1"/>
    <x v="0"/>
    <n v="434"/>
    <x v="3"/>
  </r>
  <r>
    <n v="244637"/>
    <x v="2"/>
    <x v="1"/>
    <n v="60000"/>
    <n v="60000"/>
    <n v="0"/>
    <x v="0"/>
    <x v="1"/>
    <x v="0"/>
    <n v="565"/>
    <x v="10"/>
  </r>
  <r>
    <n v="244639"/>
    <x v="0"/>
    <x v="0"/>
    <n v="19000"/>
    <n v="19000"/>
    <n v="0"/>
    <x v="0"/>
    <x v="0"/>
    <x v="1"/>
    <n v="449"/>
    <x v="3"/>
  </r>
  <r>
    <n v="244642"/>
    <x v="1"/>
    <x v="1"/>
    <n v="72647"/>
    <n v="72647"/>
    <n v="0"/>
    <x v="0"/>
    <x v="0"/>
    <x v="1"/>
    <n v="493"/>
    <x v="0"/>
  </r>
  <r>
    <n v="244643"/>
    <x v="1"/>
    <x v="1"/>
    <n v="20000"/>
    <n v="20000"/>
    <n v="0"/>
    <x v="0"/>
    <x v="0"/>
    <x v="1"/>
    <n v="393"/>
    <x v="2"/>
  </r>
  <r>
    <n v="244651"/>
    <x v="0"/>
    <x v="0"/>
    <n v="33350"/>
    <n v="33350"/>
    <n v="0"/>
    <x v="0"/>
    <x v="0"/>
    <x v="0"/>
    <n v="503"/>
    <x v="0"/>
  </r>
  <r>
    <n v="244660"/>
    <x v="0"/>
    <x v="0"/>
    <n v="47000"/>
    <n v="47000"/>
    <n v="0"/>
    <x v="0"/>
    <x v="0"/>
    <x v="1"/>
    <n v="454"/>
    <x v="1"/>
  </r>
  <r>
    <n v="244664"/>
    <x v="0"/>
    <x v="0"/>
    <n v="10000"/>
    <n v="10000"/>
    <n v="0"/>
    <x v="0"/>
    <x v="0"/>
    <x v="2"/>
    <n v="529"/>
    <x v="7"/>
  </r>
  <r>
    <n v="244666"/>
    <x v="0"/>
    <x v="1"/>
    <n v="70000"/>
    <n v="70000"/>
    <n v="0"/>
    <x v="0"/>
    <x v="0"/>
    <x v="1"/>
    <n v="506"/>
    <x v="0"/>
  </r>
  <r>
    <n v="244672"/>
    <x v="2"/>
    <x v="0"/>
    <n v="66700"/>
    <n v="66700"/>
    <n v="0"/>
    <x v="0"/>
    <x v="1"/>
    <x v="0"/>
    <n v="432"/>
    <x v="3"/>
  </r>
  <r>
    <n v="244680"/>
    <x v="0"/>
    <x v="1"/>
    <n v="25000"/>
    <n v="25000"/>
    <n v="0"/>
    <x v="0"/>
    <x v="1"/>
    <x v="1"/>
    <n v="485"/>
    <x v="8"/>
  </r>
  <r>
    <n v="244682"/>
    <x v="1"/>
    <x v="0"/>
    <n v="54000"/>
    <n v="54000"/>
    <n v="0"/>
    <x v="0"/>
    <x v="0"/>
    <x v="0"/>
    <n v="401"/>
    <x v="2"/>
  </r>
  <r>
    <n v="244686"/>
    <x v="0"/>
    <x v="0"/>
    <n v="157000"/>
    <n v="157000"/>
    <n v="0"/>
    <x v="0"/>
    <x v="1"/>
    <x v="0"/>
    <n v="519"/>
    <x v="7"/>
  </r>
  <r>
    <n v="244693"/>
    <x v="1"/>
    <x v="0"/>
    <n v="50500"/>
    <n v="50500"/>
    <n v="0"/>
    <x v="0"/>
    <x v="0"/>
    <x v="0"/>
    <n v="475"/>
    <x v="8"/>
  </r>
  <r>
    <n v="244700"/>
    <x v="0"/>
    <x v="1"/>
    <n v="207274"/>
    <n v="207274"/>
    <n v="0"/>
    <x v="0"/>
    <x v="1"/>
    <x v="1"/>
    <n v="529"/>
    <x v="7"/>
  </r>
  <r>
    <n v="244701"/>
    <x v="0"/>
    <x v="1"/>
    <n v="14000"/>
    <n v="14000"/>
    <n v="0"/>
    <x v="0"/>
    <x v="0"/>
    <x v="2"/>
    <n v="423"/>
    <x v="6"/>
  </r>
  <r>
    <n v="244708"/>
    <x v="0"/>
    <x v="0"/>
    <n v="88900"/>
    <n v="88900"/>
    <n v="0"/>
    <x v="0"/>
    <x v="1"/>
    <x v="2"/>
    <n v="526"/>
    <x v="7"/>
  </r>
  <r>
    <n v="244709"/>
    <x v="0"/>
    <x v="0"/>
    <n v="382249.55"/>
    <n v="382249.55"/>
    <n v="0"/>
    <x v="0"/>
    <x v="1"/>
    <x v="2"/>
    <n v="578"/>
    <x v="12"/>
  </r>
  <r>
    <n v="244710"/>
    <x v="0"/>
    <x v="0"/>
    <n v="112000"/>
    <n v="112000"/>
    <n v="0"/>
    <x v="0"/>
    <x v="1"/>
    <x v="0"/>
    <n v="507"/>
    <x v="0"/>
  </r>
  <r>
    <n v="244716"/>
    <x v="0"/>
    <x v="2"/>
    <n v="10000"/>
    <n v="10000"/>
    <n v="0"/>
    <x v="0"/>
    <x v="0"/>
    <x v="1"/>
    <n v="451"/>
    <x v="1"/>
  </r>
  <r>
    <n v="244718"/>
    <x v="1"/>
    <x v="1"/>
    <n v="20000"/>
    <n v="20000"/>
    <n v="0"/>
    <x v="0"/>
    <x v="0"/>
    <x v="0"/>
    <n v="500"/>
    <x v="0"/>
  </r>
  <r>
    <n v="244722"/>
    <x v="0"/>
    <x v="0"/>
    <n v="409668"/>
    <n v="409668"/>
    <n v="0"/>
    <x v="0"/>
    <x v="0"/>
    <x v="2"/>
    <n v="467"/>
    <x v="1"/>
  </r>
  <r>
    <n v="244725"/>
    <x v="1"/>
    <x v="0"/>
    <n v="27000"/>
    <n v="7000"/>
    <n v="1"/>
    <x v="1"/>
    <x v="0"/>
    <x v="1"/>
    <n v="426"/>
    <x v="6"/>
  </r>
  <r>
    <n v="244726"/>
    <x v="1"/>
    <x v="0"/>
    <n v="22995.3"/>
    <n v="22995.3"/>
    <n v="0"/>
    <x v="0"/>
    <x v="1"/>
    <x v="1"/>
    <n v="429"/>
    <x v="6"/>
  </r>
  <r>
    <n v="244732"/>
    <x v="0"/>
    <x v="1"/>
    <n v="25000"/>
    <n v="25000"/>
    <n v="0"/>
    <x v="0"/>
    <x v="1"/>
    <x v="1"/>
    <n v="473"/>
    <x v="8"/>
  </r>
  <r>
    <n v="244736"/>
    <x v="0"/>
    <x v="1"/>
    <n v="87000"/>
    <n v="87000"/>
    <n v="0"/>
    <x v="0"/>
    <x v="1"/>
    <x v="2"/>
    <n v="413"/>
    <x v="6"/>
  </r>
  <r>
    <n v="244739"/>
    <x v="0"/>
    <x v="0"/>
    <n v="25000"/>
    <n v="25000"/>
    <n v="0"/>
    <x v="0"/>
    <x v="0"/>
    <x v="1"/>
    <n v="405"/>
    <x v="2"/>
  </r>
  <r>
    <n v="244743"/>
    <x v="1"/>
    <x v="0"/>
    <n v="8500"/>
    <n v="8500"/>
    <n v="0"/>
    <x v="0"/>
    <x v="1"/>
    <x v="0"/>
    <n v="542"/>
    <x v="9"/>
  </r>
  <r>
    <n v="244744"/>
    <x v="0"/>
    <x v="0"/>
    <n v="10000"/>
    <n v="5000"/>
    <n v="1"/>
    <x v="1"/>
    <x v="0"/>
    <x v="1"/>
    <n v="434"/>
    <x v="3"/>
  </r>
  <r>
    <n v="244746"/>
    <x v="0"/>
    <x v="1"/>
    <n v="60000"/>
    <n v="60000"/>
    <n v="0"/>
    <x v="0"/>
    <x v="0"/>
    <x v="1"/>
    <n v="420"/>
    <x v="6"/>
  </r>
  <r>
    <n v="244748"/>
    <x v="0"/>
    <x v="0"/>
    <n v="20000"/>
    <n v="20000"/>
    <n v="0"/>
    <x v="0"/>
    <x v="1"/>
    <x v="0"/>
    <n v="500"/>
    <x v="0"/>
  </r>
  <r>
    <n v="244749"/>
    <x v="1"/>
    <x v="1"/>
    <n v="5000"/>
    <n v="5000"/>
    <n v="0"/>
    <x v="0"/>
    <x v="0"/>
    <x v="1"/>
    <n v="502"/>
    <x v="0"/>
  </r>
  <r>
    <n v="244758"/>
    <x v="0"/>
    <x v="0"/>
    <n v="10000"/>
    <n v="10000"/>
    <n v="0"/>
    <x v="0"/>
    <x v="1"/>
    <x v="1"/>
    <n v="452"/>
    <x v="1"/>
  </r>
  <r>
    <n v="244762"/>
    <x v="2"/>
    <x v="0"/>
    <n v="25000"/>
    <n v="0"/>
    <n v="1"/>
    <x v="1"/>
    <x v="1"/>
    <x v="1"/>
    <n v="426"/>
    <x v="6"/>
  </r>
  <r>
    <n v="244764"/>
    <x v="1"/>
    <x v="1"/>
    <n v="8000"/>
    <n v="8000"/>
    <n v="0"/>
    <x v="0"/>
    <x v="0"/>
    <x v="0"/>
    <n v="523"/>
    <x v="7"/>
  </r>
  <r>
    <n v="244771"/>
    <x v="0"/>
    <x v="0"/>
    <n v="232387"/>
    <n v="232387"/>
    <n v="0"/>
    <x v="0"/>
    <x v="1"/>
    <x v="1"/>
    <n v="504"/>
    <x v="0"/>
  </r>
  <r>
    <n v="244774"/>
    <x v="0"/>
    <x v="2"/>
    <n v="122500"/>
    <n v="122500"/>
    <n v="0"/>
    <x v="0"/>
    <x v="1"/>
    <x v="1"/>
    <n v="541"/>
    <x v="9"/>
  </r>
  <r>
    <n v="244779"/>
    <x v="0"/>
    <x v="2"/>
    <n v="500"/>
    <n v="500"/>
    <n v="0"/>
    <x v="0"/>
    <x v="0"/>
    <x v="1"/>
    <n v="504"/>
    <x v="0"/>
  </r>
  <r>
    <n v="244792"/>
    <x v="0"/>
    <x v="0"/>
    <n v="22200"/>
    <n v="22200"/>
    <n v="0"/>
    <x v="0"/>
    <x v="1"/>
    <x v="2"/>
    <n v="497"/>
    <x v="0"/>
  </r>
  <r>
    <n v="244794"/>
    <x v="1"/>
    <x v="0"/>
    <n v="110000"/>
    <n v="110000"/>
    <n v="0"/>
    <x v="0"/>
    <x v="0"/>
    <x v="0"/>
    <n v="421"/>
    <x v="6"/>
  </r>
  <r>
    <n v="244819"/>
    <x v="0"/>
    <x v="0"/>
    <n v="25800"/>
    <n v="25800"/>
    <n v="0"/>
    <x v="0"/>
    <x v="0"/>
    <x v="1"/>
    <n v="481"/>
    <x v="8"/>
  </r>
  <r>
    <n v="244828"/>
    <x v="0"/>
    <x v="1"/>
    <n v="10500"/>
    <n v="10500"/>
    <n v="0"/>
    <x v="0"/>
    <x v="0"/>
    <x v="1"/>
    <n v="507"/>
    <x v="0"/>
  </r>
  <r>
    <n v="244829"/>
    <x v="0"/>
    <x v="0"/>
    <n v="24000"/>
    <n v="24000"/>
    <n v="0"/>
    <x v="0"/>
    <x v="1"/>
    <x v="1"/>
    <n v="543"/>
    <x v="9"/>
  </r>
  <r>
    <n v="244836"/>
    <x v="2"/>
    <x v="2"/>
    <n v="28000"/>
    <n v="28000"/>
    <n v="0"/>
    <x v="0"/>
    <x v="1"/>
    <x v="1"/>
    <n v="428"/>
    <x v="6"/>
  </r>
  <r>
    <n v="244837"/>
    <x v="0"/>
    <x v="2"/>
    <n v="40000"/>
    <n v="40000"/>
    <n v="0"/>
    <x v="0"/>
    <x v="1"/>
    <x v="2"/>
    <n v="421"/>
    <x v="6"/>
  </r>
  <r>
    <n v="244844"/>
    <x v="0"/>
    <x v="0"/>
    <n v="376511"/>
    <n v="376511"/>
    <n v="0"/>
    <x v="0"/>
    <x v="1"/>
    <x v="1"/>
    <n v="495"/>
    <x v="0"/>
  </r>
  <r>
    <n v="244856"/>
    <x v="1"/>
    <x v="0"/>
    <n v="10000"/>
    <n v="10000"/>
    <n v="0"/>
    <x v="0"/>
    <x v="1"/>
    <x v="0"/>
    <n v="521"/>
    <x v="7"/>
  </r>
  <r>
    <n v="244857"/>
    <x v="0"/>
    <x v="0"/>
    <n v="80000"/>
    <n v="80000"/>
    <n v="0"/>
    <x v="0"/>
    <x v="1"/>
    <x v="0"/>
    <n v="509"/>
    <x v="0"/>
  </r>
  <r>
    <n v="244864"/>
    <x v="0"/>
    <x v="0"/>
    <n v="32000"/>
    <n v="32000"/>
    <n v="0"/>
    <x v="0"/>
    <x v="1"/>
    <x v="1"/>
    <n v="511"/>
    <x v="7"/>
  </r>
  <r>
    <n v="244868"/>
    <x v="2"/>
    <x v="1"/>
    <n v="57000"/>
    <n v="57000"/>
    <n v="0"/>
    <x v="0"/>
    <x v="1"/>
    <x v="0"/>
    <n v="462"/>
    <x v="1"/>
  </r>
  <r>
    <n v="244885"/>
    <x v="2"/>
    <x v="0"/>
    <n v="119600"/>
    <n v="119600"/>
    <n v="0"/>
    <x v="0"/>
    <x v="1"/>
    <x v="0"/>
    <n v="503"/>
    <x v="0"/>
  </r>
  <r>
    <n v="244909"/>
    <x v="0"/>
    <x v="0"/>
    <n v="10000"/>
    <n v="10000"/>
    <n v="0"/>
    <x v="0"/>
    <x v="0"/>
    <x v="2"/>
    <n v="476"/>
    <x v="8"/>
  </r>
  <r>
    <n v="244939"/>
    <x v="0"/>
    <x v="0"/>
    <n v="188000"/>
    <n v="188000"/>
    <n v="0"/>
    <x v="0"/>
    <x v="1"/>
    <x v="0"/>
    <n v="429"/>
    <x v="6"/>
  </r>
  <r>
    <n v="244943"/>
    <x v="0"/>
    <x v="1"/>
    <n v="123700"/>
    <n v="123700"/>
    <n v="0"/>
    <x v="0"/>
    <x v="1"/>
    <x v="2"/>
    <n v="487"/>
    <x v="8"/>
  </r>
  <r>
    <n v="244951"/>
    <x v="0"/>
    <x v="0"/>
    <n v="10900"/>
    <n v="10900"/>
    <n v="0"/>
    <x v="0"/>
    <x v="0"/>
    <x v="1"/>
    <n v="422"/>
    <x v="6"/>
  </r>
  <r>
    <n v="244953"/>
    <x v="1"/>
    <x v="0"/>
    <n v="30600.67"/>
    <n v="30600.67"/>
    <n v="0"/>
    <x v="0"/>
    <x v="0"/>
    <x v="2"/>
    <n v="546"/>
    <x v="9"/>
  </r>
  <r>
    <n v="244954"/>
    <x v="0"/>
    <x v="0"/>
    <n v="44000"/>
    <n v="44000"/>
    <n v="0"/>
    <x v="0"/>
    <x v="1"/>
    <x v="1"/>
    <n v="460"/>
    <x v="1"/>
  </r>
  <r>
    <n v="244956"/>
    <x v="0"/>
    <x v="0"/>
    <n v="37000"/>
    <n v="37000"/>
    <n v="0"/>
    <x v="0"/>
    <x v="0"/>
    <x v="0"/>
    <n v="450"/>
    <x v="3"/>
  </r>
  <r>
    <n v="244958"/>
    <x v="0"/>
    <x v="2"/>
    <n v="30000"/>
    <n v="30000"/>
    <n v="0"/>
    <x v="0"/>
    <x v="0"/>
    <x v="0"/>
    <n v="408"/>
    <x v="2"/>
  </r>
  <r>
    <n v="244959"/>
    <x v="0"/>
    <x v="0"/>
    <n v="10000"/>
    <n v="10000"/>
    <n v="0"/>
    <x v="0"/>
    <x v="0"/>
    <x v="2"/>
    <n v="493"/>
    <x v="0"/>
  </r>
  <r>
    <n v="244964"/>
    <x v="0"/>
    <x v="0"/>
    <n v="134400"/>
    <n v="134400"/>
    <n v="0"/>
    <x v="0"/>
    <x v="1"/>
    <x v="0"/>
    <n v="563"/>
    <x v="10"/>
  </r>
  <r>
    <n v="244974"/>
    <x v="1"/>
    <x v="1"/>
    <n v="15000"/>
    <n v="15000"/>
    <n v="0"/>
    <x v="0"/>
    <x v="1"/>
    <x v="1"/>
    <n v="501"/>
    <x v="0"/>
  </r>
  <r>
    <n v="244978"/>
    <x v="0"/>
    <x v="0"/>
    <n v="20000"/>
    <n v="20000"/>
    <n v="0"/>
    <x v="0"/>
    <x v="0"/>
    <x v="1"/>
    <n v="414"/>
    <x v="6"/>
  </r>
  <r>
    <n v="244979"/>
    <x v="0"/>
    <x v="0"/>
    <n v="60000"/>
    <n v="60000"/>
    <n v="0"/>
    <x v="0"/>
    <x v="1"/>
    <x v="2"/>
    <n v="511"/>
    <x v="7"/>
  </r>
  <r>
    <n v="244990"/>
    <x v="1"/>
    <x v="1"/>
    <n v="8000"/>
    <n v="6000"/>
    <n v="1"/>
    <x v="1"/>
    <x v="0"/>
    <x v="1"/>
    <n v="462"/>
    <x v="1"/>
  </r>
  <r>
    <n v="244991"/>
    <x v="1"/>
    <x v="1"/>
    <n v="10000"/>
    <n v="10000"/>
    <n v="0"/>
    <x v="0"/>
    <x v="0"/>
    <x v="1"/>
    <n v="523"/>
    <x v="7"/>
  </r>
  <r>
    <n v="245000"/>
    <x v="1"/>
    <x v="1"/>
    <n v="20000"/>
    <n v="20000"/>
    <n v="0"/>
    <x v="0"/>
    <x v="0"/>
    <x v="0"/>
    <n v="481"/>
    <x v="8"/>
  </r>
  <r>
    <n v="245004"/>
    <x v="0"/>
    <x v="1"/>
    <n v="20000"/>
    <n v="20000"/>
    <n v="0"/>
    <x v="0"/>
    <x v="1"/>
    <x v="1"/>
    <n v="521"/>
    <x v="7"/>
  </r>
  <r>
    <n v="245010"/>
    <x v="0"/>
    <x v="0"/>
    <n v="15000"/>
    <n v="15000"/>
    <n v="0"/>
    <x v="0"/>
    <x v="1"/>
    <x v="1"/>
    <n v="503"/>
    <x v="0"/>
  </r>
  <r>
    <n v="245011"/>
    <x v="0"/>
    <x v="0"/>
    <n v="12000"/>
    <n v="12000"/>
    <n v="0"/>
    <x v="0"/>
    <x v="0"/>
    <x v="2"/>
    <n v="401"/>
    <x v="2"/>
  </r>
  <r>
    <n v="245027"/>
    <x v="0"/>
    <x v="0"/>
    <n v="132000"/>
    <n v="132000"/>
    <n v="0"/>
    <x v="0"/>
    <x v="0"/>
    <x v="0"/>
    <n v="486"/>
    <x v="8"/>
  </r>
  <r>
    <n v="245030"/>
    <x v="0"/>
    <x v="0"/>
    <n v="30000"/>
    <n v="30000"/>
    <n v="0"/>
    <x v="0"/>
    <x v="0"/>
    <x v="1"/>
    <n v="526"/>
    <x v="7"/>
  </r>
  <r>
    <n v="245039"/>
    <x v="0"/>
    <x v="0"/>
    <n v="43000"/>
    <n v="43000"/>
    <n v="0"/>
    <x v="0"/>
    <x v="1"/>
    <x v="0"/>
    <n v="534"/>
    <x v="9"/>
  </r>
  <r>
    <n v="245041"/>
    <x v="1"/>
    <x v="0"/>
    <n v="51000"/>
    <n v="51000"/>
    <n v="0"/>
    <x v="0"/>
    <x v="1"/>
    <x v="0"/>
    <n v="456"/>
    <x v="1"/>
  </r>
  <r>
    <n v="245055"/>
    <x v="0"/>
    <x v="0"/>
    <n v="18000"/>
    <n v="18000"/>
    <n v="0"/>
    <x v="0"/>
    <x v="1"/>
    <x v="1"/>
    <n v="475"/>
    <x v="8"/>
  </r>
  <r>
    <n v="245069"/>
    <x v="0"/>
    <x v="2"/>
    <n v="42000"/>
    <n v="42000"/>
    <n v="0"/>
    <x v="0"/>
    <x v="1"/>
    <x v="1"/>
    <n v="499"/>
    <x v="0"/>
  </r>
  <r>
    <n v="245070"/>
    <x v="0"/>
    <x v="2"/>
    <n v="65700"/>
    <n v="65700"/>
    <n v="0"/>
    <x v="0"/>
    <x v="1"/>
    <x v="1"/>
    <n v="482"/>
    <x v="8"/>
  </r>
  <r>
    <n v="245072"/>
    <x v="2"/>
    <x v="0"/>
    <n v="46300"/>
    <n v="46300"/>
    <n v="0"/>
    <x v="0"/>
    <x v="1"/>
    <x v="0"/>
    <n v="480"/>
    <x v="8"/>
  </r>
  <r>
    <n v="245073"/>
    <x v="1"/>
    <x v="0"/>
    <n v="25000"/>
    <n v="25000"/>
    <n v="0"/>
    <x v="0"/>
    <x v="1"/>
    <x v="2"/>
    <n v="444"/>
    <x v="3"/>
  </r>
  <r>
    <n v="245101"/>
    <x v="0"/>
    <x v="0"/>
    <n v="60000"/>
    <n v="60000"/>
    <n v="0"/>
    <x v="0"/>
    <x v="1"/>
    <x v="0"/>
    <n v="540"/>
    <x v="9"/>
  </r>
  <r>
    <n v="245106"/>
    <x v="0"/>
    <x v="0"/>
    <n v="20000"/>
    <n v="20000"/>
    <n v="0"/>
    <x v="0"/>
    <x v="1"/>
    <x v="0"/>
    <n v="533"/>
    <x v="9"/>
  </r>
  <r>
    <n v="245107"/>
    <x v="2"/>
    <x v="0"/>
    <n v="159500"/>
    <n v="159500"/>
    <n v="0"/>
    <x v="0"/>
    <x v="0"/>
    <x v="1"/>
    <n v="426"/>
    <x v="6"/>
  </r>
  <r>
    <n v="245109"/>
    <x v="0"/>
    <x v="0"/>
    <n v="133935"/>
    <n v="133935"/>
    <n v="0"/>
    <x v="0"/>
    <x v="1"/>
    <x v="0"/>
    <n v="549"/>
    <x v="9"/>
  </r>
  <r>
    <n v="245116"/>
    <x v="2"/>
    <x v="2"/>
    <n v="15000"/>
    <n v="15000"/>
    <n v="0"/>
    <x v="0"/>
    <x v="1"/>
    <x v="0"/>
    <n v="466"/>
    <x v="1"/>
  </r>
  <r>
    <n v="245125"/>
    <x v="0"/>
    <x v="0"/>
    <n v="5000"/>
    <n v="5000"/>
    <n v="0"/>
    <x v="0"/>
    <x v="1"/>
    <x v="1"/>
    <n v="464"/>
    <x v="1"/>
  </r>
  <r>
    <n v="245147"/>
    <x v="1"/>
    <x v="1"/>
    <n v="56500"/>
    <n v="56500"/>
    <n v="0"/>
    <x v="0"/>
    <x v="0"/>
    <x v="0"/>
    <n v="490"/>
    <x v="8"/>
  </r>
  <r>
    <n v="245158"/>
    <x v="0"/>
    <x v="0"/>
    <n v="58892"/>
    <n v="58892"/>
    <n v="0"/>
    <x v="0"/>
    <x v="1"/>
    <x v="0"/>
    <n v="511"/>
    <x v="7"/>
  </r>
  <r>
    <n v="245177"/>
    <x v="1"/>
    <x v="0"/>
    <n v="3000"/>
    <n v="3000"/>
    <n v="0"/>
    <x v="0"/>
    <x v="0"/>
    <x v="1"/>
    <n v="382"/>
    <x v="4"/>
  </r>
  <r>
    <n v="245206"/>
    <x v="0"/>
    <x v="0"/>
    <n v="150750"/>
    <n v="150750"/>
    <n v="0"/>
    <x v="0"/>
    <x v="1"/>
    <x v="1"/>
    <n v="515"/>
    <x v="7"/>
  </r>
  <r>
    <n v="245215"/>
    <x v="1"/>
    <x v="0"/>
    <n v="20000"/>
    <n v="20000"/>
    <n v="0"/>
    <x v="0"/>
    <x v="0"/>
    <x v="1"/>
    <n v="446"/>
    <x v="3"/>
  </r>
  <r>
    <n v="245252"/>
    <x v="0"/>
    <x v="0"/>
    <n v="23200"/>
    <n v="23200"/>
    <n v="0"/>
    <x v="0"/>
    <x v="0"/>
    <x v="1"/>
    <n v="540"/>
    <x v="9"/>
  </r>
  <r>
    <n v="245263"/>
    <x v="1"/>
    <x v="0"/>
    <n v="22000"/>
    <n v="22000"/>
    <n v="0"/>
    <x v="0"/>
    <x v="1"/>
    <x v="2"/>
    <n v="540"/>
    <x v="9"/>
  </r>
  <r>
    <n v="245279"/>
    <x v="1"/>
    <x v="0"/>
    <n v="25000"/>
    <n v="25000"/>
    <n v="0"/>
    <x v="0"/>
    <x v="0"/>
    <x v="1"/>
    <n v="445"/>
    <x v="3"/>
  </r>
  <r>
    <n v="245280"/>
    <x v="0"/>
    <x v="0"/>
    <n v="20000"/>
    <n v="20000"/>
    <n v="0"/>
    <x v="0"/>
    <x v="1"/>
    <x v="1"/>
    <n v="430"/>
    <x v="6"/>
  </r>
  <r>
    <n v="245334"/>
    <x v="0"/>
    <x v="0"/>
    <n v="150200"/>
    <n v="150200"/>
    <n v="0"/>
    <x v="0"/>
    <x v="1"/>
    <x v="0"/>
    <n v="479"/>
    <x v="8"/>
  </r>
  <r>
    <n v="245348"/>
    <x v="0"/>
    <x v="2"/>
    <n v="10000"/>
    <n v="10000"/>
    <n v="0"/>
    <x v="0"/>
    <x v="0"/>
    <x v="1"/>
    <n v="419"/>
    <x v="6"/>
  </r>
  <r>
    <n v="245352"/>
    <x v="0"/>
    <x v="0"/>
    <n v="113700"/>
    <n v="113700"/>
    <n v="0"/>
    <x v="0"/>
    <x v="0"/>
    <x v="1"/>
    <n v="524"/>
    <x v="7"/>
  </r>
  <r>
    <n v="245354"/>
    <x v="2"/>
    <x v="0"/>
    <n v="105800"/>
    <n v="105800"/>
    <n v="0"/>
    <x v="0"/>
    <x v="0"/>
    <x v="2"/>
    <n v="488"/>
    <x v="8"/>
  </r>
  <r>
    <n v="245357"/>
    <x v="0"/>
    <x v="1"/>
    <n v="8000"/>
    <n v="8000"/>
    <n v="0"/>
    <x v="0"/>
    <x v="0"/>
    <x v="0"/>
    <n v="528"/>
    <x v="7"/>
  </r>
  <r>
    <n v="245365"/>
    <x v="0"/>
    <x v="2"/>
    <n v="15000"/>
    <n v="15000"/>
    <n v="0"/>
    <x v="0"/>
    <x v="0"/>
    <x v="1"/>
    <n v="469"/>
    <x v="1"/>
  </r>
  <r>
    <n v="245376"/>
    <x v="1"/>
    <x v="0"/>
    <n v="1500"/>
    <n v="1500"/>
    <n v="0"/>
    <x v="0"/>
    <x v="1"/>
    <x v="1"/>
    <n v="418"/>
    <x v="6"/>
  </r>
  <r>
    <n v="245392"/>
    <x v="1"/>
    <x v="1"/>
    <n v="20000"/>
    <n v="20000"/>
    <n v="0"/>
    <x v="0"/>
    <x v="0"/>
    <x v="0"/>
    <n v="454"/>
    <x v="1"/>
  </r>
  <r>
    <n v="245393"/>
    <x v="0"/>
    <x v="1"/>
    <n v="80500"/>
    <n v="80500"/>
    <n v="0"/>
    <x v="0"/>
    <x v="0"/>
    <x v="0"/>
    <n v="495"/>
    <x v="0"/>
  </r>
  <r>
    <n v="245399"/>
    <x v="1"/>
    <x v="0"/>
    <n v="20000"/>
    <n v="20000"/>
    <n v="0"/>
    <x v="0"/>
    <x v="0"/>
    <x v="1"/>
    <n v="469"/>
    <x v="1"/>
  </r>
  <r>
    <n v="245408"/>
    <x v="1"/>
    <x v="1"/>
    <n v="25000"/>
    <n v="25000"/>
    <n v="0"/>
    <x v="0"/>
    <x v="1"/>
    <x v="1"/>
    <n v="479"/>
    <x v="8"/>
  </r>
  <r>
    <n v="245413"/>
    <x v="0"/>
    <x v="2"/>
    <n v="5000"/>
    <n v="5000"/>
    <n v="0"/>
    <x v="0"/>
    <x v="0"/>
    <x v="1"/>
    <n v="470"/>
    <x v="1"/>
  </r>
  <r>
    <n v="245415"/>
    <x v="2"/>
    <x v="1"/>
    <n v="10000"/>
    <n v="10000"/>
    <n v="0"/>
    <x v="0"/>
    <x v="0"/>
    <x v="1"/>
    <n v="522"/>
    <x v="7"/>
  </r>
  <r>
    <n v="245418"/>
    <x v="0"/>
    <x v="0"/>
    <n v="81400"/>
    <n v="81400"/>
    <n v="0"/>
    <x v="0"/>
    <x v="0"/>
    <x v="1"/>
    <n v="448"/>
    <x v="3"/>
  </r>
  <r>
    <n v="245424"/>
    <x v="0"/>
    <x v="0"/>
    <n v="137400"/>
    <n v="137400"/>
    <n v="0"/>
    <x v="0"/>
    <x v="1"/>
    <x v="0"/>
    <n v="480"/>
    <x v="8"/>
  </r>
  <r>
    <n v="245425"/>
    <x v="1"/>
    <x v="1"/>
    <n v="26500"/>
    <n v="26500"/>
    <n v="0"/>
    <x v="0"/>
    <x v="0"/>
    <x v="0"/>
    <n v="452"/>
    <x v="1"/>
  </r>
  <r>
    <n v="245426"/>
    <x v="0"/>
    <x v="2"/>
    <n v="9900"/>
    <n v="9900"/>
    <n v="0"/>
    <x v="0"/>
    <x v="0"/>
    <x v="0"/>
    <n v="453"/>
    <x v="1"/>
  </r>
  <r>
    <n v="245434"/>
    <x v="0"/>
    <x v="2"/>
    <n v="60120"/>
    <n v="60120"/>
    <n v="0"/>
    <x v="0"/>
    <x v="0"/>
    <x v="0"/>
    <n v="533"/>
    <x v="9"/>
  </r>
  <r>
    <n v="245444"/>
    <x v="0"/>
    <x v="2"/>
    <n v="40000"/>
    <n v="40000"/>
    <n v="0"/>
    <x v="0"/>
    <x v="0"/>
    <x v="1"/>
    <n v="449"/>
    <x v="3"/>
  </r>
  <r>
    <n v="245452"/>
    <x v="0"/>
    <x v="0"/>
    <n v="76500"/>
    <n v="76500"/>
    <n v="0"/>
    <x v="0"/>
    <x v="0"/>
    <x v="2"/>
    <n v="502"/>
    <x v="0"/>
  </r>
  <r>
    <n v="245453"/>
    <x v="0"/>
    <x v="0"/>
    <n v="102000"/>
    <n v="102000"/>
    <n v="0"/>
    <x v="0"/>
    <x v="1"/>
    <x v="0"/>
    <n v="536"/>
    <x v="9"/>
  </r>
  <r>
    <n v="245454"/>
    <x v="0"/>
    <x v="0"/>
    <n v="78700"/>
    <n v="78700"/>
    <n v="0"/>
    <x v="0"/>
    <x v="1"/>
    <x v="1"/>
    <n v="487"/>
    <x v="8"/>
  </r>
  <r>
    <n v="245462"/>
    <x v="0"/>
    <x v="2"/>
    <n v="19404"/>
    <n v="19404"/>
    <n v="0"/>
    <x v="0"/>
    <x v="0"/>
    <x v="1"/>
    <n v="463"/>
    <x v="1"/>
  </r>
  <r>
    <n v="245483"/>
    <x v="1"/>
    <x v="0"/>
    <n v="10000"/>
    <n v="10000"/>
    <n v="0"/>
    <x v="0"/>
    <x v="0"/>
    <x v="0"/>
    <n v="460"/>
    <x v="1"/>
  </r>
  <r>
    <n v="245491"/>
    <x v="0"/>
    <x v="0"/>
    <n v="32500"/>
    <n v="32500"/>
    <n v="0"/>
    <x v="0"/>
    <x v="1"/>
    <x v="2"/>
    <n v="539"/>
    <x v="9"/>
  </r>
  <r>
    <n v="245493"/>
    <x v="1"/>
    <x v="0"/>
    <n v="30000"/>
    <n v="30000"/>
    <n v="0"/>
    <x v="0"/>
    <x v="1"/>
    <x v="1"/>
    <n v="455"/>
    <x v="1"/>
  </r>
  <r>
    <n v="245496"/>
    <x v="0"/>
    <x v="2"/>
    <n v="23000"/>
    <n v="23000"/>
    <n v="0"/>
    <x v="0"/>
    <x v="0"/>
    <x v="2"/>
    <n v="445"/>
    <x v="3"/>
  </r>
  <r>
    <n v="245498"/>
    <x v="0"/>
    <x v="0"/>
    <n v="271500"/>
    <n v="271500"/>
    <n v="0"/>
    <x v="0"/>
    <x v="1"/>
    <x v="1"/>
    <n v="495"/>
    <x v="0"/>
  </r>
  <r>
    <n v="245501"/>
    <x v="1"/>
    <x v="1"/>
    <n v="19800"/>
    <n v="19800"/>
    <n v="0"/>
    <x v="0"/>
    <x v="1"/>
    <x v="1"/>
    <n v="458"/>
    <x v="1"/>
  </r>
  <r>
    <n v="245526"/>
    <x v="0"/>
    <x v="0"/>
    <n v="10000"/>
    <n v="10000"/>
    <n v="0"/>
    <x v="0"/>
    <x v="1"/>
    <x v="0"/>
    <n v="544"/>
    <x v="9"/>
  </r>
  <r>
    <n v="245527"/>
    <x v="2"/>
    <x v="1"/>
    <n v="10000"/>
    <n v="10000"/>
    <n v="0"/>
    <x v="0"/>
    <x v="1"/>
    <x v="1"/>
    <n v="479"/>
    <x v="8"/>
  </r>
  <r>
    <n v="245529"/>
    <x v="1"/>
    <x v="0"/>
    <n v="53500"/>
    <n v="53500"/>
    <n v="0"/>
    <x v="0"/>
    <x v="1"/>
    <x v="1"/>
    <n v="503"/>
    <x v="0"/>
  </r>
  <r>
    <n v="245535"/>
    <x v="0"/>
    <x v="0"/>
    <n v="20000"/>
    <n v="20000"/>
    <n v="0"/>
    <x v="0"/>
    <x v="0"/>
    <x v="0"/>
    <n v="448"/>
    <x v="3"/>
  </r>
  <r>
    <n v="245544"/>
    <x v="1"/>
    <x v="0"/>
    <n v="2000"/>
    <n v="2000"/>
    <n v="0"/>
    <x v="0"/>
    <x v="1"/>
    <x v="2"/>
    <n v="535"/>
    <x v="9"/>
  </r>
  <r>
    <n v="245546"/>
    <x v="0"/>
    <x v="0"/>
    <n v="9000"/>
    <n v="9000"/>
    <n v="0"/>
    <x v="0"/>
    <x v="0"/>
    <x v="1"/>
    <n v="458"/>
    <x v="1"/>
  </r>
  <r>
    <n v="245549"/>
    <x v="0"/>
    <x v="2"/>
    <n v="20000"/>
    <n v="20000"/>
    <n v="0"/>
    <x v="0"/>
    <x v="0"/>
    <x v="1"/>
    <n v="465"/>
    <x v="1"/>
  </r>
  <r>
    <n v="245556"/>
    <x v="0"/>
    <x v="0"/>
    <n v="25000"/>
    <n v="25000"/>
    <n v="0"/>
    <x v="0"/>
    <x v="1"/>
    <x v="2"/>
    <n v="502"/>
    <x v="0"/>
  </r>
  <r>
    <n v="245557"/>
    <x v="0"/>
    <x v="2"/>
    <n v="18800"/>
    <n v="18800"/>
    <n v="0"/>
    <x v="0"/>
    <x v="1"/>
    <x v="1"/>
    <n v="461"/>
    <x v="1"/>
  </r>
  <r>
    <n v="245561"/>
    <x v="0"/>
    <x v="1"/>
    <n v="5000"/>
    <n v="5000"/>
    <n v="0"/>
    <x v="0"/>
    <x v="0"/>
    <x v="1"/>
    <n v="485"/>
    <x v="8"/>
  </r>
  <r>
    <n v="245571"/>
    <x v="1"/>
    <x v="0"/>
    <n v="15000"/>
    <n v="0"/>
    <n v="1"/>
    <x v="1"/>
    <x v="1"/>
    <x v="0"/>
    <n v="471"/>
    <x v="8"/>
  </r>
  <r>
    <n v="245589"/>
    <x v="2"/>
    <x v="2"/>
    <n v="15000"/>
    <n v="15000"/>
    <n v="0"/>
    <x v="0"/>
    <x v="0"/>
    <x v="1"/>
    <n v="432"/>
    <x v="3"/>
  </r>
  <r>
    <n v="245590"/>
    <x v="2"/>
    <x v="0"/>
    <n v="60058"/>
    <n v="49800"/>
    <n v="1"/>
    <x v="1"/>
    <x v="0"/>
    <x v="1"/>
    <n v="432"/>
    <x v="3"/>
  </r>
  <r>
    <n v="245597"/>
    <x v="0"/>
    <x v="0"/>
    <n v="139990"/>
    <n v="139990"/>
    <n v="0"/>
    <x v="0"/>
    <x v="1"/>
    <x v="1"/>
    <n v="551"/>
    <x v="10"/>
  </r>
  <r>
    <n v="245600"/>
    <x v="1"/>
    <x v="0"/>
    <n v="10000"/>
    <n v="10000"/>
    <n v="0"/>
    <x v="0"/>
    <x v="1"/>
    <x v="1"/>
    <n v="456"/>
    <x v="1"/>
  </r>
  <r>
    <n v="245606"/>
    <x v="1"/>
    <x v="0"/>
    <n v="16500"/>
    <n v="2000"/>
    <n v="1"/>
    <x v="1"/>
    <x v="0"/>
    <x v="2"/>
    <n v="478"/>
    <x v="8"/>
  </r>
  <r>
    <n v="245614"/>
    <x v="0"/>
    <x v="0"/>
    <n v="25000"/>
    <n v="25000"/>
    <n v="0"/>
    <x v="0"/>
    <x v="1"/>
    <x v="0"/>
    <n v="500"/>
    <x v="0"/>
  </r>
  <r>
    <n v="245620"/>
    <x v="0"/>
    <x v="0"/>
    <n v="45380"/>
    <n v="45380"/>
    <n v="0"/>
    <x v="0"/>
    <x v="1"/>
    <x v="1"/>
    <n v="456"/>
    <x v="1"/>
  </r>
  <r>
    <n v="245621"/>
    <x v="1"/>
    <x v="0"/>
    <n v="40000"/>
    <n v="40000"/>
    <n v="0"/>
    <x v="0"/>
    <x v="0"/>
    <x v="1"/>
    <n v="469"/>
    <x v="1"/>
  </r>
  <r>
    <n v="245634"/>
    <x v="0"/>
    <x v="0"/>
    <n v="140000"/>
    <n v="140000"/>
    <n v="0"/>
    <x v="0"/>
    <x v="1"/>
    <x v="1"/>
    <n v="473"/>
    <x v="8"/>
  </r>
  <r>
    <n v="245636"/>
    <x v="1"/>
    <x v="0"/>
    <n v="50000"/>
    <n v="50000"/>
    <n v="0"/>
    <x v="0"/>
    <x v="1"/>
    <x v="1"/>
    <n v="464"/>
    <x v="1"/>
  </r>
  <r>
    <n v="245641"/>
    <x v="0"/>
    <x v="0"/>
    <n v="50500"/>
    <n v="50500"/>
    <n v="0"/>
    <x v="0"/>
    <x v="0"/>
    <x v="1"/>
    <n v="420"/>
    <x v="6"/>
  </r>
  <r>
    <n v="245642"/>
    <x v="1"/>
    <x v="0"/>
    <n v="5000"/>
    <n v="5000"/>
    <n v="0"/>
    <x v="0"/>
    <x v="0"/>
    <x v="1"/>
    <n v="507"/>
    <x v="0"/>
  </r>
  <r>
    <n v="245647"/>
    <x v="1"/>
    <x v="1"/>
    <n v="50000"/>
    <n v="50000"/>
    <n v="0"/>
    <x v="0"/>
    <x v="0"/>
    <x v="1"/>
    <n v="531"/>
    <x v="9"/>
  </r>
  <r>
    <n v="245650"/>
    <x v="1"/>
    <x v="0"/>
    <n v="14473"/>
    <n v="14473"/>
    <n v="0"/>
    <x v="0"/>
    <x v="0"/>
    <x v="1"/>
    <n v="433"/>
    <x v="3"/>
  </r>
  <r>
    <n v="245656"/>
    <x v="0"/>
    <x v="1"/>
    <n v="100000"/>
    <n v="100000"/>
    <n v="0"/>
    <x v="0"/>
    <x v="1"/>
    <x v="1"/>
    <n v="496"/>
    <x v="0"/>
  </r>
  <r>
    <n v="245662"/>
    <x v="0"/>
    <x v="2"/>
    <n v="60000"/>
    <n v="60000"/>
    <n v="0"/>
    <x v="0"/>
    <x v="0"/>
    <x v="1"/>
    <n v="429"/>
    <x v="6"/>
  </r>
  <r>
    <n v="245665"/>
    <x v="1"/>
    <x v="0"/>
    <n v="20000"/>
    <n v="0"/>
    <n v="1"/>
    <x v="1"/>
    <x v="1"/>
    <x v="1"/>
    <n v="445"/>
    <x v="3"/>
  </r>
  <r>
    <n v="245668"/>
    <x v="1"/>
    <x v="0"/>
    <n v="9000"/>
    <n v="9000"/>
    <n v="0"/>
    <x v="0"/>
    <x v="0"/>
    <x v="0"/>
    <n v="473"/>
    <x v="8"/>
  </r>
  <r>
    <n v="245686"/>
    <x v="0"/>
    <x v="1"/>
    <n v="39897"/>
    <n v="39897"/>
    <n v="0"/>
    <x v="0"/>
    <x v="0"/>
    <x v="1"/>
    <n v="511"/>
    <x v="7"/>
  </r>
  <r>
    <n v="245690"/>
    <x v="0"/>
    <x v="0"/>
    <n v="114900"/>
    <n v="114900"/>
    <n v="0"/>
    <x v="0"/>
    <x v="1"/>
    <x v="1"/>
    <n v="451"/>
    <x v="1"/>
  </r>
  <r>
    <n v="245693"/>
    <x v="0"/>
    <x v="0"/>
    <n v="20000"/>
    <n v="20000"/>
    <n v="0"/>
    <x v="0"/>
    <x v="1"/>
    <x v="0"/>
    <n v="528"/>
    <x v="7"/>
  </r>
  <r>
    <n v="245704"/>
    <x v="0"/>
    <x v="2"/>
    <n v="15000"/>
    <n v="15000"/>
    <n v="0"/>
    <x v="0"/>
    <x v="1"/>
    <x v="1"/>
    <n v="489"/>
    <x v="8"/>
  </r>
  <r>
    <n v="245707"/>
    <x v="0"/>
    <x v="0"/>
    <n v="207400"/>
    <n v="207400"/>
    <n v="0"/>
    <x v="0"/>
    <x v="1"/>
    <x v="0"/>
    <n v="480"/>
    <x v="8"/>
  </r>
  <r>
    <n v="245708"/>
    <x v="1"/>
    <x v="1"/>
    <n v="10000"/>
    <n v="10000"/>
    <n v="0"/>
    <x v="0"/>
    <x v="1"/>
    <x v="1"/>
    <n v="509"/>
    <x v="0"/>
  </r>
  <r>
    <n v="245720"/>
    <x v="0"/>
    <x v="0"/>
    <n v="10000"/>
    <n v="10000"/>
    <n v="0"/>
    <x v="0"/>
    <x v="0"/>
    <x v="1"/>
    <n v="511"/>
    <x v="7"/>
  </r>
  <r>
    <n v="245722"/>
    <x v="1"/>
    <x v="0"/>
    <n v="9000"/>
    <n v="9000"/>
    <n v="0"/>
    <x v="0"/>
    <x v="0"/>
    <x v="1"/>
    <n v="387"/>
    <x v="4"/>
  </r>
  <r>
    <n v="245743"/>
    <x v="0"/>
    <x v="0"/>
    <n v="6000"/>
    <n v="6000"/>
    <n v="0"/>
    <x v="0"/>
    <x v="1"/>
    <x v="0"/>
    <n v="443"/>
    <x v="3"/>
  </r>
  <r>
    <n v="245748"/>
    <x v="0"/>
    <x v="0"/>
    <n v="20000"/>
    <n v="20000"/>
    <n v="0"/>
    <x v="0"/>
    <x v="1"/>
    <x v="0"/>
    <n v="499"/>
    <x v="0"/>
  </r>
  <r>
    <n v="245753"/>
    <x v="1"/>
    <x v="0"/>
    <n v="8000"/>
    <n v="8000"/>
    <n v="0"/>
    <x v="0"/>
    <x v="1"/>
    <x v="1"/>
    <n v="503"/>
    <x v="0"/>
  </r>
  <r>
    <n v="245757"/>
    <x v="0"/>
    <x v="0"/>
    <n v="97000"/>
    <n v="97000"/>
    <n v="0"/>
    <x v="0"/>
    <x v="0"/>
    <x v="0"/>
    <n v="498"/>
    <x v="0"/>
  </r>
  <r>
    <n v="245768"/>
    <x v="1"/>
    <x v="0"/>
    <n v="48000"/>
    <n v="48000"/>
    <n v="0"/>
    <x v="0"/>
    <x v="1"/>
    <x v="2"/>
    <n v="458"/>
    <x v="1"/>
  </r>
  <r>
    <n v="245776"/>
    <x v="0"/>
    <x v="0"/>
    <n v="35800"/>
    <n v="35800"/>
    <n v="0"/>
    <x v="0"/>
    <x v="0"/>
    <x v="0"/>
    <n v="494"/>
    <x v="0"/>
  </r>
  <r>
    <n v="245786"/>
    <x v="1"/>
    <x v="1"/>
    <n v="10000"/>
    <n v="10000"/>
    <n v="0"/>
    <x v="0"/>
    <x v="0"/>
    <x v="0"/>
    <n v="455"/>
    <x v="1"/>
  </r>
  <r>
    <n v="245792"/>
    <x v="0"/>
    <x v="2"/>
    <n v="30000"/>
    <n v="0"/>
    <n v="1"/>
    <x v="1"/>
    <x v="1"/>
    <x v="0"/>
    <n v="471"/>
    <x v="8"/>
  </r>
  <r>
    <n v="245831"/>
    <x v="0"/>
    <x v="0"/>
    <n v="300760"/>
    <n v="300760"/>
    <n v="0"/>
    <x v="0"/>
    <x v="1"/>
    <x v="2"/>
    <n v="489"/>
    <x v="8"/>
  </r>
  <r>
    <n v="245833"/>
    <x v="0"/>
    <x v="0"/>
    <n v="40000"/>
    <n v="40000"/>
    <n v="0"/>
    <x v="0"/>
    <x v="1"/>
    <x v="1"/>
    <n v="466"/>
    <x v="1"/>
  </r>
  <r>
    <n v="245834"/>
    <x v="0"/>
    <x v="0"/>
    <n v="50000"/>
    <n v="50000"/>
    <n v="0"/>
    <x v="0"/>
    <x v="0"/>
    <x v="1"/>
    <n v="449"/>
    <x v="3"/>
  </r>
  <r>
    <n v="245841"/>
    <x v="1"/>
    <x v="1"/>
    <n v="17000"/>
    <n v="17000"/>
    <n v="0"/>
    <x v="0"/>
    <x v="1"/>
    <x v="0"/>
    <n v="432"/>
    <x v="3"/>
  </r>
  <r>
    <n v="245842"/>
    <x v="0"/>
    <x v="0"/>
    <n v="447660"/>
    <n v="447660"/>
    <n v="0"/>
    <x v="0"/>
    <x v="1"/>
    <x v="1"/>
    <n v="465"/>
    <x v="1"/>
  </r>
  <r>
    <n v="245850"/>
    <x v="0"/>
    <x v="0"/>
    <n v="32000"/>
    <n v="32000"/>
    <n v="0"/>
    <x v="0"/>
    <x v="0"/>
    <x v="0"/>
    <n v="461"/>
    <x v="1"/>
  </r>
  <r>
    <n v="245857"/>
    <x v="1"/>
    <x v="0"/>
    <n v="2800"/>
    <n v="2800"/>
    <n v="0"/>
    <x v="0"/>
    <x v="1"/>
    <x v="1"/>
    <n v="438"/>
    <x v="3"/>
  </r>
  <r>
    <n v="245873"/>
    <x v="0"/>
    <x v="2"/>
    <n v="3000"/>
    <n v="3000"/>
    <n v="0"/>
    <x v="0"/>
    <x v="1"/>
    <x v="1"/>
    <n v="435"/>
    <x v="3"/>
  </r>
  <r>
    <n v="245889"/>
    <x v="0"/>
    <x v="0"/>
    <n v="33400"/>
    <n v="33400"/>
    <n v="0"/>
    <x v="0"/>
    <x v="0"/>
    <x v="0"/>
    <n v="521"/>
    <x v="7"/>
  </r>
  <r>
    <n v="245891"/>
    <x v="0"/>
    <x v="2"/>
    <n v="10000"/>
    <n v="10000"/>
    <n v="0"/>
    <x v="0"/>
    <x v="0"/>
    <x v="1"/>
    <n v="485"/>
    <x v="8"/>
  </r>
  <r>
    <n v="245895"/>
    <x v="1"/>
    <x v="0"/>
    <n v="11700"/>
    <n v="11700"/>
    <n v="0"/>
    <x v="0"/>
    <x v="1"/>
    <x v="1"/>
    <n v="442"/>
    <x v="3"/>
  </r>
  <r>
    <n v="245898"/>
    <x v="1"/>
    <x v="0"/>
    <n v="14500"/>
    <n v="14500"/>
    <n v="0"/>
    <x v="0"/>
    <x v="1"/>
    <x v="0"/>
    <n v="457"/>
    <x v="1"/>
  </r>
  <r>
    <n v="245911"/>
    <x v="1"/>
    <x v="1"/>
    <n v="8000"/>
    <n v="0"/>
    <n v="1"/>
    <x v="1"/>
    <x v="0"/>
    <x v="0"/>
    <n v="406"/>
    <x v="2"/>
  </r>
  <r>
    <n v="245913"/>
    <x v="0"/>
    <x v="0"/>
    <n v="39400"/>
    <n v="39400"/>
    <n v="0"/>
    <x v="0"/>
    <x v="0"/>
    <x v="1"/>
    <n v="473"/>
    <x v="8"/>
  </r>
  <r>
    <n v="245916"/>
    <x v="0"/>
    <x v="0"/>
    <n v="40000"/>
    <n v="40000"/>
    <n v="0"/>
    <x v="0"/>
    <x v="0"/>
    <x v="1"/>
    <n v="465"/>
    <x v="1"/>
  </r>
  <r>
    <n v="245942"/>
    <x v="1"/>
    <x v="0"/>
    <n v="38000"/>
    <n v="38000"/>
    <n v="0"/>
    <x v="0"/>
    <x v="0"/>
    <x v="0"/>
    <n v="476"/>
    <x v="8"/>
  </r>
  <r>
    <n v="245943"/>
    <x v="0"/>
    <x v="2"/>
    <n v="25000"/>
    <n v="25000"/>
    <n v="0"/>
    <x v="0"/>
    <x v="0"/>
    <x v="1"/>
    <n v="452"/>
    <x v="1"/>
  </r>
  <r>
    <n v="245960"/>
    <x v="1"/>
    <x v="0"/>
    <n v="53700"/>
    <n v="33760"/>
    <n v="0"/>
    <x v="0"/>
    <x v="0"/>
    <x v="1"/>
    <n v="488"/>
    <x v="8"/>
  </r>
  <r>
    <n v="245978"/>
    <x v="1"/>
    <x v="1"/>
    <n v="20000"/>
    <n v="20000"/>
    <n v="0"/>
    <x v="0"/>
    <x v="0"/>
    <x v="1"/>
    <n v="488"/>
    <x v="8"/>
  </r>
  <r>
    <n v="245986"/>
    <x v="0"/>
    <x v="0"/>
    <n v="35000"/>
    <n v="35000"/>
    <n v="0"/>
    <x v="0"/>
    <x v="0"/>
    <x v="1"/>
    <n v="513"/>
    <x v="7"/>
  </r>
  <r>
    <n v="245996"/>
    <x v="0"/>
    <x v="2"/>
    <n v="35000"/>
    <n v="35000"/>
    <n v="0"/>
    <x v="0"/>
    <x v="0"/>
    <x v="1"/>
    <n v="472"/>
    <x v="8"/>
  </r>
  <r>
    <n v="246006"/>
    <x v="0"/>
    <x v="0"/>
    <n v="114500"/>
    <n v="114500"/>
    <n v="0"/>
    <x v="0"/>
    <x v="0"/>
    <x v="1"/>
    <n v="500"/>
    <x v="0"/>
  </r>
  <r>
    <n v="246009"/>
    <x v="0"/>
    <x v="0"/>
    <n v="61500"/>
    <n v="61500"/>
    <n v="0"/>
    <x v="0"/>
    <x v="0"/>
    <x v="1"/>
    <n v="496"/>
    <x v="0"/>
  </r>
  <r>
    <n v="246011"/>
    <x v="0"/>
    <x v="1"/>
    <n v="33700"/>
    <n v="33700"/>
    <n v="0"/>
    <x v="0"/>
    <x v="0"/>
    <x v="0"/>
    <n v="489"/>
    <x v="8"/>
  </r>
  <r>
    <n v="246025"/>
    <x v="0"/>
    <x v="0"/>
    <n v="208000"/>
    <n v="208000"/>
    <n v="0"/>
    <x v="0"/>
    <x v="1"/>
    <x v="0"/>
    <n v="478"/>
    <x v="8"/>
  </r>
  <r>
    <n v="246033"/>
    <x v="1"/>
    <x v="0"/>
    <n v="10000"/>
    <n v="0"/>
    <n v="1"/>
    <x v="1"/>
    <x v="0"/>
    <x v="1"/>
    <n v="408"/>
    <x v="2"/>
  </r>
  <r>
    <n v="246038"/>
    <x v="0"/>
    <x v="0"/>
    <n v="405830"/>
    <n v="405830"/>
    <n v="0"/>
    <x v="0"/>
    <x v="1"/>
    <x v="0"/>
    <n v="468"/>
    <x v="1"/>
  </r>
  <r>
    <n v="246052"/>
    <x v="1"/>
    <x v="1"/>
    <n v="10000"/>
    <n v="10000"/>
    <n v="0"/>
    <x v="0"/>
    <x v="0"/>
    <x v="1"/>
    <n v="516"/>
    <x v="7"/>
  </r>
  <r>
    <n v="246064"/>
    <x v="2"/>
    <x v="0"/>
    <n v="84800"/>
    <n v="84800"/>
    <n v="0"/>
    <x v="0"/>
    <x v="1"/>
    <x v="0"/>
    <n v="473"/>
    <x v="8"/>
  </r>
  <r>
    <n v="246067"/>
    <x v="1"/>
    <x v="0"/>
    <n v="10000"/>
    <n v="10000"/>
    <n v="0"/>
    <x v="0"/>
    <x v="1"/>
    <x v="1"/>
    <n v="468"/>
    <x v="1"/>
  </r>
  <r>
    <n v="246120"/>
    <x v="2"/>
    <x v="2"/>
    <n v="20000"/>
    <n v="20000"/>
    <n v="0"/>
    <x v="0"/>
    <x v="1"/>
    <x v="1"/>
    <n v="397"/>
    <x v="2"/>
  </r>
  <r>
    <n v="246166"/>
    <x v="0"/>
    <x v="2"/>
    <n v="5000"/>
    <n v="5000"/>
    <n v="0"/>
    <x v="0"/>
    <x v="1"/>
    <x v="2"/>
    <n v="508"/>
    <x v="0"/>
  </r>
  <r>
    <n v="246168"/>
    <x v="0"/>
    <x v="0"/>
    <n v="25000"/>
    <n v="25000"/>
    <n v="0"/>
    <x v="0"/>
    <x v="1"/>
    <x v="1"/>
    <n v="499"/>
    <x v="0"/>
  </r>
  <r>
    <n v="246176"/>
    <x v="1"/>
    <x v="0"/>
    <n v="2000"/>
    <n v="2000"/>
    <n v="0"/>
    <x v="0"/>
    <x v="0"/>
    <x v="2"/>
    <n v="436"/>
    <x v="3"/>
  </r>
  <r>
    <n v="246179"/>
    <x v="1"/>
    <x v="0"/>
    <n v="67400"/>
    <n v="42200"/>
    <n v="1"/>
    <x v="1"/>
    <x v="1"/>
    <x v="1"/>
    <n v="543"/>
    <x v="9"/>
  </r>
  <r>
    <n v="246182"/>
    <x v="0"/>
    <x v="1"/>
    <n v="20000"/>
    <n v="20000"/>
    <n v="0"/>
    <x v="0"/>
    <x v="1"/>
    <x v="0"/>
    <n v="478"/>
    <x v="8"/>
  </r>
  <r>
    <n v="246217"/>
    <x v="0"/>
    <x v="0"/>
    <n v="289200"/>
    <n v="289200"/>
    <n v="0"/>
    <x v="0"/>
    <x v="1"/>
    <x v="0"/>
    <n v="502"/>
    <x v="0"/>
  </r>
  <r>
    <n v="246219"/>
    <x v="0"/>
    <x v="1"/>
    <n v="30650"/>
    <n v="30650"/>
    <n v="0"/>
    <x v="0"/>
    <x v="1"/>
    <x v="1"/>
    <n v="499"/>
    <x v="0"/>
  </r>
  <r>
    <n v="246221"/>
    <x v="0"/>
    <x v="0"/>
    <n v="154200"/>
    <n v="154200"/>
    <n v="0"/>
    <x v="0"/>
    <x v="1"/>
    <x v="0"/>
    <n v="447"/>
    <x v="3"/>
  </r>
  <r>
    <n v="246222"/>
    <x v="1"/>
    <x v="2"/>
    <n v="5000"/>
    <n v="5000"/>
    <n v="0"/>
    <x v="0"/>
    <x v="0"/>
    <x v="1"/>
    <n v="516"/>
    <x v="7"/>
  </r>
  <r>
    <n v="246223"/>
    <x v="0"/>
    <x v="0"/>
    <n v="30000"/>
    <n v="30000"/>
    <n v="0"/>
    <x v="0"/>
    <x v="1"/>
    <x v="0"/>
    <n v="426"/>
    <x v="6"/>
  </r>
  <r>
    <n v="246225"/>
    <x v="0"/>
    <x v="0"/>
    <n v="40000"/>
    <n v="40000"/>
    <n v="0"/>
    <x v="0"/>
    <x v="1"/>
    <x v="1"/>
    <n v="494"/>
    <x v="0"/>
  </r>
  <r>
    <n v="246226"/>
    <x v="1"/>
    <x v="0"/>
    <n v="10000"/>
    <n v="10000"/>
    <n v="0"/>
    <x v="0"/>
    <x v="1"/>
    <x v="1"/>
    <n v="443"/>
    <x v="3"/>
  </r>
  <r>
    <n v="246231"/>
    <x v="1"/>
    <x v="0"/>
    <n v="15000"/>
    <n v="15000"/>
    <n v="0"/>
    <x v="0"/>
    <x v="0"/>
    <x v="1"/>
    <n v="475"/>
    <x v="8"/>
  </r>
  <r>
    <n v="246233"/>
    <x v="0"/>
    <x v="0"/>
    <n v="17000"/>
    <n v="17000"/>
    <n v="0"/>
    <x v="0"/>
    <x v="1"/>
    <x v="0"/>
    <n v="412"/>
    <x v="6"/>
  </r>
  <r>
    <n v="246239"/>
    <x v="0"/>
    <x v="0"/>
    <n v="55600"/>
    <n v="55600"/>
    <n v="0"/>
    <x v="0"/>
    <x v="0"/>
    <x v="2"/>
    <n v="538"/>
    <x v="9"/>
  </r>
  <r>
    <n v="246245"/>
    <x v="0"/>
    <x v="0"/>
    <n v="95400"/>
    <n v="95400"/>
    <n v="0"/>
    <x v="0"/>
    <x v="1"/>
    <x v="1"/>
    <n v="526"/>
    <x v="7"/>
  </r>
  <r>
    <n v="246248"/>
    <x v="1"/>
    <x v="0"/>
    <n v="20000"/>
    <n v="20000"/>
    <n v="0"/>
    <x v="0"/>
    <x v="1"/>
    <x v="0"/>
    <n v="486"/>
    <x v="8"/>
  </r>
  <r>
    <n v="246254"/>
    <x v="0"/>
    <x v="1"/>
    <n v="80000"/>
    <n v="80000"/>
    <n v="0"/>
    <x v="0"/>
    <x v="0"/>
    <x v="0"/>
    <n v="461"/>
    <x v="1"/>
  </r>
  <r>
    <n v="246268"/>
    <x v="0"/>
    <x v="0"/>
    <n v="25000"/>
    <n v="25000"/>
    <n v="0"/>
    <x v="0"/>
    <x v="0"/>
    <x v="0"/>
    <n v="486"/>
    <x v="8"/>
  </r>
  <r>
    <n v="246279"/>
    <x v="1"/>
    <x v="1"/>
    <n v="60000"/>
    <n v="60000"/>
    <n v="0"/>
    <x v="0"/>
    <x v="0"/>
    <x v="0"/>
    <n v="405"/>
    <x v="2"/>
  </r>
  <r>
    <n v="246293"/>
    <x v="1"/>
    <x v="0"/>
    <n v="15000"/>
    <n v="15000"/>
    <n v="0"/>
    <x v="0"/>
    <x v="1"/>
    <x v="0"/>
    <n v="499"/>
    <x v="0"/>
  </r>
  <r>
    <n v="246304"/>
    <x v="0"/>
    <x v="1"/>
    <n v="23290"/>
    <n v="23290"/>
    <n v="0"/>
    <x v="0"/>
    <x v="1"/>
    <x v="1"/>
    <n v="435"/>
    <x v="3"/>
  </r>
  <r>
    <n v="246307"/>
    <x v="0"/>
    <x v="1"/>
    <n v="25500"/>
    <n v="25500"/>
    <n v="0"/>
    <x v="0"/>
    <x v="1"/>
    <x v="0"/>
    <n v="515"/>
    <x v="7"/>
  </r>
  <r>
    <n v="246310"/>
    <x v="0"/>
    <x v="0"/>
    <n v="21600"/>
    <n v="21600"/>
    <n v="0"/>
    <x v="0"/>
    <x v="1"/>
    <x v="0"/>
    <n v="483"/>
    <x v="8"/>
  </r>
  <r>
    <n v="246317"/>
    <x v="1"/>
    <x v="1"/>
    <n v="15000"/>
    <n v="15000"/>
    <n v="0"/>
    <x v="0"/>
    <x v="1"/>
    <x v="1"/>
    <n v="502"/>
    <x v="0"/>
  </r>
  <r>
    <n v="246319"/>
    <x v="1"/>
    <x v="0"/>
    <n v="20000"/>
    <n v="0"/>
    <n v="1"/>
    <x v="1"/>
    <x v="0"/>
    <x v="1"/>
    <n v="394"/>
    <x v="2"/>
  </r>
  <r>
    <n v="246326"/>
    <x v="0"/>
    <x v="0"/>
    <n v="260900"/>
    <n v="267195.90000000002"/>
    <n v="1"/>
    <x v="1"/>
    <x v="1"/>
    <x v="1"/>
    <n v="534"/>
    <x v="9"/>
  </r>
  <r>
    <n v="246337"/>
    <x v="0"/>
    <x v="0"/>
    <n v="80400"/>
    <n v="80400"/>
    <n v="0"/>
    <x v="0"/>
    <x v="1"/>
    <x v="1"/>
    <n v="452"/>
    <x v="1"/>
  </r>
  <r>
    <n v="246338"/>
    <x v="1"/>
    <x v="0"/>
    <n v="10000"/>
    <n v="10000"/>
    <n v="0"/>
    <x v="0"/>
    <x v="0"/>
    <x v="1"/>
    <n v="470"/>
    <x v="1"/>
  </r>
  <r>
    <n v="246349"/>
    <x v="0"/>
    <x v="2"/>
    <n v="7600"/>
    <n v="7600"/>
    <n v="0"/>
    <x v="0"/>
    <x v="0"/>
    <x v="1"/>
    <n v="525"/>
    <x v="7"/>
  </r>
  <r>
    <n v="246350"/>
    <x v="1"/>
    <x v="0"/>
    <n v="35000"/>
    <n v="35000"/>
    <n v="0"/>
    <x v="0"/>
    <x v="1"/>
    <x v="1"/>
    <n v="532"/>
    <x v="9"/>
  </r>
  <r>
    <n v="246364"/>
    <x v="1"/>
    <x v="0"/>
    <n v="41300"/>
    <n v="41300"/>
    <n v="0"/>
    <x v="0"/>
    <x v="0"/>
    <x v="0"/>
    <n v="478"/>
    <x v="8"/>
  </r>
  <r>
    <n v="246375"/>
    <x v="0"/>
    <x v="1"/>
    <n v="20000"/>
    <n v="20000"/>
    <n v="0"/>
    <x v="0"/>
    <x v="0"/>
    <x v="0"/>
    <n v="493"/>
    <x v="0"/>
  </r>
  <r>
    <n v="246378"/>
    <x v="0"/>
    <x v="0"/>
    <n v="5000"/>
    <n v="5000"/>
    <n v="0"/>
    <x v="0"/>
    <x v="0"/>
    <x v="1"/>
    <n v="563"/>
    <x v="10"/>
  </r>
  <r>
    <n v="246386"/>
    <x v="1"/>
    <x v="0"/>
    <n v="10000"/>
    <n v="10000"/>
    <n v="0"/>
    <x v="0"/>
    <x v="1"/>
    <x v="2"/>
    <n v="514"/>
    <x v="7"/>
  </r>
  <r>
    <n v="246389"/>
    <x v="1"/>
    <x v="1"/>
    <n v="5000"/>
    <n v="5000"/>
    <n v="0"/>
    <x v="0"/>
    <x v="0"/>
    <x v="0"/>
    <n v="461"/>
    <x v="1"/>
  </r>
  <r>
    <n v="246393"/>
    <x v="1"/>
    <x v="0"/>
    <n v="10000"/>
    <n v="10000"/>
    <n v="0"/>
    <x v="0"/>
    <x v="1"/>
    <x v="2"/>
    <n v="495"/>
    <x v="0"/>
  </r>
  <r>
    <n v="246395"/>
    <x v="1"/>
    <x v="0"/>
    <n v="30000"/>
    <n v="30000"/>
    <n v="0"/>
    <x v="0"/>
    <x v="1"/>
    <x v="1"/>
    <n v="471"/>
    <x v="8"/>
  </r>
  <r>
    <n v="246402"/>
    <x v="0"/>
    <x v="0"/>
    <n v="10000"/>
    <n v="10000"/>
    <n v="0"/>
    <x v="0"/>
    <x v="1"/>
    <x v="0"/>
    <n v="530"/>
    <x v="7"/>
  </r>
  <r>
    <n v="246409"/>
    <x v="0"/>
    <x v="0"/>
    <n v="28000"/>
    <n v="28000"/>
    <n v="0"/>
    <x v="0"/>
    <x v="0"/>
    <x v="1"/>
    <n v="441"/>
    <x v="3"/>
  </r>
  <r>
    <n v="246410"/>
    <x v="1"/>
    <x v="0"/>
    <n v="30000"/>
    <n v="0"/>
    <n v="1"/>
    <x v="1"/>
    <x v="0"/>
    <x v="0"/>
    <n v="486"/>
    <x v="8"/>
  </r>
  <r>
    <n v="246413"/>
    <x v="0"/>
    <x v="2"/>
    <n v="35000"/>
    <n v="35000"/>
    <n v="0"/>
    <x v="0"/>
    <x v="0"/>
    <x v="1"/>
    <n v="501"/>
    <x v="0"/>
  </r>
  <r>
    <n v="246418"/>
    <x v="0"/>
    <x v="0"/>
    <n v="24500"/>
    <n v="24500"/>
    <n v="0"/>
    <x v="0"/>
    <x v="0"/>
    <x v="0"/>
    <n v="521"/>
    <x v="7"/>
  </r>
  <r>
    <n v="246420"/>
    <x v="0"/>
    <x v="0"/>
    <n v="69784"/>
    <n v="69784"/>
    <n v="0"/>
    <x v="0"/>
    <x v="0"/>
    <x v="1"/>
    <n v="449"/>
    <x v="3"/>
  </r>
  <r>
    <n v="246421"/>
    <x v="0"/>
    <x v="0"/>
    <n v="73500"/>
    <n v="73500"/>
    <n v="0"/>
    <x v="0"/>
    <x v="1"/>
    <x v="0"/>
    <n v="470"/>
    <x v="1"/>
  </r>
  <r>
    <n v="246435"/>
    <x v="1"/>
    <x v="1"/>
    <n v="30000"/>
    <n v="30000"/>
    <n v="0"/>
    <x v="0"/>
    <x v="0"/>
    <x v="1"/>
    <n v="466"/>
    <x v="1"/>
  </r>
  <r>
    <n v="246438"/>
    <x v="0"/>
    <x v="0"/>
    <n v="63600"/>
    <n v="63600"/>
    <n v="0"/>
    <x v="0"/>
    <x v="1"/>
    <x v="1"/>
    <n v="522"/>
    <x v="7"/>
  </r>
  <r>
    <n v="246461"/>
    <x v="0"/>
    <x v="2"/>
    <n v="67650"/>
    <n v="67650"/>
    <n v="0"/>
    <x v="0"/>
    <x v="0"/>
    <x v="1"/>
    <n v="445"/>
    <x v="3"/>
  </r>
  <r>
    <n v="246464"/>
    <x v="0"/>
    <x v="1"/>
    <n v="8100"/>
    <n v="8100"/>
    <n v="0"/>
    <x v="0"/>
    <x v="0"/>
    <x v="2"/>
    <n v="455"/>
    <x v="1"/>
  </r>
  <r>
    <n v="246470"/>
    <x v="0"/>
    <x v="0"/>
    <n v="93500"/>
    <n v="93500"/>
    <n v="0"/>
    <x v="0"/>
    <x v="0"/>
    <x v="1"/>
    <n v="444"/>
    <x v="3"/>
  </r>
  <r>
    <n v="246471"/>
    <x v="1"/>
    <x v="0"/>
    <n v="25000"/>
    <n v="25000"/>
    <n v="0"/>
    <x v="0"/>
    <x v="1"/>
    <x v="1"/>
    <n v="516"/>
    <x v="7"/>
  </r>
  <r>
    <n v="246473"/>
    <x v="2"/>
    <x v="2"/>
    <n v="10200"/>
    <n v="10200"/>
    <n v="0"/>
    <x v="0"/>
    <x v="0"/>
    <x v="1"/>
    <n v="456"/>
    <x v="1"/>
  </r>
  <r>
    <n v="246480"/>
    <x v="0"/>
    <x v="1"/>
    <n v="203590"/>
    <n v="203590"/>
    <n v="0"/>
    <x v="0"/>
    <x v="1"/>
    <x v="0"/>
    <n v="480"/>
    <x v="8"/>
  </r>
  <r>
    <n v="246484"/>
    <x v="0"/>
    <x v="0"/>
    <n v="40000"/>
    <n v="40000"/>
    <n v="0"/>
    <x v="0"/>
    <x v="0"/>
    <x v="1"/>
    <n v="426"/>
    <x v="6"/>
  </r>
  <r>
    <n v="246489"/>
    <x v="0"/>
    <x v="0"/>
    <n v="40000"/>
    <n v="40000"/>
    <n v="0"/>
    <x v="0"/>
    <x v="0"/>
    <x v="1"/>
    <n v="515"/>
    <x v="7"/>
  </r>
  <r>
    <n v="246494"/>
    <x v="2"/>
    <x v="2"/>
    <n v="65960"/>
    <n v="65960"/>
    <n v="0"/>
    <x v="0"/>
    <x v="0"/>
    <x v="0"/>
    <n v="496"/>
    <x v="0"/>
  </r>
  <r>
    <n v="246496"/>
    <x v="0"/>
    <x v="2"/>
    <n v="20000"/>
    <n v="20000"/>
    <n v="0"/>
    <x v="0"/>
    <x v="1"/>
    <x v="2"/>
    <n v="438"/>
    <x v="3"/>
  </r>
  <r>
    <n v="246501"/>
    <x v="0"/>
    <x v="0"/>
    <n v="134000"/>
    <n v="134000"/>
    <n v="0"/>
    <x v="0"/>
    <x v="0"/>
    <x v="0"/>
    <n v="469"/>
    <x v="1"/>
  </r>
  <r>
    <n v="246511"/>
    <x v="0"/>
    <x v="0"/>
    <n v="50000"/>
    <n v="50000"/>
    <n v="0"/>
    <x v="0"/>
    <x v="0"/>
    <x v="1"/>
    <n v="440"/>
    <x v="3"/>
  </r>
  <r>
    <n v="246513"/>
    <x v="0"/>
    <x v="0"/>
    <n v="40000"/>
    <n v="40000"/>
    <n v="0"/>
    <x v="0"/>
    <x v="0"/>
    <x v="2"/>
    <n v="420"/>
    <x v="6"/>
  </r>
  <r>
    <n v="246522"/>
    <x v="0"/>
    <x v="0"/>
    <n v="58000"/>
    <n v="58000"/>
    <n v="0"/>
    <x v="0"/>
    <x v="0"/>
    <x v="0"/>
    <n v="455"/>
    <x v="1"/>
  </r>
  <r>
    <n v="246537"/>
    <x v="0"/>
    <x v="0"/>
    <n v="290000"/>
    <n v="290000"/>
    <n v="0"/>
    <x v="0"/>
    <x v="1"/>
    <x v="2"/>
    <n v="540"/>
    <x v="9"/>
  </r>
  <r>
    <n v="246539"/>
    <x v="0"/>
    <x v="0"/>
    <n v="76600"/>
    <n v="76600"/>
    <n v="0"/>
    <x v="0"/>
    <x v="0"/>
    <x v="0"/>
    <n v="510"/>
    <x v="0"/>
  </r>
  <r>
    <n v="246543"/>
    <x v="0"/>
    <x v="0"/>
    <n v="122000"/>
    <n v="122000"/>
    <n v="0"/>
    <x v="0"/>
    <x v="0"/>
    <x v="0"/>
    <n v="483"/>
    <x v="8"/>
  </r>
  <r>
    <n v="246562"/>
    <x v="1"/>
    <x v="0"/>
    <n v="10000"/>
    <n v="10000"/>
    <n v="0"/>
    <x v="0"/>
    <x v="0"/>
    <x v="1"/>
    <n v="423"/>
    <x v="6"/>
  </r>
  <r>
    <n v="246579"/>
    <x v="0"/>
    <x v="1"/>
    <n v="25000"/>
    <n v="25000"/>
    <n v="0"/>
    <x v="0"/>
    <x v="0"/>
    <x v="1"/>
    <n v="479"/>
    <x v="8"/>
  </r>
  <r>
    <n v="246602"/>
    <x v="0"/>
    <x v="0"/>
    <n v="120000"/>
    <n v="120000"/>
    <n v="0"/>
    <x v="0"/>
    <x v="0"/>
    <x v="0"/>
    <n v="490"/>
    <x v="8"/>
  </r>
  <r>
    <n v="246629"/>
    <x v="1"/>
    <x v="2"/>
    <n v="2500"/>
    <n v="2500"/>
    <n v="0"/>
    <x v="0"/>
    <x v="0"/>
    <x v="1"/>
    <n v="477"/>
    <x v="8"/>
  </r>
  <r>
    <n v="246644"/>
    <x v="1"/>
    <x v="1"/>
    <n v="13000"/>
    <n v="13000"/>
    <n v="0"/>
    <x v="0"/>
    <x v="0"/>
    <x v="1"/>
    <n v="477"/>
    <x v="8"/>
  </r>
  <r>
    <n v="246645"/>
    <x v="1"/>
    <x v="1"/>
    <n v="19980"/>
    <n v="19980"/>
    <n v="0"/>
    <x v="0"/>
    <x v="1"/>
    <x v="0"/>
    <n v="496"/>
    <x v="0"/>
  </r>
  <r>
    <n v="246652"/>
    <x v="0"/>
    <x v="2"/>
    <n v="12000"/>
    <n v="12000"/>
    <n v="0"/>
    <x v="0"/>
    <x v="0"/>
    <x v="0"/>
    <n v="505"/>
    <x v="0"/>
  </r>
  <r>
    <n v="246654"/>
    <x v="0"/>
    <x v="0"/>
    <n v="30800"/>
    <n v="30800"/>
    <n v="0"/>
    <x v="0"/>
    <x v="1"/>
    <x v="1"/>
    <n v="484"/>
    <x v="8"/>
  </r>
  <r>
    <n v="246664"/>
    <x v="0"/>
    <x v="1"/>
    <n v="67000"/>
    <n v="67000"/>
    <n v="0"/>
    <x v="0"/>
    <x v="0"/>
    <x v="1"/>
    <n v="484"/>
    <x v="8"/>
  </r>
  <r>
    <n v="246667"/>
    <x v="1"/>
    <x v="2"/>
    <n v="15000"/>
    <n v="15000"/>
    <n v="0"/>
    <x v="0"/>
    <x v="0"/>
    <x v="1"/>
    <n v="464"/>
    <x v="1"/>
  </r>
  <r>
    <n v="246669"/>
    <x v="2"/>
    <x v="0"/>
    <n v="29962"/>
    <n v="29962"/>
    <n v="0"/>
    <x v="0"/>
    <x v="0"/>
    <x v="2"/>
    <n v="478"/>
    <x v="8"/>
  </r>
  <r>
    <n v="246697"/>
    <x v="0"/>
    <x v="0"/>
    <n v="86800"/>
    <n v="86800"/>
    <n v="0"/>
    <x v="0"/>
    <x v="1"/>
    <x v="0"/>
    <n v="527"/>
    <x v="7"/>
  </r>
  <r>
    <n v="246700"/>
    <x v="0"/>
    <x v="2"/>
    <n v="20000"/>
    <n v="20000"/>
    <n v="0"/>
    <x v="0"/>
    <x v="0"/>
    <x v="1"/>
    <n v="400"/>
    <x v="2"/>
  </r>
  <r>
    <n v="246707"/>
    <x v="1"/>
    <x v="0"/>
    <n v="28400"/>
    <n v="28400"/>
    <n v="0"/>
    <x v="0"/>
    <x v="0"/>
    <x v="0"/>
    <n v="490"/>
    <x v="8"/>
  </r>
  <r>
    <n v="246719"/>
    <x v="0"/>
    <x v="0"/>
    <n v="142800"/>
    <n v="142800"/>
    <n v="0"/>
    <x v="0"/>
    <x v="1"/>
    <x v="0"/>
    <n v="446"/>
    <x v="3"/>
  </r>
  <r>
    <n v="246727"/>
    <x v="2"/>
    <x v="0"/>
    <n v="22700"/>
    <n v="22700"/>
    <n v="0"/>
    <x v="0"/>
    <x v="1"/>
    <x v="0"/>
    <n v="467"/>
    <x v="1"/>
  </r>
  <r>
    <n v="246730"/>
    <x v="0"/>
    <x v="0"/>
    <n v="25000"/>
    <n v="25000"/>
    <n v="0"/>
    <x v="0"/>
    <x v="1"/>
    <x v="1"/>
    <n v="382"/>
    <x v="4"/>
  </r>
  <r>
    <n v="246746"/>
    <x v="0"/>
    <x v="0"/>
    <n v="278672"/>
    <n v="278672"/>
    <n v="0"/>
    <x v="0"/>
    <x v="0"/>
    <x v="1"/>
    <n v="499"/>
    <x v="0"/>
  </r>
  <r>
    <n v="246750"/>
    <x v="1"/>
    <x v="0"/>
    <n v="15000"/>
    <n v="0"/>
    <n v="1"/>
    <x v="1"/>
    <x v="0"/>
    <x v="0"/>
    <n v="427"/>
    <x v="6"/>
  </r>
  <r>
    <n v="246791"/>
    <x v="1"/>
    <x v="0"/>
    <n v="500"/>
    <n v="500"/>
    <n v="0"/>
    <x v="0"/>
    <x v="1"/>
    <x v="1"/>
    <n v="530"/>
    <x v="7"/>
  </r>
  <r>
    <n v="246794"/>
    <x v="0"/>
    <x v="1"/>
    <n v="10000"/>
    <n v="10000"/>
    <n v="0"/>
    <x v="0"/>
    <x v="0"/>
    <x v="1"/>
    <n v="509"/>
    <x v="0"/>
  </r>
  <r>
    <n v="246816"/>
    <x v="0"/>
    <x v="2"/>
    <n v="40000"/>
    <n v="40000"/>
    <n v="0"/>
    <x v="0"/>
    <x v="1"/>
    <x v="1"/>
    <n v="549"/>
    <x v="9"/>
  </r>
  <r>
    <n v="246822"/>
    <x v="0"/>
    <x v="1"/>
    <n v="70200"/>
    <n v="70200"/>
    <n v="0"/>
    <x v="0"/>
    <x v="0"/>
    <x v="1"/>
    <n v="390"/>
    <x v="4"/>
  </r>
  <r>
    <n v="246827"/>
    <x v="0"/>
    <x v="2"/>
    <n v="20000"/>
    <n v="20000"/>
    <n v="0"/>
    <x v="0"/>
    <x v="0"/>
    <x v="1"/>
    <n v="510"/>
    <x v="0"/>
  </r>
  <r>
    <n v="246846"/>
    <x v="0"/>
    <x v="0"/>
    <n v="47140"/>
    <n v="47140"/>
    <n v="0"/>
    <x v="0"/>
    <x v="1"/>
    <x v="0"/>
    <n v="524"/>
    <x v="7"/>
  </r>
  <r>
    <n v="246958"/>
    <x v="1"/>
    <x v="1"/>
    <n v="5000"/>
    <n v="5000"/>
    <n v="0"/>
    <x v="0"/>
    <x v="1"/>
    <x v="1"/>
    <n v="519"/>
    <x v="7"/>
  </r>
  <r>
    <n v="246994"/>
    <x v="1"/>
    <x v="1"/>
    <n v="15000"/>
    <n v="15000"/>
    <n v="0"/>
    <x v="0"/>
    <x v="0"/>
    <x v="0"/>
    <n v="485"/>
    <x v="8"/>
  </r>
  <r>
    <n v="247055"/>
    <x v="0"/>
    <x v="2"/>
    <n v="60000"/>
    <n v="60000"/>
    <n v="0"/>
    <x v="0"/>
    <x v="1"/>
    <x v="1"/>
    <n v="524"/>
    <x v="7"/>
  </r>
  <r>
    <n v="247056"/>
    <x v="1"/>
    <x v="0"/>
    <n v="21800"/>
    <n v="21800"/>
    <n v="0"/>
    <x v="0"/>
    <x v="1"/>
    <x v="1"/>
    <n v="499"/>
    <x v="0"/>
  </r>
  <r>
    <n v="247060"/>
    <x v="1"/>
    <x v="1"/>
    <n v="25000"/>
    <n v="25000"/>
    <n v="0"/>
    <x v="0"/>
    <x v="0"/>
    <x v="1"/>
    <n v="446"/>
    <x v="3"/>
  </r>
  <r>
    <n v="247062"/>
    <x v="0"/>
    <x v="0"/>
    <n v="40000"/>
    <n v="40000"/>
    <n v="0"/>
    <x v="0"/>
    <x v="1"/>
    <x v="2"/>
    <n v="471"/>
    <x v="8"/>
  </r>
  <r>
    <n v="247064"/>
    <x v="1"/>
    <x v="0"/>
    <n v="1000"/>
    <n v="1000"/>
    <n v="0"/>
    <x v="0"/>
    <x v="0"/>
    <x v="0"/>
    <n v="413"/>
    <x v="6"/>
  </r>
  <r>
    <n v="247136"/>
    <x v="1"/>
    <x v="0"/>
    <n v="5000"/>
    <n v="5000"/>
    <n v="0"/>
    <x v="0"/>
    <x v="1"/>
    <x v="1"/>
    <n v="448"/>
    <x v="3"/>
  </r>
  <r>
    <n v="247192"/>
    <x v="0"/>
    <x v="1"/>
    <n v="20041"/>
    <n v="20041"/>
    <n v="0"/>
    <x v="0"/>
    <x v="1"/>
    <x v="0"/>
    <n v="476"/>
    <x v="8"/>
  </r>
  <r>
    <n v="247202"/>
    <x v="0"/>
    <x v="0"/>
    <n v="30000"/>
    <n v="30000"/>
    <n v="0"/>
    <x v="0"/>
    <x v="1"/>
    <x v="1"/>
    <n v="461"/>
    <x v="1"/>
  </r>
  <r>
    <n v="247241"/>
    <x v="0"/>
    <x v="0"/>
    <n v="35000"/>
    <n v="35000"/>
    <n v="0"/>
    <x v="0"/>
    <x v="0"/>
    <x v="2"/>
    <n v="409"/>
    <x v="2"/>
  </r>
  <r>
    <n v="247261"/>
    <x v="0"/>
    <x v="0"/>
    <n v="70000"/>
    <n v="70000"/>
    <n v="0"/>
    <x v="0"/>
    <x v="1"/>
    <x v="0"/>
    <n v="486"/>
    <x v="8"/>
  </r>
  <r>
    <n v="247287"/>
    <x v="0"/>
    <x v="2"/>
    <n v="25000"/>
    <n v="25000"/>
    <n v="0"/>
    <x v="0"/>
    <x v="0"/>
    <x v="1"/>
    <n v="404"/>
    <x v="2"/>
  </r>
  <r>
    <n v="247316"/>
    <x v="0"/>
    <x v="0"/>
    <n v="69000"/>
    <n v="69000"/>
    <n v="0"/>
    <x v="0"/>
    <x v="1"/>
    <x v="2"/>
    <n v="534"/>
    <x v="9"/>
  </r>
  <r>
    <n v="247324"/>
    <x v="0"/>
    <x v="1"/>
    <n v="20000"/>
    <n v="20000"/>
    <n v="0"/>
    <x v="0"/>
    <x v="0"/>
    <x v="1"/>
    <n v="456"/>
    <x v="1"/>
  </r>
  <r>
    <n v="247364"/>
    <x v="0"/>
    <x v="0"/>
    <n v="249002"/>
    <n v="249002"/>
    <n v="0"/>
    <x v="0"/>
    <x v="0"/>
    <x v="1"/>
    <n v="464"/>
    <x v="1"/>
  </r>
  <r>
    <n v="247367"/>
    <x v="0"/>
    <x v="0"/>
    <n v="15000"/>
    <n v="15000"/>
    <n v="0"/>
    <x v="0"/>
    <x v="0"/>
    <x v="0"/>
    <n v="460"/>
    <x v="1"/>
  </r>
  <r>
    <n v="247390"/>
    <x v="0"/>
    <x v="1"/>
    <n v="75000"/>
    <n v="75000"/>
    <n v="0"/>
    <x v="0"/>
    <x v="1"/>
    <x v="1"/>
    <n v="536"/>
    <x v="9"/>
  </r>
  <r>
    <n v="247414"/>
    <x v="2"/>
    <x v="1"/>
    <n v="70000"/>
    <n v="70000"/>
    <n v="0"/>
    <x v="0"/>
    <x v="1"/>
    <x v="0"/>
    <n v="439"/>
    <x v="3"/>
  </r>
  <r>
    <n v="247419"/>
    <x v="1"/>
    <x v="0"/>
    <n v="5000"/>
    <n v="5000"/>
    <n v="0"/>
    <x v="0"/>
    <x v="1"/>
    <x v="0"/>
    <n v="445"/>
    <x v="3"/>
  </r>
  <r>
    <n v="247527"/>
    <x v="1"/>
    <x v="0"/>
    <n v="20000"/>
    <n v="20000"/>
    <n v="0"/>
    <x v="0"/>
    <x v="1"/>
    <x v="2"/>
    <n v="504"/>
    <x v="0"/>
  </r>
  <r>
    <n v="247539"/>
    <x v="0"/>
    <x v="0"/>
    <n v="106146"/>
    <n v="106146"/>
    <n v="0"/>
    <x v="0"/>
    <x v="1"/>
    <x v="1"/>
    <n v="398"/>
    <x v="2"/>
  </r>
  <r>
    <n v="247540"/>
    <x v="1"/>
    <x v="1"/>
    <n v="30000"/>
    <n v="30000"/>
    <n v="0"/>
    <x v="0"/>
    <x v="1"/>
    <x v="0"/>
    <n v="483"/>
    <x v="8"/>
  </r>
  <r>
    <n v="247546"/>
    <x v="0"/>
    <x v="2"/>
    <n v="25000"/>
    <n v="25000"/>
    <n v="0"/>
    <x v="0"/>
    <x v="0"/>
    <x v="0"/>
    <n v="514"/>
    <x v="7"/>
  </r>
  <r>
    <n v="247551"/>
    <x v="0"/>
    <x v="0"/>
    <n v="37158"/>
    <n v="37158"/>
    <n v="0"/>
    <x v="0"/>
    <x v="1"/>
    <x v="1"/>
    <n v="473"/>
    <x v="8"/>
  </r>
  <r>
    <n v="247571"/>
    <x v="0"/>
    <x v="1"/>
    <n v="45000"/>
    <n v="45000"/>
    <n v="0"/>
    <x v="0"/>
    <x v="1"/>
    <x v="1"/>
    <n v="465"/>
    <x v="1"/>
  </r>
  <r>
    <n v="247589"/>
    <x v="0"/>
    <x v="0"/>
    <n v="15000"/>
    <n v="15000"/>
    <n v="0"/>
    <x v="0"/>
    <x v="0"/>
    <x v="0"/>
    <n v="441"/>
    <x v="3"/>
  </r>
  <r>
    <n v="247617"/>
    <x v="0"/>
    <x v="0"/>
    <n v="10000"/>
    <n v="10000"/>
    <n v="0"/>
    <x v="0"/>
    <x v="0"/>
    <x v="1"/>
    <n v="505"/>
    <x v="0"/>
  </r>
  <r>
    <n v="247621"/>
    <x v="0"/>
    <x v="1"/>
    <n v="10000"/>
    <n v="5000.12"/>
    <n v="1"/>
    <x v="1"/>
    <x v="0"/>
    <x v="1"/>
    <n v="439"/>
    <x v="3"/>
  </r>
  <r>
    <n v="247667"/>
    <x v="2"/>
    <x v="2"/>
    <n v="15000"/>
    <n v="15000"/>
    <n v="0"/>
    <x v="0"/>
    <x v="1"/>
    <x v="1"/>
    <n v="464"/>
    <x v="1"/>
  </r>
  <r>
    <n v="247714"/>
    <x v="0"/>
    <x v="0"/>
    <n v="30650"/>
    <n v="30650"/>
    <n v="0"/>
    <x v="0"/>
    <x v="1"/>
    <x v="0"/>
    <n v="470"/>
    <x v="1"/>
  </r>
  <r>
    <n v="247719"/>
    <x v="1"/>
    <x v="1"/>
    <n v="5500"/>
    <n v="5500"/>
    <n v="0"/>
    <x v="0"/>
    <x v="1"/>
    <x v="0"/>
    <n v="506"/>
    <x v="0"/>
  </r>
  <r>
    <n v="247860"/>
    <x v="0"/>
    <x v="0"/>
    <n v="113716.89"/>
    <n v="113716.89"/>
    <n v="0"/>
    <x v="0"/>
    <x v="1"/>
    <x v="1"/>
    <n v="518"/>
    <x v="7"/>
  </r>
  <r>
    <n v="247869"/>
    <x v="1"/>
    <x v="0"/>
    <n v="170100"/>
    <n v="170100"/>
    <n v="0"/>
    <x v="0"/>
    <x v="1"/>
    <x v="0"/>
    <n v="475"/>
    <x v="8"/>
  </r>
  <r>
    <n v="247873"/>
    <x v="0"/>
    <x v="2"/>
    <n v="120000"/>
    <n v="120000"/>
    <n v="0"/>
    <x v="0"/>
    <x v="1"/>
    <x v="1"/>
    <n v="467"/>
    <x v="1"/>
  </r>
  <r>
    <n v="247876"/>
    <x v="0"/>
    <x v="0"/>
    <n v="59000"/>
    <n v="59000"/>
    <n v="0"/>
    <x v="0"/>
    <x v="0"/>
    <x v="0"/>
    <n v="518"/>
    <x v="7"/>
  </r>
  <r>
    <n v="247885"/>
    <x v="1"/>
    <x v="0"/>
    <n v="1000"/>
    <n v="1000"/>
    <n v="0"/>
    <x v="0"/>
    <x v="1"/>
    <x v="2"/>
    <n v="516"/>
    <x v="7"/>
  </r>
  <r>
    <n v="247895"/>
    <x v="0"/>
    <x v="0"/>
    <n v="20000"/>
    <n v="20000"/>
    <n v="0"/>
    <x v="0"/>
    <x v="0"/>
    <x v="1"/>
    <n v="448"/>
    <x v="3"/>
  </r>
  <r>
    <n v="247910"/>
    <x v="2"/>
    <x v="0"/>
    <n v="143800"/>
    <n v="143800"/>
    <n v="0"/>
    <x v="0"/>
    <x v="0"/>
    <x v="0"/>
    <n v="472"/>
    <x v="8"/>
  </r>
  <r>
    <n v="247917"/>
    <x v="1"/>
    <x v="1"/>
    <n v="30000"/>
    <n v="30000"/>
    <n v="0"/>
    <x v="0"/>
    <x v="0"/>
    <x v="1"/>
    <n v="448"/>
    <x v="3"/>
  </r>
  <r>
    <n v="247938"/>
    <x v="0"/>
    <x v="0"/>
    <n v="30000"/>
    <n v="30000"/>
    <n v="0"/>
    <x v="0"/>
    <x v="1"/>
    <x v="1"/>
    <n v="496"/>
    <x v="0"/>
  </r>
  <r>
    <n v="247966"/>
    <x v="0"/>
    <x v="2"/>
    <n v="30000"/>
    <n v="30000"/>
    <n v="0"/>
    <x v="0"/>
    <x v="0"/>
    <x v="2"/>
    <n v="498"/>
    <x v="0"/>
  </r>
  <r>
    <n v="247968"/>
    <x v="0"/>
    <x v="0"/>
    <n v="81475"/>
    <n v="81475"/>
    <n v="0"/>
    <x v="0"/>
    <x v="0"/>
    <x v="0"/>
    <n v="540"/>
    <x v="9"/>
  </r>
  <r>
    <n v="247980"/>
    <x v="0"/>
    <x v="1"/>
    <n v="83200"/>
    <n v="83200"/>
    <n v="0"/>
    <x v="0"/>
    <x v="1"/>
    <x v="0"/>
    <n v="468"/>
    <x v="1"/>
  </r>
  <r>
    <n v="247985"/>
    <x v="0"/>
    <x v="1"/>
    <n v="13000"/>
    <n v="13000"/>
    <n v="0"/>
    <x v="0"/>
    <x v="0"/>
    <x v="1"/>
    <n v="507"/>
    <x v="0"/>
  </r>
  <r>
    <n v="247986"/>
    <x v="0"/>
    <x v="1"/>
    <n v="15000"/>
    <n v="15000"/>
    <n v="0"/>
    <x v="0"/>
    <x v="0"/>
    <x v="1"/>
    <n v="472"/>
    <x v="8"/>
  </r>
  <r>
    <n v="247988"/>
    <x v="0"/>
    <x v="1"/>
    <n v="90000"/>
    <n v="90000"/>
    <n v="0"/>
    <x v="0"/>
    <x v="0"/>
    <x v="0"/>
    <n v="517"/>
    <x v="7"/>
  </r>
  <r>
    <n v="248020"/>
    <x v="1"/>
    <x v="0"/>
    <n v="40000"/>
    <n v="20024"/>
    <n v="1"/>
    <x v="1"/>
    <x v="1"/>
    <x v="0"/>
    <n v="511"/>
    <x v="7"/>
  </r>
  <r>
    <n v="248021"/>
    <x v="0"/>
    <x v="1"/>
    <n v="324070"/>
    <n v="324070"/>
    <n v="0"/>
    <x v="0"/>
    <x v="0"/>
    <x v="1"/>
    <n v="420"/>
    <x v="6"/>
  </r>
  <r>
    <n v="248042"/>
    <x v="2"/>
    <x v="1"/>
    <n v="198000"/>
    <n v="198000"/>
    <n v="0"/>
    <x v="0"/>
    <x v="0"/>
    <x v="1"/>
    <n v="448"/>
    <x v="3"/>
  </r>
  <r>
    <n v="248054"/>
    <x v="0"/>
    <x v="0"/>
    <n v="382900"/>
    <n v="382900"/>
    <n v="0"/>
    <x v="0"/>
    <x v="0"/>
    <x v="0"/>
    <n v="491"/>
    <x v="0"/>
  </r>
  <r>
    <n v="248059"/>
    <x v="0"/>
    <x v="0"/>
    <n v="146200"/>
    <n v="146200"/>
    <n v="0"/>
    <x v="0"/>
    <x v="0"/>
    <x v="0"/>
    <n v="557"/>
    <x v="10"/>
  </r>
  <r>
    <n v="248072"/>
    <x v="0"/>
    <x v="1"/>
    <n v="10000"/>
    <n v="10000"/>
    <n v="0"/>
    <x v="0"/>
    <x v="0"/>
    <x v="1"/>
    <n v="478"/>
    <x v="8"/>
  </r>
  <r>
    <n v="248074"/>
    <x v="0"/>
    <x v="1"/>
    <n v="20000"/>
    <n v="20000"/>
    <n v="0"/>
    <x v="0"/>
    <x v="1"/>
    <x v="1"/>
    <n v="511"/>
    <x v="7"/>
  </r>
  <r>
    <n v="248078"/>
    <x v="0"/>
    <x v="0"/>
    <n v="31800"/>
    <n v="31800"/>
    <n v="0"/>
    <x v="0"/>
    <x v="0"/>
    <x v="1"/>
    <n v="489"/>
    <x v="8"/>
  </r>
  <r>
    <n v="248079"/>
    <x v="1"/>
    <x v="2"/>
    <n v="20000"/>
    <n v="20000"/>
    <n v="0"/>
    <x v="0"/>
    <x v="1"/>
    <x v="1"/>
    <n v="408"/>
    <x v="2"/>
  </r>
  <r>
    <n v="248080"/>
    <x v="0"/>
    <x v="0"/>
    <n v="120000"/>
    <n v="120000"/>
    <n v="0"/>
    <x v="0"/>
    <x v="1"/>
    <x v="1"/>
    <n v="358"/>
    <x v="5"/>
  </r>
  <r>
    <n v="248082"/>
    <x v="0"/>
    <x v="2"/>
    <n v="20000"/>
    <n v="20000"/>
    <n v="0"/>
    <x v="0"/>
    <x v="0"/>
    <x v="0"/>
    <n v="503"/>
    <x v="0"/>
  </r>
  <r>
    <n v="248086"/>
    <x v="1"/>
    <x v="0"/>
    <n v="20000"/>
    <n v="20000"/>
    <n v="0"/>
    <x v="0"/>
    <x v="0"/>
    <x v="1"/>
    <n v="526"/>
    <x v="7"/>
  </r>
  <r>
    <n v="248087"/>
    <x v="0"/>
    <x v="1"/>
    <n v="31900"/>
    <n v="31900"/>
    <n v="0"/>
    <x v="0"/>
    <x v="0"/>
    <x v="0"/>
    <n v="494"/>
    <x v="0"/>
  </r>
  <r>
    <n v="248098"/>
    <x v="0"/>
    <x v="0"/>
    <n v="108000"/>
    <n v="108000"/>
    <n v="0"/>
    <x v="0"/>
    <x v="0"/>
    <x v="1"/>
    <n v="444"/>
    <x v="3"/>
  </r>
  <r>
    <n v="248101"/>
    <x v="0"/>
    <x v="0"/>
    <n v="20800"/>
    <n v="20800"/>
    <n v="0"/>
    <x v="0"/>
    <x v="1"/>
    <x v="0"/>
    <n v="506"/>
    <x v="0"/>
  </r>
  <r>
    <n v="248105"/>
    <x v="0"/>
    <x v="1"/>
    <n v="83000"/>
    <n v="83000"/>
    <n v="0"/>
    <x v="0"/>
    <x v="0"/>
    <x v="2"/>
    <n v="526"/>
    <x v="7"/>
  </r>
  <r>
    <n v="248106"/>
    <x v="0"/>
    <x v="0"/>
    <n v="30000"/>
    <n v="30000"/>
    <n v="0"/>
    <x v="0"/>
    <x v="1"/>
    <x v="0"/>
    <n v="444"/>
    <x v="3"/>
  </r>
  <r>
    <n v="248109"/>
    <x v="0"/>
    <x v="0"/>
    <n v="118000"/>
    <n v="118000"/>
    <n v="0"/>
    <x v="0"/>
    <x v="0"/>
    <x v="1"/>
    <n v="461"/>
    <x v="1"/>
  </r>
  <r>
    <n v="248112"/>
    <x v="1"/>
    <x v="2"/>
    <n v="8000"/>
    <n v="8000"/>
    <n v="0"/>
    <x v="0"/>
    <x v="0"/>
    <x v="1"/>
    <n v="443"/>
    <x v="3"/>
  </r>
  <r>
    <n v="248118"/>
    <x v="0"/>
    <x v="1"/>
    <n v="20000"/>
    <n v="20000"/>
    <n v="0"/>
    <x v="0"/>
    <x v="1"/>
    <x v="1"/>
    <n v="480"/>
    <x v="8"/>
  </r>
  <r>
    <n v="248119"/>
    <x v="0"/>
    <x v="0"/>
    <n v="75000"/>
    <n v="75000"/>
    <n v="0"/>
    <x v="0"/>
    <x v="0"/>
    <x v="1"/>
    <n v="473"/>
    <x v="8"/>
  </r>
  <r>
    <n v="248120"/>
    <x v="0"/>
    <x v="1"/>
    <n v="179110"/>
    <n v="179110"/>
    <n v="0"/>
    <x v="0"/>
    <x v="0"/>
    <x v="1"/>
    <n v="458"/>
    <x v="1"/>
  </r>
  <r>
    <n v="248134"/>
    <x v="2"/>
    <x v="2"/>
    <n v="25000"/>
    <n v="25000"/>
    <n v="0"/>
    <x v="0"/>
    <x v="1"/>
    <x v="0"/>
    <n v="470"/>
    <x v="1"/>
  </r>
  <r>
    <n v="248140"/>
    <x v="0"/>
    <x v="0"/>
    <n v="89400"/>
    <n v="89400"/>
    <n v="0"/>
    <x v="0"/>
    <x v="0"/>
    <x v="1"/>
    <n v="453"/>
    <x v="1"/>
  </r>
  <r>
    <n v="248141"/>
    <x v="0"/>
    <x v="0"/>
    <n v="83000"/>
    <n v="83000"/>
    <n v="0"/>
    <x v="0"/>
    <x v="1"/>
    <x v="0"/>
    <n v="471"/>
    <x v="8"/>
  </r>
  <r>
    <n v="248158"/>
    <x v="1"/>
    <x v="1"/>
    <n v="58200"/>
    <n v="58200"/>
    <n v="0"/>
    <x v="0"/>
    <x v="1"/>
    <x v="1"/>
    <n v="495"/>
    <x v="0"/>
  </r>
  <r>
    <n v="248165"/>
    <x v="0"/>
    <x v="0"/>
    <n v="248180"/>
    <n v="248180"/>
    <n v="0"/>
    <x v="0"/>
    <x v="1"/>
    <x v="1"/>
    <n v="471"/>
    <x v="8"/>
  </r>
  <r>
    <n v="248170"/>
    <x v="2"/>
    <x v="1"/>
    <n v="55200"/>
    <n v="55200"/>
    <n v="0"/>
    <x v="0"/>
    <x v="1"/>
    <x v="1"/>
    <n v="547"/>
    <x v="9"/>
  </r>
  <r>
    <n v="248182"/>
    <x v="2"/>
    <x v="2"/>
    <n v="20000"/>
    <n v="20000"/>
    <n v="0"/>
    <x v="0"/>
    <x v="0"/>
    <x v="0"/>
    <n v="408"/>
    <x v="2"/>
  </r>
  <r>
    <n v="248196"/>
    <x v="1"/>
    <x v="0"/>
    <n v="15000"/>
    <n v="15000"/>
    <n v="0"/>
    <x v="0"/>
    <x v="0"/>
    <x v="1"/>
    <n v="433"/>
    <x v="3"/>
  </r>
  <r>
    <n v="248197"/>
    <x v="0"/>
    <x v="0"/>
    <n v="10000"/>
    <n v="10000"/>
    <n v="0"/>
    <x v="0"/>
    <x v="0"/>
    <x v="0"/>
    <n v="428"/>
    <x v="6"/>
  </r>
  <r>
    <n v="248205"/>
    <x v="0"/>
    <x v="0"/>
    <n v="35000"/>
    <n v="35000"/>
    <n v="0"/>
    <x v="0"/>
    <x v="1"/>
    <x v="2"/>
    <n v="493"/>
    <x v="0"/>
  </r>
  <r>
    <n v="248225"/>
    <x v="0"/>
    <x v="0"/>
    <n v="47200"/>
    <n v="47200"/>
    <n v="0"/>
    <x v="0"/>
    <x v="0"/>
    <x v="1"/>
    <n v="432"/>
    <x v="3"/>
  </r>
  <r>
    <n v="248238"/>
    <x v="0"/>
    <x v="1"/>
    <n v="20000"/>
    <n v="20000"/>
    <n v="0"/>
    <x v="0"/>
    <x v="1"/>
    <x v="1"/>
    <n v="542"/>
    <x v="9"/>
  </r>
  <r>
    <n v="248239"/>
    <x v="0"/>
    <x v="0"/>
    <n v="7500"/>
    <n v="7500"/>
    <n v="0"/>
    <x v="0"/>
    <x v="1"/>
    <x v="1"/>
    <n v="485"/>
    <x v="8"/>
  </r>
  <r>
    <n v="248243"/>
    <x v="1"/>
    <x v="0"/>
    <n v="20000"/>
    <n v="20000"/>
    <n v="0"/>
    <x v="0"/>
    <x v="1"/>
    <x v="0"/>
    <n v="459"/>
    <x v="1"/>
  </r>
  <r>
    <n v="248244"/>
    <x v="0"/>
    <x v="1"/>
    <n v="174200"/>
    <n v="174200"/>
    <n v="0"/>
    <x v="0"/>
    <x v="1"/>
    <x v="0"/>
    <n v="512"/>
    <x v="7"/>
  </r>
  <r>
    <n v="248249"/>
    <x v="1"/>
    <x v="0"/>
    <n v="110000"/>
    <n v="110000"/>
    <n v="0"/>
    <x v="0"/>
    <x v="0"/>
    <x v="2"/>
    <n v="422"/>
    <x v="6"/>
  </r>
  <r>
    <n v="248278"/>
    <x v="0"/>
    <x v="0"/>
    <n v="127000"/>
    <n v="127000"/>
    <n v="0"/>
    <x v="0"/>
    <x v="0"/>
    <x v="1"/>
    <n v="500"/>
    <x v="0"/>
  </r>
  <r>
    <n v="248279"/>
    <x v="2"/>
    <x v="2"/>
    <n v="40000"/>
    <n v="40000"/>
    <n v="0"/>
    <x v="0"/>
    <x v="1"/>
    <x v="1"/>
    <n v="493"/>
    <x v="0"/>
  </r>
  <r>
    <n v="248318"/>
    <x v="2"/>
    <x v="0"/>
    <n v="40000"/>
    <n v="40000"/>
    <n v="0"/>
    <x v="0"/>
    <x v="0"/>
    <x v="2"/>
    <n v="477"/>
    <x v="8"/>
  </r>
  <r>
    <n v="248328"/>
    <x v="1"/>
    <x v="0"/>
    <n v="15000"/>
    <n v="10000"/>
    <n v="1"/>
    <x v="1"/>
    <x v="0"/>
    <x v="1"/>
    <n v="477"/>
    <x v="8"/>
  </r>
  <r>
    <n v="248339"/>
    <x v="1"/>
    <x v="0"/>
    <n v="31000"/>
    <n v="31000"/>
    <n v="0"/>
    <x v="0"/>
    <x v="1"/>
    <x v="1"/>
    <n v="510"/>
    <x v="0"/>
  </r>
  <r>
    <n v="248358"/>
    <x v="2"/>
    <x v="1"/>
    <n v="48000"/>
    <n v="48000"/>
    <n v="0"/>
    <x v="0"/>
    <x v="1"/>
    <x v="1"/>
    <n v="476"/>
    <x v="8"/>
  </r>
  <r>
    <n v="248401"/>
    <x v="0"/>
    <x v="0"/>
    <n v="127000"/>
    <n v="127000"/>
    <n v="0"/>
    <x v="0"/>
    <x v="0"/>
    <x v="0"/>
    <n v="524"/>
    <x v="7"/>
  </r>
  <r>
    <n v="248416"/>
    <x v="1"/>
    <x v="0"/>
    <n v="19490"/>
    <n v="19490"/>
    <n v="0"/>
    <x v="0"/>
    <x v="1"/>
    <x v="2"/>
    <n v="478"/>
    <x v="8"/>
  </r>
  <r>
    <n v="248432"/>
    <x v="1"/>
    <x v="1"/>
    <n v="35000"/>
    <n v="35000"/>
    <n v="0"/>
    <x v="0"/>
    <x v="0"/>
    <x v="1"/>
    <n v="420"/>
    <x v="6"/>
  </r>
  <r>
    <n v="248439"/>
    <x v="2"/>
    <x v="0"/>
    <n v="80000"/>
    <n v="80000"/>
    <n v="0"/>
    <x v="0"/>
    <x v="1"/>
    <x v="2"/>
    <n v="491"/>
    <x v="0"/>
  </r>
  <r>
    <n v="248440"/>
    <x v="1"/>
    <x v="0"/>
    <n v="34380"/>
    <n v="34380"/>
    <n v="0"/>
    <x v="0"/>
    <x v="1"/>
    <x v="1"/>
    <n v="440"/>
    <x v="3"/>
  </r>
  <r>
    <n v="248459"/>
    <x v="0"/>
    <x v="2"/>
    <n v="20000"/>
    <n v="20000"/>
    <n v="0"/>
    <x v="0"/>
    <x v="0"/>
    <x v="1"/>
    <n v="420"/>
    <x v="6"/>
  </r>
  <r>
    <n v="248468"/>
    <x v="2"/>
    <x v="1"/>
    <n v="27500"/>
    <n v="27500"/>
    <n v="0"/>
    <x v="0"/>
    <x v="0"/>
    <x v="1"/>
    <n v="514"/>
    <x v="7"/>
  </r>
  <r>
    <n v="248557"/>
    <x v="0"/>
    <x v="0"/>
    <n v="157000"/>
    <n v="157000"/>
    <n v="0"/>
    <x v="0"/>
    <x v="0"/>
    <x v="1"/>
    <n v="475"/>
    <x v="8"/>
  </r>
  <r>
    <n v="248561"/>
    <x v="1"/>
    <x v="0"/>
    <n v="40000"/>
    <n v="21294.400000000001"/>
    <n v="1"/>
    <x v="1"/>
    <x v="0"/>
    <x v="1"/>
    <n v="493"/>
    <x v="0"/>
  </r>
  <r>
    <n v="248606"/>
    <x v="1"/>
    <x v="0"/>
    <n v="15000"/>
    <n v="15000"/>
    <n v="0"/>
    <x v="0"/>
    <x v="1"/>
    <x v="1"/>
    <n v="479"/>
    <x v="8"/>
  </r>
  <r>
    <n v="248696"/>
    <x v="1"/>
    <x v="0"/>
    <n v="10000"/>
    <n v="10000"/>
    <n v="0"/>
    <x v="0"/>
    <x v="1"/>
    <x v="1"/>
    <n v="422"/>
    <x v="6"/>
  </r>
  <r>
    <n v="248721"/>
    <x v="2"/>
    <x v="2"/>
    <n v="50000"/>
    <n v="50000"/>
    <n v="0"/>
    <x v="0"/>
    <x v="0"/>
    <x v="1"/>
    <n v="459"/>
    <x v="1"/>
  </r>
  <r>
    <n v="248743"/>
    <x v="0"/>
    <x v="1"/>
    <n v="30000"/>
    <n v="30000"/>
    <n v="0"/>
    <x v="0"/>
    <x v="1"/>
    <x v="0"/>
    <n v="545"/>
    <x v="9"/>
  </r>
  <r>
    <n v="248751"/>
    <x v="0"/>
    <x v="0"/>
    <n v="171950"/>
    <n v="171950"/>
    <n v="0"/>
    <x v="0"/>
    <x v="1"/>
    <x v="2"/>
    <n v="547"/>
    <x v="9"/>
  </r>
  <r>
    <n v="248760"/>
    <x v="0"/>
    <x v="1"/>
    <n v="20000"/>
    <n v="20000"/>
    <n v="0"/>
    <x v="0"/>
    <x v="1"/>
    <x v="2"/>
    <n v="547"/>
    <x v="9"/>
  </r>
  <r>
    <n v="248763"/>
    <x v="1"/>
    <x v="1"/>
    <n v="50000"/>
    <n v="50000"/>
    <n v="0"/>
    <x v="0"/>
    <x v="0"/>
    <x v="0"/>
    <n v="522"/>
    <x v="7"/>
  </r>
  <r>
    <n v="248765"/>
    <x v="0"/>
    <x v="0"/>
    <n v="73954"/>
    <n v="73954"/>
    <n v="0"/>
    <x v="0"/>
    <x v="1"/>
    <x v="1"/>
    <n v="543"/>
    <x v="9"/>
  </r>
  <r>
    <n v="248774"/>
    <x v="1"/>
    <x v="2"/>
    <n v="40000"/>
    <n v="40000"/>
    <n v="0"/>
    <x v="0"/>
    <x v="0"/>
    <x v="1"/>
    <n v="464"/>
    <x v="1"/>
  </r>
  <r>
    <n v="248780"/>
    <x v="0"/>
    <x v="1"/>
    <n v="35000"/>
    <n v="35000"/>
    <n v="0"/>
    <x v="0"/>
    <x v="1"/>
    <x v="0"/>
    <n v="477"/>
    <x v="8"/>
  </r>
  <r>
    <n v="248781"/>
    <x v="0"/>
    <x v="0"/>
    <n v="20000"/>
    <n v="20000"/>
    <n v="0"/>
    <x v="0"/>
    <x v="0"/>
    <x v="0"/>
    <n v="455"/>
    <x v="1"/>
  </r>
  <r>
    <n v="248787"/>
    <x v="0"/>
    <x v="0"/>
    <n v="49707"/>
    <n v="49707"/>
    <n v="0"/>
    <x v="0"/>
    <x v="1"/>
    <x v="0"/>
    <n v="457"/>
    <x v="1"/>
  </r>
  <r>
    <n v="248805"/>
    <x v="0"/>
    <x v="1"/>
    <n v="25000"/>
    <n v="25000"/>
    <n v="0"/>
    <x v="0"/>
    <x v="0"/>
    <x v="0"/>
    <n v="518"/>
    <x v="7"/>
  </r>
  <r>
    <n v="248815"/>
    <x v="0"/>
    <x v="2"/>
    <n v="20000"/>
    <n v="20000"/>
    <n v="0"/>
    <x v="0"/>
    <x v="1"/>
    <x v="0"/>
    <n v="543"/>
    <x v="9"/>
  </r>
  <r>
    <n v="248819"/>
    <x v="1"/>
    <x v="1"/>
    <n v="15000"/>
    <n v="15000"/>
    <n v="0"/>
    <x v="0"/>
    <x v="0"/>
    <x v="1"/>
    <n v="519"/>
    <x v="7"/>
  </r>
  <r>
    <n v="248827"/>
    <x v="0"/>
    <x v="0"/>
    <n v="82000"/>
    <n v="82000"/>
    <n v="0"/>
    <x v="0"/>
    <x v="1"/>
    <x v="0"/>
    <n v="458"/>
    <x v="1"/>
  </r>
  <r>
    <n v="248837"/>
    <x v="0"/>
    <x v="1"/>
    <n v="246500"/>
    <n v="246500"/>
    <n v="0"/>
    <x v="0"/>
    <x v="1"/>
    <x v="0"/>
    <n v="525"/>
    <x v="7"/>
  </r>
  <r>
    <n v="248839"/>
    <x v="0"/>
    <x v="0"/>
    <n v="26300"/>
    <n v="26300"/>
    <n v="0"/>
    <x v="0"/>
    <x v="0"/>
    <x v="1"/>
    <n v="469"/>
    <x v="1"/>
  </r>
  <r>
    <n v="248840"/>
    <x v="2"/>
    <x v="2"/>
    <n v="148700"/>
    <n v="148700"/>
    <n v="0"/>
    <x v="0"/>
    <x v="0"/>
    <x v="0"/>
    <n v="409"/>
    <x v="2"/>
  </r>
  <r>
    <n v="248848"/>
    <x v="0"/>
    <x v="0"/>
    <n v="220100"/>
    <n v="220100"/>
    <n v="0"/>
    <x v="0"/>
    <x v="1"/>
    <x v="0"/>
    <n v="457"/>
    <x v="1"/>
  </r>
  <r>
    <n v="248849"/>
    <x v="0"/>
    <x v="1"/>
    <n v="142000"/>
    <n v="142000"/>
    <n v="0"/>
    <x v="0"/>
    <x v="0"/>
    <x v="0"/>
    <n v="531"/>
    <x v="9"/>
  </r>
  <r>
    <n v="248855"/>
    <x v="1"/>
    <x v="1"/>
    <n v="20549"/>
    <n v="20549"/>
    <n v="0"/>
    <x v="0"/>
    <x v="0"/>
    <x v="0"/>
    <n v="513"/>
    <x v="7"/>
  </r>
  <r>
    <n v="248856"/>
    <x v="0"/>
    <x v="1"/>
    <n v="361032"/>
    <n v="361032"/>
    <n v="0"/>
    <x v="0"/>
    <x v="1"/>
    <x v="0"/>
    <n v="573"/>
    <x v="12"/>
  </r>
  <r>
    <n v="248863"/>
    <x v="1"/>
    <x v="0"/>
    <n v="27500"/>
    <n v="27500"/>
    <n v="0"/>
    <x v="0"/>
    <x v="1"/>
    <x v="2"/>
    <n v="482"/>
    <x v="8"/>
  </r>
  <r>
    <n v="248870"/>
    <x v="0"/>
    <x v="0"/>
    <n v="6000"/>
    <n v="6000"/>
    <n v="0"/>
    <x v="0"/>
    <x v="0"/>
    <x v="1"/>
    <n v="444"/>
    <x v="3"/>
  </r>
  <r>
    <n v="248877"/>
    <x v="1"/>
    <x v="1"/>
    <n v="8000"/>
    <n v="8000"/>
    <n v="0"/>
    <x v="0"/>
    <x v="1"/>
    <x v="0"/>
    <n v="474"/>
    <x v="8"/>
  </r>
  <r>
    <n v="248897"/>
    <x v="0"/>
    <x v="0"/>
    <n v="165000"/>
    <n v="165000"/>
    <n v="0"/>
    <x v="0"/>
    <x v="1"/>
    <x v="1"/>
    <n v="469"/>
    <x v="1"/>
  </r>
  <r>
    <n v="248900"/>
    <x v="1"/>
    <x v="1"/>
    <n v="30000"/>
    <n v="30000"/>
    <n v="0"/>
    <x v="0"/>
    <x v="0"/>
    <x v="1"/>
    <n v="418"/>
    <x v="6"/>
  </r>
  <r>
    <n v="248908"/>
    <x v="1"/>
    <x v="1"/>
    <n v="20000"/>
    <n v="20000"/>
    <n v="0"/>
    <x v="0"/>
    <x v="0"/>
    <x v="1"/>
    <n v="457"/>
    <x v="1"/>
  </r>
  <r>
    <n v="248914"/>
    <x v="0"/>
    <x v="0"/>
    <n v="117000"/>
    <n v="117000"/>
    <n v="0"/>
    <x v="0"/>
    <x v="1"/>
    <x v="1"/>
    <n v="551"/>
    <x v="10"/>
  </r>
  <r>
    <n v="248917"/>
    <x v="1"/>
    <x v="0"/>
    <n v="5000"/>
    <n v="5000"/>
    <n v="0"/>
    <x v="0"/>
    <x v="0"/>
    <x v="1"/>
    <n v="470"/>
    <x v="1"/>
  </r>
  <r>
    <n v="248920"/>
    <x v="0"/>
    <x v="0"/>
    <n v="47000"/>
    <n v="47000"/>
    <n v="0"/>
    <x v="0"/>
    <x v="1"/>
    <x v="1"/>
    <n v="472"/>
    <x v="8"/>
  </r>
  <r>
    <n v="248926"/>
    <x v="0"/>
    <x v="2"/>
    <n v="15000"/>
    <n v="15000"/>
    <n v="0"/>
    <x v="0"/>
    <x v="1"/>
    <x v="1"/>
    <n v="575"/>
    <x v="12"/>
  </r>
  <r>
    <n v="248935"/>
    <x v="0"/>
    <x v="0"/>
    <n v="102000"/>
    <n v="102000"/>
    <n v="0"/>
    <x v="0"/>
    <x v="0"/>
    <x v="0"/>
    <n v="528"/>
    <x v="7"/>
  </r>
  <r>
    <n v="248936"/>
    <x v="0"/>
    <x v="0"/>
    <n v="157521"/>
    <n v="157521"/>
    <n v="0"/>
    <x v="0"/>
    <x v="0"/>
    <x v="1"/>
    <n v="517"/>
    <x v="7"/>
  </r>
  <r>
    <n v="248939"/>
    <x v="0"/>
    <x v="0"/>
    <n v="200000"/>
    <n v="200000"/>
    <n v="0"/>
    <x v="0"/>
    <x v="0"/>
    <x v="0"/>
    <n v="440"/>
    <x v="3"/>
  </r>
  <r>
    <n v="248942"/>
    <x v="0"/>
    <x v="0"/>
    <n v="30000"/>
    <n v="30000"/>
    <n v="0"/>
    <x v="0"/>
    <x v="0"/>
    <x v="1"/>
    <n v="480"/>
    <x v="8"/>
  </r>
  <r>
    <n v="248943"/>
    <x v="0"/>
    <x v="0"/>
    <n v="34000"/>
    <n v="34000"/>
    <n v="0"/>
    <x v="0"/>
    <x v="1"/>
    <x v="0"/>
    <n v="488"/>
    <x v="8"/>
  </r>
  <r>
    <n v="248952"/>
    <x v="0"/>
    <x v="1"/>
    <n v="154000"/>
    <n v="154000"/>
    <n v="0"/>
    <x v="0"/>
    <x v="0"/>
    <x v="0"/>
    <n v="460"/>
    <x v="1"/>
  </r>
  <r>
    <n v="248955"/>
    <x v="0"/>
    <x v="1"/>
    <n v="262000"/>
    <n v="262000"/>
    <n v="0"/>
    <x v="0"/>
    <x v="0"/>
    <x v="1"/>
    <n v="447"/>
    <x v="3"/>
  </r>
  <r>
    <n v="248969"/>
    <x v="0"/>
    <x v="0"/>
    <n v="27300"/>
    <n v="27300"/>
    <n v="0"/>
    <x v="0"/>
    <x v="1"/>
    <x v="1"/>
    <n v="471"/>
    <x v="8"/>
  </r>
  <r>
    <n v="248971"/>
    <x v="2"/>
    <x v="0"/>
    <n v="35000"/>
    <n v="35000"/>
    <n v="0"/>
    <x v="0"/>
    <x v="1"/>
    <x v="2"/>
    <n v="494"/>
    <x v="0"/>
  </r>
  <r>
    <n v="248973"/>
    <x v="0"/>
    <x v="0"/>
    <n v="60000"/>
    <n v="60000"/>
    <n v="0"/>
    <x v="0"/>
    <x v="0"/>
    <x v="0"/>
    <n v="522"/>
    <x v="7"/>
  </r>
  <r>
    <n v="248974"/>
    <x v="1"/>
    <x v="0"/>
    <n v="15000"/>
    <n v="15000"/>
    <n v="0"/>
    <x v="0"/>
    <x v="0"/>
    <x v="0"/>
    <n v="495"/>
    <x v="0"/>
  </r>
  <r>
    <n v="248976"/>
    <x v="1"/>
    <x v="0"/>
    <n v="40000"/>
    <n v="40000"/>
    <n v="0"/>
    <x v="0"/>
    <x v="1"/>
    <x v="0"/>
    <n v="511"/>
    <x v="7"/>
  </r>
  <r>
    <n v="248980"/>
    <x v="0"/>
    <x v="0"/>
    <n v="29500"/>
    <n v="29500"/>
    <n v="0"/>
    <x v="0"/>
    <x v="1"/>
    <x v="1"/>
    <n v="482"/>
    <x v="8"/>
  </r>
  <r>
    <n v="248987"/>
    <x v="0"/>
    <x v="0"/>
    <n v="158000"/>
    <n v="158000"/>
    <n v="0"/>
    <x v="0"/>
    <x v="0"/>
    <x v="1"/>
    <n v="478"/>
    <x v="8"/>
  </r>
  <r>
    <n v="248991"/>
    <x v="0"/>
    <x v="0"/>
    <n v="123480"/>
    <n v="123480"/>
    <n v="1"/>
    <x v="1"/>
    <x v="0"/>
    <x v="1"/>
    <n v="487"/>
    <x v="8"/>
  </r>
  <r>
    <n v="248999"/>
    <x v="2"/>
    <x v="0"/>
    <n v="36600"/>
    <n v="36600"/>
    <n v="0"/>
    <x v="0"/>
    <x v="1"/>
    <x v="0"/>
    <n v="528"/>
    <x v="7"/>
  </r>
  <r>
    <n v="249006"/>
    <x v="1"/>
    <x v="0"/>
    <n v="15000"/>
    <n v="15000"/>
    <n v="0"/>
    <x v="0"/>
    <x v="0"/>
    <x v="1"/>
    <n v="425"/>
    <x v="6"/>
  </r>
  <r>
    <n v="249009"/>
    <x v="0"/>
    <x v="0"/>
    <n v="62000"/>
    <n v="62000"/>
    <n v="0"/>
    <x v="0"/>
    <x v="1"/>
    <x v="1"/>
    <n v="453"/>
    <x v="1"/>
  </r>
  <r>
    <n v="249014"/>
    <x v="2"/>
    <x v="0"/>
    <n v="165000"/>
    <n v="165000"/>
    <n v="0"/>
    <x v="0"/>
    <x v="1"/>
    <x v="0"/>
    <n v="419"/>
    <x v="6"/>
  </r>
  <r>
    <n v="249015"/>
    <x v="0"/>
    <x v="0"/>
    <n v="150000"/>
    <n v="150000"/>
    <n v="0"/>
    <x v="0"/>
    <x v="1"/>
    <x v="0"/>
    <n v="540"/>
    <x v="9"/>
  </r>
  <r>
    <n v="249017"/>
    <x v="0"/>
    <x v="0"/>
    <n v="15000"/>
    <n v="15000"/>
    <n v="0"/>
    <x v="0"/>
    <x v="1"/>
    <x v="2"/>
    <n v="515"/>
    <x v="7"/>
  </r>
  <r>
    <n v="249021"/>
    <x v="1"/>
    <x v="0"/>
    <n v="33500"/>
    <n v="33500"/>
    <n v="0"/>
    <x v="0"/>
    <x v="0"/>
    <x v="0"/>
    <n v="437"/>
    <x v="3"/>
  </r>
  <r>
    <n v="249033"/>
    <x v="0"/>
    <x v="0"/>
    <n v="19800"/>
    <n v="19800"/>
    <n v="0"/>
    <x v="0"/>
    <x v="1"/>
    <x v="1"/>
    <n v="449"/>
    <x v="3"/>
  </r>
  <r>
    <n v="249034"/>
    <x v="0"/>
    <x v="0"/>
    <n v="60000"/>
    <n v="60000"/>
    <n v="0"/>
    <x v="0"/>
    <x v="0"/>
    <x v="1"/>
    <n v="498"/>
    <x v="0"/>
  </r>
  <r>
    <n v="249036"/>
    <x v="0"/>
    <x v="0"/>
    <n v="159433"/>
    <n v="159433"/>
    <n v="0"/>
    <x v="0"/>
    <x v="1"/>
    <x v="1"/>
    <n v="494"/>
    <x v="0"/>
  </r>
  <r>
    <n v="249045"/>
    <x v="1"/>
    <x v="1"/>
    <n v="2000"/>
    <n v="2000"/>
    <n v="0"/>
    <x v="0"/>
    <x v="1"/>
    <x v="0"/>
    <n v="489"/>
    <x v="8"/>
  </r>
  <r>
    <n v="249049"/>
    <x v="0"/>
    <x v="0"/>
    <n v="20000"/>
    <n v="20000"/>
    <n v="0"/>
    <x v="0"/>
    <x v="1"/>
    <x v="2"/>
    <n v="486"/>
    <x v="8"/>
  </r>
  <r>
    <n v="249051"/>
    <x v="0"/>
    <x v="0"/>
    <n v="20000"/>
    <n v="20000"/>
    <n v="0"/>
    <x v="0"/>
    <x v="1"/>
    <x v="0"/>
    <n v="488"/>
    <x v="8"/>
  </r>
  <r>
    <n v="249056"/>
    <x v="0"/>
    <x v="1"/>
    <n v="75000"/>
    <n v="75000"/>
    <n v="0"/>
    <x v="0"/>
    <x v="1"/>
    <x v="0"/>
    <n v="516"/>
    <x v="7"/>
  </r>
  <r>
    <n v="249057"/>
    <x v="1"/>
    <x v="0"/>
    <n v="19500"/>
    <n v="6000"/>
    <n v="1"/>
    <x v="1"/>
    <x v="1"/>
    <x v="1"/>
    <n v="509"/>
    <x v="0"/>
  </r>
  <r>
    <n v="249093"/>
    <x v="0"/>
    <x v="0"/>
    <n v="156500"/>
    <n v="156500"/>
    <n v="0"/>
    <x v="0"/>
    <x v="0"/>
    <x v="1"/>
    <n v="446"/>
    <x v="3"/>
  </r>
  <r>
    <n v="249099"/>
    <x v="1"/>
    <x v="0"/>
    <n v="26500"/>
    <n v="26500"/>
    <n v="0"/>
    <x v="0"/>
    <x v="1"/>
    <x v="1"/>
    <n v="427"/>
    <x v="6"/>
  </r>
  <r>
    <n v="249109"/>
    <x v="2"/>
    <x v="1"/>
    <n v="57900"/>
    <n v="57900"/>
    <n v="0"/>
    <x v="0"/>
    <x v="0"/>
    <x v="0"/>
    <n v="514"/>
    <x v="7"/>
  </r>
  <r>
    <n v="249112"/>
    <x v="1"/>
    <x v="0"/>
    <n v="5000"/>
    <n v="0"/>
    <n v="1"/>
    <x v="1"/>
    <x v="0"/>
    <x v="1"/>
    <n v="404"/>
    <x v="2"/>
  </r>
  <r>
    <n v="249116"/>
    <x v="0"/>
    <x v="0"/>
    <n v="28300"/>
    <n v="28300"/>
    <n v="0"/>
    <x v="0"/>
    <x v="0"/>
    <x v="1"/>
    <n v="485"/>
    <x v="8"/>
  </r>
  <r>
    <n v="249119"/>
    <x v="1"/>
    <x v="0"/>
    <n v="27500"/>
    <n v="27500"/>
    <n v="0"/>
    <x v="0"/>
    <x v="0"/>
    <x v="0"/>
    <n v="458"/>
    <x v="1"/>
  </r>
  <r>
    <n v="249121"/>
    <x v="2"/>
    <x v="1"/>
    <n v="20000"/>
    <n v="20000"/>
    <n v="0"/>
    <x v="0"/>
    <x v="1"/>
    <x v="0"/>
    <n v="505"/>
    <x v="0"/>
  </r>
  <r>
    <n v="249124"/>
    <x v="0"/>
    <x v="0"/>
    <n v="30000"/>
    <n v="30000"/>
    <n v="0"/>
    <x v="0"/>
    <x v="0"/>
    <x v="0"/>
    <n v="433"/>
    <x v="3"/>
  </r>
  <r>
    <n v="249126"/>
    <x v="1"/>
    <x v="0"/>
    <n v="16500"/>
    <n v="16500"/>
    <n v="0"/>
    <x v="0"/>
    <x v="0"/>
    <x v="1"/>
    <n v="482"/>
    <x v="8"/>
  </r>
  <r>
    <n v="249128"/>
    <x v="0"/>
    <x v="0"/>
    <n v="160000"/>
    <n v="160000"/>
    <n v="0"/>
    <x v="0"/>
    <x v="0"/>
    <x v="1"/>
    <n v="500"/>
    <x v="0"/>
  </r>
  <r>
    <n v="249143"/>
    <x v="0"/>
    <x v="0"/>
    <n v="10000"/>
    <n v="10000"/>
    <n v="0"/>
    <x v="0"/>
    <x v="1"/>
    <x v="1"/>
    <n v="440"/>
    <x v="3"/>
  </r>
  <r>
    <n v="249161"/>
    <x v="0"/>
    <x v="0"/>
    <n v="70500"/>
    <n v="70500"/>
    <n v="0"/>
    <x v="0"/>
    <x v="1"/>
    <x v="0"/>
    <n v="474"/>
    <x v="8"/>
  </r>
  <r>
    <n v="249166"/>
    <x v="1"/>
    <x v="0"/>
    <n v="20000"/>
    <n v="20000"/>
    <n v="0"/>
    <x v="0"/>
    <x v="0"/>
    <x v="1"/>
    <n v="439"/>
    <x v="3"/>
  </r>
  <r>
    <n v="249173"/>
    <x v="2"/>
    <x v="1"/>
    <n v="73600"/>
    <n v="73600"/>
    <n v="0"/>
    <x v="0"/>
    <x v="1"/>
    <x v="2"/>
    <n v="449"/>
    <x v="3"/>
  </r>
  <r>
    <n v="249185"/>
    <x v="0"/>
    <x v="0"/>
    <n v="30000"/>
    <n v="30000"/>
    <n v="0"/>
    <x v="0"/>
    <x v="1"/>
    <x v="0"/>
    <n v="535"/>
    <x v="9"/>
  </r>
  <r>
    <n v="249201"/>
    <x v="0"/>
    <x v="0"/>
    <n v="20000"/>
    <n v="20000"/>
    <n v="0"/>
    <x v="0"/>
    <x v="1"/>
    <x v="2"/>
    <n v="513"/>
    <x v="7"/>
  </r>
  <r>
    <n v="249210"/>
    <x v="0"/>
    <x v="0"/>
    <n v="20000"/>
    <n v="20000"/>
    <n v="0"/>
    <x v="0"/>
    <x v="1"/>
    <x v="2"/>
    <n v="546"/>
    <x v="9"/>
  </r>
  <r>
    <n v="249226"/>
    <x v="0"/>
    <x v="0"/>
    <n v="56700"/>
    <n v="56700"/>
    <n v="0"/>
    <x v="0"/>
    <x v="1"/>
    <x v="0"/>
    <n v="444"/>
    <x v="3"/>
  </r>
  <r>
    <n v="249234"/>
    <x v="1"/>
    <x v="0"/>
    <n v="20000"/>
    <n v="20000"/>
    <n v="0"/>
    <x v="0"/>
    <x v="1"/>
    <x v="2"/>
    <n v="488"/>
    <x v="8"/>
  </r>
  <r>
    <n v="249235"/>
    <x v="1"/>
    <x v="0"/>
    <n v="10400"/>
    <n v="10400"/>
    <n v="0"/>
    <x v="0"/>
    <x v="1"/>
    <x v="1"/>
    <n v="432"/>
    <x v="3"/>
  </r>
  <r>
    <n v="249249"/>
    <x v="0"/>
    <x v="0"/>
    <n v="38000"/>
    <n v="38000"/>
    <n v="0"/>
    <x v="0"/>
    <x v="1"/>
    <x v="0"/>
    <n v="522"/>
    <x v="7"/>
  </r>
  <r>
    <n v="249252"/>
    <x v="1"/>
    <x v="2"/>
    <n v="7500"/>
    <n v="7500"/>
    <n v="0"/>
    <x v="0"/>
    <x v="1"/>
    <x v="0"/>
    <n v="544"/>
    <x v="9"/>
  </r>
  <r>
    <n v="249270"/>
    <x v="0"/>
    <x v="1"/>
    <n v="10000"/>
    <n v="10000"/>
    <n v="0"/>
    <x v="0"/>
    <x v="1"/>
    <x v="0"/>
    <n v="488"/>
    <x v="8"/>
  </r>
  <r>
    <n v="249272"/>
    <x v="0"/>
    <x v="0"/>
    <n v="61500"/>
    <n v="61500"/>
    <n v="0"/>
    <x v="0"/>
    <x v="0"/>
    <x v="1"/>
    <n v="533"/>
    <x v="9"/>
  </r>
  <r>
    <n v="249274"/>
    <x v="0"/>
    <x v="0"/>
    <n v="144000"/>
    <n v="144000"/>
    <n v="0"/>
    <x v="0"/>
    <x v="1"/>
    <x v="1"/>
    <n v="450"/>
    <x v="3"/>
  </r>
  <r>
    <n v="249276"/>
    <x v="1"/>
    <x v="0"/>
    <n v="22000"/>
    <n v="22000"/>
    <n v="0"/>
    <x v="0"/>
    <x v="0"/>
    <x v="1"/>
    <n v="439"/>
    <x v="3"/>
  </r>
  <r>
    <n v="249280"/>
    <x v="1"/>
    <x v="1"/>
    <n v="10000"/>
    <n v="10000"/>
    <n v="0"/>
    <x v="0"/>
    <x v="0"/>
    <x v="0"/>
    <n v="513"/>
    <x v="7"/>
  </r>
  <r>
    <n v="249287"/>
    <x v="1"/>
    <x v="1"/>
    <n v="20000"/>
    <n v="20000"/>
    <n v="0"/>
    <x v="0"/>
    <x v="1"/>
    <x v="0"/>
    <n v="480"/>
    <x v="8"/>
  </r>
  <r>
    <n v="249289"/>
    <x v="0"/>
    <x v="0"/>
    <n v="32000"/>
    <n v="32000"/>
    <n v="0"/>
    <x v="0"/>
    <x v="0"/>
    <x v="1"/>
    <n v="506"/>
    <x v="0"/>
  </r>
  <r>
    <n v="249294"/>
    <x v="0"/>
    <x v="0"/>
    <n v="45000"/>
    <n v="45000"/>
    <n v="0"/>
    <x v="0"/>
    <x v="1"/>
    <x v="0"/>
    <n v="510"/>
    <x v="0"/>
  </r>
  <r>
    <n v="249306"/>
    <x v="2"/>
    <x v="2"/>
    <n v="20000"/>
    <n v="20000"/>
    <n v="0"/>
    <x v="0"/>
    <x v="1"/>
    <x v="0"/>
    <n v="453"/>
    <x v="1"/>
  </r>
  <r>
    <n v="249308"/>
    <x v="1"/>
    <x v="0"/>
    <n v="35200"/>
    <n v="35200"/>
    <n v="0"/>
    <x v="0"/>
    <x v="1"/>
    <x v="0"/>
    <n v="541"/>
    <x v="9"/>
  </r>
  <r>
    <n v="249315"/>
    <x v="2"/>
    <x v="1"/>
    <n v="140000"/>
    <n v="140000"/>
    <n v="0"/>
    <x v="0"/>
    <x v="1"/>
    <x v="1"/>
    <n v="444"/>
    <x v="3"/>
  </r>
  <r>
    <n v="249316"/>
    <x v="1"/>
    <x v="1"/>
    <n v="20000"/>
    <n v="20000"/>
    <n v="0"/>
    <x v="0"/>
    <x v="0"/>
    <x v="1"/>
    <n v="424"/>
    <x v="6"/>
  </r>
  <r>
    <n v="249330"/>
    <x v="0"/>
    <x v="2"/>
    <n v="35000"/>
    <n v="35000"/>
    <n v="0"/>
    <x v="0"/>
    <x v="0"/>
    <x v="1"/>
    <n v="435"/>
    <x v="3"/>
  </r>
  <r>
    <n v="249348"/>
    <x v="0"/>
    <x v="0"/>
    <n v="30000"/>
    <n v="30000"/>
    <n v="0"/>
    <x v="0"/>
    <x v="1"/>
    <x v="1"/>
    <n v="450"/>
    <x v="3"/>
  </r>
  <r>
    <n v="249372"/>
    <x v="0"/>
    <x v="0"/>
    <n v="331000"/>
    <n v="331000"/>
    <n v="0"/>
    <x v="0"/>
    <x v="1"/>
    <x v="2"/>
    <n v="536"/>
    <x v="9"/>
  </r>
  <r>
    <n v="249407"/>
    <x v="1"/>
    <x v="0"/>
    <n v="10000"/>
    <n v="10000"/>
    <n v="0"/>
    <x v="0"/>
    <x v="0"/>
    <x v="1"/>
    <n v="449"/>
    <x v="3"/>
  </r>
  <r>
    <n v="249413"/>
    <x v="1"/>
    <x v="0"/>
    <n v="5000"/>
    <n v="5000"/>
    <n v="0"/>
    <x v="0"/>
    <x v="1"/>
    <x v="1"/>
    <n v="478"/>
    <x v="8"/>
  </r>
  <r>
    <n v="249417"/>
    <x v="0"/>
    <x v="2"/>
    <n v="27000"/>
    <n v="27000"/>
    <n v="0"/>
    <x v="0"/>
    <x v="1"/>
    <x v="0"/>
    <n v="494"/>
    <x v="0"/>
  </r>
  <r>
    <n v="249424"/>
    <x v="0"/>
    <x v="0"/>
    <n v="45000"/>
    <n v="45000"/>
    <n v="0"/>
    <x v="0"/>
    <x v="1"/>
    <x v="2"/>
    <n v="518"/>
    <x v="7"/>
  </r>
  <r>
    <n v="249474"/>
    <x v="1"/>
    <x v="1"/>
    <n v="5000"/>
    <n v="5000"/>
    <n v="0"/>
    <x v="0"/>
    <x v="0"/>
    <x v="1"/>
    <n v="439"/>
    <x v="3"/>
  </r>
  <r>
    <n v="249475"/>
    <x v="1"/>
    <x v="0"/>
    <n v="10000"/>
    <n v="10000"/>
    <n v="0"/>
    <x v="0"/>
    <x v="1"/>
    <x v="2"/>
    <n v="456"/>
    <x v="1"/>
  </r>
  <r>
    <n v="249526"/>
    <x v="0"/>
    <x v="2"/>
    <n v="35000"/>
    <n v="35000"/>
    <n v="0"/>
    <x v="0"/>
    <x v="1"/>
    <x v="0"/>
    <n v="468"/>
    <x v="1"/>
  </r>
  <r>
    <n v="249560"/>
    <x v="0"/>
    <x v="0"/>
    <n v="47000"/>
    <n v="47000"/>
    <n v="0"/>
    <x v="0"/>
    <x v="0"/>
    <x v="2"/>
    <n v="415"/>
    <x v="6"/>
  </r>
  <r>
    <n v="249569"/>
    <x v="0"/>
    <x v="0"/>
    <n v="40000"/>
    <n v="40000"/>
    <n v="0"/>
    <x v="0"/>
    <x v="0"/>
    <x v="2"/>
    <n v="490"/>
    <x v="8"/>
  </r>
  <r>
    <n v="249591"/>
    <x v="0"/>
    <x v="1"/>
    <n v="10000"/>
    <n v="10000"/>
    <n v="0"/>
    <x v="0"/>
    <x v="1"/>
    <x v="1"/>
    <n v="547"/>
    <x v="9"/>
  </r>
  <r>
    <n v="249613"/>
    <x v="0"/>
    <x v="0"/>
    <n v="51300"/>
    <n v="51300"/>
    <n v="0"/>
    <x v="0"/>
    <x v="1"/>
    <x v="2"/>
    <n v="495"/>
    <x v="0"/>
  </r>
  <r>
    <n v="249631"/>
    <x v="0"/>
    <x v="1"/>
    <n v="10000"/>
    <n v="10000"/>
    <n v="0"/>
    <x v="0"/>
    <x v="0"/>
    <x v="1"/>
    <n v="484"/>
    <x v="8"/>
  </r>
  <r>
    <n v="249635"/>
    <x v="0"/>
    <x v="1"/>
    <n v="10000"/>
    <n v="10000"/>
    <n v="0"/>
    <x v="0"/>
    <x v="0"/>
    <x v="0"/>
    <n v="459"/>
    <x v="1"/>
  </r>
  <r>
    <n v="249639"/>
    <x v="0"/>
    <x v="1"/>
    <n v="10000"/>
    <n v="10000"/>
    <n v="0"/>
    <x v="0"/>
    <x v="0"/>
    <x v="1"/>
    <n v="442"/>
    <x v="3"/>
  </r>
  <r>
    <n v="249643"/>
    <x v="1"/>
    <x v="0"/>
    <n v="38000"/>
    <n v="38000"/>
    <n v="0"/>
    <x v="0"/>
    <x v="1"/>
    <x v="2"/>
    <n v="475"/>
    <x v="8"/>
  </r>
  <r>
    <n v="249649"/>
    <x v="1"/>
    <x v="0"/>
    <n v="8000"/>
    <n v="8000"/>
    <n v="0"/>
    <x v="0"/>
    <x v="0"/>
    <x v="1"/>
    <n v="458"/>
    <x v="1"/>
  </r>
  <r>
    <n v="249651"/>
    <x v="1"/>
    <x v="0"/>
    <n v="20000"/>
    <n v="20000"/>
    <n v="0"/>
    <x v="0"/>
    <x v="1"/>
    <x v="1"/>
    <n v="506"/>
    <x v="0"/>
  </r>
  <r>
    <n v="249656"/>
    <x v="0"/>
    <x v="1"/>
    <n v="130000"/>
    <n v="130000"/>
    <n v="0"/>
    <x v="0"/>
    <x v="1"/>
    <x v="0"/>
    <n v="551"/>
    <x v="10"/>
  </r>
  <r>
    <n v="249658"/>
    <x v="0"/>
    <x v="1"/>
    <n v="61200"/>
    <n v="61200"/>
    <n v="0"/>
    <x v="0"/>
    <x v="1"/>
    <x v="1"/>
    <n v="509"/>
    <x v="0"/>
  </r>
  <r>
    <n v="249659"/>
    <x v="1"/>
    <x v="1"/>
    <n v="5000"/>
    <n v="5000"/>
    <n v="0"/>
    <x v="0"/>
    <x v="0"/>
    <x v="2"/>
    <n v="447"/>
    <x v="3"/>
  </r>
  <r>
    <n v="249668"/>
    <x v="0"/>
    <x v="2"/>
    <n v="30000"/>
    <n v="30000"/>
    <n v="0"/>
    <x v="0"/>
    <x v="0"/>
    <x v="1"/>
    <n v="443"/>
    <x v="3"/>
  </r>
  <r>
    <n v="249673"/>
    <x v="0"/>
    <x v="0"/>
    <n v="50000"/>
    <n v="50000"/>
    <n v="0"/>
    <x v="0"/>
    <x v="1"/>
    <x v="1"/>
    <n v="495"/>
    <x v="0"/>
  </r>
  <r>
    <n v="249676"/>
    <x v="0"/>
    <x v="0"/>
    <n v="20000"/>
    <n v="20000"/>
    <n v="0"/>
    <x v="0"/>
    <x v="1"/>
    <x v="2"/>
    <n v="454"/>
    <x v="1"/>
  </r>
  <r>
    <n v="249677"/>
    <x v="0"/>
    <x v="0"/>
    <n v="30500"/>
    <n v="30500"/>
    <n v="0"/>
    <x v="0"/>
    <x v="0"/>
    <x v="1"/>
    <n v="448"/>
    <x v="3"/>
  </r>
  <r>
    <n v="249679"/>
    <x v="1"/>
    <x v="2"/>
    <n v="5000"/>
    <n v="5000"/>
    <n v="0"/>
    <x v="0"/>
    <x v="1"/>
    <x v="1"/>
    <n v="454"/>
    <x v="1"/>
  </r>
  <r>
    <n v="249691"/>
    <x v="0"/>
    <x v="0"/>
    <n v="39600"/>
    <n v="39600"/>
    <n v="0"/>
    <x v="0"/>
    <x v="1"/>
    <x v="0"/>
    <n v="548"/>
    <x v="9"/>
  </r>
  <r>
    <n v="249693"/>
    <x v="1"/>
    <x v="0"/>
    <n v="56000"/>
    <n v="56000"/>
    <n v="0"/>
    <x v="0"/>
    <x v="0"/>
    <x v="2"/>
    <n v="559"/>
    <x v="10"/>
  </r>
  <r>
    <n v="249698"/>
    <x v="0"/>
    <x v="0"/>
    <n v="22500"/>
    <n v="22500"/>
    <n v="0"/>
    <x v="0"/>
    <x v="0"/>
    <x v="0"/>
    <n v="487"/>
    <x v="8"/>
  </r>
  <r>
    <n v="249704"/>
    <x v="0"/>
    <x v="2"/>
    <n v="20000"/>
    <n v="20000"/>
    <n v="0"/>
    <x v="0"/>
    <x v="1"/>
    <x v="1"/>
    <n v="500"/>
    <x v="0"/>
  </r>
  <r>
    <n v="249709"/>
    <x v="0"/>
    <x v="0"/>
    <n v="20000"/>
    <n v="20000"/>
    <n v="0"/>
    <x v="0"/>
    <x v="1"/>
    <x v="1"/>
    <n v="465"/>
    <x v="1"/>
  </r>
  <r>
    <n v="249711"/>
    <x v="2"/>
    <x v="0"/>
    <n v="10000"/>
    <n v="10000"/>
    <n v="0"/>
    <x v="0"/>
    <x v="0"/>
    <x v="1"/>
    <n v="509"/>
    <x v="0"/>
  </r>
  <r>
    <n v="249714"/>
    <x v="1"/>
    <x v="1"/>
    <n v="60000"/>
    <n v="60000"/>
    <n v="0"/>
    <x v="0"/>
    <x v="1"/>
    <x v="1"/>
    <n v="508"/>
    <x v="0"/>
  </r>
  <r>
    <n v="249726"/>
    <x v="0"/>
    <x v="1"/>
    <n v="141409"/>
    <n v="141409"/>
    <n v="0"/>
    <x v="0"/>
    <x v="0"/>
    <x v="1"/>
    <n v="510"/>
    <x v="0"/>
  </r>
  <r>
    <n v="249735"/>
    <x v="0"/>
    <x v="2"/>
    <n v="30000"/>
    <n v="30000"/>
    <n v="0"/>
    <x v="0"/>
    <x v="1"/>
    <x v="0"/>
    <n v="547"/>
    <x v="9"/>
  </r>
  <r>
    <n v="249739"/>
    <x v="1"/>
    <x v="0"/>
    <n v="15000"/>
    <n v="15000"/>
    <n v="0"/>
    <x v="0"/>
    <x v="1"/>
    <x v="2"/>
    <n v="443"/>
    <x v="3"/>
  </r>
  <r>
    <n v="249740"/>
    <x v="0"/>
    <x v="1"/>
    <n v="58000"/>
    <n v="58000"/>
    <n v="0"/>
    <x v="0"/>
    <x v="1"/>
    <x v="0"/>
    <n v="495"/>
    <x v="0"/>
  </r>
  <r>
    <n v="249755"/>
    <x v="0"/>
    <x v="0"/>
    <n v="49640"/>
    <n v="49640"/>
    <n v="0"/>
    <x v="0"/>
    <x v="0"/>
    <x v="0"/>
    <n v="515"/>
    <x v="7"/>
  </r>
  <r>
    <n v="249764"/>
    <x v="0"/>
    <x v="1"/>
    <n v="30000"/>
    <n v="30000"/>
    <n v="0"/>
    <x v="0"/>
    <x v="0"/>
    <x v="1"/>
    <n v="473"/>
    <x v="8"/>
  </r>
  <r>
    <n v="249773"/>
    <x v="0"/>
    <x v="0"/>
    <n v="118600"/>
    <n v="118600"/>
    <n v="0"/>
    <x v="0"/>
    <x v="0"/>
    <x v="1"/>
    <n v="477"/>
    <x v="8"/>
  </r>
  <r>
    <n v="249781"/>
    <x v="0"/>
    <x v="0"/>
    <n v="109100"/>
    <n v="109100"/>
    <n v="0"/>
    <x v="0"/>
    <x v="1"/>
    <x v="1"/>
    <n v="501"/>
    <x v="0"/>
  </r>
  <r>
    <n v="249782"/>
    <x v="0"/>
    <x v="0"/>
    <n v="47000"/>
    <n v="47000"/>
    <n v="0"/>
    <x v="0"/>
    <x v="1"/>
    <x v="0"/>
    <n v="479"/>
    <x v="8"/>
  </r>
  <r>
    <n v="249797"/>
    <x v="0"/>
    <x v="1"/>
    <n v="43466"/>
    <n v="43466"/>
    <n v="0"/>
    <x v="0"/>
    <x v="1"/>
    <x v="1"/>
    <n v="550"/>
    <x v="9"/>
  </r>
  <r>
    <n v="249805"/>
    <x v="0"/>
    <x v="1"/>
    <n v="10000"/>
    <n v="10000"/>
    <n v="0"/>
    <x v="0"/>
    <x v="0"/>
    <x v="1"/>
    <n v="444"/>
    <x v="3"/>
  </r>
  <r>
    <n v="249808"/>
    <x v="0"/>
    <x v="0"/>
    <n v="20000"/>
    <n v="20000"/>
    <n v="0"/>
    <x v="0"/>
    <x v="0"/>
    <x v="1"/>
    <n v="518"/>
    <x v="7"/>
  </r>
  <r>
    <n v="249812"/>
    <x v="0"/>
    <x v="1"/>
    <n v="51900"/>
    <n v="51900"/>
    <n v="0"/>
    <x v="0"/>
    <x v="0"/>
    <x v="1"/>
    <n v="514"/>
    <x v="7"/>
  </r>
  <r>
    <n v="249816"/>
    <x v="0"/>
    <x v="0"/>
    <n v="216400"/>
    <n v="216400"/>
    <n v="0"/>
    <x v="0"/>
    <x v="1"/>
    <x v="1"/>
    <n v="487"/>
    <x v="8"/>
  </r>
  <r>
    <n v="249820"/>
    <x v="0"/>
    <x v="0"/>
    <n v="100000"/>
    <n v="100000"/>
    <n v="0"/>
    <x v="0"/>
    <x v="0"/>
    <x v="2"/>
    <n v="417"/>
    <x v="6"/>
  </r>
  <r>
    <n v="249824"/>
    <x v="2"/>
    <x v="1"/>
    <n v="5000"/>
    <n v="5000"/>
    <n v="0"/>
    <x v="0"/>
    <x v="0"/>
    <x v="1"/>
    <n v="507"/>
    <x v="0"/>
  </r>
  <r>
    <n v="249825"/>
    <x v="1"/>
    <x v="0"/>
    <n v="4000"/>
    <n v="4000"/>
    <n v="0"/>
    <x v="0"/>
    <x v="1"/>
    <x v="1"/>
    <n v="481"/>
    <x v="8"/>
  </r>
  <r>
    <n v="249841"/>
    <x v="1"/>
    <x v="2"/>
    <n v="40000"/>
    <n v="40000"/>
    <n v="0"/>
    <x v="0"/>
    <x v="0"/>
    <x v="1"/>
    <n v="459"/>
    <x v="1"/>
  </r>
  <r>
    <n v="249843"/>
    <x v="0"/>
    <x v="1"/>
    <n v="29000"/>
    <n v="29000"/>
    <n v="0"/>
    <x v="0"/>
    <x v="0"/>
    <x v="1"/>
    <n v="448"/>
    <x v="3"/>
  </r>
  <r>
    <n v="249855"/>
    <x v="0"/>
    <x v="0"/>
    <n v="75000"/>
    <n v="75000"/>
    <n v="0"/>
    <x v="0"/>
    <x v="0"/>
    <x v="1"/>
    <n v="420"/>
    <x v="6"/>
  </r>
  <r>
    <n v="249888"/>
    <x v="2"/>
    <x v="2"/>
    <n v="17050"/>
    <n v="17050"/>
    <n v="0"/>
    <x v="0"/>
    <x v="0"/>
    <x v="1"/>
    <n v="410"/>
    <x v="2"/>
  </r>
  <r>
    <n v="249889"/>
    <x v="0"/>
    <x v="0"/>
    <n v="80000"/>
    <n v="80000"/>
    <n v="0"/>
    <x v="0"/>
    <x v="1"/>
    <x v="1"/>
    <n v="519"/>
    <x v="7"/>
  </r>
  <r>
    <n v="249890"/>
    <x v="0"/>
    <x v="0"/>
    <n v="23000"/>
    <n v="23000"/>
    <n v="0"/>
    <x v="0"/>
    <x v="1"/>
    <x v="0"/>
    <n v="523"/>
    <x v="7"/>
  </r>
  <r>
    <n v="249895"/>
    <x v="0"/>
    <x v="0"/>
    <n v="172000"/>
    <n v="172000"/>
    <n v="0"/>
    <x v="0"/>
    <x v="1"/>
    <x v="2"/>
    <n v="516"/>
    <x v="7"/>
  </r>
  <r>
    <n v="249896"/>
    <x v="2"/>
    <x v="2"/>
    <n v="10000"/>
    <n v="10000"/>
    <n v="0"/>
    <x v="0"/>
    <x v="0"/>
    <x v="1"/>
    <n v="455"/>
    <x v="1"/>
  </r>
  <r>
    <n v="249905"/>
    <x v="0"/>
    <x v="0"/>
    <n v="33800"/>
    <n v="33800"/>
    <n v="0"/>
    <x v="0"/>
    <x v="0"/>
    <x v="2"/>
    <n v="422"/>
    <x v="6"/>
  </r>
  <r>
    <n v="249915"/>
    <x v="0"/>
    <x v="0"/>
    <n v="111200"/>
    <n v="111200"/>
    <n v="0"/>
    <x v="0"/>
    <x v="0"/>
    <x v="2"/>
    <n v="478"/>
    <x v="8"/>
  </r>
  <r>
    <n v="249922"/>
    <x v="0"/>
    <x v="0"/>
    <n v="155000"/>
    <n v="155000"/>
    <n v="0"/>
    <x v="0"/>
    <x v="0"/>
    <x v="1"/>
    <n v="432"/>
    <x v="3"/>
  </r>
  <r>
    <n v="249923"/>
    <x v="1"/>
    <x v="0"/>
    <n v="20000"/>
    <n v="20000"/>
    <n v="0"/>
    <x v="0"/>
    <x v="0"/>
    <x v="1"/>
    <n v="475"/>
    <x v="8"/>
  </r>
  <r>
    <n v="249928"/>
    <x v="0"/>
    <x v="2"/>
    <n v="15000"/>
    <n v="15000"/>
    <n v="0"/>
    <x v="0"/>
    <x v="0"/>
    <x v="0"/>
    <n v="497"/>
    <x v="0"/>
  </r>
  <r>
    <n v="249932"/>
    <x v="0"/>
    <x v="0"/>
    <n v="56000"/>
    <n v="56000"/>
    <n v="0"/>
    <x v="0"/>
    <x v="1"/>
    <x v="0"/>
    <n v="529"/>
    <x v="7"/>
  </r>
  <r>
    <n v="249945"/>
    <x v="0"/>
    <x v="0"/>
    <n v="30000"/>
    <n v="30000"/>
    <n v="0"/>
    <x v="0"/>
    <x v="0"/>
    <x v="2"/>
    <n v="516"/>
    <x v="7"/>
  </r>
  <r>
    <n v="249946"/>
    <x v="0"/>
    <x v="0"/>
    <n v="30000"/>
    <n v="30000"/>
    <n v="0"/>
    <x v="0"/>
    <x v="1"/>
    <x v="0"/>
    <n v="468"/>
    <x v="1"/>
  </r>
  <r>
    <n v="249949"/>
    <x v="0"/>
    <x v="0"/>
    <n v="203500"/>
    <n v="203500"/>
    <n v="0"/>
    <x v="0"/>
    <x v="1"/>
    <x v="1"/>
    <n v="514"/>
    <x v="7"/>
  </r>
  <r>
    <n v="249978"/>
    <x v="0"/>
    <x v="0"/>
    <n v="35932"/>
    <n v="35932"/>
    <n v="0"/>
    <x v="0"/>
    <x v="1"/>
    <x v="1"/>
    <n v="520"/>
    <x v="7"/>
  </r>
  <r>
    <n v="249982"/>
    <x v="0"/>
    <x v="0"/>
    <n v="23000"/>
    <n v="23000"/>
    <n v="0"/>
    <x v="0"/>
    <x v="1"/>
    <x v="0"/>
    <n v="451"/>
    <x v="1"/>
  </r>
  <r>
    <n v="249984"/>
    <x v="0"/>
    <x v="1"/>
    <n v="5000"/>
    <n v="5000"/>
    <n v="0"/>
    <x v="0"/>
    <x v="1"/>
    <x v="0"/>
    <n v="510"/>
    <x v="0"/>
  </r>
  <r>
    <n v="249987"/>
    <x v="0"/>
    <x v="1"/>
    <n v="56000"/>
    <n v="56000"/>
    <n v="0"/>
    <x v="0"/>
    <x v="1"/>
    <x v="0"/>
    <n v="448"/>
    <x v="3"/>
  </r>
  <r>
    <n v="249989"/>
    <x v="0"/>
    <x v="1"/>
    <n v="30000"/>
    <n v="30000"/>
    <n v="0"/>
    <x v="0"/>
    <x v="1"/>
    <x v="1"/>
    <n v="459"/>
    <x v="1"/>
  </r>
  <r>
    <n v="249990"/>
    <x v="0"/>
    <x v="2"/>
    <n v="33000"/>
    <n v="33000"/>
    <n v="0"/>
    <x v="0"/>
    <x v="0"/>
    <x v="2"/>
    <n v="449"/>
    <x v="3"/>
  </r>
  <r>
    <n v="249992"/>
    <x v="0"/>
    <x v="0"/>
    <n v="30000"/>
    <n v="30000"/>
    <n v="0"/>
    <x v="0"/>
    <x v="1"/>
    <x v="0"/>
    <n v="552"/>
    <x v="10"/>
  </r>
  <r>
    <n v="250001"/>
    <x v="1"/>
    <x v="2"/>
    <n v="8500"/>
    <n v="5000"/>
    <n v="1"/>
    <x v="1"/>
    <x v="0"/>
    <x v="2"/>
    <n v="430"/>
    <x v="6"/>
  </r>
  <r>
    <n v="250015"/>
    <x v="0"/>
    <x v="0"/>
    <n v="34300"/>
    <n v="34300"/>
    <n v="0"/>
    <x v="0"/>
    <x v="0"/>
    <x v="1"/>
    <n v="462"/>
    <x v="1"/>
  </r>
  <r>
    <n v="250021"/>
    <x v="1"/>
    <x v="1"/>
    <n v="8000"/>
    <n v="8000"/>
    <n v="0"/>
    <x v="0"/>
    <x v="1"/>
    <x v="0"/>
    <n v="483"/>
    <x v="8"/>
  </r>
  <r>
    <n v="250049"/>
    <x v="0"/>
    <x v="0"/>
    <n v="6370"/>
    <n v="6370"/>
    <n v="0"/>
    <x v="0"/>
    <x v="1"/>
    <x v="0"/>
    <n v="506"/>
    <x v="0"/>
  </r>
  <r>
    <n v="250058"/>
    <x v="0"/>
    <x v="0"/>
    <n v="40000"/>
    <n v="40000"/>
    <n v="0"/>
    <x v="0"/>
    <x v="1"/>
    <x v="1"/>
    <n v="454"/>
    <x v="1"/>
  </r>
  <r>
    <n v="250068"/>
    <x v="0"/>
    <x v="1"/>
    <n v="30000"/>
    <n v="30000"/>
    <n v="0"/>
    <x v="0"/>
    <x v="0"/>
    <x v="1"/>
    <n v="451"/>
    <x v="1"/>
  </r>
  <r>
    <n v="250071"/>
    <x v="0"/>
    <x v="0"/>
    <n v="25000"/>
    <n v="25000"/>
    <n v="0"/>
    <x v="0"/>
    <x v="1"/>
    <x v="2"/>
    <n v="461"/>
    <x v="1"/>
  </r>
  <r>
    <n v="250085"/>
    <x v="1"/>
    <x v="0"/>
    <n v="67052.52"/>
    <n v="67052.52"/>
    <n v="0"/>
    <x v="0"/>
    <x v="1"/>
    <x v="1"/>
    <n v="469"/>
    <x v="1"/>
  </r>
  <r>
    <n v="250107"/>
    <x v="0"/>
    <x v="0"/>
    <n v="5000"/>
    <n v="5000"/>
    <n v="0"/>
    <x v="0"/>
    <x v="1"/>
    <x v="1"/>
    <n v="506"/>
    <x v="0"/>
  </r>
  <r>
    <n v="250116"/>
    <x v="0"/>
    <x v="0"/>
    <n v="108000"/>
    <n v="108000"/>
    <n v="0"/>
    <x v="0"/>
    <x v="0"/>
    <x v="1"/>
    <n v="433"/>
    <x v="3"/>
  </r>
  <r>
    <n v="250127"/>
    <x v="1"/>
    <x v="0"/>
    <n v="10000"/>
    <n v="10000"/>
    <n v="0"/>
    <x v="0"/>
    <x v="1"/>
    <x v="0"/>
    <n v="452"/>
    <x v="1"/>
  </r>
  <r>
    <n v="250128"/>
    <x v="0"/>
    <x v="0"/>
    <n v="33000"/>
    <n v="33000"/>
    <n v="0"/>
    <x v="0"/>
    <x v="0"/>
    <x v="1"/>
    <n v="492"/>
    <x v="0"/>
  </r>
  <r>
    <n v="250147"/>
    <x v="0"/>
    <x v="0"/>
    <n v="117500"/>
    <n v="117500"/>
    <n v="0"/>
    <x v="0"/>
    <x v="0"/>
    <x v="1"/>
    <n v="448"/>
    <x v="3"/>
  </r>
  <r>
    <n v="250148"/>
    <x v="0"/>
    <x v="0"/>
    <n v="87500"/>
    <n v="87500"/>
    <n v="0"/>
    <x v="0"/>
    <x v="0"/>
    <x v="1"/>
    <n v="430"/>
    <x v="6"/>
  </r>
  <r>
    <n v="250153"/>
    <x v="0"/>
    <x v="1"/>
    <n v="45000"/>
    <n v="45000"/>
    <n v="0"/>
    <x v="0"/>
    <x v="1"/>
    <x v="0"/>
    <n v="538"/>
    <x v="9"/>
  </r>
  <r>
    <n v="250166"/>
    <x v="1"/>
    <x v="1"/>
    <n v="9100"/>
    <n v="9100"/>
    <n v="0"/>
    <x v="0"/>
    <x v="1"/>
    <x v="0"/>
    <n v="493"/>
    <x v="0"/>
  </r>
  <r>
    <n v="250168"/>
    <x v="1"/>
    <x v="0"/>
    <n v="20000"/>
    <n v="20000"/>
    <n v="0"/>
    <x v="0"/>
    <x v="1"/>
    <x v="0"/>
    <n v="478"/>
    <x v="8"/>
  </r>
  <r>
    <n v="250181"/>
    <x v="0"/>
    <x v="2"/>
    <n v="50000"/>
    <n v="50000"/>
    <n v="0"/>
    <x v="0"/>
    <x v="1"/>
    <x v="1"/>
    <n v="494"/>
    <x v="0"/>
  </r>
  <r>
    <n v="250184"/>
    <x v="0"/>
    <x v="0"/>
    <n v="38000"/>
    <n v="38000"/>
    <n v="0"/>
    <x v="0"/>
    <x v="0"/>
    <x v="0"/>
    <n v="397"/>
    <x v="2"/>
  </r>
  <r>
    <n v="250196"/>
    <x v="0"/>
    <x v="0"/>
    <n v="654300"/>
    <n v="644300"/>
    <n v="1"/>
    <x v="1"/>
    <x v="1"/>
    <x v="1"/>
    <n v="543"/>
    <x v="9"/>
  </r>
  <r>
    <n v="250226"/>
    <x v="0"/>
    <x v="0"/>
    <n v="160800"/>
    <n v="160800"/>
    <n v="0"/>
    <x v="0"/>
    <x v="0"/>
    <x v="0"/>
    <n v="474"/>
    <x v="8"/>
  </r>
  <r>
    <n v="250230"/>
    <x v="2"/>
    <x v="2"/>
    <n v="32000"/>
    <n v="32000"/>
    <n v="0"/>
    <x v="0"/>
    <x v="0"/>
    <x v="1"/>
    <n v="487"/>
    <x v="8"/>
  </r>
  <r>
    <n v="250243"/>
    <x v="0"/>
    <x v="0"/>
    <n v="102000"/>
    <n v="102000"/>
    <n v="0"/>
    <x v="0"/>
    <x v="0"/>
    <x v="0"/>
    <n v="490"/>
    <x v="8"/>
  </r>
  <r>
    <n v="250245"/>
    <x v="1"/>
    <x v="0"/>
    <n v="50000"/>
    <n v="50000"/>
    <n v="0"/>
    <x v="0"/>
    <x v="1"/>
    <x v="1"/>
    <n v="445"/>
    <x v="3"/>
  </r>
  <r>
    <n v="250281"/>
    <x v="1"/>
    <x v="0"/>
    <n v="8000"/>
    <n v="8000"/>
    <n v="0"/>
    <x v="0"/>
    <x v="1"/>
    <x v="1"/>
    <n v="414"/>
    <x v="6"/>
  </r>
  <r>
    <n v="250297"/>
    <x v="0"/>
    <x v="0"/>
    <n v="19000"/>
    <n v="19000"/>
    <n v="0"/>
    <x v="0"/>
    <x v="1"/>
    <x v="1"/>
    <n v="482"/>
    <x v="8"/>
  </r>
  <r>
    <n v="250301"/>
    <x v="1"/>
    <x v="1"/>
    <n v="5000"/>
    <n v="5000"/>
    <n v="0"/>
    <x v="0"/>
    <x v="1"/>
    <x v="2"/>
    <n v="468"/>
    <x v="1"/>
  </r>
  <r>
    <n v="250342"/>
    <x v="1"/>
    <x v="0"/>
    <n v="40000"/>
    <n v="40000"/>
    <n v="0"/>
    <x v="0"/>
    <x v="1"/>
    <x v="2"/>
    <n v="434"/>
    <x v="3"/>
  </r>
  <r>
    <n v="250347"/>
    <x v="0"/>
    <x v="2"/>
    <n v="25000"/>
    <n v="25000"/>
    <n v="0"/>
    <x v="0"/>
    <x v="0"/>
    <x v="1"/>
    <n v="420"/>
    <x v="6"/>
  </r>
  <r>
    <n v="250349"/>
    <x v="1"/>
    <x v="1"/>
    <n v="15000"/>
    <n v="15000"/>
    <n v="0"/>
    <x v="0"/>
    <x v="1"/>
    <x v="2"/>
    <n v="475"/>
    <x v="8"/>
  </r>
  <r>
    <n v="250355"/>
    <x v="0"/>
    <x v="2"/>
    <n v="15500"/>
    <n v="15500"/>
    <n v="0"/>
    <x v="0"/>
    <x v="1"/>
    <x v="1"/>
    <n v="540"/>
    <x v="9"/>
  </r>
  <r>
    <n v="250361"/>
    <x v="1"/>
    <x v="0"/>
    <n v="21500"/>
    <n v="21500"/>
    <n v="0"/>
    <x v="0"/>
    <x v="0"/>
    <x v="1"/>
    <n v="465"/>
    <x v="1"/>
  </r>
  <r>
    <n v="250372"/>
    <x v="1"/>
    <x v="0"/>
    <n v="19678"/>
    <n v="19678"/>
    <n v="0"/>
    <x v="0"/>
    <x v="1"/>
    <x v="1"/>
    <n v="481"/>
    <x v="8"/>
  </r>
  <r>
    <n v="250384"/>
    <x v="1"/>
    <x v="1"/>
    <n v="21500"/>
    <n v="21500"/>
    <n v="0"/>
    <x v="0"/>
    <x v="1"/>
    <x v="1"/>
    <n v="503"/>
    <x v="0"/>
  </r>
  <r>
    <n v="250417"/>
    <x v="0"/>
    <x v="0"/>
    <n v="94000"/>
    <n v="94000"/>
    <n v="0"/>
    <x v="0"/>
    <x v="1"/>
    <x v="0"/>
    <n v="502"/>
    <x v="0"/>
  </r>
  <r>
    <n v="250431"/>
    <x v="0"/>
    <x v="0"/>
    <n v="20000"/>
    <n v="20000"/>
    <n v="0"/>
    <x v="0"/>
    <x v="1"/>
    <x v="2"/>
    <n v="476"/>
    <x v="8"/>
  </r>
  <r>
    <n v="250432"/>
    <x v="0"/>
    <x v="1"/>
    <n v="26800"/>
    <n v="26800"/>
    <n v="0"/>
    <x v="0"/>
    <x v="0"/>
    <x v="1"/>
    <n v="481"/>
    <x v="8"/>
  </r>
  <r>
    <n v="250450"/>
    <x v="0"/>
    <x v="0"/>
    <n v="40000"/>
    <n v="40000"/>
    <n v="0"/>
    <x v="0"/>
    <x v="1"/>
    <x v="2"/>
    <n v="500"/>
    <x v="0"/>
  </r>
  <r>
    <n v="250456"/>
    <x v="0"/>
    <x v="2"/>
    <n v="50000"/>
    <n v="50000"/>
    <n v="0"/>
    <x v="0"/>
    <x v="1"/>
    <x v="1"/>
    <n v="467"/>
    <x v="1"/>
  </r>
  <r>
    <n v="250491"/>
    <x v="0"/>
    <x v="0"/>
    <n v="76700"/>
    <n v="76700"/>
    <n v="0"/>
    <x v="0"/>
    <x v="0"/>
    <x v="1"/>
    <n v="466"/>
    <x v="1"/>
  </r>
  <r>
    <n v="250519"/>
    <x v="0"/>
    <x v="1"/>
    <n v="120000"/>
    <n v="120000"/>
    <n v="0"/>
    <x v="0"/>
    <x v="0"/>
    <x v="1"/>
    <n v="526"/>
    <x v="7"/>
  </r>
  <r>
    <n v="250582"/>
    <x v="0"/>
    <x v="1"/>
    <n v="30000"/>
    <n v="30000"/>
    <n v="0"/>
    <x v="0"/>
    <x v="1"/>
    <x v="1"/>
    <n v="550"/>
    <x v="9"/>
  </r>
  <r>
    <n v="250602"/>
    <x v="0"/>
    <x v="1"/>
    <n v="45000"/>
    <n v="45000"/>
    <n v="0"/>
    <x v="0"/>
    <x v="1"/>
    <x v="1"/>
    <n v="435"/>
    <x v="3"/>
  </r>
  <r>
    <n v="250610"/>
    <x v="0"/>
    <x v="0"/>
    <n v="29000"/>
    <n v="29000"/>
    <n v="0"/>
    <x v="0"/>
    <x v="0"/>
    <x v="0"/>
    <n v="469"/>
    <x v="1"/>
  </r>
  <r>
    <n v="250619"/>
    <x v="0"/>
    <x v="1"/>
    <n v="7000"/>
    <n v="7000"/>
    <n v="0"/>
    <x v="0"/>
    <x v="1"/>
    <x v="2"/>
    <n v="483"/>
    <x v="8"/>
  </r>
  <r>
    <n v="250642"/>
    <x v="0"/>
    <x v="0"/>
    <n v="5000"/>
    <n v="5000"/>
    <n v="0"/>
    <x v="0"/>
    <x v="1"/>
    <x v="0"/>
    <n v="508"/>
    <x v="0"/>
  </r>
  <r>
    <n v="250648"/>
    <x v="0"/>
    <x v="1"/>
    <n v="92500"/>
    <n v="92500"/>
    <n v="0"/>
    <x v="0"/>
    <x v="0"/>
    <x v="0"/>
    <n v="542"/>
    <x v="9"/>
  </r>
  <r>
    <n v="250653"/>
    <x v="0"/>
    <x v="1"/>
    <n v="5000"/>
    <n v="5000"/>
    <n v="0"/>
    <x v="0"/>
    <x v="0"/>
    <x v="1"/>
    <n v="447"/>
    <x v="3"/>
  </r>
  <r>
    <n v="250684"/>
    <x v="0"/>
    <x v="0"/>
    <n v="32700"/>
    <n v="32700"/>
    <n v="0"/>
    <x v="0"/>
    <x v="0"/>
    <x v="1"/>
    <n v="541"/>
    <x v="9"/>
  </r>
  <r>
    <n v="250686"/>
    <x v="1"/>
    <x v="0"/>
    <n v="5000"/>
    <n v="0"/>
    <n v="1"/>
    <x v="1"/>
    <x v="0"/>
    <x v="0"/>
    <n v="467"/>
    <x v="1"/>
  </r>
  <r>
    <n v="250702"/>
    <x v="1"/>
    <x v="0"/>
    <n v="16100"/>
    <n v="16100"/>
    <n v="0"/>
    <x v="0"/>
    <x v="1"/>
    <x v="1"/>
    <n v="489"/>
    <x v="8"/>
  </r>
  <r>
    <n v="250710"/>
    <x v="0"/>
    <x v="0"/>
    <n v="64000"/>
    <n v="64000"/>
    <n v="0"/>
    <x v="0"/>
    <x v="1"/>
    <x v="0"/>
    <n v="511"/>
    <x v="7"/>
  </r>
  <r>
    <n v="250714"/>
    <x v="0"/>
    <x v="0"/>
    <n v="71500"/>
    <n v="71500"/>
    <n v="0"/>
    <x v="0"/>
    <x v="0"/>
    <x v="1"/>
    <n v="449"/>
    <x v="3"/>
  </r>
  <r>
    <n v="250716"/>
    <x v="0"/>
    <x v="0"/>
    <n v="212150"/>
    <n v="212150"/>
    <n v="0"/>
    <x v="0"/>
    <x v="1"/>
    <x v="0"/>
    <n v="538"/>
    <x v="9"/>
  </r>
  <r>
    <n v="250744"/>
    <x v="0"/>
    <x v="0"/>
    <n v="51000"/>
    <n v="51000"/>
    <n v="0"/>
    <x v="0"/>
    <x v="0"/>
    <x v="1"/>
    <n v="532"/>
    <x v="9"/>
  </r>
  <r>
    <n v="250748"/>
    <x v="0"/>
    <x v="0"/>
    <n v="50000"/>
    <n v="50000"/>
    <n v="0"/>
    <x v="0"/>
    <x v="1"/>
    <x v="0"/>
    <n v="459"/>
    <x v="1"/>
  </r>
  <r>
    <n v="250754"/>
    <x v="1"/>
    <x v="0"/>
    <n v="30000"/>
    <n v="30000"/>
    <n v="0"/>
    <x v="0"/>
    <x v="1"/>
    <x v="0"/>
    <n v="540"/>
    <x v="9"/>
  </r>
  <r>
    <n v="250759"/>
    <x v="0"/>
    <x v="2"/>
    <n v="10000"/>
    <n v="10000"/>
    <n v="0"/>
    <x v="0"/>
    <x v="0"/>
    <x v="1"/>
    <n v="511"/>
    <x v="7"/>
  </r>
  <r>
    <n v="250763"/>
    <x v="1"/>
    <x v="1"/>
    <n v="10000"/>
    <n v="10000"/>
    <n v="0"/>
    <x v="0"/>
    <x v="1"/>
    <x v="1"/>
    <n v="495"/>
    <x v="0"/>
  </r>
  <r>
    <n v="250774"/>
    <x v="0"/>
    <x v="1"/>
    <n v="10000"/>
    <n v="10000"/>
    <n v="0"/>
    <x v="0"/>
    <x v="0"/>
    <x v="1"/>
    <n v="532"/>
    <x v="9"/>
  </r>
  <r>
    <n v="250781"/>
    <x v="0"/>
    <x v="1"/>
    <n v="20000"/>
    <n v="20000"/>
    <n v="0"/>
    <x v="0"/>
    <x v="0"/>
    <x v="0"/>
    <n v="489"/>
    <x v="8"/>
  </r>
  <r>
    <n v="250784"/>
    <x v="0"/>
    <x v="0"/>
    <n v="49000"/>
    <n v="49000"/>
    <n v="0"/>
    <x v="0"/>
    <x v="0"/>
    <x v="1"/>
    <n v="432"/>
    <x v="3"/>
  </r>
  <r>
    <n v="250796"/>
    <x v="1"/>
    <x v="1"/>
    <n v="23000"/>
    <n v="23000"/>
    <n v="0"/>
    <x v="0"/>
    <x v="0"/>
    <x v="1"/>
    <n v="462"/>
    <x v="1"/>
  </r>
  <r>
    <n v="250801"/>
    <x v="0"/>
    <x v="0"/>
    <n v="10000"/>
    <n v="10000"/>
    <n v="0"/>
    <x v="0"/>
    <x v="0"/>
    <x v="1"/>
    <n v="496"/>
    <x v="0"/>
  </r>
  <r>
    <n v="250809"/>
    <x v="1"/>
    <x v="1"/>
    <n v="11000"/>
    <n v="11000"/>
    <n v="0"/>
    <x v="0"/>
    <x v="0"/>
    <x v="1"/>
    <n v="478"/>
    <x v="8"/>
  </r>
  <r>
    <n v="250810"/>
    <x v="0"/>
    <x v="0"/>
    <n v="138000"/>
    <n v="138000"/>
    <n v="0"/>
    <x v="0"/>
    <x v="1"/>
    <x v="1"/>
    <n v="502"/>
    <x v="0"/>
  </r>
  <r>
    <n v="250820"/>
    <x v="0"/>
    <x v="0"/>
    <n v="16000"/>
    <n v="16000"/>
    <n v="0"/>
    <x v="0"/>
    <x v="0"/>
    <x v="2"/>
    <n v="464"/>
    <x v="1"/>
  </r>
  <r>
    <n v="250827"/>
    <x v="1"/>
    <x v="0"/>
    <n v="25000"/>
    <n v="25000"/>
    <n v="0"/>
    <x v="0"/>
    <x v="0"/>
    <x v="1"/>
    <n v="466"/>
    <x v="1"/>
  </r>
  <r>
    <n v="250831"/>
    <x v="0"/>
    <x v="1"/>
    <n v="47500"/>
    <n v="47500"/>
    <n v="0"/>
    <x v="0"/>
    <x v="0"/>
    <x v="0"/>
    <n v="466"/>
    <x v="1"/>
  </r>
  <r>
    <n v="250834"/>
    <x v="0"/>
    <x v="0"/>
    <n v="104153"/>
    <n v="104153"/>
    <n v="0"/>
    <x v="0"/>
    <x v="1"/>
    <x v="0"/>
    <n v="535"/>
    <x v="9"/>
  </r>
  <r>
    <n v="250835"/>
    <x v="1"/>
    <x v="0"/>
    <n v="96700"/>
    <n v="96700"/>
    <n v="0"/>
    <x v="0"/>
    <x v="1"/>
    <x v="1"/>
    <n v="460"/>
    <x v="1"/>
  </r>
  <r>
    <n v="250841"/>
    <x v="1"/>
    <x v="0"/>
    <n v="10000"/>
    <n v="10000"/>
    <n v="0"/>
    <x v="0"/>
    <x v="1"/>
    <x v="0"/>
    <n v="516"/>
    <x v="7"/>
  </r>
  <r>
    <n v="250844"/>
    <x v="0"/>
    <x v="0"/>
    <n v="47000"/>
    <n v="47000"/>
    <n v="0"/>
    <x v="0"/>
    <x v="0"/>
    <x v="1"/>
    <n v="477"/>
    <x v="8"/>
  </r>
  <r>
    <n v="250846"/>
    <x v="0"/>
    <x v="0"/>
    <n v="47780"/>
    <n v="47780"/>
    <n v="0"/>
    <x v="0"/>
    <x v="1"/>
    <x v="1"/>
    <n v="550"/>
    <x v="9"/>
  </r>
  <r>
    <n v="250859"/>
    <x v="0"/>
    <x v="0"/>
    <n v="5000"/>
    <n v="5000"/>
    <n v="0"/>
    <x v="0"/>
    <x v="1"/>
    <x v="1"/>
    <n v="497"/>
    <x v="0"/>
  </r>
  <r>
    <n v="250860"/>
    <x v="0"/>
    <x v="0"/>
    <n v="137052"/>
    <n v="137052"/>
    <n v="0"/>
    <x v="0"/>
    <x v="0"/>
    <x v="1"/>
    <n v="429"/>
    <x v="6"/>
  </r>
  <r>
    <n v="250862"/>
    <x v="0"/>
    <x v="0"/>
    <n v="12000"/>
    <n v="12000"/>
    <n v="0"/>
    <x v="0"/>
    <x v="1"/>
    <x v="1"/>
    <n v="440"/>
    <x v="3"/>
  </r>
  <r>
    <n v="250868"/>
    <x v="0"/>
    <x v="0"/>
    <n v="195000"/>
    <n v="195000"/>
    <n v="0"/>
    <x v="0"/>
    <x v="1"/>
    <x v="1"/>
    <n v="497"/>
    <x v="0"/>
  </r>
  <r>
    <n v="250872"/>
    <x v="0"/>
    <x v="2"/>
    <n v="43094"/>
    <n v="43094"/>
    <n v="0"/>
    <x v="0"/>
    <x v="1"/>
    <x v="1"/>
    <n v="532"/>
    <x v="9"/>
  </r>
  <r>
    <n v="250877"/>
    <x v="0"/>
    <x v="0"/>
    <n v="15000"/>
    <n v="15000"/>
    <n v="0"/>
    <x v="0"/>
    <x v="0"/>
    <x v="2"/>
    <n v="427"/>
    <x v="6"/>
  </r>
  <r>
    <n v="250882"/>
    <x v="0"/>
    <x v="0"/>
    <n v="10000"/>
    <n v="10000"/>
    <n v="0"/>
    <x v="0"/>
    <x v="0"/>
    <x v="1"/>
    <n v="537"/>
    <x v="9"/>
  </r>
  <r>
    <n v="250883"/>
    <x v="0"/>
    <x v="0"/>
    <n v="80000"/>
    <n v="80000"/>
    <n v="0"/>
    <x v="0"/>
    <x v="1"/>
    <x v="1"/>
    <n v="559"/>
    <x v="10"/>
  </r>
  <r>
    <n v="250901"/>
    <x v="0"/>
    <x v="0"/>
    <n v="9000"/>
    <n v="9000"/>
    <n v="0"/>
    <x v="0"/>
    <x v="0"/>
    <x v="1"/>
    <n v="477"/>
    <x v="8"/>
  </r>
  <r>
    <n v="250902"/>
    <x v="2"/>
    <x v="0"/>
    <n v="22000"/>
    <n v="22000"/>
    <n v="0"/>
    <x v="0"/>
    <x v="0"/>
    <x v="0"/>
    <n v="484"/>
    <x v="8"/>
  </r>
  <r>
    <n v="250923"/>
    <x v="0"/>
    <x v="0"/>
    <n v="53500"/>
    <n v="53500"/>
    <n v="0"/>
    <x v="0"/>
    <x v="0"/>
    <x v="1"/>
    <n v="500"/>
    <x v="0"/>
  </r>
  <r>
    <n v="250925"/>
    <x v="0"/>
    <x v="0"/>
    <n v="15000"/>
    <n v="15000"/>
    <n v="0"/>
    <x v="0"/>
    <x v="0"/>
    <x v="0"/>
    <n v="521"/>
    <x v="7"/>
  </r>
  <r>
    <n v="250935"/>
    <x v="0"/>
    <x v="0"/>
    <n v="7000"/>
    <n v="7000"/>
    <n v="0"/>
    <x v="0"/>
    <x v="1"/>
    <x v="0"/>
    <n v="505"/>
    <x v="0"/>
  </r>
  <r>
    <n v="250941"/>
    <x v="0"/>
    <x v="2"/>
    <n v="20000"/>
    <n v="20000"/>
    <n v="0"/>
    <x v="0"/>
    <x v="0"/>
    <x v="1"/>
    <n v="470"/>
    <x v="1"/>
  </r>
  <r>
    <n v="250945"/>
    <x v="0"/>
    <x v="0"/>
    <n v="50000"/>
    <n v="50000"/>
    <n v="0"/>
    <x v="0"/>
    <x v="0"/>
    <x v="2"/>
    <n v="546"/>
    <x v="9"/>
  </r>
  <r>
    <n v="250946"/>
    <x v="0"/>
    <x v="0"/>
    <n v="25570"/>
    <n v="25570"/>
    <n v="0"/>
    <x v="0"/>
    <x v="1"/>
    <x v="0"/>
    <n v="511"/>
    <x v="7"/>
  </r>
  <r>
    <n v="250947"/>
    <x v="0"/>
    <x v="0"/>
    <n v="25000"/>
    <n v="25000"/>
    <n v="0"/>
    <x v="0"/>
    <x v="0"/>
    <x v="2"/>
    <n v="548"/>
    <x v="9"/>
  </r>
  <r>
    <n v="250953"/>
    <x v="0"/>
    <x v="0"/>
    <n v="3400"/>
    <n v="3400"/>
    <n v="0"/>
    <x v="0"/>
    <x v="1"/>
    <x v="1"/>
    <n v="482"/>
    <x v="8"/>
  </r>
  <r>
    <n v="250954"/>
    <x v="0"/>
    <x v="0"/>
    <n v="198035"/>
    <n v="198035"/>
    <n v="0"/>
    <x v="0"/>
    <x v="1"/>
    <x v="0"/>
    <n v="551"/>
    <x v="10"/>
  </r>
  <r>
    <n v="250969"/>
    <x v="1"/>
    <x v="1"/>
    <n v="10000"/>
    <n v="10000"/>
    <n v="0"/>
    <x v="0"/>
    <x v="1"/>
    <x v="0"/>
    <n v="487"/>
    <x v="8"/>
  </r>
  <r>
    <n v="250975"/>
    <x v="2"/>
    <x v="0"/>
    <n v="20000"/>
    <n v="20000"/>
    <n v="0"/>
    <x v="0"/>
    <x v="0"/>
    <x v="2"/>
    <n v="523"/>
    <x v="7"/>
  </r>
  <r>
    <n v="250981"/>
    <x v="0"/>
    <x v="1"/>
    <n v="159100"/>
    <n v="159100"/>
    <n v="0"/>
    <x v="0"/>
    <x v="1"/>
    <x v="0"/>
    <n v="506"/>
    <x v="0"/>
  </r>
  <r>
    <n v="250987"/>
    <x v="2"/>
    <x v="0"/>
    <n v="62000"/>
    <n v="62000"/>
    <n v="0"/>
    <x v="0"/>
    <x v="0"/>
    <x v="1"/>
    <n v="502"/>
    <x v="0"/>
  </r>
  <r>
    <n v="250990"/>
    <x v="0"/>
    <x v="0"/>
    <n v="53000"/>
    <n v="53000"/>
    <n v="0"/>
    <x v="0"/>
    <x v="1"/>
    <x v="1"/>
    <n v="470"/>
    <x v="1"/>
  </r>
  <r>
    <n v="250991"/>
    <x v="0"/>
    <x v="2"/>
    <n v="6000"/>
    <n v="6000"/>
    <n v="0"/>
    <x v="0"/>
    <x v="0"/>
    <x v="1"/>
    <n v="409"/>
    <x v="2"/>
  </r>
  <r>
    <n v="250993"/>
    <x v="0"/>
    <x v="0"/>
    <n v="100000"/>
    <n v="100000"/>
    <n v="0"/>
    <x v="0"/>
    <x v="0"/>
    <x v="0"/>
    <n v="506"/>
    <x v="0"/>
  </r>
  <r>
    <n v="250998"/>
    <x v="0"/>
    <x v="0"/>
    <n v="8000"/>
    <n v="8000"/>
    <n v="0"/>
    <x v="0"/>
    <x v="0"/>
    <x v="1"/>
    <n v="445"/>
    <x v="3"/>
  </r>
  <r>
    <n v="251000"/>
    <x v="0"/>
    <x v="0"/>
    <n v="12319"/>
    <n v="12319"/>
    <n v="0"/>
    <x v="0"/>
    <x v="0"/>
    <x v="0"/>
    <n v="466"/>
    <x v="1"/>
  </r>
  <r>
    <n v="251025"/>
    <x v="1"/>
    <x v="0"/>
    <n v="20000"/>
    <n v="20000"/>
    <n v="0"/>
    <x v="0"/>
    <x v="1"/>
    <x v="1"/>
    <n v="537"/>
    <x v="9"/>
  </r>
  <r>
    <n v="251033"/>
    <x v="0"/>
    <x v="0"/>
    <n v="99000"/>
    <n v="99000"/>
    <n v="0"/>
    <x v="0"/>
    <x v="1"/>
    <x v="0"/>
    <n v="550"/>
    <x v="9"/>
  </r>
  <r>
    <n v="251039"/>
    <x v="0"/>
    <x v="0"/>
    <n v="33200"/>
    <n v="33200"/>
    <n v="0"/>
    <x v="0"/>
    <x v="1"/>
    <x v="1"/>
    <n v="488"/>
    <x v="8"/>
  </r>
  <r>
    <n v="251044"/>
    <x v="0"/>
    <x v="0"/>
    <n v="20000"/>
    <n v="20000"/>
    <n v="0"/>
    <x v="0"/>
    <x v="1"/>
    <x v="1"/>
    <n v="541"/>
    <x v="9"/>
  </r>
  <r>
    <n v="251049"/>
    <x v="1"/>
    <x v="1"/>
    <n v="25000"/>
    <n v="25000"/>
    <n v="0"/>
    <x v="0"/>
    <x v="0"/>
    <x v="1"/>
    <n v="483"/>
    <x v="8"/>
  </r>
  <r>
    <n v="251050"/>
    <x v="0"/>
    <x v="0"/>
    <n v="39700"/>
    <n v="39700"/>
    <n v="0"/>
    <x v="0"/>
    <x v="0"/>
    <x v="0"/>
    <n v="453"/>
    <x v="1"/>
  </r>
  <r>
    <n v="251056"/>
    <x v="0"/>
    <x v="2"/>
    <n v="30000"/>
    <n v="30000"/>
    <n v="0"/>
    <x v="0"/>
    <x v="0"/>
    <x v="0"/>
    <n v="507"/>
    <x v="0"/>
  </r>
  <r>
    <n v="251059"/>
    <x v="2"/>
    <x v="0"/>
    <n v="15000"/>
    <n v="15000"/>
    <n v="0"/>
    <x v="0"/>
    <x v="0"/>
    <x v="1"/>
    <n v="460"/>
    <x v="1"/>
  </r>
  <r>
    <n v="251066"/>
    <x v="0"/>
    <x v="0"/>
    <n v="10000"/>
    <n v="10000"/>
    <n v="0"/>
    <x v="0"/>
    <x v="1"/>
    <x v="0"/>
    <n v="497"/>
    <x v="0"/>
  </r>
  <r>
    <n v="251072"/>
    <x v="2"/>
    <x v="0"/>
    <n v="21600"/>
    <n v="21600"/>
    <n v="0"/>
    <x v="0"/>
    <x v="0"/>
    <x v="1"/>
    <n v="478"/>
    <x v="8"/>
  </r>
  <r>
    <n v="251074"/>
    <x v="0"/>
    <x v="1"/>
    <n v="194950"/>
    <n v="194950"/>
    <n v="0"/>
    <x v="0"/>
    <x v="0"/>
    <x v="1"/>
    <n v="459"/>
    <x v="1"/>
  </r>
  <r>
    <n v="251076"/>
    <x v="0"/>
    <x v="1"/>
    <n v="29000"/>
    <n v="29000"/>
    <n v="0"/>
    <x v="0"/>
    <x v="1"/>
    <x v="1"/>
    <n v="520"/>
    <x v="7"/>
  </r>
  <r>
    <n v="251087"/>
    <x v="1"/>
    <x v="0"/>
    <n v="7000"/>
    <n v="7000"/>
    <n v="0"/>
    <x v="0"/>
    <x v="1"/>
    <x v="1"/>
    <n v="423"/>
    <x v="6"/>
  </r>
  <r>
    <n v="251089"/>
    <x v="0"/>
    <x v="2"/>
    <n v="30000"/>
    <n v="30000"/>
    <n v="0"/>
    <x v="0"/>
    <x v="1"/>
    <x v="0"/>
    <n v="525"/>
    <x v="7"/>
  </r>
  <r>
    <n v="251094"/>
    <x v="0"/>
    <x v="0"/>
    <n v="88700"/>
    <n v="88700"/>
    <n v="0"/>
    <x v="0"/>
    <x v="1"/>
    <x v="0"/>
    <n v="454"/>
    <x v="1"/>
  </r>
  <r>
    <n v="251096"/>
    <x v="0"/>
    <x v="0"/>
    <n v="30000"/>
    <n v="30000"/>
    <n v="0"/>
    <x v="0"/>
    <x v="0"/>
    <x v="0"/>
    <n v="458"/>
    <x v="1"/>
  </r>
  <r>
    <n v="251100"/>
    <x v="1"/>
    <x v="0"/>
    <n v="58000"/>
    <n v="18000"/>
    <n v="1"/>
    <x v="1"/>
    <x v="0"/>
    <x v="1"/>
    <n v="418"/>
    <x v="6"/>
  </r>
  <r>
    <n v="251105"/>
    <x v="2"/>
    <x v="2"/>
    <n v="50000"/>
    <n v="50000"/>
    <n v="0"/>
    <x v="0"/>
    <x v="0"/>
    <x v="1"/>
    <n v="384"/>
    <x v="4"/>
  </r>
  <r>
    <n v="251108"/>
    <x v="0"/>
    <x v="1"/>
    <n v="93900"/>
    <n v="93900"/>
    <n v="0"/>
    <x v="0"/>
    <x v="1"/>
    <x v="0"/>
    <n v="506"/>
    <x v="0"/>
  </r>
  <r>
    <n v="251110"/>
    <x v="1"/>
    <x v="0"/>
    <n v="28000"/>
    <n v="28000"/>
    <n v="0"/>
    <x v="0"/>
    <x v="0"/>
    <x v="0"/>
    <n v="402"/>
    <x v="2"/>
  </r>
  <r>
    <n v="251115"/>
    <x v="1"/>
    <x v="2"/>
    <n v="10000"/>
    <n v="10000"/>
    <n v="0"/>
    <x v="0"/>
    <x v="0"/>
    <x v="0"/>
    <n v="426"/>
    <x v="6"/>
  </r>
  <r>
    <n v="251129"/>
    <x v="0"/>
    <x v="0"/>
    <n v="150000"/>
    <n v="150000"/>
    <n v="0"/>
    <x v="0"/>
    <x v="1"/>
    <x v="0"/>
    <n v="529"/>
    <x v="7"/>
  </r>
  <r>
    <n v="251140"/>
    <x v="0"/>
    <x v="0"/>
    <n v="6000"/>
    <n v="6000"/>
    <n v="0"/>
    <x v="0"/>
    <x v="0"/>
    <x v="1"/>
    <n v="509"/>
    <x v="0"/>
  </r>
  <r>
    <n v="251142"/>
    <x v="1"/>
    <x v="0"/>
    <n v="58000"/>
    <n v="58000"/>
    <n v="0"/>
    <x v="0"/>
    <x v="1"/>
    <x v="2"/>
    <n v="481"/>
    <x v="8"/>
  </r>
  <r>
    <n v="251143"/>
    <x v="0"/>
    <x v="1"/>
    <n v="25000"/>
    <n v="25000"/>
    <n v="0"/>
    <x v="0"/>
    <x v="0"/>
    <x v="1"/>
    <n v="491"/>
    <x v="0"/>
  </r>
  <r>
    <n v="251145"/>
    <x v="0"/>
    <x v="1"/>
    <n v="17000"/>
    <n v="17000"/>
    <n v="0"/>
    <x v="0"/>
    <x v="0"/>
    <x v="0"/>
    <n v="448"/>
    <x v="3"/>
  </r>
  <r>
    <n v="251155"/>
    <x v="1"/>
    <x v="1"/>
    <n v="5000"/>
    <n v="5000"/>
    <n v="0"/>
    <x v="0"/>
    <x v="1"/>
    <x v="0"/>
    <n v="554"/>
    <x v="10"/>
  </r>
  <r>
    <n v="251161"/>
    <x v="0"/>
    <x v="0"/>
    <n v="20000"/>
    <n v="20000"/>
    <n v="0"/>
    <x v="0"/>
    <x v="0"/>
    <x v="1"/>
    <n v="455"/>
    <x v="1"/>
  </r>
  <r>
    <n v="251165"/>
    <x v="1"/>
    <x v="1"/>
    <n v="5000"/>
    <n v="5000"/>
    <n v="0"/>
    <x v="0"/>
    <x v="1"/>
    <x v="1"/>
    <n v="458"/>
    <x v="1"/>
  </r>
  <r>
    <n v="251170"/>
    <x v="0"/>
    <x v="0"/>
    <n v="98500"/>
    <n v="98500"/>
    <n v="0"/>
    <x v="0"/>
    <x v="0"/>
    <x v="1"/>
    <n v="491"/>
    <x v="0"/>
  </r>
  <r>
    <n v="251189"/>
    <x v="1"/>
    <x v="0"/>
    <n v="14000"/>
    <n v="14000"/>
    <n v="0"/>
    <x v="0"/>
    <x v="1"/>
    <x v="0"/>
    <n v="496"/>
    <x v="0"/>
  </r>
  <r>
    <n v="251213"/>
    <x v="0"/>
    <x v="1"/>
    <n v="221500"/>
    <n v="221500"/>
    <n v="0"/>
    <x v="0"/>
    <x v="1"/>
    <x v="0"/>
    <n v="539"/>
    <x v="9"/>
  </r>
  <r>
    <n v="251222"/>
    <x v="0"/>
    <x v="2"/>
    <n v="61700"/>
    <n v="61700"/>
    <n v="0"/>
    <x v="0"/>
    <x v="1"/>
    <x v="0"/>
    <n v="464"/>
    <x v="1"/>
  </r>
  <r>
    <n v="251227"/>
    <x v="0"/>
    <x v="1"/>
    <n v="16000"/>
    <n v="16000"/>
    <n v="0"/>
    <x v="0"/>
    <x v="1"/>
    <x v="1"/>
    <n v="475"/>
    <x v="8"/>
  </r>
  <r>
    <n v="251252"/>
    <x v="0"/>
    <x v="2"/>
    <n v="51000"/>
    <n v="51000"/>
    <n v="0"/>
    <x v="0"/>
    <x v="0"/>
    <x v="1"/>
    <n v="527"/>
    <x v="7"/>
  </r>
  <r>
    <n v="251264"/>
    <x v="0"/>
    <x v="1"/>
    <n v="50000"/>
    <n v="50000"/>
    <n v="0"/>
    <x v="0"/>
    <x v="1"/>
    <x v="0"/>
    <n v="454"/>
    <x v="1"/>
  </r>
  <r>
    <n v="251269"/>
    <x v="1"/>
    <x v="1"/>
    <n v="20000"/>
    <n v="20000"/>
    <n v="0"/>
    <x v="0"/>
    <x v="0"/>
    <x v="1"/>
    <n v="389"/>
    <x v="4"/>
  </r>
  <r>
    <n v="251272"/>
    <x v="0"/>
    <x v="0"/>
    <n v="109000"/>
    <n v="109000"/>
    <n v="0"/>
    <x v="0"/>
    <x v="1"/>
    <x v="2"/>
    <n v="429"/>
    <x v="6"/>
  </r>
  <r>
    <n v="251293"/>
    <x v="2"/>
    <x v="0"/>
    <n v="248900"/>
    <n v="248900"/>
    <n v="0"/>
    <x v="0"/>
    <x v="0"/>
    <x v="1"/>
    <n v="429"/>
    <x v="6"/>
  </r>
  <r>
    <n v="251295"/>
    <x v="0"/>
    <x v="0"/>
    <n v="229000"/>
    <n v="229000"/>
    <n v="0"/>
    <x v="0"/>
    <x v="0"/>
    <x v="1"/>
    <n v="483"/>
    <x v="8"/>
  </r>
  <r>
    <n v="251300"/>
    <x v="0"/>
    <x v="2"/>
    <n v="5000"/>
    <n v="5000"/>
    <n v="0"/>
    <x v="0"/>
    <x v="0"/>
    <x v="1"/>
    <n v="429"/>
    <x v="6"/>
  </r>
  <r>
    <n v="251321"/>
    <x v="0"/>
    <x v="0"/>
    <n v="21000"/>
    <n v="21000"/>
    <n v="0"/>
    <x v="0"/>
    <x v="1"/>
    <x v="1"/>
    <n v="479"/>
    <x v="8"/>
  </r>
  <r>
    <n v="251326"/>
    <x v="1"/>
    <x v="1"/>
    <n v="13918"/>
    <n v="13918"/>
    <n v="0"/>
    <x v="0"/>
    <x v="0"/>
    <x v="1"/>
    <n v="528"/>
    <x v="7"/>
  </r>
  <r>
    <n v="251346"/>
    <x v="0"/>
    <x v="2"/>
    <n v="17000"/>
    <n v="17000"/>
    <n v="0"/>
    <x v="0"/>
    <x v="0"/>
    <x v="1"/>
    <n v="507"/>
    <x v="0"/>
  </r>
  <r>
    <n v="251357"/>
    <x v="0"/>
    <x v="0"/>
    <n v="25000"/>
    <n v="25000"/>
    <n v="0"/>
    <x v="0"/>
    <x v="1"/>
    <x v="1"/>
    <n v="465"/>
    <x v="1"/>
  </r>
  <r>
    <n v="251360"/>
    <x v="2"/>
    <x v="1"/>
    <n v="25000"/>
    <n v="25000"/>
    <n v="0"/>
    <x v="0"/>
    <x v="1"/>
    <x v="1"/>
    <n v="531"/>
    <x v="9"/>
  </r>
  <r>
    <n v="251361"/>
    <x v="0"/>
    <x v="0"/>
    <n v="20000"/>
    <n v="20000"/>
    <n v="0"/>
    <x v="0"/>
    <x v="0"/>
    <x v="1"/>
    <n v="363"/>
    <x v="5"/>
  </r>
  <r>
    <n v="251365"/>
    <x v="1"/>
    <x v="1"/>
    <n v="40000"/>
    <n v="40000"/>
    <n v="0"/>
    <x v="0"/>
    <x v="0"/>
    <x v="1"/>
    <n v="505"/>
    <x v="0"/>
  </r>
  <r>
    <n v="251370"/>
    <x v="0"/>
    <x v="0"/>
    <n v="215749"/>
    <n v="215749"/>
    <n v="0"/>
    <x v="0"/>
    <x v="0"/>
    <x v="0"/>
    <n v="444"/>
    <x v="3"/>
  </r>
  <r>
    <n v="251373"/>
    <x v="1"/>
    <x v="2"/>
    <n v="20000"/>
    <n v="20000"/>
    <n v="0"/>
    <x v="0"/>
    <x v="0"/>
    <x v="1"/>
    <n v="413"/>
    <x v="6"/>
  </r>
  <r>
    <n v="251374"/>
    <x v="1"/>
    <x v="1"/>
    <n v="2100"/>
    <n v="2100"/>
    <n v="0"/>
    <x v="0"/>
    <x v="0"/>
    <x v="2"/>
    <n v="490"/>
    <x v="8"/>
  </r>
  <r>
    <n v="251391"/>
    <x v="0"/>
    <x v="0"/>
    <n v="229000"/>
    <n v="229000"/>
    <n v="0"/>
    <x v="0"/>
    <x v="0"/>
    <x v="1"/>
    <n v="462"/>
    <x v="1"/>
  </r>
  <r>
    <n v="251406"/>
    <x v="0"/>
    <x v="0"/>
    <n v="40000"/>
    <n v="40000"/>
    <n v="0"/>
    <x v="0"/>
    <x v="0"/>
    <x v="2"/>
    <n v="532"/>
    <x v="9"/>
  </r>
  <r>
    <n v="251412"/>
    <x v="0"/>
    <x v="0"/>
    <n v="414000"/>
    <n v="414000"/>
    <n v="0"/>
    <x v="0"/>
    <x v="0"/>
    <x v="0"/>
    <n v="484"/>
    <x v="8"/>
  </r>
  <r>
    <n v="251439"/>
    <x v="0"/>
    <x v="0"/>
    <n v="5000"/>
    <n v="5000"/>
    <n v="0"/>
    <x v="0"/>
    <x v="1"/>
    <x v="0"/>
    <n v="441"/>
    <x v="3"/>
  </r>
  <r>
    <n v="251454"/>
    <x v="0"/>
    <x v="1"/>
    <n v="40000"/>
    <n v="40000"/>
    <n v="0"/>
    <x v="0"/>
    <x v="0"/>
    <x v="0"/>
    <n v="440"/>
    <x v="3"/>
  </r>
  <r>
    <n v="251458"/>
    <x v="0"/>
    <x v="0"/>
    <n v="8000"/>
    <n v="8000"/>
    <n v="0"/>
    <x v="0"/>
    <x v="1"/>
    <x v="0"/>
    <n v="448"/>
    <x v="3"/>
  </r>
  <r>
    <n v="251468"/>
    <x v="0"/>
    <x v="0"/>
    <n v="30000"/>
    <n v="30000"/>
    <n v="0"/>
    <x v="0"/>
    <x v="0"/>
    <x v="1"/>
    <n v="440"/>
    <x v="3"/>
  </r>
  <r>
    <n v="251471"/>
    <x v="0"/>
    <x v="1"/>
    <n v="54000"/>
    <n v="54000"/>
    <n v="0"/>
    <x v="0"/>
    <x v="0"/>
    <x v="0"/>
    <n v="521"/>
    <x v="7"/>
  </r>
  <r>
    <n v="251510"/>
    <x v="1"/>
    <x v="0"/>
    <n v="30000"/>
    <n v="30000"/>
    <n v="0"/>
    <x v="0"/>
    <x v="0"/>
    <x v="1"/>
    <n v="495"/>
    <x v="0"/>
  </r>
  <r>
    <n v="251522"/>
    <x v="0"/>
    <x v="0"/>
    <n v="205000"/>
    <n v="205000"/>
    <n v="0"/>
    <x v="0"/>
    <x v="0"/>
    <x v="0"/>
    <n v="483"/>
    <x v="8"/>
  </r>
  <r>
    <n v="251546"/>
    <x v="0"/>
    <x v="1"/>
    <n v="60000"/>
    <n v="60000"/>
    <n v="0"/>
    <x v="0"/>
    <x v="1"/>
    <x v="1"/>
    <n v="505"/>
    <x v="0"/>
  </r>
  <r>
    <n v="251618"/>
    <x v="0"/>
    <x v="0"/>
    <n v="110800"/>
    <n v="110800"/>
    <n v="0"/>
    <x v="0"/>
    <x v="0"/>
    <x v="1"/>
    <n v="411"/>
    <x v="6"/>
  </r>
  <r>
    <n v="251636"/>
    <x v="1"/>
    <x v="0"/>
    <n v="11000"/>
    <n v="11000"/>
    <n v="0"/>
    <x v="0"/>
    <x v="0"/>
    <x v="0"/>
    <n v="473"/>
    <x v="8"/>
  </r>
  <r>
    <n v="251658"/>
    <x v="2"/>
    <x v="0"/>
    <n v="3000"/>
    <n v="3000"/>
    <n v="0"/>
    <x v="0"/>
    <x v="1"/>
    <x v="1"/>
    <n v="444"/>
    <x v="3"/>
  </r>
  <r>
    <n v="251671"/>
    <x v="1"/>
    <x v="0"/>
    <n v="15500"/>
    <n v="15500"/>
    <n v="0"/>
    <x v="0"/>
    <x v="0"/>
    <x v="1"/>
    <n v="507"/>
    <x v="0"/>
  </r>
  <r>
    <n v="251674"/>
    <x v="1"/>
    <x v="0"/>
    <n v="10000"/>
    <n v="10000"/>
    <n v="0"/>
    <x v="0"/>
    <x v="0"/>
    <x v="1"/>
    <n v="456"/>
    <x v="1"/>
  </r>
  <r>
    <n v="251677"/>
    <x v="1"/>
    <x v="0"/>
    <n v="5000"/>
    <n v="5000"/>
    <n v="0"/>
    <x v="0"/>
    <x v="0"/>
    <x v="1"/>
    <n v="434"/>
    <x v="3"/>
  </r>
  <r>
    <n v="251686"/>
    <x v="0"/>
    <x v="0"/>
    <n v="72000"/>
    <n v="72000"/>
    <n v="0"/>
    <x v="0"/>
    <x v="1"/>
    <x v="2"/>
    <n v="547"/>
    <x v="9"/>
  </r>
  <r>
    <n v="251692"/>
    <x v="0"/>
    <x v="0"/>
    <n v="20000"/>
    <n v="20000"/>
    <n v="0"/>
    <x v="0"/>
    <x v="0"/>
    <x v="1"/>
    <n v="483"/>
    <x v="8"/>
  </r>
  <r>
    <n v="251695"/>
    <x v="1"/>
    <x v="0"/>
    <n v="20000"/>
    <n v="20000"/>
    <n v="0"/>
    <x v="0"/>
    <x v="1"/>
    <x v="2"/>
    <n v="475"/>
    <x v="8"/>
  </r>
  <r>
    <n v="251703"/>
    <x v="0"/>
    <x v="0"/>
    <n v="105164.25"/>
    <n v="105164.25"/>
    <n v="0"/>
    <x v="0"/>
    <x v="1"/>
    <x v="0"/>
    <n v="488"/>
    <x v="8"/>
  </r>
  <r>
    <n v="251709"/>
    <x v="0"/>
    <x v="1"/>
    <n v="60000"/>
    <n v="60000"/>
    <n v="0"/>
    <x v="0"/>
    <x v="1"/>
    <x v="0"/>
    <n v="512"/>
    <x v="7"/>
  </r>
  <r>
    <n v="251715"/>
    <x v="1"/>
    <x v="0"/>
    <n v="25000"/>
    <n v="25000"/>
    <n v="0"/>
    <x v="0"/>
    <x v="1"/>
    <x v="1"/>
    <n v="458"/>
    <x v="1"/>
  </r>
  <r>
    <n v="251724"/>
    <x v="0"/>
    <x v="0"/>
    <n v="60000"/>
    <n v="60000"/>
    <n v="0"/>
    <x v="0"/>
    <x v="0"/>
    <x v="1"/>
    <n v="490"/>
    <x v="8"/>
  </r>
  <r>
    <n v="251734"/>
    <x v="1"/>
    <x v="0"/>
    <n v="10000"/>
    <n v="10000"/>
    <n v="0"/>
    <x v="0"/>
    <x v="0"/>
    <x v="1"/>
    <n v="446"/>
    <x v="3"/>
  </r>
  <r>
    <n v="251735"/>
    <x v="0"/>
    <x v="0"/>
    <n v="40000"/>
    <n v="40000"/>
    <n v="0"/>
    <x v="0"/>
    <x v="1"/>
    <x v="2"/>
    <n v="541"/>
    <x v="9"/>
  </r>
  <r>
    <n v="251742"/>
    <x v="0"/>
    <x v="0"/>
    <n v="5000"/>
    <n v="5000"/>
    <n v="0"/>
    <x v="0"/>
    <x v="0"/>
    <x v="1"/>
    <n v="466"/>
    <x v="1"/>
  </r>
  <r>
    <n v="251745"/>
    <x v="0"/>
    <x v="1"/>
    <n v="67000"/>
    <n v="67000"/>
    <n v="0"/>
    <x v="0"/>
    <x v="0"/>
    <x v="1"/>
    <n v="542"/>
    <x v="9"/>
  </r>
  <r>
    <n v="251751"/>
    <x v="0"/>
    <x v="0"/>
    <n v="85740"/>
    <n v="85740"/>
    <n v="0"/>
    <x v="0"/>
    <x v="1"/>
    <x v="0"/>
    <n v="484"/>
    <x v="8"/>
  </r>
  <r>
    <n v="251753"/>
    <x v="1"/>
    <x v="0"/>
    <n v="34500"/>
    <n v="34500"/>
    <n v="0"/>
    <x v="0"/>
    <x v="0"/>
    <x v="1"/>
    <n v="522"/>
    <x v="7"/>
  </r>
  <r>
    <n v="251757"/>
    <x v="0"/>
    <x v="0"/>
    <n v="18000"/>
    <n v="18000"/>
    <n v="0"/>
    <x v="0"/>
    <x v="0"/>
    <x v="0"/>
    <n v="458"/>
    <x v="1"/>
  </r>
  <r>
    <n v="251765"/>
    <x v="0"/>
    <x v="1"/>
    <n v="40000"/>
    <n v="40000"/>
    <n v="0"/>
    <x v="0"/>
    <x v="1"/>
    <x v="1"/>
    <n v="495"/>
    <x v="0"/>
  </r>
  <r>
    <n v="251767"/>
    <x v="0"/>
    <x v="1"/>
    <n v="132500"/>
    <n v="132500"/>
    <n v="0"/>
    <x v="0"/>
    <x v="1"/>
    <x v="0"/>
    <n v="551"/>
    <x v="10"/>
  </r>
  <r>
    <n v="251772"/>
    <x v="1"/>
    <x v="1"/>
    <n v="20000"/>
    <n v="20000"/>
    <n v="0"/>
    <x v="0"/>
    <x v="1"/>
    <x v="0"/>
    <n v="486"/>
    <x v="8"/>
  </r>
  <r>
    <n v="251774"/>
    <x v="1"/>
    <x v="1"/>
    <n v="5000"/>
    <n v="5000"/>
    <n v="0"/>
    <x v="0"/>
    <x v="0"/>
    <x v="1"/>
    <n v="441"/>
    <x v="3"/>
  </r>
  <r>
    <n v="251790"/>
    <x v="1"/>
    <x v="2"/>
    <n v="10500"/>
    <n v="10500"/>
    <n v="0"/>
    <x v="0"/>
    <x v="1"/>
    <x v="1"/>
    <n v="506"/>
    <x v="0"/>
  </r>
  <r>
    <n v="251792"/>
    <x v="0"/>
    <x v="1"/>
    <n v="71500"/>
    <n v="71500"/>
    <n v="0"/>
    <x v="0"/>
    <x v="0"/>
    <x v="1"/>
    <n v="454"/>
    <x v="1"/>
  </r>
  <r>
    <n v="251799"/>
    <x v="0"/>
    <x v="0"/>
    <n v="10000"/>
    <n v="10000"/>
    <n v="0"/>
    <x v="0"/>
    <x v="0"/>
    <x v="1"/>
    <n v="469"/>
    <x v="1"/>
  </r>
  <r>
    <n v="251806"/>
    <x v="0"/>
    <x v="0"/>
    <n v="83601"/>
    <n v="83601"/>
    <n v="0"/>
    <x v="0"/>
    <x v="1"/>
    <x v="0"/>
    <n v="537"/>
    <x v="9"/>
  </r>
  <r>
    <n v="251811"/>
    <x v="0"/>
    <x v="0"/>
    <n v="53000"/>
    <n v="53000"/>
    <n v="0"/>
    <x v="0"/>
    <x v="1"/>
    <x v="1"/>
    <n v="467"/>
    <x v="1"/>
  </r>
  <r>
    <n v="251812"/>
    <x v="0"/>
    <x v="1"/>
    <n v="40000"/>
    <n v="40000"/>
    <n v="0"/>
    <x v="0"/>
    <x v="1"/>
    <x v="0"/>
    <n v="461"/>
    <x v="1"/>
  </r>
  <r>
    <n v="251840"/>
    <x v="0"/>
    <x v="0"/>
    <n v="30000"/>
    <n v="30000"/>
    <n v="0"/>
    <x v="0"/>
    <x v="1"/>
    <x v="0"/>
    <n v="485"/>
    <x v="8"/>
  </r>
  <r>
    <n v="251850"/>
    <x v="0"/>
    <x v="1"/>
    <n v="12000"/>
    <n v="12000"/>
    <n v="0"/>
    <x v="0"/>
    <x v="1"/>
    <x v="1"/>
    <n v="462"/>
    <x v="1"/>
  </r>
  <r>
    <n v="251859"/>
    <x v="1"/>
    <x v="0"/>
    <n v="40000"/>
    <n v="40000"/>
    <n v="0"/>
    <x v="0"/>
    <x v="1"/>
    <x v="1"/>
    <n v="468"/>
    <x v="1"/>
  </r>
  <r>
    <n v="251861"/>
    <x v="0"/>
    <x v="0"/>
    <n v="48000"/>
    <n v="48000"/>
    <n v="0"/>
    <x v="0"/>
    <x v="0"/>
    <x v="0"/>
    <n v="429"/>
    <x v="6"/>
  </r>
  <r>
    <n v="251883"/>
    <x v="0"/>
    <x v="1"/>
    <n v="20000"/>
    <n v="20000"/>
    <n v="0"/>
    <x v="0"/>
    <x v="0"/>
    <x v="0"/>
    <n v="469"/>
    <x v="1"/>
  </r>
  <r>
    <n v="251885"/>
    <x v="1"/>
    <x v="1"/>
    <n v="5000"/>
    <n v="5000"/>
    <n v="0"/>
    <x v="0"/>
    <x v="1"/>
    <x v="1"/>
    <n v="488"/>
    <x v="8"/>
  </r>
  <r>
    <n v="251893"/>
    <x v="0"/>
    <x v="0"/>
    <n v="260000"/>
    <n v="260000"/>
    <n v="0"/>
    <x v="0"/>
    <x v="0"/>
    <x v="1"/>
    <n v="432"/>
    <x v="3"/>
  </r>
  <r>
    <n v="251897"/>
    <x v="0"/>
    <x v="0"/>
    <n v="40000"/>
    <n v="40000"/>
    <n v="0"/>
    <x v="0"/>
    <x v="0"/>
    <x v="2"/>
    <n v="494"/>
    <x v="0"/>
  </r>
  <r>
    <n v="251899"/>
    <x v="0"/>
    <x v="2"/>
    <n v="25500"/>
    <n v="25500"/>
    <n v="0"/>
    <x v="0"/>
    <x v="0"/>
    <x v="1"/>
    <n v="446"/>
    <x v="3"/>
  </r>
  <r>
    <n v="251905"/>
    <x v="1"/>
    <x v="1"/>
    <n v="5000"/>
    <n v="5000"/>
    <n v="0"/>
    <x v="0"/>
    <x v="0"/>
    <x v="1"/>
    <n v="508"/>
    <x v="0"/>
  </r>
  <r>
    <n v="251912"/>
    <x v="1"/>
    <x v="1"/>
    <n v="5000"/>
    <n v="5000"/>
    <n v="0"/>
    <x v="0"/>
    <x v="0"/>
    <x v="1"/>
    <n v="520"/>
    <x v="7"/>
  </r>
  <r>
    <n v="251931"/>
    <x v="0"/>
    <x v="0"/>
    <n v="73000"/>
    <n v="73000"/>
    <n v="0"/>
    <x v="0"/>
    <x v="0"/>
    <x v="1"/>
    <n v="446"/>
    <x v="3"/>
  </r>
  <r>
    <n v="251932"/>
    <x v="1"/>
    <x v="1"/>
    <n v="38000"/>
    <n v="38000"/>
    <n v="0"/>
    <x v="0"/>
    <x v="1"/>
    <x v="0"/>
    <n v="546"/>
    <x v="9"/>
  </r>
  <r>
    <n v="251934"/>
    <x v="1"/>
    <x v="0"/>
    <n v="20000"/>
    <n v="20000"/>
    <n v="0"/>
    <x v="0"/>
    <x v="0"/>
    <x v="1"/>
    <n v="424"/>
    <x v="6"/>
  </r>
  <r>
    <n v="251940"/>
    <x v="1"/>
    <x v="0"/>
    <n v="85000"/>
    <n v="85000"/>
    <n v="0"/>
    <x v="0"/>
    <x v="0"/>
    <x v="1"/>
    <n v="472"/>
    <x v="8"/>
  </r>
  <r>
    <n v="251969"/>
    <x v="0"/>
    <x v="1"/>
    <n v="24000"/>
    <n v="24000"/>
    <n v="0"/>
    <x v="0"/>
    <x v="0"/>
    <x v="1"/>
    <n v="458"/>
    <x v="1"/>
  </r>
  <r>
    <n v="251973"/>
    <x v="0"/>
    <x v="1"/>
    <n v="123000"/>
    <n v="123000"/>
    <n v="0"/>
    <x v="0"/>
    <x v="1"/>
    <x v="1"/>
    <n v="533"/>
    <x v="9"/>
  </r>
  <r>
    <n v="251975"/>
    <x v="0"/>
    <x v="0"/>
    <n v="92785"/>
    <n v="92785"/>
    <n v="0"/>
    <x v="0"/>
    <x v="1"/>
    <x v="1"/>
    <n v="489"/>
    <x v="8"/>
  </r>
  <r>
    <n v="251977"/>
    <x v="0"/>
    <x v="2"/>
    <n v="195228"/>
    <n v="195228"/>
    <n v="0"/>
    <x v="0"/>
    <x v="1"/>
    <x v="1"/>
    <n v="465"/>
    <x v="1"/>
  </r>
  <r>
    <n v="251990"/>
    <x v="0"/>
    <x v="0"/>
    <n v="30000"/>
    <n v="30000"/>
    <n v="0"/>
    <x v="0"/>
    <x v="1"/>
    <x v="1"/>
    <n v="487"/>
    <x v="8"/>
  </r>
  <r>
    <n v="251994"/>
    <x v="0"/>
    <x v="0"/>
    <n v="119800"/>
    <n v="119800"/>
    <n v="0"/>
    <x v="0"/>
    <x v="0"/>
    <x v="1"/>
    <n v="437"/>
    <x v="3"/>
  </r>
  <r>
    <n v="252021"/>
    <x v="2"/>
    <x v="2"/>
    <n v="15000"/>
    <n v="15000"/>
    <n v="0"/>
    <x v="0"/>
    <x v="1"/>
    <x v="1"/>
    <n v="497"/>
    <x v="0"/>
  </r>
  <r>
    <n v="252049"/>
    <x v="0"/>
    <x v="0"/>
    <n v="20000"/>
    <n v="20000"/>
    <n v="0"/>
    <x v="0"/>
    <x v="1"/>
    <x v="1"/>
    <n v="487"/>
    <x v="8"/>
  </r>
  <r>
    <n v="252053"/>
    <x v="0"/>
    <x v="0"/>
    <n v="140000"/>
    <n v="140000"/>
    <n v="0"/>
    <x v="0"/>
    <x v="0"/>
    <x v="1"/>
    <n v="461"/>
    <x v="1"/>
  </r>
  <r>
    <n v="252063"/>
    <x v="0"/>
    <x v="0"/>
    <n v="30000"/>
    <n v="30000"/>
    <n v="0"/>
    <x v="0"/>
    <x v="0"/>
    <x v="1"/>
    <n v="454"/>
    <x v="1"/>
  </r>
  <r>
    <n v="252070"/>
    <x v="0"/>
    <x v="0"/>
    <n v="400200"/>
    <n v="400200"/>
    <n v="0"/>
    <x v="0"/>
    <x v="0"/>
    <x v="1"/>
    <n v="547"/>
    <x v="9"/>
  </r>
  <r>
    <n v="252076"/>
    <x v="1"/>
    <x v="1"/>
    <n v="10000"/>
    <n v="10000"/>
    <n v="0"/>
    <x v="0"/>
    <x v="0"/>
    <x v="1"/>
    <n v="418"/>
    <x v="6"/>
  </r>
  <r>
    <n v="252080"/>
    <x v="0"/>
    <x v="1"/>
    <n v="75000"/>
    <n v="75000"/>
    <n v="0"/>
    <x v="0"/>
    <x v="0"/>
    <x v="0"/>
    <n v="453"/>
    <x v="1"/>
  </r>
  <r>
    <n v="252088"/>
    <x v="0"/>
    <x v="0"/>
    <n v="90000"/>
    <n v="90000"/>
    <n v="0"/>
    <x v="0"/>
    <x v="1"/>
    <x v="1"/>
    <n v="421"/>
    <x v="6"/>
  </r>
  <r>
    <n v="252101"/>
    <x v="2"/>
    <x v="2"/>
    <n v="50000"/>
    <n v="50000"/>
    <n v="0"/>
    <x v="0"/>
    <x v="1"/>
    <x v="0"/>
    <n v="499"/>
    <x v="0"/>
  </r>
  <r>
    <n v="252117"/>
    <x v="1"/>
    <x v="0"/>
    <n v="15000"/>
    <n v="15000"/>
    <n v="0"/>
    <x v="0"/>
    <x v="1"/>
    <x v="0"/>
    <n v="473"/>
    <x v="8"/>
  </r>
  <r>
    <n v="252146"/>
    <x v="0"/>
    <x v="0"/>
    <n v="67000"/>
    <n v="67000"/>
    <n v="0"/>
    <x v="0"/>
    <x v="0"/>
    <x v="0"/>
    <n v="470"/>
    <x v="1"/>
  </r>
  <r>
    <n v="252151"/>
    <x v="0"/>
    <x v="0"/>
    <n v="232821"/>
    <n v="232821"/>
    <n v="0"/>
    <x v="0"/>
    <x v="0"/>
    <x v="1"/>
    <n v="506"/>
    <x v="0"/>
  </r>
  <r>
    <n v="252165"/>
    <x v="1"/>
    <x v="1"/>
    <n v="15000"/>
    <n v="15000"/>
    <n v="0"/>
    <x v="0"/>
    <x v="1"/>
    <x v="1"/>
    <n v="475"/>
    <x v="8"/>
  </r>
  <r>
    <n v="252174"/>
    <x v="0"/>
    <x v="0"/>
    <n v="15000"/>
    <n v="15000"/>
    <n v="0"/>
    <x v="0"/>
    <x v="0"/>
    <x v="1"/>
    <n v="460"/>
    <x v="1"/>
  </r>
  <r>
    <n v="252187"/>
    <x v="2"/>
    <x v="0"/>
    <n v="85000"/>
    <n v="85000"/>
    <n v="0"/>
    <x v="0"/>
    <x v="0"/>
    <x v="2"/>
    <n v="436"/>
    <x v="3"/>
  </r>
  <r>
    <n v="252189"/>
    <x v="0"/>
    <x v="0"/>
    <n v="233000"/>
    <n v="233000"/>
    <n v="0"/>
    <x v="0"/>
    <x v="1"/>
    <x v="0"/>
    <n v="570"/>
    <x v="10"/>
  </r>
  <r>
    <n v="252199"/>
    <x v="2"/>
    <x v="2"/>
    <n v="30000"/>
    <n v="30000"/>
    <n v="0"/>
    <x v="0"/>
    <x v="1"/>
    <x v="0"/>
    <n v="475"/>
    <x v="8"/>
  </r>
  <r>
    <n v="252227"/>
    <x v="2"/>
    <x v="0"/>
    <n v="20000"/>
    <n v="20000"/>
    <n v="0"/>
    <x v="0"/>
    <x v="0"/>
    <x v="0"/>
    <n v="351"/>
    <x v="5"/>
  </r>
  <r>
    <n v="252243"/>
    <x v="0"/>
    <x v="0"/>
    <n v="34500"/>
    <n v="34500"/>
    <n v="0"/>
    <x v="0"/>
    <x v="0"/>
    <x v="0"/>
    <n v="489"/>
    <x v="8"/>
  </r>
  <r>
    <n v="252244"/>
    <x v="0"/>
    <x v="1"/>
    <n v="30000"/>
    <n v="30000"/>
    <n v="0"/>
    <x v="0"/>
    <x v="0"/>
    <x v="2"/>
    <n v="538"/>
    <x v="9"/>
  </r>
  <r>
    <n v="252248"/>
    <x v="0"/>
    <x v="0"/>
    <n v="15000"/>
    <n v="15000"/>
    <n v="0"/>
    <x v="0"/>
    <x v="1"/>
    <x v="1"/>
    <n v="488"/>
    <x v="8"/>
  </r>
  <r>
    <n v="252252"/>
    <x v="0"/>
    <x v="0"/>
    <n v="25000"/>
    <n v="25000"/>
    <n v="0"/>
    <x v="0"/>
    <x v="0"/>
    <x v="1"/>
    <n v="520"/>
    <x v="7"/>
  </r>
  <r>
    <n v="252271"/>
    <x v="2"/>
    <x v="0"/>
    <n v="53000"/>
    <n v="53000"/>
    <n v="0"/>
    <x v="0"/>
    <x v="0"/>
    <x v="2"/>
    <n v="484"/>
    <x v="8"/>
  </r>
  <r>
    <n v="252283"/>
    <x v="1"/>
    <x v="1"/>
    <n v="20000"/>
    <n v="20000"/>
    <n v="0"/>
    <x v="0"/>
    <x v="0"/>
    <x v="1"/>
    <n v="469"/>
    <x v="1"/>
  </r>
  <r>
    <n v="252292"/>
    <x v="0"/>
    <x v="0"/>
    <n v="25000"/>
    <n v="25000"/>
    <n v="0"/>
    <x v="0"/>
    <x v="0"/>
    <x v="1"/>
    <n v="422"/>
    <x v="6"/>
  </r>
  <r>
    <n v="252309"/>
    <x v="0"/>
    <x v="0"/>
    <n v="244375"/>
    <n v="244375"/>
    <n v="0"/>
    <x v="0"/>
    <x v="1"/>
    <x v="2"/>
    <n v="491"/>
    <x v="0"/>
  </r>
  <r>
    <n v="252313"/>
    <x v="0"/>
    <x v="0"/>
    <n v="25000"/>
    <n v="25000"/>
    <n v="0"/>
    <x v="0"/>
    <x v="0"/>
    <x v="1"/>
    <n v="445"/>
    <x v="3"/>
  </r>
  <r>
    <n v="252315"/>
    <x v="1"/>
    <x v="0"/>
    <n v="5000"/>
    <n v="5000"/>
    <n v="0"/>
    <x v="0"/>
    <x v="1"/>
    <x v="1"/>
    <n v="490"/>
    <x v="8"/>
  </r>
  <r>
    <n v="252320"/>
    <x v="0"/>
    <x v="0"/>
    <n v="56000"/>
    <n v="56000"/>
    <n v="0"/>
    <x v="0"/>
    <x v="0"/>
    <x v="0"/>
    <n v="555"/>
    <x v="10"/>
  </r>
  <r>
    <n v="252323"/>
    <x v="0"/>
    <x v="0"/>
    <n v="50000"/>
    <n v="50000"/>
    <n v="0"/>
    <x v="0"/>
    <x v="0"/>
    <x v="1"/>
    <n v="460"/>
    <x v="1"/>
  </r>
  <r>
    <n v="252324"/>
    <x v="0"/>
    <x v="0"/>
    <n v="59800"/>
    <n v="59800"/>
    <n v="0"/>
    <x v="0"/>
    <x v="0"/>
    <x v="0"/>
    <n v="523"/>
    <x v="7"/>
  </r>
  <r>
    <n v="252356"/>
    <x v="0"/>
    <x v="2"/>
    <n v="10000"/>
    <n v="10000"/>
    <n v="0"/>
    <x v="0"/>
    <x v="0"/>
    <x v="0"/>
    <n v="473"/>
    <x v="8"/>
  </r>
  <r>
    <n v="252359"/>
    <x v="1"/>
    <x v="0"/>
    <n v="5000"/>
    <n v="0"/>
    <n v="1"/>
    <x v="1"/>
    <x v="0"/>
    <x v="0"/>
    <n v="400"/>
    <x v="2"/>
  </r>
  <r>
    <n v="252368"/>
    <x v="0"/>
    <x v="0"/>
    <n v="8000"/>
    <n v="8000"/>
    <n v="0"/>
    <x v="0"/>
    <x v="1"/>
    <x v="0"/>
    <n v="391"/>
    <x v="2"/>
  </r>
  <r>
    <n v="252379"/>
    <x v="2"/>
    <x v="0"/>
    <n v="71000"/>
    <n v="71000"/>
    <n v="0"/>
    <x v="0"/>
    <x v="0"/>
    <x v="2"/>
    <n v="442"/>
    <x v="3"/>
  </r>
  <r>
    <n v="252394"/>
    <x v="0"/>
    <x v="1"/>
    <n v="36500"/>
    <n v="36500"/>
    <n v="0"/>
    <x v="0"/>
    <x v="1"/>
    <x v="1"/>
    <n v="394"/>
    <x v="2"/>
  </r>
  <r>
    <n v="252395"/>
    <x v="2"/>
    <x v="2"/>
    <n v="10000"/>
    <n v="10000"/>
    <n v="0"/>
    <x v="0"/>
    <x v="1"/>
    <x v="1"/>
    <n v="450"/>
    <x v="3"/>
  </r>
  <r>
    <n v="252401"/>
    <x v="0"/>
    <x v="2"/>
    <n v="10000"/>
    <n v="10000"/>
    <n v="0"/>
    <x v="0"/>
    <x v="0"/>
    <x v="0"/>
    <n v="543"/>
    <x v="9"/>
  </r>
  <r>
    <n v="252411"/>
    <x v="1"/>
    <x v="1"/>
    <n v="30000"/>
    <n v="30000"/>
    <n v="0"/>
    <x v="0"/>
    <x v="1"/>
    <x v="1"/>
    <n v="414"/>
    <x v="6"/>
  </r>
  <r>
    <n v="252433"/>
    <x v="0"/>
    <x v="2"/>
    <n v="20000"/>
    <n v="20000"/>
    <n v="0"/>
    <x v="0"/>
    <x v="1"/>
    <x v="0"/>
    <n v="478"/>
    <x v="8"/>
  </r>
  <r>
    <n v="252436"/>
    <x v="0"/>
    <x v="1"/>
    <n v="20000"/>
    <n v="20000"/>
    <n v="0"/>
    <x v="0"/>
    <x v="0"/>
    <x v="1"/>
    <n v="474"/>
    <x v="8"/>
  </r>
  <r>
    <n v="252464"/>
    <x v="1"/>
    <x v="0"/>
    <n v="30000"/>
    <n v="30000"/>
    <n v="0"/>
    <x v="0"/>
    <x v="0"/>
    <x v="0"/>
    <n v="488"/>
    <x v="8"/>
  </r>
  <r>
    <n v="252475"/>
    <x v="1"/>
    <x v="0"/>
    <n v="10000"/>
    <n v="10000"/>
    <n v="0"/>
    <x v="0"/>
    <x v="0"/>
    <x v="1"/>
    <n v="448"/>
    <x v="3"/>
  </r>
  <r>
    <n v="252477"/>
    <x v="0"/>
    <x v="0"/>
    <n v="42000"/>
    <n v="42000"/>
    <n v="0"/>
    <x v="0"/>
    <x v="0"/>
    <x v="0"/>
    <n v="447"/>
    <x v="3"/>
  </r>
  <r>
    <n v="252519"/>
    <x v="1"/>
    <x v="1"/>
    <n v="10000"/>
    <n v="10000"/>
    <n v="0"/>
    <x v="0"/>
    <x v="1"/>
    <x v="1"/>
    <n v="487"/>
    <x v="8"/>
  </r>
  <r>
    <n v="252591"/>
    <x v="0"/>
    <x v="1"/>
    <n v="40600"/>
    <n v="40600"/>
    <n v="0"/>
    <x v="0"/>
    <x v="1"/>
    <x v="1"/>
    <n v="528"/>
    <x v="7"/>
  </r>
  <r>
    <n v="252604"/>
    <x v="0"/>
    <x v="0"/>
    <n v="89500"/>
    <n v="89500"/>
    <n v="0"/>
    <x v="0"/>
    <x v="0"/>
    <x v="0"/>
    <n v="559"/>
    <x v="10"/>
  </r>
  <r>
    <n v="252611"/>
    <x v="0"/>
    <x v="1"/>
    <n v="10000"/>
    <n v="10000"/>
    <n v="0"/>
    <x v="0"/>
    <x v="0"/>
    <x v="1"/>
    <n v="523"/>
    <x v="7"/>
  </r>
  <r>
    <n v="252621"/>
    <x v="1"/>
    <x v="0"/>
    <n v="40000"/>
    <n v="0"/>
    <n v="1"/>
    <x v="1"/>
    <x v="1"/>
    <x v="0"/>
    <n v="474"/>
    <x v="8"/>
  </r>
  <r>
    <n v="252623"/>
    <x v="0"/>
    <x v="0"/>
    <n v="40000"/>
    <n v="40000"/>
    <n v="0"/>
    <x v="0"/>
    <x v="1"/>
    <x v="0"/>
    <n v="448"/>
    <x v="3"/>
  </r>
  <r>
    <n v="252628"/>
    <x v="0"/>
    <x v="0"/>
    <n v="50000"/>
    <n v="50000"/>
    <n v="0"/>
    <x v="0"/>
    <x v="1"/>
    <x v="0"/>
    <n v="471"/>
    <x v="8"/>
  </r>
  <r>
    <n v="252635"/>
    <x v="0"/>
    <x v="0"/>
    <n v="120800"/>
    <n v="120800"/>
    <n v="0"/>
    <x v="0"/>
    <x v="1"/>
    <x v="1"/>
    <n v="523"/>
    <x v="7"/>
  </r>
  <r>
    <n v="252639"/>
    <x v="0"/>
    <x v="0"/>
    <n v="50000"/>
    <n v="50000"/>
    <n v="0"/>
    <x v="0"/>
    <x v="1"/>
    <x v="0"/>
    <n v="550"/>
    <x v="9"/>
  </r>
  <r>
    <n v="252650"/>
    <x v="1"/>
    <x v="0"/>
    <n v="17600"/>
    <n v="17600"/>
    <n v="0"/>
    <x v="0"/>
    <x v="0"/>
    <x v="0"/>
    <n v="513"/>
    <x v="7"/>
  </r>
  <r>
    <n v="252660"/>
    <x v="0"/>
    <x v="0"/>
    <n v="15000"/>
    <n v="15000"/>
    <n v="0"/>
    <x v="0"/>
    <x v="0"/>
    <x v="1"/>
    <n v="482"/>
    <x v="8"/>
  </r>
  <r>
    <n v="252663"/>
    <x v="0"/>
    <x v="0"/>
    <n v="22024.16"/>
    <n v="22024.16"/>
    <n v="0"/>
    <x v="0"/>
    <x v="1"/>
    <x v="1"/>
    <n v="460"/>
    <x v="1"/>
  </r>
  <r>
    <n v="252665"/>
    <x v="1"/>
    <x v="0"/>
    <n v="10000"/>
    <n v="10000"/>
    <n v="0"/>
    <x v="0"/>
    <x v="1"/>
    <x v="2"/>
    <n v="473"/>
    <x v="8"/>
  </r>
  <r>
    <n v="252666"/>
    <x v="0"/>
    <x v="0"/>
    <n v="30000"/>
    <n v="30000"/>
    <n v="0"/>
    <x v="0"/>
    <x v="1"/>
    <x v="2"/>
    <n v="502"/>
    <x v="0"/>
  </r>
  <r>
    <n v="252680"/>
    <x v="2"/>
    <x v="1"/>
    <n v="25000"/>
    <n v="25000"/>
    <n v="0"/>
    <x v="0"/>
    <x v="1"/>
    <x v="1"/>
    <n v="515"/>
    <x v="7"/>
  </r>
  <r>
    <n v="252683"/>
    <x v="0"/>
    <x v="0"/>
    <n v="40000"/>
    <n v="40000"/>
    <n v="0"/>
    <x v="0"/>
    <x v="1"/>
    <x v="0"/>
    <n v="548"/>
    <x v="9"/>
  </r>
  <r>
    <n v="252699"/>
    <x v="1"/>
    <x v="2"/>
    <n v="20000"/>
    <n v="20000"/>
    <n v="0"/>
    <x v="0"/>
    <x v="1"/>
    <x v="2"/>
    <n v="441"/>
    <x v="3"/>
  </r>
  <r>
    <n v="252707"/>
    <x v="0"/>
    <x v="0"/>
    <n v="61900"/>
    <n v="61900"/>
    <n v="0"/>
    <x v="0"/>
    <x v="1"/>
    <x v="1"/>
    <n v="499"/>
    <x v="0"/>
  </r>
  <r>
    <n v="252708"/>
    <x v="0"/>
    <x v="1"/>
    <n v="15000"/>
    <n v="15000"/>
    <n v="0"/>
    <x v="0"/>
    <x v="0"/>
    <x v="1"/>
    <n v="466"/>
    <x v="1"/>
  </r>
  <r>
    <n v="252710"/>
    <x v="1"/>
    <x v="0"/>
    <n v="23000"/>
    <n v="23000"/>
    <n v="0"/>
    <x v="0"/>
    <x v="0"/>
    <x v="1"/>
    <n v="513"/>
    <x v="7"/>
  </r>
  <r>
    <n v="252721"/>
    <x v="1"/>
    <x v="1"/>
    <n v="80000"/>
    <n v="80000"/>
    <n v="0"/>
    <x v="0"/>
    <x v="1"/>
    <x v="0"/>
    <n v="536"/>
    <x v="9"/>
  </r>
  <r>
    <n v="252724"/>
    <x v="1"/>
    <x v="0"/>
    <n v="4500"/>
    <n v="4500"/>
    <n v="0"/>
    <x v="0"/>
    <x v="1"/>
    <x v="0"/>
    <n v="411"/>
    <x v="6"/>
  </r>
  <r>
    <n v="252728"/>
    <x v="0"/>
    <x v="0"/>
    <n v="190000"/>
    <n v="190000"/>
    <n v="0"/>
    <x v="0"/>
    <x v="1"/>
    <x v="1"/>
    <n v="565"/>
    <x v="10"/>
  </r>
  <r>
    <n v="252734"/>
    <x v="1"/>
    <x v="0"/>
    <n v="15000"/>
    <n v="0"/>
    <n v="1"/>
    <x v="1"/>
    <x v="0"/>
    <x v="1"/>
    <n v="480"/>
    <x v="8"/>
  </r>
  <r>
    <n v="252737"/>
    <x v="2"/>
    <x v="2"/>
    <n v="15000"/>
    <n v="15000"/>
    <n v="0"/>
    <x v="0"/>
    <x v="0"/>
    <x v="1"/>
    <n v="452"/>
    <x v="1"/>
  </r>
  <r>
    <n v="252740"/>
    <x v="0"/>
    <x v="0"/>
    <n v="189829.38"/>
    <n v="189829.38"/>
    <n v="0"/>
    <x v="0"/>
    <x v="1"/>
    <x v="1"/>
    <n v="552"/>
    <x v="10"/>
  </r>
  <r>
    <n v="252761"/>
    <x v="0"/>
    <x v="2"/>
    <n v="54100"/>
    <n v="54100"/>
    <n v="0"/>
    <x v="0"/>
    <x v="1"/>
    <x v="0"/>
    <n v="534"/>
    <x v="9"/>
  </r>
  <r>
    <n v="252762"/>
    <x v="0"/>
    <x v="1"/>
    <n v="70000"/>
    <n v="70000"/>
    <n v="0"/>
    <x v="0"/>
    <x v="1"/>
    <x v="1"/>
    <n v="527"/>
    <x v="7"/>
  </r>
  <r>
    <n v="252772"/>
    <x v="0"/>
    <x v="0"/>
    <n v="40300"/>
    <n v="40300"/>
    <n v="0"/>
    <x v="0"/>
    <x v="1"/>
    <x v="2"/>
    <n v="568"/>
    <x v="10"/>
  </r>
  <r>
    <n v="252778"/>
    <x v="0"/>
    <x v="0"/>
    <n v="13400"/>
    <n v="13400"/>
    <n v="0"/>
    <x v="0"/>
    <x v="1"/>
    <x v="1"/>
    <n v="589"/>
    <x v="12"/>
  </r>
  <r>
    <n v="252779"/>
    <x v="1"/>
    <x v="0"/>
    <n v="126400"/>
    <n v="126400"/>
    <n v="0"/>
    <x v="0"/>
    <x v="1"/>
    <x v="2"/>
    <n v="530"/>
    <x v="7"/>
  </r>
  <r>
    <n v="252782"/>
    <x v="0"/>
    <x v="0"/>
    <n v="88700"/>
    <n v="88700"/>
    <n v="0"/>
    <x v="0"/>
    <x v="1"/>
    <x v="0"/>
    <n v="542"/>
    <x v="9"/>
  </r>
  <r>
    <n v="252785"/>
    <x v="0"/>
    <x v="0"/>
    <n v="200000"/>
    <n v="200000"/>
    <n v="0"/>
    <x v="0"/>
    <x v="1"/>
    <x v="0"/>
    <n v="509"/>
    <x v="0"/>
  </r>
  <r>
    <n v="252797"/>
    <x v="0"/>
    <x v="0"/>
    <n v="15000"/>
    <n v="15000"/>
    <n v="0"/>
    <x v="0"/>
    <x v="1"/>
    <x v="0"/>
    <n v="531"/>
    <x v="9"/>
  </r>
  <r>
    <n v="252807"/>
    <x v="2"/>
    <x v="1"/>
    <n v="22000"/>
    <n v="22000"/>
    <n v="0"/>
    <x v="0"/>
    <x v="0"/>
    <x v="1"/>
    <n v="475"/>
    <x v="8"/>
  </r>
  <r>
    <n v="252812"/>
    <x v="1"/>
    <x v="1"/>
    <n v="30000"/>
    <n v="30000"/>
    <n v="0"/>
    <x v="0"/>
    <x v="0"/>
    <x v="0"/>
    <n v="562"/>
    <x v="10"/>
  </r>
  <r>
    <n v="252819"/>
    <x v="1"/>
    <x v="1"/>
    <n v="29800"/>
    <n v="29800"/>
    <n v="0"/>
    <x v="0"/>
    <x v="0"/>
    <x v="1"/>
    <n v="480"/>
    <x v="8"/>
  </r>
  <r>
    <n v="252834"/>
    <x v="1"/>
    <x v="0"/>
    <n v="3000"/>
    <n v="3000"/>
    <n v="0"/>
    <x v="0"/>
    <x v="1"/>
    <x v="0"/>
    <n v="441"/>
    <x v="3"/>
  </r>
  <r>
    <n v="252841"/>
    <x v="0"/>
    <x v="0"/>
    <n v="24200"/>
    <n v="24200"/>
    <n v="0"/>
    <x v="0"/>
    <x v="1"/>
    <x v="1"/>
    <n v="527"/>
    <x v="7"/>
  </r>
  <r>
    <n v="252848"/>
    <x v="0"/>
    <x v="0"/>
    <n v="136700"/>
    <n v="136700"/>
    <n v="0"/>
    <x v="0"/>
    <x v="1"/>
    <x v="0"/>
    <n v="522"/>
    <x v="7"/>
  </r>
  <r>
    <n v="252853"/>
    <x v="1"/>
    <x v="0"/>
    <n v="22000"/>
    <n v="22000"/>
    <n v="0"/>
    <x v="0"/>
    <x v="1"/>
    <x v="0"/>
    <n v="569"/>
    <x v="10"/>
  </r>
  <r>
    <n v="252857"/>
    <x v="0"/>
    <x v="0"/>
    <n v="124500"/>
    <n v="124500"/>
    <n v="0"/>
    <x v="0"/>
    <x v="0"/>
    <x v="1"/>
    <n v="505"/>
    <x v="0"/>
  </r>
  <r>
    <n v="252868"/>
    <x v="0"/>
    <x v="2"/>
    <n v="3000"/>
    <n v="3000"/>
    <n v="0"/>
    <x v="0"/>
    <x v="1"/>
    <x v="1"/>
    <n v="491"/>
    <x v="0"/>
  </r>
  <r>
    <n v="252875"/>
    <x v="0"/>
    <x v="0"/>
    <n v="136700"/>
    <n v="136700"/>
    <n v="0"/>
    <x v="0"/>
    <x v="0"/>
    <x v="1"/>
    <n v="504"/>
    <x v="0"/>
  </r>
  <r>
    <n v="252878"/>
    <x v="0"/>
    <x v="0"/>
    <n v="30000"/>
    <n v="30000"/>
    <n v="0"/>
    <x v="0"/>
    <x v="1"/>
    <x v="0"/>
    <n v="500"/>
    <x v="0"/>
  </r>
  <r>
    <n v="252885"/>
    <x v="0"/>
    <x v="0"/>
    <n v="30000"/>
    <n v="30000"/>
    <n v="0"/>
    <x v="0"/>
    <x v="0"/>
    <x v="1"/>
    <n v="437"/>
    <x v="3"/>
  </r>
  <r>
    <n v="252891"/>
    <x v="0"/>
    <x v="1"/>
    <n v="82048"/>
    <n v="82048"/>
    <n v="0"/>
    <x v="0"/>
    <x v="1"/>
    <x v="2"/>
    <n v="559"/>
    <x v="10"/>
  </r>
  <r>
    <n v="252896"/>
    <x v="0"/>
    <x v="0"/>
    <n v="203000"/>
    <n v="203000"/>
    <n v="0"/>
    <x v="0"/>
    <x v="1"/>
    <x v="1"/>
    <n v="442"/>
    <x v="3"/>
  </r>
  <r>
    <n v="252907"/>
    <x v="0"/>
    <x v="0"/>
    <n v="122600"/>
    <n v="122600"/>
    <n v="0"/>
    <x v="0"/>
    <x v="1"/>
    <x v="2"/>
    <n v="580"/>
    <x v="12"/>
  </r>
  <r>
    <n v="252912"/>
    <x v="0"/>
    <x v="2"/>
    <n v="65000"/>
    <n v="65000"/>
    <n v="0"/>
    <x v="0"/>
    <x v="1"/>
    <x v="2"/>
    <n v="495"/>
    <x v="0"/>
  </r>
  <r>
    <n v="252917"/>
    <x v="0"/>
    <x v="1"/>
    <n v="154300"/>
    <n v="154300"/>
    <n v="0"/>
    <x v="0"/>
    <x v="1"/>
    <x v="0"/>
    <n v="496"/>
    <x v="0"/>
  </r>
  <r>
    <n v="252929"/>
    <x v="0"/>
    <x v="0"/>
    <n v="40000"/>
    <n v="40000"/>
    <n v="0"/>
    <x v="0"/>
    <x v="1"/>
    <x v="0"/>
    <n v="514"/>
    <x v="7"/>
  </r>
  <r>
    <n v="252937"/>
    <x v="0"/>
    <x v="0"/>
    <n v="55000"/>
    <n v="55000"/>
    <n v="0"/>
    <x v="0"/>
    <x v="1"/>
    <x v="1"/>
    <n v="465"/>
    <x v="1"/>
  </r>
  <r>
    <n v="252940"/>
    <x v="0"/>
    <x v="0"/>
    <n v="2000"/>
    <n v="2000"/>
    <n v="0"/>
    <x v="0"/>
    <x v="0"/>
    <x v="1"/>
    <n v="441"/>
    <x v="3"/>
  </r>
  <r>
    <n v="252948"/>
    <x v="0"/>
    <x v="0"/>
    <n v="35000"/>
    <n v="35000"/>
    <n v="0"/>
    <x v="0"/>
    <x v="0"/>
    <x v="1"/>
    <n v="525"/>
    <x v="7"/>
  </r>
  <r>
    <n v="252955"/>
    <x v="1"/>
    <x v="0"/>
    <n v="20000"/>
    <n v="20000"/>
    <n v="0"/>
    <x v="0"/>
    <x v="1"/>
    <x v="1"/>
    <n v="411"/>
    <x v="6"/>
  </r>
  <r>
    <n v="252961"/>
    <x v="0"/>
    <x v="0"/>
    <n v="60300"/>
    <n v="60300"/>
    <n v="0"/>
    <x v="0"/>
    <x v="1"/>
    <x v="1"/>
    <n v="498"/>
    <x v="0"/>
  </r>
  <r>
    <n v="252965"/>
    <x v="1"/>
    <x v="2"/>
    <n v="35000"/>
    <n v="35000"/>
    <n v="0"/>
    <x v="0"/>
    <x v="1"/>
    <x v="2"/>
    <n v="489"/>
    <x v="8"/>
  </r>
  <r>
    <n v="252968"/>
    <x v="0"/>
    <x v="0"/>
    <n v="31400"/>
    <n v="31400"/>
    <n v="0"/>
    <x v="0"/>
    <x v="0"/>
    <x v="0"/>
    <n v="511"/>
    <x v="7"/>
  </r>
  <r>
    <n v="252971"/>
    <x v="0"/>
    <x v="2"/>
    <n v="12000"/>
    <n v="12000"/>
    <n v="0"/>
    <x v="0"/>
    <x v="1"/>
    <x v="1"/>
    <n v="507"/>
    <x v="0"/>
  </r>
  <r>
    <n v="252974"/>
    <x v="0"/>
    <x v="1"/>
    <n v="63000"/>
    <n v="63000"/>
    <n v="0"/>
    <x v="0"/>
    <x v="0"/>
    <x v="1"/>
    <n v="433"/>
    <x v="3"/>
  </r>
  <r>
    <n v="252982"/>
    <x v="0"/>
    <x v="0"/>
    <n v="40000"/>
    <n v="40000"/>
    <n v="0"/>
    <x v="0"/>
    <x v="1"/>
    <x v="0"/>
    <n v="488"/>
    <x v="8"/>
  </r>
  <r>
    <n v="252989"/>
    <x v="0"/>
    <x v="0"/>
    <n v="48900"/>
    <n v="48900"/>
    <n v="0"/>
    <x v="0"/>
    <x v="1"/>
    <x v="1"/>
    <n v="536"/>
    <x v="9"/>
  </r>
  <r>
    <n v="252996"/>
    <x v="2"/>
    <x v="2"/>
    <n v="25000"/>
    <n v="25000"/>
    <n v="0"/>
    <x v="0"/>
    <x v="0"/>
    <x v="1"/>
    <n v="413"/>
    <x v="6"/>
  </r>
  <r>
    <n v="253003"/>
    <x v="0"/>
    <x v="1"/>
    <n v="40000"/>
    <n v="40000"/>
    <n v="0"/>
    <x v="0"/>
    <x v="1"/>
    <x v="0"/>
    <n v="494"/>
    <x v="0"/>
  </r>
  <r>
    <n v="253018"/>
    <x v="1"/>
    <x v="2"/>
    <n v="15000"/>
    <n v="15000"/>
    <n v="0"/>
    <x v="0"/>
    <x v="1"/>
    <x v="0"/>
    <n v="478"/>
    <x v="8"/>
  </r>
  <r>
    <n v="253025"/>
    <x v="1"/>
    <x v="1"/>
    <n v="30000"/>
    <n v="30000"/>
    <n v="0"/>
    <x v="0"/>
    <x v="0"/>
    <x v="2"/>
    <n v="439"/>
    <x v="3"/>
  </r>
  <r>
    <n v="253028"/>
    <x v="0"/>
    <x v="0"/>
    <n v="123050"/>
    <n v="123050"/>
    <n v="0"/>
    <x v="0"/>
    <x v="1"/>
    <x v="2"/>
    <n v="481"/>
    <x v="8"/>
  </r>
  <r>
    <n v="253029"/>
    <x v="0"/>
    <x v="2"/>
    <n v="25000"/>
    <n v="25000"/>
    <n v="0"/>
    <x v="0"/>
    <x v="1"/>
    <x v="1"/>
    <n v="502"/>
    <x v="0"/>
  </r>
  <r>
    <n v="253032"/>
    <x v="0"/>
    <x v="0"/>
    <n v="115000"/>
    <n v="115000"/>
    <n v="0"/>
    <x v="0"/>
    <x v="0"/>
    <x v="1"/>
    <n v="473"/>
    <x v="8"/>
  </r>
  <r>
    <n v="253035"/>
    <x v="0"/>
    <x v="0"/>
    <n v="10000"/>
    <n v="10000"/>
    <n v="0"/>
    <x v="0"/>
    <x v="1"/>
    <x v="1"/>
    <n v="428"/>
    <x v="6"/>
  </r>
  <r>
    <n v="253057"/>
    <x v="0"/>
    <x v="0"/>
    <n v="192000"/>
    <n v="192000"/>
    <n v="0"/>
    <x v="0"/>
    <x v="0"/>
    <x v="0"/>
    <n v="477"/>
    <x v="8"/>
  </r>
  <r>
    <n v="253067"/>
    <x v="1"/>
    <x v="0"/>
    <n v="22000"/>
    <n v="22000"/>
    <n v="0"/>
    <x v="0"/>
    <x v="0"/>
    <x v="1"/>
    <n v="473"/>
    <x v="8"/>
  </r>
  <r>
    <n v="253072"/>
    <x v="1"/>
    <x v="0"/>
    <n v="40000"/>
    <n v="20000"/>
    <n v="0"/>
    <x v="0"/>
    <x v="1"/>
    <x v="1"/>
    <n v="546"/>
    <x v="9"/>
  </r>
  <r>
    <n v="253073"/>
    <x v="0"/>
    <x v="0"/>
    <n v="6000"/>
    <n v="6000"/>
    <n v="0"/>
    <x v="0"/>
    <x v="0"/>
    <x v="1"/>
    <n v="478"/>
    <x v="8"/>
  </r>
  <r>
    <n v="253074"/>
    <x v="2"/>
    <x v="1"/>
    <n v="20000"/>
    <n v="20000"/>
    <n v="0"/>
    <x v="0"/>
    <x v="0"/>
    <x v="0"/>
    <n v="400"/>
    <x v="2"/>
  </r>
  <r>
    <n v="253082"/>
    <x v="0"/>
    <x v="0"/>
    <n v="54500"/>
    <n v="54500"/>
    <n v="0"/>
    <x v="0"/>
    <x v="1"/>
    <x v="1"/>
    <n v="478"/>
    <x v="8"/>
  </r>
  <r>
    <n v="253085"/>
    <x v="0"/>
    <x v="1"/>
    <n v="25000"/>
    <n v="25000"/>
    <n v="0"/>
    <x v="0"/>
    <x v="0"/>
    <x v="1"/>
    <n v="461"/>
    <x v="1"/>
  </r>
  <r>
    <n v="253097"/>
    <x v="0"/>
    <x v="1"/>
    <n v="40000"/>
    <n v="40000"/>
    <n v="0"/>
    <x v="0"/>
    <x v="1"/>
    <x v="1"/>
    <n v="447"/>
    <x v="3"/>
  </r>
  <r>
    <n v="253098"/>
    <x v="0"/>
    <x v="0"/>
    <n v="15008"/>
    <n v="15008"/>
    <n v="0"/>
    <x v="0"/>
    <x v="0"/>
    <x v="1"/>
    <n v="532"/>
    <x v="9"/>
  </r>
  <r>
    <n v="253105"/>
    <x v="1"/>
    <x v="0"/>
    <n v="102400"/>
    <n v="102400"/>
    <n v="0"/>
    <x v="0"/>
    <x v="0"/>
    <x v="0"/>
    <n v="488"/>
    <x v="8"/>
  </r>
  <r>
    <n v="253108"/>
    <x v="1"/>
    <x v="0"/>
    <n v="144800"/>
    <n v="144800"/>
    <n v="0"/>
    <x v="0"/>
    <x v="1"/>
    <x v="0"/>
    <n v="537"/>
    <x v="9"/>
  </r>
  <r>
    <n v="253116"/>
    <x v="1"/>
    <x v="0"/>
    <n v="27000"/>
    <n v="27000"/>
    <n v="0"/>
    <x v="0"/>
    <x v="0"/>
    <x v="0"/>
    <n v="453"/>
    <x v="1"/>
  </r>
  <r>
    <n v="253118"/>
    <x v="2"/>
    <x v="0"/>
    <n v="317600"/>
    <n v="317600"/>
    <n v="0"/>
    <x v="0"/>
    <x v="1"/>
    <x v="1"/>
    <n v="450"/>
    <x v="3"/>
  </r>
  <r>
    <n v="253120"/>
    <x v="0"/>
    <x v="2"/>
    <n v="30000"/>
    <n v="30000"/>
    <n v="0"/>
    <x v="0"/>
    <x v="1"/>
    <x v="0"/>
    <n v="524"/>
    <x v="7"/>
  </r>
  <r>
    <n v="253138"/>
    <x v="2"/>
    <x v="1"/>
    <n v="40000"/>
    <n v="40000"/>
    <n v="0"/>
    <x v="0"/>
    <x v="0"/>
    <x v="1"/>
    <n v="494"/>
    <x v="0"/>
  </r>
  <r>
    <n v="253142"/>
    <x v="2"/>
    <x v="2"/>
    <n v="27400"/>
    <n v="27400"/>
    <n v="0"/>
    <x v="0"/>
    <x v="0"/>
    <x v="1"/>
    <n v="512"/>
    <x v="7"/>
  </r>
  <r>
    <n v="253153"/>
    <x v="0"/>
    <x v="1"/>
    <n v="96000"/>
    <n v="96000"/>
    <n v="0"/>
    <x v="0"/>
    <x v="0"/>
    <x v="0"/>
    <n v="461"/>
    <x v="1"/>
  </r>
  <r>
    <n v="253164"/>
    <x v="0"/>
    <x v="1"/>
    <n v="15000"/>
    <n v="15000"/>
    <n v="0"/>
    <x v="0"/>
    <x v="1"/>
    <x v="1"/>
    <n v="454"/>
    <x v="1"/>
  </r>
  <r>
    <n v="253168"/>
    <x v="0"/>
    <x v="2"/>
    <n v="25000"/>
    <n v="15000"/>
    <n v="1"/>
    <x v="1"/>
    <x v="0"/>
    <x v="1"/>
    <n v="440"/>
    <x v="3"/>
  </r>
  <r>
    <n v="253171"/>
    <x v="0"/>
    <x v="2"/>
    <n v="19000"/>
    <n v="19000"/>
    <n v="0"/>
    <x v="0"/>
    <x v="0"/>
    <x v="0"/>
    <n v="468"/>
    <x v="1"/>
  </r>
  <r>
    <n v="253176"/>
    <x v="2"/>
    <x v="2"/>
    <n v="3000"/>
    <n v="3000"/>
    <n v="0"/>
    <x v="0"/>
    <x v="0"/>
    <x v="1"/>
    <n v="414"/>
    <x v="6"/>
  </r>
  <r>
    <n v="253194"/>
    <x v="2"/>
    <x v="0"/>
    <n v="30000"/>
    <n v="30000"/>
    <n v="0"/>
    <x v="0"/>
    <x v="0"/>
    <x v="2"/>
    <n v="490"/>
    <x v="8"/>
  </r>
  <r>
    <n v="253206"/>
    <x v="0"/>
    <x v="2"/>
    <n v="25000"/>
    <n v="25000"/>
    <n v="0"/>
    <x v="0"/>
    <x v="0"/>
    <x v="1"/>
    <n v="442"/>
    <x v="3"/>
  </r>
  <r>
    <n v="253210"/>
    <x v="0"/>
    <x v="0"/>
    <n v="92000"/>
    <n v="92000"/>
    <n v="0"/>
    <x v="0"/>
    <x v="1"/>
    <x v="0"/>
    <n v="514"/>
    <x v="7"/>
  </r>
  <r>
    <n v="253221"/>
    <x v="2"/>
    <x v="1"/>
    <n v="20000"/>
    <n v="20000"/>
    <n v="0"/>
    <x v="0"/>
    <x v="1"/>
    <x v="1"/>
    <n v="437"/>
    <x v="3"/>
  </r>
  <r>
    <n v="253223"/>
    <x v="0"/>
    <x v="0"/>
    <n v="10000"/>
    <n v="10000"/>
    <n v="0"/>
    <x v="0"/>
    <x v="1"/>
    <x v="2"/>
    <n v="487"/>
    <x v="8"/>
  </r>
  <r>
    <n v="253246"/>
    <x v="2"/>
    <x v="2"/>
    <n v="5000"/>
    <n v="5000"/>
    <n v="0"/>
    <x v="0"/>
    <x v="0"/>
    <x v="0"/>
    <n v="417"/>
    <x v="6"/>
  </r>
  <r>
    <n v="253248"/>
    <x v="1"/>
    <x v="0"/>
    <n v="5000"/>
    <n v="5000"/>
    <n v="0"/>
    <x v="0"/>
    <x v="0"/>
    <x v="1"/>
    <n v="424"/>
    <x v="6"/>
  </r>
  <r>
    <n v="253250"/>
    <x v="1"/>
    <x v="1"/>
    <n v="10000"/>
    <n v="10000"/>
    <n v="0"/>
    <x v="0"/>
    <x v="1"/>
    <x v="0"/>
    <n v="555"/>
    <x v="10"/>
  </r>
  <r>
    <n v="253254"/>
    <x v="0"/>
    <x v="1"/>
    <n v="70500"/>
    <n v="70500"/>
    <n v="0"/>
    <x v="0"/>
    <x v="1"/>
    <x v="2"/>
    <n v="553"/>
    <x v="10"/>
  </r>
  <r>
    <n v="253260"/>
    <x v="0"/>
    <x v="2"/>
    <n v="15000"/>
    <n v="15000"/>
    <n v="0"/>
    <x v="0"/>
    <x v="1"/>
    <x v="1"/>
    <n v="451"/>
    <x v="1"/>
  </r>
  <r>
    <n v="253267"/>
    <x v="0"/>
    <x v="0"/>
    <n v="134200"/>
    <n v="134200"/>
    <n v="0"/>
    <x v="0"/>
    <x v="1"/>
    <x v="0"/>
    <n v="518"/>
    <x v="7"/>
  </r>
  <r>
    <n v="253268"/>
    <x v="0"/>
    <x v="0"/>
    <n v="40000"/>
    <n v="40000"/>
    <n v="0"/>
    <x v="0"/>
    <x v="0"/>
    <x v="0"/>
    <n v="486"/>
    <x v="8"/>
  </r>
  <r>
    <n v="253270"/>
    <x v="0"/>
    <x v="0"/>
    <n v="15000"/>
    <n v="15000"/>
    <n v="0"/>
    <x v="0"/>
    <x v="1"/>
    <x v="0"/>
    <n v="524"/>
    <x v="7"/>
  </r>
  <r>
    <n v="253274"/>
    <x v="0"/>
    <x v="1"/>
    <n v="75000"/>
    <n v="75000"/>
    <n v="0"/>
    <x v="0"/>
    <x v="1"/>
    <x v="0"/>
    <n v="487"/>
    <x v="8"/>
  </r>
  <r>
    <n v="253280"/>
    <x v="0"/>
    <x v="0"/>
    <n v="101600"/>
    <n v="101600"/>
    <n v="0"/>
    <x v="0"/>
    <x v="1"/>
    <x v="0"/>
    <n v="495"/>
    <x v="0"/>
  </r>
  <r>
    <n v="253290"/>
    <x v="1"/>
    <x v="2"/>
    <n v="7000"/>
    <n v="7000"/>
    <n v="0"/>
    <x v="0"/>
    <x v="1"/>
    <x v="1"/>
    <n v="406"/>
    <x v="2"/>
  </r>
  <r>
    <n v="253299"/>
    <x v="0"/>
    <x v="1"/>
    <n v="40000"/>
    <n v="40000"/>
    <n v="0"/>
    <x v="0"/>
    <x v="0"/>
    <x v="1"/>
    <n v="497"/>
    <x v="0"/>
  </r>
  <r>
    <n v="253300"/>
    <x v="0"/>
    <x v="0"/>
    <n v="71580"/>
    <n v="71580"/>
    <n v="0"/>
    <x v="0"/>
    <x v="0"/>
    <x v="1"/>
    <n v="407"/>
    <x v="2"/>
  </r>
  <r>
    <n v="253302"/>
    <x v="0"/>
    <x v="1"/>
    <n v="61091"/>
    <n v="61091"/>
    <n v="0"/>
    <x v="0"/>
    <x v="1"/>
    <x v="0"/>
    <n v="516"/>
    <x v="7"/>
  </r>
  <r>
    <n v="253310"/>
    <x v="0"/>
    <x v="0"/>
    <n v="20000"/>
    <n v="20000"/>
    <n v="0"/>
    <x v="0"/>
    <x v="1"/>
    <x v="0"/>
    <n v="503"/>
    <x v="0"/>
  </r>
  <r>
    <n v="253311"/>
    <x v="0"/>
    <x v="0"/>
    <n v="58900"/>
    <n v="58900"/>
    <n v="0"/>
    <x v="0"/>
    <x v="1"/>
    <x v="0"/>
    <n v="552"/>
    <x v="10"/>
  </r>
  <r>
    <n v="253314"/>
    <x v="1"/>
    <x v="0"/>
    <n v="26120"/>
    <n v="26120"/>
    <n v="0"/>
    <x v="0"/>
    <x v="1"/>
    <x v="0"/>
    <n v="501"/>
    <x v="0"/>
  </r>
  <r>
    <n v="253330"/>
    <x v="0"/>
    <x v="0"/>
    <n v="54800"/>
    <n v="54800"/>
    <n v="0"/>
    <x v="0"/>
    <x v="1"/>
    <x v="0"/>
    <n v="550"/>
    <x v="9"/>
  </r>
  <r>
    <n v="253348"/>
    <x v="0"/>
    <x v="1"/>
    <n v="35000"/>
    <n v="35000"/>
    <n v="0"/>
    <x v="0"/>
    <x v="0"/>
    <x v="1"/>
    <n v="448"/>
    <x v="3"/>
  </r>
  <r>
    <n v="253369"/>
    <x v="0"/>
    <x v="0"/>
    <n v="25000"/>
    <n v="25000"/>
    <n v="0"/>
    <x v="0"/>
    <x v="1"/>
    <x v="1"/>
    <n v="452"/>
    <x v="1"/>
  </r>
  <r>
    <n v="253371"/>
    <x v="0"/>
    <x v="2"/>
    <n v="23000"/>
    <n v="23000"/>
    <n v="0"/>
    <x v="0"/>
    <x v="1"/>
    <x v="0"/>
    <n v="535"/>
    <x v="9"/>
  </r>
  <r>
    <n v="253376"/>
    <x v="0"/>
    <x v="2"/>
    <n v="30000"/>
    <n v="30000"/>
    <n v="0"/>
    <x v="0"/>
    <x v="0"/>
    <x v="1"/>
    <n v="510"/>
    <x v="0"/>
  </r>
  <r>
    <n v="253400"/>
    <x v="0"/>
    <x v="0"/>
    <n v="35000"/>
    <n v="35000"/>
    <n v="0"/>
    <x v="0"/>
    <x v="0"/>
    <x v="1"/>
    <n v="492"/>
    <x v="0"/>
  </r>
  <r>
    <n v="253428"/>
    <x v="0"/>
    <x v="0"/>
    <n v="113000"/>
    <n v="113000"/>
    <n v="0"/>
    <x v="0"/>
    <x v="0"/>
    <x v="2"/>
    <n v="488"/>
    <x v="8"/>
  </r>
  <r>
    <n v="253462"/>
    <x v="0"/>
    <x v="0"/>
    <n v="54330.51"/>
    <n v="54330.51"/>
    <n v="0"/>
    <x v="0"/>
    <x v="1"/>
    <x v="1"/>
    <n v="395"/>
    <x v="2"/>
  </r>
  <r>
    <n v="253464"/>
    <x v="1"/>
    <x v="0"/>
    <n v="38000"/>
    <n v="38000"/>
    <n v="0"/>
    <x v="0"/>
    <x v="1"/>
    <x v="0"/>
    <n v="516"/>
    <x v="7"/>
  </r>
  <r>
    <n v="253602"/>
    <x v="0"/>
    <x v="0"/>
    <n v="109000"/>
    <n v="109000"/>
    <n v="0"/>
    <x v="0"/>
    <x v="0"/>
    <x v="2"/>
    <n v="529"/>
    <x v="7"/>
  </r>
  <r>
    <n v="253614"/>
    <x v="2"/>
    <x v="0"/>
    <n v="43000"/>
    <n v="43000"/>
    <n v="0"/>
    <x v="0"/>
    <x v="0"/>
    <x v="0"/>
    <n v="488"/>
    <x v="8"/>
  </r>
  <r>
    <n v="253617"/>
    <x v="0"/>
    <x v="1"/>
    <n v="16992.8"/>
    <n v="16992.8"/>
    <n v="0"/>
    <x v="0"/>
    <x v="0"/>
    <x v="0"/>
    <n v="449"/>
    <x v="3"/>
  </r>
  <r>
    <n v="253621"/>
    <x v="0"/>
    <x v="0"/>
    <n v="131200"/>
    <n v="131200"/>
    <n v="0"/>
    <x v="0"/>
    <x v="1"/>
    <x v="2"/>
    <n v="549"/>
    <x v="9"/>
  </r>
  <r>
    <n v="253622"/>
    <x v="0"/>
    <x v="0"/>
    <n v="31200"/>
    <n v="31200"/>
    <n v="0"/>
    <x v="0"/>
    <x v="0"/>
    <x v="2"/>
    <n v="455"/>
    <x v="1"/>
  </r>
  <r>
    <n v="253636"/>
    <x v="0"/>
    <x v="0"/>
    <n v="40000"/>
    <n v="40000"/>
    <n v="0"/>
    <x v="0"/>
    <x v="0"/>
    <x v="1"/>
    <n v="513"/>
    <x v="7"/>
  </r>
  <r>
    <n v="253637"/>
    <x v="0"/>
    <x v="1"/>
    <n v="20000"/>
    <n v="20000"/>
    <n v="0"/>
    <x v="0"/>
    <x v="0"/>
    <x v="0"/>
    <n v="480"/>
    <x v="8"/>
  </r>
  <r>
    <n v="253639"/>
    <x v="0"/>
    <x v="0"/>
    <n v="13000"/>
    <n v="13000"/>
    <n v="0"/>
    <x v="0"/>
    <x v="1"/>
    <x v="0"/>
    <n v="496"/>
    <x v="0"/>
  </r>
  <r>
    <n v="253640"/>
    <x v="2"/>
    <x v="0"/>
    <n v="275000"/>
    <n v="275000"/>
    <n v="0"/>
    <x v="0"/>
    <x v="0"/>
    <x v="0"/>
    <n v="364"/>
    <x v="5"/>
  </r>
  <r>
    <n v="253649"/>
    <x v="0"/>
    <x v="0"/>
    <n v="32500"/>
    <n v="32500"/>
    <n v="0"/>
    <x v="0"/>
    <x v="1"/>
    <x v="0"/>
    <n v="425"/>
    <x v="6"/>
  </r>
  <r>
    <n v="253654"/>
    <x v="0"/>
    <x v="1"/>
    <n v="36620"/>
    <n v="36620"/>
    <n v="0"/>
    <x v="0"/>
    <x v="1"/>
    <x v="0"/>
    <n v="496"/>
    <x v="0"/>
  </r>
  <r>
    <n v="253672"/>
    <x v="0"/>
    <x v="0"/>
    <n v="5000"/>
    <n v="5000"/>
    <n v="0"/>
    <x v="0"/>
    <x v="1"/>
    <x v="1"/>
    <n v="442"/>
    <x v="3"/>
  </r>
  <r>
    <n v="253675"/>
    <x v="1"/>
    <x v="0"/>
    <n v="20000"/>
    <n v="20000"/>
    <n v="0"/>
    <x v="0"/>
    <x v="0"/>
    <x v="1"/>
    <n v="371"/>
    <x v="4"/>
  </r>
  <r>
    <n v="253684"/>
    <x v="0"/>
    <x v="0"/>
    <n v="40000"/>
    <n v="40000"/>
    <n v="0"/>
    <x v="0"/>
    <x v="1"/>
    <x v="1"/>
    <n v="466"/>
    <x v="1"/>
  </r>
  <r>
    <n v="253692"/>
    <x v="0"/>
    <x v="0"/>
    <n v="30000"/>
    <n v="30000"/>
    <n v="0"/>
    <x v="0"/>
    <x v="0"/>
    <x v="1"/>
    <n v="490"/>
    <x v="8"/>
  </r>
  <r>
    <n v="253695"/>
    <x v="0"/>
    <x v="0"/>
    <n v="9000"/>
    <n v="9000"/>
    <n v="0"/>
    <x v="0"/>
    <x v="0"/>
    <x v="0"/>
    <n v="459"/>
    <x v="1"/>
  </r>
  <r>
    <n v="253701"/>
    <x v="0"/>
    <x v="0"/>
    <n v="6000"/>
    <n v="6000"/>
    <n v="0"/>
    <x v="0"/>
    <x v="1"/>
    <x v="0"/>
    <n v="485"/>
    <x v="8"/>
  </r>
  <r>
    <n v="253704"/>
    <x v="0"/>
    <x v="0"/>
    <n v="25300"/>
    <n v="25300"/>
    <n v="0"/>
    <x v="0"/>
    <x v="1"/>
    <x v="2"/>
    <n v="572"/>
    <x v="12"/>
  </r>
  <r>
    <n v="253715"/>
    <x v="1"/>
    <x v="0"/>
    <n v="70000"/>
    <n v="70000"/>
    <n v="0"/>
    <x v="0"/>
    <x v="0"/>
    <x v="1"/>
    <n v="456"/>
    <x v="1"/>
  </r>
  <r>
    <n v="253716"/>
    <x v="1"/>
    <x v="1"/>
    <n v="20000"/>
    <n v="20000"/>
    <n v="0"/>
    <x v="0"/>
    <x v="0"/>
    <x v="1"/>
    <n v="485"/>
    <x v="8"/>
  </r>
  <r>
    <n v="253717"/>
    <x v="0"/>
    <x v="0"/>
    <n v="241100"/>
    <n v="241100"/>
    <n v="0"/>
    <x v="0"/>
    <x v="0"/>
    <x v="2"/>
    <n v="512"/>
    <x v="7"/>
  </r>
  <r>
    <n v="253719"/>
    <x v="1"/>
    <x v="0"/>
    <n v="38000"/>
    <n v="38000"/>
    <n v="0"/>
    <x v="0"/>
    <x v="1"/>
    <x v="2"/>
    <n v="513"/>
    <x v="7"/>
  </r>
  <r>
    <n v="253720"/>
    <x v="1"/>
    <x v="0"/>
    <n v="7500"/>
    <n v="5800"/>
    <n v="0"/>
    <x v="0"/>
    <x v="1"/>
    <x v="1"/>
    <n v="548"/>
    <x v="9"/>
  </r>
  <r>
    <n v="253723"/>
    <x v="2"/>
    <x v="2"/>
    <n v="52804"/>
    <n v="52804"/>
    <n v="0"/>
    <x v="0"/>
    <x v="1"/>
    <x v="1"/>
    <n v="498"/>
    <x v="0"/>
  </r>
  <r>
    <n v="253728"/>
    <x v="2"/>
    <x v="2"/>
    <n v="19929"/>
    <n v="19929"/>
    <n v="0"/>
    <x v="0"/>
    <x v="1"/>
    <x v="1"/>
    <n v="528"/>
    <x v="7"/>
  </r>
  <r>
    <n v="253729"/>
    <x v="0"/>
    <x v="0"/>
    <n v="261000"/>
    <n v="261000"/>
    <n v="0"/>
    <x v="0"/>
    <x v="0"/>
    <x v="1"/>
    <n v="424"/>
    <x v="6"/>
  </r>
  <r>
    <n v="253731"/>
    <x v="1"/>
    <x v="1"/>
    <n v="20000"/>
    <n v="20000"/>
    <n v="0"/>
    <x v="0"/>
    <x v="0"/>
    <x v="1"/>
    <n v="491"/>
    <x v="0"/>
  </r>
  <r>
    <n v="253738"/>
    <x v="0"/>
    <x v="0"/>
    <n v="22000"/>
    <n v="22000"/>
    <n v="0"/>
    <x v="0"/>
    <x v="1"/>
    <x v="1"/>
    <n v="477"/>
    <x v="8"/>
  </r>
  <r>
    <n v="253739"/>
    <x v="1"/>
    <x v="0"/>
    <n v="40000"/>
    <n v="40000"/>
    <n v="0"/>
    <x v="0"/>
    <x v="0"/>
    <x v="0"/>
    <n v="445"/>
    <x v="3"/>
  </r>
  <r>
    <n v="253769"/>
    <x v="0"/>
    <x v="2"/>
    <n v="60000"/>
    <n v="60000"/>
    <n v="0"/>
    <x v="0"/>
    <x v="0"/>
    <x v="1"/>
    <n v="418"/>
    <x v="6"/>
  </r>
  <r>
    <n v="253787"/>
    <x v="0"/>
    <x v="0"/>
    <n v="20000"/>
    <n v="20000"/>
    <n v="0"/>
    <x v="0"/>
    <x v="0"/>
    <x v="0"/>
    <n v="436"/>
    <x v="3"/>
  </r>
  <r>
    <n v="253808"/>
    <x v="0"/>
    <x v="0"/>
    <n v="86900"/>
    <n v="86900"/>
    <n v="0"/>
    <x v="0"/>
    <x v="1"/>
    <x v="2"/>
    <n v="572"/>
    <x v="12"/>
  </r>
  <r>
    <n v="253818"/>
    <x v="1"/>
    <x v="0"/>
    <n v="30000"/>
    <n v="30000"/>
    <n v="0"/>
    <x v="0"/>
    <x v="1"/>
    <x v="0"/>
    <n v="507"/>
    <x v="0"/>
  </r>
  <r>
    <n v="253824"/>
    <x v="0"/>
    <x v="0"/>
    <n v="15000"/>
    <n v="15000"/>
    <n v="0"/>
    <x v="0"/>
    <x v="0"/>
    <x v="1"/>
    <n v="552"/>
    <x v="10"/>
  </r>
  <r>
    <n v="253834"/>
    <x v="0"/>
    <x v="0"/>
    <n v="125500"/>
    <n v="125500"/>
    <n v="0"/>
    <x v="0"/>
    <x v="1"/>
    <x v="1"/>
    <n v="458"/>
    <x v="1"/>
  </r>
  <r>
    <n v="253835"/>
    <x v="0"/>
    <x v="0"/>
    <n v="10000"/>
    <n v="10000"/>
    <n v="0"/>
    <x v="0"/>
    <x v="1"/>
    <x v="0"/>
    <n v="504"/>
    <x v="0"/>
  </r>
  <r>
    <n v="253846"/>
    <x v="0"/>
    <x v="1"/>
    <n v="40000"/>
    <n v="40000"/>
    <n v="0"/>
    <x v="0"/>
    <x v="0"/>
    <x v="0"/>
    <n v="504"/>
    <x v="0"/>
  </r>
  <r>
    <n v="253860"/>
    <x v="0"/>
    <x v="0"/>
    <n v="64295"/>
    <n v="64295"/>
    <n v="0"/>
    <x v="0"/>
    <x v="1"/>
    <x v="0"/>
    <n v="503"/>
    <x v="0"/>
  </r>
  <r>
    <n v="253861"/>
    <x v="0"/>
    <x v="0"/>
    <n v="121100"/>
    <n v="121100"/>
    <n v="0"/>
    <x v="0"/>
    <x v="1"/>
    <x v="0"/>
    <n v="504"/>
    <x v="0"/>
  </r>
  <r>
    <n v="253869"/>
    <x v="0"/>
    <x v="0"/>
    <n v="98100"/>
    <n v="98100"/>
    <n v="0"/>
    <x v="0"/>
    <x v="0"/>
    <x v="2"/>
    <n v="492"/>
    <x v="0"/>
  </r>
  <r>
    <n v="253882"/>
    <x v="0"/>
    <x v="0"/>
    <n v="128500"/>
    <n v="128500"/>
    <n v="0"/>
    <x v="0"/>
    <x v="1"/>
    <x v="1"/>
    <n v="537"/>
    <x v="9"/>
  </r>
  <r>
    <n v="253915"/>
    <x v="0"/>
    <x v="0"/>
    <n v="40000"/>
    <n v="40000"/>
    <n v="0"/>
    <x v="0"/>
    <x v="1"/>
    <x v="2"/>
    <n v="561"/>
    <x v="10"/>
  </r>
  <r>
    <n v="253935"/>
    <x v="0"/>
    <x v="0"/>
    <n v="23200"/>
    <n v="23200"/>
    <n v="0"/>
    <x v="0"/>
    <x v="1"/>
    <x v="0"/>
    <n v="480"/>
    <x v="8"/>
  </r>
  <r>
    <n v="253947"/>
    <x v="0"/>
    <x v="0"/>
    <n v="14586.8"/>
    <n v="14586.8"/>
    <n v="0"/>
    <x v="0"/>
    <x v="0"/>
    <x v="1"/>
    <n v="517"/>
    <x v="7"/>
  </r>
  <r>
    <n v="253951"/>
    <x v="0"/>
    <x v="1"/>
    <n v="244000"/>
    <n v="244000"/>
    <n v="0"/>
    <x v="0"/>
    <x v="1"/>
    <x v="0"/>
    <n v="445"/>
    <x v="3"/>
  </r>
  <r>
    <n v="253978"/>
    <x v="0"/>
    <x v="1"/>
    <n v="35000"/>
    <n v="35000"/>
    <n v="0"/>
    <x v="0"/>
    <x v="1"/>
    <x v="1"/>
    <n v="467"/>
    <x v="1"/>
  </r>
  <r>
    <n v="253988"/>
    <x v="0"/>
    <x v="0"/>
    <n v="80000"/>
    <n v="80000"/>
    <n v="0"/>
    <x v="0"/>
    <x v="0"/>
    <x v="1"/>
    <n v="500"/>
    <x v="0"/>
  </r>
  <r>
    <n v="253993"/>
    <x v="0"/>
    <x v="2"/>
    <n v="10000"/>
    <n v="52.04"/>
    <n v="1"/>
    <x v="1"/>
    <x v="0"/>
    <x v="1"/>
    <n v="442"/>
    <x v="3"/>
  </r>
  <r>
    <n v="254020"/>
    <x v="0"/>
    <x v="1"/>
    <n v="60000"/>
    <n v="60000"/>
    <n v="0"/>
    <x v="0"/>
    <x v="1"/>
    <x v="1"/>
    <n v="448"/>
    <x v="3"/>
  </r>
  <r>
    <n v="254022"/>
    <x v="0"/>
    <x v="0"/>
    <n v="60000"/>
    <n v="60000"/>
    <n v="0"/>
    <x v="0"/>
    <x v="0"/>
    <x v="1"/>
    <n v="399"/>
    <x v="2"/>
  </r>
  <r>
    <n v="254027"/>
    <x v="0"/>
    <x v="0"/>
    <n v="80000"/>
    <n v="80000"/>
    <n v="0"/>
    <x v="0"/>
    <x v="0"/>
    <x v="2"/>
    <n v="380"/>
    <x v="4"/>
  </r>
  <r>
    <n v="254028"/>
    <x v="0"/>
    <x v="0"/>
    <n v="115300"/>
    <n v="115300"/>
    <n v="0"/>
    <x v="0"/>
    <x v="1"/>
    <x v="0"/>
    <n v="557"/>
    <x v="10"/>
  </r>
  <r>
    <n v="254029"/>
    <x v="0"/>
    <x v="0"/>
    <n v="99996"/>
    <n v="99996"/>
    <n v="0"/>
    <x v="0"/>
    <x v="1"/>
    <x v="0"/>
    <n v="511"/>
    <x v="7"/>
  </r>
  <r>
    <n v="254043"/>
    <x v="1"/>
    <x v="0"/>
    <n v="20000"/>
    <n v="20000"/>
    <n v="0"/>
    <x v="0"/>
    <x v="0"/>
    <x v="0"/>
    <n v="516"/>
    <x v="7"/>
  </r>
  <r>
    <n v="254131"/>
    <x v="2"/>
    <x v="0"/>
    <n v="87000"/>
    <n v="87000"/>
    <n v="0"/>
    <x v="0"/>
    <x v="1"/>
    <x v="1"/>
    <n v="369"/>
    <x v="5"/>
  </r>
  <r>
    <n v="254199"/>
    <x v="0"/>
    <x v="0"/>
    <n v="47500"/>
    <n v="47500"/>
    <n v="0"/>
    <x v="0"/>
    <x v="1"/>
    <x v="1"/>
    <n v="488"/>
    <x v="8"/>
  </r>
  <r>
    <n v="254212"/>
    <x v="1"/>
    <x v="0"/>
    <n v="20000"/>
    <n v="20000"/>
    <n v="0"/>
    <x v="0"/>
    <x v="1"/>
    <x v="1"/>
    <n v="412"/>
    <x v="6"/>
  </r>
  <r>
    <n v="254227"/>
    <x v="1"/>
    <x v="0"/>
    <n v="4000"/>
    <n v="4000"/>
    <n v="0"/>
    <x v="0"/>
    <x v="0"/>
    <x v="0"/>
    <n v="461"/>
    <x v="1"/>
  </r>
  <r>
    <n v="254243"/>
    <x v="0"/>
    <x v="1"/>
    <n v="15000"/>
    <n v="15000"/>
    <n v="0"/>
    <x v="0"/>
    <x v="1"/>
    <x v="2"/>
    <n v="492"/>
    <x v="0"/>
  </r>
  <r>
    <n v="254252"/>
    <x v="1"/>
    <x v="0"/>
    <n v="86000"/>
    <n v="86000"/>
    <n v="0"/>
    <x v="0"/>
    <x v="0"/>
    <x v="2"/>
    <n v="546"/>
    <x v="9"/>
  </r>
  <r>
    <n v="254260"/>
    <x v="0"/>
    <x v="0"/>
    <n v="140000"/>
    <n v="140000"/>
    <n v="0"/>
    <x v="0"/>
    <x v="1"/>
    <x v="2"/>
    <n v="569"/>
    <x v="10"/>
  </r>
  <r>
    <n v="254262"/>
    <x v="0"/>
    <x v="1"/>
    <n v="35000"/>
    <n v="35000"/>
    <n v="0"/>
    <x v="0"/>
    <x v="1"/>
    <x v="1"/>
    <n v="512"/>
    <x v="7"/>
  </r>
  <r>
    <n v="254267"/>
    <x v="0"/>
    <x v="0"/>
    <n v="224500"/>
    <n v="224500"/>
    <n v="0"/>
    <x v="0"/>
    <x v="1"/>
    <x v="0"/>
    <n v="507"/>
    <x v="0"/>
  </r>
  <r>
    <n v="254274"/>
    <x v="0"/>
    <x v="0"/>
    <n v="37889"/>
    <n v="37889"/>
    <n v="0"/>
    <x v="0"/>
    <x v="0"/>
    <x v="1"/>
    <n v="416"/>
    <x v="6"/>
  </r>
  <r>
    <n v="254284"/>
    <x v="0"/>
    <x v="2"/>
    <n v="10000"/>
    <n v="10000"/>
    <n v="0"/>
    <x v="0"/>
    <x v="0"/>
    <x v="0"/>
    <n v="503"/>
    <x v="0"/>
  </r>
  <r>
    <n v="254306"/>
    <x v="1"/>
    <x v="1"/>
    <n v="35000"/>
    <n v="35000"/>
    <n v="0"/>
    <x v="0"/>
    <x v="0"/>
    <x v="1"/>
    <n v="462"/>
    <x v="1"/>
  </r>
  <r>
    <n v="254307"/>
    <x v="0"/>
    <x v="0"/>
    <n v="39400"/>
    <n v="39400"/>
    <n v="0"/>
    <x v="0"/>
    <x v="0"/>
    <x v="2"/>
    <n v="538"/>
    <x v="9"/>
  </r>
  <r>
    <n v="254317"/>
    <x v="1"/>
    <x v="1"/>
    <n v="39793"/>
    <n v="39793"/>
    <n v="0"/>
    <x v="0"/>
    <x v="1"/>
    <x v="1"/>
    <n v="490"/>
    <x v="8"/>
  </r>
  <r>
    <n v="254333"/>
    <x v="0"/>
    <x v="0"/>
    <n v="50000"/>
    <n v="50000"/>
    <n v="0"/>
    <x v="0"/>
    <x v="1"/>
    <x v="0"/>
    <n v="425"/>
    <x v="6"/>
  </r>
  <r>
    <n v="254351"/>
    <x v="0"/>
    <x v="0"/>
    <n v="20000"/>
    <n v="20000"/>
    <n v="0"/>
    <x v="0"/>
    <x v="0"/>
    <x v="2"/>
    <n v="505"/>
    <x v="0"/>
  </r>
  <r>
    <n v="254357"/>
    <x v="2"/>
    <x v="2"/>
    <n v="25000"/>
    <n v="25000"/>
    <n v="0"/>
    <x v="0"/>
    <x v="0"/>
    <x v="1"/>
    <n v="457"/>
    <x v="1"/>
  </r>
  <r>
    <n v="254370"/>
    <x v="1"/>
    <x v="0"/>
    <n v="20000"/>
    <n v="20000"/>
    <n v="0"/>
    <x v="0"/>
    <x v="1"/>
    <x v="1"/>
    <n v="450"/>
    <x v="3"/>
  </r>
  <r>
    <n v="254394"/>
    <x v="1"/>
    <x v="1"/>
    <n v="20000"/>
    <n v="20000"/>
    <n v="0"/>
    <x v="0"/>
    <x v="1"/>
    <x v="0"/>
    <n v="506"/>
    <x v="0"/>
  </r>
  <r>
    <n v="254404"/>
    <x v="1"/>
    <x v="0"/>
    <n v="20000"/>
    <n v="10000"/>
    <n v="1"/>
    <x v="1"/>
    <x v="0"/>
    <x v="2"/>
    <n v="420"/>
    <x v="6"/>
  </r>
  <r>
    <n v="254408"/>
    <x v="0"/>
    <x v="0"/>
    <n v="25000"/>
    <n v="25000"/>
    <n v="0"/>
    <x v="0"/>
    <x v="0"/>
    <x v="2"/>
    <n v="437"/>
    <x v="3"/>
  </r>
  <r>
    <n v="254413"/>
    <x v="0"/>
    <x v="0"/>
    <n v="20000"/>
    <n v="20000"/>
    <n v="0"/>
    <x v="0"/>
    <x v="1"/>
    <x v="0"/>
    <n v="543"/>
    <x v="9"/>
  </r>
  <r>
    <n v="254436"/>
    <x v="1"/>
    <x v="0"/>
    <n v="22700"/>
    <n v="22700"/>
    <n v="0"/>
    <x v="0"/>
    <x v="0"/>
    <x v="1"/>
    <n v="529"/>
    <x v="7"/>
  </r>
  <r>
    <n v="254437"/>
    <x v="0"/>
    <x v="1"/>
    <n v="49000"/>
    <n v="49000"/>
    <n v="0"/>
    <x v="0"/>
    <x v="1"/>
    <x v="1"/>
    <n v="467"/>
    <x v="1"/>
  </r>
  <r>
    <n v="254440"/>
    <x v="0"/>
    <x v="0"/>
    <n v="225300"/>
    <n v="225300"/>
    <n v="0"/>
    <x v="0"/>
    <x v="1"/>
    <x v="1"/>
    <n v="480"/>
    <x v="8"/>
  </r>
  <r>
    <n v="254454"/>
    <x v="0"/>
    <x v="0"/>
    <n v="76000"/>
    <n v="76000"/>
    <n v="0"/>
    <x v="0"/>
    <x v="0"/>
    <x v="0"/>
    <n v="428"/>
    <x v="6"/>
  </r>
  <r>
    <n v="254467"/>
    <x v="1"/>
    <x v="2"/>
    <n v="12000"/>
    <n v="12000"/>
    <n v="0"/>
    <x v="0"/>
    <x v="0"/>
    <x v="1"/>
    <n v="420"/>
    <x v="6"/>
  </r>
  <r>
    <n v="254471"/>
    <x v="0"/>
    <x v="0"/>
    <n v="55000"/>
    <n v="55000"/>
    <n v="0"/>
    <x v="0"/>
    <x v="0"/>
    <x v="0"/>
    <n v="505"/>
    <x v="0"/>
  </r>
  <r>
    <n v="254477"/>
    <x v="0"/>
    <x v="0"/>
    <n v="56900"/>
    <n v="56900"/>
    <n v="0"/>
    <x v="0"/>
    <x v="1"/>
    <x v="0"/>
    <n v="444"/>
    <x v="3"/>
  </r>
  <r>
    <n v="254496"/>
    <x v="0"/>
    <x v="0"/>
    <n v="40000"/>
    <n v="40000"/>
    <n v="0"/>
    <x v="0"/>
    <x v="1"/>
    <x v="1"/>
    <n v="495"/>
    <x v="0"/>
  </r>
  <r>
    <n v="254518"/>
    <x v="1"/>
    <x v="0"/>
    <n v="17000"/>
    <n v="17000"/>
    <n v="0"/>
    <x v="0"/>
    <x v="1"/>
    <x v="1"/>
    <n v="474"/>
    <x v="8"/>
  </r>
  <r>
    <n v="254555"/>
    <x v="1"/>
    <x v="0"/>
    <n v="7000"/>
    <n v="7000"/>
    <n v="0"/>
    <x v="0"/>
    <x v="1"/>
    <x v="0"/>
    <n v="534"/>
    <x v="9"/>
  </r>
  <r>
    <n v="254563"/>
    <x v="1"/>
    <x v="1"/>
    <n v="20000"/>
    <n v="20000"/>
    <n v="0"/>
    <x v="0"/>
    <x v="1"/>
    <x v="0"/>
    <n v="469"/>
    <x v="1"/>
  </r>
  <r>
    <n v="254565"/>
    <x v="0"/>
    <x v="1"/>
    <n v="6300"/>
    <n v="6300"/>
    <n v="0"/>
    <x v="0"/>
    <x v="1"/>
    <x v="0"/>
    <n v="489"/>
    <x v="8"/>
  </r>
  <r>
    <n v="254573"/>
    <x v="1"/>
    <x v="0"/>
    <n v="75000"/>
    <n v="75000"/>
    <n v="0"/>
    <x v="0"/>
    <x v="0"/>
    <x v="1"/>
    <n v="468"/>
    <x v="1"/>
  </r>
  <r>
    <n v="254575"/>
    <x v="0"/>
    <x v="1"/>
    <n v="427500"/>
    <n v="427500"/>
    <n v="0"/>
    <x v="0"/>
    <x v="1"/>
    <x v="0"/>
    <n v="493"/>
    <x v="0"/>
  </r>
  <r>
    <n v="254580"/>
    <x v="1"/>
    <x v="0"/>
    <n v="4600"/>
    <n v="4600"/>
    <n v="0"/>
    <x v="0"/>
    <x v="1"/>
    <x v="1"/>
    <n v="505"/>
    <x v="0"/>
  </r>
  <r>
    <n v="254584"/>
    <x v="0"/>
    <x v="0"/>
    <n v="1000"/>
    <n v="1000"/>
    <n v="0"/>
    <x v="0"/>
    <x v="0"/>
    <x v="0"/>
    <n v="470"/>
    <x v="1"/>
  </r>
  <r>
    <n v="254599"/>
    <x v="1"/>
    <x v="1"/>
    <n v="10000"/>
    <n v="10000"/>
    <n v="0"/>
    <x v="0"/>
    <x v="0"/>
    <x v="0"/>
    <n v="475"/>
    <x v="8"/>
  </r>
  <r>
    <n v="254612"/>
    <x v="1"/>
    <x v="1"/>
    <n v="70000"/>
    <n v="70000"/>
    <n v="0"/>
    <x v="0"/>
    <x v="1"/>
    <x v="1"/>
    <n v="440"/>
    <x v="3"/>
  </r>
  <r>
    <n v="254644"/>
    <x v="1"/>
    <x v="1"/>
    <n v="10000"/>
    <n v="10000"/>
    <n v="0"/>
    <x v="0"/>
    <x v="0"/>
    <x v="1"/>
    <n v="549"/>
    <x v="9"/>
  </r>
  <r>
    <n v="254657"/>
    <x v="0"/>
    <x v="0"/>
    <n v="45000"/>
    <n v="45000"/>
    <n v="0"/>
    <x v="0"/>
    <x v="1"/>
    <x v="1"/>
    <n v="520"/>
    <x v="7"/>
  </r>
  <r>
    <n v="254658"/>
    <x v="0"/>
    <x v="0"/>
    <n v="403500"/>
    <n v="403500"/>
    <n v="0"/>
    <x v="0"/>
    <x v="0"/>
    <x v="1"/>
    <n v="511"/>
    <x v="7"/>
  </r>
  <r>
    <n v="254662"/>
    <x v="0"/>
    <x v="1"/>
    <n v="3000"/>
    <n v="3000"/>
    <n v="0"/>
    <x v="0"/>
    <x v="0"/>
    <x v="2"/>
    <n v="503"/>
    <x v="0"/>
  </r>
  <r>
    <n v="254665"/>
    <x v="0"/>
    <x v="2"/>
    <n v="45000"/>
    <n v="45000"/>
    <n v="0"/>
    <x v="0"/>
    <x v="1"/>
    <x v="0"/>
    <n v="426"/>
    <x v="6"/>
  </r>
  <r>
    <n v="254674"/>
    <x v="0"/>
    <x v="0"/>
    <n v="113200"/>
    <n v="113200"/>
    <n v="0"/>
    <x v="0"/>
    <x v="1"/>
    <x v="0"/>
    <n v="532"/>
    <x v="9"/>
  </r>
  <r>
    <n v="254687"/>
    <x v="2"/>
    <x v="0"/>
    <n v="209600"/>
    <n v="209600"/>
    <n v="0"/>
    <x v="0"/>
    <x v="0"/>
    <x v="1"/>
    <n v="456"/>
    <x v="1"/>
  </r>
  <r>
    <n v="254717"/>
    <x v="0"/>
    <x v="1"/>
    <n v="17000"/>
    <n v="17000"/>
    <n v="0"/>
    <x v="0"/>
    <x v="0"/>
    <x v="1"/>
    <n v="532"/>
    <x v="9"/>
  </r>
  <r>
    <n v="254724"/>
    <x v="0"/>
    <x v="1"/>
    <n v="60000"/>
    <n v="60000"/>
    <n v="0"/>
    <x v="0"/>
    <x v="1"/>
    <x v="1"/>
    <n v="491"/>
    <x v="0"/>
  </r>
  <r>
    <n v="254733"/>
    <x v="0"/>
    <x v="2"/>
    <n v="20000"/>
    <n v="20000"/>
    <n v="0"/>
    <x v="0"/>
    <x v="1"/>
    <x v="0"/>
    <n v="480"/>
    <x v="8"/>
  </r>
  <r>
    <n v="254738"/>
    <x v="0"/>
    <x v="1"/>
    <n v="25000"/>
    <n v="25000"/>
    <n v="0"/>
    <x v="0"/>
    <x v="1"/>
    <x v="0"/>
    <n v="463"/>
    <x v="1"/>
  </r>
  <r>
    <n v="254751"/>
    <x v="0"/>
    <x v="0"/>
    <n v="20000"/>
    <n v="20000"/>
    <n v="0"/>
    <x v="0"/>
    <x v="0"/>
    <x v="2"/>
    <n v="555"/>
    <x v="10"/>
  </r>
  <r>
    <n v="254753"/>
    <x v="0"/>
    <x v="0"/>
    <n v="5000"/>
    <n v="5000"/>
    <n v="0"/>
    <x v="0"/>
    <x v="0"/>
    <x v="1"/>
    <n v="448"/>
    <x v="3"/>
  </r>
  <r>
    <n v="254759"/>
    <x v="0"/>
    <x v="1"/>
    <n v="17700"/>
    <n v="18700"/>
    <n v="1"/>
    <x v="1"/>
    <x v="0"/>
    <x v="1"/>
    <n v="485"/>
    <x v="8"/>
  </r>
  <r>
    <n v="254763"/>
    <x v="0"/>
    <x v="1"/>
    <n v="10000"/>
    <n v="10000"/>
    <n v="0"/>
    <x v="0"/>
    <x v="1"/>
    <x v="0"/>
    <n v="549"/>
    <x v="9"/>
  </r>
  <r>
    <n v="254764"/>
    <x v="1"/>
    <x v="0"/>
    <n v="15000"/>
    <n v="15000"/>
    <n v="0"/>
    <x v="0"/>
    <x v="0"/>
    <x v="1"/>
    <n v="431"/>
    <x v="3"/>
  </r>
  <r>
    <n v="254767"/>
    <x v="0"/>
    <x v="0"/>
    <n v="20000"/>
    <n v="20000"/>
    <n v="0"/>
    <x v="0"/>
    <x v="0"/>
    <x v="0"/>
    <n v="488"/>
    <x v="8"/>
  </r>
  <r>
    <n v="254769"/>
    <x v="0"/>
    <x v="0"/>
    <n v="31700"/>
    <n v="31700"/>
    <n v="0"/>
    <x v="0"/>
    <x v="0"/>
    <x v="1"/>
    <n v="544"/>
    <x v="9"/>
  </r>
  <r>
    <n v="254773"/>
    <x v="0"/>
    <x v="2"/>
    <n v="18500"/>
    <n v="18500"/>
    <n v="0"/>
    <x v="0"/>
    <x v="1"/>
    <x v="1"/>
    <n v="497"/>
    <x v="0"/>
  </r>
  <r>
    <n v="254775"/>
    <x v="0"/>
    <x v="1"/>
    <n v="78100"/>
    <n v="78100"/>
    <n v="0"/>
    <x v="0"/>
    <x v="1"/>
    <x v="0"/>
    <n v="538"/>
    <x v="9"/>
  </r>
  <r>
    <n v="254776"/>
    <x v="1"/>
    <x v="1"/>
    <n v="5500"/>
    <n v="5500"/>
    <n v="0"/>
    <x v="0"/>
    <x v="1"/>
    <x v="0"/>
    <n v="481"/>
    <x v="8"/>
  </r>
  <r>
    <n v="254777"/>
    <x v="0"/>
    <x v="0"/>
    <n v="10000"/>
    <n v="10000"/>
    <n v="0"/>
    <x v="0"/>
    <x v="0"/>
    <x v="1"/>
    <n v="427"/>
    <x v="6"/>
  </r>
  <r>
    <n v="254780"/>
    <x v="1"/>
    <x v="1"/>
    <n v="8000"/>
    <n v="8000"/>
    <n v="0"/>
    <x v="0"/>
    <x v="1"/>
    <x v="1"/>
    <n v="483"/>
    <x v="8"/>
  </r>
  <r>
    <n v="254781"/>
    <x v="0"/>
    <x v="0"/>
    <n v="10000"/>
    <n v="10000"/>
    <n v="0"/>
    <x v="0"/>
    <x v="0"/>
    <x v="2"/>
    <n v="524"/>
    <x v="7"/>
  </r>
  <r>
    <n v="254787"/>
    <x v="0"/>
    <x v="0"/>
    <n v="150000"/>
    <n v="150000"/>
    <n v="0"/>
    <x v="0"/>
    <x v="0"/>
    <x v="0"/>
    <n v="539"/>
    <x v="9"/>
  </r>
  <r>
    <n v="254788"/>
    <x v="0"/>
    <x v="0"/>
    <n v="10000"/>
    <n v="10000"/>
    <n v="0"/>
    <x v="0"/>
    <x v="0"/>
    <x v="1"/>
    <n v="433"/>
    <x v="3"/>
  </r>
  <r>
    <n v="254804"/>
    <x v="0"/>
    <x v="0"/>
    <n v="101000"/>
    <n v="101000"/>
    <n v="0"/>
    <x v="0"/>
    <x v="0"/>
    <x v="0"/>
    <n v="445"/>
    <x v="3"/>
  </r>
  <r>
    <n v="254808"/>
    <x v="1"/>
    <x v="0"/>
    <n v="50000"/>
    <n v="50000"/>
    <n v="0"/>
    <x v="0"/>
    <x v="1"/>
    <x v="2"/>
    <n v="571"/>
    <x v="12"/>
  </r>
  <r>
    <n v="254821"/>
    <x v="0"/>
    <x v="0"/>
    <n v="58500"/>
    <n v="58500"/>
    <n v="0"/>
    <x v="0"/>
    <x v="0"/>
    <x v="0"/>
    <n v="536"/>
    <x v="9"/>
  </r>
  <r>
    <n v="254822"/>
    <x v="1"/>
    <x v="0"/>
    <n v="15000"/>
    <n v="15000"/>
    <n v="0"/>
    <x v="0"/>
    <x v="0"/>
    <x v="2"/>
    <n v="528"/>
    <x v="7"/>
  </r>
  <r>
    <n v="254827"/>
    <x v="0"/>
    <x v="0"/>
    <n v="15800"/>
    <n v="15800"/>
    <n v="0"/>
    <x v="0"/>
    <x v="1"/>
    <x v="0"/>
    <n v="508"/>
    <x v="0"/>
  </r>
  <r>
    <n v="254828"/>
    <x v="0"/>
    <x v="0"/>
    <n v="131500"/>
    <n v="131500"/>
    <n v="0"/>
    <x v="0"/>
    <x v="0"/>
    <x v="0"/>
    <n v="551"/>
    <x v="10"/>
  </r>
  <r>
    <n v="254833"/>
    <x v="0"/>
    <x v="0"/>
    <n v="98500"/>
    <n v="98500"/>
    <n v="0"/>
    <x v="0"/>
    <x v="0"/>
    <x v="0"/>
    <n v="484"/>
    <x v="8"/>
  </r>
  <r>
    <n v="254851"/>
    <x v="0"/>
    <x v="0"/>
    <n v="40000"/>
    <n v="40000"/>
    <n v="0"/>
    <x v="0"/>
    <x v="0"/>
    <x v="1"/>
    <n v="470"/>
    <x v="1"/>
  </r>
  <r>
    <n v="254860"/>
    <x v="0"/>
    <x v="0"/>
    <n v="43000"/>
    <n v="43000"/>
    <n v="0"/>
    <x v="0"/>
    <x v="0"/>
    <x v="0"/>
    <n v="471"/>
    <x v="8"/>
  </r>
  <r>
    <n v="254874"/>
    <x v="0"/>
    <x v="0"/>
    <n v="136500"/>
    <n v="136500"/>
    <n v="0"/>
    <x v="0"/>
    <x v="0"/>
    <x v="0"/>
    <n v="546"/>
    <x v="9"/>
  </r>
  <r>
    <n v="254879"/>
    <x v="1"/>
    <x v="0"/>
    <n v="10000"/>
    <n v="10000"/>
    <n v="0"/>
    <x v="0"/>
    <x v="0"/>
    <x v="1"/>
    <n v="458"/>
    <x v="1"/>
  </r>
  <r>
    <n v="254881"/>
    <x v="0"/>
    <x v="0"/>
    <n v="12000"/>
    <n v="12000"/>
    <n v="0"/>
    <x v="0"/>
    <x v="0"/>
    <x v="1"/>
    <n v="486"/>
    <x v="8"/>
  </r>
  <r>
    <n v="254891"/>
    <x v="0"/>
    <x v="1"/>
    <n v="40000"/>
    <n v="40000"/>
    <n v="0"/>
    <x v="0"/>
    <x v="0"/>
    <x v="1"/>
    <n v="460"/>
    <x v="1"/>
  </r>
  <r>
    <n v="254895"/>
    <x v="1"/>
    <x v="0"/>
    <n v="5000"/>
    <n v="5000"/>
    <n v="0"/>
    <x v="0"/>
    <x v="1"/>
    <x v="1"/>
    <n v="471"/>
    <x v="8"/>
  </r>
  <r>
    <n v="254902"/>
    <x v="1"/>
    <x v="0"/>
    <n v="33000"/>
    <n v="33000"/>
    <n v="0"/>
    <x v="0"/>
    <x v="1"/>
    <x v="2"/>
    <n v="510"/>
    <x v="0"/>
  </r>
  <r>
    <n v="254903"/>
    <x v="0"/>
    <x v="0"/>
    <n v="60000"/>
    <n v="60000"/>
    <n v="0"/>
    <x v="0"/>
    <x v="1"/>
    <x v="1"/>
    <n v="496"/>
    <x v="0"/>
  </r>
  <r>
    <n v="254908"/>
    <x v="0"/>
    <x v="0"/>
    <n v="169000"/>
    <n v="169000"/>
    <n v="0"/>
    <x v="0"/>
    <x v="1"/>
    <x v="1"/>
    <n v="537"/>
    <x v="9"/>
  </r>
  <r>
    <n v="254922"/>
    <x v="2"/>
    <x v="1"/>
    <n v="15000"/>
    <n v="15000"/>
    <n v="0"/>
    <x v="0"/>
    <x v="1"/>
    <x v="1"/>
    <n v="438"/>
    <x v="3"/>
  </r>
  <r>
    <n v="254924"/>
    <x v="0"/>
    <x v="0"/>
    <n v="40000"/>
    <n v="40000"/>
    <n v="0"/>
    <x v="0"/>
    <x v="0"/>
    <x v="1"/>
    <n v="513"/>
    <x v="7"/>
  </r>
  <r>
    <n v="254925"/>
    <x v="0"/>
    <x v="0"/>
    <n v="103000"/>
    <n v="103000"/>
    <n v="0"/>
    <x v="0"/>
    <x v="0"/>
    <x v="1"/>
    <n v="492"/>
    <x v="0"/>
  </r>
  <r>
    <n v="254931"/>
    <x v="0"/>
    <x v="0"/>
    <n v="49700"/>
    <n v="49700"/>
    <n v="0"/>
    <x v="0"/>
    <x v="1"/>
    <x v="0"/>
    <n v="581"/>
    <x v="12"/>
  </r>
  <r>
    <n v="254935"/>
    <x v="2"/>
    <x v="2"/>
    <n v="29999"/>
    <n v="29999"/>
    <n v="0"/>
    <x v="0"/>
    <x v="1"/>
    <x v="0"/>
    <n v="462"/>
    <x v="1"/>
  </r>
  <r>
    <n v="254938"/>
    <x v="1"/>
    <x v="0"/>
    <n v="36800"/>
    <n v="36800"/>
    <n v="0"/>
    <x v="0"/>
    <x v="0"/>
    <x v="0"/>
    <n v="460"/>
    <x v="1"/>
  </r>
  <r>
    <n v="254941"/>
    <x v="0"/>
    <x v="0"/>
    <n v="49000"/>
    <n v="49000"/>
    <n v="0"/>
    <x v="0"/>
    <x v="1"/>
    <x v="2"/>
    <n v="546"/>
    <x v="9"/>
  </r>
  <r>
    <n v="254948"/>
    <x v="2"/>
    <x v="2"/>
    <n v="34500"/>
    <n v="34500"/>
    <n v="0"/>
    <x v="0"/>
    <x v="1"/>
    <x v="0"/>
    <n v="565"/>
    <x v="10"/>
  </r>
  <r>
    <n v="254949"/>
    <x v="0"/>
    <x v="0"/>
    <n v="18000"/>
    <n v="18000"/>
    <n v="0"/>
    <x v="0"/>
    <x v="0"/>
    <x v="1"/>
    <n v="498"/>
    <x v="0"/>
  </r>
  <r>
    <n v="254961"/>
    <x v="1"/>
    <x v="0"/>
    <n v="30000"/>
    <n v="0"/>
    <n v="1"/>
    <x v="1"/>
    <x v="1"/>
    <x v="2"/>
    <n v="495"/>
    <x v="0"/>
  </r>
  <r>
    <n v="254973"/>
    <x v="0"/>
    <x v="0"/>
    <n v="156700"/>
    <n v="156700"/>
    <n v="0"/>
    <x v="0"/>
    <x v="1"/>
    <x v="1"/>
    <n v="553"/>
    <x v="10"/>
  </r>
  <r>
    <n v="254984"/>
    <x v="1"/>
    <x v="0"/>
    <n v="36000"/>
    <n v="36000"/>
    <n v="0"/>
    <x v="0"/>
    <x v="0"/>
    <x v="1"/>
    <n v="432"/>
    <x v="3"/>
  </r>
  <r>
    <n v="254990"/>
    <x v="0"/>
    <x v="0"/>
    <n v="98500"/>
    <n v="98500"/>
    <n v="0"/>
    <x v="0"/>
    <x v="0"/>
    <x v="1"/>
    <n v="459"/>
    <x v="1"/>
  </r>
  <r>
    <n v="254992"/>
    <x v="1"/>
    <x v="0"/>
    <n v="5000"/>
    <n v="5000"/>
    <n v="0"/>
    <x v="0"/>
    <x v="0"/>
    <x v="0"/>
    <n v="483"/>
    <x v="8"/>
  </r>
  <r>
    <n v="255000"/>
    <x v="0"/>
    <x v="0"/>
    <n v="14000"/>
    <n v="14000"/>
    <n v="0"/>
    <x v="0"/>
    <x v="1"/>
    <x v="1"/>
    <n v="496"/>
    <x v="0"/>
  </r>
  <r>
    <n v="255024"/>
    <x v="0"/>
    <x v="1"/>
    <n v="77650"/>
    <n v="77650"/>
    <n v="0"/>
    <x v="0"/>
    <x v="1"/>
    <x v="0"/>
    <n v="501"/>
    <x v="0"/>
  </r>
  <r>
    <n v="255034"/>
    <x v="0"/>
    <x v="0"/>
    <n v="47000"/>
    <n v="47000"/>
    <n v="0"/>
    <x v="0"/>
    <x v="0"/>
    <x v="1"/>
    <n v="526"/>
    <x v="7"/>
  </r>
  <r>
    <n v="255047"/>
    <x v="0"/>
    <x v="0"/>
    <n v="115000"/>
    <n v="115000"/>
    <n v="0"/>
    <x v="0"/>
    <x v="1"/>
    <x v="0"/>
    <n v="572"/>
    <x v="12"/>
  </r>
  <r>
    <n v="255051"/>
    <x v="0"/>
    <x v="0"/>
    <n v="59500"/>
    <n v="59500"/>
    <n v="0"/>
    <x v="0"/>
    <x v="0"/>
    <x v="1"/>
    <n v="546"/>
    <x v="9"/>
  </r>
  <r>
    <n v="255056"/>
    <x v="0"/>
    <x v="1"/>
    <n v="69000"/>
    <n v="69000"/>
    <n v="0"/>
    <x v="0"/>
    <x v="0"/>
    <x v="1"/>
    <n v="467"/>
    <x v="1"/>
  </r>
  <r>
    <n v="255066"/>
    <x v="0"/>
    <x v="0"/>
    <n v="20000"/>
    <n v="20000"/>
    <n v="0"/>
    <x v="0"/>
    <x v="1"/>
    <x v="1"/>
    <n v="468"/>
    <x v="1"/>
  </r>
  <r>
    <n v="255082"/>
    <x v="0"/>
    <x v="0"/>
    <n v="27000"/>
    <n v="27000"/>
    <n v="0"/>
    <x v="0"/>
    <x v="0"/>
    <x v="1"/>
    <n v="416"/>
    <x v="6"/>
  </r>
  <r>
    <n v="255087"/>
    <x v="0"/>
    <x v="0"/>
    <n v="10000"/>
    <n v="10000"/>
    <n v="0"/>
    <x v="0"/>
    <x v="1"/>
    <x v="2"/>
    <n v="500"/>
    <x v="0"/>
  </r>
  <r>
    <n v="255090"/>
    <x v="1"/>
    <x v="0"/>
    <n v="26600"/>
    <n v="26600"/>
    <n v="0"/>
    <x v="0"/>
    <x v="1"/>
    <x v="1"/>
    <n v="489"/>
    <x v="8"/>
  </r>
  <r>
    <n v="255091"/>
    <x v="0"/>
    <x v="1"/>
    <n v="212900"/>
    <n v="212900"/>
    <n v="0"/>
    <x v="0"/>
    <x v="0"/>
    <x v="1"/>
    <n v="510"/>
    <x v="0"/>
  </r>
  <r>
    <n v="255098"/>
    <x v="2"/>
    <x v="2"/>
    <n v="44500"/>
    <n v="44500"/>
    <n v="0"/>
    <x v="0"/>
    <x v="0"/>
    <x v="0"/>
    <n v="539"/>
    <x v="9"/>
  </r>
  <r>
    <n v="255116"/>
    <x v="1"/>
    <x v="1"/>
    <n v="10000"/>
    <n v="10000"/>
    <n v="0"/>
    <x v="0"/>
    <x v="0"/>
    <x v="1"/>
    <n v="465"/>
    <x v="1"/>
  </r>
  <r>
    <n v="255132"/>
    <x v="1"/>
    <x v="1"/>
    <n v="25000"/>
    <n v="25000"/>
    <n v="0"/>
    <x v="0"/>
    <x v="1"/>
    <x v="1"/>
    <n v="469"/>
    <x v="1"/>
  </r>
  <r>
    <n v="255144"/>
    <x v="0"/>
    <x v="0"/>
    <n v="318500"/>
    <n v="318500"/>
    <n v="0"/>
    <x v="0"/>
    <x v="1"/>
    <x v="0"/>
    <n v="475"/>
    <x v="8"/>
  </r>
  <r>
    <n v="255172"/>
    <x v="0"/>
    <x v="0"/>
    <n v="20000"/>
    <n v="20000"/>
    <n v="0"/>
    <x v="0"/>
    <x v="0"/>
    <x v="1"/>
    <n v="492"/>
    <x v="0"/>
  </r>
  <r>
    <n v="255177"/>
    <x v="0"/>
    <x v="0"/>
    <n v="34800"/>
    <n v="34800"/>
    <n v="0"/>
    <x v="0"/>
    <x v="0"/>
    <x v="1"/>
    <n v="476"/>
    <x v="8"/>
  </r>
  <r>
    <n v="255186"/>
    <x v="1"/>
    <x v="0"/>
    <n v="10000"/>
    <n v="10000"/>
    <n v="0"/>
    <x v="0"/>
    <x v="0"/>
    <x v="1"/>
    <n v="502"/>
    <x v="0"/>
  </r>
  <r>
    <n v="255188"/>
    <x v="0"/>
    <x v="0"/>
    <n v="85000"/>
    <n v="85000"/>
    <n v="0"/>
    <x v="0"/>
    <x v="0"/>
    <x v="1"/>
    <n v="486"/>
    <x v="8"/>
  </r>
  <r>
    <n v="255196"/>
    <x v="0"/>
    <x v="0"/>
    <n v="20000"/>
    <n v="0"/>
    <n v="1"/>
    <x v="1"/>
    <x v="0"/>
    <x v="1"/>
    <n v="426"/>
    <x v="6"/>
  </r>
  <r>
    <n v="255198"/>
    <x v="0"/>
    <x v="0"/>
    <n v="30000"/>
    <n v="30000"/>
    <n v="0"/>
    <x v="0"/>
    <x v="1"/>
    <x v="1"/>
    <n v="508"/>
    <x v="0"/>
  </r>
  <r>
    <n v="255203"/>
    <x v="2"/>
    <x v="1"/>
    <n v="24500"/>
    <n v="24500"/>
    <n v="0"/>
    <x v="0"/>
    <x v="0"/>
    <x v="1"/>
    <n v="421"/>
    <x v="6"/>
  </r>
  <r>
    <n v="255207"/>
    <x v="0"/>
    <x v="0"/>
    <n v="30000"/>
    <n v="30000"/>
    <n v="0"/>
    <x v="0"/>
    <x v="0"/>
    <x v="1"/>
    <n v="487"/>
    <x v="8"/>
  </r>
  <r>
    <n v="255221"/>
    <x v="1"/>
    <x v="0"/>
    <n v="111500"/>
    <n v="111500"/>
    <n v="0"/>
    <x v="0"/>
    <x v="1"/>
    <x v="1"/>
    <n v="513"/>
    <x v="7"/>
  </r>
  <r>
    <n v="255232"/>
    <x v="0"/>
    <x v="0"/>
    <n v="30000"/>
    <n v="30000"/>
    <n v="0"/>
    <x v="0"/>
    <x v="1"/>
    <x v="0"/>
    <n v="532"/>
    <x v="9"/>
  </r>
  <r>
    <n v="255262"/>
    <x v="0"/>
    <x v="0"/>
    <n v="60000"/>
    <n v="60000"/>
    <n v="0"/>
    <x v="0"/>
    <x v="1"/>
    <x v="2"/>
    <n v="481"/>
    <x v="8"/>
  </r>
  <r>
    <n v="255264"/>
    <x v="0"/>
    <x v="1"/>
    <n v="65000"/>
    <n v="65000"/>
    <n v="0"/>
    <x v="0"/>
    <x v="1"/>
    <x v="1"/>
    <n v="526"/>
    <x v="7"/>
  </r>
  <r>
    <n v="255265"/>
    <x v="0"/>
    <x v="0"/>
    <n v="97000"/>
    <n v="97000"/>
    <n v="0"/>
    <x v="0"/>
    <x v="0"/>
    <x v="1"/>
    <n v="468"/>
    <x v="1"/>
  </r>
  <r>
    <n v="255275"/>
    <x v="0"/>
    <x v="0"/>
    <n v="40000"/>
    <n v="40000"/>
    <n v="0"/>
    <x v="0"/>
    <x v="0"/>
    <x v="1"/>
    <n v="525"/>
    <x v="7"/>
  </r>
  <r>
    <n v="255288"/>
    <x v="1"/>
    <x v="1"/>
    <n v="15000"/>
    <n v="15000"/>
    <n v="0"/>
    <x v="0"/>
    <x v="0"/>
    <x v="1"/>
    <n v="465"/>
    <x v="1"/>
  </r>
  <r>
    <n v="255291"/>
    <x v="0"/>
    <x v="2"/>
    <n v="284500"/>
    <n v="284500"/>
    <n v="0"/>
    <x v="0"/>
    <x v="1"/>
    <x v="0"/>
    <n v="529"/>
    <x v="7"/>
  </r>
  <r>
    <n v="255293"/>
    <x v="0"/>
    <x v="0"/>
    <n v="60517"/>
    <n v="60517"/>
    <n v="0"/>
    <x v="0"/>
    <x v="1"/>
    <x v="1"/>
    <n v="482"/>
    <x v="8"/>
  </r>
  <r>
    <n v="255325"/>
    <x v="0"/>
    <x v="0"/>
    <n v="30000"/>
    <n v="30000"/>
    <n v="0"/>
    <x v="0"/>
    <x v="0"/>
    <x v="2"/>
    <n v="480"/>
    <x v="8"/>
  </r>
  <r>
    <n v="255327"/>
    <x v="1"/>
    <x v="0"/>
    <n v="15000"/>
    <n v="15000"/>
    <n v="0"/>
    <x v="0"/>
    <x v="1"/>
    <x v="1"/>
    <n v="457"/>
    <x v="1"/>
  </r>
  <r>
    <n v="255331"/>
    <x v="0"/>
    <x v="0"/>
    <n v="10000"/>
    <n v="10000"/>
    <n v="0"/>
    <x v="0"/>
    <x v="0"/>
    <x v="0"/>
    <n v="476"/>
    <x v="8"/>
  </r>
  <r>
    <n v="255349"/>
    <x v="1"/>
    <x v="1"/>
    <n v="40000"/>
    <n v="40000"/>
    <n v="0"/>
    <x v="0"/>
    <x v="0"/>
    <x v="0"/>
    <n v="465"/>
    <x v="1"/>
  </r>
  <r>
    <n v="255352"/>
    <x v="0"/>
    <x v="2"/>
    <n v="131800"/>
    <n v="131800"/>
    <n v="0"/>
    <x v="0"/>
    <x v="1"/>
    <x v="0"/>
    <n v="545"/>
    <x v="9"/>
  </r>
  <r>
    <n v="255374"/>
    <x v="0"/>
    <x v="0"/>
    <n v="66500"/>
    <n v="66500"/>
    <n v="0"/>
    <x v="0"/>
    <x v="1"/>
    <x v="0"/>
    <n v="464"/>
    <x v="1"/>
  </r>
  <r>
    <n v="255395"/>
    <x v="0"/>
    <x v="0"/>
    <n v="105000"/>
    <n v="105000"/>
    <n v="0"/>
    <x v="0"/>
    <x v="1"/>
    <x v="0"/>
    <n v="488"/>
    <x v="8"/>
  </r>
  <r>
    <n v="255396"/>
    <x v="1"/>
    <x v="0"/>
    <n v="12000"/>
    <n v="12000"/>
    <n v="0"/>
    <x v="0"/>
    <x v="1"/>
    <x v="2"/>
    <n v="467"/>
    <x v="1"/>
  </r>
  <r>
    <n v="255487"/>
    <x v="0"/>
    <x v="0"/>
    <n v="20000"/>
    <n v="20000"/>
    <n v="0"/>
    <x v="0"/>
    <x v="1"/>
    <x v="2"/>
    <n v="440"/>
    <x v="3"/>
  </r>
  <r>
    <n v="255495"/>
    <x v="0"/>
    <x v="0"/>
    <n v="110200"/>
    <n v="110200"/>
    <n v="0"/>
    <x v="0"/>
    <x v="0"/>
    <x v="1"/>
    <n v="538"/>
    <x v="9"/>
  </r>
  <r>
    <n v="255496"/>
    <x v="0"/>
    <x v="0"/>
    <n v="60000"/>
    <n v="60000"/>
    <n v="0"/>
    <x v="0"/>
    <x v="0"/>
    <x v="1"/>
    <n v="509"/>
    <x v="0"/>
  </r>
  <r>
    <n v="255504"/>
    <x v="0"/>
    <x v="0"/>
    <n v="27000"/>
    <n v="27000"/>
    <n v="0"/>
    <x v="0"/>
    <x v="0"/>
    <x v="1"/>
    <n v="467"/>
    <x v="1"/>
  </r>
  <r>
    <n v="255516"/>
    <x v="0"/>
    <x v="2"/>
    <n v="40000"/>
    <n v="40000"/>
    <n v="0"/>
    <x v="0"/>
    <x v="0"/>
    <x v="0"/>
    <n v="503"/>
    <x v="0"/>
  </r>
  <r>
    <n v="255531"/>
    <x v="1"/>
    <x v="0"/>
    <n v="62200"/>
    <n v="62200"/>
    <n v="0"/>
    <x v="0"/>
    <x v="1"/>
    <x v="1"/>
    <n v="538"/>
    <x v="9"/>
  </r>
  <r>
    <n v="255534"/>
    <x v="1"/>
    <x v="1"/>
    <n v="67000"/>
    <n v="67000"/>
    <n v="0"/>
    <x v="0"/>
    <x v="0"/>
    <x v="1"/>
    <n v="445"/>
    <x v="3"/>
  </r>
  <r>
    <n v="255542"/>
    <x v="0"/>
    <x v="0"/>
    <n v="20000"/>
    <n v="20000"/>
    <n v="0"/>
    <x v="0"/>
    <x v="1"/>
    <x v="0"/>
    <n v="446"/>
    <x v="3"/>
  </r>
  <r>
    <n v="255543"/>
    <x v="0"/>
    <x v="1"/>
    <n v="35500"/>
    <n v="35500"/>
    <n v="0"/>
    <x v="0"/>
    <x v="0"/>
    <x v="1"/>
    <n v="502"/>
    <x v="0"/>
  </r>
  <r>
    <n v="255566"/>
    <x v="0"/>
    <x v="0"/>
    <n v="52339"/>
    <n v="52339"/>
    <n v="0"/>
    <x v="0"/>
    <x v="1"/>
    <x v="0"/>
    <n v="534"/>
    <x v="9"/>
  </r>
  <r>
    <n v="255582"/>
    <x v="0"/>
    <x v="0"/>
    <n v="101700"/>
    <n v="101700"/>
    <n v="0"/>
    <x v="0"/>
    <x v="1"/>
    <x v="2"/>
    <n v="509"/>
    <x v="0"/>
  </r>
  <r>
    <n v="255583"/>
    <x v="0"/>
    <x v="0"/>
    <n v="73375"/>
    <n v="73375"/>
    <n v="0"/>
    <x v="0"/>
    <x v="1"/>
    <x v="0"/>
    <n v="484"/>
    <x v="8"/>
  </r>
  <r>
    <n v="255593"/>
    <x v="1"/>
    <x v="0"/>
    <n v="15000"/>
    <n v="0"/>
    <n v="1"/>
    <x v="1"/>
    <x v="1"/>
    <x v="1"/>
    <n v="487"/>
    <x v="8"/>
  </r>
  <r>
    <n v="255595"/>
    <x v="0"/>
    <x v="2"/>
    <n v="15000"/>
    <n v="15000"/>
    <n v="0"/>
    <x v="0"/>
    <x v="0"/>
    <x v="1"/>
    <n v="533"/>
    <x v="9"/>
  </r>
  <r>
    <n v="255607"/>
    <x v="1"/>
    <x v="0"/>
    <n v="5000"/>
    <n v="5000"/>
    <n v="0"/>
    <x v="0"/>
    <x v="0"/>
    <x v="2"/>
    <n v="441"/>
    <x v="3"/>
  </r>
  <r>
    <n v="255623"/>
    <x v="0"/>
    <x v="0"/>
    <n v="23000"/>
    <n v="23000"/>
    <n v="0"/>
    <x v="0"/>
    <x v="1"/>
    <x v="1"/>
    <n v="444"/>
    <x v="3"/>
  </r>
  <r>
    <n v="255627"/>
    <x v="0"/>
    <x v="0"/>
    <n v="50000"/>
    <n v="50000"/>
    <n v="0"/>
    <x v="0"/>
    <x v="0"/>
    <x v="0"/>
    <n v="434"/>
    <x v="3"/>
  </r>
  <r>
    <n v="255629"/>
    <x v="1"/>
    <x v="0"/>
    <n v="20000"/>
    <n v="20000"/>
    <n v="0"/>
    <x v="0"/>
    <x v="0"/>
    <x v="0"/>
    <n v="448"/>
    <x v="3"/>
  </r>
  <r>
    <n v="255631"/>
    <x v="0"/>
    <x v="0"/>
    <n v="37000"/>
    <n v="37000"/>
    <n v="0"/>
    <x v="0"/>
    <x v="0"/>
    <x v="2"/>
    <n v="533"/>
    <x v="9"/>
  </r>
  <r>
    <n v="255643"/>
    <x v="1"/>
    <x v="0"/>
    <n v="9000"/>
    <n v="9000"/>
    <n v="0"/>
    <x v="0"/>
    <x v="0"/>
    <x v="0"/>
    <n v="501"/>
    <x v="0"/>
  </r>
  <r>
    <n v="255644"/>
    <x v="0"/>
    <x v="0"/>
    <n v="10000"/>
    <n v="10000"/>
    <n v="0"/>
    <x v="0"/>
    <x v="1"/>
    <x v="1"/>
    <n v="447"/>
    <x v="3"/>
  </r>
  <r>
    <n v="255647"/>
    <x v="1"/>
    <x v="0"/>
    <n v="20000"/>
    <n v="20000"/>
    <n v="0"/>
    <x v="0"/>
    <x v="0"/>
    <x v="2"/>
    <n v="501"/>
    <x v="0"/>
  </r>
  <r>
    <n v="255648"/>
    <x v="0"/>
    <x v="0"/>
    <n v="40000"/>
    <n v="40000"/>
    <n v="0"/>
    <x v="0"/>
    <x v="0"/>
    <x v="0"/>
    <n v="492"/>
    <x v="0"/>
  </r>
  <r>
    <n v="255651"/>
    <x v="0"/>
    <x v="0"/>
    <n v="20000"/>
    <n v="20000"/>
    <n v="0"/>
    <x v="0"/>
    <x v="0"/>
    <x v="0"/>
    <n v="432"/>
    <x v="3"/>
  </r>
  <r>
    <n v="255667"/>
    <x v="2"/>
    <x v="0"/>
    <n v="10000"/>
    <n v="10000"/>
    <n v="0"/>
    <x v="0"/>
    <x v="1"/>
    <x v="1"/>
    <n v="406"/>
    <x v="2"/>
  </r>
  <r>
    <n v="255670"/>
    <x v="0"/>
    <x v="1"/>
    <n v="10000"/>
    <n v="10000"/>
    <n v="0"/>
    <x v="0"/>
    <x v="1"/>
    <x v="2"/>
    <n v="468"/>
    <x v="1"/>
  </r>
  <r>
    <n v="255674"/>
    <x v="0"/>
    <x v="0"/>
    <n v="164200"/>
    <n v="164200"/>
    <n v="0"/>
    <x v="0"/>
    <x v="0"/>
    <x v="1"/>
    <n v="537"/>
    <x v="9"/>
  </r>
  <r>
    <n v="255679"/>
    <x v="0"/>
    <x v="2"/>
    <n v="25000"/>
    <n v="25000"/>
    <n v="0"/>
    <x v="0"/>
    <x v="1"/>
    <x v="2"/>
    <n v="491"/>
    <x v="0"/>
  </r>
  <r>
    <n v="255692"/>
    <x v="0"/>
    <x v="1"/>
    <n v="15000"/>
    <n v="15000"/>
    <n v="0"/>
    <x v="0"/>
    <x v="1"/>
    <x v="1"/>
    <n v="508"/>
    <x v="0"/>
  </r>
  <r>
    <n v="255695"/>
    <x v="0"/>
    <x v="2"/>
    <n v="15000"/>
    <n v="15000"/>
    <n v="0"/>
    <x v="0"/>
    <x v="0"/>
    <x v="0"/>
    <n v="437"/>
    <x v="3"/>
  </r>
  <r>
    <n v="255700"/>
    <x v="1"/>
    <x v="0"/>
    <n v="1330"/>
    <n v="1330"/>
    <n v="0"/>
    <x v="0"/>
    <x v="0"/>
    <x v="2"/>
    <n v="481"/>
    <x v="8"/>
  </r>
  <r>
    <n v="255716"/>
    <x v="1"/>
    <x v="0"/>
    <n v="4000"/>
    <n v="4000"/>
    <n v="0"/>
    <x v="0"/>
    <x v="1"/>
    <x v="0"/>
    <n v="546"/>
    <x v="9"/>
  </r>
  <r>
    <n v="255727"/>
    <x v="0"/>
    <x v="0"/>
    <n v="77000"/>
    <n v="77000"/>
    <n v="0"/>
    <x v="0"/>
    <x v="1"/>
    <x v="1"/>
    <n v="494"/>
    <x v="0"/>
  </r>
  <r>
    <n v="255742"/>
    <x v="0"/>
    <x v="1"/>
    <n v="241000"/>
    <n v="241000"/>
    <n v="0"/>
    <x v="0"/>
    <x v="0"/>
    <x v="2"/>
    <n v="546"/>
    <x v="9"/>
  </r>
  <r>
    <n v="255768"/>
    <x v="0"/>
    <x v="1"/>
    <n v="33000"/>
    <n v="33000"/>
    <n v="0"/>
    <x v="0"/>
    <x v="1"/>
    <x v="2"/>
    <n v="515"/>
    <x v="7"/>
  </r>
  <r>
    <n v="255792"/>
    <x v="1"/>
    <x v="1"/>
    <n v="25000"/>
    <n v="25000"/>
    <n v="0"/>
    <x v="0"/>
    <x v="0"/>
    <x v="2"/>
    <n v="500"/>
    <x v="0"/>
  </r>
  <r>
    <n v="255793"/>
    <x v="0"/>
    <x v="1"/>
    <n v="61000"/>
    <n v="61000"/>
    <n v="0"/>
    <x v="0"/>
    <x v="0"/>
    <x v="1"/>
    <n v="522"/>
    <x v="7"/>
  </r>
  <r>
    <n v="255803"/>
    <x v="0"/>
    <x v="0"/>
    <n v="30000"/>
    <n v="30000"/>
    <n v="0"/>
    <x v="0"/>
    <x v="0"/>
    <x v="1"/>
    <n v="498"/>
    <x v="0"/>
  </r>
  <r>
    <n v="255806"/>
    <x v="0"/>
    <x v="0"/>
    <n v="89300"/>
    <n v="89300"/>
    <n v="0"/>
    <x v="0"/>
    <x v="0"/>
    <x v="1"/>
    <n v="551"/>
    <x v="10"/>
  </r>
  <r>
    <n v="255807"/>
    <x v="1"/>
    <x v="1"/>
    <n v="15000"/>
    <n v="15000"/>
    <n v="0"/>
    <x v="0"/>
    <x v="0"/>
    <x v="1"/>
    <n v="455"/>
    <x v="1"/>
  </r>
  <r>
    <n v="255811"/>
    <x v="0"/>
    <x v="1"/>
    <n v="15500"/>
    <n v="15500"/>
    <n v="0"/>
    <x v="0"/>
    <x v="1"/>
    <x v="1"/>
    <n v="494"/>
    <x v="0"/>
  </r>
  <r>
    <n v="255820"/>
    <x v="1"/>
    <x v="2"/>
    <n v="8000"/>
    <n v="8000"/>
    <n v="0"/>
    <x v="0"/>
    <x v="0"/>
    <x v="0"/>
    <n v="478"/>
    <x v="8"/>
  </r>
  <r>
    <n v="255825"/>
    <x v="0"/>
    <x v="1"/>
    <n v="97600"/>
    <n v="97600"/>
    <n v="0"/>
    <x v="0"/>
    <x v="1"/>
    <x v="0"/>
    <n v="563"/>
    <x v="10"/>
  </r>
  <r>
    <n v="255826"/>
    <x v="0"/>
    <x v="0"/>
    <n v="20000"/>
    <n v="20000"/>
    <n v="0"/>
    <x v="0"/>
    <x v="0"/>
    <x v="2"/>
    <n v="515"/>
    <x v="7"/>
  </r>
  <r>
    <n v="255831"/>
    <x v="0"/>
    <x v="0"/>
    <n v="128326"/>
    <n v="128326"/>
    <n v="0"/>
    <x v="0"/>
    <x v="0"/>
    <x v="1"/>
    <n v="458"/>
    <x v="1"/>
  </r>
  <r>
    <n v="255850"/>
    <x v="0"/>
    <x v="1"/>
    <n v="35000"/>
    <n v="35000"/>
    <n v="0"/>
    <x v="0"/>
    <x v="1"/>
    <x v="1"/>
    <n v="561"/>
    <x v="10"/>
  </r>
  <r>
    <n v="255853"/>
    <x v="0"/>
    <x v="0"/>
    <n v="49500"/>
    <n v="49500"/>
    <n v="0"/>
    <x v="0"/>
    <x v="0"/>
    <x v="0"/>
    <n v="511"/>
    <x v="7"/>
  </r>
  <r>
    <n v="255857"/>
    <x v="2"/>
    <x v="2"/>
    <n v="70000"/>
    <n v="70000"/>
    <n v="0"/>
    <x v="0"/>
    <x v="1"/>
    <x v="1"/>
    <n v="516"/>
    <x v="7"/>
  </r>
  <r>
    <n v="255858"/>
    <x v="1"/>
    <x v="1"/>
    <n v="10000"/>
    <n v="10000"/>
    <n v="0"/>
    <x v="0"/>
    <x v="1"/>
    <x v="1"/>
    <n v="461"/>
    <x v="1"/>
  </r>
  <r>
    <n v="255862"/>
    <x v="1"/>
    <x v="1"/>
    <n v="45000"/>
    <n v="45000"/>
    <n v="0"/>
    <x v="0"/>
    <x v="0"/>
    <x v="1"/>
    <n v="470"/>
    <x v="1"/>
  </r>
  <r>
    <n v="255884"/>
    <x v="1"/>
    <x v="0"/>
    <n v="30000"/>
    <n v="23613.599999999999"/>
    <n v="0"/>
    <x v="0"/>
    <x v="0"/>
    <x v="0"/>
    <n v="489"/>
    <x v="8"/>
  </r>
  <r>
    <n v="255885"/>
    <x v="1"/>
    <x v="0"/>
    <n v="20000"/>
    <n v="20000"/>
    <n v="0"/>
    <x v="0"/>
    <x v="0"/>
    <x v="0"/>
    <n v="529"/>
    <x v="7"/>
  </r>
  <r>
    <n v="255889"/>
    <x v="0"/>
    <x v="0"/>
    <n v="81890"/>
    <n v="81890"/>
    <n v="0"/>
    <x v="0"/>
    <x v="1"/>
    <x v="2"/>
    <n v="566"/>
    <x v="10"/>
  </r>
  <r>
    <n v="255891"/>
    <x v="0"/>
    <x v="0"/>
    <n v="290003"/>
    <n v="290003"/>
    <n v="0"/>
    <x v="0"/>
    <x v="1"/>
    <x v="2"/>
    <n v="560"/>
    <x v="10"/>
  </r>
  <r>
    <n v="255911"/>
    <x v="1"/>
    <x v="0"/>
    <n v="31000"/>
    <n v="31000"/>
    <n v="0"/>
    <x v="0"/>
    <x v="1"/>
    <x v="1"/>
    <n v="508"/>
    <x v="0"/>
  </r>
  <r>
    <n v="255917"/>
    <x v="0"/>
    <x v="0"/>
    <n v="40000"/>
    <n v="40000"/>
    <n v="0"/>
    <x v="0"/>
    <x v="1"/>
    <x v="1"/>
    <n v="490"/>
    <x v="8"/>
  </r>
  <r>
    <n v="255926"/>
    <x v="0"/>
    <x v="0"/>
    <n v="20000"/>
    <n v="20000"/>
    <n v="0"/>
    <x v="0"/>
    <x v="0"/>
    <x v="1"/>
    <n v="546"/>
    <x v="9"/>
  </r>
  <r>
    <n v="255935"/>
    <x v="1"/>
    <x v="0"/>
    <n v="30000"/>
    <n v="30000"/>
    <n v="0"/>
    <x v="0"/>
    <x v="1"/>
    <x v="1"/>
    <n v="469"/>
    <x v="1"/>
  </r>
  <r>
    <n v="255936"/>
    <x v="0"/>
    <x v="1"/>
    <n v="25000"/>
    <n v="25000"/>
    <n v="0"/>
    <x v="0"/>
    <x v="0"/>
    <x v="1"/>
    <n v="496"/>
    <x v="0"/>
  </r>
  <r>
    <n v="255942"/>
    <x v="1"/>
    <x v="1"/>
    <n v="20000"/>
    <n v="20000"/>
    <n v="0"/>
    <x v="0"/>
    <x v="0"/>
    <x v="1"/>
    <n v="485"/>
    <x v="8"/>
  </r>
  <r>
    <n v="255966"/>
    <x v="0"/>
    <x v="0"/>
    <n v="10000"/>
    <n v="10000"/>
    <n v="0"/>
    <x v="0"/>
    <x v="1"/>
    <x v="1"/>
    <n v="477"/>
    <x v="8"/>
  </r>
  <r>
    <n v="255967"/>
    <x v="0"/>
    <x v="0"/>
    <n v="12000"/>
    <n v="12000"/>
    <n v="0"/>
    <x v="0"/>
    <x v="1"/>
    <x v="1"/>
    <n v="461"/>
    <x v="1"/>
  </r>
  <r>
    <n v="255969"/>
    <x v="1"/>
    <x v="1"/>
    <n v="5000"/>
    <n v="5000"/>
    <n v="0"/>
    <x v="0"/>
    <x v="0"/>
    <x v="0"/>
    <n v="481"/>
    <x v="8"/>
  </r>
  <r>
    <n v="255974"/>
    <x v="0"/>
    <x v="0"/>
    <n v="88750"/>
    <n v="88750"/>
    <n v="0"/>
    <x v="0"/>
    <x v="0"/>
    <x v="1"/>
    <n v="501"/>
    <x v="0"/>
  </r>
  <r>
    <n v="255975"/>
    <x v="1"/>
    <x v="2"/>
    <n v="20000"/>
    <n v="20000"/>
    <n v="0"/>
    <x v="0"/>
    <x v="1"/>
    <x v="0"/>
    <n v="491"/>
    <x v="0"/>
  </r>
  <r>
    <n v="255983"/>
    <x v="0"/>
    <x v="0"/>
    <n v="46350"/>
    <n v="46350"/>
    <n v="0"/>
    <x v="0"/>
    <x v="1"/>
    <x v="0"/>
    <n v="497"/>
    <x v="0"/>
  </r>
  <r>
    <n v="255985"/>
    <x v="0"/>
    <x v="1"/>
    <n v="83964"/>
    <n v="83964"/>
    <n v="0"/>
    <x v="0"/>
    <x v="0"/>
    <x v="1"/>
    <n v="496"/>
    <x v="0"/>
  </r>
  <r>
    <n v="255986"/>
    <x v="0"/>
    <x v="0"/>
    <n v="133000"/>
    <n v="133000"/>
    <n v="0"/>
    <x v="0"/>
    <x v="0"/>
    <x v="1"/>
    <n v="469"/>
    <x v="1"/>
  </r>
  <r>
    <n v="255988"/>
    <x v="1"/>
    <x v="2"/>
    <n v="20000"/>
    <n v="20000"/>
    <n v="0"/>
    <x v="0"/>
    <x v="1"/>
    <x v="2"/>
    <n v="466"/>
    <x v="1"/>
  </r>
  <r>
    <n v="255989"/>
    <x v="1"/>
    <x v="1"/>
    <n v="60000"/>
    <n v="60000"/>
    <n v="0"/>
    <x v="0"/>
    <x v="0"/>
    <x v="1"/>
    <n v="464"/>
    <x v="1"/>
  </r>
  <r>
    <n v="255993"/>
    <x v="0"/>
    <x v="0"/>
    <n v="25000"/>
    <n v="25000"/>
    <n v="0"/>
    <x v="0"/>
    <x v="1"/>
    <x v="1"/>
    <n v="427"/>
    <x v="6"/>
  </r>
  <r>
    <n v="255994"/>
    <x v="0"/>
    <x v="0"/>
    <n v="56500"/>
    <n v="56500"/>
    <n v="0"/>
    <x v="0"/>
    <x v="0"/>
    <x v="1"/>
    <n v="521"/>
    <x v="7"/>
  </r>
  <r>
    <n v="255995"/>
    <x v="0"/>
    <x v="2"/>
    <n v="65400"/>
    <n v="65400"/>
    <n v="0"/>
    <x v="0"/>
    <x v="1"/>
    <x v="1"/>
    <n v="471"/>
    <x v="8"/>
  </r>
  <r>
    <n v="256007"/>
    <x v="1"/>
    <x v="0"/>
    <n v="129600"/>
    <n v="129600"/>
    <n v="0"/>
    <x v="0"/>
    <x v="1"/>
    <x v="0"/>
    <n v="502"/>
    <x v="0"/>
  </r>
  <r>
    <n v="256026"/>
    <x v="0"/>
    <x v="0"/>
    <n v="60000"/>
    <n v="60000"/>
    <n v="0"/>
    <x v="0"/>
    <x v="0"/>
    <x v="0"/>
    <n v="431"/>
    <x v="3"/>
  </r>
  <r>
    <n v="256036"/>
    <x v="0"/>
    <x v="0"/>
    <n v="145000"/>
    <n v="145000"/>
    <n v="0"/>
    <x v="0"/>
    <x v="0"/>
    <x v="1"/>
    <n v="474"/>
    <x v="8"/>
  </r>
  <r>
    <n v="256038"/>
    <x v="0"/>
    <x v="0"/>
    <n v="95000"/>
    <n v="95000"/>
    <n v="0"/>
    <x v="0"/>
    <x v="1"/>
    <x v="0"/>
    <n v="539"/>
    <x v="9"/>
  </r>
  <r>
    <n v="256047"/>
    <x v="0"/>
    <x v="0"/>
    <n v="60000"/>
    <n v="60000"/>
    <n v="0"/>
    <x v="0"/>
    <x v="1"/>
    <x v="1"/>
    <n v="460"/>
    <x v="1"/>
  </r>
  <r>
    <n v="256058"/>
    <x v="0"/>
    <x v="0"/>
    <n v="189400"/>
    <n v="189400"/>
    <n v="0"/>
    <x v="0"/>
    <x v="1"/>
    <x v="0"/>
    <n v="565"/>
    <x v="10"/>
  </r>
  <r>
    <n v="256064"/>
    <x v="0"/>
    <x v="1"/>
    <n v="20000"/>
    <n v="20000"/>
    <n v="0"/>
    <x v="0"/>
    <x v="0"/>
    <x v="1"/>
    <n v="518"/>
    <x v="7"/>
  </r>
  <r>
    <n v="256080"/>
    <x v="0"/>
    <x v="0"/>
    <n v="47000"/>
    <n v="47000"/>
    <n v="0"/>
    <x v="0"/>
    <x v="0"/>
    <x v="1"/>
    <n v="426"/>
    <x v="6"/>
  </r>
  <r>
    <n v="256125"/>
    <x v="0"/>
    <x v="0"/>
    <n v="16000"/>
    <n v="16000"/>
    <n v="0"/>
    <x v="0"/>
    <x v="0"/>
    <x v="1"/>
    <n v="503"/>
    <x v="0"/>
  </r>
  <r>
    <n v="256127"/>
    <x v="0"/>
    <x v="0"/>
    <n v="83000"/>
    <n v="83000"/>
    <n v="0"/>
    <x v="0"/>
    <x v="0"/>
    <x v="1"/>
    <n v="495"/>
    <x v="0"/>
  </r>
  <r>
    <n v="256146"/>
    <x v="0"/>
    <x v="0"/>
    <n v="38500"/>
    <n v="38500"/>
    <n v="0"/>
    <x v="0"/>
    <x v="0"/>
    <x v="2"/>
    <n v="496"/>
    <x v="0"/>
  </r>
  <r>
    <n v="256148"/>
    <x v="1"/>
    <x v="2"/>
    <n v="16000"/>
    <n v="16000"/>
    <n v="0"/>
    <x v="0"/>
    <x v="1"/>
    <x v="0"/>
    <n v="477"/>
    <x v="8"/>
  </r>
  <r>
    <n v="256149"/>
    <x v="0"/>
    <x v="0"/>
    <n v="141000"/>
    <n v="141000"/>
    <n v="0"/>
    <x v="0"/>
    <x v="0"/>
    <x v="1"/>
    <n v="493"/>
    <x v="0"/>
  </r>
  <r>
    <n v="256165"/>
    <x v="0"/>
    <x v="1"/>
    <n v="49500"/>
    <n v="49500"/>
    <n v="0"/>
    <x v="0"/>
    <x v="0"/>
    <x v="1"/>
    <n v="456"/>
    <x v="1"/>
  </r>
  <r>
    <n v="256167"/>
    <x v="0"/>
    <x v="0"/>
    <n v="37000"/>
    <n v="37000"/>
    <n v="0"/>
    <x v="0"/>
    <x v="1"/>
    <x v="2"/>
    <n v="587"/>
    <x v="12"/>
  </r>
  <r>
    <n v="256178"/>
    <x v="1"/>
    <x v="0"/>
    <n v="8000"/>
    <n v="8000"/>
    <n v="0"/>
    <x v="0"/>
    <x v="0"/>
    <x v="1"/>
    <n v="504"/>
    <x v="0"/>
  </r>
  <r>
    <n v="256192"/>
    <x v="0"/>
    <x v="0"/>
    <n v="31850"/>
    <n v="31850"/>
    <n v="0"/>
    <x v="0"/>
    <x v="1"/>
    <x v="1"/>
    <n v="468"/>
    <x v="1"/>
  </r>
  <r>
    <n v="256201"/>
    <x v="0"/>
    <x v="1"/>
    <n v="24000"/>
    <n v="24000"/>
    <n v="0"/>
    <x v="0"/>
    <x v="1"/>
    <x v="2"/>
    <n v="465"/>
    <x v="1"/>
  </r>
  <r>
    <n v="256211"/>
    <x v="0"/>
    <x v="1"/>
    <n v="149952"/>
    <n v="149952"/>
    <n v="0"/>
    <x v="0"/>
    <x v="1"/>
    <x v="1"/>
    <n v="497"/>
    <x v="0"/>
  </r>
  <r>
    <n v="256212"/>
    <x v="1"/>
    <x v="1"/>
    <n v="60000"/>
    <n v="60000"/>
    <n v="0"/>
    <x v="0"/>
    <x v="0"/>
    <x v="0"/>
    <n v="533"/>
    <x v="9"/>
  </r>
  <r>
    <n v="256219"/>
    <x v="1"/>
    <x v="0"/>
    <n v="30000"/>
    <n v="30000"/>
    <n v="0"/>
    <x v="0"/>
    <x v="0"/>
    <x v="1"/>
    <n v="458"/>
    <x v="1"/>
  </r>
  <r>
    <n v="256223"/>
    <x v="0"/>
    <x v="2"/>
    <n v="40000"/>
    <n v="40000"/>
    <n v="0"/>
    <x v="0"/>
    <x v="1"/>
    <x v="0"/>
    <n v="507"/>
    <x v="0"/>
  </r>
  <r>
    <n v="256230"/>
    <x v="0"/>
    <x v="1"/>
    <n v="10000"/>
    <n v="10000"/>
    <n v="0"/>
    <x v="0"/>
    <x v="0"/>
    <x v="1"/>
    <n v="471"/>
    <x v="8"/>
  </r>
  <r>
    <n v="256250"/>
    <x v="0"/>
    <x v="0"/>
    <n v="30000"/>
    <n v="30000"/>
    <n v="0"/>
    <x v="0"/>
    <x v="0"/>
    <x v="1"/>
    <n v="487"/>
    <x v="8"/>
  </r>
  <r>
    <n v="256272"/>
    <x v="2"/>
    <x v="0"/>
    <n v="3500"/>
    <n v="3500"/>
    <n v="0"/>
    <x v="0"/>
    <x v="1"/>
    <x v="1"/>
    <n v="540"/>
    <x v="9"/>
  </r>
  <r>
    <n v="256286"/>
    <x v="0"/>
    <x v="0"/>
    <n v="15000"/>
    <n v="15000"/>
    <n v="0"/>
    <x v="0"/>
    <x v="0"/>
    <x v="1"/>
    <n v="408"/>
    <x v="2"/>
  </r>
  <r>
    <n v="256306"/>
    <x v="0"/>
    <x v="0"/>
    <n v="30000"/>
    <n v="30000"/>
    <n v="0"/>
    <x v="0"/>
    <x v="1"/>
    <x v="2"/>
    <n v="529"/>
    <x v="7"/>
  </r>
  <r>
    <n v="256326"/>
    <x v="1"/>
    <x v="0"/>
    <n v="6000"/>
    <n v="6000"/>
    <n v="0"/>
    <x v="0"/>
    <x v="0"/>
    <x v="1"/>
    <n v="479"/>
    <x v="8"/>
  </r>
  <r>
    <n v="256329"/>
    <x v="0"/>
    <x v="0"/>
    <n v="108000"/>
    <n v="108000"/>
    <n v="0"/>
    <x v="0"/>
    <x v="1"/>
    <x v="0"/>
    <n v="507"/>
    <x v="0"/>
  </r>
  <r>
    <n v="256336"/>
    <x v="0"/>
    <x v="0"/>
    <n v="15000"/>
    <n v="15000"/>
    <n v="0"/>
    <x v="0"/>
    <x v="0"/>
    <x v="0"/>
    <n v="490"/>
    <x v="8"/>
  </r>
  <r>
    <n v="256360"/>
    <x v="1"/>
    <x v="0"/>
    <n v="75000"/>
    <n v="75000"/>
    <n v="0"/>
    <x v="0"/>
    <x v="0"/>
    <x v="1"/>
    <n v="450"/>
    <x v="3"/>
  </r>
  <r>
    <n v="256363"/>
    <x v="1"/>
    <x v="0"/>
    <n v="23000"/>
    <n v="23000"/>
    <n v="0"/>
    <x v="0"/>
    <x v="1"/>
    <x v="2"/>
    <n v="475"/>
    <x v="8"/>
  </r>
  <r>
    <n v="256366"/>
    <x v="0"/>
    <x v="0"/>
    <n v="107336"/>
    <n v="107336"/>
    <n v="0"/>
    <x v="0"/>
    <x v="0"/>
    <x v="1"/>
    <n v="492"/>
    <x v="0"/>
  </r>
  <r>
    <n v="256380"/>
    <x v="0"/>
    <x v="0"/>
    <n v="24300"/>
    <n v="24300"/>
    <n v="0"/>
    <x v="0"/>
    <x v="0"/>
    <x v="2"/>
    <n v="504"/>
    <x v="0"/>
  </r>
  <r>
    <n v="256387"/>
    <x v="0"/>
    <x v="0"/>
    <n v="155000"/>
    <n v="155000"/>
    <n v="0"/>
    <x v="0"/>
    <x v="1"/>
    <x v="2"/>
    <n v="501"/>
    <x v="0"/>
  </r>
  <r>
    <n v="256408"/>
    <x v="2"/>
    <x v="2"/>
    <n v="30000"/>
    <n v="30000"/>
    <n v="0"/>
    <x v="0"/>
    <x v="0"/>
    <x v="0"/>
    <n v="505"/>
    <x v="0"/>
  </r>
  <r>
    <n v="256413"/>
    <x v="0"/>
    <x v="1"/>
    <n v="40000"/>
    <n v="40000"/>
    <n v="0"/>
    <x v="0"/>
    <x v="0"/>
    <x v="1"/>
    <n v="468"/>
    <x v="1"/>
  </r>
  <r>
    <n v="256420"/>
    <x v="1"/>
    <x v="0"/>
    <n v="900"/>
    <n v="900"/>
    <n v="0"/>
    <x v="0"/>
    <x v="1"/>
    <x v="1"/>
    <n v="436"/>
    <x v="3"/>
  </r>
  <r>
    <n v="256454"/>
    <x v="0"/>
    <x v="0"/>
    <n v="18000"/>
    <n v="18000"/>
    <n v="0"/>
    <x v="0"/>
    <x v="1"/>
    <x v="0"/>
    <n v="501"/>
    <x v="0"/>
  </r>
  <r>
    <n v="256457"/>
    <x v="0"/>
    <x v="0"/>
    <n v="57307"/>
    <n v="57307"/>
    <n v="0"/>
    <x v="0"/>
    <x v="0"/>
    <x v="1"/>
    <n v="514"/>
    <x v="7"/>
  </r>
  <r>
    <n v="256460"/>
    <x v="0"/>
    <x v="0"/>
    <n v="260353"/>
    <n v="260353"/>
    <n v="0"/>
    <x v="0"/>
    <x v="0"/>
    <x v="1"/>
    <n v="446"/>
    <x v="3"/>
  </r>
  <r>
    <n v="256464"/>
    <x v="0"/>
    <x v="0"/>
    <n v="83500"/>
    <n v="83500"/>
    <n v="0"/>
    <x v="0"/>
    <x v="1"/>
    <x v="2"/>
    <n v="542"/>
    <x v="9"/>
  </r>
  <r>
    <n v="256472"/>
    <x v="0"/>
    <x v="0"/>
    <n v="20000"/>
    <n v="20000"/>
    <n v="0"/>
    <x v="0"/>
    <x v="1"/>
    <x v="2"/>
    <n v="500"/>
    <x v="0"/>
  </r>
  <r>
    <n v="256478"/>
    <x v="0"/>
    <x v="0"/>
    <n v="64500"/>
    <n v="64500"/>
    <n v="0"/>
    <x v="0"/>
    <x v="0"/>
    <x v="1"/>
    <n v="400"/>
    <x v="2"/>
  </r>
  <r>
    <n v="256490"/>
    <x v="0"/>
    <x v="0"/>
    <n v="40000"/>
    <n v="40000"/>
    <n v="0"/>
    <x v="0"/>
    <x v="0"/>
    <x v="1"/>
    <n v="554"/>
    <x v="10"/>
  </r>
  <r>
    <n v="256558"/>
    <x v="1"/>
    <x v="1"/>
    <n v="20000"/>
    <n v="20000"/>
    <n v="0"/>
    <x v="0"/>
    <x v="1"/>
    <x v="1"/>
    <n v="488"/>
    <x v="8"/>
  </r>
  <r>
    <n v="256567"/>
    <x v="0"/>
    <x v="0"/>
    <n v="20000"/>
    <n v="20000"/>
    <n v="0"/>
    <x v="0"/>
    <x v="1"/>
    <x v="1"/>
    <n v="461"/>
    <x v="1"/>
  </r>
  <r>
    <n v="256582"/>
    <x v="0"/>
    <x v="0"/>
    <n v="70800"/>
    <n v="70800"/>
    <n v="0"/>
    <x v="0"/>
    <x v="1"/>
    <x v="1"/>
    <n v="584"/>
    <x v="12"/>
  </r>
  <r>
    <n v="256589"/>
    <x v="0"/>
    <x v="1"/>
    <n v="20000"/>
    <n v="20000"/>
    <n v="0"/>
    <x v="0"/>
    <x v="0"/>
    <x v="1"/>
    <n v="460"/>
    <x v="1"/>
  </r>
  <r>
    <n v="256593"/>
    <x v="0"/>
    <x v="1"/>
    <n v="23800"/>
    <n v="23800"/>
    <n v="0"/>
    <x v="0"/>
    <x v="1"/>
    <x v="0"/>
    <n v="519"/>
    <x v="7"/>
  </r>
  <r>
    <n v="256600"/>
    <x v="2"/>
    <x v="0"/>
    <n v="20000"/>
    <n v="20000"/>
    <n v="0"/>
    <x v="0"/>
    <x v="0"/>
    <x v="1"/>
    <n v="427"/>
    <x v="6"/>
  </r>
  <r>
    <n v="256619"/>
    <x v="0"/>
    <x v="0"/>
    <n v="109000"/>
    <n v="109000"/>
    <n v="0"/>
    <x v="0"/>
    <x v="1"/>
    <x v="1"/>
    <n v="541"/>
    <x v="9"/>
  </r>
  <r>
    <n v="256627"/>
    <x v="0"/>
    <x v="0"/>
    <n v="56800"/>
    <n v="56800"/>
    <n v="0"/>
    <x v="0"/>
    <x v="1"/>
    <x v="1"/>
    <n v="499"/>
    <x v="0"/>
  </r>
  <r>
    <n v="256629"/>
    <x v="0"/>
    <x v="0"/>
    <n v="24000"/>
    <n v="24000"/>
    <n v="0"/>
    <x v="0"/>
    <x v="1"/>
    <x v="1"/>
    <n v="530"/>
    <x v="7"/>
  </r>
  <r>
    <n v="256634"/>
    <x v="0"/>
    <x v="0"/>
    <n v="49875"/>
    <n v="49875"/>
    <n v="0"/>
    <x v="0"/>
    <x v="0"/>
    <x v="2"/>
    <n v="437"/>
    <x v="3"/>
  </r>
  <r>
    <n v="256635"/>
    <x v="0"/>
    <x v="0"/>
    <n v="35500"/>
    <n v="35500"/>
    <n v="0"/>
    <x v="0"/>
    <x v="1"/>
    <x v="2"/>
    <n v="507"/>
    <x v="0"/>
  </r>
  <r>
    <n v="256649"/>
    <x v="0"/>
    <x v="0"/>
    <n v="20000"/>
    <n v="20000"/>
    <n v="0"/>
    <x v="0"/>
    <x v="1"/>
    <x v="1"/>
    <n v="469"/>
    <x v="1"/>
  </r>
  <r>
    <n v="256653"/>
    <x v="1"/>
    <x v="0"/>
    <n v="38000"/>
    <n v="38000"/>
    <n v="0"/>
    <x v="0"/>
    <x v="1"/>
    <x v="0"/>
    <n v="448"/>
    <x v="3"/>
  </r>
  <r>
    <n v="256657"/>
    <x v="2"/>
    <x v="0"/>
    <n v="40000"/>
    <n v="40000"/>
    <n v="0"/>
    <x v="0"/>
    <x v="0"/>
    <x v="1"/>
    <n v="531"/>
    <x v="9"/>
  </r>
  <r>
    <n v="256665"/>
    <x v="0"/>
    <x v="1"/>
    <n v="10000"/>
    <n v="10000"/>
    <n v="0"/>
    <x v="0"/>
    <x v="1"/>
    <x v="2"/>
    <n v="556"/>
    <x v="10"/>
  </r>
  <r>
    <n v="256666"/>
    <x v="0"/>
    <x v="0"/>
    <n v="10000"/>
    <n v="10000"/>
    <n v="0"/>
    <x v="0"/>
    <x v="0"/>
    <x v="0"/>
    <n v="425"/>
    <x v="6"/>
  </r>
  <r>
    <n v="256677"/>
    <x v="0"/>
    <x v="1"/>
    <n v="8000"/>
    <n v="8000"/>
    <n v="0"/>
    <x v="0"/>
    <x v="0"/>
    <x v="0"/>
    <n v="407"/>
    <x v="2"/>
  </r>
  <r>
    <n v="256680"/>
    <x v="1"/>
    <x v="0"/>
    <n v="3000"/>
    <n v="3000"/>
    <n v="0"/>
    <x v="0"/>
    <x v="0"/>
    <x v="1"/>
    <n v="466"/>
    <x v="1"/>
  </r>
  <r>
    <n v="256706"/>
    <x v="0"/>
    <x v="1"/>
    <n v="29000"/>
    <n v="29000"/>
    <n v="0"/>
    <x v="0"/>
    <x v="0"/>
    <x v="1"/>
    <n v="453"/>
    <x v="1"/>
  </r>
  <r>
    <n v="256711"/>
    <x v="1"/>
    <x v="0"/>
    <n v="43000"/>
    <n v="43000"/>
    <n v="0"/>
    <x v="0"/>
    <x v="1"/>
    <x v="1"/>
    <n v="454"/>
    <x v="1"/>
  </r>
  <r>
    <n v="256712"/>
    <x v="1"/>
    <x v="0"/>
    <n v="20000"/>
    <n v="20000"/>
    <n v="0"/>
    <x v="0"/>
    <x v="1"/>
    <x v="1"/>
    <n v="484"/>
    <x v="8"/>
  </r>
  <r>
    <n v="256713"/>
    <x v="0"/>
    <x v="2"/>
    <n v="27000"/>
    <n v="27000"/>
    <n v="0"/>
    <x v="0"/>
    <x v="1"/>
    <x v="1"/>
    <n v="445"/>
    <x v="3"/>
  </r>
  <r>
    <n v="256723"/>
    <x v="0"/>
    <x v="1"/>
    <n v="35000"/>
    <n v="35000"/>
    <n v="0"/>
    <x v="0"/>
    <x v="1"/>
    <x v="0"/>
    <n v="558"/>
    <x v="10"/>
  </r>
  <r>
    <n v="256729"/>
    <x v="0"/>
    <x v="1"/>
    <n v="78000"/>
    <n v="78000"/>
    <n v="0"/>
    <x v="0"/>
    <x v="0"/>
    <x v="2"/>
    <n v="416"/>
    <x v="6"/>
  </r>
  <r>
    <n v="256740"/>
    <x v="1"/>
    <x v="0"/>
    <n v="40000"/>
    <n v="0"/>
    <n v="1"/>
    <x v="1"/>
    <x v="0"/>
    <x v="2"/>
    <n v="412"/>
    <x v="6"/>
  </r>
  <r>
    <n v="256742"/>
    <x v="0"/>
    <x v="1"/>
    <n v="20000"/>
    <n v="20000"/>
    <n v="0"/>
    <x v="0"/>
    <x v="1"/>
    <x v="0"/>
    <n v="479"/>
    <x v="8"/>
  </r>
  <r>
    <n v="256754"/>
    <x v="0"/>
    <x v="1"/>
    <n v="194920"/>
    <n v="194920"/>
    <n v="0"/>
    <x v="0"/>
    <x v="1"/>
    <x v="0"/>
    <n v="546"/>
    <x v="9"/>
  </r>
  <r>
    <n v="256771"/>
    <x v="0"/>
    <x v="0"/>
    <n v="105000"/>
    <n v="105000"/>
    <n v="0"/>
    <x v="0"/>
    <x v="0"/>
    <x v="1"/>
    <n v="508"/>
    <x v="0"/>
  </r>
  <r>
    <n v="256774"/>
    <x v="0"/>
    <x v="0"/>
    <n v="96724"/>
    <n v="96724"/>
    <n v="0"/>
    <x v="0"/>
    <x v="1"/>
    <x v="0"/>
    <n v="539"/>
    <x v="9"/>
  </r>
  <r>
    <n v="256781"/>
    <x v="1"/>
    <x v="1"/>
    <n v="25000"/>
    <n v="25000"/>
    <n v="0"/>
    <x v="0"/>
    <x v="1"/>
    <x v="1"/>
    <n v="498"/>
    <x v="0"/>
  </r>
  <r>
    <n v="256787"/>
    <x v="1"/>
    <x v="0"/>
    <n v="15000"/>
    <n v="0"/>
    <n v="1"/>
    <x v="1"/>
    <x v="0"/>
    <x v="2"/>
    <n v="536"/>
    <x v="9"/>
  </r>
  <r>
    <n v="256791"/>
    <x v="0"/>
    <x v="0"/>
    <n v="148000"/>
    <n v="148000"/>
    <n v="0"/>
    <x v="0"/>
    <x v="0"/>
    <x v="0"/>
    <n v="541"/>
    <x v="9"/>
  </r>
  <r>
    <n v="256792"/>
    <x v="0"/>
    <x v="0"/>
    <n v="98500"/>
    <n v="98500"/>
    <n v="0"/>
    <x v="0"/>
    <x v="0"/>
    <x v="1"/>
    <n v="497"/>
    <x v="0"/>
  </r>
  <r>
    <n v="256793"/>
    <x v="0"/>
    <x v="0"/>
    <n v="20000"/>
    <n v="20000"/>
    <n v="0"/>
    <x v="0"/>
    <x v="0"/>
    <x v="0"/>
    <n v="455"/>
    <x v="1"/>
  </r>
  <r>
    <n v="256803"/>
    <x v="0"/>
    <x v="0"/>
    <n v="34000"/>
    <n v="34000"/>
    <n v="0"/>
    <x v="0"/>
    <x v="0"/>
    <x v="0"/>
    <n v="523"/>
    <x v="7"/>
  </r>
  <r>
    <n v="256815"/>
    <x v="0"/>
    <x v="0"/>
    <n v="19000"/>
    <n v="19000"/>
    <n v="0"/>
    <x v="0"/>
    <x v="0"/>
    <x v="1"/>
    <n v="462"/>
    <x v="1"/>
  </r>
  <r>
    <n v="256818"/>
    <x v="0"/>
    <x v="1"/>
    <n v="60500"/>
    <n v="60500"/>
    <n v="0"/>
    <x v="0"/>
    <x v="0"/>
    <x v="0"/>
    <n v="523"/>
    <x v="7"/>
  </r>
  <r>
    <n v="256819"/>
    <x v="1"/>
    <x v="1"/>
    <n v="40000"/>
    <n v="40000"/>
    <n v="0"/>
    <x v="0"/>
    <x v="1"/>
    <x v="2"/>
    <n v="499"/>
    <x v="0"/>
  </r>
  <r>
    <n v="256833"/>
    <x v="0"/>
    <x v="0"/>
    <n v="20000"/>
    <n v="20000"/>
    <n v="0"/>
    <x v="0"/>
    <x v="0"/>
    <x v="1"/>
    <n v="492"/>
    <x v="0"/>
  </r>
  <r>
    <n v="256839"/>
    <x v="0"/>
    <x v="1"/>
    <n v="95000"/>
    <n v="95000"/>
    <n v="0"/>
    <x v="0"/>
    <x v="0"/>
    <x v="1"/>
    <n v="437"/>
    <x v="3"/>
  </r>
  <r>
    <n v="256853"/>
    <x v="0"/>
    <x v="2"/>
    <n v="6000"/>
    <n v="6000"/>
    <n v="0"/>
    <x v="0"/>
    <x v="1"/>
    <x v="1"/>
    <n v="481"/>
    <x v="8"/>
  </r>
  <r>
    <n v="256855"/>
    <x v="1"/>
    <x v="0"/>
    <n v="20000"/>
    <n v="20000"/>
    <n v="0"/>
    <x v="0"/>
    <x v="0"/>
    <x v="1"/>
    <n v="466"/>
    <x v="1"/>
  </r>
  <r>
    <n v="256861"/>
    <x v="2"/>
    <x v="0"/>
    <n v="12000"/>
    <n v="12000"/>
    <n v="0"/>
    <x v="0"/>
    <x v="1"/>
    <x v="0"/>
    <n v="514"/>
    <x v="7"/>
  </r>
  <r>
    <n v="256873"/>
    <x v="1"/>
    <x v="0"/>
    <n v="25000"/>
    <n v="0"/>
    <n v="1"/>
    <x v="1"/>
    <x v="0"/>
    <x v="1"/>
    <n v="481"/>
    <x v="8"/>
  </r>
  <r>
    <n v="256877"/>
    <x v="0"/>
    <x v="0"/>
    <n v="20000"/>
    <n v="20000"/>
    <n v="0"/>
    <x v="0"/>
    <x v="1"/>
    <x v="1"/>
    <n v="536"/>
    <x v="9"/>
  </r>
  <r>
    <n v="256884"/>
    <x v="0"/>
    <x v="1"/>
    <n v="20000"/>
    <n v="20000"/>
    <n v="0"/>
    <x v="0"/>
    <x v="1"/>
    <x v="2"/>
    <n v="533"/>
    <x v="9"/>
  </r>
  <r>
    <n v="256889"/>
    <x v="0"/>
    <x v="2"/>
    <n v="35000"/>
    <n v="35000"/>
    <n v="0"/>
    <x v="0"/>
    <x v="1"/>
    <x v="1"/>
    <n v="516"/>
    <x v="7"/>
  </r>
  <r>
    <n v="256891"/>
    <x v="0"/>
    <x v="0"/>
    <n v="30000"/>
    <n v="30000"/>
    <n v="0"/>
    <x v="0"/>
    <x v="0"/>
    <x v="1"/>
    <n v="453"/>
    <x v="1"/>
  </r>
  <r>
    <n v="256894"/>
    <x v="1"/>
    <x v="0"/>
    <n v="7000"/>
    <n v="7000"/>
    <n v="0"/>
    <x v="0"/>
    <x v="0"/>
    <x v="1"/>
    <n v="452"/>
    <x v="1"/>
  </r>
  <r>
    <n v="256906"/>
    <x v="0"/>
    <x v="0"/>
    <n v="68000"/>
    <n v="68000"/>
    <n v="0"/>
    <x v="0"/>
    <x v="1"/>
    <x v="1"/>
    <n v="457"/>
    <x v="1"/>
  </r>
  <r>
    <n v="256908"/>
    <x v="0"/>
    <x v="0"/>
    <n v="49600"/>
    <n v="49600"/>
    <n v="0"/>
    <x v="0"/>
    <x v="0"/>
    <x v="1"/>
    <n v="474"/>
    <x v="8"/>
  </r>
  <r>
    <n v="256913"/>
    <x v="0"/>
    <x v="0"/>
    <n v="11000"/>
    <n v="11000"/>
    <n v="0"/>
    <x v="0"/>
    <x v="1"/>
    <x v="1"/>
    <n v="458"/>
    <x v="1"/>
  </r>
  <r>
    <n v="256914"/>
    <x v="0"/>
    <x v="1"/>
    <n v="179500"/>
    <n v="179500"/>
    <n v="0"/>
    <x v="0"/>
    <x v="1"/>
    <x v="0"/>
    <n v="477"/>
    <x v="8"/>
  </r>
  <r>
    <n v="256919"/>
    <x v="1"/>
    <x v="0"/>
    <n v="30000"/>
    <n v="30000"/>
    <n v="0"/>
    <x v="0"/>
    <x v="1"/>
    <x v="0"/>
    <n v="535"/>
    <x v="9"/>
  </r>
  <r>
    <n v="256921"/>
    <x v="1"/>
    <x v="2"/>
    <n v="40000"/>
    <n v="37000"/>
    <n v="1"/>
    <x v="1"/>
    <x v="0"/>
    <x v="1"/>
    <n v="437"/>
    <x v="3"/>
  </r>
  <r>
    <n v="256927"/>
    <x v="0"/>
    <x v="0"/>
    <n v="60300"/>
    <n v="60300"/>
    <n v="0"/>
    <x v="0"/>
    <x v="1"/>
    <x v="1"/>
    <n v="466"/>
    <x v="1"/>
  </r>
  <r>
    <n v="256934"/>
    <x v="1"/>
    <x v="1"/>
    <n v="3600"/>
    <n v="3600"/>
    <n v="0"/>
    <x v="0"/>
    <x v="1"/>
    <x v="0"/>
    <n v="500"/>
    <x v="0"/>
  </r>
  <r>
    <n v="256936"/>
    <x v="0"/>
    <x v="2"/>
    <n v="49300"/>
    <n v="49300"/>
    <n v="0"/>
    <x v="0"/>
    <x v="1"/>
    <x v="1"/>
    <n v="495"/>
    <x v="0"/>
  </r>
  <r>
    <n v="256939"/>
    <x v="0"/>
    <x v="2"/>
    <n v="81500"/>
    <n v="81500"/>
    <n v="0"/>
    <x v="0"/>
    <x v="1"/>
    <x v="0"/>
    <n v="490"/>
    <x v="8"/>
  </r>
  <r>
    <n v="256947"/>
    <x v="0"/>
    <x v="1"/>
    <n v="13500"/>
    <n v="13500"/>
    <n v="0"/>
    <x v="0"/>
    <x v="1"/>
    <x v="1"/>
    <n v="474"/>
    <x v="8"/>
  </r>
  <r>
    <n v="256965"/>
    <x v="0"/>
    <x v="0"/>
    <n v="56113.1"/>
    <n v="56113.1"/>
    <n v="0"/>
    <x v="0"/>
    <x v="0"/>
    <x v="0"/>
    <n v="497"/>
    <x v="0"/>
  </r>
  <r>
    <n v="256966"/>
    <x v="0"/>
    <x v="2"/>
    <n v="5800"/>
    <n v="5800"/>
    <n v="0"/>
    <x v="0"/>
    <x v="0"/>
    <x v="2"/>
    <n v="487"/>
    <x v="8"/>
  </r>
  <r>
    <n v="256970"/>
    <x v="2"/>
    <x v="0"/>
    <n v="65870"/>
    <n v="65870"/>
    <n v="0"/>
    <x v="0"/>
    <x v="0"/>
    <x v="1"/>
    <n v="511"/>
    <x v="7"/>
  </r>
  <r>
    <n v="256977"/>
    <x v="0"/>
    <x v="0"/>
    <n v="68500"/>
    <n v="68500"/>
    <n v="0"/>
    <x v="0"/>
    <x v="1"/>
    <x v="0"/>
    <n v="472"/>
    <x v="8"/>
  </r>
  <r>
    <n v="256980"/>
    <x v="1"/>
    <x v="2"/>
    <n v="14000"/>
    <n v="14000"/>
    <n v="0"/>
    <x v="0"/>
    <x v="0"/>
    <x v="1"/>
    <n v="503"/>
    <x v="0"/>
  </r>
  <r>
    <n v="256981"/>
    <x v="1"/>
    <x v="0"/>
    <n v="20000"/>
    <n v="10000"/>
    <n v="0"/>
    <x v="0"/>
    <x v="0"/>
    <x v="0"/>
    <n v="499"/>
    <x v="0"/>
  </r>
  <r>
    <n v="256986"/>
    <x v="0"/>
    <x v="0"/>
    <n v="30000"/>
    <n v="30000"/>
    <n v="0"/>
    <x v="0"/>
    <x v="0"/>
    <x v="1"/>
    <n v="447"/>
    <x v="3"/>
  </r>
  <r>
    <n v="256989"/>
    <x v="0"/>
    <x v="0"/>
    <n v="205680"/>
    <n v="205680"/>
    <n v="0"/>
    <x v="0"/>
    <x v="0"/>
    <x v="1"/>
    <n v="455"/>
    <x v="1"/>
  </r>
  <r>
    <n v="256990"/>
    <x v="1"/>
    <x v="1"/>
    <n v="15000"/>
    <n v="15000"/>
    <n v="0"/>
    <x v="0"/>
    <x v="0"/>
    <x v="1"/>
    <n v="449"/>
    <x v="3"/>
  </r>
  <r>
    <n v="257009"/>
    <x v="1"/>
    <x v="0"/>
    <n v="18000"/>
    <n v="18000"/>
    <n v="0"/>
    <x v="0"/>
    <x v="0"/>
    <x v="1"/>
    <n v="472"/>
    <x v="8"/>
  </r>
  <r>
    <n v="257015"/>
    <x v="0"/>
    <x v="0"/>
    <n v="30000"/>
    <n v="30000"/>
    <n v="0"/>
    <x v="0"/>
    <x v="1"/>
    <x v="1"/>
    <n v="472"/>
    <x v="8"/>
  </r>
  <r>
    <n v="257019"/>
    <x v="0"/>
    <x v="0"/>
    <n v="29000"/>
    <n v="29000"/>
    <n v="0"/>
    <x v="0"/>
    <x v="1"/>
    <x v="1"/>
    <n v="481"/>
    <x v="8"/>
  </r>
  <r>
    <n v="257021"/>
    <x v="1"/>
    <x v="0"/>
    <n v="30000"/>
    <n v="30000"/>
    <n v="0"/>
    <x v="0"/>
    <x v="1"/>
    <x v="1"/>
    <n v="442"/>
    <x v="3"/>
  </r>
  <r>
    <n v="257034"/>
    <x v="0"/>
    <x v="1"/>
    <n v="20000"/>
    <n v="20000"/>
    <n v="0"/>
    <x v="0"/>
    <x v="1"/>
    <x v="1"/>
    <n v="465"/>
    <x v="1"/>
  </r>
  <r>
    <n v="257040"/>
    <x v="0"/>
    <x v="1"/>
    <n v="30000"/>
    <n v="30000"/>
    <n v="0"/>
    <x v="0"/>
    <x v="1"/>
    <x v="1"/>
    <n v="513"/>
    <x v="7"/>
  </r>
  <r>
    <n v="257050"/>
    <x v="1"/>
    <x v="0"/>
    <n v="15000"/>
    <n v="15000"/>
    <n v="0"/>
    <x v="0"/>
    <x v="1"/>
    <x v="0"/>
    <n v="467"/>
    <x v="1"/>
  </r>
  <r>
    <n v="257068"/>
    <x v="0"/>
    <x v="0"/>
    <n v="81500"/>
    <n v="81500"/>
    <n v="0"/>
    <x v="0"/>
    <x v="1"/>
    <x v="0"/>
    <n v="500"/>
    <x v="0"/>
  </r>
  <r>
    <n v="257071"/>
    <x v="0"/>
    <x v="0"/>
    <n v="52000"/>
    <n v="52000"/>
    <n v="0"/>
    <x v="0"/>
    <x v="1"/>
    <x v="0"/>
    <n v="478"/>
    <x v="8"/>
  </r>
  <r>
    <n v="257079"/>
    <x v="1"/>
    <x v="0"/>
    <n v="900"/>
    <n v="900"/>
    <n v="0"/>
    <x v="0"/>
    <x v="1"/>
    <x v="2"/>
    <n v="440"/>
    <x v="3"/>
  </r>
  <r>
    <n v="257086"/>
    <x v="0"/>
    <x v="0"/>
    <n v="100000"/>
    <n v="100000"/>
    <n v="0"/>
    <x v="0"/>
    <x v="1"/>
    <x v="2"/>
    <n v="477"/>
    <x v="8"/>
  </r>
  <r>
    <n v="257091"/>
    <x v="0"/>
    <x v="0"/>
    <n v="170500"/>
    <n v="170500"/>
    <n v="0"/>
    <x v="0"/>
    <x v="1"/>
    <x v="1"/>
    <n v="531"/>
    <x v="9"/>
  </r>
  <r>
    <n v="257098"/>
    <x v="0"/>
    <x v="0"/>
    <n v="35000"/>
    <n v="35000"/>
    <n v="0"/>
    <x v="0"/>
    <x v="1"/>
    <x v="2"/>
    <n v="518"/>
    <x v="7"/>
  </r>
  <r>
    <n v="257109"/>
    <x v="0"/>
    <x v="2"/>
    <n v="13467"/>
    <n v="13467"/>
    <n v="0"/>
    <x v="0"/>
    <x v="0"/>
    <x v="1"/>
    <n v="457"/>
    <x v="1"/>
  </r>
  <r>
    <n v="257113"/>
    <x v="1"/>
    <x v="0"/>
    <n v="39110"/>
    <n v="39110"/>
    <n v="0"/>
    <x v="0"/>
    <x v="0"/>
    <x v="1"/>
    <n v="461"/>
    <x v="1"/>
  </r>
  <r>
    <n v="257131"/>
    <x v="0"/>
    <x v="0"/>
    <n v="13510"/>
    <n v="13510"/>
    <n v="0"/>
    <x v="0"/>
    <x v="1"/>
    <x v="0"/>
    <n v="552"/>
    <x v="10"/>
  </r>
  <r>
    <n v="257133"/>
    <x v="1"/>
    <x v="0"/>
    <n v="50500"/>
    <n v="50500"/>
    <n v="0"/>
    <x v="0"/>
    <x v="1"/>
    <x v="0"/>
    <n v="500"/>
    <x v="0"/>
  </r>
  <r>
    <n v="257134"/>
    <x v="0"/>
    <x v="0"/>
    <n v="50000"/>
    <n v="50000"/>
    <n v="0"/>
    <x v="0"/>
    <x v="1"/>
    <x v="2"/>
    <n v="506"/>
    <x v="0"/>
  </r>
  <r>
    <n v="257137"/>
    <x v="0"/>
    <x v="1"/>
    <n v="75000"/>
    <n v="75000"/>
    <n v="0"/>
    <x v="0"/>
    <x v="1"/>
    <x v="2"/>
    <n v="579"/>
    <x v="12"/>
  </r>
  <r>
    <n v="257157"/>
    <x v="0"/>
    <x v="2"/>
    <n v="10000"/>
    <n v="10000"/>
    <n v="0"/>
    <x v="0"/>
    <x v="1"/>
    <x v="0"/>
    <n v="490"/>
    <x v="8"/>
  </r>
  <r>
    <n v="257161"/>
    <x v="1"/>
    <x v="0"/>
    <n v="40000"/>
    <n v="40000"/>
    <n v="0"/>
    <x v="0"/>
    <x v="1"/>
    <x v="2"/>
    <n v="410"/>
    <x v="2"/>
  </r>
  <r>
    <n v="257166"/>
    <x v="0"/>
    <x v="0"/>
    <n v="20000"/>
    <n v="20000"/>
    <n v="0"/>
    <x v="0"/>
    <x v="1"/>
    <x v="0"/>
    <n v="487"/>
    <x v="8"/>
  </r>
  <r>
    <n v="257169"/>
    <x v="0"/>
    <x v="2"/>
    <n v="60000"/>
    <n v="60000"/>
    <n v="0"/>
    <x v="0"/>
    <x v="0"/>
    <x v="0"/>
    <n v="461"/>
    <x v="1"/>
  </r>
  <r>
    <n v="257173"/>
    <x v="0"/>
    <x v="0"/>
    <n v="22000"/>
    <n v="22000"/>
    <n v="0"/>
    <x v="0"/>
    <x v="1"/>
    <x v="1"/>
    <n v="465"/>
    <x v="1"/>
  </r>
  <r>
    <n v="257175"/>
    <x v="1"/>
    <x v="0"/>
    <n v="10000"/>
    <n v="0"/>
    <n v="1"/>
    <x v="1"/>
    <x v="1"/>
    <x v="2"/>
    <n v="439"/>
    <x v="3"/>
  </r>
  <r>
    <n v="257177"/>
    <x v="0"/>
    <x v="0"/>
    <n v="60000"/>
    <n v="60000"/>
    <n v="0"/>
    <x v="0"/>
    <x v="1"/>
    <x v="2"/>
    <n v="517"/>
    <x v="7"/>
  </r>
  <r>
    <n v="257183"/>
    <x v="1"/>
    <x v="0"/>
    <n v="45000"/>
    <n v="45000"/>
    <n v="0"/>
    <x v="0"/>
    <x v="1"/>
    <x v="0"/>
    <n v="492"/>
    <x v="0"/>
  </r>
  <r>
    <n v="257193"/>
    <x v="0"/>
    <x v="0"/>
    <n v="15000"/>
    <n v="15000"/>
    <n v="0"/>
    <x v="0"/>
    <x v="1"/>
    <x v="1"/>
    <n v="513"/>
    <x v="7"/>
  </r>
  <r>
    <n v="257195"/>
    <x v="0"/>
    <x v="1"/>
    <n v="30000"/>
    <n v="30000"/>
    <n v="0"/>
    <x v="0"/>
    <x v="0"/>
    <x v="1"/>
    <n v="457"/>
    <x v="1"/>
  </r>
  <r>
    <n v="257196"/>
    <x v="0"/>
    <x v="0"/>
    <n v="40000"/>
    <n v="40000"/>
    <n v="0"/>
    <x v="0"/>
    <x v="0"/>
    <x v="0"/>
    <n v="465"/>
    <x v="1"/>
  </r>
  <r>
    <n v="257219"/>
    <x v="0"/>
    <x v="1"/>
    <n v="55500"/>
    <n v="55500"/>
    <n v="0"/>
    <x v="0"/>
    <x v="0"/>
    <x v="1"/>
    <n v="525"/>
    <x v="7"/>
  </r>
  <r>
    <n v="257224"/>
    <x v="0"/>
    <x v="0"/>
    <n v="25000"/>
    <n v="25000"/>
    <n v="0"/>
    <x v="0"/>
    <x v="1"/>
    <x v="0"/>
    <n v="471"/>
    <x v="8"/>
  </r>
  <r>
    <n v="257225"/>
    <x v="1"/>
    <x v="0"/>
    <n v="10000"/>
    <n v="10000"/>
    <n v="0"/>
    <x v="0"/>
    <x v="0"/>
    <x v="0"/>
    <n v="457"/>
    <x v="1"/>
  </r>
  <r>
    <n v="257227"/>
    <x v="0"/>
    <x v="1"/>
    <n v="10000"/>
    <n v="10000"/>
    <n v="0"/>
    <x v="0"/>
    <x v="1"/>
    <x v="0"/>
    <n v="432"/>
    <x v="3"/>
  </r>
  <r>
    <n v="257244"/>
    <x v="0"/>
    <x v="0"/>
    <n v="56900"/>
    <n v="56900"/>
    <n v="0"/>
    <x v="0"/>
    <x v="0"/>
    <x v="1"/>
    <n v="449"/>
    <x v="3"/>
  </r>
  <r>
    <n v="257251"/>
    <x v="1"/>
    <x v="0"/>
    <n v="20000"/>
    <n v="20000"/>
    <n v="0"/>
    <x v="0"/>
    <x v="0"/>
    <x v="2"/>
    <n v="527"/>
    <x v="7"/>
  </r>
  <r>
    <n v="257252"/>
    <x v="0"/>
    <x v="0"/>
    <n v="57500"/>
    <n v="57500"/>
    <n v="0"/>
    <x v="0"/>
    <x v="1"/>
    <x v="1"/>
    <n v="512"/>
    <x v="7"/>
  </r>
  <r>
    <n v="257267"/>
    <x v="1"/>
    <x v="0"/>
    <n v="10000"/>
    <n v="10000"/>
    <n v="0"/>
    <x v="0"/>
    <x v="0"/>
    <x v="1"/>
    <n v="526"/>
    <x v="7"/>
  </r>
  <r>
    <n v="257283"/>
    <x v="0"/>
    <x v="0"/>
    <n v="40000"/>
    <n v="40000"/>
    <n v="0"/>
    <x v="0"/>
    <x v="0"/>
    <x v="1"/>
    <n v="522"/>
    <x v="7"/>
  </r>
  <r>
    <n v="257299"/>
    <x v="0"/>
    <x v="1"/>
    <n v="100000"/>
    <n v="100000"/>
    <n v="0"/>
    <x v="0"/>
    <x v="1"/>
    <x v="0"/>
    <n v="490"/>
    <x v="8"/>
  </r>
  <r>
    <n v="257305"/>
    <x v="0"/>
    <x v="0"/>
    <n v="145000"/>
    <n v="145000"/>
    <n v="0"/>
    <x v="0"/>
    <x v="1"/>
    <x v="0"/>
    <n v="489"/>
    <x v="8"/>
  </r>
  <r>
    <n v="257313"/>
    <x v="1"/>
    <x v="0"/>
    <n v="15000"/>
    <n v="15000"/>
    <n v="0"/>
    <x v="0"/>
    <x v="0"/>
    <x v="0"/>
    <n v="508"/>
    <x v="0"/>
  </r>
  <r>
    <n v="257324"/>
    <x v="0"/>
    <x v="2"/>
    <n v="20000"/>
    <n v="20000"/>
    <n v="0"/>
    <x v="0"/>
    <x v="1"/>
    <x v="1"/>
    <n v="465"/>
    <x v="1"/>
  </r>
  <r>
    <n v="257325"/>
    <x v="0"/>
    <x v="0"/>
    <n v="21800"/>
    <n v="21800"/>
    <n v="0"/>
    <x v="0"/>
    <x v="1"/>
    <x v="1"/>
    <n v="450"/>
    <x v="3"/>
  </r>
  <r>
    <n v="257334"/>
    <x v="0"/>
    <x v="0"/>
    <n v="224760"/>
    <n v="224760"/>
    <n v="0"/>
    <x v="0"/>
    <x v="0"/>
    <x v="0"/>
    <n v="432"/>
    <x v="3"/>
  </r>
  <r>
    <n v="257335"/>
    <x v="0"/>
    <x v="0"/>
    <n v="28500"/>
    <n v="28500"/>
    <n v="0"/>
    <x v="0"/>
    <x v="0"/>
    <x v="1"/>
    <n v="510"/>
    <x v="0"/>
  </r>
  <r>
    <n v="257341"/>
    <x v="0"/>
    <x v="1"/>
    <n v="76760"/>
    <n v="76760"/>
    <n v="0"/>
    <x v="0"/>
    <x v="0"/>
    <x v="0"/>
    <n v="497"/>
    <x v="0"/>
  </r>
  <r>
    <n v="257342"/>
    <x v="0"/>
    <x v="0"/>
    <n v="30000"/>
    <n v="30000"/>
    <n v="0"/>
    <x v="0"/>
    <x v="0"/>
    <x v="1"/>
    <n v="466"/>
    <x v="1"/>
  </r>
  <r>
    <n v="257355"/>
    <x v="0"/>
    <x v="1"/>
    <n v="68700"/>
    <n v="68700"/>
    <n v="0"/>
    <x v="0"/>
    <x v="1"/>
    <x v="1"/>
    <n v="405"/>
    <x v="2"/>
  </r>
  <r>
    <n v="257357"/>
    <x v="0"/>
    <x v="0"/>
    <n v="118400"/>
    <n v="118400"/>
    <n v="0"/>
    <x v="0"/>
    <x v="1"/>
    <x v="0"/>
    <n v="513"/>
    <x v="7"/>
  </r>
  <r>
    <n v="257359"/>
    <x v="0"/>
    <x v="0"/>
    <n v="110900"/>
    <n v="110900"/>
    <n v="0"/>
    <x v="0"/>
    <x v="1"/>
    <x v="1"/>
    <n v="471"/>
    <x v="8"/>
  </r>
  <r>
    <n v="257364"/>
    <x v="1"/>
    <x v="0"/>
    <n v="24000"/>
    <n v="4000"/>
    <n v="1"/>
    <x v="1"/>
    <x v="0"/>
    <x v="0"/>
    <n v="502"/>
    <x v="0"/>
  </r>
  <r>
    <n v="257372"/>
    <x v="2"/>
    <x v="2"/>
    <n v="55000"/>
    <n v="55000"/>
    <n v="0"/>
    <x v="0"/>
    <x v="0"/>
    <x v="1"/>
    <n v="446"/>
    <x v="3"/>
  </r>
  <r>
    <n v="257378"/>
    <x v="0"/>
    <x v="1"/>
    <n v="89850"/>
    <n v="89850"/>
    <n v="0"/>
    <x v="0"/>
    <x v="0"/>
    <x v="1"/>
    <n v="507"/>
    <x v="0"/>
  </r>
  <r>
    <n v="257379"/>
    <x v="1"/>
    <x v="1"/>
    <n v="10000"/>
    <n v="10000"/>
    <n v="0"/>
    <x v="0"/>
    <x v="1"/>
    <x v="1"/>
    <n v="523"/>
    <x v="7"/>
  </r>
  <r>
    <n v="257400"/>
    <x v="1"/>
    <x v="1"/>
    <n v="25000"/>
    <n v="25000"/>
    <n v="0"/>
    <x v="0"/>
    <x v="1"/>
    <x v="1"/>
    <n v="454"/>
    <x v="1"/>
  </r>
  <r>
    <n v="257404"/>
    <x v="0"/>
    <x v="0"/>
    <n v="29000"/>
    <n v="29000"/>
    <n v="0"/>
    <x v="0"/>
    <x v="0"/>
    <x v="1"/>
    <n v="517"/>
    <x v="7"/>
  </r>
  <r>
    <n v="257417"/>
    <x v="1"/>
    <x v="0"/>
    <n v="41900"/>
    <n v="4025.12"/>
    <n v="0"/>
    <x v="0"/>
    <x v="0"/>
    <x v="2"/>
    <n v="461"/>
    <x v="1"/>
  </r>
  <r>
    <n v="257431"/>
    <x v="0"/>
    <x v="0"/>
    <n v="67100"/>
    <n v="67100"/>
    <n v="0"/>
    <x v="0"/>
    <x v="1"/>
    <x v="0"/>
    <n v="567"/>
    <x v="10"/>
  </r>
  <r>
    <n v="257432"/>
    <x v="0"/>
    <x v="2"/>
    <n v="15000"/>
    <n v="15000"/>
    <n v="0"/>
    <x v="0"/>
    <x v="1"/>
    <x v="2"/>
    <n v="492"/>
    <x v="0"/>
  </r>
  <r>
    <n v="257437"/>
    <x v="1"/>
    <x v="2"/>
    <n v="5000"/>
    <n v="5000"/>
    <n v="0"/>
    <x v="0"/>
    <x v="0"/>
    <x v="1"/>
    <n v="441"/>
    <x v="3"/>
  </r>
  <r>
    <n v="257460"/>
    <x v="1"/>
    <x v="0"/>
    <n v="38000"/>
    <n v="38000"/>
    <n v="0"/>
    <x v="0"/>
    <x v="0"/>
    <x v="1"/>
    <n v="463"/>
    <x v="1"/>
  </r>
  <r>
    <n v="257471"/>
    <x v="1"/>
    <x v="0"/>
    <n v="5000"/>
    <n v="0"/>
    <n v="1"/>
    <x v="1"/>
    <x v="0"/>
    <x v="1"/>
    <n v="470"/>
    <x v="1"/>
  </r>
  <r>
    <n v="257477"/>
    <x v="0"/>
    <x v="0"/>
    <n v="14800"/>
    <n v="14800"/>
    <n v="0"/>
    <x v="0"/>
    <x v="0"/>
    <x v="0"/>
    <n v="535"/>
    <x v="9"/>
  </r>
  <r>
    <n v="257480"/>
    <x v="1"/>
    <x v="0"/>
    <n v="10000"/>
    <n v="10000"/>
    <n v="0"/>
    <x v="0"/>
    <x v="1"/>
    <x v="2"/>
    <n v="433"/>
    <x v="3"/>
  </r>
  <r>
    <n v="257485"/>
    <x v="1"/>
    <x v="1"/>
    <n v="40000"/>
    <n v="40000"/>
    <n v="0"/>
    <x v="0"/>
    <x v="0"/>
    <x v="1"/>
    <n v="450"/>
    <x v="3"/>
  </r>
  <r>
    <n v="257486"/>
    <x v="1"/>
    <x v="0"/>
    <n v="6200"/>
    <n v="6200"/>
    <n v="0"/>
    <x v="0"/>
    <x v="0"/>
    <x v="1"/>
    <n v="470"/>
    <x v="1"/>
  </r>
  <r>
    <n v="257512"/>
    <x v="0"/>
    <x v="1"/>
    <n v="20000"/>
    <n v="20000"/>
    <n v="0"/>
    <x v="0"/>
    <x v="1"/>
    <x v="1"/>
    <n v="541"/>
    <x v="9"/>
  </r>
  <r>
    <n v="257517"/>
    <x v="0"/>
    <x v="0"/>
    <n v="187400"/>
    <n v="187400"/>
    <n v="0"/>
    <x v="0"/>
    <x v="1"/>
    <x v="2"/>
    <n v="528"/>
    <x v="7"/>
  </r>
  <r>
    <n v="257562"/>
    <x v="0"/>
    <x v="2"/>
    <n v="20000"/>
    <n v="20000"/>
    <n v="0"/>
    <x v="0"/>
    <x v="1"/>
    <x v="1"/>
    <n v="545"/>
    <x v="9"/>
  </r>
  <r>
    <n v="257642"/>
    <x v="2"/>
    <x v="0"/>
    <n v="30000"/>
    <n v="15000"/>
    <n v="1"/>
    <x v="1"/>
    <x v="0"/>
    <x v="0"/>
    <n v="410"/>
    <x v="2"/>
  </r>
  <r>
    <n v="257698"/>
    <x v="0"/>
    <x v="1"/>
    <n v="82000"/>
    <n v="82000"/>
    <n v="0"/>
    <x v="0"/>
    <x v="1"/>
    <x v="1"/>
    <n v="512"/>
    <x v="7"/>
  </r>
  <r>
    <n v="257707"/>
    <x v="1"/>
    <x v="2"/>
    <n v="15000"/>
    <n v="15000"/>
    <n v="0"/>
    <x v="0"/>
    <x v="1"/>
    <x v="1"/>
    <n v="470"/>
    <x v="1"/>
  </r>
  <r>
    <n v="257708"/>
    <x v="1"/>
    <x v="1"/>
    <n v="46800"/>
    <n v="46800"/>
    <n v="0"/>
    <x v="0"/>
    <x v="0"/>
    <x v="0"/>
    <n v="409"/>
    <x v="2"/>
  </r>
  <r>
    <n v="257729"/>
    <x v="0"/>
    <x v="2"/>
    <n v="44300"/>
    <n v="44300"/>
    <n v="0"/>
    <x v="0"/>
    <x v="0"/>
    <x v="2"/>
    <n v="501"/>
    <x v="0"/>
  </r>
  <r>
    <n v="257731"/>
    <x v="1"/>
    <x v="1"/>
    <n v="30000"/>
    <n v="30000"/>
    <n v="0"/>
    <x v="0"/>
    <x v="0"/>
    <x v="0"/>
    <n v="568"/>
    <x v="10"/>
  </r>
  <r>
    <n v="257740"/>
    <x v="1"/>
    <x v="0"/>
    <n v="2000"/>
    <n v="2000"/>
    <n v="0"/>
    <x v="0"/>
    <x v="0"/>
    <x v="1"/>
    <n v="433"/>
    <x v="3"/>
  </r>
  <r>
    <n v="257743"/>
    <x v="1"/>
    <x v="0"/>
    <n v="15000"/>
    <n v="0"/>
    <n v="1"/>
    <x v="1"/>
    <x v="1"/>
    <x v="2"/>
    <n v="489"/>
    <x v="8"/>
  </r>
  <r>
    <n v="257757"/>
    <x v="0"/>
    <x v="0"/>
    <n v="20000"/>
    <n v="20000"/>
    <n v="0"/>
    <x v="0"/>
    <x v="0"/>
    <x v="2"/>
    <n v="519"/>
    <x v="7"/>
  </r>
  <r>
    <n v="257775"/>
    <x v="0"/>
    <x v="0"/>
    <n v="30000"/>
    <n v="30000"/>
    <n v="0"/>
    <x v="0"/>
    <x v="0"/>
    <x v="1"/>
    <n v="496"/>
    <x v="0"/>
  </r>
  <r>
    <n v="257788"/>
    <x v="0"/>
    <x v="1"/>
    <n v="39999"/>
    <n v="39999"/>
    <n v="0"/>
    <x v="0"/>
    <x v="0"/>
    <x v="0"/>
    <n v="455"/>
    <x v="1"/>
  </r>
  <r>
    <n v="257792"/>
    <x v="2"/>
    <x v="0"/>
    <n v="136000"/>
    <n v="136000"/>
    <n v="0"/>
    <x v="0"/>
    <x v="1"/>
    <x v="0"/>
    <n v="559"/>
    <x v="10"/>
  </r>
  <r>
    <n v="257794"/>
    <x v="0"/>
    <x v="0"/>
    <n v="51500"/>
    <n v="51500"/>
    <n v="0"/>
    <x v="0"/>
    <x v="1"/>
    <x v="2"/>
    <n v="477"/>
    <x v="8"/>
  </r>
  <r>
    <n v="257797"/>
    <x v="2"/>
    <x v="1"/>
    <n v="160206"/>
    <n v="160206"/>
    <n v="0"/>
    <x v="0"/>
    <x v="1"/>
    <x v="2"/>
    <n v="563"/>
    <x v="10"/>
  </r>
  <r>
    <n v="257798"/>
    <x v="0"/>
    <x v="0"/>
    <n v="60000"/>
    <n v="60000"/>
    <n v="0"/>
    <x v="0"/>
    <x v="1"/>
    <x v="1"/>
    <n v="474"/>
    <x v="8"/>
  </r>
  <r>
    <n v="257839"/>
    <x v="0"/>
    <x v="0"/>
    <n v="90000"/>
    <n v="90000"/>
    <n v="0"/>
    <x v="0"/>
    <x v="1"/>
    <x v="2"/>
    <n v="592"/>
    <x v="12"/>
  </r>
  <r>
    <n v="257841"/>
    <x v="0"/>
    <x v="0"/>
    <n v="60000"/>
    <n v="60000"/>
    <n v="0"/>
    <x v="0"/>
    <x v="0"/>
    <x v="1"/>
    <n v="411"/>
    <x v="6"/>
  </r>
  <r>
    <n v="257863"/>
    <x v="0"/>
    <x v="1"/>
    <n v="19600"/>
    <n v="19600"/>
    <n v="0"/>
    <x v="0"/>
    <x v="1"/>
    <x v="1"/>
    <n v="541"/>
    <x v="9"/>
  </r>
  <r>
    <n v="257874"/>
    <x v="0"/>
    <x v="1"/>
    <n v="12016.78"/>
    <n v="12016.78"/>
    <n v="0"/>
    <x v="0"/>
    <x v="1"/>
    <x v="0"/>
    <n v="507"/>
    <x v="0"/>
  </r>
  <r>
    <n v="257875"/>
    <x v="1"/>
    <x v="0"/>
    <n v="13500"/>
    <n v="13500"/>
    <n v="0"/>
    <x v="0"/>
    <x v="0"/>
    <x v="0"/>
    <n v="482"/>
    <x v="8"/>
  </r>
  <r>
    <n v="257881"/>
    <x v="0"/>
    <x v="0"/>
    <n v="10000"/>
    <n v="10000"/>
    <n v="0"/>
    <x v="0"/>
    <x v="1"/>
    <x v="2"/>
    <n v="497"/>
    <x v="0"/>
  </r>
  <r>
    <n v="257882"/>
    <x v="1"/>
    <x v="0"/>
    <n v="24000"/>
    <n v="24000"/>
    <n v="0"/>
    <x v="0"/>
    <x v="1"/>
    <x v="0"/>
    <n v="456"/>
    <x v="1"/>
  </r>
  <r>
    <n v="257884"/>
    <x v="1"/>
    <x v="0"/>
    <n v="60000"/>
    <n v="60000"/>
    <n v="0"/>
    <x v="0"/>
    <x v="1"/>
    <x v="2"/>
    <n v="537"/>
    <x v="9"/>
  </r>
  <r>
    <n v="257886"/>
    <x v="0"/>
    <x v="1"/>
    <n v="20000"/>
    <n v="20000"/>
    <n v="0"/>
    <x v="0"/>
    <x v="1"/>
    <x v="1"/>
    <n v="520"/>
    <x v="7"/>
  </r>
  <r>
    <n v="257891"/>
    <x v="0"/>
    <x v="0"/>
    <n v="13000"/>
    <n v="13000"/>
    <n v="0"/>
    <x v="0"/>
    <x v="0"/>
    <x v="1"/>
    <n v="483"/>
    <x v="8"/>
  </r>
  <r>
    <n v="257898"/>
    <x v="0"/>
    <x v="0"/>
    <n v="33000"/>
    <n v="33000"/>
    <n v="0"/>
    <x v="0"/>
    <x v="0"/>
    <x v="2"/>
    <n v="429"/>
    <x v="6"/>
  </r>
  <r>
    <n v="257907"/>
    <x v="0"/>
    <x v="0"/>
    <n v="124800"/>
    <n v="124800"/>
    <n v="0"/>
    <x v="0"/>
    <x v="1"/>
    <x v="1"/>
    <n v="481"/>
    <x v="8"/>
  </r>
  <r>
    <n v="257915"/>
    <x v="0"/>
    <x v="0"/>
    <n v="46200"/>
    <n v="46200"/>
    <n v="0"/>
    <x v="0"/>
    <x v="0"/>
    <x v="0"/>
    <n v="470"/>
    <x v="1"/>
  </r>
  <r>
    <n v="257919"/>
    <x v="0"/>
    <x v="1"/>
    <n v="36400"/>
    <n v="36400"/>
    <n v="0"/>
    <x v="0"/>
    <x v="0"/>
    <x v="1"/>
    <n v="542"/>
    <x v="9"/>
  </r>
  <r>
    <n v="257920"/>
    <x v="0"/>
    <x v="1"/>
    <n v="34500"/>
    <n v="34500"/>
    <n v="0"/>
    <x v="0"/>
    <x v="1"/>
    <x v="2"/>
    <n v="577"/>
    <x v="12"/>
  </r>
  <r>
    <n v="257923"/>
    <x v="1"/>
    <x v="0"/>
    <n v="12500"/>
    <n v="12500"/>
    <n v="0"/>
    <x v="0"/>
    <x v="0"/>
    <x v="1"/>
    <n v="463"/>
    <x v="1"/>
  </r>
  <r>
    <n v="257927"/>
    <x v="1"/>
    <x v="1"/>
    <n v="5000"/>
    <n v="5000"/>
    <n v="0"/>
    <x v="0"/>
    <x v="0"/>
    <x v="0"/>
    <n v="466"/>
    <x v="1"/>
  </r>
  <r>
    <n v="257935"/>
    <x v="0"/>
    <x v="1"/>
    <n v="51560"/>
    <n v="51560"/>
    <n v="0"/>
    <x v="0"/>
    <x v="0"/>
    <x v="1"/>
    <n v="533"/>
    <x v="9"/>
  </r>
  <r>
    <n v="257944"/>
    <x v="1"/>
    <x v="0"/>
    <n v="5000"/>
    <n v="5000"/>
    <n v="0"/>
    <x v="0"/>
    <x v="1"/>
    <x v="0"/>
    <n v="479"/>
    <x v="8"/>
  </r>
  <r>
    <n v="257961"/>
    <x v="1"/>
    <x v="0"/>
    <n v="43000"/>
    <n v="43000"/>
    <n v="0"/>
    <x v="0"/>
    <x v="0"/>
    <x v="1"/>
    <n v="552"/>
    <x v="10"/>
  </r>
  <r>
    <n v="257964"/>
    <x v="2"/>
    <x v="2"/>
    <n v="29500"/>
    <n v="29500"/>
    <n v="0"/>
    <x v="0"/>
    <x v="0"/>
    <x v="2"/>
    <n v="490"/>
    <x v="8"/>
  </r>
  <r>
    <n v="257968"/>
    <x v="0"/>
    <x v="0"/>
    <n v="130000"/>
    <n v="130000"/>
    <n v="0"/>
    <x v="0"/>
    <x v="1"/>
    <x v="0"/>
    <n v="480"/>
    <x v="8"/>
  </r>
  <r>
    <n v="257972"/>
    <x v="0"/>
    <x v="2"/>
    <n v="62185.599999999999"/>
    <n v="62185.599999999999"/>
    <n v="0"/>
    <x v="0"/>
    <x v="0"/>
    <x v="1"/>
    <n v="505"/>
    <x v="0"/>
  </r>
  <r>
    <n v="257992"/>
    <x v="0"/>
    <x v="0"/>
    <n v="179200"/>
    <n v="179200"/>
    <n v="0"/>
    <x v="0"/>
    <x v="0"/>
    <x v="0"/>
    <n v="479"/>
    <x v="8"/>
  </r>
  <r>
    <n v="257998"/>
    <x v="0"/>
    <x v="2"/>
    <n v="20000"/>
    <n v="20000"/>
    <n v="0"/>
    <x v="0"/>
    <x v="0"/>
    <x v="2"/>
    <n v="461"/>
    <x v="1"/>
  </r>
  <r>
    <n v="258007"/>
    <x v="0"/>
    <x v="1"/>
    <n v="226000"/>
    <n v="226000"/>
    <n v="0"/>
    <x v="0"/>
    <x v="0"/>
    <x v="0"/>
    <n v="553"/>
    <x v="10"/>
  </r>
  <r>
    <n v="258011"/>
    <x v="1"/>
    <x v="2"/>
    <n v="15000"/>
    <n v="15000"/>
    <n v="0"/>
    <x v="0"/>
    <x v="1"/>
    <x v="1"/>
    <n v="497"/>
    <x v="0"/>
  </r>
  <r>
    <n v="258013"/>
    <x v="1"/>
    <x v="0"/>
    <n v="11225"/>
    <n v="11225"/>
    <n v="0"/>
    <x v="0"/>
    <x v="0"/>
    <x v="1"/>
    <n v="506"/>
    <x v="0"/>
  </r>
  <r>
    <n v="258016"/>
    <x v="0"/>
    <x v="0"/>
    <n v="10000"/>
    <n v="10000"/>
    <n v="0"/>
    <x v="0"/>
    <x v="0"/>
    <x v="1"/>
    <n v="505"/>
    <x v="0"/>
  </r>
  <r>
    <n v="258035"/>
    <x v="0"/>
    <x v="0"/>
    <n v="139800"/>
    <n v="139800"/>
    <n v="0"/>
    <x v="0"/>
    <x v="1"/>
    <x v="1"/>
    <n v="494"/>
    <x v="0"/>
  </r>
  <r>
    <n v="258043"/>
    <x v="0"/>
    <x v="0"/>
    <n v="22501"/>
    <n v="22501"/>
    <n v="0"/>
    <x v="0"/>
    <x v="0"/>
    <x v="1"/>
    <n v="456"/>
    <x v="1"/>
  </r>
  <r>
    <n v="258046"/>
    <x v="0"/>
    <x v="0"/>
    <n v="20000"/>
    <n v="20000"/>
    <n v="0"/>
    <x v="0"/>
    <x v="0"/>
    <x v="1"/>
    <n v="461"/>
    <x v="1"/>
  </r>
  <r>
    <n v="258048"/>
    <x v="0"/>
    <x v="0"/>
    <n v="75000"/>
    <n v="75000"/>
    <n v="0"/>
    <x v="0"/>
    <x v="1"/>
    <x v="1"/>
    <n v="483"/>
    <x v="8"/>
  </r>
  <r>
    <n v="258052"/>
    <x v="0"/>
    <x v="2"/>
    <n v="88000"/>
    <n v="88000"/>
    <n v="0"/>
    <x v="0"/>
    <x v="1"/>
    <x v="1"/>
    <n v="484"/>
    <x v="8"/>
  </r>
  <r>
    <n v="258060"/>
    <x v="0"/>
    <x v="0"/>
    <n v="175220"/>
    <n v="175220"/>
    <n v="0"/>
    <x v="0"/>
    <x v="1"/>
    <x v="0"/>
    <n v="500"/>
    <x v="0"/>
  </r>
  <r>
    <n v="258061"/>
    <x v="0"/>
    <x v="0"/>
    <n v="15000"/>
    <n v="15000"/>
    <n v="0"/>
    <x v="0"/>
    <x v="0"/>
    <x v="1"/>
    <n v="479"/>
    <x v="8"/>
  </r>
  <r>
    <n v="258073"/>
    <x v="0"/>
    <x v="1"/>
    <n v="10000"/>
    <n v="10000"/>
    <n v="0"/>
    <x v="0"/>
    <x v="1"/>
    <x v="2"/>
    <n v="486"/>
    <x v="8"/>
  </r>
  <r>
    <n v="258076"/>
    <x v="0"/>
    <x v="0"/>
    <n v="144500"/>
    <n v="144500"/>
    <n v="0"/>
    <x v="0"/>
    <x v="1"/>
    <x v="0"/>
    <n v="530"/>
    <x v="7"/>
  </r>
  <r>
    <n v="258102"/>
    <x v="0"/>
    <x v="1"/>
    <n v="20000"/>
    <n v="20000"/>
    <n v="0"/>
    <x v="0"/>
    <x v="0"/>
    <x v="0"/>
    <n v="510"/>
    <x v="0"/>
  </r>
  <r>
    <n v="258111"/>
    <x v="1"/>
    <x v="0"/>
    <n v="25000"/>
    <n v="25000"/>
    <n v="0"/>
    <x v="0"/>
    <x v="0"/>
    <x v="1"/>
    <n v="476"/>
    <x v="8"/>
  </r>
  <r>
    <n v="258115"/>
    <x v="1"/>
    <x v="0"/>
    <n v="30000"/>
    <n v="30000"/>
    <n v="0"/>
    <x v="0"/>
    <x v="1"/>
    <x v="1"/>
    <n v="474"/>
    <x v="8"/>
  </r>
  <r>
    <n v="258122"/>
    <x v="1"/>
    <x v="2"/>
    <n v="25000"/>
    <n v="25000"/>
    <n v="0"/>
    <x v="0"/>
    <x v="0"/>
    <x v="1"/>
    <n v="498"/>
    <x v="0"/>
  </r>
  <r>
    <n v="258132"/>
    <x v="0"/>
    <x v="0"/>
    <n v="5500"/>
    <n v="5500"/>
    <n v="0"/>
    <x v="0"/>
    <x v="1"/>
    <x v="1"/>
    <n v="494"/>
    <x v="0"/>
  </r>
  <r>
    <n v="258133"/>
    <x v="0"/>
    <x v="0"/>
    <n v="5000"/>
    <n v="5000"/>
    <n v="0"/>
    <x v="0"/>
    <x v="1"/>
    <x v="1"/>
    <n v="464"/>
    <x v="1"/>
  </r>
  <r>
    <n v="258136"/>
    <x v="1"/>
    <x v="1"/>
    <n v="20000"/>
    <n v="20000"/>
    <n v="0"/>
    <x v="0"/>
    <x v="0"/>
    <x v="0"/>
    <n v="473"/>
    <x v="8"/>
  </r>
  <r>
    <n v="258141"/>
    <x v="0"/>
    <x v="0"/>
    <n v="25000"/>
    <n v="25000"/>
    <n v="0"/>
    <x v="0"/>
    <x v="1"/>
    <x v="0"/>
    <n v="373"/>
    <x v="4"/>
  </r>
  <r>
    <n v="258154"/>
    <x v="1"/>
    <x v="0"/>
    <n v="16000"/>
    <n v="16000"/>
    <n v="0"/>
    <x v="0"/>
    <x v="1"/>
    <x v="0"/>
    <n v="495"/>
    <x v="0"/>
  </r>
  <r>
    <n v="258155"/>
    <x v="0"/>
    <x v="0"/>
    <n v="60000"/>
    <n v="60000"/>
    <n v="0"/>
    <x v="0"/>
    <x v="1"/>
    <x v="1"/>
    <n v="467"/>
    <x v="1"/>
  </r>
  <r>
    <n v="258176"/>
    <x v="0"/>
    <x v="0"/>
    <n v="135200"/>
    <n v="135200"/>
    <n v="0"/>
    <x v="0"/>
    <x v="1"/>
    <x v="1"/>
    <n v="543"/>
    <x v="9"/>
  </r>
  <r>
    <n v="258185"/>
    <x v="1"/>
    <x v="0"/>
    <n v="30000"/>
    <n v="30000"/>
    <n v="0"/>
    <x v="0"/>
    <x v="0"/>
    <x v="1"/>
    <n v="477"/>
    <x v="8"/>
  </r>
  <r>
    <n v="258188"/>
    <x v="0"/>
    <x v="0"/>
    <n v="188800"/>
    <n v="188800"/>
    <n v="0"/>
    <x v="0"/>
    <x v="1"/>
    <x v="0"/>
    <n v="529"/>
    <x v="7"/>
  </r>
  <r>
    <n v="258193"/>
    <x v="0"/>
    <x v="2"/>
    <n v="80000"/>
    <n v="80000"/>
    <n v="0"/>
    <x v="0"/>
    <x v="0"/>
    <x v="0"/>
    <n v="463"/>
    <x v="1"/>
  </r>
  <r>
    <n v="258211"/>
    <x v="0"/>
    <x v="0"/>
    <n v="187151.59"/>
    <n v="187151.59"/>
    <n v="0"/>
    <x v="0"/>
    <x v="1"/>
    <x v="0"/>
    <n v="498"/>
    <x v="0"/>
  </r>
  <r>
    <n v="258234"/>
    <x v="2"/>
    <x v="2"/>
    <n v="203707"/>
    <n v="203707"/>
    <n v="0"/>
    <x v="0"/>
    <x v="1"/>
    <x v="0"/>
    <n v="507"/>
    <x v="0"/>
  </r>
  <r>
    <n v="258236"/>
    <x v="0"/>
    <x v="0"/>
    <n v="37400"/>
    <n v="37400"/>
    <n v="0"/>
    <x v="0"/>
    <x v="1"/>
    <x v="0"/>
    <n v="500"/>
    <x v="0"/>
  </r>
  <r>
    <n v="258257"/>
    <x v="0"/>
    <x v="0"/>
    <n v="136000"/>
    <n v="136000"/>
    <n v="0"/>
    <x v="0"/>
    <x v="1"/>
    <x v="1"/>
    <n v="466"/>
    <x v="1"/>
  </r>
  <r>
    <n v="258264"/>
    <x v="0"/>
    <x v="0"/>
    <n v="15000"/>
    <n v="15000"/>
    <n v="0"/>
    <x v="0"/>
    <x v="1"/>
    <x v="0"/>
    <n v="528"/>
    <x v="7"/>
  </r>
  <r>
    <n v="258270"/>
    <x v="0"/>
    <x v="1"/>
    <n v="25000"/>
    <n v="25000"/>
    <n v="0"/>
    <x v="0"/>
    <x v="1"/>
    <x v="0"/>
    <n v="482"/>
    <x v="8"/>
  </r>
  <r>
    <n v="258285"/>
    <x v="0"/>
    <x v="0"/>
    <n v="200000"/>
    <n v="200000"/>
    <n v="0"/>
    <x v="0"/>
    <x v="0"/>
    <x v="2"/>
    <n v="459"/>
    <x v="1"/>
  </r>
  <r>
    <n v="258287"/>
    <x v="0"/>
    <x v="0"/>
    <n v="94500"/>
    <n v="94500"/>
    <n v="0"/>
    <x v="0"/>
    <x v="0"/>
    <x v="0"/>
    <n v="471"/>
    <x v="8"/>
  </r>
  <r>
    <n v="258294"/>
    <x v="0"/>
    <x v="2"/>
    <n v="20000"/>
    <n v="20000"/>
    <n v="0"/>
    <x v="0"/>
    <x v="0"/>
    <x v="1"/>
    <n v="446"/>
    <x v="3"/>
  </r>
  <r>
    <n v="258302"/>
    <x v="0"/>
    <x v="1"/>
    <n v="22500"/>
    <n v="22500"/>
    <n v="0"/>
    <x v="0"/>
    <x v="1"/>
    <x v="1"/>
    <n v="496"/>
    <x v="0"/>
  </r>
  <r>
    <n v="258315"/>
    <x v="0"/>
    <x v="0"/>
    <n v="12000"/>
    <n v="12000"/>
    <n v="0"/>
    <x v="0"/>
    <x v="0"/>
    <x v="1"/>
    <n v="442"/>
    <x v="3"/>
  </r>
  <r>
    <n v="258318"/>
    <x v="0"/>
    <x v="0"/>
    <n v="55000"/>
    <n v="55000"/>
    <n v="0"/>
    <x v="0"/>
    <x v="1"/>
    <x v="1"/>
    <n v="488"/>
    <x v="8"/>
  </r>
  <r>
    <n v="258326"/>
    <x v="0"/>
    <x v="0"/>
    <n v="5000"/>
    <n v="5000"/>
    <n v="0"/>
    <x v="0"/>
    <x v="1"/>
    <x v="1"/>
    <n v="504"/>
    <x v="0"/>
  </r>
  <r>
    <n v="258336"/>
    <x v="1"/>
    <x v="0"/>
    <n v="40600"/>
    <n v="40600"/>
    <n v="0"/>
    <x v="0"/>
    <x v="1"/>
    <x v="2"/>
    <n v="547"/>
    <x v="9"/>
  </r>
  <r>
    <n v="258353"/>
    <x v="0"/>
    <x v="0"/>
    <n v="133500"/>
    <n v="133500"/>
    <n v="0"/>
    <x v="0"/>
    <x v="0"/>
    <x v="1"/>
    <n v="458"/>
    <x v="1"/>
  </r>
  <r>
    <n v="258356"/>
    <x v="0"/>
    <x v="0"/>
    <n v="241948"/>
    <n v="241948"/>
    <n v="0"/>
    <x v="0"/>
    <x v="1"/>
    <x v="1"/>
    <n v="496"/>
    <x v="0"/>
  </r>
  <r>
    <n v="258365"/>
    <x v="0"/>
    <x v="1"/>
    <n v="145000"/>
    <n v="145000"/>
    <n v="0"/>
    <x v="0"/>
    <x v="1"/>
    <x v="0"/>
    <n v="474"/>
    <x v="8"/>
  </r>
  <r>
    <n v="258377"/>
    <x v="0"/>
    <x v="0"/>
    <n v="195000"/>
    <n v="195000"/>
    <n v="0"/>
    <x v="0"/>
    <x v="1"/>
    <x v="2"/>
    <n v="586"/>
    <x v="12"/>
  </r>
  <r>
    <n v="258381"/>
    <x v="0"/>
    <x v="1"/>
    <n v="35000"/>
    <n v="35000"/>
    <n v="0"/>
    <x v="0"/>
    <x v="0"/>
    <x v="0"/>
    <n v="520"/>
    <x v="7"/>
  </r>
  <r>
    <n v="258394"/>
    <x v="0"/>
    <x v="2"/>
    <n v="91700"/>
    <n v="91700"/>
    <n v="0"/>
    <x v="0"/>
    <x v="1"/>
    <x v="1"/>
    <n v="441"/>
    <x v="3"/>
  </r>
  <r>
    <n v="258412"/>
    <x v="2"/>
    <x v="0"/>
    <n v="46000"/>
    <n v="46000"/>
    <n v="0"/>
    <x v="0"/>
    <x v="0"/>
    <x v="1"/>
    <n v="491"/>
    <x v="0"/>
  </r>
  <r>
    <n v="258414"/>
    <x v="1"/>
    <x v="0"/>
    <n v="10000"/>
    <n v="10000"/>
    <n v="0"/>
    <x v="0"/>
    <x v="1"/>
    <x v="0"/>
    <n v="436"/>
    <x v="3"/>
  </r>
  <r>
    <n v="258415"/>
    <x v="1"/>
    <x v="0"/>
    <n v="15000"/>
    <n v="15000"/>
    <n v="0"/>
    <x v="0"/>
    <x v="0"/>
    <x v="1"/>
    <n v="465"/>
    <x v="1"/>
  </r>
  <r>
    <n v="258417"/>
    <x v="0"/>
    <x v="1"/>
    <n v="15000"/>
    <n v="15000"/>
    <n v="0"/>
    <x v="0"/>
    <x v="1"/>
    <x v="0"/>
    <n v="424"/>
    <x v="6"/>
  </r>
  <r>
    <n v="258427"/>
    <x v="1"/>
    <x v="0"/>
    <n v="25000"/>
    <n v="25000"/>
    <n v="0"/>
    <x v="0"/>
    <x v="1"/>
    <x v="2"/>
    <n v="456"/>
    <x v="1"/>
  </r>
  <r>
    <n v="258439"/>
    <x v="2"/>
    <x v="2"/>
    <n v="133300"/>
    <n v="133300"/>
    <n v="0"/>
    <x v="0"/>
    <x v="0"/>
    <x v="1"/>
    <n v="534"/>
    <x v="9"/>
  </r>
  <r>
    <n v="258447"/>
    <x v="0"/>
    <x v="0"/>
    <n v="60000"/>
    <n v="60000"/>
    <n v="0"/>
    <x v="0"/>
    <x v="0"/>
    <x v="0"/>
    <n v="486"/>
    <x v="8"/>
  </r>
  <r>
    <n v="258456"/>
    <x v="1"/>
    <x v="2"/>
    <n v="15000"/>
    <n v="15000"/>
    <n v="0"/>
    <x v="0"/>
    <x v="1"/>
    <x v="1"/>
    <n v="453"/>
    <x v="1"/>
  </r>
  <r>
    <n v="258484"/>
    <x v="0"/>
    <x v="1"/>
    <n v="20000"/>
    <n v="20000"/>
    <n v="0"/>
    <x v="0"/>
    <x v="0"/>
    <x v="1"/>
    <n v="508"/>
    <x v="0"/>
  </r>
  <r>
    <n v="258487"/>
    <x v="0"/>
    <x v="0"/>
    <n v="29500"/>
    <n v="29500"/>
    <n v="0"/>
    <x v="0"/>
    <x v="0"/>
    <x v="1"/>
    <n v="471"/>
    <x v="8"/>
  </r>
  <r>
    <n v="258517"/>
    <x v="1"/>
    <x v="0"/>
    <n v="10000"/>
    <n v="10000"/>
    <n v="0"/>
    <x v="0"/>
    <x v="0"/>
    <x v="1"/>
    <n v="512"/>
    <x v="7"/>
  </r>
  <r>
    <n v="258528"/>
    <x v="0"/>
    <x v="0"/>
    <n v="59600"/>
    <n v="59600"/>
    <n v="0"/>
    <x v="0"/>
    <x v="1"/>
    <x v="0"/>
    <n v="503"/>
    <x v="0"/>
  </r>
  <r>
    <n v="258534"/>
    <x v="1"/>
    <x v="0"/>
    <n v="10000"/>
    <n v="10000"/>
    <n v="0"/>
    <x v="0"/>
    <x v="0"/>
    <x v="0"/>
    <n v="486"/>
    <x v="8"/>
  </r>
  <r>
    <n v="258552"/>
    <x v="0"/>
    <x v="0"/>
    <n v="120000"/>
    <n v="120000"/>
    <n v="0"/>
    <x v="0"/>
    <x v="1"/>
    <x v="0"/>
    <n v="525"/>
    <x v="7"/>
  </r>
  <r>
    <n v="258584"/>
    <x v="0"/>
    <x v="1"/>
    <n v="16000"/>
    <n v="16000"/>
    <n v="0"/>
    <x v="0"/>
    <x v="1"/>
    <x v="1"/>
    <n v="535"/>
    <x v="9"/>
  </r>
  <r>
    <n v="258597"/>
    <x v="1"/>
    <x v="0"/>
    <n v="15000"/>
    <n v="0"/>
    <n v="1"/>
    <x v="1"/>
    <x v="1"/>
    <x v="1"/>
    <n v="470"/>
    <x v="1"/>
  </r>
  <r>
    <n v="258598"/>
    <x v="0"/>
    <x v="0"/>
    <n v="27000"/>
    <n v="27000"/>
    <n v="0"/>
    <x v="0"/>
    <x v="1"/>
    <x v="0"/>
    <n v="457"/>
    <x v="1"/>
  </r>
  <r>
    <n v="258606"/>
    <x v="1"/>
    <x v="1"/>
    <n v="14093"/>
    <n v="14093"/>
    <n v="0"/>
    <x v="0"/>
    <x v="0"/>
    <x v="0"/>
    <n v="468"/>
    <x v="1"/>
  </r>
  <r>
    <n v="258611"/>
    <x v="0"/>
    <x v="0"/>
    <n v="84476"/>
    <n v="84476"/>
    <n v="0"/>
    <x v="0"/>
    <x v="0"/>
    <x v="2"/>
    <n v="552"/>
    <x v="10"/>
  </r>
  <r>
    <n v="258615"/>
    <x v="1"/>
    <x v="0"/>
    <n v="34500"/>
    <n v="34500"/>
    <n v="0"/>
    <x v="0"/>
    <x v="1"/>
    <x v="1"/>
    <n v="454"/>
    <x v="1"/>
  </r>
  <r>
    <n v="258620"/>
    <x v="0"/>
    <x v="0"/>
    <n v="40000"/>
    <n v="40000"/>
    <n v="0"/>
    <x v="0"/>
    <x v="0"/>
    <x v="1"/>
    <n v="468"/>
    <x v="1"/>
  </r>
  <r>
    <n v="258632"/>
    <x v="0"/>
    <x v="0"/>
    <n v="182000"/>
    <n v="182000"/>
    <n v="0"/>
    <x v="0"/>
    <x v="0"/>
    <x v="1"/>
    <n v="512"/>
    <x v="7"/>
  </r>
  <r>
    <n v="258634"/>
    <x v="0"/>
    <x v="0"/>
    <n v="20000"/>
    <n v="20000"/>
    <n v="0"/>
    <x v="0"/>
    <x v="0"/>
    <x v="1"/>
    <n v="526"/>
    <x v="7"/>
  </r>
  <r>
    <n v="258644"/>
    <x v="0"/>
    <x v="0"/>
    <n v="57000"/>
    <n v="57000"/>
    <n v="0"/>
    <x v="0"/>
    <x v="0"/>
    <x v="0"/>
    <n v="515"/>
    <x v="7"/>
  </r>
  <r>
    <n v="258645"/>
    <x v="1"/>
    <x v="0"/>
    <n v="19000"/>
    <n v="19000"/>
    <n v="0"/>
    <x v="0"/>
    <x v="1"/>
    <x v="2"/>
    <n v="515"/>
    <x v="7"/>
  </r>
  <r>
    <n v="258654"/>
    <x v="1"/>
    <x v="0"/>
    <n v="30000"/>
    <n v="30000"/>
    <n v="0"/>
    <x v="0"/>
    <x v="1"/>
    <x v="1"/>
    <n v="425"/>
    <x v="6"/>
  </r>
  <r>
    <n v="258669"/>
    <x v="0"/>
    <x v="0"/>
    <n v="20000"/>
    <n v="20000"/>
    <n v="0"/>
    <x v="0"/>
    <x v="0"/>
    <x v="1"/>
    <n v="418"/>
    <x v="6"/>
  </r>
  <r>
    <n v="258670"/>
    <x v="0"/>
    <x v="2"/>
    <n v="15800"/>
    <n v="15800"/>
    <n v="0"/>
    <x v="0"/>
    <x v="0"/>
    <x v="2"/>
    <n v="522"/>
    <x v="7"/>
  </r>
  <r>
    <n v="258678"/>
    <x v="0"/>
    <x v="0"/>
    <n v="91500"/>
    <n v="91500"/>
    <n v="0"/>
    <x v="0"/>
    <x v="0"/>
    <x v="1"/>
    <n v="537"/>
    <x v="9"/>
  </r>
  <r>
    <n v="258722"/>
    <x v="1"/>
    <x v="1"/>
    <n v="10000"/>
    <n v="10000"/>
    <n v="0"/>
    <x v="0"/>
    <x v="1"/>
    <x v="0"/>
    <n v="539"/>
    <x v="9"/>
  </r>
  <r>
    <n v="258739"/>
    <x v="0"/>
    <x v="0"/>
    <n v="30000"/>
    <n v="30000"/>
    <n v="0"/>
    <x v="0"/>
    <x v="1"/>
    <x v="0"/>
    <n v="486"/>
    <x v="8"/>
  </r>
  <r>
    <n v="258744"/>
    <x v="0"/>
    <x v="0"/>
    <n v="90000"/>
    <n v="90000"/>
    <n v="0"/>
    <x v="0"/>
    <x v="1"/>
    <x v="1"/>
    <n v="430"/>
    <x v="6"/>
  </r>
  <r>
    <n v="258753"/>
    <x v="2"/>
    <x v="2"/>
    <n v="35300"/>
    <n v="35300"/>
    <n v="0"/>
    <x v="0"/>
    <x v="0"/>
    <x v="1"/>
    <n v="471"/>
    <x v="8"/>
  </r>
  <r>
    <n v="258759"/>
    <x v="0"/>
    <x v="0"/>
    <n v="25000"/>
    <n v="25000"/>
    <n v="0"/>
    <x v="0"/>
    <x v="0"/>
    <x v="1"/>
    <n v="528"/>
    <x v="7"/>
  </r>
  <r>
    <n v="258767"/>
    <x v="1"/>
    <x v="0"/>
    <n v="10000"/>
    <n v="5000"/>
    <n v="1"/>
    <x v="1"/>
    <x v="1"/>
    <x v="2"/>
    <n v="462"/>
    <x v="1"/>
  </r>
  <r>
    <n v="258783"/>
    <x v="0"/>
    <x v="1"/>
    <n v="231000"/>
    <n v="231000"/>
    <n v="0"/>
    <x v="0"/>
    <x v="0"/>
    <x v="1"/>
    <n v="390"/>
    <x v="4"/>
  </r>
  <r>
    <n v="258811"/>
    <x v="1"/>
    <x v="1"/>
    <n v="5000"/>
    <n v="5000"/>
    <n v="0"/>
    <x v="0"/>
    <x v="1"/>
    <x v="1"/>
    <n v="409"/>
    <x v="2"/>
  </r>
  <r>
    <n v="258848"/>
    <x v="0"/>
    <x v="2"/>
    <n v="20000"/>
    <n v="20000"/>
    <n v="0"/>
    <x v="0"/>
    <x v="1"/>
    <x v="1"/>
    <n v="430"/>
    <x v="6"/>
  </r>
  <r>
    <n v="258850"/>
    <x v="1"/>
    <x v="0"/>
    <n v="10000"/>
    <n v="10000"/>
    <n v="0"/>
    <x v="0"/>
    <x v="0"/>
    <x v="1"/>
    <n v="492"/>
    <x v="0"/>
  </r>
  <r>
    <n v="258905"/>
    <x v="0"/>
    <x v="0"/>
    <n v="20000"/>
    <n v="20000"/>
    <n v="0"/>
    <x v="0"/>
    <x v="0"/>
    <x v="1"/>
    <n v="462"/>
    <x v="1"/>
  </r>
  <r>
    <n v="258913"/>
    <x v="0"/>
    <x v="2"/>
    <n v="10000"/>
    <n v="10000"/>
    <n v="0"/>
    <x v="0"/>
    <x v="1"/>
    <x v="2"/>
    <n v="501"/>
    <x v="0"/>
  </r>
  <r>
    <n v="258917"/>
    <x v="1"/>
    <x v="0"/>
    <n v="51700"/>
    <n v="51700"/>
    <n v="0"/>
    <x v="0"/>
    <x v="1"/>
    <x v="1"/>
    <n v="483"/>
    <x v="8"/>
  </r>
  <r>
    <n v="258936"/>
    <x v="2"/>
    <x v="2"/>
    <n v="49600"/>
    <n v="49600"/>
    <n v="0"/>
    <x v="0"/>
    <x v="1"/>
    <x v="0"/>
    <n v="523"/>
    <x v="7"/>
  </r>
  <r>
    <n v="258944"/>
    <x v="0"/>
    <x v="1"/>
    <n v="10000"/>
    <n v="10000"/>
    <n v="0"/>
    <x v="0"/>
    <x v="1"/>
    <x v="1"/>
    <n v="559"/>
    <x v="10"/>
  </r>
  <r>
    <n v="258953"/>
    <x v="0"/>
    <x v="0"/>
    <n v="119047"/>
    <n v="119047"/>
    <n v="0"/>
    <x v="0"/>
    <x v="1"/>
    <x v="2"/>
    <n v="574"/>
    <x v="12"/>
  </r>
  <r>
    <n v="258963"/>
    <x v="0"/>
    <x v="1"/>
    <n v="111000"/>
    <n v="111000"/>
    <n v="0"/>
    <x v="0"/>
    <x v="1"/>
    <x v="0"/>
    <n v="584"/>
    <x v="12"/>
  </r>
  <r>
    <n v="258964"/>
    <x v="0"/>
    <x v="0"/>
    <n v="25000"/>
    <n v="25000"/>
    <n v="0"/>
    <x v="0"/>
    <x v="1"/>
    <x v="2"/>
    <n v="546"/>
    <x v="9"/>
  </r>
  <r>
    <n v="258981"/>
    <x v="1"/>
    <x v="0"/>
    <n v="15000"/>
    <n v="15000"/>
    <n v="0"/>
    <x v="0"/>
    <x v="0"/>
    <x v="0"/>
    <n v="421"/>
    <x v="6"/>
  </r>
  <r>
    <n v="258987"/>
    <x v="1"/>
    <x v="0"/>
    <n v="9000"/>
    <n v="9000"/>
    <n v="0"/>
    <x v="0"/>
    <x v="1"/>
    <x v="1"/>
    <n v="467"/>
    <x v="1"/>
  </r>
  <r>
    <n v="258994"/>
    <x v="0"/>
    <x v="2"/>
    <n v="28000"/>
    <n v="28000"/>
    <n v="0"/>
    <x v="0"/>
    <x v="0"/>
    <x v="1"/>
    <n v="422"/>
    <x v="6"/>
  </r>
  <r>
    <n v="258996"/>
    <x v="1"/>
    <x v="0"/>
    <n v="50000"/>
    <n v="50000"/>
    <n v="0"/>
    <x v="0"/>
    <x v="1"/>
    <x v="2"/>
    <n v="551"/>
    <x v="10"/>
  </r>
  <r>
    <n v="259000"/>
    <x v="0"/>
    <x v="0"/>
    <n v="14000"/>
    <n v="14000"/>
    <n v="0"/>
    <x v="0"/>
    <x v="1"/>
    <x v="0"/>
    <n v="526"/>
    <x v="7"/>
  </r>
  <r>
    <n v="259004"/>
    <x v="0"/>
    <x v="1"/>
    <n v="40000"/>
    <n v="40000"/>
    <n v="0"/>
    <x v="0"/>
    <x v="1"/>
    <x v="1"/>
    <n v="508"/>
    <x v="0"/>
  </r>
  <r>
    <n v="259051"/>
    <x v="0"/>
    <x v="0"/>
    <n v="86000"/>
    <n v="86000"/>
    <n v="0"/>
    <x v="0"/>
    <x v="0"/>
    <x v="2"/>
    <n v="435"/>
    <x v="3"/>
  </r>
  <r>
    <n v="259060"/>
    <x v="1"/>
    <x v="0"/>
    <n v="30000"/>
    <n v="30000"/>
    <n v="0"/>
    <x v="0"/>
    <x v="0"/>
    <x v="0"/>
    <n v="495"/>
    <x v="0"/>
  </r>
  <r>
    <n v="259068"/>
    <x v="0"/>
    <x v="0"/>
    <n v="10000"/>
    <n v="10000"/>
    <n v="0"/>
    <x v="0"/>
    <x v="1"/>
    <x v="1"/>
    <n v="521"/>
    <x v="7"/>
  </r>
  <r>
    <n v="259077"/>
    <x v="0"/>
    <x v="2"/>
    <n v="40000"/>
    <n v="40000"/>
    <n v="0"/>
    <x v="0"/>
    <x v="0"/>
    <x v="1"/>
    <n v="460"/>
    <x v="1"/>
  </r>
  <r>
    <n v="259082"/>
    <x v="0"/>
    <x v="0"/>
    <n v="41200"/>
    <n v="41200"/>
    <n v="0"/>
    <x v="0"/>
    <x v="1"/>
    <x v="0"/>
    <n v="482"/>
    <x v="8"/>
  </r>
  <r>
    <n v="259083"/>
    <x v="0"/>
    <x v="0"/>
    <n v="98800"/>
    <n v="98800"/>
    <n v="0"/>
    <x v="0"/>
    <x v="1"/>
    <x v="0"/>
    <n v="550"/>
    <x v="9"/>
  </r>
  <r>
    <n v="259086"/>
    <x v="0"/>
    <x v="0"/>
    <n v="15000"/>
    <n v="15000"/>
    <n v="0"/>
    <x v="0"/>
    <x v="0"/>
    <x v="0"/>
    <n v="438"/>
    <x v="3"/>
  </r>
  <r>
    <n v="259095"/>
    <x v="0"/>
    <x v="0"/>
    <n v="70000"/>
    <n v="70000"/>
    <n v="0"/>
    <x v="0"/>
    <x v="1"/>
    <x v="0"/>
    <n v="472"/>
    <x v="8"/>
  </r>
  <r>
    <n v="259097"/>
    <x v="1"/>
    <x v="0"/>
    <n v="8000"/>
    <n v="8000"/>
    <n v="0"/>
    <x v="0"/>
    <x v="1"/>
    <x v="2"/>
    <n v="506"/>
    <x v="0"/>
  </r>
  <r>
    <n v="259105"/>
    <x v="1"/>
    <x v="1"/>
    <n v="10000"/>
    <n v="10000"/>
    <n v="0"/>
    <x v="0"/>
    <x v="0"/>
    <x v="1"/>
    <n v="455"/>
    <x v="1"/>
  </r>
  <r>
    <n v="259113"/>
    <x v="1"/>
    <x v="1"/>
    <n v="12000"/>
    <n v="12000"/>
    <n v="0"/>
    <x v="0"/>
    <x v="1"/>
    <x v="0"/>
    <n v="495"/>
    <x v="0"/>
  </r>
  <r>
    <n v="259126"/>
    <x v="0"/>
    <x v="0"/>
    <n v="52000"/>
    <n v="52000"/>
    <n v="0"/>
    <x v="0"/>
    <x v="0"/>
    <x v="0"/>
    <n v="535"/>
    <x v="9"/>
  </r>
  <r>
    <n v="259129"/>
    <x v="0"/>
    <x v="0"/>
    <n v="86600"/>
    <n v="86600"/>
    <n v="0"/>
    <x v="0"/>
    <x v="1"/>
    <x v="2"/>
    <n v="529"/>
    <x v="7"/>
  </r>
  <r>
    <n v="259133"/>
    <x v="1"/>
    <x v="1"/>
    <n v="10000"/>
    <n v="10000"/>
    <n v="0"/>
    <x v="0"/>
    <x v="1"/>
    <x v="1"/>
    <n v="497"/>
    <x v="0"/>
  </r>
  <r>
    <n v="259134"/>
    <x v="0"/>
    <x v="1"/>
    <n v="36000"/>
    <n v="36000"/>
    <n v="0"/>
    <x v="0"/>
    <x v="1"/>
    <x v="1"/>
    <n v="570"/>
    <x v="10"/>
  </r>
  <r>
    <n v="259135"/>
    <x v="0"/>
    <x v="0"/>
    <n v="36000"/>
    <n v="36000"/>
    <n v="0"/>
    <x v="0"/>
    <x v="1"/>
    <x v="1"/>
    <n v="553"/>
    <x v="10"/>
  </r>
  <r>
    <n v="259139"/>
    <x v="0"/>
    <x v="1"/>
    <n v="6000"/>
    <n v="6000"/>
    <n v="0"/>
    <x v="0"/>
    <x v="1"/>
    <x v="1"/>
    <n v="582"/>
    <x v="12"/>
  </r>
  <r>
    <n v="259144"/>
    <x v="1"/>
    <x v="0"/>
    <n v="112000"/>
    <n v="112000"/>
    <n v="0"/>
    <x v="0"/>
    <x v="0"/>
    <x v="1"/>
    <n v="453"/>
    <x v="1"/>
  </r>
  <r>
    <n v="259152"/>
    <x v="1"/>
    <x v="2"/>
    <n v="10000"/>
    <n v="10000"/>
    <n v="0"/>
    <x v="0"/>
    <x v="0"/>
    <x v="1"/>
    <n v="435"/>
    <x v="3"/>
  </r>
  <r>
    <n v="259156"/>
    <x v="2"/>
    <x v="2"/>
    <n v="30051.78"/>
    <n v="30051.78"/>
    <n v="0"/>
    <x v="0"/>
    <x v="0"/>
    <x v="1"/>
    <n v="515"/>
    <x v="7"/>
  </r>
  <r>
    <n v="259169"/>
    <x v="1"/>
    <x v="0"/>
    <n v="111000"/>
    <n v="111000"/>
    <n v="0"/>
    <x v="0"/>
    <x v="1"/>
    <x v="0"/>
    <n v="555"/>
    <x v="10"/>
  </r>
  <r>
    <n v="259177"/>
    <x v="0"/>
    <x v="2"/>
    <n v="90000"/>
    <n v="90000"/>
    <n v="0"/>
    <x v="0"/>
    <x v="0"/>
    <x v="0"/>
    <n v="465"/>
    <x v="1"/>
  </r>
  <r>
    <n v="259183"/>
    <x v="0"/>
    <x v="0"/>
    <n v="16000"/>
    <n v="16000"/>
    <n v="0"/>
    <x v="0"/>
    <x v="0"/>
    <x v="1"/>
    <n v="490"/>
    <x v="8"/>
  </r>
  <r>
    <n v="259184"/>
    <x v="0"/>
    <x v="0"/>
    <n v="268100"/>
    <n v="268100"/>
    <n v="0"/>
    <x v="0"/>
    <x v="1"/>
    <x v="0"/>
    <n v="514"/>
    <x v="7"/>
  </r>
  <r>
    <n v="259190"/>
    <x v="1"/>
    <x v="0"/>
    <n v="40000"/>
    <n v="40000"/>
    <n v="0"/>
    <x v="0"/>
    <x v="1"/>
    <x v="0"/>
    <n v="515"/>
    <x v="7"/>
  </r>
  <r>
    <n v="259192"/>
    <x v="0"/>
    <x v="2"/>
    <n v="5000"/>
    <n v="5000"/>
    <n v="0"/>
    <x v="0"/>
    <x v="1"/>
    <x v="1"/>
    <n v="497"/>
    <x v="0"/>
  </r>
  <r>
    <n v="259198"/>
    <x v="1"/>
    <x v="0"/>
    <n v="4200"/>
    <n v="4200"/>
    <n v="0"/>
    <x v="0"/>
    <x v="1"/>
    <x v="1"/>
    <n v="486"/>
    <x v="8"/>
  </r>
  <r>
    <n v="259203"/>
    <x v="0"/>
    <x v="0"/>
    <n v="113000"/>
    <n v="113000"/>
    <n v="0"/>
    <x v="0"/>
    <x v="1"/>
    <x v="0"/>
    <n v="535"/>
    <x v="9"/>
  </r>
  <r>
    <n v="259205"/>
    <x v="1"/>
    <x v="2"/>
    <n v="20000"/>
    <n v="20000"/>
    <n v="0"/>
    <x v="0"/>
    <x v="1"/>
    <x v="0"/>
    <n v="505"/>
    <x v="0"/>
  </r>
  <r>
    <n v="259209"/>
    <x v="2"/>
    <x v="0"/>
    <n v="51000"/>
    <n v="51000"/>
    <n v="0"/>
    <x v="0"/>
    <x v="0"/>
    <x v="0"/>
    <n v="450"/>
    <x v="3"/>
  </r>
  <r>
    <n v="259211"/>
    <x v="1"/>
    <x v="1"/>
    <n v="9700"/>
    <n v="9700"/>
    <n v="0"/>
    <x v="0"/>
    <x v="0"/>
    <x v="0"/>
    <n v="462"/>
    <x v="1"/>
  </r>
  <r>
    <n v="259214"/>
    <x v="1"/>
    <x v="1"/>
    <n v="11900"/>
    <n v="11900"/>
    <n v="0"/>
    <x v="0"/>
    <x v="1"/>
    <x v="0"/>
    <n v="539"/>
    <x v="9"/>
  </r>
  <r>
    <n v="259221"/>
    <x v="0"/>
    <x v="0"/>
    <n v="10000"/>
    <n v="10000"/>
    <n v="0"/>
    <x v="0"/>
    <x v="0"/>
    <x v="2"/>
    <n v="453"/>
    <x v="1"/>
  </r>
  <r>
    <n v="259231"/>
    <x v="1"/>
    <x v="1"/>
    <n v="20000"/>
    <n v="20000"/>
    <n v="0"/>
    <x v="0"/>
    <x v="0"/>
    <x v="0"/>
    <n v="518"/>
    <x v="7"/>
  </r>
  <r>
    <n v="259239"/>
    <x v="0"/>
    <x v="0"/>
    <n v="534200"/>
    <n v="534200"/>
    <n v="0"/>
    <x v="0"/>
    <x v="1"/>
    <x v="1"/>
    <n v="579"/>
    <x v="12"/>
  </r>
  <r>
    <n v="259243"/>
    <x v="1"/>
    <x v="0"/>
    <n v="15000"/>
    <n v="15000"/>
    <n v="0"/>
    <x v="0"/>
    <x v="0"/>
    <x v="0"/>
    <n v="446"/>
    <x v="3"/>
  </r>
  <r>
    <n v="259247"/>
    <x v="0"/>
    <x v="0"/>
    <n v="222000"/>
    <n v="222000"/>
    <n v="0"/>
    <x v="0"/>
    <x v="1"/>
    <x v="0"/>
    <n v="499"/>
    <x v="0"/>
  </r>
  <r>
    <n v="259254"/>
    <x v="0"/>
    <x v="0"/>
    <n v="20500"/>
    <n v="20500"/>
    <n v="0"/>
    <x v="0"/>
    <x v="1"/>
    <x v="2"/>
    <n v="448"/>
    <x v="3"/>
  </r>
  <r>
    <n v="259264"/>
    <x v="0"/>
    <x v="1"/>
    <n v="39446"/>
    <n v="39446"/>
    <n v="0"/>
    <x v="0"/>
    <x v="0"/>
    <x v="1"/>
    <n v="436"/>
    <x v="3"/>
  </r>
  <r>
    <n v="259270"/>
    <x v="0"/>
    <x v="1"/>
    <n v="20000"/>
    <n v="20000"/>
    <n v="0"/>
    <x v="0"/>
    <x v="1"/>
    <x v="0"/>
    <n v="484"/>
    <x v="8"/>
  </r>
  <r>
    <n v="259272"/>
    <x v="0"/>
    <x v="0"/>
    <n v="229106"/>
    <n v="229106"/>
    <n v="0"/>
    <x v="0"/>
    <x v="1"/>
    <x v="1"/>
    <n v="527"/>
    <x v="7"/>
  </r>
  <r>
    <n v="259295"/>
    <x v="0"/>
    <x v="2"/>
    <n v="50000"/>
    <n v="50000"/>
    <n v="0"/>
    <x v="0"/>
    <x v="0"/>
    <x v="1"/>
    <n v="440"/>
    <x v="3"/>
  </r>
  <r>
    <n v="259297"/>
    <x v="0"/>
    <x v="1"/>
    <n v="117480"/>
    <n v="117480"/>
    <n v="0"/>
    <x v="0"/>
    <x v="1"/>
    <x v="0"/>
    <n v="560"/>
    <x v="10"/>
  </r>
  <r>
    <n v="259301"/>
    <x v="0"/>
    <x v="0"/>
    <n v="25000"/>
    <n v="25000"/>
    <n v="0"/>
    <x v="0"/>
    <x v="1"/>
    <x v="1"/>
    <n v="461"/>
    <x v="1"/>
  </r>
  <r>
    <n v="259302"/>
    <x v="1"/>
    <x v="0"/>
    <n v="10000"/>
    <n v="10000"/>
    <n v="0"/>
    <x v="0"/>
    <x v="1"/>
    <x v="1"/>
    <n v="472"/>
    <x v="8"/>
  </r>
  <r>
    <n v="259317"/>
    <x v="0"/>
    <x v="0"/>
    <n v="18500"/>
    <n v="18500"/>
    <n v="0"/>
    <x v="0"/>
    <x v="0"/>
    <x v="1"/>
    <n v="457"/>
    <x v="1"/>
  </r>
  <r>
    <n v="259335"/>
    <x v="1"/>
    <x v="1"/>
    <n v="12500"/>
    <n v="12500"/>
    <n v="0"/>
    <x v="0"/>
    <x v="0"/>
    <x v="1"/>
    <n v="386"/>
    <x v="4"/>
  </r>
  <r>
    <n v="259347"/>
    <x v="0"/>
    <x v="0"/>
    <n v="11000"/>
    <n v="11000"/>
    <n v="0"/>
    <x v="0"/>
    <x v="1"/>
    <x v="1"/>
    <n v="520"/>
    <x v="7"/>
  </r>
  <r>
    <n v="259348"/>
    <x v="0"/>
    <x v="0"/>
    <n v="43400"/>
    <n v="43400"/>
    <n v="0"/>
    <x v="0"/>
    <x v="1"/>
    <x v="0"/>
    <n v="504"/>
    <x v="0"/>
  </r>
  <r>
    <n v="259352"/>
    <x v="0"/>
    <x v="0"/>
    <n v="98866"/>
    <n v="98866"/>
    <n v="0"/>
    <x v="0"/>
    <x v="1"/>
    <x v="0"/>
    <n v="471"/>
    <x v="8"/>
  </r>
  <r>
    <n v="259354"/>
    <x v="0"/>
    <x v="0"/>
    <n v="71500"/>
    <n v="71500"/>
    <n v="0"/>
    <x v="0"/>
    <x v="1"/>
    <x v="0"/>
    <n v="534"/>
    <x v="9"/>
  </r>
  <r>
    <n v="259366"/>
    <x v="0"/>
    <x v="1"/>
    <n v="30000"/>
    <n v="30000"/>
    <n v="0"/>
    <x v="0"/>
    <x v="0"/>
    <x v="1"/>
    <n v="515"/>
    <x v="7"/>
  </r>
  <r>
    <n v="259384"/>
    <x v="0"/>
    <x v="1"/>
    <n v="5000"/>
    <n v="5000"/>
    <n v="0"/>
    <x v="0"/>
    <x v="1"/>
    <x v="0"/>
    <n v="495"/>
    <x v="0"/>
  </r>
  <r>
    <n v="259386"/>
    <x v="1"/>
    <x v="0"/>
    <n v="40000"/>
    <n v="0"/>
    <n v="1"/>
    <x v="1"/>
    <x v="0"/>
    <x v="1"/>
    <n v="448"/>
    <x v="3"/>
  </r>
  <r>
    <n v="259405"/>
    <x v="0"/>
    <x v="2"/>
    <n v="40000"/>
    <n v="40000"/>
    <n v="0"/>
    <x v="0"/>
    <x v="0"/>
    <x v="1"/>
    <n v="513"/>
    <x v="7"/>
  </r>
  <r>
    <n v="259414"/>
    <x v="0"/>
    <x v="0"/>
    <n v="20000"/>
    <n v="20000"/>
    <n v="0"/>
    <x v="0"/>
    <x v="0"/>
    <x v="0"/>
    <n v="453"/>
    <x v="1"/>
  </r>
  <r>
    <n v="259437"/>
    <x v="1"/>
    <x v="0"/>
    <n v="20000"/>
    <n v="20000"/>
    <n v="0"/>
    <x v="0"/>
    <x v="1"/>
    <x v="2"/>
    <n v="559"/>
    <x v="10"/>
  </r>
  <r>
    <n v="259443"/>
    <x v="0"/>
    <x v="0"/>
    <n v="32800"/>
    <n v="32800"/>
    <n v="0"/>
    <x v="0"/>
    <x v="1"/>
    <x v="0"/>
    <n v="514"/>
    <x v="7"/>
  </r>
  <r>
    <n v="259446"/>
    <x v="0"/>
    <x v="1"/>
    <n v="20000"/>
    <n v="20000"/>
    <n v="0"/>
    <x v="0"/>
    <x v="1"/>
    <x v="1"/>
    <n v="477"/>
    <x v="8"/>
  </r>
  <r>
    <n v="259449"/>
    <x v="1"/>
    <x v="0"/>
    <n v="29996"/>
    <n v="29996"/>
    <n v="0"/>
    <x v="0"/>
    <x v="1"/>
    <x v="1"/>
    <n v="449"/>
    <x v="3"/>
  </r>
  <r>
    <n v="259452"/>
    <x v="0"/>
    <x v="0"/>
    <n v="42000"/>
    <n v="42000"/>
    <n v="0"/>
    <x v="0"/>
    <x v="0"/>
    <x v="2"/>
    <n v="510"/>
    <x v="0"/>
  </r>
  <r>
    <n v="259456"/>
    <x v="0"/>
    <x v="0"/>
    <n v="72535"/>
    <n v="72535"/>
    <n v="0"/>
    <x v="0"/>
    <x v="1"/>
    <x v="1"/>
    <n v="533"/>
    <x v="9"/>
  </r>
  <r>
    <n v="259467"/>
    <x v="2"/>
    <x v="2"/>
    <n v="99900"/>
    <n v="89200"/>
    <n v="1"/>
    <x v="1"/>
    <x v="0"/>
    <x v="1"/>
    <n v="521"/>
    <x v="7"/>
  </r>
  <r>
    <n v="259468"/>
    <x v="2"/>
    <x v="2"/>
    <n v="60000"/>
    <n v="60000"/>
    <n v="0"/>
    <x v="0"/>
    <x v="1"/>
    <x v="0"/>
    <n v="464"/>
    <x v="1"/>
  </r>
  <r>
    <n v="259471"/>
    <x v="1"/>
    <x v="0"/>
    <n v="20000"/>
    <n v="10000"/>
    <n v="1"/>
    <x v="1"/>
    <x v="0"/>
    <x v="1"/>
    <n v="401"/>
    <x v="2"/>
  </r>
  <r>
    <n v="259480"/>
    <x v="0"/>
    <x v="0"/>
    <n v="14200"/>
    <n v="14200"/>
    <n v="0"/>
    <x v="0"/>
    <x v="0"/>
    <x v="1"/>
    <n v="463"/>
    <x v="1"/>
  </r>
  <r>
    <n v="259498"/>
    <x v="0"/>
    <x v="0"/>
    <n v="126000"/>
    <n v="126000"/>
    <n v="0"/>
    <x v="0"/>
    <x v="1"/>
    <x v="2"/>
    <n v="558"/>
    <x v="10"/>
  </r>
  <r>
    <n v="259521"/>
    <x v="1"/>
    <x v="1"/>
    <n v="5000"/>
    <n v="5000"/>
    <n v="0"/>
    <x v="0"/>
    <x v="0"/>
    <x v="1"/>
    <n v="440"/>
    <x v="3"/>
  </r>
  <r>
    <n v="259545"/>
    <x v="0"/>
    <x v="0"/>
    <n v="181400"/>
    <n v="181400"/>
    <n v="0"/>
    <x v="0"/>
    <x v="1"/>
    <x v="1"/>
    <n v="465"/>
    <x v="1"/>
  </r>
  <r>
    <n v="259555"/>
    <x v="1"/>
    <x v="1"/>
    <n v="10000"/>
    <n v="10000"/>
    <n v="0"/>
    <x v="0"/>
    <x v="1"/>
    <x v="1"/>
    <n v="537"/>
    <x v="9"/>
  </r>
  <r>
    <n v="259558"/>
    <x v="0"/>
    <x v="1"/>
    <n v="7500"/>
    <n v="7500"/>
    <n v="0"/>
    <x v="0"/>
    <x v="0"/>
    <x v="2"/>
    <n v="559"/>
    <x v="10"/>
  </r>
  <r>
    <n v="259570"/>
    <x v="0"/>
    <x v="0"/>
    <n v="26000"/>
    <n v="26000"/>
    <n v="0"/>
    <x v="0"/>
    <x v="1"/>
    <x v="1"/>
    <n v="441"/>
    <x v="3"/>
  </r>
  <r>
    <n v="259604"/>
    <x v="0"/>
    <x v="2"/>
    <n v="10000"/>
    <n v="10000"/>
    <n v="0"/>
    <x v="0"/>
    <x v="0"/>
    <x v="1"/>
    <n v="441"/>
    <x v="3"/>
  </r>
  <r>
    <n v="259606"/>
    <x v="0"/>
    <x v="0"/>
    <n v="40000"/>
    <n v="40000"/>
    <n v="0"/>
    <x v="0"/>
    <x v="0"/>
    <x v="1"/>
    <n v="456"/>
    <x v="1"/>
  </r>
  <r>
    <n v="259612"/>
    <x v="1"/>
    <x v="1"/>
    <n v="15000"/>
    <n v="15000"/>
    <n v="0"/>
    <x v="0"/>
    <x v="0"/>
    <x v="1"/>
    <n v="388"/>
    <x v="4"/>
  </r>
  <r>
    <n v="259618"/>
    <x v="2"/>
    <x v="2"/>
    <n v="30000"/>
    <n v="30000"/>
    <n v="0"/>
    <x v="0"/>
    <x v="1"/>
    <x v="1"/>
    <n v="451"/>
    <x v="1"/>
  </r>
  <r>
    <n v="259625"/>
    <x v="1"/>
    <x v="0"/>
    <n v="2500"/>
    <n v="2500"/>
    <n v="0"/>
    <x v="0"/>
    <x v="1"/>
    <x v="3"/>
    <n v="445"/>
    <x v="3"/>
  </r>
  <r>
    <n v="259632"/>
    <x v="1"/>
    <x v="2"/>
    <n v="15000"/>
    <n v="15000"/>
    <n v="0"/>
    <x v="0"/>
    <x v="1"/>
    <x v="1"/>
    <n v="490"/>
    <x v="8"/>
  </r>
  <r>
    <n v="259634"/>
    <x v="0"/>
    <x v="0"/>
    <n v="85000"/>
    <n v="45000"/>
    <n v="1"/>
    <x v="1"/>
    <x v="1"/>
    <x v="0"/>
    <n v="540"/>
    <x v="9"/>
  </r>
  <r>
    <n v="259672"/>
    <x v="2"/>
    <x v="2"/>
    <n v="10000"/>
    <n v="10000"/>
    <n v="0"/>
    <x v="0"/>
    <x v="0"/>
    <x v="1"/>
    <n v="417"/>
    <x v="6"/>
  </r>
  <r>
    <n v="259757"/>
    <x v="1"/>
    <x v="1"/>
    <n v="17000"/>
    <n v="17000"/>
    <n v="0"/>
    <x v="0"/>
    <x v="0"/>
    <x v="1"/>
    <n v="443"/>
    <x v="3"/>
  </r>
  <r>
    <n v="259792"/>
    <x v="0"/>
    <x v="0"/>
    <n v="83458.63"/>
    <n v="83458.63"/>
    <n v="0"/>
    <x v="0"/>
    <x v="0"/>
    <x v="1"/>
    <n v="497"/>
    <x v="0"/>
  </r>
  <r>
    <n v="259820"/>
    <x v="0"/>
    <x v="0"/>
    <n v="10000"/>
    <n v="10000"/>
    <n v="0"/>
    <x v="0"/>
    <x v="1"/>
    <x v="0"/>
    <n v="512"/>
    <x v="7"/>
  </r>
  <r>
    <n v="259863"/>
    <x v="0"/>
    <x v="0"/>
    <n v="15000"/>
    <n v="15000"/>
    <n v="0"/>
    <x v="0"/>
    <x v="0"/>
    <x v="1"/>
    <n v="415"/>
    <x v="6"/>
  </r>
  <r>
    <n v="259880"/>
    <x v="0"/>
    <x v="0"/>
    <n v="39500"/>
    <n v="39500"/>
    <n v="0"/>
    <x v="0"/>
    <x v="0"/>
    <x v="0"/>
    <n v="496"/>
    <x v="0"/>
  </r>
  <r>
    <n v="259889"/>
    <x v="0"/>
    <x v="0"/>
    <n v="97900"/>
    <n v="97900"/>
    <n v="0"/>
    <x v="0"/>
    <x v="0"/>
    <x v="2"/>
    <n v="463"/>
    <x v="1"/>
  </r>
  <r>
    <n v="259894"/>
    <x v="1"/>
    <x v="0"/>
    <n v="500"/>
    <n v="0"/>
    <n v="1"/>
    <x v="1"/>
    <x v="0"/>
    <x v="1"/>
    <n v="364"/>
    <x v="5"/>
  </r>
  <r>
    <n v="259937"/>
    <x v="1"/>
    <x v="0"/>
    <n v="25000"/>
    <n v="25000"/>
    <n v="0"/>
    <x v="0"/>
    <x v="0"/>
    <x v="1"/>
    <n v="403"/>
    <x v="2"/>
  </r>
  <r>
    <n v="259994"/>
    <x v="0"/>
    <x v="2"/>
    <n v="60000"/>
    <n v="60000"/>
    <n v="0"/>
    <x v="0"/>
    <x v="1"/>
    <x v="1"/>
    <n v="537"/>
    <x v="9"/>
  </r>
  <r>
    <n v="259996"/>
    <x v="0"/>
    <x v="0"/>
    <n v="92000"/>
    <n v="92000"/>
    <n v="0"/>
    <x v="0"/>
    <x v="0"/>
    <x v="1"/>
    <n v="559"/>
    <x v="10"/>
  </r>
  <r>
    <n v="260014"/>
    <x v="0"/>
    <x v="0"/>
    <n v="5750"/>
    <n v="5750"/>
    <n v="0"/>
    <x v="0"/>
    <x v="1"/>
    <x v="1"/>
    <n v="469"/>
    <x v="1"/>
  </r>
  <r>
    <n v="260028"/>
    <x v="0"/>
    <x v="0"/>
    <n v="31000"/>
    <n v="31000"/>
    <n v="0"/>
    <x v="0"/>
    <x v="0"/>
    <x v="0"/>
    <n v="447"/>
    <x v="3"/>
  </r>
  <r>
    <n v="260103"/>
    <x v="0"/>
    <x v="0"/>
    <n v="32500"/>
    <n v="32500"/>
    <n v="0"/>
    <x v="0"/>
    <x v="1"/>
    <x v="0"/>
    <n v="484"/>
    <x v="8"/>
  </r>
  <r>
    <n v="260116"/>
    <x v="0"/>
    <x v="2"/>
    <n v="15000"/>
    <n v="15000"/>
    <n v="0"/>
    <x v="0"/>
    <x v="1"/>
    <x v="2"/>
    <n v="493"/>
    <x v="0"/>
  </r>
  <r>
    <n v="260122"/>
    <x v="0"/>
    <x v="0"/>
    <n v="16180"/>
    <n v="16180"/>
    <n v="0"/>
    <x v="0"/>
    <x v="1"/>
    <x v="0"/>
    <n v="541"/>
    <x v="9"/>
  </r>
  <r>
    <n v="260164"/>
    <x v="0"/>
    <x v="0"/>
    <n v="14000"/>
    <n v="14000"/>
    <n v="0"/>
    <x v="0"/>
    <x v="1"/>
    <x v="1"/>
    <n v="444"/>
    <x v="3"/>
  </r>
  <r>
    <n v="260189"/>
    <x v="0"/>
    <x v="0"/>
    <n v="13000"/>
    <n v="13000"/>
    <n v="0"/>
    <x v="0"/>
    <x v="0"/>
    <x v="1"/>
    <n v="422"/>
    <x v="6"/>
  </r>
  <r>
    <n v="260225"/>
    <x v="0"/>
    <x v="0"/>
    <n v="225500"/>
    <n v="225500"/>
    <n v="1"/>
    <x v="1"/>
    <x v="1"/>
    <x v="1"/>
    <n v="411"/>
    <x v="6"/>
  </r>
  <r>
    <n v="260312"/>
    <x v="0"/>
    <x v="0"/>
    <n v="24368"/>
    <n v="24368"/>
    <n v="0"/>
    <x v="0"/>
    <x v="1"/>
    <x v="0"/>
    <n v="555"/>
    <x v="10"/>
  </r>
  <r>
    <n v="260319"/>
    <x v="0"/>
    <x v="0"/>
    <n v="34600"/>
    <n v="34600"/>
    <n v="0"/>
    <x v="0"/>
    <x v="1"/>
    <x v="2"/>
    <n v="540"/>
    <x v="9"/>
  </r>
  <r>
    <n v="260324"/>
    <x v="0"/>
    <x v="1"/>
    <n v="20000"/>
    <n v="20000"/>
    <n v="0"/>
    <x v="0"/>
    <x v="1"/>
    <x v="0"/>
    <n v="418"/>
    <x v="6"/>
  </r>
  <r>
    <n v="260329"/>
    <x v="2"/>
    <x v="0"/>
    <n v="36100"/>
    <n v="36100"/>
    <n v="0"/>
    <x v="0"/>
    <x v="1"/>
    <x v="1"/>
    <n v="557"/>
    <x v="10"/>
  </r>
  <r>
    <n v="260345"/>
    <x v="0"/>
    <x v="0"/>
    <n v="70520"/>
    <n v="70520"/>
    <n v="0"/>
    <x v="0"/>
    <x v="1"/>
    <x v="0"/>
    <n v="492"/>
    <x v="0"/>
  </r>
  <r>
    <n v="260351"/>
    <x v="2"/>
    <x v="2"/>
    <n v="51800"/>
    <n v="51800"/>
    <n v="0"/>
    <x v="0"/>
    <x v="1"/>
    <x v="0"/>
    <n v="477"/>
    <x v="8"/>
  </r>
  <r>
    <n v="260407"/>
    <x v="0"/>
    <x v="0"/>
    <n v="64600"/>
    <n v="64600"/>
    <n v="0"/>
    <x v="0"/>
    <x v="0"/>
    <x v="0"/>
    <n v="557"/>
    <x v="10"/>
  </r>
  <r>
    <n v="260408"/>
    <x v="0"/>
    <x v="2"/>
    <n v="20000"/>
    <n v="20000"/>
    <n v="0"/>
    <x v="0"/>
    <x v="0"/>
    <x v="0"/>
    <n v="484"/>
    <x v="8"/>
  </r>
  <r>
    <n v="260409"/>
    <x v="1"/>
    <x v="0"/>
    <n v="40000"/>
    <n v="20000"/>
    <n v="1"/>
    <x v="1"/>
    <x v="0"/>
    <x v="1"/>
    <n v="434"/>
    <x v="3"/>
  </r>
  <r>
    <n v="260420"/>
    <x v="1"/>
    <x v="1"/>
    <n v="15000"/>
    <n v="15000"/>
    <n v="0"/>
    <x v="0"/>
    <x v="0"/>
    <x v="2"/>
    <n v="503"/>
    <x v="0"/>
  </r>
  <r>
    <n v="260452"/>
    <x v="0"/>
    <x v="0"/>
    <n v="93000"/>
    <n v="93000"/>
    <n v="0"/>
    <x v="0"/>
    <x v="0"/>
    <x v="0"/>
    <n v="434"/>
    <x v="3"/>
  </r>
  <r>
    <n v="260470"/>
    <x v="0"/>
    <x v="0"/>
    <n v="139490"/>
    <n v="139490"/>
    <n v="0"/>
    <x v="0"/>
    <x v="1"/>
    <x v="2"/>
    <n v="498"/>
    <x v="0"/>
  </r>
  <r>
    <n v="260505"/>
    <x v="0"/>
    <x v="1"/>
    <n v="19500"/>
    <n v="19500"/>
    <n v="0"/>
    <x v="0"/>
    <x v="0"/>
    <x v="0"/>
    <n v="446"/>
    <x v="3"/>
  </r>
  <r>
    <n v="260572"/>
    <x v="1"/>
    <x v="2"/>
    <n v="15000"/>
    <n v="15000"/>
    <n v="0"/>
    <x v="0"/>
    <x v="0"/>
    <x v="0"/>
    <n v="421"/>
    <x v="6"/>
  </r>
  <r>
    <n v="260622"/>
    <x v="1"/>
    <x v="0"/>
    <n v="10000"/>
    <n v="10000"/>
    <n v="0"/>
    <x v="0"/>
    <x v="0"/>
    <x v="2"/>
    <n v="495"/>
    <x v="0"/>
  </r>
  <r>
    <n v="260626"/>
    <x v="1"/>
    <x v="0"/>
    <n v="25200"/>
    <n v="25200"/>
    <n v="0"/>
    <x v="0"/>
    <x v="0"/>
    <x v="1"/>
    <n v="531"/>
    <x v="9"/>
  </r>
  <r>
    <n v="260634"/>
    <x v="0"/>
    <x v="0"/>
    <n v="20000"/>
    <n v="20000"/>
    <n v="0"/>
    <x v="0"/>
    <x v="0"/>
    <x v="0"/>
    <n v="509"/>
    <x v="0"/>
  </r>
  <r>
    <n v="260657"/>
    <x v="0"/>
    <x v="1"/>
    <n v="30000"/>
    <n v="30000"/>
    <n v="0"/>
    <x v="0"/>
    <x v="1"/>
    <x v="1"/>
    <n v="534"/>
    <x v="9"/>
  </r>
  <r>
    <n v="260660"/>
    <x v="0"/>
    <x v="0"/>
    <n v="85500"/>
    <n v="85500"/>
    <n v="0"/>
    <x v="0"/>
    <x v="1"/>
    <x v="0"/>
    <n v="476"/>
    <x v="8"/>
  </r>
  <r>
    <n v="260723"/>
    <x v="0"/>
    <x v="0"/>
    <n v="41000"/>
    <n v="41000"/>
    <n v="0"/>
    <x v="0"/>
    <x v="0"/>
    <x v="2"/>
    <n v="465"/>
    <x v="1"/>
  </r>
  <r>
    <n v="260756"/>
    <x v="1"/>
    <x v="0"/>
    <n v="100100"/>
    <n v="100100"/>
    <n v="0"/>
    <x v="0"/>
    <x v="0"/>
    <x v="1"/>
    <n v="399"/>
    <x v="2"/>
  </r>
  <r>
    <n v="260783"/>
    <x v="0"/>
    <x v="0"/>
    <n v="138300"/>
    <n v="138300"/>
    <n v="0"/>
    <x v="0"/>
    <x v="1"/>
    <x v="0"/>
    <n v="555"/>
    <x v="10"/>
  </r>
  <r>
    <n v="260814"/>
    <x v="0"/>
    <x v="1"/>
    <n v="60000"/>
    <n v="60000"/>
    <n v="0"/>
    <x v="0"/>
    <x v="1"/>
    <x v="0"/>
    <n v="500"/>
    <x v="0"/>
  </r>
  <r>
    <n v="260820"/>
    <x v="0"/>
    <x v="1"/>
    <n v="25000"/>
    <n v="25000"/>
    <n v="0"/>
    <x v="0"/>
    <x v="0"/>
    <x v="1"/>
    <n v="531"/>
    <x v="9"/>
  </r>
  <r>
    <n v="260924"/>
    <x v="0"/>
    <x v="1"/>
    <n v="15200"/>
    <n v="15200"/>
    <n v="0"/>
    <x v="0"/>
    <x v="0"/>
    <x v="1"/>
    <n v="505"/>
    <x v="0"/>
  </r>
  <r>
    <n v="260928"/>
    <x v="0"/>
    <x v="0"/>
    <n v="10000"/>
    <n v="10000"/>
    <n v="0"/>
    <x v="0"/>
    <x v="1"/>
    <x v="0"/>
    <n v="518"/>
    <x v="7"/>
  </r>
  <r>
    <n v="260936"/>
    <x v="0"/>
    <x v="0"/>
    <n v="113000"/>
    <n v="113000"/>
    <n v="0"/>
    <x v="0"/>
    <x v="0"/>
    <x v="1"/>
    <n v="452"/>
    <x v="1"/>
  </r>
  <r>
    <n v="260939"/>
    <x v="0"/>
    <x v="0"/>
    <n v="40000"/>
    <n v="40000"/>
    <n v="0"/>
    <x v="0"/>
    <x v="0"/>
    <x v="1"/>
    <n v="467"/>
    <x v="1"/>
  </r>
  <r>
    <n v="260941"/>
    <x v="0"/>
    <x v="0"/>
    <n v="15000"/>
    <n v="15000"/>
    <n v="0"/>
    <x v="0"/>
    <x v="0"/>
    <x v="2"/>
    <n v="438"/>
    <x v="3"/>
  </r>
  <r>
    <n v="260945"/>
    <x v="1"/>
    <x v="0"/>
    <n v="38500"/>
    <n v="38500"/>
    <n v="0"/>
    <x v="0"/>
    <x v="0"/>
    <x v="0"/>
    <n v="508"/>
    <x v="0"/>
  </r>
  <r>
    <n v="260946"/>
    <x v="0"/>
    <x v="0"/>
    <n v="39500"/>
    <n v="39500"/>
    <n v="0"/>
    <x v="0"/>
    <x v="1"/>
    <x v="1"/>
    <n v="491"/>
    <x v="0"/>
  </r>
  <r>
    <n v="260951"/>
    <x v="0"/>
    <x v="0"/>
    <n v="65000"/>
    <n v="65000"/>
    <n v="0"/>
    <x v="0"/>
    <x v="1"/>
    <x v="0"/>
    <n v="450"/>
    <x v="3"/>
  </r>
  <r>
    <n v="260955"/>
    <x v="0"/>
    <x v="2"/>
    <n v="70000"/>
    <n v="70000"/>
    <n v="0"/>
    <x v="0"/>
    <x v="0"/>
    <x v="1"/>
    <n v="483"/>
    <x v="8"/>
  </r>
  <r>
    <n v="260971"/>
    <x v="0"/>
    <x v="0"/>
    <n v="100000"/>
    <n v="100000"/>
    <n v="0"/>
    <x v="0"/>
    <x v="1"/>
    <x v="0"/>
    <n v="478"/>
    <x v="8"/>
  </r>
  <r>
    <n v="260973"/>
    <x v="0"/>
    <x v="1"/>
    <n v="297000"/>
    <n v="297000"/>
    <n v="0"/>
    <x v="0"/>
    <x v="0"/>
    <x v="2"/>
    <n v="527"/>
    <x v="7"/>
  </r>
  <r>
    <n v="260978"/>
    <x v="1"/>
    <x v="0"/>
    <n v="40000"/>
    <n v="40000"/>
    <n v="0"/>
    <x v="0"/>
    <x v="0"/>
    <x v="1"/>
    <n v="465"/>
    <x v="1"/>
  </r>
  <r>
    <n v="260993"/>
    <x v="0"/>
    <x v="0"/>
    <n v="27800"/>
    <n v="27800"/>
    <n v="0"/>
    <x v="0"/>
    <x v="1"/>
    <x v="1"/>
    <n v="477"/>
    <x v="8"/>
  </r>
  <r>
    <n v="260994"/>
    <x v="1"/>
    <x v="0"/>
    <n v="10000"/>
    <n v="10000"/>
    <n v="0"/>
    <x v="0"/>
    <x v="0"/>
    <x v="0"/>
    <n v="458"/>
    <x v="1"/>
  </r>
  <r>
    <n v="261004"/>
    <x v="0"/>
    <x v="1"/>
    <n v="53600"/>
    <n v="53600"/>
    <n v="0"/>
    <x v="0"/>
    <x v="1"/>
    <x v="0"/>
    <n v="532"/>
    <x v="9"/>
  </r>
  <r>
    <n v="261026"/>
    <x v="0"/>
    <x v="0"/>
    <n v="144400"/>
    <n v="144400"/>
    <n v="0"/>
    <x v="0"/>
    <x v="1"/>
    <x v="2"/>
    <n v="534"/>
    <x v="9"/>
  </r>
  <r>
    <n v="261045"/>
    <x v="0"/>
    <x v="2"/>
    <n v="30000"/>
    <n v="30000"/>
    <n v="0"/>
    <x v="0"/>
    <x v="1"/>
    <x v="0"/>
    <n v="481"/>
    <x v="8"/>
  </r>
  <r>
    <n v="261090"/>
    <x v="0"/>
    <x v="0"/>
    <n v="164253"/>
    <n v="164253"/>
    <n v="0"/>
    <x v="0"/>
    <x v="0"/>
    <x v="0"/>
    <n v="431"/>
    <x v="3"/>
  </r>
  <r>
    <n v="261092"/>
    <x v="0"/>
    <x v="0"/>
    <n v="54600"/>
    <n v="54600"/>
    <n v="0"/>
    <x v="0"/>
    <x v="1"/>
    <x v="0"/>
    <n v="522"/>
    <x v="7"/>
  </r>
  <r>
    <n v="261099"/>
    <x v="0"/>
    <x v="1"/>
    <n v="44000"/>
    <n v="44000"/>
    <n v="0"/>
    <x v="0"/>
    <x v="1"/>
    <x v="0"/>
    <n v="521"/>
    <x v="7"/>
  </r>
  <r>
    <n v="261103"/>
    <x v="0"/>
    <x v="0"/>
    <n v="36850"/>
    <n v="36850"/>
    <n v="0"/>
    <x v="0"/>
    <x v="0"/>
    <x v="1"/>
    <n v="419"/>
    <x v="6"/>
  </r>
  <r>
    <n v="261123"/>
    <x v="0"/>
    <x v="2"/>
    <n v="30000"/>
    <n v="30000"/>
    <n v="0"/>
    <x v="0"/>
    <x v="0"/>
    <x v="0"/>
    <n v="436"/>
    <x v="3"/>
  </r>
  <r>
    <n v="261134"/>
    <x v="0"/>
    <x v="0"/>
    <n v="60000"/>
    <n v="60000"/>
    <n v="0"/>
    <x v="0"/>
    <x v="0"/>
    <x v="0"/>
    <n v="467"/>
    <x v="1"/>
  </r>
  <r>
    <n v="261139"/>
    <x v="1"/>
    <x v="0"/>
    <n v="80000"/>
    <n v="80000"/>
    <n v="0"/>
    <x v="0"/>
    <x v="1"/>
    <x v="0"/>
    <n v="471"/>
    <x v="8"/>
  </r>
  <r>
    <n v="261148"/>
    <x v="1"/>
    <x v="0"/>
    <n v="20000"/>
    <n v="20000"/>
    <n v="0"/>
    <x v="0"/>
    <x v="1"/>
    <x v="2"/>
    <n v="550"/>
    <x v="9"/>
  </r>
  <r>
    <n v="261149"/>
    <x v="0"/>
    <x v="0"/>
    <n v="5000"/>
    <n v="5000"/>
    <n v="0"/>
    <x v="0"/>
    <x v="0"/>
    <x v="1"/>
    <n v="474"/>
    <x v="8"/>
  </r>
  <r>
    <n v="261163"/>
    <x v="0"/>
    <x v="0"/>
    <n v="61000"/>
    <n v="61000"/>
    <n v="0"/>
    <x v="0"/>
    <x v="1"/>
    <x v="2"/>
    <n v="492"/>
    <x v="0"/>
  </r>
  <r>
    <n v="261195"/>
    <x v="0"/>
    <x v="1"/>
    <n v="70000"/>
    <n v="70000"/>
    <n v="0"/>
    <x v="0"/>
    <x v="0"/>
    <x v="2"/>
    <n v="512"/>
    <x v="7"/>
  </r>
  <r>
    <n v="261296"/>
    <x v="0"/>
    <x v="0"/>
    <n v="39700"/>
    <n v="39700"/>
    <n v="0"/>
    <x v="0"/>
    <x v="1"/>
    <x v="2"/>
    <n v="506"/>
    <x v="0"/>
  </r>
  <r>
    <n v="261307"/>
    <x v="1"/>
    <x v="1"/>
    <n v="5000"/>
    <n v="5000"/>
    <n v="0"/>
    <x v="0"/>
    <x v="0"/>
    <x v="1"/>
    <n v="454"/>
    <x v="1"/>
  </r>
  <r>
    <n v="261311"/>
    <x v="1"/>
    <x v="0"/>
    <n v="40000"/>
    <n v="40000"/>
    <n v="0"/>
    <x v="0"/>
    <x v="0"/>
    <x v="1"/>
    <n v="438"/>
    <x v="3"/>
  </r>
  <r>
    <n v="261320"/>
    <x v="1"/>
    <x v="0"/>
    <n v="10000"/>
    <n v="10000"/>
    <n v="0"/>
    <x v="0"/>
    <x v="1"/>
    <x v="0"/>
    <n v="467"/>
    <x v="1"/>
  </r>
  <r>
    <n v="261323"/>
    <x v="0"/>
    <x v="2"/>
    <n v="46095"/>
    <n v="46095"/>
    <n v="0"/>
    <x v="0"/>
    <x v="1"/>
    <x v="2"/>
    <n v="437"/>
    <x v="3"/>
  </r>
  <r>
    <n v="261335"/>
    <x v="0"/>
    <x v="0"/>
    <n v="95190"/>
    <n v="95190"/>
    <n v="0"/>
    <x v="0"/>
    <x v="1"/>
    <x v="0"/>
    <n v="564"/>
    <x v="10"/>
  </r>
  <r>
    <n v="261337"/>
    <x v="0"/>
    <x v="0"/>
    <n v="129000"/>
    <n v="129000"/>
    <n v="0"/>
    <x v="0"/>
    <x v="0"/>
    <x v="1"/>
    <n v="511"/>
    <x v="7"/>
  </r>
  <r>
    <n v="261348"/>
    <x v="1"/>
    <x v="1"/>
    <n v="50000"/>
    <n v="50000"/>
    <n v="0"/>
    <x v="0"/>
    <x v="0"/>
    <x v="1"/>
    <n v="421"/>
    <x v="6"/>
  </r>
  <r>
    <n v="261349"/>
    <x v="0"/>
    <x v="0"/>
    <n v="264907.51"/>
    <n v="264907.51"/>
    <n v="0"/>
    <x v="0"/>
    <x v="0"/>
    <x v="1"/>
    <n v="458"/>
    <x v="1"/>
  </r>
  <r>
    <n v="261368"/>
    <x v="0"/>
    <x v="2"/>
    <n v="69600"/>
    <n v="69600"/>
    <n v="0"/>
    <x v="0"/>
    <x v="0"/>
    <x v="0"/>
    <n v="510"/>
    <x v="0"/>
  </r>
  <r>
    <n v="261379"/>
    <x v="1"/>
    <x v="0"/>
    <n v="100300"/>
    <n v="100300"/>
    <n v="0"/>
    <x v="0"/>
    <x v="1"/>
    <x v="1"/>
    <n v="467"/>
    <x v="1"/>
  </r>
  <r>
    <n v="261381"/>
    <x v="0"/>
    <x v="2"/>
    <n v="30000"/>
    <n v="30000"/>
    <n v="0"/>
    <x v="0"/>
    <x v="0"/>
    <x v="1"/>
    <n v="463"/>
    <x v="1"/>
  </r>
  <r>
    <n v="261383"/>
    <x v="0"/>
    <x v="0"/>
    <n v="52800"/>
    <n v="52800"/>
    <n v="0"/>
    <x v="0"/>
    <x v="1"/>
    <x v="1"/>
    <n v="446"/>
    <x v="3"/>
  </r>
  <r>
    <n v="261389"/>
    <x v="0"/>
    <x v="0"/>
    <n v="125000"/>
    <n v="125000"/>
    <n v="0"/>
    <x v="0"/>
    <x v="0"/>
    <x v="1"/>
    <n v="433"/>
    <x v="3"/>
  </r>
  <r>
    <n v="261392"/>
    <x v="0"/>
    <x v="0"/>
    <n v="90000"/>
    <n v="90000"/>
    <n v="0"/>
    <x v="0"/>
    <x v="1"/>
    <x v="0"/>
    <n v="474"/>
    <x v="8"/>
  </r>
  <r>
    <n v="261399"/>
    <x v="0"/>
    <x v="0"/>
    <n v="113000"/>
    <n v="113000"/>
    <n v="0"/>
    <x v="0"/>
    <x v="1"/>
    <x v="1"/>
    <n v="434"/>
    <x v="3"/>
  </r>
  <r>
    <n v="261400"/>
    <x v="1"/>
    <x v="0"/>
    <n v="10000"/>
    <n v="10000"/>
    <n v="0"/>
    <x v="0"/>
    <x v="1"/>
    <x v="2"/>
    <n v="500"/>
    <x v="0"/>
  </r>
  <r>
    <n v="261405"/>
    <x v="0"/>
    <x v="0"/>
    <n v="70000"/>
    <n v="70000"/>
    <n v="0"/>
    <x v="0"/>
    <x v="0"/>
    <x v="1"/>
    <n v="427"/>
    <x v="6"/>
  </r>
  <r>
    <n v="261409"/>
    <x v="0"/>
    <x v="2"/>
    <n v="22000"/>
    <n v="22000"/>
    <n v="0"/>
    <x v="0"/>
    <x v="0"/>
    <x v="2"/>
    <n v="401"/>
    <x v="2"/>
  </r>
  <r>
    <n v="261411"/>
    <x v="0"/>
    <x v="0"/>
    <n v="118900"/>
    <n v="88900"/>
    <n v="1"/>
    <x v="1"/>
    <x v="1"/>
    <x v="1"/>
    <n v="479"/>
    <x v="8"/>
  </r>
  <r>
    <n v="261415"/>
    <x v="0"/>
    <x v="1"/>
    <n v="171800"/>
    <n v="171800"/>
    <n v="0"/>
    <x v="0"/>
    <x v="0"/>
    <x v="1"/>
    <n v="467"/>
    <x v="1"/>
  </r>
  <r>
    <n v="261427"/>
    <x v="1"/>
    <x v="0"/>
    <n v="20000"/>
    <n v="20000"/>
    <n v="0"/>
    <x v="0"/>
    <x v="1"/>
    <x v="2"/>
    <n v="529"/>
    <x v="7"/>
  </r>
  <r>
    <n v="261428"/>
    <x v="0"/>
    <x v="2"/>
    <n v="20000"/>
    <n v="20000"/>
    <n v="0"/>
    <x v="0"/>
    <x v="0"/>
    <x v="1"/>
    <n v="451"/>
    <x v="1"/>
  </r>
  <r>
    <n v="261432"/>
    <x v="0"/>
    <x v="0"/>
    <n v="16900"/>
    <n v="16900"/>
    <n v="0"/>
    <x v="0"/>
    <x v="1"/>
    <x v="0"/>
    <n v="499"/>
    <x v="0"/>
  </r>
  <r>
    <n v="261439"/>
    <x v="1"/>
    <x v="0"/>
    <n v="10000"/>
    <n v="10000"/>
    <n v="0"/>
    <x v="0"/>
    <x v="1"/>
    <x v="0"/>
    <n v="475"/>
    <x v="8"/>
  </r>
  <r>
    <n v="261440"/>
    <x v="2"/>
    <x v="2"/>
    <n v="50000"/>
    <n v="50000"/>
    <n v="0"/>
    <x v="0"/>
    <x v="1"/>
    <x v="0"/>
    <n v="470"/>
    <x v="1"/>
  </r>
  <r>
    <n v="261487"/>
    <x v="0"/>
    <x v="2"/>
    <n v="5000"/>
    <n v="5000"/>
    <n v="0"/>
    <x v="0"/>
    <x v="0"/>
    <x v="0"/>
    <n v="477"/>
    <x v="8"/>
  </r>
  <r>
    <n v="261488"/>
    <x v="0"/>
    <x v="0"/>
    <n v="99900"/>
    <n v="99900"/>
    <n v="0"/>
    <x v="0"/>
    <x v="1"/>
    <x v="2"/>
    <n v="467"/>
    <x v="1"/>
  </r>
  <r>
    <n v="261507"/>
    <x v="0"/>
    <x v="2"/>
    <n v="40000"/>
    <n v="40000"/>
    <n v="0"/>
    <x v="0"/>
    <x v="1"/>
    <x v="0"/>
    <n v="571"/>
    <x v="12"/>
  </r>
  <r>
    <n v="261518"/>
    <x v="0"/>
    <x v="0"/>
    <n v="40000"/>
    <n v="40000"/>
    <n v="0"/>
    <x v="0"/>
    <x v="1"/>
    <x v="2"/>
    <n v="518"/>
    <x v="7"/>
  </r>
  <r>
    <n v="261540"/>
    <x v="0"/>
    <x v="0"/>
    <n v="30000"/>
    <n v="30000"/>
    <n v="0"/>
    <x v="0"/>
    <x v="0"/>
    <x v="1"/>
    <n v="459"/>
    <x v="1"/>
  </r>
  <r>
    <n v="261553"/>
    <x v="2"/>
    <x v="2"/>
    <n v="10000"/>
    <n v="10000"/>
    <n v="0"/>
    <x v="0"/>
    <x v="1"/>
    <x v="0"/>
    <n v="481"/>
    <x v="8"/>
  </r>
  <r>
    <n v="261556"/>
    <x v="0"/>
    <x v="1"/>
    <n v="10000"/>
    <n v="10000"/>
    <n v="0"/>
    <x v="0"/>
    <x v="1"/>
    <x v="0"/>
    <n v="474"/>
    <x v="8"/>
  </r>
  <r>
    <n v="261582"/>
    <x v="1"/>
    <x v="0"/>
    <n v="10000"/>
    <n v="10000"/>
    <n v="0"/>
    <x v="0"/>
    <x v="1"/>
    <x v="1"/>
    <n v="435"/>
    <x v="3"/>
  </r>
  <r>
    <n v="261595"/>
    <x v="1"/>
    <x v="1"/>
    <n v="49000"/>
    <n v="49000"/>
    <n v="0"/>
    <x v="0"/>
    <x v="0"/>
    <x v="1"/>
    <n v="439"/>
    <x v="3"/>
  </r>
  <r>
    <n v="261607"/>
    <x v="1"/>
    <x v="0"/>
    <n v="3000"/>
    <n v="3000"/>
    <n v="0"/>
    <x v="0"/>
    <x v="0"/>
    <x v="0"/>
    <n v="523"/>
    <x v="7"/>
  </r>
  <r>
    <n v="261711"/>
    <x v="1"/>
    <x v="0"/>
    <n v="81000"/>
    <n v="81000"/>
    <n v="0"/>
    <x v="0"/>
    <x v="1"/>
    <x v="1"/>
    <n v="534"/>
    <x v="9"/>
  </r>
  <r>
    <n v="261718"/>
    <x v="0"/>
    <x v="2"/>
    <n v="15000"/>
    <n v="15000"/>
    <n v="0"/>
    <x v="0"/>
    <x v="0"/>
    <x v="1"/>
    <n v="415"/>
    <x v="6"/>
  </r>
  <r>
    <n v="261731"/>
    <x v="0"/>
    <x v="1"/>
    <n v="93300"/>
    <n v="93300"/>
    <n v="0"/>
    <x v="0"/>
    <x v="1"/>
    <x v="2"/>
    <n v="537"/>
    <x v="9"/>
  </r>
  <r>
    <n v="261734"/>
    <x v="0"/>
    <x v="0"/>
    <n v="30000"/>
    <n v="30000"/>
    <n v="0"/>
    <x v="0"/>
    <x v="1"/>
    <x v="0"/>
    <n v="466"/>
    <x v="1"/>
  </r>
  <r>
    <n v="261738"/>
    <x v="1"/>
    <x v="0"/>
    <n v="40000"/>
    <n v="40000"/>
    <n v="0"/>
    <x v="0"/>
    <x v="0"/>
    <x v="1"/>
    <n v="511"/>
    <x v="7"/>
  </r>
  <r>
    <n v="261757"/>
    <x v="1"/>
    <x v="0"/>
    <n v="60000"/>
    <n v="60000"/>
    <n v="0"/>
    <x v="0"/>
    <x v="0"/>
    <x v="2"/>
    <n v="483"/>
    <x v="8"/>
  </r>
  <r>
    <n v="261767"/>
    <x v="0"/>
    <x v="0"/>
    <n v="49280.000000000007"/>
    <n v="49280.000000000007"/>
    <n v="0"/>
    <x v="0"/>
    <x v="1"/>
    <x v="2"/>
    <n v="523"/>
    <x v="7"/>
  </r>
  <r>
    <n v="261769"/>
    <x v="1"/>
    <x v="0"/>
    <n v="15000"/>
    <n v="15000"/>
    <n v="0"/>
    <x v="0"/>
    <x v="0"/>
    <x v="0"/>
    <n v="429"/>
    <x v="6"/>
  </r>
  <r>
    <n v="261775"/>
    <x v="0"/>
    <x v="0"/>
    <n v="10000"/>
    <n v="10000"/>
    <n v="0"/>
    <x v="0"/>
    <x v="1"/>
    <x v="0"/>
    <n v="540"/>
    <x v="9"/>
  </r>
  <r>
    <n v="261787"/>
    <x v="0"/>
    <x v="2"/>
    <n v="50000"/>
    <n v="50000"/>
    <n v="0"/>
    <x v="0"/>
    <x v="1"/>
    <x v="0"/>
    <n v="477"/>
    <x v="8"/>
  </r>
  <r>
    <n v="261792"/>
    <x v="0"/>
    <x v="0"/>
    <n v="101800"/>
    <n v="101800"/>
    <n v="0"/>
    <x v="0"/>
    <x v="0"/>
    <x v="0"/>
    <n v="559"/>
    <x v="10"/>
  </r>
  <r>
    <n v="261800"/>
    <x v="1"/>
    <x v="2"/>
    <n v="5000"/>
    <n v="5000"/>
    <n v="0"/>
    <x v="0"/>
    <x v="0"/>
    <x v="1"/>
    <n v="484"/>
    <x v="8"/>
  </r>
  <r>
    <n v="261808"/>
    <x v="1"/>
    <x v="0"/>
    <n v="10000"/>
    <n v="0"/>
    <n v="1"/>
    <x v="1"/>
    <x v="0"/>
    <x v="1"/>
    <n v="465"/>
    <x v="1"/>
  </r>
  <r>
    <n v="261809"/>
    <x v="0"/>
    <x v="1"/>
    <n v="130000"/>
    <n v="130000"/>
    <n v="0"/>
    <x v="0"/>
    <x v="0"/>
    <x v="1"/>
    <n v="520"/>
    <x v="7"/>
  </r>
  <r>
    <n v="261822"/>
    <x v="0"/>
    <x v="2"/>
    <n v="40000"/>
    <n v="40000"/>
    <n v="0"/>
    <x v="0"/>
    <x v="1"/>
    <x v="1"/>
    <n v="459"/>
    <x v="1"/>
  </r>
  <r>
    <n v="261823"/>
    <x v="0"/>
    <x v="0"/>
    <n v="117200"/>
    <n v="117200"/>
    <n v="0"/>
    <x v="0"/>
    <x v="1"/>
    <x v="2"/>
    <n v="557"/>
    <x v="10"/>
  </r>
  <r>
    <n v="261824"/>
    <x v="0"/>
    <x v="0"/>
    <n v="10000"/>
    <n v="10000"/>
    <n v="0"/>
    <x v="0"/>
    <x v="1"/>
    <x v="1"/>
    <n v="470"/>
    <x v="1"/>
  </r>
  <r>
    <n v="261830"/>
    <x v="0"/>
    <x v="0"/>
    <n v="16000"/>
    <n v="16000"/>
    <n v="0"/>
    <x v="0"/>
    <x v="0"/>
    <x v="0"/>
    <n v="486"/>
    <x v="8"/>
  </r>
  <r>
    <n v="261835"/>
    <x v="0"/>
    <x v="0"/>
    <n v="8500"/>
    <n v="8500"/>
    <n v="0"/>
    <x v="0"/>
    <x v="0"/>
    <x v="1"/>
    <n v="468"/>
    <x v="1"/>
  </r>
  <r>
    <n v="261849"/>
    <x v="1"/>
    <x v="0"/>
    <n v="16500"/>
    <n v="0"/>
    <n v="1"/>
    <x v="1"/>
    <x v="0"/>
    <x v="0"/>
    <n v="463"/>
    <x v="1"/>
  </r>
  <r>
    <n v="261852"/>
    <x v="0"/>
    <x v="0"/>
    <n v="45000"/>
    <n v="45000"/>
    <n v="0"/>
    <x v="0"/>
    <x v="1"/>
    <x v="2"/>
    <n v="475"/>
    <x v="8"/>
  </r>
  <r>
    <n v="261856"/>
    <x v="1"/>
    <x v="0"/>
    <n v="800"/>
    <n v="800"/>
    <n v="0"/>
    <x v="0"/>
    <x v="0"/>
    <x v="1"/>
    <n v="501"/>
    <x v="0"/>
  </r>
  <r>
    <n v="261858"/>
    <x v="0"/>
    <x v="0"/>
    <n v="40000"/>
    <n v="40000"/>
    <n v="0"/>
    <x v="0"/>
    <x v="0"/>
    <x v="1"/>
    <n v="489"/>
    <x v="8"/>
  </r>
  <r>
    <n v="261859"/>
    <x v="0"/>
    <x v="1"/>
    <n v="50000"/>
    <n v="50000"/>
    <n v="0"/>
    <x v="0"/>
    <x v="0"/>
    <x v="0"/>
    <n v="494"/>
    <x v="0"/>
  </r>
  <r>
    <n v="261860"/>
    <x v="0"/>
    <x v="0"/>
    <n v="52250"/>
    <n v="52250"/>
    <n v="0"/>
    <x v="0"/>
    <x v="1"/>
    <x v="2"/>
    <n v="568"/>
    <x v="10"/>
  </r>
  <r>
    <n v="261870"/>
    <x v="0"/>
    <x v="2"/>
    <n v="44000"/>
    <n v="44000"/>
    <n v="0"/>
    <x v="0"/>
    <x v="0"/>
    <x v="1"/>
    <n v="438"/>
    <x v="3"/>
  </r>
  <r>
    <n v="261878"/>
    <x v="0"/>
    <x v="0"/>
    <n v="128862"/>
    <n v="128862"/>
    <n v="0"/>
    <x v="0"/>
    <x v="0"/>
    <x v="1"/>
    <n v="429"/>
    <x v="6"/>
  </r>
  <r>
    <n v="261883"/>
    <x v="0"/>
    <x v="0"/>
    <n v="10000"/>
    <n v="10000"/>
    <n v="0"/>
    <x v="0"/>
    <x v="1"/>
    <x v="0"/>
    <n v="558"/>
    <x v="10"/>
  </r>
  <r>
    <n v="261886"/>
    <x v="0"/>
    <x v="2"/>
    <n v="30000"/>
    <n v="30000"/>
    <n v="0"/>
    <x v="0"/>
    <x v="0"/>
    <x v="1"/>
    <n v="416"/>
    <x v="6"/>
  </r>
  <r>
    <n v="261888"/>
    <x v="1"/>
    <x v="1"/>
    <n v="20000"/>
    <n v="20000"/>
    <n v="0"/>
    <x v="0"/>
    <x v="1"/>
    <x v="1"/>
    <n v="414"/>
    <x v="6"/>
  </r>
  <r>
    <n v="261894"/>
    <x v="0"/>
    <x v="0"/>
    <n v="69800"/>
    <n v="54800"/>
    <n v="1"/>
    <x v="1"/>
    <x v="1"/>
    <x v="0"/>
    <n v="513"/>
    <x v="7"/>
  </r>
  <r>
    <n v="261895"/>
    <x v="0"/>
    <x v="0"/>
    <n v="84812"/>
    <n v="55990.2"/>
    <n v="1"/>
    <x v="1"/>
    <x v="1"/>
    <x v="1"/>
    <n v="517"/>
    <x v="7"/>
  </r>
  <r>
    <n v="261899"/>
    <x v="0"/>
    <x v="0"/>
    <n v="75500"/>
    <n v="75500"/>
    <n v="0"/>
    <x v="0"/>
    <x v="1"/>
    <x v="2"/>
    <n v="532"/>
    <x v="9"/>
  </r>
  <r>
    <n v="261902"/>
    <x v="0"/>
    <x v="0"/>
    <n v="20000"/>
    <n v="20000"/>
    <n v="0"/>
    <x v="0"/>
    <x v="1"/>
    <x v="1"/>
    <n v="461"/>
    <x v="1"/>
  </r>
  <r>
    <n v="261906"/>
    <x v="0"/>
    <x v="0"/>
    <n v="94100"/>
    <n v="94100"/>
    <n v="0"/>
    <x v="0"/>
    <x v="1"/>
    <x v="1"/>
    <n v="489"/>
    <x v="8"/>
  </r>
  <r>
    <n v="261923"/>
    <x v="1"/>
    <x v="0"/>
    <n v="20000"/>
    <n v="0"/>
    <n v="1"/>
    <x v="1"/>
    <x v="1"/>
    <x v="1"/>
    <n v="507"/>
    <x v="0"/>
  </r>
  <r>
    <n v="261950"/>
    <x v="0"/>
    <x v="1"/>
    <n v="98100"/>
    <n v="98100"/>
    <n v="0"/>
    <x v="0"/>
    <x v="1"/>
    <x v="1"/>
    <n v="494"/>
    <x v="0"/>
  </r>
  <r>
    <n v="261954"/>
    <x v="0"/>
    <x v="0"/>
    <n v="28472"/>
    <n v="28472"/>
    <n v="0"/>
    <x v="0"/>
    <x v="0"/>
    <x v="1"/>
    <n v="459"/>
    <x v="1"/>
  </r>
  <r>
    <n v="261975"/>
    <x v="2"/>
    <x v="2"/>
    <n v="20000"/>
    <n v="20000"/>
    <n v="0"/>
    <x v="0"/>
    <x v="1"/>
    <x v="1"/>
    <n v="442"/>
    <x v="3"/>
  </r>
  <r>
    <n v="262002"/>
    <x v="1"/>
    <x v="0"/>
    <n v="5800"/>
    <n v="5800"/>
    <n v="0"/>
    <x v="0"/>
    <x v="0"/>
    <x v="1"/>
    <n v="435"/>
    <x v="3"/>
  </r>
  <r>
    <n v="262007"/>
    <x v="1"/>
    <x v="1"/>
    <n v="30000"/>
    <n v="30000"/>
    <n v="0"/>
    <x v="0"/>
    <x v="0"/>
    <x v="0"/>
    <n v="436"/>
    <x v="3"/>
  </r>
  <r>
    <n v="262012"/>
    <x v="0"/>
    <x v="0"/>
    <n v="185459"/>
    <n v="185459"/>
    <n v="0"/>
    <x v="0"/>
    <x v="1"/>
    <x v="1"/>
    <n v="526"/>
    <x v="7"/>
  </r>
  <r>
    <n v="262015"/>
    <x v="1"/>
    <x v="0"/>
    <n v="21000"/>
    <n v="21000"/>
    <n v="0"/>
    <x v="0"/>
    <x v="1"/>
    <x v="0"/>
    <n v="461"/>
    <x v="1"/>
  </r>
  <r>
    <n v="262021"/>
    <x v="0"/>
    <x v="1"/>
    <n v="17200"/>
    <n v="17200"/>
    <n v="0"/>
    <x v="0"/>
    <x v="1"/>
    <x v="1"/>
    <n v="480"/>
    <x v="8"/>
  </r>
  <r>
    <n v="262026"/>
    <x v="0"/>
    <x v="0"/>
    <n v="20000"/>
    <n v="20000"/>
    <n v="0"/>
    <x v="0"/>
    <x v="0"/>
    <x v="2"/>
    <n v="443"/>
    <x v="3"/>
  </r>
  <r>
    <n v="262028"/>
    <x v="1"/>
    <x v="0"/>
    <n v="27300"/>
    <n v="27300"/>
    <n v="0"/>
    <x v="0"/>
    <x v="0"/>
    <x v="1"/>
    <n v="471"/>
    <x v="8"/>
  </r>
  <r>
    <n v="262030"/>
    <x v="1"/>
    <x v="1"/>
    <n v="42750"/>
    <n v="42750"/>
    <n v="0"/>
    <x v="0"/>
    <x v="1"/>
    <x v="2"/>
    <n v="494"/>
    <x v="0"/>
  </r>
  <r>
    <n v="262035"/>
    <x v="0"/>
    <x v="1"/>
    <n v="67900"/>
    <n v="67900"/>
    <n v="0"/>
    <x v="0"/>
    <x v="1"/>
    <x v="0"/>
    <n v="491"/>
    <x v="0"/>
  </r>
  <r>
    <n v="262040"/>
    <x v="0"/>
    <x v="1"/>
    <n v="89723"/>
    <n v="89723"/>
    <n v="0"/>
    <x v="0"/>
    <x v="1"/>
    <x v="2"/>
    <n v="445"/>
    <x v="3"/>
  </r>
  <r>
    <n v="262052"/>
    <x v="0"/>
    <x v="0"/>
    <n v="235750"/>
    <n v="235750"/>
    <n v="0"/>
    <x v="0"/>
    <x v="0"/>
    <x v="1"/>
    <n v="466"/>
    <x v="1"/>
  </r>
  <r>
    <n v="262086"/>
    <x v="0"/>
    <x v="0"/>
    <n v="108800"/>
    <n v="108800"/>
    <n v="0"/>
    <x v="0"/>
    <x v="1"/>
    <x v="1"/>
    <n v="492"/>
    <x v="0"/>
  </r>
  <r>
    <n v="262111"/>
    <x v="1"/>
    <x v="0"/>
    <n v="6600"/>
    <n v="0"/>
    <n v="1"/>
    <x v="1"/>
    <x v="1"/>
    <x v="0"/>
    <n v="466"/>
    <x v="1"/>
  </r>
  <r>
    <n v="262208"/>
    <x v="0"/>
    <x v="0"/>
    <n v="107100"/>
    <n v="107100"/>
    <n v="0"/>
    <x v="0"/>
    <x v="0"/>
    <x v="0"/>
    <n v="465"/>
    <x v="1"/>
  </r>
  <r>
    <n v="262210"/>
    <x v="1"/>
    <x v="1"/>
    <n v="35000"/>
    <n v="35000"/>
    <n v="0"/>
    <x v="0"/>
    <x v="0"/>
    <x v="1"/>
    <n v="438"/>
    <x v="3"/>
  </r>
  <r>
    <n v="262216"/>
    <x v="1"/>
    <x v="0"/>
    <n v="22000"/>
    <n v="22000"/>
    <n v="0"/>
    <x v="0"/>
    <x v="0"/>
    <x v="0"/>
    <n v="469"/>
    <x v="1"/>
  </r>
  <r>
    <n v="262225"/>
    <x v="0"/>
    <x v="1"/>
    <n v="14000"/>
    <n v="14000"/>
    <n v="0"/>
    <x v="0"/>
    <x v="1"/>
    <x v="0"/>
    <n v="460"/>
    <x v="1"/>
  </r>
  <r>
    <n v="262253"/>
    <x v="0"/>
    <x v="0"/>
    <n v="40000"/>
    <n v="40000"/>
    <n v="0"/>
    <x v="0"/>
    <x v="1"/>
    <x v="1"/>
    <n v="469"/>
    <x v="1"/>
  </r>
  <r>
    <n v="262256"/>
    <x v="1"/>
    <x v="1"/>
    <n v="25000"/>
    <n v="25000"/>
    <n v="0"/>
    <x v="0"/>
    <x v="1"/>
    <x v="0"/>
    <n v="508"/>
    <x v="0"/>
  </r>
  <r>
    <n v="262272"/>
    <x v="2"/>
    <x v="2"/>
    <n v="19500"/>
    <n v="19500"/>
    <n v="0"/>
    <x v="0"/>
    <x v="1"/>
    <x v="1"/>
    <n v="478"/>
    <x v="8"/>
  </r>
  <r>
    <n v="262275"/>
    <x v="1"/>
    <x v="0"/>
    <n v="40000"/>
    <n v="40000"/>
    <n v="0"/>
    <x v="0"/>
    <x v="1"/>
    <x v="1"/>
    <n v="481"/>
    <x v="8"/>
  </r>
  <r>
    <n v="262276"/>
    <x v="0"/>
    <x v="2"/>
    <n v="15000"/>
    <n v="15000"/>
    <n v="0"/>
    <x v="0"/>
    <x v="1"/>
    <x v="0"/>
    <n v="487"/>
    <x v="8"/>
  </r>
  <r>
    <n v="262279"/>
    <x v="1"/>
    <x v="0"/>
    <n v="20000"/>
    <n v="20000"/>
    <n v="0"/>
    <x v="0"/>
    <x v="0"/>
    <x v="1"/>
    <n v="515"/>
    <x v="7"/>
  </r>
  <r>
    <n v="262295"/>
    <x v="0"/>
    <x v="0"/>
    <n v="8068"/>
    <n v="8068"/>
    <n v="0"/>
    <x v="0"/>
    <x v="0"/>
    <x v="1"/>
    <n v="443"/>
    <x v="3"/>
  </r>
  <r>
    <n v="262296"/>
    <x v="0"/>
    <x v="0"/>
    <n v="183100"/>
    <n v="183100"/>
    <n v="0"/>
    <x v="0"/>
    <x v="1"/>
    <x v="1"/>
    <n v="547"/>
    <x v="9"/>
  </r>
  <r>
    <n v="262301"/>
    <x v="0"/>
    <x v="0"/>
    <n v="25000"/>
    <n v="25000"/>
    <n v="0"/>
    <x v="0"/>
    <x v="1"/>
    <x v="2"/>
    <n v="490"/>
    <x v="8"/>
  </r>
  <r>
    <n v="262311"/>
    <x v="0"/>
    <x v="1"/>
    <n v="6000"/>
    <n v="6000"/>
    <n v="0"/>
    <x v="0"/>
    <x v="0"/>
    <x v="1"/>
    <n v="543"/>
    <x v="9"/>
  </r>
  <r>
    <n v="262319"/>
    <x v="0"/>
    <x v="0"/>
    <n v="294000"/>
    <n v="294000"/>
    <n v="0"/>
    <x v="0"/>
    <x v="0"/>
    <x v="0"/>
    <n v="512"/>
    <x v="7"/>
  </r>
  <r>
    <n v="262331"/>
    <x v="1"/>
    <x v="0"/>
    <n v="50000"/>
    <n v="10000"/>
    <n v="0"/>
    <x v="0"/>
    <x v="0"/>
    <x v="0"/>
    <n v="556"/>
    <x v="10"/>
  </r>
  <r>
    <n v="262346"/>
    <x v="1"/>
    <x v="0"/>
    <n v="1700"/>
    <n v="1700"/>
    <n v="0"/>
    <x v="0"/>
    <x v="0"/>
    <x v="1"/>
    <n v="433"/>
    <x v="3"/>
  </r>
  <r>
    <n v="262351"/>
    <x v="0"/>
    <x v="0"/>
    <n v="197000"/>
    <n v="197000"/>
    <n v="0"/>
    <x v="0"/>
    <x v="1"/>
    <x v="0"/>
    <n v="552"/>
    <x v="10"/>
  </r>
  <r>
    <n v="262371"/>
    <x v="0"/>
    <x v="2"/>
    <n v="15500"/>
    <n v="15500"/>
    <n v="0"/>
    <x v="0"/>
    <x v="1"/>
    <x v="1"/>
    <n v="526"/>
    <x v="7"/>
  </r>
  <r>
    <n v="262399"/>
    <x v="0"/>
    <x v="0"/>
    <n v="55000"/>
    <n v="55000"/>
    <n v="0"/>
    <x v="0"/>
    <x v="1"/>
    <x v="1"/>
    <n v="540"/>
    <x v="9"/>
  </r>
  <r>
    <n v="262407"/>
    <x v="0"/>
    <x v="0"/>
    <n v="76400"/>
    <n v="76400"/>
    <n v="0"/>
    <x v="0"/>
    <x v="0"/>
    <x v="1"/>
    <n v="520"/>
    <x v="7"/>
  </r>
  <r>
    <n v="262412"/>
    <x v="0"/>
    <x v="1"/>
    <n v="75520"/>
    <n v="75520"/>
    <n v="0"/>
    <x v="0"/>
    <x v="0"/>
    <x v="0"/>
    <n v="487"/>
    <x v="8"/>
  </r>
  <r>
    <n v="262417"/>
    <x v="0"/>
    <x v="0"/>
    <n v="38500"/>
    <n v="38500"/>
    <n v="0"/>
    <x v="0"/>
    <x v="1"/>
    <x v="1"/>
    <n v="549"/>
    <x v="9"/>
  </r>
  <r>
    <n v="262428"/>
    <x v="1"/>
    <x v="0"/>
    <n v="49175"/>
    <n v="49175"/>
    <n v="0"/>
    <x v="0"/>
    <x v="1"/>
    <x v="1"/>
    <n v="527"/>
    <x v="7"/>
  </r>
  <r>
    <n v="262429"/>
    <x v="1"/>
    <x v="0"/>
    <n v="50000"/>
    <n v="50000"/>
    <n v="0"/>
    <x v="0"/>
    <x v="0"/>
    <x v="1"/>
    <n v="421"/>
    <x v="6"/>
  </r>
  <r>
    <n v="262433"/>
    <x v="1"/>
    <x v="0"/>
    <n v="40000"/>
    <n v="40000"/>
    <n v="0"/>
    <x v="0"/>
    <x v="0"/>
    <x v="0"/>
    <n v="470"/>
    <x v="1"/>
  </r>
  <r>
    <n v="262434"/>
    <x v="0"/>
    <x v="0"/>
    <n v="30000"/>
    <n v="30000"/>
    <n v="0"/>
    <x v="0"/>
    <x v="0"/>
    <x v="0"/>
    <n v="505"/>
    <x v="0"/>
  </r>
  <r>
    <n v="262435"/>
    <x v="1"/>
    <x v="0"/>
    <n v="27500"/>
    <n v="27500"/>
    <n v="0"/>
    <x v="0"/>
    <x v="0"/>
    <x v="0"/>
    <n v="471"/>
    <x v="8"/>
  </r>
  <r>
    <n v="262444"/>
    <x v="1"/>
    <x v="0"/>
    <n v="1000"/>
    <n v="1000"/>
    <n v="0"/>
    <x v="0"/>
    <x v="1"/>
    <x v="0"/>
    <n v="521"/>
    <x v="7"/>
  </r>
  <r>
    <n v="262446"/>
    <x v="1"/>
    <x v="0"/>
    <n v="40000"/>
    <n v="0"/>
    <n v="1"/>
    <x v="1"/>
    <x v="1"/>
    <x v="2"/>
    <n v="499"/>
    <x v="0"/>
  </r>
  <r>
    <n v="262448"/>
    <x v="0"/>
    <x v="0"/>
    <n v="24000"/>
    <n v="24000"/>
    <n v="0"/>
    <x v="0"/>
    <x v="0"/>
    <x v="1"/>
    <n v="461"/>
    <x v="1"/>
  </r>
  <r>
    <n v="262453"/>
    <x v="0"/>
    <x v="0"/>
    <n v="135200"/>
    <n v="135200"/>
    <n v="0"/>
    <x v="0"/>
    <x v="1"/>
    <x v="1"/>
    <n v="516"/>
    <x v="7"/>
  </r>
  <r>
    <n v="262460"/>
    <x v="0"/>
    <x v="0"/>
    <n v="40000"/>
    <n v="40000"/>
    <n v="0"/>
    <x v="0"/>
    <x v="1"/>
    <x v="0"/>
    <n v="484"/>
    <x v="8"/>
  </r>
  <r>
    <n v="262466"/>
    <x v="1"/>
    <x v="0"/>
    <n v="15000"/>
    <n v="5000"/>
    <n v="1"/>
    <x v="1"/>
    <x v="1"/>
    <x v="2"/>
    <n v="486"/>
    <x v="8"/>
  </r>
  <r>
    <n v="262470"/>
    <x v="0"/>
    <x v="0"/>
    <n v="75000"/>
    <n v="75000"/>
    <n v="0"/>
    <x v="0"/>
    <x v="0"/>
    <x v="1"/>
    <n v="474"/>
    <x v="8"/>
  </r>
  <r>
    <n v="262471"/>
    <x v="0"/>
    <x v="0"/>
    <n v="211600"/>
    <n v="211600"/>
    <n v="0"/>
    <x v="0"/>
    <x v="1"/>
    <x v="0"/>
    <n v="509"/>
    <x v="0"/>
  </r>
  <r>
    <n v="262482"/>
    <x v="0"/>
    <x v="0"/>
    <n v="62600"/>
    <n v="62600"/>
    <n v="0"/>
    <x v="0"/>
    <x v="1"/>
    <x v="0"/>
    <n v="493"/>
    <x v="0"/>
  </r>
  <r>
    <n v="262483"/>
    <x v="0"/>
    <x v="1"/>
    <n v="60000"/>
    <n v="60000"/>
    <n v="0"/>
    <x v="0"/>
    <x v="1"/>
    <x v="0"/>
    <n v="484"/>
    <x v="8"/>
  </r>
  <r>
    <n v="262486"/>
    <x v="0"/>
    <x v="2"/>
    <n v="10000"/>
    <n v="107.58"/>
    <n v="1"/>
    <x v="1"/>
    <x v="0"/>
    <x v="1"/>
    <n v="540"/>
    <x v="9"/>
  </r>
  <r>
    <n v="262488"/>
    <x v="2"/>
    <x v="2"/>
    <n v="10000"/>
    <n v="10000"/>
    <n v="0"/>
    <x v="0"/>
    <x v="1"/>
    <x v="1"/>
    <n v="489"/>
    <x v="8"/>
  </r>
  <r>
    <n v="262489"/>
    <x v="2"/>
    <x v="1"/>
    <n v="54000"/>
    <n v="54000"/>
    <n v="0"/>
    <x v="0"/>
    <x v="1"/>
    <x v="0"/>
    <n v="436"/>
    <x v="3"/>
  </r>
  <r>
    <n v="262524"/>
    <x v="1"/>
    <x v="0"/>
    <n v="24000"/>
    <n v="24000"/>
    <n v="0"/>
    <x v="0"/>
    <x v="0"/>
    <x v="1"/>
    <n v="472"/>
    <x v="8"/>
  </r>
  <r>
    <n v="262529"/>
    <x v="1"/>
    <x v="0"/>
    <n v="40500"/>
    <n v="3293.2"/>
    <n v="1"/>
    <x v="1"/>
    <x v="1"/>
    <x v="0"/>
    <n v="418"/>
    <x v="6"/>
  </r>
  <r>
    <n v="262537"/>
    <x v="0"/>
    <x v="0"/>
    <n v="40000"/>
    <n v="40000"/>
    <n v="0"/>
    <x v="0"/>
    <x v="0"/>
    <x v="1"/>
    <n v="410"/>
    <x v="2"/>
  </r>
  <r>
    <n v="262543"/>
    <x v="0"/>
    <x v="0"/>
    <n v="130635"/>
    <n v="130635"/>
    <n v="0"/>
    <x v="0"/>
    <x v="1"/>
    <x v="1"/>
    <n v="492"/>
    <x v="0"/>
  </r>
  <r>
    <n v="262544"/>
    <x v="0"/>
    <x v="0"/>
    <n v="60500"/>
    <n v="60500"/>
    <n v="0"/>
    <x v="0"/>
    <x v="0"/>
    <x v="0"/>
    <n v="487"/>
    <x v="8"/>
  </r>
  <r>
    <n v="262548"/>
    <x v="0"/>
    <x v="0"/>
    <n v="113700"/>
    <n v="113700"/>
    <n v="0"/>
    <x v="0"/>
    <x v="1"/>
    <x v="2"/>
    <n v="469"/>
    <x v="1"/>
  </r>
  <r>
    <n v="262552"/>
    <x v="0"/>
    <x v="1"/>
    <n v="45800"/>
    <n v="45800"/>
    <n v="0"/>
    <x v="0"/>
    <x v="0"/>
    <x v="0"/>
    <n v="510"/>
    <x v="0"/>
  </r>
  <r>
    <n v="262553"/>
    <x v="0"/>
    <x v="0"/>
    <n v="242528"/>
    <n v="242528"/>
    <n v="0"/>
    <x v="0"/>
    <x v="1"/>
    <x v="1"/>
    <n v="538"/>
    <x v="9"/>
  </r>
  <r>
    <n v="262565"/>
    <x v="0"/>
    <x v="0"/>
    <n v="40000"/>
    <n v="40000"/>
    <n v="0"/>
    <x v="0"/>
    <x v="1"/>
    <x v="1"/>
    <n v="415"/>
    <x v="6"/>
  </r>
  <r>
    <n v="262576"/>
    <x v="0"/>
    <x v="0"/>
    <n v="113000"/>
    <n v="113000"/>
    <n v="0"/>
    <x v="0"/>
    <x v="1"/>
    <x v="0"/>
    <n v="508"/>
    <x v="0"/>
  </r>
  <r>
    <n v="262592"/>
    <x v="0"/>
    <x v="0"/>
    <n v="25000"/>
    <n v="25000"/>
    <n v="0"/>
    <x v="0"/>
    <x v="0"/>
    <x v="0"/>
    <n v="524"/>
    <x v="7"/>
  </r>
  <r>
    <n v="262595"/>
    <x v="0"/>
    <x v="0"/>
    <n v="103850"/>
    <n v="103850"/>
    <n v="0"/>
    <x v="0"/>
    <x v="1"/>
    <x v="1"/>
    <n v="514"/>
    <x v="7"/>
  </r>
  <r>
    <n v="262628"/>
    <x v="1"/>
    <x v="1"/>
    <n v="25000"/>
    <n v="25000"/>
    <n v="0"/>
    <x v="0"/>
    <x v="1"/>
    <x v="1"/>
    <n v="469"/>
    <x v="1"/>
  </r>
  <r>
    <n v="262632"/>
    <x v="0"/>
    <x v="0"/>
    <n v="39900"/>
    <n v="30000"/>
    <n v="1"/>
    <x v="1"/>
    <x v="1"/>
    <x v="2"/>
    <n v="526"/>
    <x v="7"/>
  </r>
  <r>
    <n v="262638"/>
    <x v="0"/>
    <x v="2"/>
    <n v="29100"/>
    <n v="29100"/>
    <n v="0"/>
    <x v="0"/>
    <x v="0"/>
    <x v="1"/>
    <n v="516"/>
    <x v="7"/>
  </r>
  <r>
    <n v="262640"/>
    <x v="0"/>
    <x v="0"/>
    <n v="77000"/>
    <n v="77000"/>
    <n v="0"/>
    <x v="0"/>
    <x v="1"/>
    <x v="0"/>
    <n v="538"/>
    <x v="9"/>
  </r>
  <r>
    <n v="262647"/>
    <x v="0"/>
    <x v="0"/>
    <n v="10000"/>
    <n v="10000"/>
    <n v="0"/>
    <x v="0"/>
    <x v="0"/>
    <x v="1"/>
    <n v="463"/>
    <x v="1"/>
  </r>
  <r>
    <n v="262661"/>
    <x v="0"/>
    <x v="0"/>
    <n v="74900"/>
    <n v="74900"/>
    <n v="0"/>
    <x v="0"/>
    <x v="1"/>
    <x v="0"/>
    <n v="480"/>
    <x v="8"/>
  </r>
  <r>
    <n v="262662"/>
    <x v="0"/>
    <x v="1"/>
    <n v="50000"/>
    <n v="50000"/>
    <n v="0"/>
    <x v="0"/>
    <x v="0"/>
    <x v="0"/>
    <n v="489"/>
    <x v="8"/>
  </r>
  <r>
    <n v="262664"/>
    <x v="0"/>
    <x v="0"/>
    <n v="50000"/>
    <n v="50000"/>
    <n v="0"/>
    <x v="0"/>
    <x v="1"/>
    <x v="0"/>
    <n v="483"/>
    <x v="8"/>
  </r>
  <r>
    <n v="262685"/>
    <x v="1"/>
    <x v="0"/>
    <n v="55435"/>
    <n v="55435"/>
    <n v="0"/>
    <x v="0"/>
    <x v="1"/>
    <x v="1"/>
    <n v="503"/>
    <x v="0"/>
  </r>
  <r>
    <n v="262688"/>
    <x v="0"/>
    <x v="0"/>
    <n v="40000"/>
    <n v="40000"/>
    <n v="0"/>
    <x v="0"/>
    <x v="1"/>
    <x v="1"/>
    <n v="454"/>
    <x v="1"/>
  </r>
  <r>
    <n v="262695"/>
    <x v="0"/>
    <x v="2"/>
    <n v="238000"/>
    <n v="238000"/>
    <n v="0"/>
    <x v="0"/>
    <x v="0"/>
    <x v="1"/>
    <n v="409"/>
    <x v="2"/>
  </r>
  <r>
    <n v="262714"/>
    <x v="0"/>
    <x v="0"/>
    <n v="60000"/>
    <n v="60000"/>
    <n v="0"/>
    <x v="0"/>
    <x v="1"/>
    <x v="1"/>
    <n v="461"/>
    <x v="1"/>
  </r>
  <r>
    <n v="262717"/>
    <x v="1"/>
    <x v="0"/>
    <n v="45000"/>
    <n v="45000"/>
    <n v="0"/>
    <x v="0"/>
    <x v="1"/>
    <x v="2"/>
    <n v="495"/>
    <x v="0"/>
  </r>
  <r>
    <n v="262727"/>
    <x v="1"/>
    <x v="0"/>
    <n v="15000"/>
    <n v="0"/>
    <n v="1"/>
    <x v="1"/>
    <x v="1"/>
    <x v="1"/>
    <n v="386"/>
    <x v="4"/>
  </r>
  <r>
    <n v="262739"/>
    <x v="1"/>
    <x v="0"/>
    <n v="20000"/>
    <n v="20000"/>
    <n v="0"/>
    <x v="0"/>
    <x v="1"/>
    <x v="1"/>
    <n v="483"/>
    <x v="8"/>
  </r>
  <r>
    <n v="262750"/>
    <x v="1"/>
    <x v="1"/>
    <n v="3000"/>
    <n v="3000"/>
    <n v="0"/>
    <x v="0"/>
    <x v="1"/>
    <x v="0"/>
    <n v="459"/>
    <x v="1"/>
  </r>
  <r>
    <n v="262757"/>
    <x v="0"/>
    <x v="0"/>
    <n v="27000"/>
    <n v="27000"/>
    <n v="0"/>
    <x v="0"/>
    <x v="1"/>
    <x v="2"/>
    <n v="547"/>
    <x v="9"/>
  </r>
  <r>
    <n v="262769"/>
    <x v="1"/>
    <x v="1"/>
    <n v="59000"/>
    <n v="59000"/>
    <n v="0"/>
    <x v="0"/>
    <x v="0"/>
    <x v="1"/>
    <n v="402"/>
    <x v="2"/>
  </r>
  <r>
    <n v="262779"/>
    <x v="1"/>
    <x v="0"/>
    <n v="28000"/>
    <n v="28000"/>
    <n v="0"/>
    <x v="0"/>
    <x v="0"/>
    <x v="0"/>
    <n v="458"/>
    <x v="1"/>
  </r>
  <r>
    <n v="262793"/>
    <x v="0"/>
    <x v="0"/>
    <n v="109000"/>
    <n v="109000"/>
    <n v="0"/>
    <x v="0"/>
    <x v="0"/>
    <x v="1"/>
    <n v="499"/>
    <x v="0"/>
  </r>
  <r>
    <n v="262806"/>
    <x v="0"/>
    <x v="2"/>
    <n v="60000"/>
    <n v="60000"/>
    <n v="0"/>
    <x v="0"/>
    <x v="0"/>
    <x v="0"/>
    <n v="503"/>
    <x v="0"/>
  </r>
  <r>
    <n v="262817"/>
    <x v="0"/>
    <x v="1"/>
    <n v="94800"/>
    <n v="94800"/>
    <n v="0"/>
    <x v="0"/>
    <x v="1"/>
    <x v="0"/>
    <n v="455"/>
    <x v="1"/>
  </r>
  <r>
    <n v="262845"/>
    <x v="1"/>
    <x v="0"/>
    <n v="3000"/>
    <n v="3000"/>
    <n v="0"/>
    <x v="0"/>
    <x v="0"/>
    <x v="1"/>
    <n v="426"/>
    <x v="6"/>
  </r>
  <r>
    <n v="262891"/>
    <x v="0"/>
    <x v="2"/>
    <n v="173300"/>
    <n v="173300"/>
    <n v="0"/>
    <x v="0"/>
    <x v="0"/>
    <x v="2"/>
    <n v="549"/>
    <x v="9"/>
  </r>
  <r>
    <n v="262896"/>
    <x v="1"/>
    <x v="1"/>
    <n v="10000"/>
    <n v="10000"/>
    <n v="0"/>
    <x v="0"/>
    <x v="1"/>
    <x v="0"/>
    <n v="460"/>
    <x v="1"/>
  </r>
  <r>
    <n v="262910"/>
    <x v="0"/>
    <x v="0"/>
    <n v="10000"/>
    <n v="10000"/>
    <n v="0"/>
    <x v="0"/>
    <x v="1"/>
    <x v="0"/>
    <n v="446"/>
    <x v="3"/>
  </r>
  <r>
    <n v="262912"/>
    <x v="0"/>
    <x v="0"/>
    <n v="40000"/>
    <n v="40000"/>
    <n v="0"/>
    <x v="0"/>
    <x v="1"/>
    <x v="1"/>
    <n v="539"/>
    <x v="9"/>
  </r>
  <r>
    <n v="262927"/>
    <x v="0"/>
    <x v="0"/>
    <n v="40000"/>
    <n v="40000"/>
    <n v="0"/>
    <x v="0"/>
    <x v="1"/>
    <x v="0"/>
    <n v="455"/>
    <x v="1"/>
  </r>
  <r>
    <n v="262937"/>
    <x v="1"/>
    <x v="0"/>
    <n v="10000"/>
    <n v="10000"/>
    <n v="0"/>
    <x v="0"/>
    <x v="0"/>
    <x v="2"/>
    <n v="446"/>
    <x v="3"/>
  </r>
  <r>
    <n v="263034"/>
    <x v="1"/>
    <x v="0"/>
    <n v="6000"/>
    <n v="3000"/>
    <n v="1"/>
    <x v="1"/>
    <x v="0"/>
    <x v="1"/>
    <n v="514"/>
    <x v="7"/>
  </r>
  <r>
    <n v="263050"/>
    <x v="0"/>
    <x v="0"/>
    <n v="50000"/>
    <n v="50000"/>
    <n v="0"/>
    <x v="0"/>
    <x v="1"/>
    <x v="0"/>
    <n v="551"/>
    <x v="10"/>
  </r>
  <r>
    <n v="263077"/>
    <x v="0"/>
    <x v="0"/>
    <n v="25320"/>
    <n v="25320"/>
    <n v="0"/>
    <x v="0"/>
    <x v="0"/>
    <x v="1"/>
    <n v="546"/>
    <x v="9"/>
  </r>
  <r>
    <n v="263088"/>
    <x v="0"/>
    <x v="0"/>
    <n v="41700"/>
    <n v="41700"/>
    <n v="0"/>
    <x v="0"/>
    <x v="1"/>
    <x v="0"/>
    <n v="488"/>
    <x v="8"/>
  </r>
  <r>
    <n v="263102"/>
    <x v="0"/>
    <x v="2"/>
    <n v="40000"/>
    <n v="40000"/>
    <n v="0"/>
    <x v="0"/>
    <x v="1"/>
    <x v="1"/>
    <n v="474"/>
    <x v="8"/>
  </r>
  <r>
    <n v="263113"/>
    <x v="0"/>
    <x v="2"/>
    <n v="17500"/>
    <n v="17500"/>
    <n v="0"/>
    <x v="0"/>
    <x v="0"/>
    <x v="0"/>
    <n v="443"/>
    <x v="3"/>
  </r>
  <r>
    <n v="263117"/>
    <x v="0"/>
    <x v="0"/>
    <n v="40000"/>
    <n v="40000"/>
    <n v="0"/>
    <x v="0"/>
    <x v="0"/>
    <x v="1"/>
    <n v="463"/>
    <x v="1"/>
  </r>
  <r>
    <n v="263119"/>
    <x v="0"/>
    <x v="2"/>
    <n v="30000"/>
    <n v="30000"/>
    <n v="0"/>
    <x v="0"/>
    <x v="1"/>
    <x v="0"/>
    <n v="530"/>
    <x v="7"/>
  </r>
  <r>
    <n v="263120"/>
    <x v="1"/>
    <x v="0"/>
    <n v="10000"/>
    <n v="10000"/>
    <n v="0"/>
    <x v="0"/>
    <x v="0"/>
    <x v="1"/>
    <n v="458"/>
    <x v="1"/>
  </r>
  <r>
    <n v="263123"/>
    <x v="0"/>
    <x v="0"/>
    <n v="105000"/>
    <n v="105000"/>
    <n v="0"/>
    <x v="0"/>
    <x v="1"/>
    <x v="1"/>
    <n v="436"/>
    <x v="3"/>
  </r>
  <r>
    <n v="263128"/>
    <x v="0"/>
    <x v="2"/>
    <n v="50000"/>
    <n v="50000"/>
    <n v="0"/>
    <x v="0"/>
    <x v="0"/>
    <x v="0"/>
    <n v="447"/>
    <x v="3"/>
  </r>
  <r>
    <n v="263129"/>
    <x v="0"/>
    <x v="2"/>
    <n v="60000"/>
    <n v="60000"/>
    <n v="0"/>
    <x v="0"/>
    <x v="0"/>
    <x v="0"/>
    <n v="481"/>
    <x v="8"/>
  </r>
  <r>
    <n v="263142"/>
    <x v="1"/>
    <x v="0"/>
    <n v="10000"/>
    <n v="0"/>
    <n v="1"/>
    <x v="1"/>
    <x v="0"/>
    <x v="1"/>
    <n v="482"/>
    <x v="8"/>
  </r>
  <r>
    <n v="263156"/>
    <x v="1"/>
    <x v="0"/>
    <n v="30000"/>
    <n v="30000"/>
    <n v="0"/>
    <x v="0"/>
    <x v="1"/>
    <x v="0"/>
    <n v="465"/>
    <x v="1"/>
  </r>
  <r>
    <n v="263159"/>
    <x v="0"/>
    <x v="0"/>
    <n v="140740"/>
    <n v="140740"/>
    <n v="0"/>
    <x v="0"/>
    <x v="1"/>
    <x v="0"/>
    <n v="546"/>
    <x v="9"/>
  </r>
  <r>
    <n v="263161"/>
    <x v="0"/>
    <x v="1"/>
    <n v="12000"/>
    <n v="12000"/>
    <n v="0"/>
    <x v="0"/>
    <x v="1"/>
    <x v="1"/>
    <n v="411"/>
    <x v="6"/>
  </r>
  <r>
    <n v="263165"/>
    <x v="1"/>
    <x v="0"/>
    <n v="10000"/>
    <n v="10000"/>
    <n v="0"/>
    <x v="0"/>
    <x v="1"/>
    <x v="1"/>
    <n v="445"/>
    <x v="3"/>
  </r>
  <r>
    <n v="263179"/>
    <x v="0"/>
    <x v="0"/>
    <n v="26000"/>
    <n v="26000"/>
    <n v="0"/>
    <x v="0"/>
    <x v="0"/>
    <x v="1"/>
    <n v="438"/>
    <x v="3"/>
  </r>
  <r>
    <n v="263184"/>
    <x v="1"/>
    <x v="1"/>
    <n v="16000"/>
    <n v="16000"/>
    <n v="0"/>
    <x v="0"/>
    <x v="0"/>
    <x v="1"/>
    <n v="467"/>
    <x v="1"/>
  </r>
  <r>
    <n v="263192"/>
    <x v="1"/>
    <x v="0"/>
    <n v="10000"/>
    <n v="0"/>
    <n v="1"/>
    <x v="1"/>
    <x v="1"/>
    <x v="1"/>
    <n v="552"/>
    <x v="10"/>
  </r>
  <r>
    <n v="263193"/>
    <x v="1"/>
    <x v="1"/>
    <n v="35000"/>
    <n v="35000"/>
    <n v="0"/>
    <x v="0"/>
    <x v="0"/>
    <x v="1"/>
    <n v="442"/>
    <x v="3"/>
  </r>
  <r>
    <n v="263207"/>
    <x v="0"/>
    <x v="0"/>
    <n v="26500"/>
    <n v="26500"/>
    <n v="0"/>
    <x v="0"/>
    <x v="0"/>
    <x v="2"/>
    <n v="496"/>
    <x v="0"/>
  </r>
  <r>
    <n v="263219"/>
    <x v="1"/>
    <x v="0"/>
    <n v="10000"/>
    <n v="10000"/>
    <n v="0"/>
    <x v="0"/>
    <x v="1"/>
    <x v="2"/>
    <n v="473"/>
    <x v="8"/>
  </r>
  <r>
    <n v="263222"/>
    <x v="0"/>
    <x v="0"/>
    <n v="9000"/>
    <n v="9000"/>
    <n v="0"/>
    <x v="0"/>
    <x v="0"/>
    <x v="1"/>
    <n v="518"/>
    <x v="7"/>
  </r>
  <r>
    <n v="263224"/>
    <x v="0"/>
    <x v="0"/>
    <n v="20000"/>
    <n v="20000"/>
    <n v="0"/>
    <x v="0"/>
    <x v="0"/>
    <x v="1"/>
    <n v="491"/>
    <x v="0"/>
  </r>
  <r>
    <n v="263233"/>
    <x v="0"/>
    <x v="0"/>
    <n v="21000"/>
    <n v="21000"/>
    <n v="0"/>
    <x v="0"/>
    <x v="0"/>
    <x v="0"/>
    <n v="454"/>
    <x v="1"/>
  </r>
  <r>
    <n v="263236"/>
    <x v="0"/>
    <x v="1"/>
    <n v="49000"/>
    <n v="49000"/>
    <n v="0"/>
    <x v="0"/>
    <x v="1"/>
    <x v="1"/>
    <n v="493"/>
    <x v="0"/>
  </r>
  <r>
    <n v="263241"/>
    <x v="0"/>
    <x v="0"/>
    <n v="20000"/>
    <n v="20000"/>
    <n v="0"/>
    <x v="0"/>
    <x v="0"/>
    <x v="1"/>
    <n v="496"/>
    <x v="0"/>
  </r>
  <r>
    <n v="263257"/>
    <x v="1"/>
    <x v="0"/>
    <n v="7500"/>
    <n v="7500"/>
    <n v="0"/>
    <x v="0"/>
    <x v="1"/>
    <x v="0"/>
    <n v="494"/>
    <x v="0"/>
  </r>
  <r>
    <n v="263263"/>
    <x v="0"/>
    <x v="0"/>
    <n v="44100"/>
    <n v="44100"/>
    <n v="0"/>
    <x v="0"/>
    <x v="1"/>
    <x v="2"/>
    <n v="547"/>
    <x v="9"/>
  </r>
  <r>
    <n v="263272"/>
    <x v="0"/>
    <x v="0"/>
    <n v="20000"/>
    <n v="20000"/>
    <n v="0"/>
    <x v="0"/>
    <x v="0"/>
    <x v="1"/>
    <n v="450"/>
    <x v="3"/>
  </r>
  <r>
    <n v="263276"/>
    <x v="0"/>
    <x v="0"/>
    <n v="7600"/>
    <n v="7600"/>
    <n v="0"/>
    <x v="0"/>
    <x v="0"/>
    <x v="1"/>
    <n v="521"/>
    <x v="7"/>
  </r>
  <r>
    <n v="263280"/>
    <x v="1"/>
    <x v="1"/>
    <n v="15000"/>
    <n v="15000"/>
    <n v="0"/>
    <x v="0"/>
    <x v="0"/>
    <x v="1"/>
    <n v="368"/>
    <x v="5"/>
  </r>
  <r>
    <n v="263298"/>
    <x v="0"/>
    <x v="0"/>
    <n v="20000"/>
    <n v="20000"/>
    <n v="0"/>
    <x v="0"/>
    <x v="0"/>
    <x v="1"/>
    <n v="441"/>
    <x v="3"/>
  </r>
  <r>
    <n v="263325"/>
    <x v="0"/>
    <x v="2"/>
    <n v="10000"/>
    <n v="10000"/>
    <n v="0"/>
    <x v="0"/>
    <x v="0"/>
    <x v="1"/>
    <n v="500"/>
    <x v="0"/>
  </r>
  <r>
    <n v="263341"/>
    <x v="0"/>
    <x v="0"/>
    <n v="14000"/>
    <n v="14000"/>
    <n v="0"/>
    <x v="0"/>
    <x v="0"/>
    <x v="1"/>
    <n v="470"/>
    <x v="1"/>
  </r>
  <r>
    <n v="263346"/>
    <x v="1"/>
    <x v="0"/>
    <n v="24000"/>
    <n v="24000"/>
    <n v="0"/>
    <x v="0"/>
    <x v="1"/>
    <x v="2"/>
    <n v="466"/>
    <x v="1"/>
  </r>
  <r>
    <n v="263349"/>
    <x v="0"/>
    <x v="0"/>
    <n v="123699.16"/>
    <n v="123699.16"/>
    <n v="0"/>
    <x v="0"/>
    <x v="1"/>
    <x v="0"/>
    <n v="557"/>
    <x v="10"/>
  </r>
  <r>
    <n v="263350"/>
    <x v="0"/>
    <x v="0"/>
    <n v="9500"/>
    <n v="9500"/>
    <n v="0"/>
    <x v="0"/>
    <x v="0"/>
    <x v="1"/>
    <n v="478"/>
    <x v="8"/>
  </r>
  <r>
    <n v="263351"/>
    <x v="0"/>
    <x v="1"/>
    <n v="31200"/>
    <n v="31200"/>
    <n v="0"/>
    <x v="0"/>
    <x v="1"/>
    <x v="0"/>
    <n v="451"/>
    <x v="1"/>
  </r>
  <r>
    <n v="263357"/>
    <x v="0"/>
    <x v="0"/>
    <n v="13500"/>
    <n v="13500"/>
    <n v="0"/>
    <x v="0"/>
    <x v="0"/>
    <x v="1"/>
    <n v="432"/>
    <x v="3"/>
  </r>
  <r>
    <n v="263374"/>
    <x v="0"/>
    <x v="0"/>
    <n v="31043"/>
    <n v="31043"/>
    <n v="0"/>
    <x v="0"/>
    <x v="0"/>
    <x v="1"/>
    <n v="506"/>
    <x v="0"/>
  </r>
  <r>
    <n v="263379"/>
    <x v="0"/>
    <x v="0"/>
    <n v="20000"/>
    <n v="20000"/>
    <n v="0"/>
    <x v="0"/>
    <x v="0"/>
    <x v="1"/>
    <n v="447"/>
    <x v="3"/>
  </r>
  <r>
    <n v="263386"/>
    <x v="1"/>
    <x v="1"/>
    <n v="8500"/>
    <n v="8500"/>
    <n v="0"/>
    <x v="0"/>
    <x v="1"/>
    <x v="1"/>
    <n v="424"/>
    <x v="6"/>
  </r>
  <r>
    <n v="263399"/>
    <x v="0"/>
    <x v="0"/>
    <n v="31300"/>
    <n v="31300"/>
    <n v="0"/>
    <x v="0"/>
    <x v="0"/>
    <x v="1"/>
    <n v="433"/>
    <x v="3"/>
  </r>
  <r>
    <n v="263427"/>
    <x v="1"/>
    <x v="0"/>
    <n v="60000"/>
    <n v="60000"/>
    <n v="0"/>
    <x v="0"/>
    <x v="1"/>
    <x v="2"/>
    <n v="474"/>
    <x v="8"/>
  </r>
  <r>
    <n v="263434"/>
    <x v="1"/>
    <x v="0"/>
    <n v="15000"/>
    <n v="0"/>
    <n v="1"/>
    <x v="1"/>
    <x v="1"/>
    <x v="2"/>
    <n v="367"/>
    <x v="5"/>
  </r>
  <r>
    <n v="263439"/>
    <x v="0"/>
    <x v="0"/>
    <n v="201500"/>
    <n v="201500"/>
    <n v="0"/>
    <x v="0"/>
    <x v="0"/>
    <x v="0"/>
    <n v="459"/>
    <x v="1"/>
  </r>
  <r>
    <n v="263443"/>
    <x v="1"/>
    <x v="0"/>
    <n v="25000"/>
    <n v="25000"/>
    <n v="0"/>
    <x v="0"/>
    <x v="1"/>
    <x v="2"/>
    <n v="452"/>
    <x v="1"/>
  </r>
  <r>
    <n v="263462"/>
    <x v="1"/>
    <x v="0"/>
    <n v="30000"/>
    <n v="30000"/>
    <n v="0"/>
    <x v="0"/>
    <x v="0"/>
    <x v="0"/>
    <n v="490"/>
    <x v="8"/>
  </r>
  <r>
    <n v="263470"/>
    <x v="0"/>
    <x v="0"/>
    <n v="224418"/>
    <n v="224418"/>
    <n v="0"/>
    <x v="0"/>
    <x v="0"/>
    <x v="0"/>
    <n v="524"/>
    <x v="7"/>
  </r>
  <r>
    <n v="263476"/>
    <x v="0"/>
    <x v="0"/>
    <n v="54300"/>
    <n v="54300"/>
    <n v="0"/>
    <x v="0"/>
    <x v="0"/>
    <x v="1"/>
    <n v="405"/>
    <x v="2"/>
  </r>
  <r>
    <n v="263478"/>
    <x v="1"/>
    <x v="0"/>
    <n v="3200"/>
    <n v="3200"/>
    <n v="0"/>
    <x v="0"/>
    <x v="0"/>
    <x v="1"/>
    <n v="490"/>
    <x v="8"/>
  </r>
  <r>
    <n v="263511"/>
    <x v="0"/>
    <x v="0"/>
    <n v="70300"/>
    <n v="70300"/>
    <n v="0"/>
    <x v="0"/>
    <x v="0"/>
    <x v="0"/>
    <n v="457"/>
    <x v="1"/>
  </r>
  <r>
    <n v="263512"/>
    <x v="0"/>
    <x v="0"/>
    <n v="40000"/>
    <n v="40000"/>
    <n v="0"/>
    <x v="0"/>
    <x v="0"/>
    <x v="1"/>
    <n v="426"/>
    <x v="6"/>
  </r>
  <r>
    <n v="263515"/>
    <x v="0"/>
    <x v="2"/>
    <n v="127000"/>
    <n v="127000"/>
    <n v="0"/>
    <x v="0"/>
    <x v="0"/>
    <x v="2"/>
    <n v="494"/>
    <x v="0"/>
  </r>
  <r>
    <n v="263523"/>
    <x v="0"/>
    <x v="0"/>
    <n v="90095"/>
    <n v="90095"/>
    <n v="0"/>
    <x v="0"/>
    <x v="1"/>
    <x v="0"/>
    <n v="530"/>
    <x v="7"/>
  </r>
  <r>
    <n v="263533"/>
    <x v="0"/>
    <x v="0"/>
    <n v="23000"/>
    <n v="23000"/>
    <n v="0"/>
    <x v="0"/>
    <x v="0"/>
    <x v="1"/>
    <n v="422"/>
    <x v="6"/>
  </r>
  <r>
    <n v="263549"/>
    <x v="0"/>
    <x v="1"/>
    <n v="52800"/>
    <n v="52800"/>
    <n v="0"/>
    <x v="0"/>
    <x v="0"/>
    <x v="0"/>
    <n v="526"/>
    <x v="7"/>
  </r>
  <r>
    <n v="263557"/>
    <x v="0"/>
    <x v="0"/>
    <n v="177000"/>
    <n v="177000"/>
    <n v="0"/>
    <x v="0"/>
    <x v="0"/>
    <x v="0"/>
    <n v="550"/>
    <x v="9"/>
  </r>
  <r>
    <n v="263565"/>
    <x v="1"/>
    <x v="0"/>
    <n v="35000"/>
    <n v="35000"/>
    <n v="0"/>
    <x v="0"/>
    <x v="1"/>
    <x v="1"/>
    <n v="453"/>
    <x v="1"/>
  </r>
  <r>
    <n v="263569"/>
    <x v="2"/>
    <x v="2"/>
    <n v="5000"/>
    <n v="5000"/>
    <n v="0"/>
    <x v="0"/>
    <x v="0"/>
    <x v="1"/>
    <n v="440"/>
    <x v="3"/>
  </r>
  <r>
    <n v="263576"/>
    <x v="0"/>
    <x v="0"/>
    <n v="139500"/>
    <n v="139500"/>
    <n v="0"/>
    <x v="0"/>
    <x v="1"/>
    <x v="0"/>
    <n v="502"/>
    <x v="0"/>
  </r>
  <r>
    <n v="263589"/>
    <x v="0"/>
    <x v="0"/>
    <n v="95000"/>
    <n v="95000"/>
    <n v="0"/>
    <x v="0"/>
    <x v="0"/>
    <x v="0"/>
    <n v="477"/>
    <x v="8"/>
  </r>
  <r>
    <n v="263611"/>
    <x v="1"/>
    <x v="0"/>
    <n v="4500"/>
    <n v="4500"/>
    <n v="0"/>
    <x v="0"/>
    <x v="0"/>
    <x v="1"/>
    <n v="436"/>
    <x v="3"/>
  </r>
  <r>
    <n v="263614"/>
    <x v="1"/>
    <x v="1"/>
    <n v="20500"/>
    <n v="20500"/>
    <n v="0"/>
    <x v="0"/>
    <x v="0"/>
    <x v="1"/>
    <n v="443"/>
    <x v="3"/>
  </r>
  <r>
    <n v="263621"/>
    <x v="0"/>
    <x v="0"/>
    <n v="155900"/>
    <n v="155900"/>
    <n v="0"/>
    <x v="0"/>
    <x v="0"/>
    <x v="0"/>
    <n v="444"/>
    <x v="3"/>
  </r>
  <r>
    <n v="263622"/>
    <x v="0"/>
    <x v="0"/>
    <n v="20000"/>
    <n v="20000"/>
    <n v="0"/>
    <x v="0"/>
    <x v="0"/>
    <x v="2"/>
    <n v="448"/>
    <x v="3"/>
  </r>
  <r>
    <n v="263627"/>
    <x v="0"/>
    <x v="2"/>
    <n v="50000"/>
    <n v="50000"/>
    <n v="0"/>
    <x v="0"/>
    <x v="1"/>
    <x v="0"/>
    <n v="533"/>
    <x v="9"/>
  </r>
  <r>
    <n v="263628"/>
    <x v="0"/>
    <x v="1"/>
    <n v="77000"/>
    <n v="77000"/>
    <n v="0"/>
    <x v="0"/>
    <x v="1"/>
    <x v="2"/>
    <n v="473"/>
    <x v="8"/>
  </r>
  <r>
    <n v="263635"/>
    <x v="1"/>
    <x v="0"/>
    <n v="6600"/>
    <n v="6600"/>
    <n v="0"/>
    <x v="0"/>
    <x v="1"/>
    <x v="1"/>
    <n v="476"/>
    <x v="8"/>
  </r>
  <r>
    <n v="263639"/>
    <x v="1"/>
    <x v="0"/>
    <n v="40000"/>
    <n v="40000"/>
    <n v="0"/>
    <x v="0"/>
    <x v="1"/>
    <x v="0"/>
    <n v="450"/>
    <x v="3"/>
  </r>
  <r>
    <n v="263645"/>
    <x v="0"/>
    <x v="1"/>
    <n v="62000"/>
    <n v="62000"/>
    <n v="0"/>
    <x v="0"/>
    <x v="0"/>
    <x v="1"/>
    <n v="493"/>
    <x v="0"/>
  </r>
  <r>
    <n v="263647"/>
    <x v="0"/>
    <x v="0"/>
    <n v="9300"/>
    <n v="9300"/>
    <n v="0"/>
    <x v="0"/>
    <x v="0"/>
    <x v="1"/>
    <n v="477"/>
    <x v="8"/>
  </r>
  <r>
    <n v="263658"/>
    <x v="1"/>
    <x v="0"/>
    <n v="23000"/>
    <n v="23000"/>
    <n v="0"/>
    <x v="0"/>
    <x v="1"/>
    <x v="1"/>
    <n v="508"/>
    <x v="0"/>
  </r>
  <r>
    <n v="263661"/>
    <x v="0"/>
    <x v="0"/>
    <n v="31000"/>
    <n v="31000"/>
    <n v="0"/>
    <x v="0"/>
    <x v="0"/>
    <x v="1"/>
    <n v="453"/>
    <x v="1"/>
  </r>
  <r>
    <n v="263665"/>
    <x v="0"/>
    <x v="1"/>
    <n v="232278"/>
    <n v="232278"/>
    <n v="0"/>
    <x v="0"/>
    <x v="0"/>
    <x v="0"/>
    <n v="489"/>
    <x v="8"/>
  </r>
  <r>
    <n v="263666"/>
    <x v="0"/>
    <x v="2"/>
    <n v="59000"/>
    <n v="59000"/>
    <n v="0"/>
    <x v="0"/>
    <x v="0"/>
    <x v="0"/>
    <n v="499"/>
    <x v="0"/>
  </r>
  <r>
    <n v="263670"/>
    <x v="1"/>
    <x v="0"/>
    <n v="8200"/>
    <n v="8200"/>
    <n v="0"/>
    <x v="0"/>
    <x v="1"/>
    <x v="0"/>
    <n v="508"/>
    <x v="0"/>
  </r>
  <r>
    <n v="263698"/>
    <x v="0"/>
    <x v="0"/>
    <n v="68000"/>
    <n v="68000"/>
    <n v="0"/>
    <x v="0"/>
    <x v="0"/>
    <x v="0"/>
    <n v="468"/>
    <x v="1"/>
  </r>
  <r>
    <n v="263729"/>
    <x v="0"/>
    <x v="0"/>
    <n v="25900"/>
    <n v="25900"/>
    <n v="0"/>
    <x v="0"/>
    <x v="0"/>
    <x v="1"/>
    <n v="442"/>
    <x v="3"/>
  </r>
  <r>
    <n v="263749"/>
    <x v="2"/>
    <x v="1"/>
    <n v="20000"/>
    <n v="20000"/>
    <n v="0"/>
    <x v="0"/>
    <x v="0"/>
    <x v="2"/>
    <n v="462"/>
    <x v="1"/>
  </r>
  <r>
    <n v="263751"/>
    <x v="1"/>
    <x v="1"/>
    <n v="34801"/>
    <n v="34801"/>
    <n v="0"/>
    <x v="0"/>
    <x v="0"/>
    <x v="1"/>
    <n v="458"/>
    <x v="1"/>
  </r>
  <r>
    <n v="263854"/>
    <x v="0"/>
    <x v="0"/>
    <n v="140000"/>
    <n v="140000"/>
    <n v="0"/>
    <x v="0"/>
    <x v="0"/>
    <x v="2"/>
    <n v="411"/>
    <x v="6"/>
  </r>
  <r>
    <n v="263859"/>
    <x v="0"/>
    <x v="0"/>
    <n v="80000"/>
    <n v="80000"/>
    <n v="0"/>
    <x v="0"/>
    <x v="0"/>
    <x v="1"/>
    <n v="437"/>
    <x v="3"/>
  </r>
  <r>
    <n v="263864"/>
    <x v="0"/>
    <x v="1"/>
    <n v="49000"/>
    <n v="49000"/>
    <n v="0"/>
    <x v="0"/>
    <x v="0"/>
    <x v="0"/>
    <n v="428"/>
    <x v="6"/>
  </r>
  <r>
    <n v="263866"/>
    <x v="0"/>
    <x v="1"/>
    <n v="50000"/>
    <n v="50000"/>
    <n v="0"/>
    <x v="0"/>
    <x v="1"/>
    <x v="0"/>
    <n v="422"/>
    <x v="6"/>
  </r>
  <r>
    <n v="263874"/>
    <x v="1"/>
    <x v="1"/>
    <n v="70000"/>
    <n v="70000"/>
    <n v="0"/>
    <x v="0"/>
    <x v="1"/>
    <x v="1"/>
    <n v="454"/>
    <x v="1"/>
  </r>
  <r>
    <n v="263877"/>
    <x v="0"/>
    <x v="0"/>
    <n v="16000"/>
    <n v="16000"/>
    <n v="0"/>
    <x v="0"/>
    <x v="0"/>
    <x v="1"/>
    <n v="501"/>
    <x v="0"/>
  </r>
  <r>
    <n v="263878"/>
    <x v="2"/>
    <x v="2"/>
    <n v="16000"/>
    <n v="16000"/>
    <n v="0"/>
    <x v="0"/>
    <x v="0"/>
    <x v="1"/>
    <n v="419"/>
    <x v="6"/>
  </r>
  <r>
    <n v="263893"/>
    <x v="1"/>
    <x v="0"/>
    <n v="30000"/>
    <n v="30000"/>
    <n v="0"/>
    <x v="0"/>
    <x v="0"/>
    <x v="2"/>
    <n v="478"/>
    <x v="8"/>
  </r>
  <r>
    <n v="263915"/>
    <x v="1"/>
    <x v="1"/>
    <n v="25000"/>
    <n v="25000"/>
    <n v="0"/>
    <x v="0"/>
    <x v="1"/>
    <x v="0"/>
    <n v="453"/>
    <x v="1"/>
  </r>
  <r>
    <n v="263919"/>
    <x v="0"/>
    <x v="1"/>
    <n v="55000"/>
    <n v="55000"/>
    <n v="0"/>
    <x v="0"/>
    <x v="0"/>
    <x v="1"/>
    <n v="490"/>
    <x v="8"/>
  </r>
  <r>
    <n v="263930"/>
    <x v="0"/>
    <x v="0"/>
    <n v="19950"/>
    <n v="19950"/>
    <n v="0"/>
    <x v="0"/>
    <x v="0"/>
    <x v="1"/>
    <n v="476"/>
    <x v="8"/>
  </r>
  <r>
    <n v="263937"/>
    <x v="0"/>
    <x v="0"/>
    <n v="39600"/>
    <n v="39600"/>
    <n v="0"/>
    <x v="0"/>
    <x v="1"/>
    <x v="1"/>
    <n v="431"/>
    <x v="3"/>
  </r>
  <r>
    <n v="263940"/>
    <x v="1"/>
    <x v="0"/>
    <n v="20000"/>
    <n v="20000"/>
    <n v="0"/>
    <x v="0"/>
    <x v="0"/>
    <x v="1"/>
    <n v="498"/>
    <x v="0"/>
  </r>
  <r>
    <n v="263941"/>
    <x v="1"/>
    <x v="1"/>
    <n v="10000"/>
    <n v="10000"/>
    <n v="0"/>
    <x v="0"/>
    <x v="0"/>
    <x v="1"/>
    <n v="436"/>
    <x v="3"/>
  </r>
  <r>
    <n v="263948"/>
    <x v="1"/>
    <x v="0"/>
    <n v="136430"/>
    <n v="136430"/>
    <n v="0"/>
    <x v="0"/>
    <x v="0"/>
    <x v="2"/>
    <n v="515"/>
    <x v="7"/>
  </r>
  <r>
    <n v="263957"/>
    <x v="2"/>
    <x v="0"/>
    <n v="6000"/>
    <n v="6000"/>
    <n v="0"/>
    <x v="0"/>
    <x v="0"/>
    <x v="0"/>
    <n v="457"/>
    <x v="1"/>
  </r>
  <r>
    <n v="263962"/>
    <x v="2"/>
    <x v="1"/>
    <n v="49990"/>
    <n v="49990"/>
    <n v="0"/>
    <x v="0"/>
    <x v="1"/>
    <x v="0"/>
    <n v="585"/>
    <x v="12"/>
  </r>
  <r>
    <n v="263972"/>
    <x v="0"/>
    <x v="2"/>
    <n v="50500"/>
    <n v="50500"/>
    <n v="0"/>
    <x v="0"/>
    <x v="0"/>
    <x v="1"/>
    <n v="450"/>
    <x v="3"/>
  </r>
  <r>
    <n v="263988"/>
    <x v="2"/>
    <x v="2"/>
    <n v="40000"/>
    <n v="34767.160000000003"/>
    <n v="1"/>
    <x v="1"/>
    <x v="0"/>
    <x v="1"/>
    <n v="452"/>
    <x v="1"/>
  </r>
  <r>
    <n v="263992"/>
    <x v="1"/>
    <x v="0"/>
    <n v="40000"/>
    <n v="40000"/>
    <n v="0"/>
    <x v="0"/>
    <x v="0"/>
    <x v="2"/>
    <n v="469"/>
    <x v="1"/>
  </r>
  <r>
    <n v="263996"/>
    <x v="1"/>
    <x v="0"/>
    <n v="60000"/>
    <n v="60000"/>
    <n v="0"/>
    <x v="0"/>
    <x v="1"/>
    <x v="2"/>
    <n v="493"/>
    <x v="0"/>
  </r>
  <r>
    <n v="264014"/>
    <x v="1"/>
    <x v="0"/>
    <n v="26500"/>
    <n v="26500"/>
    <n v="0"/>
    <x v="0"/>
    <x v="0"/>
    <x v="1"/>
    <n v="386"/>
    <x v="4"/>
  </r>
  <r>
    <n v="264016"/>
    <x v="0"/>
    <x v="0"/>
    <n v="57200"/>
    <n v="57200"/>
    <n v="0"/>
    <x v="0"/>
    <x v="1"/>
    <x v="1"/>
    <n v="521"/>
    <x v="7"/>
  </r>
  <r>
    <n v="264024"/>
    <x v="1"/>
    <x v="0"/>
    <n v="46500"/>
    <n v="46500"/>
    <n v="0"/>
    <x v="0"/>
    <x v="0"/>
    <x v="1"/>
    <n v="539"/>
    <x v="9"/>
  </r>
  <r>
    <n v="264025"/>
    <x v="1"/>
    <x v="0"/>
    <n v="42310"/>
    <n v="42310"/>
    <n v="0"/>
    <x v="0"/>
    <x v="1"/>
    <x v="1"/>
    <n v="485"/>
    <x v="8"/>
  </r>
  <r>
    <n v="264032"/>
    <x v="2"/>
    <x v="2"/>
    <n v="21000"/>
    <n v="21000"/>
    <n v="0"/>
    <x v="0"/>
    <x v="1"/>
    <x v="1"/>
    <n v="497"/>
    <x v="0"/>
  </r>
  <r>
    <n v="264037"/>
    <x v="1"/>
    <x v="0"/>
    <n v="26848"/>
    <n v="26848"/>
    <n v="0"/>
    <x v="0"/>
    <x v="0"/>
    <x v="0"/>
    <n v="521"/>
    <x v="7"/>
  </r>
  <r>
    <n v="264040"/>
    <x v="0"/>
    <x v="1"/>
    <n v="23000"/>
    <n v="23000"/>
    <n v="0"/>
    <x v="0"/>
    <x v="1"/>
    <x v="2"/>
    <n v="521"/>
    <x v="7"/>
  </r>
  <r>
    <n v="264048"/>
    <x v="0"/>
    <x v="0"/>
    <n v="50000"/>
    <n v="50000"/>
    <n v="0"/>
    <x v="0"/>
    <x v="1"/>
    <x v="1"/>
    <n v="522"/>
    <x v="7"/>
  </r>
  <r>
    <n v="264067"/>
    <x v="0"/>
    <x v="0"/>
    <n v="29000"/>
    <n v="29000"/>
    <n v="0"/>
    <x v="0"/>
    <x v="0"/>
    <x v="1"/>
    <n v="518"/>
    <x v="7"/>
  </r>
  <r>
    <n v="264072"/>
    <x v="0"/>
    <x v="0"/>
    <n v="78500"/>
    <n v="78500"/>
    <n v="0"/>
    <x v="0"/>
    <x v="0"/>
    <x v="1"/>
    <n v="433"/>
    <x v="3"/>
  </r>
  <r>
    <n v="264081"/>
    <x v="0"/>
    <x v="2"/>
    <n v="43900"/>
    <n v="43900"/>
    <n v="0"/>
    <x v="0"/>
    <x v="1"/>
    <x v="0"/>
    <n v="496"/>
    <x v="0"/>
  </r>
  <r>
    <n v="264088"/>
    <x v="0"/>
    <x v="0"/>
    <n v="6000"/>
    <n v="6000"/>
    <n v="0"/>
    <x v="0"/>
    <x v="0"/>
    <x v="1"/>
    <n v="502"/>
    <x v="0"/>
  </r>
  <r>
    <n v="264092"/>
    <x v="1"/>
    <x v="1"/>
    <n v="30000"/>
    <n v="30000"/>
    <n v="0"/>
    <x v="0"/>
    <x v="0"/>
    <x v="1"/>
    <n v="459"/>
    <x v="1"/>
  </r>
  <r>
    <n v="264095"/>
    <x v="1"/>
    <x v="0"/>
    <n v="10000"/>
    <n v="10000"/>
    <n v="0"/>
    <x v="0"/>
    <x v="1"/>
    <x v="0"/>
    <n v="476"/>
    <x v="8"/>
  </r>
  <r>
    <n v="264106"/>
    <x v="0"/>
    <x v="2"/>
    <n v="20000"/>
    <n v="20000"/>
    <n v="0"/>
    <x v="0"/>
    <x v="1"/>
    <x v="2"/>
    <n v="534"/>
    <x v="9"/>
  </r>
  <r>
    <n v="264107"/>
    <x v="0"/>
    <x v="1"/>
    <n v="63379"/>
    <n v="63379"/>
    <n v="0"/>
    <x v="0"/>
    <x v="0"/>
    <x v="0"/>
    <n v="533"/>
    <x v="9"/>
  </r>
  <r>
    <n v="264112"/>
    <x v="0"/>
    <x v="0"/>
    <n v="145000"/>
    <n v="145000"/>
    <n v="0"/>
    <x v="0"/>
    <x v="1"/>
    <x v="0"/>
    <n v="521"/>
    <x v="7"/>
  </r>
  <r>
    <n v="264115"/>
    <x v="0"/>
    <x v="0"/>
    <n v="129300"/>
    <n v="129300"/>
    <n v="0"/>
    <x v="0"/>
    <x v="1"/>
    <x v="0"/>
    <n v="507"/>
    <x v="0"/>
  </r>
  <r>
    <n v="264117"/>
    <x v="0"/>
    <x v="0"/>
    <n v="77760"/>
    <n v="77760"/>
    <n v="0"/>
    <x v="0"/>
    <x v="0"/>
    <x v="0"/>
    <n v="498"/>
    <x v="0"/>
  </r>
  <r>
    <n v="264125"/>
    <x v="1"/>
    <x v="0"/>
    <n v="66000"/>
    <n v="66000"/>
    <n v="0"/>
    <x v="0"/>
    <x v="1"/>
    <x v="1"/>
    <n v="515"/>
    <x v="7"/>
  </r>
  <r>
    <n v="264142"/>
    <x v="1"/>
    <x v="0"/>
    <n v="22560"/>
    <n v="22560"/>
    <n v="0"/>
    <x v="0"/>
    <x v="1"/>
    <x v="0"/>
    <n v="531"/>
    <x v="9"/>
  </r>
  <r>
    <n v="264144"/>
    <x v="1"/>
    <x v="1"/>
    <n v="20000"/>
    <n v="20000"/>
    <n v="0"/>
    <x v="0"/>
    <x v="1"/>
    <x v="1"/>
    <n v="469"/>
    <x v="1"/>
  </r>
  <r>
    <n v="264148"/>
    <x v="0"/>
    <x v="0"/>
    <n v="132700"/>
    <n v="132700"/>
    <n v="0"/>
    <x v="0"/>
    <x v="0"/>
    <x v="2"/>
    <n v="533"/>
    <x v="9"/>
  </r>
  <r>
    <n v="264149"/>
    <x v="0"/>
    <x v="0"/>
    <n v="10000"/>
    <n v="10000"/>
    <n v="0"/>
    <x v="0"/>
    <x v="1"/>
    <x v="1"/>
    <n v="475"/>
    <x v="8"/>
  </r>
  <r>
    <n v="264150"/>
    <x v="0"/>
    <x v="0"/>
    <n v="30000"/>
    <n v="30000"/>
    <n v="0"/>
    <x v="0"/>
    <x v="1"/>
    <x v="0"/>
    <n v="446"/>
    <x v="3"/>
  </r>
  <r>
    <n v="264157"/>
    <x v="0"/>
    <x v="0"/>
    <n v="8000"/>
    <n v="8000"/>
    <n v="1"/>
    <x v="1"/>
    <x v="1"/>
    <x v="1"/>
    <n v="426"/>
    <x v="6"/>
  </r>
  <r>
    <n v="264160"/>
    <x v="0"/>
    <x v="2"/>
    <n v="38500"/>
    <n v="38500"/>
    <n v="0"/>
    <x v="0"/>
    <x v="0"/>
    <x v="0"/>
    <n v="481"/>
    <x v="8"/>
  </r>
  <r>
    <n v="264165"/>
    <x v="0"/>
    <x v="0"/>
    <n v="104000"/>
    <n v="104000"/>
    <n v="0"/>
    <x v="0"/>
    <x v="0"/>
    <x v="0"/>
    <n v="535"/>
    <x v="9"/>
  </r>
  <r>
    <n v="264178"/>
    <x v="0"/>
    <x v="0"/>
    <n v="48000"/>
    <n v="48000"/>
    <n v="0"/>
    <x v="0"/>
    <x v="1"/>
    <x v="1"/>
    <n v="482"/>
    <x v="8"/>
  </r>
  <r>
    <n v="264188"/>
    <x v="0"/>
    <x v="2"/>
    <n v="69000"/>
    <n v="69000"/>
    <n v="0"/>
    <x v="0"/>
    <x v="1"/>
    <x v="0"/>
    <n v="494"/>
    <x v="0"/>
  </r>
  <r>
    <n v="264210"/>
    <x v="0"/>
    <x v="0"/>
    <n v="51000"/>
    <n v="51000"/>
    <n v="0"/>
    <x v="0"/>
    <x v="0"/>
    <x v="0"/>
    <n v="490"/>
    <x v="8"/>
  </r>
  <r>
    <n v="264212"/>
    <x v="0"/>
    <x v="0"/>
    <n v="5000"/>
    <n v="5000"/>
    <n v="0"/>
    <x v="0"/>
    <x v="1"/>
    <x v="1"/>
    <n v="413"/>
    <x v="6"/>
  </r>
  <r>
    <n v="264214"/>
    <x v="0"/>
    <x v="0"/>
    <n v="70000"/>
    <n v="70000"/>
    <n v="0"/>
    <x v="0"/>
    <x v="0"/>
    <x v="2"/>
    <n v="525"/>
    <x v="7"/>
  </r>
  <r>
    <n v="264216"/>
    <x v="2"/>
    <x v="1"/>
    <n v="28000"/>
    <n v="28000"/>
    <n v="0"/>
    <x v="0"/>
    <x v="1"/>
    <x v="0"/>
    <n v="499"/>
    <x v="0"/>
  </r>
  <r>
    <n v="264218"/>
    <x v="0"/>
    <x v="0"/>
    <n v="25000"/>
    <n v="25000"/>
    <n v="0"/>
    <x v="0"/>
    <x v="0"/>
    <x v="1"/>
    <n v="452"/>
    <x v="1"/>
  </r>
  <r>
    <n v="264245"/>
    <x v="1"/>
    <x v="1"/>
    <n v="258976"/>
    <n v="258976"/>
    <n v="0"/>
    <x v="0"/>
    <x v="0"/>
    <x v="1"/>
    <n v="521"/>
    <x v="7"/>
  </r>
  <r>
    <n v="264247"/>
    <x v="0"/>
    <x v="1"/>
    <n v="63000"/>
    <n v="63000"/>
    <n v="0"/>
    <x v="0"/>
    <x v="0"/>
    <x v="1"/>
    <n v="483"/>
    <x v="8"/>
  </r>
  <r>
    <n v="264260"/>
    <x v="0"/>
    <x v="0"/>
    <n v="237000"/>
    <n v="237000"/>
    <n v="0"/>
    <x v="0"/>
    <x v="1"/>
    <x v="2"/>
    <n v="507"/>
    <x v="0"/>
  </r>
  <r>
    <n v="264273"/>
    <x v="1"/>
    <x v="0"/>
    <n v="15000"/>
    <n v="0"/>
    <n v="1"/>
    <x v="1"/>
    <x v="0"/>
    <x v="2"/>
    <n v="425"/>
    <x v="6"/>
  </r>
  <r>
    <n v="264277"/>
    <x v="0"/>
    <x v="0"/>
    <n v="30000"/>
    <n v="30000"/>
    <n v="0"/>
    <x v="0"/>
    <x v="1"/>
    <x v="2"/>
    <n v="470"/>
    <x v="1"/>
  </r>
  <r>
    <n v="264295"/>
    <x v="2"/>
    <x v="2"/>
    <n v="25000"/>
    <n v="25000"/>
    <n v="0"/>
    <x v="0"/>
    <x v="1"/>
    <x v="2"/>
    <n v="459"/>
    <x v="1"/>
  </r>
  <r>
    <n v="264300"/>
    <x v="1"/>
    <x v="0"/>
    <n v="5000"/>
    <n v="5000"/>
    <n v="0"/>
    <x v="0"/>
    <x v="1"/>
    <x v="1"/>
    <n v="435"/>
    <x v="3"/>
  </r>
  <r>
    <n v="264312"/>
    <x v="1"/>
    <x v="0"/>
    <n v="228054"/>
    <n v="228054"/>
    <n v="0"/>
    <x v="0"/>
    <x v="1"/>
    <x v="0"/>
    <n v="461"/>
    <x v="1"/>
  </r>
  <r>
    <n v="264344"/>
    <x v="0"/>
    <x v="0"/>
    <n v="126500"/>
    <n v="126500"/>
    <n v="0"/>
    <x v="0"/>
    <x v="1"/>
    <x v="1"/>
    <n v="455"/>
    <x v="1"/>
  </r>
  <r>
    <n v="264358"/>
    <x v="0"/>
    <x v="2"/>
    <n v="45000"/>
    <n v="45000"/>
    <n v="0"/>
    <x v="0"/>
    <x v="0"/>
    <x v="1"/>
    <n v="519"/>
    <x v="7"/>
  </r>
  <r>
    <n v="264369"/>
    <x v="0"/>
    <x v="0"/>
    <n v="16900"/>
    <n v="16900"/>
    <n v="0"/>
    <x v="0"/>
    <x v="1"/>
    <x v="2"/>
    <n v="469"/>
    <x v="1"/>
  </r>
  <r>
    <n v="264372"/>
    <x v="0"/>
    <x v="0"/>
    <n v="3000"/>
    <n v="3000"/>
    <n v="0"/>
    <x v="0"/>
    <x v="0"/>
    <x v="1"/>
    <n v="416"/>
    <x v="6"/>
  </r>
  <r>
    <n v="264377"/>
    <x v="0"/>
    <x v="0"/>
    <n v="85000"/>
    <n v="85000"/>
    <n v="0"/>
    <x v="0"/>
    <x v="1"/>
    <x v="0"/>
    <n v="540"/>
    <x v="9"/>
  </r>
  <r>
    <n v="264382"/>
    <x v="1"/>
    <x v="0"/>
    <n v="32000"/>
    <n v="32000"/>
    <n v="0"/>
    <x v="0"/>
    <x v="0"/>
    <x v="2"/>
    <n v="462"/>
    <x v="1"/>
  </r>
  <r>
    <n v="264383"/>
    <x v="0"/>
    <x v="1"/>
    <n v="31000"/>
    <n v="31000"/>
    <n v="0"/>
    <x v="0"/>
    <x v="0"/>
    <x v="0"/>
    <n v="486"/>
    <x v="8"/>
  </r>
  <r>
    <n v="264386"/>
    <x v="1"/>
    <x v="1"/>
    <n v="30000"/>
    <n v="30000"/>
    <n v="0"/>
    <x v="0"/>
    <x v="0"/>
    <x v="0"/>
    <n v="506"/>
    <x v="0"/>
  </r>
  <r>
    <n v="264388"/>
    <x v="1"/>
    <x v="0"/>
    <n v="10000"/>
    <n v="10000"/>
    <n v="0"/>
    <x v="0"/>
    <x v="1"/>
    <x v="0"/>
    <n v="509"/>
    <x v="0"/>
  </r>
  <r>
    <n v="264391"/>
    <x v="0"/>
    <x v="2"/>
    <n v="90500"/>
    <n v="90500"/>
    <n v="0"/>
    <x v="0"/>
    <x v="1"/>
    <x v="1"/>
    <n v="426"/>
    <x v="6"/>
  </r>
  <r>
    <n v="264392"/>
    <x v="0"/>
    <x v="0"/>
    <n v="10000"/>
    <n v="10000"/>
    <n v="0"/>
    <x v="0"/>
    <x v="1"/>
    <x v="1"/>
    <n v="441"/>
    <x v="3"/>
  </r>
  <r>
    <n v="264401"/>
    <x v="0"/>
    <x v="0"/>
    <n v="19000"/>
    <n v="19000"/>
    <n v="0"/>
    <x v="0"/>
    <x v="1"/>
    <x v="1"/>
    <n v="472"/>
    <x v="8"/>
  </r>
  <r>
    <n v="264405"/>
    <x v="1"/>
    <x v="0"/>
    <n v="60000"/>
    <n v="60000"/>
    <n v="0"/>
    <x v="0"/>
    <x v="1"/>
    <x v="1"/>
    <n v="481"/>
    <x v="8"/>
  </r>
  <r>
    <n v="264407"/>
    <x v="0"/>
    <x v="0"/>
    <n v="261800"/>
    <n v="261800"/>
    <n v="0"/>
    <x v="0"/>
    <x v="0"/>
    <x v="1"/>
    <n v="437"/>
    <x v="3"/>
  </r>
  <r>
    <n v="264411"/>
    <x v="1"/>
    <x v="0"/>
    <n v="15000"/>
    <n v="15000"/>
    <n v="0"/>
    <x v="0"/>
    <x v="1"/>
    <x v="0"/>
    <n v="424"/>
    <x v="6"/>
  </r>
  <r>
    <n v="264454"/>
    <x v="0"/>
    <x v="1"/>
    <n v="40000"/>
    <n v="40000"/>
    <n v="0"/>
    <x v="0"/>
    <x v="0"/>
    <x v="1"/>
    <n v="472"/>
    <x v="8"/>
  </r>
  <r>
    <n v="264456"/>
    <x v="1"/>
    <x v="0"/>
    <n v="117000"/>
    <n v="117000"/>
    <n v="0"/>
    <x v="0"/>
    <x v="1"/>
    <x v="0"/>
    <n v="530"/>
    <x v="7"/>
  </r>
  <r>
    <n v="264461"/>
    <x v="0"/>
    <x v="0"/>
    <n v="137000"/>
    <n v="137000"/>
    <n v="0"/>
    <x v="0"/>
    <x v="1"/>
    <x v="1"/>
    <n v="476"/>
    <x v="8"/>
  </r>
  <r>
    <n v="264463"/>
    <x v="2"/>
    <x v="0"/>
    <n v="8000"/>
    <n v="8000"/>
    <n v="0"/>
    <x v="0"/>
    <x v="1"/>
    <x v="2"/>
    <n v="460"/>
    <x v="1"/>
  </r>
  <r>
    <n v="264473"/>
    <x v="1"/>
    <x v="0"/>
    <n v="50000"/>
    <n v="25000"/>
    <n v="1"/>
    <x v="1"/>
    <x v="1"/>
    <x v="1"/>
    <n v="460"/>
    <x v="1"/>
  </r>
  <r>
    <n v="264478"/>
    <x v="1"/>
    <x v="0"/>
    <n v="10000"/>
    <n v="10000"/>
    <n v="0"/>
    <x v="0"/>
    <x v="1"/>
    <x v="0"/>
    <n v="407"/>
    <x v="2"/>
  </r>
  <r>
    <n v="264487"/>
    <x v="0"/>
    <x v="0"/>
    <n v="228500"/>
    <n v="228500"/>
    <n v="0"/>
    <x v="0"/>
    <x v="1"/>
    <x v="0"/>
    <n v="557"/>
    <x v="10"/>
  </r>
  <r>
    <n v="264497"/>
    <x v="0"/>
    <x v="0"/>
    <n v="1000"/>
    <n v="1000"/>
    <n v="0"/>
    <x v="0"/>
    <x v="0"/>
    <x v="0"/>
    <n v="406"/>
    <x v="2"/>
  </r>
  <r>
    <n v="264505"/>
    <x v="0"/>
    <x v="2"/>
    <n v="40000"/>
    <n v="40000"/>
    <n v="0"/>
    <x v="0"/>
    <x v="0"/>
    <x v="1"/>
    <n v="422"/>
    <x v="6"/>
  </r>
  <r>
    <n v="264513"/>
    <x v="1"/>
    <x v="1"/>
    <n v="30000"/>
    <n v="30000"/>
    <n v="0"/>
    <x v="0"/>
    <x v="1"/>
    <x v="2"/>
    <n v="453"/>
    <x v="1"/>
  </r>
  <r>
    <n v="264516"/>
    <x v="0"/>
    <x v="0"/>
    <n v="100000"/>
    <n v="100000"/>
    <n v="0"/>
    <x v="0"/>
    <x v="1"/>
    <x v="1"/>
    <n v="492"/>
    <x v="0"/>
  </r>
  <r>
    <n v="264528"/>
    <x v="1"/>
    <x v="0"/>
    <n v="6000"/>
    <n v="6000"/>
    <n v="0"/>
    <x v="0"/>
    <x v="0"/>
    <x v="0"/>
    <n v="479"/>
    <x v="8"/>
  </r>
  <r>
    <n v="264541"/>
    <x v="0"/>
    <x v="1"/>
    <n v="54099"/>
    <n v="54099"/>
    <n v="0"/>
    <x v="0"/>
    <x v="1"/>
    <x v="1"/>
    <n v="446"/>
    <x v="3"/>
  </r>
  <r>
    <n v="264549"/>
    <x v="0"/>
    <x v="0"/>
    <n v="65000"/>
    <n v="65000"/>
    <n v="0"/>
    <x v="0"/>
    <x v="0"/>
    <x v="0"/>
    <n v="511"/>
    <x v="7"/>
  </r>
  <r>
    <n v="264558"/>
    <x v="1"/>
    <x v="0"/>
    <n v="20000"/>
    <n v="10000"/>
    <n v="1"/>
    <x v="1"/>
    <x v="0"/>
    <x v="0"/>
    <n v="434"/>
    <x v="3"/>
  </r>
  <r>
    <n v="264559"/>
    <x v="0"/>
    <x v="0"/>
    <n v="160000"/>
    <n v="160000"/>
    <n v="0"/>
    <x v="0"/>
    <x v="0"/>
    <x v="0"/>
    <n v="537"/>
    <x v="9"/>
  </r>
  <r>
    <n v="264590"/>
    <x v="2"/>
    <x v="1"/>
    <n v="9000"/>
    <n v="9000"/>
    <n v="0"/>
    <x v="0"/>
    <x v="0"/>
    <x v="1"/>
    <n v="452"/>
    <x v="1"/>
  </r>
  <r>
    <n v="264593"/>
    <x v="0"/>
    <x v="0"/>
    <n v="7000"/>
    <n v="7000"/>
    <n v="0"/>
    <x v="0"/>
    <x v="0"/>
    <x v="2"/>
    <n v="409"/>
    <x v="2"/>
  </r>
  <r>
    <n v="264612"/>
    <x v="0"/>
    <x v="1"/>
    <n v="28200"/>
    <n v="28200"/>
    <n v="0"/>
    <x v="0"/>
    <x v="1"/>
    <x v="1"/>
    <n v="460"/>
    <x v="1"/>
  </r>
  <r>
    <n v="264634"/>
    <x v="0"/>
    <x v="0"/>
    <n v="102780"/>
    <n v="102780"/>
    <n v="0"/>
    <x v="0"/>
    <x v="1"/>
    <x v="0"/>
    <n v="438"/>
    <x v="3"/>
  </r>
  <r>
    <n v="264664"/>
    <x v="2"/>
    <x v="0"/>
    <n v="37000"/>
    <n v="37000"/>
    <n v="0"/>
    <x v="0"/>
    <x v="0"/>
    <x v="0"/>
    <n v="456"/>
    <x v="1"/>
  </r>
  <r>
    <n v="264669"/>
    <x v="1"/>
    <x v="0"/>
    <n v="33000"/>
    <n v="3000"/>
    <n v="1"/>
    <x v="1"/>
    <x v="1"/>
    <x v="0"/>
    <n v="452"/>
    <x v="1"/>
  </r>
  <r>
    <n v="264684"/>
    <x v="1"/>
    <x v="0"/>
    <n v="3000"/>
    <n v="3000"/>
    <n v="0"/>
    <x v="0"/>
    <x v="1"/>
    <x v="0"/>
    <n v="427"/>
    <x v="6"/>
  </r>
  <r>
    <n v="264688"/>
    <x v="0"/>
    <x v="0"/>
    <n v="60000"/>
    <n v="60000"/>
    <n v="0"/>
    <x v="0"/>
    <x v="1"/>
    <x v="0"/>
    <n v="531"/>
    <x v="9"/>
  </r>
  <r>
    <n v="264689"/>
    <x v="1"/>
    <x v="1"/>
    <n v="15000"/>
    <n v="15000"/>
    <n v="0"/>
    <x v="0"/>
    <x v="0"/>
    <x v="1"/>
    <n v="524"/>
    <x v="7"/>
  </r>
  <r>
    <n v="264693"/>
    <x v="1"/>
    <x v="0"/>
    <n v="5000"/>
    <n v="5000"/>
    <n v="0"/>
    <x v="0"/>
    <x v="0"/>
    <x v="1"/>
    <n v="424"/>
    <x v="6"/>
  </r>
  <r>
    <n v="264698"/>
    <x v="1"/>
    <x v="1"/>
    <n v="27700"/>
    <n v="27700"/>
    <n v="0"/>
    <x v="0"/>
    <x v="1"/>
    <x v="2"/>
    <n v="504"/>
    <x v="0"/>
  </r>
  <r>
    <n v="264744"/>
    <x v="0"/>
    <x v="0"/>
    <n v="47000"/>
    <n v="47000"/>
    <n v="0"/>
    <x v="0"/>
    <x v="1"/>
    <x v="0"/>
    <n v="513"/>
    <x v="7"/>
  </r>
  <r>
    <n v="264748"/>
    <x v="0"/>
    <x v="0"/>
    <n v="24000"/>
    <n v="24000"/>
    <n v="0"/>
    <x v="0"/>
    <x v="1"/>
    <x v="2"/>
    <n v="517"/>
    <x v="7"/>
  </r>
  <r>
    <n v="264759"/>
    <x v="0"/>
    <x v="0"/>
    <n v="60000"/>
    <n v="60000"/>
    <n v="0"/>
    <x v="0"/>
    <x v="1"/>
    <x v="0"/>
    <n v="553"/>
    <x v="10"/>
  </r>
  <r>
    <n v="264768"/>
    <x v="0"/>
    <x v="1"/>
    <n v="60000"/>
    <n v="60000"/>
    <n v="0"/>
    <x v="0"/>
    <x v="1"/>
    <x v="0"/>
    <n v="468"/>
    <x v="1"/>
  </r>
  <r>
    <n v="264773"/>
    <x v="0"/>
    <x v="1"/>
    <n v="16000"/>
    <n v="16000"/>
    <n v="0"/>
    <x v="0"/>
    <x v="1"/>
    <x v="2"/>
    <n v="520"/>
    <x v="7"/>
  </r>
  <r>
    <n v="264805"/>
    <x v="0"/>
    <x v="2"/>
    <n v="39940"/>
    <n v="39940"/>
    <n v="0"/>
    <x v="0"/>
    <x v="1"/>
    <x v="1"/>
    <n v="462"/>
    <x v="1"/>
  </r>
  <r>
    <n v="264834"/>
    <x v="2"/>
    <x v="2"/>
    <n v="33300"/>
    <n v="33300"/>
    <n v="0"/>
    <x v="0"/>
    <x v="1"/>
    <x v="1"/>
    <n v="568"/>
    <x v="10"/>
  </r>
  <r>
    <n v="264848"/>
    <x v="1"/>
    <x v="1"/>
    <n v="37000"/>
    <n v="37000"/>
    <n v="0"/>
    <x v="0"/>
    <x v="0"/>
    <x v="0"/>
    <n v="509"/>
    <x v="0"/>
  </r>
  <r>
    <n v="264870"/>
    <x v="0"/>
    <x v="0"/>
    <n v="139000"/>
    <n v="139000"/>
    <n v="0"/>
    <x v="0"/>
    <x v="1"/>
    <x v="2"/>
    <n v="555"/>
    <x v="10"/>
  </r>
  <r>
    <n v="264872"/>
    <x v="0"/>
    <x v="0"/>
    <n v="43500"/>
    <n v="43500"/>
    <n v="0"/>
    <x v="0"/>
    <x v="0"/>
    <x v="2"/>
    <n v="507"/>
    <x v="0"/>
  </r>
  <r>
    <n v="264887"/>
    <x v="0"/>
    <x v="0"/>
    <n v="78700"/>
    <n v="78700"/>
    <n v="0"/>
    <x v="0"/>
    <x v="1"/>
    <x v="0"/>
    <n v="562"/>
    <x v="10"/>
  </r>
  <r>
    <n v="264889"/>
    <x v="1"/>
    <x v="0"/>
    <n v="26000"/>
    <n v="26000"/>
    <n v="0"/>
    <x v="0"/>
    <x v="1"/>
    <x v="2"/>
    <n v="497"/>
    <x v="0"/>
  </r>
  <r>
    <n v="264892"/>
    <x v="1"/>
    <x v="0"/>
    <n v="15500"/>
    <n v="15500"/>
    <n v="0"/>
    <x v="0"/>
    <x v="1"/>
    <x v="1"/>
    <n v="464"/>
    <x v="1"/>
  </r>
  <r>
    <n v="264903"/>
    <x v="1"/>
    <x v="0"/>
    <n v="15000"/>
    <n v="0"/>
    <n v="1"/>
    <x v="1"/>
    <x v="0"/>
    <x v="1"/>
    <n v="370"/>
    <x v="5"/>
  </r>
  <r>
    <n v="264906"/>
    <x v="0"/>
    <x v="0"/>
    <n v="5000"/>
    <n v="5000"/>
    <n v="0"/>
    <x v="0"/>
    <x v="0"/>
    <x v="0"/>
    <n v="434"/>
    <x v="3"/>
  </r>
  <r>
    <n v="264916"/>
    <x v="0"/>
    <x v="0"/>
    <n v="108550"/>
    <n v="108550"/>
    <n v="0"/>
    <x v="0"/>
    <x v="0"/>
    <x v="0"/>
    <n v="454"/>
    <x v="1"/>
  </r>
  <r>
    <n v="264919"/>
    <x v="1"/>
    <x v="0"/>
    <n v="1700"/>
    <n v="0"/>
    <n v="1"/>
    <x v="1"/>
    <x v="1"/>
    <x v="1"/>
    <n v="423"/>
    <x v="6"/>
  </r>
  <r>
    <n v="264922"/>
    <x v="1"/>
    <x v="0"/>
    <n v="29988"/>
    <n v="29988"/>
    <n v="0"/>
    <x v="0"/>
    <x v="0"/>
    <x v="0"/>
    <n v="428"/>
    <x v="6"/>
  </r>
  <r>
    <n v="264923"/>
    <x v="2"/>
    <x v="2"/>
    <n v="20000"/>
    <n v="20000"/>
    <n v="0"/>
    <x v="0"/>
    <x v="1"/>
    <x v="1"/>
    <n v="536"/>
    <x v="9"/>
  </r>
  <r>
    <n v="264924"/>
    <x v="1"/>
    <x v="0"/>
    <n v="16000"/>
    <n v="16000"/>
    <n v="0"/>
    <x v="0"/>
    <x v="1"/>
    <x v="2"/>
    <n v="481"/>
    <x v="8"/>
  </r>
  <r>
    <n v="264932"/>
    <x v="0"/>
    <x v="1"/>
    <n v="7900"/>
    <n v="7900"/>
    <n v="0"/>
    <x v="0"/>
    <x v="0"/>
    <x v="0"/>
    <n v="497"/>
    <x v="0"/>
  </r>
  <r>
    <n v="264943"/>
    <x v="1"/>
    <x v="0"/>
    <n v="25000"/>
    <n v="25000"/>
    <n v="0"/>
    <x v="0"/>
    <x v="1"/>
    <x v="0"/>
    <n v="476"/>
    <x v="8"/>
  </r>
  <r>
    <n v="264955"/>
    <x v="0"/>
    <x v="0"/>
    <n v="151000"/>
    <n v="151000"/>
    <n v="0"/>
    <x v="0"/>
    <x v="1"/>
    <x v="1"/>
    <n v="548"/>
    <x v="9"/>
  </r>
  <r>
    <n v="264958"/>
    <x v="1"/>
    <x v="0"/>
    <n v="28300"/>
    <n v="28300"/>
    <n v="0"/>
    <x v="0"/>
    <x v="1"/>
    <x v="0"/>
    <n v="486"/>
    <x v="8"/>
  </r>
  <r>
    <n v="264963"/>
    <x v="1"/>
    <x v="0"/>
    <n v="3000"/>
    <n v="3000"/>
    <n v="0"/>
    <x v="0"/>
    <x v="0"/>
    <x v="1"/>
    <n v="464"/>
    <x v="1"/>
  </r>
  <r>
    <n v="264965"/>
    <x v="1"/>
    <x v="0"/>
    <n v="15500"/>
    <n v="15500"/>
    <n v="0"/>
    <x v="0"/>
    <x v="0"/>
    <x v="2"/>
    <n v="457"/>
    <x v="1"/>
  </r>
  <r>
    <n v="264991"/>
    <x v="0"/>
    <x v="1"/>
    <n v="51000"/>
    <n v="51000"/>
    <n v="0"/>
    <x v="0"/>
    <x v="1"/>
    <x v="0"/>
    <n v="528"/>
    <x v="7"/>
  </r>
  <r>
    <n v="264992"/>
    <x v="0"/>
    <x v="0"/>
    <n v="33800"/>
    <n v="33800"/>
    <n v="0"/>
    <x v="0"/>
    <x v="0"/>
    <x v="0"/>
    <n v="521"/>
    <x v="7"/>
  </r>
  <r>
    <n v="265001"/>
    <x v="1"/>
    <x v="1"/>
    <n v="30000"/>
    <n v="30000"/>
    <n v="0"/>
    <x v="0"/>
    <x v="0"/>
    <x v="0"/>
    <n v="470"/>
    <x v="1"/>
  </r>
  <r>
    <n v="265012"/>
    <x v="0"/>
    <x v="0"/>
    <n v="149300"/>
    <n v="149300"/>
    <n v="0"/>
    <x v="0"/>
    <x v="1"/>
    <x v="0"/>
    <n v="512"/>
    <x v="7"/>
  </r>
  <r>
    <n v="265015"/>
    <x v="1"/>
    <x v="0"/>
    <n v="26500"/>
    <n v="19476.77"/>
    <n v="1"/>
    <x v="1"/>
    <x v="0"/>
    <x v="0"/>
    <n v="450"/>
    <x v="3"/>
  </r>
  <r>
    <n v="265017"/>
    <x v="0"/>
    <x v="0"/>
    <n v="22200"/>
    <n v="22200"/>
    <n v="0"/>
    <x v="0"/>
    <x v="0"/>
    <x v="2"/>
    <n v="488"/>
    <x v="8"/>
  </r>
  <r>
    <n v="265022"/>
    <x v="1"/>
    <x v="0"/>
    <n v="20000"/>
    <n v="20000"/>
    <n v="0"/>
    <x v="0"/>
    <x v="1"/>
    <x v="1"/>
    <n v="422"/>
    <x v="6"/>
  </r>
  <r>
    <n v="265029"/>
    <x v="1"/>
    <x v="0"/>
    <n v="3000"/>
    <n v="3000"/>
    <n v="0"/>
    <x v="0"/>
    <x v="1"/>
    <x v="1"/>
    <n v="434"/>
    <x v="3"/>
  </r>
  <r>
    <n v="265037"/>
    <x v="0"/>
    <x v="1"/>
    <n v="20800"/>
    <n v="20800"/>
    <n v="0"/>
    <x v="0"/>
    <x v="0"/>
    <x v="0"/>
    <n v="492"/>
    <x v="0"/>
  </r>
  <r>
    <n v="265038"/>
    <x v="0"/>
    <x v="2"/>
    <n v="20000"/>
    <n v="20000"/>
    <n v="0"/>
    <x v="0"/>
    <x v="0"/>
    <x v="1"/>
    <n v="504"/>
    <x v="0"/>
  </r>
  <r>
    <n v="265055"/>
    <x v="0"/>
    <x v="0"/>
    <n v="20000"/>
    <n v="20000"/>
    <n v="0"/>
    <x v="0"/>
    <x v="0"/>
    <x v="0"/>
    <n v="492"/>
    <x v="0"/>
  </r>
  <r>
    <n v="265057"/>
    <x v="0"/>
    <x v="1"/>
    <n v="12600"/>
    <n v="12600"/>
    <n v="0"/>
    <x v="0"/>
    <x v="0"/>
    <x v="0"/>
    <n v="493"/>
    <x v="0"/>
  </r>
  <r>
    <n v="265058"/>
    <x v="0"/>
    <x v="0"/>
    <n v="50600"/>
    <n v="50600"/>
    <n v="0"/>
    <x v="0"/>
    <x v="1"/>
    <x v="1"/>
    <n v="527"/>
    <x v="7"/>
  </r>
  <r>
    <n v="265061"/>
    <x v="0"/>
    <x v="0"/>
    <n v="179800"/>
    <n v="179800"/>
    <n v="0"/>
    <x v="0"/>
    <x v="1"/>
    <x v="1"/>
    <n v="494"/>
    <x v="0"/>
  </r>
  <r>
    <n v="265063"/>
    <x v="0"/>
    <x v="0"/>
    <n v="30000"/>
    <n v="30000"/>
    <n v="0"/>
    <x v="0"/>
    <x v="0"/>
    <x v="1"/>
    <n v="408"/>
    <x v="2"/>
  </r>
  <r>
    <n v="265072"/>
    <x v="0"/>
    <x v="1"/>
    <n v="80000"/>
    <n v="80000"/>
    <n v="0"/>
    <x v="0"/>
    <x v="1"/>
    <x v="1"/>
    <n v="493"/>
    <x v="0"/>
  </r>
  <r>
    <n v="265074"/>
    <x v="0"/>
    <x v="0"/>
    <n v="15000"/>
    <n v="15000"/>
    <n v="0"/>
    <x v="0"/>
    <x v="0"/>
    <x v="1"/>
    <n v="462"/>
    <x v="1"/>
  </r>
  <r>
    <n v="265078"/>
    <x v="0"/>
    <x v="0"/>
    <n v="32000"/>
    <n v="15500"/>
    <n v="1"/>
    <x v="1"/>
    <x v="0"/>
    <x v="1"/>
    <n v="484"/>
    <x v="8"/>
  </r>
  <r>
    <n v="265083"/>
    <x v="2"/>
    <x v="0"/>
    <n v="50000"/>
    <n v="50000"/>
    <n v="0"/>
    <x v="0"/>
    <x v="0"/>
    <x v="1"/>
    <n v="506"/>
    <x v="0"/>
  </r>
  <r>
    <n v="265088"/>
    <x v="0"/>
    <x v="0"/>
    <n v="7500"/>
    <n v="7500"/>
    <n v="0"/>
    <x v="0"/>
    <x v="1"/>
    <x v="0"/>
    <n v="511"/>
    <x v="7"/>
  </r>
  <r>
    <n v="265090"/>
    <x v="0"/>
    <x v="1"/>
    <n v="133500"/>
    <n v="133500"/>
    <n v="0"/>
    <x v="0"/>
    <x v="0"/>
    <x v="0"/>
    <n v="436"/>
    <x v="3"/>
  </r>
  <r>
    <n v="265096"/>
    <x v="0"/>
    <x v="0"/>
    <n v="70000"/>
    <n v="70000"/>
    <n v="0"/>
    <x v="0"/>
    <x v="1"/>
    <x v="1"/>
    <n v="496"/>
    <x v="0"/>
  </r>
  <r>
    <n v="265097"/>
    <x v="1"/>
    <x v="2"/>
    <n v="10000"/>
    <n v="10000"/>
    <n v="0"/>
    <x v="0"/>
    <x v="0"/>
    <x v="1"/>
    <n v="460"/>
    <x v="1"/>
  </r>
  <r>
    <n v="265101"/>
    <x v="1"/>
    <x v="0"/>
    <n v="10000"/>
    <n v="10000"/>
    <n v="0"/>
    <x v="0"/>
    <x v="0"/>
    <x v="1"/>
    <n v="451"/>
    <x v="1"/>
  </r>
  <r>
    <n v="265103"/>
    <x v="0"/>
    <x v="2"/>
    <n v="20000"/>
    <n v="20000"/>
    <n v="0"/>
    <x v="0"/>
    <x v="1"/>
    <x v="0"/>
    <n v="559"/>
    <x v="10"/>
  </r>
  <r>
    <n v="265109"/>
    <x v="0"/>
    <x v="0"/>
    <n v="48000"/>
    <n v="48000"/>
    <n v="0"/>
    <x v="0"/>
    <x v="1"/>
    <x v="0"/>
    <n v="440"/>
    <x v="3"/>
  </r>
  <r>
    <n v="265113"/>
    <x v="0"/>
    <x v="0"/>
    <n v="70000"/>
    <n v="70000"/>
    <n v="0"/>
    <x v="0"/>
    <x v="0"/>
    <x v="0"/>
    <n v="501"/>
    <x v="0"/>
  </r>
  <r>
    <n v="265118"/>
    <x v="1"/>
    <x v="0"/>
    <n v="10000"/>
    <n v="10000"/>
    <n v="0"/>
    <x v="0"/>
    <x v="0"/>
    <x v="1"/>
    <n v="477"/>
    <x v="8"/>
  </r>
  <r>
    <n v="265119"/>
    <x v="1"/>
    <x v="0"/>
    <n v="10000"/>
    <n v="10000"/>
    <n v="0"/>
    <x v="0"/>
    <x v="0"/>
    <x v="1"/>
    <n v="439"/>
    <x v="3"/>
  </r>
  <r>
    <n v="265120"/>
    <x v="1"/>
    <x v="1"/>
    <n v="15000"/>
    <n v="15000"/>
    <n v="0"/>
    <x v="0"/>
    <x v="0"/>
    <x v="1"/>
    <n v="513"/>
    <x v="7"/>
  </r>
  <r>
    <n v="265124"/>
    <x v="0"/>
    <x v="0"/>
    <n v="289400"/>
    <n v="289400"/>
    <n v="0"/>
    <x v="0"/>
    <x v="1"/>
    <x v="0"/>
    <n v="519"/>
    <x v="7"/>
  </r>
  <r>
    <n v="265146"/>
    <x v="0"/>
    <x v="2"/>
    <n v="48967"/>
    <n v="48967"/>
    <n v="0"/>
    <x v="0"/>
    <x v="0"/>
    <x v="1"/>
    <n v="543"/>
    <x v="9"/>
  </r>
  <r>
    <n v="265165"/>
    <x v="0"/>
    <x v="0"/>
    <n v="221520"/>
    <n v="221520"/>
    <n v="0"/>
    <x v="0"/>
    <x v="1"/>
    <x v="1"/>
    <n v="513"/>
    <x v="7"/>
  </r>
  <r>
    <n v="265169"/>
    <x v="0"/>
    <x v="0"/>
    <n v="49000"/>
    <n v="49000"/>
    <n v="0"/>
    <x v="0"/>
    <x v="0"/>
    <x v="1"/>
    <n v="419"/>
    <x v="6"/>
  </r>
  <r>
    <n v="265170"/>
    <x v="2"/>
    <x v="2"/>
    <n v="24000"/>
    <n v="24000"/>
    <n v="0"/>
    <x v="0"/>
    <x v="1"/>
    <x v="0"/>
    <n v="472"/>
    <x v="8"/>
  </r>
  <r>
    <n v="265171"/>
    <x v="0"/>
    <x v="0"/>
    <n v="75000"/>
    <n v="75000"/>
    <n v="0"/>
    <x v="0"/>
    <x v="0"/>
    <x v="0"/>
    <n v="487"/>
    <x v="8"/>
  </r>
  <r>
    <n v="265196"/>
    <x v="2"/>
    <x v="1"/>
    <n v="44200"/>
    <n v="44200"/>
    <n v="0"/>
    <x v="0"/>
    <x v="0"/>
    <x v="0"/>
    <n v="516"/>
    <x v="7"/>
  </r>
  <r>
    <n v="265200"/>
    <x v="0"/>
    <x v="2"/>
    <n v="82000"/>
    <n v="82000"/>
    <n v="0"/>
    <x v="0"/>
    <x v="0"/>
    <x v="0"/>
    <n v="480"/>
    <x v="8"/>
  </r>
  <r>
    <n v="265204"/>
    <x v="1"/>
    <x v="2"/>
    <n v="20000"/>
    <n v="20000"/>
    <n v="0"/>
    <x v="0"/>
    <x v="0"/>
    <x v="1"/>
    <n v="406"/>
    <x v="2"/>
  </r>
  <r>
    <n v="265207"/>
    <x v="1"/>
    <x v="0"/>
    <n v="10000"/>
    <n v="10000"/>
    <n v="0"/>
    <x v="0"/>
    <x v="1"/>
    <x v="1"/>
    <n v="465"/>
    <x v="1"/>
  </r>
  <r>
    <n v="265208"/>
    <x v="0"/>
    <x v="1"/>
    <n v="10000"/>
    <n v="10000"/>
    <n v="0"/>
    <x v="0"/>
    <x v="0"/>
    <x v="1"/>
    <n v="503"/>
    <x v="0"/>
  </r>
  <r>
    <n v="265213"/>
    <x v="0"/>
    <x v="2"/>
    <n v="85600"/>
    <n v="85600"/>
    <n v="0"/>
    <x v="0"/>
    <x v="1"/>
    <x v="0"/>
    <n v="538"/>
    <x v="9"/>
  </r>
  <r>
    <n v="265214"/>
    <x v="1"/>
    <x v="0"/>
    <n v="40000"/>
    <n v="20000"/>
    <n v="0"/>
    <x v="0"/>
    <x v="0"/>
    <x v="0"/>
    <n v="439"/>
    <x v="3"/>
  </r>
  <r>
    <n v="265215"/>
    <x v="0"/>
    <x v="0"/>
    <n v="20000"/>
    <n v="20000"/>
    <n v="0"/>
    <x v="0"/>
    <x v="1"/>
    <x v="1"/>
    <n v="519"/>
    <x v="7"/>
  </r>
  <r>
    <n v="265222"/>
    <x v="0"/>
    <x v="0"/>
    <n v="12000"/>
    <n v="12000"/>
    <n v="0"/>
    <x v="0"/>
    <x v="0"/>
    <x v="1"/>
    <n v="450"/>
    <x v="3"/>
  </r>
  <r>
    <n v="265248"/>
    <x v="0"/>
    <x v="0"/>
    <n v="20000"/>
    <n v="20000"/>
    <n v="0"/>
    <x v="0"/>
    <x v="1"/>
    <x v="0"/>
    <n v="473"/>
    <x v="8"/>
  </r>
  <r>
    <n v="265255"/>
    <x v="2"/>
    <x v="2"/>
    <n v="19600"/>
    <n v="19600"/>
    <n v="0"/>
    <x v="0"/>
    <x v="0"/>
    <x v="1"/>
    <n v="417"/>
    <x v="6"/>
  </r>
  <r>
    <n v="265270"/>
    <x v="0"/>
    <x v="0"/>
    <n v="20000"/>
    <n v="20000"/>
    <n v="0"/>
    <x v="0"/>
    <x v="1"/>
    <x v="2"/>
    <n v="526"/>
    <x v="7"/>
  </r>
  <r>
    <n v="265271"/>
    <x v="0"/>
    <x v="0"/>
    <n v="47500"/>
    <n v="47500"/>
    <n v="0"/>
    <x v="0"/>
    <x v="0"/>
    <x v="0"/>
    <n v="477"/>
    <x v="8"/>
  </r>
  <r>
    <n v="265275"/>
    <x v="0"/>
    <x v="0"/>
    <n v="30000"/>
    <n v="30000"/>
    <n v="0"/>
    <x v="0"/>
    <x v="1"/>
    <x v="1"/>
    <n v="488"/>
    <x v="8"/>
  </r>
  <r>
    <n v="265279"/>
    <x v="0"/>
    <x v="0"/>
    <n v="30000"/>
    <n v="30000"/>
    <n v="0"/>
    <x v="0"/>
    <x v="1"/>
    <x v="0"/>
    <n v="456"/>
    <x v="1"/>
  </r>
  <r>
    <n v="265285"/>
    <x v="0"/>
    <x v="0"/>
    <n v="40000"/>
    <n v="40000"/>
    <n v="0"/>
    <x v="0"/>
    <x v="0"/>
    <x v="1"/>
    <n v="393"/>
    <x v="2"/>
  </r>
  <r>
    <n v="265289"/>
    <x v="2"/>
    <x v="2"/>
    <n v="10000"/>
    <n v="10000"/>
    <n v="0"/>
    <x v="0"/>
    <x v="0"/>
    <x v="1"/>
    <n v="437"/>
    <x v="3"/>
  </r>
  <r>
    <n v="265290"/>
    <x v="0"/>
    <x v="0"/>
    <n v="101250"/>
    <n v="101250"/>
    <n v="0"/>
    <x v="0"/>
    <x v="1"/>
    <x v="2"/>
    <n v="547"/>
    <x v="9"/>
  </r>
  <r>
    <n v="265291"/>
    <x v="1"/>
    <x v="2"/>
    <n v="33500"/>
    <n v="33500"/>
    <n v="0"/>
    <x v="0"/>
    <x v="0"/>
    <x v="1"/>
    <n v="420"/>
    <x v="6"/>
  </r>
  <r>
    <n v="265293"/>
    <x v="0"/>
    <x v="0"/>
    <n v="17500"/>
    <n v="17500"/>
    <n v="0"/>
    <x v="0"/>
    <x v="0"/>
    <x v="1"/>
    <n v="451"/>
    <x v="1"/>
  </r>
  <r>
    <n v="265307"/>
    <x v="0"/>
    <x v="0"/>
    <n v="138770"/>
    <n v="138770"/>
    <n v="0"/>
    <x v="0"/>
    <x v="1"/>
    <x v="0"/>
    <n v="568"/>
    <x v="10"/>
  </r>
  <r>
    <n v="265309"/>
    <x v="0"/>
    <x v="1"/>
    <n v="32000"/>
    <n v="32000"/>
    <n v="0"/>
    <x v="0"/>
    <x v="0"/>
    <x v="0"/>
    <n v="497"/>
    <x v="0"/>
  </r>
  <r>
    <n v="265310"/>
    <x v="1"/>
    <x v="0"/>
    <n v="30000"/>
    <n v="30000"/>
    <n v="0"/>
    <x v="0"/>
    <x v="1"/>
    <x v="0"/>
    <n v="458"/>
    <x v="1"/>
  </r>
  <r>
    <n v="265317"/>
    <x v="0"/>
    <x v="0"/>
    <n v="215480"/>
    <n v="215480"/>
    <n v="0"/>
    <x v="0"/>
    <x v="1"/>
    <x v="2"/>
    <n v="524"/>
    <x v="7"/>
  </r>
  <r>
    <n v="265323"/>
    <x v="0"/>
    <x v="0"/>
    <n v="55900"/>
    <n v="55900"/>
    <n v="0"/>
    <x v="0"/>
    <x v="0"/>
    <x v="1"/>
    <n v="447"/>
    <x v="3"/>
  </r>
  <r>
    <n v="265334"/>
    <x v="0"/>
    <x v="0"/>
    <n v="9500"/>
    <n v="9500"/>
    <n v="0"/>
    <x v="0"/>
    <x v="0"/>
    <x v="2"/>
    <n v="444"/>
    <x v="3"/>
  </r>
  <r>
    <n v="265340"/>
    <x v="0"/>
    <x v="0"/>
    <n v="27200"/>
    <n v="27200"/>
    <n v="0"/>
    <x v="0"/>
    <x v="1"/>
    <x v="2"/>
    <n v="466"/>
    <x v="1"/>
  </r>
  <r>
    <n v="265343"/>
    <x v="0"/>
    <x v="0"/>
    <n v="235000"/>
    <n v="235000"/>
    <n v="0"/>
    <x v="0"/>
    <x v="1"/>
    <x v="0"/>
    <n v="538"/>
    <x v="9"/>
  </r>
  <r>
    <n v="265352"/>
    <x v="0"/>
    <x v="2"/>
    <n v="62400"/>
    <n v="62400"/>
    <n v="0"/>
    <x v="0"/>
    <x v="0"/>
    <x v="1"/>
    <n v="493"/>
    <x v="0"/>
  </r>
  <r>
    <n v="265353"/>
    <x v="2"/>
    <x v="0"/>
    <n v="112000"/>
    <n v="112000"/>
    <n v="0"/>
    <x v="0"/>
    <x v="0"/>
    <x v="1"/>
    <n v="406"/>
    <x v="2"/>
  </r>
  <r>
    <n v="265362"/>
    <x v="0"/>
    <x v="0"/>
    <n v="35000"/>
    <n v="25000"/>
    <n v="1"/>
    <x v="1"/>
    <x v="0"/>
    <x v="0"/>
    <n v="457"/>
    <x v="1"/>
  </r>
  <r>
    <n v="265366"/>
    <x v="0"/>
    <x v="0"/>
    <n v="60000"/>
    <n v="45000"/>
    <n v="1"/>
    <x v="1"/>
    <x v="0"/>
    <x v="2"/>
    <n v="463"/>
    <x v="1"/>
  </r>
  <r>
    <n v="265401"/>
    <x v="0"/>
    <x v="0"/>
    <n v="40000"/>
    <n v="40000"/>
    <n v="0"/>
    <x v="0"/>
    <x v="1"/>
    <x v="0"/>
    <n v="406"/>
    <x v="2"/>
  </r>
  <r>
    <n v="265410"/>
    <x v="0"/>
    <x v="0"/>
    <n v="63000"/>
    <n v="63000"/>
    <n v="0"/>
    <x v="0"/>
    <x v="0"/>
    <x v="1"/>
    <n v="511"/>
    <x v="7"/>
  </r>
  <r>
    <n v="265422"/>
    <x v="1"/>
    <x v="0"/>
    <n v="20000"/>
    <n v="20000"/>
    <n v="0"/>
    <x v="0"/>
    <x v="0"/>
    <x v="0"/>
    <n v="468"/>
    <x v="1"/>
  </r>
  <r>
    <n v="265426"/>
    <x v="0"/>
    <x v="0"/>
    <n v="69200"/>
    <n v="69200"/>
    <n v="0"/>
    <x v="0"/>
    <x v="1"/>
    <x v="0"/>
    <n v="460"/>
    <x v="1"/>
  </r>
  <r>
    <n v="265429"/>
    <x v="1"/>
    <x v="0"/>
    <n v="20000"/>
    <n v="8000"/>
    <n v="1"/>
    <x v="1"/>
    <x v="1"/>
    <x v="0"/>
    <n v="478"/>
    <x v="8"/>
  </r>
  <r>
    <n v="265436"/>
    <x v="0"/>
    <x v="0"/>
    <n v="50000"/>
    <n v="50000"/>
    <n v="0"/>
    <x v="0"/>
    <x v="0"/>
    <x v="0"/>
    <n v="491"/>
    <x v="0"/>
  </r>
  <r>
    <n v="265450"/>
    <x v="0"/>
    <x v="2"/>
    <n v="37950"/>
    <n v="37950"/>
    <n v="0"/>
    <x v="0"/>
    <x v="0"/>
    <x v="0"/>
    <n v="483"/>
    <x v="8"/>
  </r>
  <r>
    <n v="265452"/>
    <x v="0"/>
    <x v="0"/>
    <n v="60100"/>
    <n v="60100"/>
    <n v="0"/>
    <x v="0"/>
    <x v="1"/>
    <x v="0"/>
    <n v="498"/>
    <x v="0"/>
  </r>
  <r>
    <n v="265454"/>
    <x v="2"/>
    <x v="2"/>
    <n v="30000"/>
    <n v="30000"/>
    <n v="0"/>
    <x v="0"/>
    <x v="1"/>
    <x v="2"/>
    <n v="542"/>
    <x v="9"/>
  </r>
  <r>
    <n v="265457"/>
    <x v="0"/>
    <x v="0"/>
    <n v="30000"/>
    <n v="30000"/>
    <n v="0"/>
    <x v="0"/>
    <x v="0"/>
    <x v="1"/>
    <n v="438"/>
    <x v="3"/>
  </r>
  <r>
    <n v="265467"/>
    <x v="0"/>
    <x v="0"/>
    <n v="78612"/>
    <n v="78612"/>
    <n v="0"/>
    <x v="0"/>
    <x v="0"/>
    <x v="1"/>
    <n v="503"/>
    <x v="0"/>
  </r>
  <r>
    <n v="265487"/>
    <x v="0"/>
    <x v="0"/>
    <n v="40000"/>
    <n v="40000"/>
    <n v="0"/>
    <x v="0"/>
    <x v="1"/>
    <x v="1"/>
    <n v="477"/>
    <x v="8"/>
  </r>
  <r>
    <n v="265501"/>
    <x v="0"/>
    <x v="1"/>
    <n v="33500"/>
    <n v="33500"/>
    <n v="0"/>
    <x v="0"/>
    <x v="0"/>
    <x v="0"/>
    <n v="498"/>
    <x v="0"/>
  </r>
  <r>
    <n v="265505"/>
    <x v="0"/>
    <x v="0"/>
    <n v="45200"/>
    <n v="45200"/>
    <n v="0"/>
    <x v="0"/>
    <x v="1"/>
    <x v="1"/>
    <n v="452"/>
    <x v="1"/>
  </r>
  <r>
    <n v="265513"/>
    <x v="0"/>
    <x v="0"/>
    <n v="43200"/>
    <n v="43200"/>
    <n v="0"/>
    <x v="0"/>
    <x v="1"/>
    <x v="0"/>
    <n v="504"/>
    <x v="0"/>
  </r>
  <r>
    <n v="265521"/>
    <x v="0"/>
    <x v="0"/>
    <n v="83000"/>
    <n v="83000"/>
    <n v="0"/>
    <x v="0"/>
    <x v="1"/>
    <x v="0"/>
    <n v="452"/>
    <x v="1"/>
  </r>
  <r>
    <n v="265547"/>
    <x v="0"/>
    <x v="0"/>
    <n v="43700"/>
    <n v="43700"/>
    <n v="0"/>
    <x v="0"/>
    <x v="0"/>
    <x v="1"/>
    <n v="417"/>
    <x v="6"/>
  </r>
  <r>
    <n v="265553"/>
    <x v="1"/>
    <x v="0"/>
    <n v="29900"/>
    <n v="16500"/>
    <n v="1"/>
    <x v="1"/>
    <x v="1"/>
    <x v="1"/>
    <n v="453"/>
    <x v="1"/>
  </r>
  <r>
    <n v="265576"/>
    <x v="1"/>
    <x v="0"/>
    <n v="8000"/>
    <n v="8000"/>
    <n v="0"/>
    <x v="0"/>
    <x v="1"/>
    <x v="0"/>
    <n v="438"/>
    <x v="3"/>
  </r>
  <r>
    <n v="265579"/>
    <x v="0"/>
    <x v="1"/>
    <n v="51000"/>
    <n v="51000"/>
    <n v="0"/>
    <x v="0"/>
    <x v="1"/>
    <x v="1"/>
    <n v="491"/>
    <x v="0"/>
  </r>
  <r>
    <n v="265580"/>
    <x v="0"/>
    <x v="0"/>
    <n v="16600"/>
    <n v="16600"/>
    <n v="0"/>
    <x v="0"/>
    <x v="1"/>
    <x v="1"/>
    <n v="554"/>
    <x v="10"/>
  </r>
  <r>
    <n v="265586"/>
    <x v="0"/>
    <x v="0"/>
    <n v="30000"/>
    <n v="30000"/>
    <n v="0"/>
    <x v="0"/>
    <x v="1"/>
    <x v="2"/>
    <n v="527"/>
    <x v="7"/>
  </r>
  <r>
    <n v="265588"/>
    <x v="0"/>
    <x v="0"/>
    <n v="40000"/>
    <n v="40000"/>
    <n v="0"/>
    <x v="0"/>
    <x v="1"/>
    <x v="0"/>
    <n v="521"/>
    <x v="7"/>
  </r>
  <r>
    <n v="265600"/>
    <x v="0"/>
    <x v="0"/>
    <n v="36900"/>
    <n v="36900"/>
    <n v="0"/>
    <x v="0"/>
    <x v="1"/>
    <x v="1"/>
    <n v="495"/>
    <x v="0"/>
  </r>
  <r>
    <n v="265626"/>
    <x v="0"/>
    <x v="1"/>
    <n v="25000"/>
    <n v="25000"/>
    <n v="0"/>
    <x v="0"/>
    <x v="0"/>
    <x v="1"/>
    <n v="465"/>
    <x v="1"/>
  </r>
  <r>
    <n v="265661"/>
    <x v="1"/>
    <x v="0"/>
    <n v="12332"/>
    <n v="12332"/>
    <n v="0"/>
    <x v="0"/>
    <x v="0"/>
    <x v="2"/>
    <n v="508"/>
    <x v="0"/>
  </r>
  <r>
    <n v="265662"/>
    <x v="0"/>
    <x v="0"/>
    <n v="40000"/>
    <n v="24065.72"/>
    <n v="1"/>
    <x v="1"/>
    <x v="1"/>
    <x v="2"/>
    <n v="489"/>
    <x v="8"/>
  </r>
  <r>
    <n v="265684"/>
    <x v="0"/>
    <x v="0"/>
    <n v="16000"/>
    <n v="16000"/>
    <n v="0"/>
    <x v="0"/>
    <x v="1"/>
    <x v="1"/>
    <n v="548"/>
    <x v="9"/>
  </r>
  <r>
    <n v="265707"/>
    <x v="0"/>
    <x v="2"/>
    <n v="40000"/>
    <n v="40000"/>
    <n v="0"/>
    <x v="0"/>
    <x v="0"/>
    <x v="0"/>
    <n v="495"/>
    <x v="0"/>
  </r>
  <r>
    <n v="265710"/>
    <x v="0"/>
    <x v="1"/>
    <n v="15000"/>
    <n v="15000"/>
    <n v="0"/>
    <x v="0"/>
    <x v="0"/>
    <x v="1"/>
    <n v="507"/>
    <x v="0"/>
  </r>
  <r>
    <n v="265714"/>
    <x v="0"/>
    <x v="0"/>
    <n v="53500"/>
    <n v="53500"/>
    <n v="0"/>
    <x v="0"/>
    <x v="0"/>
    <x v="1"/>
    <n v="491"/>
    <x v="0"/>
  </r>
  <r>
    <n v="265717"/>
    <x v="0"/>
    <x v="0"/>
    <n v="9200"/>
    <n v="9200"/>
    <n v="0"/>
    <x v="0"/>
    <x v="0"/>
    <x v="1"/>
    <n v="491"/>
    <x v="0"/>
  </r>
  <r>
    <n v="265718"/>
    <x v="0"/>
    <x v="0"/>
    <n v="91700"/>
    <n v="91700"/>
    <n v="0"/>
    <x v="0"/>
    <x v="0"/>
    <x v="1"/>
    <n v="455"/>
    <x v="1"/>
  </r>
  <r>
    <n v="265719"/>
    <x v="0"/>
    <x v="1"/>
    <n v="17500"/>
    <n v="17500"/>
    <n v="0"/>
    <x v="0"/>
    <x v="0"/>
    <x v="1"/>
    <n v="532"/>
    <x v="9"/>
  </r>
  <r>
    <n v="265724"/>
    <x v="1"/>
    <x v="1"/>
    <n v="32500"/>
    <n v="32500"/>
    <n v="0"/>
    <x v="0"/>
    <x v="1"/>
    <x v="0"/>
    <n v="568"/>
    <x v="10"/>
  </r>
  <r>
    <n v="265731"/>
    <x v="0"/>
    <x v="0"/>
    <n v="60000"/>
    <n v="60000"/>
    <n v="0"/>
    <x v="0"/>
    <x v="1"/>
    <x v="1"/>
    <n v="477"/>
    <x v="8"/>
  </r>
  <r>
    <n v="265737"/>
    <x v="0"/>
    <x v="2"/>
    <n v="58100"/>
    <n v="58100"/>
    <n v="0"/>
    <x v="0"/>
    <x v="0"/>
    <x v="0"/>
    <n v="484"/>
    <x v="8"/>
  </r>
  <r>
    <n v="265742"/>
    <x v="1"/>
    <x v="0"/>
    <n v="44000"/>
    <n v="44000"/>
    <n v="0"/>
    <x v="0"/>
    <x v="0"/>
    <x v="0"/>
    <n v="385"/>
    <x v="4"/>
  </r>
  <r>
    <n v="265753"/>
    <x v="0"/>
    <x v="0"/>
    <n v="179910"/>
    <n v="179910"/>
    <n v="0"/>
    <x v="0"/>
    <x v="0"/>
    <x v="1"/>
    <n v="453"/>
    <x v="1"/>
  </r>
  <r>
    <n v="265755"/>
    <x v="1"/>
    <x v="0"/>
    <n v="7000"/>
    <n v="7000"/>
    <n v="0"/>
    <x v="0"/>
    <x v="0"/>
    <x v="1"/>
    <n v="446"/>
    <x v="3"/>
  </r>
  <r>
    <n v="265761"/>
    <x v="0"/>
    <x v="1"/>
    <n v="67000"/>
    <n v="67000"/>
    <n v="0"/>
    <x v="0"/>
    <x v="1"/>
    <x v="0"/>
    <n v="476"/>
    <x v="8"/>
  </r>
  <r>
    <n v="265763"/>
    <x v="0"/>
    <x v="0"/>
    <n v="30000"/>
    <n v="30000"/>
    <n v="0"/>
    <x v="0"/>
    <x v="1"/>
    <x v="0"/>
    <n v="412"/>
    <x v="6"/>
  </r>
  <r>
    <n v="265766"/>
    <x v="0"/>
    <x v="0"/>
    <n v="25000"/>
    <n v="25000"/>
    <n v="0"/>
    <x v="0"/>
    <x v="0"/>
    <x v="1"/>
    <n v="499"/>
    <x v="0"/>
  </r>
  <r>
    <n v="265768"/>
    <x v="0"/>
    <x v="1"/>
    <n v="14000"/>
    <n v="14000"/>
    <n v="0"/>
    <x v="0"/>
    <x v="0"/>
    <x v="1"/>
    <n v="493"/>
    <x v="0"/>
  </r>
  <r>
    <n v="265775"/>
    <x v="2"/>
    <x v="2"/>
    <n v="10000"/>
    <n v="10000"/>
    <n v="0"/>
    <x v="0"/>
    <x v="1"/>
    <x v="0"/>
    <n v="485"/>
    <x v="8"/>
  </r>
  <r>
    <n v="265794"/>
    <x v="1"/>
    <x v="0"/>
    <n v="16000"/>
    <n v="16000"/>
    <n v="0"/>
    <x v="0"/>
    <x v="0"/>
    <x v="1"/>
    <n v="448"/>
    <x v="3"/>
  </r>
  <r>
    <n v="265800"/>
    <x v="0"/>
    <x v="0"/>
    <n v="44000"/>
    <n v="44000"/>
    <n v="0"/>
    <x v="0"/>
    <x v="0"/>
    <x v="1"/>
    <n v="440"/>
    <x v="3"/>
  </r>
  <r>
    <n v="265819"/>
    <x v="1"/>
    <x v="0"/>
    <n v="40000"/>
    <n v="40000"/>
    <n v="0"/>
    <x v="0"/>
    <x v="1"/>
    <x v="1"/>
    <n v="452"/>
    <x v="1"/>
  </r>
  <r>
    <n v="265820"/>
    <x v="0"/>
    <x v="0"/>
    <n v="38800"/>
    <n v="38800"/>
    <n v="0"/>
    <x v="0"/>
    <x v="0"/>
    <x v="1"/>
    <n v="472"/>
    <x v="8"/>
  </r>
  <r>
    <n v="265830"/>
    <x v="1"/>
    <x v="0"/>
    <n v="71500"/>
    <n v="71500"/>
    <n v="0"/>
    <x v="0"/>
    <x v="0"/>
    <x v="0"/>
    <n v="472"/>
    <x v="8"/>
  </r>
  <r>
    <n v="265838"/>
    <x v="2"/>
    <x v="1"/>
    <n v="40000"/>
    <n v="40000"/>
    <n v="0"/>
    <x v="0"/>
    <x v="0"/>
    <x v="1"/>
    <n v="508"/>
    <x v="0"/>
  </r>
  <r>
    <n v="265845"/>
    <x v="0"/>
    <x v="0"/>
    <n v="20000"/>
    <n v="20000"/>
    <n v="0"/>
    <x v="0"/>
    <x v="0"/>
    <x v="1"/>
    <n v="484"/>
    <x v="8"/>
  </r>
  <r>
    <n v="265851"/>
    <x v="0"/>
    <x v="1"/>
    <n v="109700"/>
    <n v="109700"/>
    <n v="0"/>
    <x v="0"/>
    <x v="0"/>
    <x v="1"/>
    <n v="499"/>
    <x v="0"/>
  </r>
  <r>
    <n v="265859"/>
    <x v="0"/>
    <x v="0"/>
    <n v="100000"/>
    <n v="100000"/>
    <n v="0"/>
    <x v="0"/>
    <x v="0"/>
    <x v="0"/>
    <n v="512"/>
    <x v="7"/>
  </r>
  <r>
    <n v="265862"/>
    <x v="0"/>
    <x v="0"/>
    <n v="89000"/>
    <n v="89000"/>
    <n v="0"/>
    <x v="0"/>
    <x v="0"/>
    <x v="1"/>
    <n v="436"/>
    <x v="3"/>
  </r>
  <r>
    <n v="265895"/>
    <x v="1"/>
    <x v="2"/>
    <n v="44132"/>
    <n v="44132"/>
    <n v="0"/>
    <x v="0"/>
    <x v="0"/>
    <x v="1"/>
    <n v="458"/>
    <x v="1"/>
  </r>
  <r>
    <n v="265957"/>
    <x v="1"/>
    <x v="0"/>
    <n v="30000"/>
    <n v="0"/>
    <n v="1"/>
    <x v="1"/>
    <x v="0"/>
    <x v="2"/>
    <n v="430"/>
    <x v="6"/>
  </r>
  <r>
    <n v="266022"/>
    <x v="0"/>
    <x v="0"/>
    <n v="65000"/>
    <n v="65000"/>
    <n v="0"/>
    <x v="0"/>
    <x v="1"/>
    <x v="1"/>
    <n v="571"/>
    <x v="12"/>
  </r>
  <r>
    <n v="266025"/>
    <x v="0"/>
    <x v="2"/>
    <n v="28500"/>
    <n v="28500"/>
    <n v="0"/>
    <x v="0"/>
    <x v="0"/>
    <x v="1"/>
    <n v="541"/>
    <x v="9"/>
  </r>
  <r>
    <n v="266027"/>
    <x v="0"/>
    <x v="0"/>
    <n v="21900"/>
    <n v="21900"/>
    <n v="0"/>
    <x v="0"/>
    <x v="0"/>
    <x v="0"/>
    <n v="472"/>
    <x v="8"/>
  </r>
  <r>
    <n v="266031"/>
    <x v="0"/>
    <x v="2"/>
    <n v="27800"/>
    <n v="27800"/>
    <n v="0"/>
    <x v="0"/>
    <x v="0"/>
    <x v="1"/>
    <n v="428"/>
    <x v="6"/>
  </r>
  <r>
    <n v="266052"/>
    <x v="1"/>
    <x v="1"/>
    <n v="6000"/>
    <n v="6000"/>
    <n v="0"/>
    <x v="0"/>
    <x v="0"/>
    <x v="1"/>
    <n v="495"/>
    <x v="0"/>
  </r>
  <r>
    <n v="266054"/>
    <x v="1"/>
    <x v="2"/>
    <n v="9500"/>
    <n v="9500"/>
    <n v="0"/>
    <x v="0"/>
    <x v="0"/>
    <x v="1"/>
    <n v="530"/>
    <x v="7"/>
  </r>
  <r>
    <n v="266056"/>
    <x v="0"/>
    <x v="0"/>
    <n v="30000"/>
    <n v="30000"/>
    <n v="0"/>
    <x v="0"/>
    <x v="1"/>
    <x v="2"/>
    <n v="468"/>
    <x v="1"/>
  </r>
  <r>
    <n v="266062"/>
    <x v="0"/>
    <x v="1"/>
    <n v="20000"/>
    <n v="20000"/>
    <n v="0"/>
    <x v="0"/>
    <x v="0"/>
    <x v="0"/>
    <n v="506"/>
    <x v="0"/>
  </r>
  <r>
    <n v="266071"/>
    <x v="0"/>
    <x v="0"/>
    <n v="5000"/>
    <n v="5000"/>
    <n v="0"/>
    <x v="0"/>
    <x v="0"/>
    <x v="1"/>
    <n v="432"/>
    <x v="3"/>
  </r>
  <r>
    <n v="266072"/>
    <x v="0"/>
    <x v="0"/>
    <n v="45950"/>
    <n v="45950"/>
    <n v="0"/>
    <x v="0"/>
    <x v="0"/>
    <x v="1"/>
    <n v="444"/>
    <x v="3"/>
  </r>
  <r>
    <n v="266076"/>
    <x v="0"/>
    <x v="1"/>
    <n v="48550"/>
    <n v="48550"/>
    <n v="0"/>
    <x v="0"/>
    <x v="1"/>
    <x v="1"/>
    <n v="526"/>
    <x v="7"/>
  </r>
  <r>
    <n v="266085"/>
    <x v="0"/>
    <x v="1"/>
    <n v="25000"/>
    <n v="25000"/>
    <n v="0"/>
    <x v="0"/>
    <x v="0"/>
    <x v="1"/>
    <n v="495"/>
    <x v="0"/>
  </r>
  <r>
    <n v="266088"/>
    <x v="1"/>
    <x v="0"/>
    <n v="10000"/>
    <n v="5000"/>
    <n v="1"/>
    <x v="1"/>
    <x v="0"/>
    <x v="1"/>
    <n v="470"/>
    <x v="1"/>
  </r>
  <r>
    <n v="266091"/>
    <x v="0"/>
    <x v="0"/>
    <n v="20500"/>
    <n v="20500"/>
    <n v="0"/>
    <x v="0"/>
    <x v="1"/>
    <x v="1"/>
    <n v="538"/>
    <x v="9"/>
  </r>
  <r>
    <n v="266102"/>
    <x v="2"/>
    <x v="1"/>
    <n v="174500"/>
    <n v="174500"/>
    <n v="0"/>
    <x v="0"/>
    <x v="1"/>
    <x v="1"/>
    <n v="525"/>
    <x v="7"/>
  </r>
  <r>
    <n v="266105"/>
    <x v="0"/>
    <x v="0"/>
    <n v="25800"/>
    <n v="25800"/>
    <n v="0"/>
    <x v="0"/>
    <x v="0"/>
    <x v="0"/>
    <n v="498"/>
    <x v="0"/>
  </r>
  <r>
    <n v="266107"/>
    <x v="1"/>
    <x v="0"/>
    <n v="5000"/>
    <n v="5000"/>
    <n v="0"/>
    <x v="0"/>
    <x v="1"/>
    <x v="0"/>
    <n v="438"/>
    <x v="3"/>
  </r>
  <r>
    <n v="266116"/>
    <x v="0"/>
    <x v="0"/>
    <n v="124000"/>
    <n v="124000"/>
    <n v="0"/>
    <x v="0"/>
    <x v="1"/>
    <x v="0"/>
    <n v="534"/>
    <x v="9"/>
  </r>
  <r>
    <n v="266129"/>
    <x v="0"/>
    <x v="0"/>
    <n v="31000"/>
    <n v="31000"/>
    <n v="0"/>
    <x v="0"/>
    <x v="0"/>
    <x v="1"/>
    <n v="483"/>
    <x v="8"/>
  </r>
  <r>
    <n v="266133"/>
    <x v="1"/>
    <x v="0"/>
    <n v="5000"/>
    <n v="5000"/>
    <n v="0"/>
    <x v="0"/>
    <x v="1"/>
    <x v="0"/>
    <n v="468"/>
    <x v="1"/>
  </r>
  <r>
    <n v="266137"/>
    <x v="0"/>
    <x v="1"/>
    <n v="14500"/>
    <n v="14500"/>
    <n v="0"/>
    <x v="0"/>
    <x v="0"/>
    <x v="0"/>
    <n v="469"/>
    <x v="1"/>
  </r>
  <r>
    <n v="266144"/>
    <x v="0"/>
    <x v="0"/>
    <n v="20000"/>
    <n v="20000"/>
    <n v="0"/>
    <x v="0"/>
    <x v="0"/>
    <x v="1"/>
    <n v="471"/>
    <x v="8"/>
  </r>
  <r>
    <n v="266146"/>
    <x v="0"/>
    <x v="0"/>
    <n v="279655"/>
    <n v="279655"/>
    <n v="0"/>
    <x v="0"/>
    <x v="1"/>
    <x v="1"/>
    <n v="537"/>
    <x v="9"/>
  </r>
  <r>
    <n v="266150"/>
    <x v="1"/>
    <x v="0"/>
    <n v="14000"/>
    <n v="14000"/>
    <n v="0"/>
    <x v="0"/>
    <x v="1"/>
    <x v="0"/>
    <n v="452"/>
    <x v="1"/>
  </r>
  <r>
    <n v="266166"/>
    <x v="0"/>
    <x v="1"/>
    <n v="30000"/>
    <n v="30000"/>
    <n v="0"/>
    <x v="0"/>
    <x v="0"/>
    <x v="1"/>
    <n v="502"/>
    <x v="0"/>
  </r>
  <r>
    <n v="266169"/>
    <x v="0"/>
    <x v="0"/>
    <n v="1000"/>
    <n v="1000"/>
    <n v="0"/>
    <x v="0"/>
    <x v="1"/>
    <x v="1"/>
    <n v="498"/>
    <x v="0"/>
  </r>
  <r>
    <n v="266170"/>
    <x v="0"/>
    <x v="0"/>
    <n v="50900"/>
    <n v="50900"/>
    <n v="0"/>
    <x v="0"/>
    <x v="0"/>
    <x v="1"/>
    <n v="458"/>
    <x v="1"/>
  </r>
  <r>
    <n v="266175"/>
    <x v="1"/>
    <x v="0"/>
    <n v="26000"/>
    <n v="26000"/>
    <n v="0"/>
    <x v="0"/>
    <x v="0"/>
    <x v="1"/>
    <n v="425"/>
    <x v="6"/>
  </r>
  <r>
    <n v="266178"/>
    <x v="0"/>
    <x v="0"/>
    <n v="7300"/>
    <n v="7300"/>
    <n v="0"/>
    <x v="0"/>
    <x v="1"/>
    <x v="2"/>
    <n v="497"/>
    <x v="0"/>
  </r>
  <r>
    <n v="266184"/>
    <x v="1"/>
    <x v="0"/>
    <n v="32000"/>
    <n v="32000"/>
    <n v="0"/>
    <x v="0"/>
    <x v="0"/>
    <x v="1"/>
    <n v="519"/>
    <x v="7"/>
  </r>
  <r>
    <n v="266192"/>
    <x v="0"/>
    <x v="2"/>
    <n v="2000"/>
    <n v="2000"/>
    <n v="0"/>
    <x v="0"/>
    <x v="0"/>
    <x v="1"/>
    <n v="410"/>
    <x v="2"/>
  </r>
  <r>
    <n v="266195"/>
    <x v="0"/>
    <x v="0"/>
    <n v="8000"/>
    <n v="8000"/>
    <n v="0"/>
    <x v="0"/>
    <x v="0"/>
    <x v="0"/>
    <n v="484"/>
    <x v="8"/>
  </r>
  <r>
    <n v="266200"/>
    <x v="0"/>
    <x v="2"/>
    <n v="7000"/>
    <n v="7000"/>
    <n v="0"/>
    <x v="0"/>
    <x v="1"/>
    <x v="0"/>
    <n v="465"/>
    <x v="1"/>
  </r>
  <r>
    <n v="266204"/>
    <x v="0"/>
    <x v="0"/>
    <n v="210500"/>
    <n v="210500"/>
    <n v="0"/>
    <x v="0"/>
    <x v="0"/>
    <x v="1"/>
    <n v="498"/>
    <x v="0"/>
  </r>
  <r>
    <n v="266220"/>
    <x v="1"/>
    <x v="0"/>
    <n v="20000"/>
    <n v="20000"/>
    <n v="0"/>
    <x v="0"/>
    <x v="0"/>
    <x v="1"/>
    <n v="494"/>
    <x v="0"/>
  </r>
  <r>
    <n v="266222"/>
    <x v="1"/>
    <x v="0"/>
    <n v="10000"/>
    <n v="0"/>
    <n v="1"/>
    <x v="1"/>
    <x v="0"/>
    <x v="1"/>
    <n v="495"/>
    <x v="0"/>
  </r>
  <r>
    <n v="266223"/>
    <x v="0"/>
    <x v="0"/>
    <n v="73000"/>
    <n v="73000"/>
    <n v="0"/>
    <x v="0"/>
    <x v="1"/>
    <x v="1"/>
    <n v="460"/>
    <x v="1"/>
  </r>
  <r>
    <n v="266224"/>
    <x v="1"/>
    <x v="0"/>
    <n v="10000"/>
    <n v="10000"/>
    <n v="0"/>
    <x v="0"/>
    <x v="0"/>
    <x v="0"/>
    <n v="488"/>
    <x v="8"/>
  </r>
  <r>
    <n v="266228"/>
    <x v="0"/>
    <x v="0"/>
    <n v="183500"/>
    <n v="183500"/>
    <n v="0"/>
    <x v="0"/>
    <x v="0"/>
    <x v="0"/>
    <n v="478"/>
    <x v="8"/>
  </r>
  <r>
    <n v="266232"/>
    <x v="0"/>
    <x v="0"/>
    <n v="10000"/>
    <n v="10000"/>
    <n v="0"/>
    <x v="0"/>
    <x v="1"/>
    <x v="2"/>
    <n v="516"/>
    <x v="7"/>
  </r>
  <r>
    <n v="266234"/>
    <x v="0"/>
    <x v="0"/>
    <n v="64000"/>
    <n v="64000"/>
    <n v="0"/>
    <x v="0"/>
    <x v="1"/>
    <x v="2"/>
    <n v="547"/>
    <x v="9"/>
  </r>
  <r>
    <n v="266253"/>
    <x v="2"/>
    <x v="0"/>
    <n v="10000"/>
    <n v="10000"/>
    <n v="0"/>
    <x v="0"/>
    <x v="0"/>
    <x v="1"/>
    <n v="488"/>
    <x v="8"/>
  </r>
  <r>
    <n v="266256"/>
    <x v="0"/>
    <x v="0"/>
    <n v="45000"/>
    <n v="45000"/>
    <n v="0"/>
    <x v="0"/>
    <x v="1"/>
    <x v="1"/>
    <n v="555"/>
    <x v="10"/>
  </r>
  <r>
    <n v="266257"/>
    <x v="0"/>
    <x v="2"/>
    <n v="20000"/>
    <n v="20000"/>
    <n v="0"/>
    <x v="0"/>
    <x v="1"/>
    <x v="0"/>
    <n v="534"/>
    <x v="9"/>
  </r>
  <r>
    <n v="266262"/>
    <x v="2"/>
    <x v="2"/>
    <n v="48100"/>
    <n v="48100"/>
    <n v="0"/>
    <x v="0"/>
    <x v="1"/>
    <x v="0"/>
    <n v="485"/>
    <x v="8"/>
  </r>
  <r>
    <n v="266275"/>
    <x v="0"/>
    <x v="1"/>
    <n v="10500"/>
    <n v="10500"/>
    <n v="0"/>
    <x v="0"/>
    <x v="0"/>
    <x v="1"/>
    <n v="502"/>
    <x v="0"/>
  </r>
  <r>
    <n v="266286"/>
    <x v="1"/>
    <x v="1"/>
    <n v="30000"/>
    <n v="30000"/>
    <n v="0"/>
    <x v="0"/>
    <x v="1"/>
    <x v="0"/>
    <n v="397"/>
    <x v="2"/>
  </r>
  <r>
    <n v="266291"/>
    <x v="0"/>
    <x v="1"/>
    <n v="20000"/>
    <n v="20000"/>
    <n v="0"/>
    <x v="0"/>
    <x v="0"/>
    <x v="1"/>
    <n v="493"/>
    <x v="0"/>
  </r>
  <r>
    <n v="266306"/>
    <x v="0"/>
    <x v="1"/>
    <n v="23000"/>
    <n v="23000"/>
    <n v="0"/>
    <x v="0"/>
    <x v="0"/>
    <x v="0"/>
    <n v="436"/>
    <x v="3"/>
  </r>
  <r>
    <n v="266307"/>
    <x v="0"/>
    <x v="0"/>
    <n v="10000"/>
    <n v="10000"/>
    <n v="0"/>
    <x v="0"/>
    <x v="1"/>
    <x v="1"/>
    <n v="488"/>
    <x v="8"/>
  </r>
  <r>
    <n v="266319"/>
    <x v="0"/>
    <x v="1"/>
    <n v="30000"/>
    <n v="30000"/>
    <n v="0"/>
    <x v="0"/>
    <x v="0"/>
    <x v="1"/>
    <n v="474"/>
    <x v="8"/>
  </r>
  <r>
    <n v="266322"/>
    <x v="0"/>
    <x v="0"/>
    <n v="20000"/>
    <n v="20000"/>
    <n v="0"/>
    <x v="0"/>
    <x v="0"/>
    <x v="1"/>
    <n v="517"/>
    <x v="7"/>
  </r>
  <r>
    <n v="266324"/>
    <x v="0"/>
    <x v="1"/>
    <n v="136928"/>
    <n v="136928"/>
    <n v="0"/>
    <x v="0"/>
    <x v="0"/>
    <x v="1"/>
    <n v="459"/>
    <x v="1"/>
  </r>
  <r>
    <n v="266327"/>
    <x v="0"/>
    <x v="0"/>
    <n v="30000"/>
    <n v="30000"/>
    <n v="0"/>
    <x v="0"/>
    <x v="1"/>
    <x v="0"/>
    <n v="479"/>
    <x v="8"/>
  </r>
  <r>
    <n v="266331"/>
    <x v="0"/>
    <x v="0"/>
    <n v="20000"/>
    <n v="20000"/>
    <n v="0"/>
    <x v="0"/>
    <x v="1"/>
    <x v="2"/>
    <n v="492"/>
    <x v="0"/>
  </r>
  <r>
    <n v="266338"/>
    <x v="1"/>
    <x v="0"/>
    <n v="30000"/>
    <n v="30000"/>
    <n v="0"/>
    <x v="0"/>
    <x v="1"/>
    <x v="1"/>
    <n v="465"/>
    <x v="1"/>
  </r>
  <r>
    <n v="266341"/>
    <x v="0"/>
    <x v="0"/>
    <n v="280000"/>
    <n v="280000"/>
    <n v="0"/>
    <x v="0"/>
    <x v="0"/>
    <x v="1"/>
    <n v="487"/>
    <x v="8"/>
  </r>
  <r>
    <n v="266346"/>
    <x v="2"/>
    <x v="2"/>
    <n v="25000"/>
    <n v="25000"/>
    <n v="0"/>
    <x v="0"/>
    <x v="1"/>
    <x v="1"/>
    <n v="461"/>
    <x v="1"/>
  </r>
  <r>
    <n v="266347"/>
    <x v="0"/>
    <x v="0"/>
    <n v="28000"/>
    <n v="28000"/>
    <n v="0"/>
    <x v="0"/>
    <x v="0"/>
    <x v="1"/>
    <n v="488"/>
    <x v="8"/>
  </r>
  <r>
    <n v="266348"/>
    <x v="0"/>
    <x v="1"/>
    <n v="30500"/>
    <n v="30500"/>
    <n v="0"/>
    <x v="0"/>
    <x v="1"/>
    <x v="1"/>
    <n v="487"/>
    <x v="8"/>
  </r>
  <r>
    <n v="266349"/>
    <x v="1"/>
    <x v="0"/>
    <n v="20000"/>
    <n v="10000"/>
    <n v="0"/>
    <x v="0"/>
    <x v="0"/>
    <x v="1"/>
    <n v="421"/>
    <x v="6"/>
  </r>
  <r>
    <n v="266350"/>
    <x v="0"/>
    <x v="0"/>
    <n v="16000"/>
    <n v="16000"/>
    <n v="0"/>
    <x v="0"/>
    <x v="0"/>
    <x v="1"/>
    <n v="455"/>
    <x v="1"/>
  </r>
  <r>
    <n v="266353"/>
    <x v="0"/>
    <x v="0"/>
    <n v="5000"/>
    <n v="5000"/>
    <n v="0"/>
    <x v="0"/>
    <x v="0"/>
    <x v="0"/>
    <n v="469"/>
    <x v="1"/>
  </r>
  <r>
    <n v="266363"/>
    <x v="1"/>
    <x v="0"/>
    <n v="30000"/>
    <n v="30000"/>
    <n v="0"/>
    <x v="0"/>
    <x v="0"/>
    <x v="1"/>
    <n v="438"/>
    <x v="3"/>
  </r>
  <r>
    <n v="266371"/>
    <x v="0"/>
    <x v="0"/>
    <n v="75500"/>
    <n v="75500"/>
    <n v="0"/>
    <x v="0"/>
    <x v="1"/>
    <x v="2"/>
    <n v="526"/>
    <x v="7"/>
  </r>
  <r>
    <n v="266376"/>
    <x v="0"/>
    <x v="0"/>
    <n v="35300"/>
    <n v="35300"/>
    <n v="0"/>
    <x v="0"/>
    <x v="1"/>
    <x v="2"/>
    <n v="530"/>
    <x v="7"/>
  </r>
  <r>
    <n v="266377"/>
    <x v="0"/>
    <x v="0"/>
    <n v="10000"/>
    <n v="10000"/>
    <n v="0"/>
    <x v="0"/>
    <x v="1"/>
    <x v="0"/>
    <n v="505"/>
    <x v="0"/>
  </r>
  <r>
    <n v="266378"/>
    <x v="0"/>
    <x v="2"/>
    <n v="20000"/>
    <n v="20000"/>
    <n v="0"/>
    <x v="0"/>
    <x v="0"/>
    <x v="0"/>
    <n v="432"/>
    <x v="3"/>
  </r>
  <r>
    <n v="266379"/>
    <x v="0"/>
    <x v="0"/>
    <n v="47000"/>
    <n v="47000"/>
    <n v="0"/>
    <x v="0"/>
    <x v="0"/>
    <x v="2"/>
    <n v="490"/>
    <x v="8"/>
  </r>
  <r>
    <n v="266384"/>
    <x v="1"/>
    <x v="0"/>
    <n v="10000"/>
    <n v="0"/>
    <n v="1"/>
    <x v="1"/>
    <x v="0"/>
    <x v="0"/>
    <n v="447"/>
    <x v="3"/>
  </r>
  <r>
    <n v="266389"/>
    <x v="0"/>
    <x v="0"/>
    <n v="111000"/>
    <n v="111000"/>
    <n v="0"/>
    <x v="0"/>
    <x v="1"/>
    <x v="0"/>
    <n v="547"/>
    <x v="9"/>
  </r>
  <r>
    <n v="266396"/>
    <x v="0"/>
    <x v="0"/>
    <n v="50000"/>
    <n v="50000"/>
    <n v="0"/>
    <x v="0"/>
    <x v="1"/>
    <x v="0"/>
    <n v="457"/>
    <x v="1"/>
  </r>
  <r>
    <n v="266428"/>
    <x v="0"/>
    <x v="0"/>
    <n v="20000"/>
    <n v="20000"/>
    <n v="0"/>
    <x v="0"/>
    <x v="1"/>
    <x v="2"/>
    <n v="496"/>
    <x v="0"/>
  </r>
  <r>
    <n v="266429"/>
    <x v="0"/>
    <x v="0"/>
    <n v="286000"/>
    <n v="286000"/>
    <n v="0"/>
    <x v="0"/>
    <x v="1"/>
    <x v="0"/>
    <n v="495"/>
    <x v="0"/>
  </r>
  <r>
    <n v="266431"/>
    <x v="1"/>
    <x v="0"/>
    <n v="16000"/>
    <n v="16000"/>
    <n v="0"/>
    <x v="0"/>
    <x v="0"/>
    <x v="2"/>
    <n v="464"/>
    <x v="1"/>
  </r>
  <r>
    <n v="266441"/>
    <x v="2"/>
    <x v="0"/>
    <n v="10000"/>
    <n v="10000"/>
    <n v="0"/>
    <x v="0"/>
    <x v="0"/>
    <x v="1"/>
    <n v="510"/>
    <x v="0"/>
  </r>
  <r>
    <n v="266443"/>
    <x v="0"/>
    <x v="1"/>
    <n v="42000"/>
    <n v="42000"/>
    <n v="0"/>
    <x v="0"/>
    <x v="1"/>
    <x v="0"/>
    <n v="546"/>
    <x v="9"/>
  </r>
  <r>
    <n v="266448"/>
    <x v="1"/>
    <x v="0"/>
    <n v="20000"/>
    <n v="15000"/>
    <n v="0"/>
    <x v="0"/>
    <x v="0"/>
    <x v="1"/>
    <n v="450"/>
    <x v="3"/>
  </r>
  <r>
    <n v="266464"/>
    <x v="0"/>
    <x v="0"/>
    <n v="30000"/>
    <n v="30000"/>
    <n v="0"/>
    <x v="0"/>
    <x v="1"/>
    <x v="2"/>
    <n v="438"/>
    <x v="3"/>
  </r>
  <r>
    <n v="266468"/>
    <x v="1"/>
    <x v="0"/>
    <n v="10000"/>
    <n v="10000"/>
    <n v="0"/>
    <x v="0"/>
    <x v="1"/>
    <x v="1"/>
    <n v="478"/>
    <x v="8"/>
  </r>
  <r>
    <n v="266472"/>
    <x v="0"/>
    <x v="2"/>
    <n v="19840"/>
    <n v="12840.99"/>
    <n v="1"/>
    <x v="1"/>
    <x v="1"/>
    <x v="1"/>
    <n v="546"/>
    <x v="9"/>
  </r>
  <r>
    <n v="266474"/>
    <x v="0"/>
    <x v="0"/>
    <n v="167000"/>
    <n v="167000"/>
    <n v="0"/>
    <x v="0"/>
    <x v="1"/>
    <x v="0"/>
    <n v="563"/>
    <x v="10"/>
  </r>
  <r>
    <n v="266475"/>
    <x v="0"/>
    <x v="1"/>
    <n v="10000"/>
    <n v="10000"/>
    <n v="0"/>
    <x v="0"/>
    <x v="0"/>
    <x v="1"/>
    <n v="471"/>
    <x v="8"/>
  </r>
  <r>
    <n v="266488"/>
    <x v="2"/>
    <x v="0"/>
    <n v="253000"/>
    <n v="253000"/>
    <n v="0"/>
    <x v="0"/>
    <x v="0"/>
    <x v="0"/>
    <n v="463"/>
    <x v="1"/>
  </r>
  <r>
    <n v="266489"/>
    <x v="1"/>
    <x v="0"/>
    <n v="46496"/>
    <n v="46496"/>
    <n v="0"/>
    <x v="0"/>
    <x v="1"/>
    <x v="1"/>
    <n v="502"/>
    <x v="0"/>
  </r>
  <r>
    <n v="266497"/>
    <x v="2"/>
    <x v="0"/>
    <n v="59000"/>
    <n v="59000"/>
    <n v="0"/>
    <x v="0"/>
    <x v="1"/>
    <x v="1"/>
    <n v="452"/>
    <x v="1"/>
  </r>
  <r>
    <n v="266504"/>
    <x v="1"/>
    <x v="0"/>
    <n v="8000"/>
    <n v="0"/>
    <n v="1"/>
    <x v="1"/>
    <x v="0"/>
    <x v="2"/>
    <n v="432"/>
    <x v="3"/>
  </r>
  <r>
    <n v="266510"/>
    <x v="0"/>
    <x v="2"/>
    <n v="39897"/>
    <n v="39897"/>
    <n v="0"/>
    <x v="0"/>
    <x v="1"/>
    <x v="0"/>
    <n v="515"/>
    <x v="7"/>
  </r>
  <r>
    <n v="266517"/>
    <x v="0"/>
    <x v="1"/>
    <n v="70000"/>
    <n v="70000"/>
    <n v="0"/>
    <x v="0"/>
    <x v="0"/>
    <x v="1"/>
    <n v="444"/>
    <x v="3"/>
  </r>
  <r>
    <n v="266528"/>
    <x v="0"/>
    <x v="2"/>
    <n v="50000"/>
    <n v="50000"/>
    <n v="0"/>
    <x v="0"/>
    <x v="1"/>
    <x v="0"/>
    <n v="491"/>
    <x v="0"/>
  </r>
  <r>
    <n v="266529"/>
    <x v="0"/>
    <x v="0"/>
    <n v="70000"/>
    <n v="70000"/>
    <n v="0"/>
    <x v="0"/>
    <x v="0"/>
    <x v="1"/>
    <n v="413"/>
    <x v="6"/>
  </r>
  <r>
    <n v="266530"/>
    <x v="0"/>
    <x v="0"/>
    <n v="30000"/>
    <n v="30000"/>
    <n v="0"/>
    <x v="0"/>
    <x v="0"/>
    <x v="2"/>
    <n v="441"/>
    <x v="3"/>
  </r>
  <r>
    <n v="266540"/>
    <x v="0"/>
    <x v="0"/>
    <n v="178300"/>
    <n v="178300"/>
    <n v="0"/>
    <x v="0"/>
    <x v="1"/>
    <x v="1"/>
    <n v="510"/>
    <x v="0"/>
  </r>
  <r>
    <n v="266558"/>
    <x v="1"/>
    <x v="2"/>
    <n v="21000"/>
    <n v="21000"/>
    <n v="0"/>
    <x v="0"/>
    <x v="1"/>
    <x v="0"/>
    <n v="526"/>
    <x v="7"/>
  </r>
  <r>
    <n v="266562"/>
    <x v="1"/>
    <x v="0"/>
    <n v="3000"/>
    <n v="7.2"/>
    <n v="1"/>
    <x v="1"/>
    <x v="0"/>
    <x v="1"/>
    <n v="436"/>
    <x v="3"/>
  </r>
  <r>
    <n v="266573"/>
    <x v="0"/>
    <x v="2"/>
    <n v="41000"/>
    <n v="41000"/>
    <n v="0"/>
    <x v="0"/>
    <x v="1"/>
    <x v="0"/>
    <n v="446"/>
    <x v="3"/>
  </r>
  <r>
    <n v="266581"/>
    <x v="1"/>
    <x v="1"/>
    <n v="40000"/>
    <n v="40000"/>
    <n v="0"/>
    <x v="0"/>
    <x v="1"/>
    <x v="0"/>
    <n v="488"/>
    <x v="8"/>
  </r>
  <r>
    <n v="266587"/>
    <x v="1"/>
    <x v="0"/>
    <n v="62200"/>
    <n v="62200"/>
    <n v="0"/>
    <x v="0"/>
    <x v="0"/>
    <x v="1"/>
    <n v="456"/>
    <x v="1"/>
  </r>
  <r>
    <n v="266589"/>
    <x v="0"/>
    <x v="0"/>
    <n v="10000"/>
    <n v="10000"/>
    <n v="0"/>
    <x v="0"/>
    <x v="0"/>
    <x v="0"/>
    <n v="477"/>
    <x v="8"/>
  </r>
  <r>
    <n v="266598"/>
    <x v="0"/>
    <x v="1"/>
    <n v="155000"/>
    <n v="155000"/>
    <n v="0"/>
    <x v="0"/>
    <x v="1"/>
    <x v="1"/>
    <n v="508"/>
    <x v="0"/>
  </r>
  <r>
    <n v="266605"/>
    <x v="0"/>
    <x v="0"/>
    <n v="144950"/>
    <n v="144950"/>
    <n v="0"/>
    <x v="0"/>
    <x v="0"/>
    <x v="1"/>
    <n v="413"/>
    <x v="6"/>
  </r>
  <r>
    <n v="266607"/>
    <x v="1"/>
    <x v="0"/>
    <n v="48000"/>
    <n v="48000"/>
    <n v="0"/>
    <x v="0"/>
    <x v="0"/>
    <x v="2"/>
    <n v="439"/>
    <x v="3"/>
  </r>
  <r>
    <n v="266616"/>
    <x v="0"/>
    <x v="2"/>
    <n v="20000"/>
    <n v="28964.3"/>
    <n v="1"/>
    <x v="1"/>
    <x v="1"/>
    <x v="0"/>
    <n v="428"/>
    <x v="6"/>
  </r>
  <r>
    <n v="266619"/>
    <x v="2"/>
    <x v="0"/>
    <n v="60000"/>
    <n v="60000"/>
    <n v="0"/>
    <x v="0"/>
    <x v="1"/>
    <x v="2"/>
    <n v="512"/>
    <x v="7"/>
  </r>
  <r>
    <n v="266621"/>
    <x v="0"/>
    <x v="0"/>
    <n v="181100"/>
    <n v="181100"/>
    <n v="0"/>
    <x v="0"/>
    <x v="0"/>
    <x v="2"/>
    <n v="396"/>
    <x v="2"/>
  </r>
  <r>
    <n v="266623"/>
    <x v="0"/>
    <x v="1"/>
    <n v="38600"/>
    <n v="38600"/>
    <n v="0"/>
    <x v="0"/>
    <x v="1"/>
    <x v="0"/>
    <n v="550"/>
    <x v="9"/>
  </r>
  <r>
    <n v="266625"/>
    <x v="0"/>
    <x v="1"/>
    <n v="25000"/>
    <n v="15000"/>
    <n v="1"/>
    <x v="1"/>
    <x v="1"/>
    <x v="1"/>
    <n v="537"/>
    <x v="9"/>
  </r>
  <r>
    <n v="266633"/>
    <x v="0"/>
    <x v="2"/>
    <n v="192000"/>
    <n v="192000"/>
    <n v="0"/>
    <x v="0"/>
    <x v="0"/>
    <x v="0"/>
    <n v="451"/>
    <x v="1"/>
  </r>
  <r>
    <n v="266653"/>
    <x v="1"/>
    <x v="0"/>
    <n v="27000"/>
    <n v="27000"/>
    <n v="0"/>
    <x v="0"/>
    <x v="0"/>
    <x v="1"/>
    <n v="505"/>
    <x v="0"/>
  </r>
  <r>
    <n v="266658"/>
    <x v="0"/>
    <x v="0"/>
    <n v="107000"/>
    <n v="107000"/>
    <n v="0"/>
    <x v="0"/>
    <x v="1"/>
    <x v="1"/>
    <n v="517"/>
    <x v="7"/>
  </r>
  <r>
    <n v="266669"/>
    <x v="1"/>
    <x v="0"/>
    <n v="57400"/>
    <n v="57400"/>
    <n v="0"/>
    <x v="0"/>
    <x v="0"/>
    <x v="1"/>
    <n v="499"/>
    <x v="0"/>
  </r>
  <r>
    <n v="266677"/>
    <x v="0"/>
    <x v="0"/>
    <n v="61750"/>
    <n v="61750"/>
    <n v="0"/>
    <x v="0"/>
    <x v="1"/>
    <x v="0"/>
    <n v="520"/>
    <x v="7"/>
  </r>
  <r>
    <n v="266684"/>
    <x v="0"/>
    <x v="0"/>
    <n v="50000"/>
    <n v="50000"/>
    <n v="0"/>
    <x v="0"/>
    <x v="0"/>
    <x v="0"/>
    <n v="463"/>
    <x v="1"/>
  </r>
  <r>
    <n v="266688"/>
    <x v="0"/>
    <x v="0"/>
    <n v="87400"/>
    <n v="87400"/>
    <n v="0"/>
    <x v="0"/>
    <x v="1"/>
    <x v="0"/>
    <n v="479"/>
    <x v="8"/>
  </r>
  <r>
    <n v="266691"/>
    <x v="2"/>
    <x v="2"/>
    <n v="18500"/>
    <n v="18500"/>
    <n v="0"/>
    <x v="0"/>
    <x v="0"/>
    <x v="0"/>
    <n v="421"/>
    <x v="6"/>
  </r>
  <r>
    <n v="266694"/>
    <x v="1"/>
    <x v="2"/>
    <n v="90000"/>
    <n v="65000"/>
    <n v="1"/>
    <x v="1"/>
    <x v="0"/>
    <x v="1"/>
    <n v="392"/>
    <x v="2"/>
  </r>
  <r>
    <n v="266699"/>
    <x v="0"/>
    <x v="2"/>
    <n v="68500"/>
    <n v="68500"/>
    <n v="0"/>
    <x v="0"/>
    <x v="0"/>
    <x v="1"/>
    <n v="523"/>
    <x v="7"/>
  </r>
  <r>
    <n v="266723"/>
    <x v="1"/>
    <x v="0"/>
    <n v="1000"/>
    <n v="1000"/>
    <n v="0"/>
    <x v="0"/>
    <x v="0"/>
    <x v="1"/>
    <n v="462"/>
    <x v="1"/>
  </r>
  <r>
    <n v="266726"/>
    <x v="1"/>
    <x v="1"/>
    <n v="18000"/>
    <n v="18000"/>
    <n v="0"/>
    <x v="0"/>
    <x v="0"/>
    <x v="1"/>
    <n v="442"/>
    <x v="3"/>
  </r>
  <r>
    <n v="266731"/>
    <x v="1"/>
    <x v="0"/>
    <n v="44000"/>
    <n v="44000"/>
    <n v="0"/>
    <x v="0"/>
    <x v="1"/>
    <x v="2"/>
    <n v="481"/>
    <x v="8"/>
  </r>
  <r>
    <n v="266733"/>
    <x v="1"/>
    <x v="0"/>
    <n v="36000"/>
    <n v="36000"/>
    <n v="0"/>
    <x v="0"/>
    <x v="1"/>
    <x v="0"/>
    <n v="410"/>
    <x v="2"/>
  </r>
  <r>
    <n v="266746"/>
    <x v="0"/>
    <x v="0"/>
    <n v="10000"/>
    <n v="10000"/>
    <n v="0"/>
    <x v="0"/>
    <x v="0"/>
    <x v="1"/>
    <n v="383"/>
    <x v="4"/>
  </r>
  <r>
    <n v="266761"/>
    <x v="0"/>
    <x v="0"/>
    <n v="137600"/>
    <n v="137600"/>
    <n v="0"/>
    <x v="0"/>
    <x v="0"/>
    <x v="1"/>
    <n v="390"/>
    <x v="4"/>
  </r>
  <r>
    <n v="266763"/>
    <x v="1"/>
    <x v="0"/>
    <n v="6000"/>
    <n v="6000"/>
    <n v="0"/>
    <x v="0"/>
    <x v="0"/>
    <x v="1"/>
    <n v="460"/>
    <x v="1"/>
  </r>
  <r>
    <n v="266788"/>
    <x v="1"/>
    <x v="1"/>
    <n v="7500"/>
    <n v="7500"/>
    <n v="0"/>
    <x v="0"/>
    <x v="0"/>
    <x v="2"/>
    <n v="453"/>
    <x v="1"/>
  </r>
  <r>
    <n v="266789"/>
    <x v="2"/>
    <x v="0"/>
    <n v="73620"/>
    <n v="73620"/>
    <n v="0"/>
    <x v="0"/>
    <x v="0"/>
    <x v="0"/>
    <n v="402"/>
    <x v="2"/>
  </r>
  <r>
    <n v="266794"/>
    <x v="1"/>
    <x v="1"/>
    <n v="30000"/>
    <n v="30000"/>
    <n v="0"/>
    <x v="0"/>
    <x v="0"/>
    <x v="1"/>
    <n v="486"/>
    <x v="8"/>
  </r>
  <r>
    <n v="266796"/>
    <x v="1"/>
    <x v="0"/>
    <n v="10000"/>
    <n v="10000"/>
    <n v="0"/>
    <x v="0"/>
    <x v="0"/>
    <x v="1"/>
    <n v="404"/>
    <x v="2"/>
  </r>
  <r>
    <n v="266819"/>
    <x v="1"/>
    <x v="0"/>
    <n v="500"/>
    <n v="500"/>
    <n v="0"/>
    <x v="0"/>
    <x v="0"/>
    <x v="1"/>
    <n v="454"/>
    <x v="1"/>
  </r>
  <r>
    <n v="266831"/>
    <x v="0"/>
    <x v="1"/>
    <n v="67000"/>
    <n v="67000"/>
    <n v="0"/>
    <x v="0"/>
    <x v="1"/>
    <x v="0"/>
    <n v="541"/>
    <x v="9"/>
  </r>
  <r>
    <n v="266834"/>
    <x v="1"/>
    <x v="0"/>
    <n v="150000"/>
    <n v="150000"/>
    <n v="0"/>
    <x v="0"/>
    <x v="0"/>
    <x v="1"/>
    <n v="379"/>
    <x v="4"/>
  </r>
  <r>
    <n v="266849"/>
    <x v="1"/>
    <x v="0"/>
    <n v="6000"/>
    <n v="0"/>
    <n v="1"/>
    <x v="1"/>
    <x v="0"/>
    <x v="1"/>
    <n v="485"/>
    <x v="8"/>
  </r>
  <r>
    <n v="266875"/>
    <x v="2"/>
    <x v="1"/>
    <n v="35000"/>
    <n v="35000"/>
    <n v="0"/>
    <x v="0"/>
    <x v="0"/>
    <x v="2"/>
    <n v="442"/>
    <x v="3"/>
  </r>
  <r>
    <n v="266884"/>
    <x v="0"/>
    <x v="0"/>
    <n v="60000"/>
    <n v="60000"/>
    <n v="0"/>
    <x v="0"/>
    <x v="1"/>
    <x v="1"/>
    <n v="444"/>
    <x v="3"/>
  </r>
  <r>
    <n v="266968"/>
    <x v="0"/>
    <x v="1"/>
    <n v="67000"/>
    <n v="67000"/>
    <n v="0"/>
    <x v="0"/>
    <x v="1"/>
    <x v="1"/>
    <n v="453"/>
    <x v="1"/>
  </r>
  <r>
    <n v="266982"/>
    <x v="0"/>
    <x v="2"/>
    <n v="20000"/>
    <n v="14500"/>
    <n v="1"/>
    <x v="1"/>
    <x v="0"/>
    <x v="1"/>
    <n v="467"/>
    <x v="1"/>
  </r>
  <r>
    <n v="266995"/>
    <x v="0"/>
    <x v="0"/>
    <n v="131500"/>
    <n v="131500"/>
    <n v="0"/>
    <x v="0"/>
    <x v="1"/>
    <x v="2"/>
    <n v="467"/>
    <x v="1"/>
  </r>
  <r>
    <n v="266998"/>
    <x v="0"/>
    <x v="1"/>
    <n v="27000"/>
    <n v="27000"/>
    <n v="0"/>
    <x v="0"/>
    <x v="0"/>
    <x v="1"/>
    <n v="423"/>
    <x v="6"/>
  </r>
  <r>
    <n v="267014"/>
    <x v="0"/>
    <x v="0"/>
    <n v="54700"/>
    <n v="54700"/>
    <n v="0"/>
    <x v="0"/>
    <x v="1"/>
    <x v="0"/>
    <n v="477"/>
    <x v="8"/>
  </r>
  <r>
    <n v="267015"/>
    <x v="1"/>
    <x v="0"/>
    <n v="45200"/>
    <n v="45200"/>
    <n v="0"/>
    <x v="0"/>
    <x v="0"/>
    <x v="1"/>
    <n v="444"/>
    <x v="3"/>
  </r>
  <r>
    <n v="267023"/>
    <x v="0"/>
    <x v="0"/>
    <n v="20000"/>
    <n v="20000"/>
    <n v="0"/>
    <x v="0"/>
    <x v="0"/>
    <x v="1"/>
    <n v="464"/>
    <x v="1"/>
  </r>
  <r>
    <n v="267025"/>
    <x v="0"/>
    <x v="0"/>
    <n v="120000"/>
    <n v="120000"/>
    <n v="0"/>
    <x v="0"/>
    <x v="1"/>
    <x v="0"/>
    <n v="508"/>
    <x v="0"/>
  </r>
  <r>
    <n v="267037"/>
    <x v="1"/>
    <x v="0"/>
    <n v="10000"/>
    <n v="0"/>
    <n v="1"/>
    <x v="1"/>
    <x v="1"/>
    <x v="1"/>
    <n v="488"/>
    <x v="8"/>
  </r>
  <r>
    <n v="267049"/>
    <x v="0"/>
    <x v="0"/>
    <n v="298000"/>
    <n v="298000"/>
    <n v="0"/>
    <x v="0"/>
    <x v="1"/>
    <x v="0"/>
    <n v="525"/>
    <x v="7"/>
  </r>
  <r>
    <n v="267057"/>
    <x v="0"/>
    <x v="0"/>
    <n v="56295"/>
    <n v="56295"/>
    <n v="0"/>
    <x v="0"/>
    <x v="1"/>
    <x v="2"/>
    <n v="500"/>
    <x v="0"/>
  </r>
  <r>
    <n v="267061"/>
    <x v="1"/>
    <x v="0"/>
    <n v="19500"/>
    <n v="19500"/>
    <n v="0"/>
    <x v="0"/>
    <x v="1"/>
    <x v="0"/>
    <n v="486"/>
    <x v="8"/>
  </r>
  <r>
    <n v="267086"/>
    <x v="0"/>
    <x v="0"/>
    <n v="60000"/>
    <n v="60000"/>
    <n v="0"/>
    <x v="0"/>
    <x v="1"/>
    <x v="0"/>
    <n v="451"/>
    <x v="1"/>
  </r>
  <r>
    <n v="267087"/>
    <x v="0"/>
    <x v="1"/>
    <n v="90000"/>
    <n v="90000"/>
    <n v="0"/>
    <x v="0"/>
    <x v="1"/>
    <x v="0"/>
    <n v="541"/>
    <x v="9"/>
  </r>
  <r>
    <n v="267089"/>
    <x v="0"/>
    <x v="0"/>
    <n v="29300"/>
    <n v="29300"/>
    <n v="0"/>
    <x v="0"/>
    <x v="1"/>
    <x v="0"/>
    <n v="492"/>
    <x v="0"/>
  </r>
  <r>
    <n v="267090"/>
    <x v="1"/>
    <x v="0"/>
    <n v="30000"/>
    <n v="30000"/>
    <n v="0"/>
    <x v="0"/>
    <x v="1"/>
    <x v="1"/>
    <n v="480"/>
    <x v="8"/>
  </r>
  <r>
    <n v="267094"/>
    <x v="0"/>
    <x v="0"/>
    <n v="105710"/>
    <n v="105710"/>
    <n v="0"/>
    <x v="0"/>
    <x v="1"/>
    <x v="0"/>
    <n v="556"/>
    <x v="10"/>
  </r>
  <r>
    <n v="267097"/>
    <x v="1"/>
    <x v="0"/>
    <n v="3000"/>
    <n v="3000"/>
    <n v="0"/>
    <x v="0"/>
    <x v="1"/>
    <x v="1"/>
    <n v="537"/>
    <x v="9"/>
  </r>
  <r>
    <n v="267104"/>
    <x v="0"/>
    <x v="0"/>
    <n v="39000"/>
    <n v="39000"/>
    <n v="0"/>
    <x v="0"/>
    <x v="1"/>
    <x v="2"/>
    <n v="511"/>
    <x v="7"/>
  </r>
  <r>
    <n v="267112"/>
    <x v="0"/>
    <x v="0"/>
    <n v="99100"/>
    <n v="99100"/>
    <n v="0"/>
    <x v="0"/>
    <x v="1"/>
    <x v="2"/>
    <n v="516"/>
    <x v="7"/>
  </r>
  <r>
    <n v="267125"/>
    <x v="0"/>
    <x v="0"/>
    <n v="35000"/>
    <n v="35000"/>
    <n v="0"/>
    <x v="0"/>
    <x v="0"/>
    <x v="0"/>
    <n v="395"/>
    <x v="2"/>
  </r>
  <r>
    <n v="267128"/>
    <x v="0"/>
    <x v="0"/>
    <n v="299482"/>
    <n v="299482"/>
    <n v="0"/>
    <x v="0"/>
    <x v="1"/>
    <x v="1"/>
    <n v="489"/>
    <x v="8"/>
  </r>
  <r>
    <n v="267132"/>
    <x v="0"/>
    <x v="0"/>
    <n v="140000"/>
    <n v="140000"/>
    <n v="0"/>
    <x v="0"/>
    <x v="1"/>
    <x v="0"/>
    <n v="566"/>
    <x v="10"/>
  </r>
  <r>
    <n v="267133"/>
    <x v="1"/>
    <x v="0"/>
    <n v="22495"/>
    <n v="8000"/>
    <n v="1"/>
    <x v="1"/>
    <x v="0"/>
    <x v="1"/>
    <n v="446"/>
    <x v="3"/>
  </r>
  <r>
    <n v="267139"/>
    <x v="0"/>
    <x v="1"/>
    <n v="13966"/>
    <n v="13966"/>
    <n v="0"/>
    <x v="0"/>
    <x v="1"/>
    <x v="1"/>
    <n v="509"/>
    <x v="0"/>
  </r>
  <r>
    <n v="267153"/>
    <x v="1"/>
    <x v="0"/>
    <n v="32000"/>
    <n v="32000"/>
    <n v="0"/>
    <x v="0"/>
    <x v="0"/>
    <x v="1"/>
    <n v="515"/>
    <x v="7"/>
  </r>
  <r>
    <n v="267154"/>
    <x v="1"/>
    <x v="0"/>
    <n v="45000"/>
    <n v="45000"/>
    <n v="0"/>
    <x v="0"/>
    <x v="0"/>
    <x v="1"/>
    <n v="435"/>
    <x v="3"/>
  </r>
  <r>
    <n v="267156"/>
    <x v="0"/>
    <x v="2"/>
    <n v="48440"/>
    <n v="48440"/>
    <n v="0"/>
    <x v="0"/>
    <x v="0"/>
    <x v="1"/>
    <n v="385"/>
    <x v="4"/>
  </r>
  <r>
    <n v="267158"/>
    <x v="0"/>
    <x v="0"/>
    <n v="319600"/>
    <n v="319600"/>
    <n v="0"/>
    <x v="0"/>
    <x v="1"/>
    <x v="0"/>
    <n v="490"/>
    <x v="8"/>
  </r>
  <r>
    <n v="267161"/>
    <x v="0"/>
    <x v="0"/>
    <n v="214100"/>
    <n v="214100"/>
    <n v="0"/>
    <x v="0"/>
    <x v="1"/>
    <x v="1"/>
    <n v="448"/>
    <x v="3"/>
  </r>
  <r>
    <n v="267163"/>
    <x v="1"/>
    <x v="0"/>
    <n v="20000"/>
    <n v="20000"/>
    <n v="0"/>
    <x v="0"/>
    <x v="0"/>
    <x v="1"/>
    <n v="461"/>
    <x v="1"/>
  </r>
  <r>
    <n v="267167"/>
    <x v="0"/>
    <x v="1"/>
    <n v="20000"/>
    <n v="20000"/>
    <n v="0"/>
    <x v="0"/>
    <x v="1"/>
    <x v="1"/>
    <n v="485"/>
    <x v="8"/>
  </r>
  <r>
    <n v="267207"/>
    <x v="0"/>
    <x v="1"/>
    <n v="34900"/>
    <n v="34900"/>
    <n v="0"/>
    <x v="0"/>
    <x v="0"/>
    <x v="1"/>
    <n v="521"/>
    <x v="7"/>
  </r>
  <r>
    <n v="267249"/>
    <x v="0"/>
    <x v="2"/>
    <n v="34800"/>
    <n v="34800"/>
    <n v="0"/>
    <x v="0"/>
    <x v="1"/>
    <x v="2"/>
    <n v="463"/>
    <x v="1"/>
  </r>
  <r>
    <n v="267255"/>
    <x v="0"/>
    <x v="0"/>
    <n v="14000"/>
    <n v="14000"/>
    <n v="0"/>
    <x v="0"/>
    <x v="0"/>
    <x v="0"/>
    <n v="437"/>
    <x v="3"/>
  </r>
  <r>
    <n v="267261"/>
    <x v="1"/>
    <x v="0"/>
    <n v="10000"/>
    <n v="10000"/>
    <n v="0"/>
    <x v="0"/>
    <x v="0"/>
    <x v="1"/>
    <n v="423"/>
    <x v="6"/>
  </r>
  <r>
    <n v="267264"/>
    <x v="1"/>
    <x v="1"/>
    <n v="15000"/>
    <n v="15000"/>
    <n v="0"/>
    <x v="0"/>
    <x v="1"/>
    <x v="1"/>
    <n v="503"/>
    <x v="0"/>
  </r>
  <r>
    <n v="267266"/>
    <x v="0"/>
    <x v="0"/>
    <n v="154380"/>
    <n v="154380"/>
    <n v="0"/>
    <x v="0"/>
    <x v="1"/>
    <x v="1"/>
    <n v="526"/>
    <x v="7"/>
  </r>
  <r>
    <n v="267273"/>
    <x v="0"/>
    <x v="0"/>
    <n v="76462.09"/>
    <n v="76462.09"/>
    <n v="0"/>
    <x v="0"/>
    <x v="0"/>
    <x v="1"/>
    <n v="420"/>
    <x v="6"/>
  </r>
  <r>
    <n v="267274"/>
    <x v="0"/>
    <x v="0"/>
    <n v="51847"/>
    <n v="51847"/>
    <n v="0"/>
    <x v="0"/>
    <x v="0"/>
    <x v="1"/>
    <n v="421"/>
    <x v="6"/>
  </r>
  <r>
    <n v="267280"/>
    <x v="0"/>
    <x v="0"/>
    <n v="6000"/>
    <n v="6000"/>
    <n v="0"/>
    <x v="0"/>
    <x v="0"/>
    <x v="1"/>
    <n v="436"/>
    <x v="3"/>
  </r>
  <r>
    <n v="267283"/>
    <x v="1"/>
    <x v="0"/>
    <n v="38500"/>
    <n v="38500"/>
    <n v="0"/>
    <x v="0"/>
    <x v="0"/>
    <x v="1"/>
    <n v="524"/>
    <x v="7"/>
  </r>
  <r>
    <n v="267285"/>
    <x v="0"/>
    <x v="1"/>
    <n v="25000"/>
    <n v="25000"/>
    <n v="0"/>
    <x v="0"/>
    <x v="0"/>
    <x v="1"/>
    <n v="487"/>
    <x v="8"/>
  </r>
  <r>
    <n v="267288"/>
    <x v="0"/>
    <x v="2"/>
    <n v="70000"/>
    <n v="70000"/>
    <n v="0"/>
    <x v="0"/>
    <x v="0"/>
    <x v="0"/>
    <n v="453"/>
    <x v="1"/>
  </r>
  <r>
    <n v="267294"/>
    <x v="0"/>
    <x v="0"/>
    <n v="37700"/>
    <n v="37700"/>
    <n v="0"/>
    <x v="0"/>
    <x v="1"/>
    <x v="0"/>
    <n v="531"/>
    <x v="9"/>
  </r>
  <r>
    <n v="267304"/>
    <x v="0"/>
    <x v="0"/>
    <n v="150800"/>
    <n v="150800"/>
    <n v="0"/>
    <x v="0"/>
    <x v="0"/>
    <x v="2"/>
    <n v="407"/>
    <x v="2"/>
  </r>
  <r>
    <n v="267307"/>
    <x v="0"/>
    <x v="0"/>
    <n v="151900"/>
    <n v="151900"/>
    <n v="0"/>
    <x v="0"/>
    <x v="1"/>
    <x v="0"/>
    <n v="479"/>
    <x v="8"/>
  </r>
  <r>
    <n v="267308"/>
    <x v="0"/>
    <x v="0"/>
    <n v="48888"/>
    <n v="48888"/>
    <n v="0"/>
    <x v="0"/>
    <x v="1"/>
    <x v="0"/>
    <n v="443"/>
    <x v="3"/>
  </r>
  <r>
    <n v="267310"/>
    <x v="1"/>
    <x v="0"/>
    <n v="20000"/>
    <n v="20000"/>
    <n v="0"/>
    <x v="0"/>
    <x v="1"/>
    <x v="1"/>
    <n v="438"/>
    <x v="3"/>
  </r>
  <r>
    <n v="267311"/>
    <x v="0"/>
    <x v="0"/>
    <n v="50000"/>
    <n v="50000"/>
    <n v="0"/>
    <x v="0"/>
    <x v="0"/>
    <x v="1"/>
    <n v="492"/>
    <x v="0"/>
  </r>
  <r>
    <n v="267314"/>
    <x v="0"/>
    <x v="2"/>
    <n v="20000"/>
    <n v="20000"/>
    <n v="0"/>
    <x v="0"/>
    <x v="0"/>
    <x v="1"/>
    <n v="454"/>
    <x v="1"/>
  </r>
  <r>
    <n v="267328"/>
    <x v="2"/>
    <x v="0"/>
    <n v="6000"/>
    <n v="6000"/>
    <n v="0"/>
    <x v="0"/>
    <x v="0"/>
    <x v="1"/>
    <n v="513"/>
    <x v="7"/>
  </r>
  <r>
    <n v="267330"/>
    <x v="0"/>
    <x v="1"/>
    <n v="8000"/>
    <n v="8000"/>
    <n v="0"/>
    <x v="0"/>
    <x v="1"/>
    <x v="1"/>
    <n v="493"/>
    <x v="0"/>
  </r>
  <r>
    <n v="267332"/>
    <x v="2"/>
    <x v="2"/>
    <n v="30000"/>
    <n v="30000"/>
    <n v="0"/>
    <x v="0"/>
    <x v="1"/>
    <x v="1"/>
    <n v="469"/>
    <x v="1"/>
  </r>
  <r>
    <n v="267340"/>
    <x v="0"/>
    <x v="0"/>
    <n v="10000"/>
    <n v="10000"/>
    <n v="0"/>
    <x v="0"/>
    <x v="1"/>
    <x v="1"/>
    <n v="504"/>
    <x v="0"/>
  </r>
  <r>
    <n v="267347"/>
    <x v="0"/>
    <x v="0"/>
    <n v="103350"/>
    <n v="103350"/>
    <n v="0"/>
    <x v="0"/>
    <x v="1"/>
    <x v="1"/>
    <n v="568"/>
    <x v="10"/>
  </r>
  <r>
    <n v="267350"/>
    <x v="1"/>
    <x v="0"/>
    <n v="3000"/>
    <n v="3000"/>
    <n v="0"/>
    <x v="0"/>
    <x v="1"/>
    <x v="0"/>
    <n v="468"/>
    <x v="1"/>
  </r>
  <r>
    <n v="267354"/>
    <x v="0"/>
    <x v="0"/>
    <n v="75500"/>
    <n v="75500"/>
    <n v="0"/>
    <x v="0"/>
    <x v="1"/>
    <x v="1"/>
    <n v="444"/>
    <x v="3"/>
  </r>
  <r>
    <n v="267364"/>
    <x v="0"/>
    <x v="2"/>
    <n v="30000"/>
    <n v="30000"/>
    <n v="0"/>
    <x v="0"/>
    <x v="0"/>
    <x v="1"/>
    <n v="402"/>
    <x v="2"/>
  </r>
  <r>
    <n v="267367"/>
    <x v="1"/>
    <x v="0"/>
    <n v="25000"/>
    <n v="25000"/>
    <n v="0"/>
    <x v="0"/>
    <x v="1"/>
    <x v="2"/>
    <n v="490"/>
    <x v="8"/>
  </r>
  <r>
    <n v="267368"/>
    <x v="0"/>
    <x v="2"/>
    <n v="15000"/>
    <n v="15000"/>
    <n v="0"/>
    <x v="0"/>
    <x v="0"/>
    <x v="1"/>
    <n v="455"/>
    <x v="1"/>
  </r>
  <r>
    <n v="267391"/>
    <x v="0"/>
    <x v="0"/>
    <n v="18300"/>
    <n v="18300"/>
    <n v="0"/>
    <x v="0"/>
    <x v="1"/>
    <x v="1"/>
    <n v="467"/>
    <x v="1"/>
  </r>
  <r>
    <n v="267406"/>
    <x v="0"/>
    <x v="0"/>
    <n v="10000"/>
    <n v="10000"/>
    <n v="0"/>
    <x v="0"/>
    <x v="0"/>
    <x v="1"/>
    <n v="426"/>
    <x v="6"/>
  </r>
  <r>
    <n v="267411"/>
    <x v="0"/>
    <x v="0"/>
    <n v="40000"/>
    <n v="40000"/>
    <n v="0"/>
    <x v="0"/>
    <x v="1"/>
    <x v="0"/>
    <n v="480"/>
    <x v="8"/>
  </r>
  <r>
    <n v="267426"/>
    <x v="0"/>
    <x v="0"/>
    <n v="36000"/>
    <n v="36000"/>
    <n v="0"/>
    <x v="0"/>
    <x v="0"/>
    <x v="1"/>
    <n v="410"/>
    <x v="2"/>
  </r>
  <r>
    <n v="267427"/>
    <x v="1"/>
    <x v="0"/>
    <n v="30000"/>
    <n v="30000"/>
    <n v="0"/>
    <x v="0"/>
    <x v="0"/>
    <x v="1"/>
    <n v="515"/>
    <x v="7"/>
  </r>
  <r>
    <n v="267431"/>
    <x v="1"/>
    <x v="0"/>
    <n v="10000"/>
    <n v="10000"/>
    <n v="0"/>
    <x v="0"/>
    <x v="1"/>
    <x v="1"/>
    <n v="473"/>
    <x v="8"/>
  </r>
  <r>
    <n v="267432"/>
    <x v="1"/>
    <x v="0"/>
    <n v="38900"/>
    <n v="38900"/>
    <n v="0"/>
    <x v="0"/>
    <x v="0"/>
    <x v="1"/>
    <n v="470"/>
    <x v="1"/>
  </r>
  <r>
    <n v="267444"/>
    <x v="0"/>
    <x v="1"/>
    <n v="38520"/>
    <n v="38520"/>
    <n v="0"/>
    <x v="0"/>
    <x v="1"/>
    <x v="0"/>
    <n v="535"/>
    <x v="9"/>
  </r>
  <r>
    <n v="267454"/>
    <x v="1"/>
    <x v="1"/>
    <n v="16298.25"/>
    <n v="16298.25"/>
    <n v="0"/>
    <x v="0"/>
    <x v="0"/>
    <x v="1"/>
    <n v="479"/>
    <x v="8"/>
  </r>
  <r>
    <n v="267493"/>
    <x v="0"/>
    <x v="0"/>
    <n v="10000"/>
    <n v="10000"/>
    <n v="0"/>
    <x v="0"/>
    <x v="0"/>
    <x v="1"/>
    <n v="409"/>
    <x v="2"/>
  </r>
  <r>
    <n v="267498"/>
    <x v="1"/>
    <x v="1"/>
    <n v="29500"/>
    <n v="29500"/>
    <n v="0"/>
    <x v="0"/>
    <x v="0"/>
    <x v="0"/>
    <n v="406"/>
    <x v="2"/>
  </r>
  <r>
    <n v="267508"/>
    <x v="1"/>
    <x v="0"/>
    <n v="10000"/>
    <n v="10000"/>
    <n v="0"/>
    <x v="0"/>
    <x v="1"/>
    <x v="1"/>
    <n v="512"/>
    <x v="7"/>
  </r>
  <r>
    <n v="267524"/>
    <x v="0"/>
    <x v="0"/>
    <n v="8000"/>
    <n v="8000"/>
    <n v="0"/>
    <x v="0"/>
    <x v="0"/>
    <x v="1"/>
    <n v="454"/>
    <x v="1"/>
  </r>
  <r>
    <n v="267540"/>
    <x v="0"/>
    <x v="1"/>
    <n v="66000"/>
    <n v="66000"/>
    <n v="0"/>
    <x v="0"/>
    <x v="1"/>
    <x v="0"/>
    <n v="434"/>
    <x v="3"/>
  </r>
  <r>
    <n v="267550"/>
    <x v="0"/>
    <x v="1"/>
    <n v="30000"/>
    <n v="30000"/>
    <n v="0"/>
    <x v="0"/>
    <x v="0"/>
    <x v="1"/>
    <n v="400"/>
    <x v="2"/>
  </r>
  <r>
    <n v="267552"/>
    <x v="1"/>
    <x v="2"/>
    <n v="10000"/>
    <n v="10000"/>
    <n v="0"/>
    <x v="0"/>
    <x v="0"/>
    <x v="1"/>
    <n v="440"/>
    <x v="3"/>
  </r>
  <r>
    <n v="267560"/>
    <x v="0"/>
    <x v="0"/>
    <n v="10000"/>
    <n v="10000"/>
    <n v="0"/>
    <x v="0"/>
    <x v="0"/>
    <x v="1"/>
    <n v="492"/>
    <x v="0"/>
  </r>
  <r>
    <n v="267569"/>
    <x v="0"/>
    <x v="0"/>
    <n v="88886"/>
    <n v="88886"/>
    <n v="0"/>
    <x v="0"/>
    <x v="0"/>
    <x v="0"/>
    <n v="505"/>
    <x v="0"/>
  </r>
  <r>
    <n v="267577"/>
    <x v="0"/>
    <x v="1"/>
    <n v="81677"/>
    <n v="81677"/>
    <n v="0"/>
    <x v="0"/>
    <x v="1"/>
    <x v="0"/>
    <n v="514"/>
    <x v="7"/>
  </r>
  <r>
    <n v="267579"/>
    <x v="0"/>
    <x v="2"/>
    <n v="33000"/>
    <n v="33000"/>
    <n v="0"/>
    <x v="0"/>
    <x v="0"/>
    <x v="2"/>
    <n v="463"/>
    <x v="1"/>
  </r>
  <r>
    <n v="267583"/>
    <x v="1"/>
    <x v="0"/>
    <n v="40000"/>
    <n v="40000"/>
    <n v="0"/>
    <x v="0"/>
    <x v="1"/>
    <x v="0"/>
    <n v="528"/>
    <x v="7"/>
  </r>
  <r>
    <n v="267602"/>
    <x v="1"/>
    <x v="0"/>
    <n v="10000"/>
    <n v="10000"/>
    <n v="0"/>
    <x v="0"/>
    <x v="0"/>
    <x v="1"/>
    <n v="431"/>
    <x v="3"/>
  </r>
  <r>
    <n v="267613"/>
    <x v="0"/>
    <x v="1"/>
    <n v="25600"/>
    <n v="25600"/>
    <n v="0"/>
    <x v="0"/>
    <x v="1"/>
    <x v="1"/>
    <n v="494"/>
    <x v="0"/>
  </r>
  <r>
    <n v="267614"/>
    <x v="0"/>
    <x v="0"/>
    <n v="10000"/>
    <n v="10000"/>
    <n v="0"/>
    <x v="0"/>
    <x v="1"/>
    <x v="2"/>
    <n v="490"/>
    <x v="8"/>
  </r>
  <r>
    <n v="267616"/>
    <x v="0"/>
    <x v="0"/>
    <n v="83400"/>
    <n v="83400"/>
    <n v="0"/>
    <x v="0"/>
    <x v="0"/>
    <x v="0"/>
    <n v="491"/>
    <x v="0"/>
  </r>
  <r>
    <n v="267618"/>
    <x v="0"/>
    <x v="0"/>
    <n v="145900"/>
    <n v="145900"/>
    <n v="0"/>
    <x v="0"/>
    <x v="1"/>
    <x v="1"/>
    <n v="524"/>
    <x v="7"/>
  </r>
  <r>
    <n v="267621"/>
    <x v="0"/>
    <x v="1"/>
    <n v="5000"/>
    <n v="5000"/>
    <n v="0"/>
    <x v="0"/>
    <x v="0"/>
    <x v="1"/>
    <n v="433"/>
    <x v="3"/>
  </r>
  <r>
    <n v="267629"/>
    <x v="0"/>
    <x v="0"/>
    <n v="56000"/>
    <n v="56000"/>
    <n v="0"/>
    <x v="0"/>
    <x v="1"/>
    <x v="1"/>
    <n v="453"/>
    <x v="1"/>
  </r>
  <r>
    <n v="267632"/>
    <x v="0"/>
    <x v="0"/>
    <n v="50000"/>
    <n v="50000"/>
    <n v="0"/>
    <x v="0"/>
    <x v="0"/>
    <x v="1"/>
    <n v="467"/>
    <x v="1"/>
  </r>
  <r>
    <n v="267635"/>
    <x v="0"/>
    <x v="1"/>
    <n v="70000"/>
    <n v="70000"/>
    <n v="0"/>
    <x v="0"/>
    <x v="0"/>
    <x v="0"/>
    <n v="460"/>
    <x v="1"/>
  </r>
  <r>
    <n v="267639"/>
    <x v="0"/>
    <x v="0"/>
    <n v="59000"/>
    <n v="59000"/>
    <n v="0"/>
    <x v="0"/>
    <x v="0"/>
    <x v="0"/>
    <n v="490"/>
    <x v="8"/>
  </r>
  <r>
    <n v="267643"/>
    <x v="0"/>
    <x v="0"/>
    <n v="40000"/>
    <n v="40000"/>
    <n v="0"/>
    <x v="0"/>
    <x v="1"/>
    <x v="0"/>
    <n v="477"/>
    <x v="8"/>
  </r>
  <r>
    <n v="267646"/>
    <x v="0"/>
    <x v="0"/>
    <n v="53000"/>
    <n v="53000"/>
    <n v="0"/>
    <x v="0"/>
    <x v="1"/>
    <x v="0"/>
    <n v="542"/>
    <x v="9"/>
  </r>
  <r>
    <n v="267650"/>
    <x v="0"/>
    <x v="0"/>
    <n v="72500"/>
    <n v="72500"/>
    <n v="0"/>
    <x v="0"/>
    <x v="1"/>
    <x v="0"/>
    <n v="500"/>
    <x v="0"/>
  </r>
  <r>
    <n v="267661"/>
    <x v="0"/>
    <x v="1"/>
    <n v="35000"/>
    <n v="35000"/>
    <n v="0"/>
    <x v="0"/>
    <x v="1"/>
    <x v="0"/>
    <n v="539"/>
    <x v="9"/>
  </r>
  <r>
    <n v="267667"/>
    <x v="1"/>
    <x v="1"/>
    <n v="30000"/>
    <n v="30000"/>
    <n v="0"/>
    <x v="0"/>
    <x v="0"/>
    <x v="1"/>
    <n v="505"/>
    <x v="0"/>
  </r>
  <r>
    <n v="267668"/>
    <x v="1"/>
    <x v="1"/>
    <n v="49800"/>
    <n v="49800"/>
    <n v="0"/>
    <x v="0"/>
    <x v="1"/>
    <x v="1"/>
    <n v="558"/>
    <x v="10"/>
  </r>
  <r>
    <n v="267678"/>
    <x v="2"/>
    <x v="2"/>
    <n v="40000"/>
    <n v="40000"/>
    <n v="0"/>
    <x v="0"/>
    <x v="1"/>
    <x v="1"/>
    <n v="471"/>
    <x v="8"/>
  </r>
  <r>
    <n v="267685"/>
    <x v="0"/>
    <x v="0"/>
    <n v="11500"/>
    <n v="11500"/>
    <n v="0"/>
    <x v="0"/>
    <x v="1"/>
    <x v="0"/>
    <n v="442"/>
    <x v="3"/>
  </r>
  <r>
    <n v="267695"/>
    <x v="0"/>
    <x v="0"/>
    <n v="85200"/>
    <n v="85200"/>
    <n v="0"/>
    <x v="0"/>
    <x v="1"/>
    <x v="1"/>
    <n v="512"/>
    <x v="7"/>
  </r>
  <r>
    <n v="267707"/>
    <x v="0"/>
    <x v="1"/>
    <n v="20000"/>
    <n v="20000"/>
    <n v="0"/>
    <x v="0"/>
    <x v="0"/>
    <x v="0"/>
    <n v="434"/>
    <x v="3"/>
  </r>
  <r>
    <n v="267710"/>
    <x v="1"/>
    <x v="0"/>
    <n v="17000"/>
    <n v="17000"/>
    <n v="0"/>
    <x v="0"/>
    <x v="0"/>
    <x v="1"/>
    <n v="434"/>
    <x v="3"/>
  </r>
  <r>
    <n v="267713"/>
    <x v="0"/>
    <x v="0"/>
    <n v="12000"/>
    <n v="12000"/>
    <n v="0"/>
    <x v="0"/>
    <x v="0"/>
    <x v="0"/>
    <n v="392"/>
    <x v="2"/>
  </r>
  <r>
    <n v="267716"/>
    <x v="0"/>
    <x v="0"/>
    <n v="36600"/>
    <n v="36600"/>
    <n v="0"/>
    <x v="0"/>
    <x v="0"/>
    <x v="1"/>
    <n v="445"/>
    <x v="3"/>
  </r>
  <r>
    <n v="267717"/>
    <x v="1"/>
    <x v="0"/>
    <n v="15900"/>
    <n v="8314.1200000000008"/>
    <n v="1"/>
    <x v="1"/>
    <x v="0"/>
    <x v="0"/>
    <n v="484"/>
    <x v="8"/>
  </r>
  <r>
    <n v="267724"/>
    <x v="0"/>
    <x v="0"/>
    <n v="246300"/>
    <n v="246300"/>
    <n v="0"/>
    <x v="0"/>
    <x v="0"/>
    <x v="0"/>
    <n v="511"/>
    <x v="7"/>
  </r>
  <r>
    <n v="267730"/>
    <x v="2"/>
    <x v="2"/>
    <n v="25000"/>
    <n v="25000"/>
    <n v="1"/>
    <x v="1"/>
    <x v="1"/>
    <x v="0"/>
    <n v="454"/>
    <x v="1"/>
  </r>
  <r>
    <n v="267733"/>
    <x v="0"/>
    <x v="0"/>
    <n v="97030"/>
    <n v="97030"/>
    <n v="0"/>
    <x v="0"/>
    <x v="0"/>
    <x v="1"/>
    <n v="466"/>
    <x v="1"/>
  </r>
  <r>
    <n v="267739"/>
    <x v="0"/>
    <x v="0"/>
    <n v="51800"/>
    <n v="51800"/>
    <n v="0"/>
    <x v="0"/>
    <x v="1"/>
    <x v="2"/>
    <n v="505"/>
    <x v="0"/>
  </r>
  <r>
    <n v="267748"/>
    <x v="0"/>
    <x v="0"/>
    <n v="68000"/>
    <n v="68000"/>
    <n v="0"/>
    <x v="0"/>
    <x v="1"/>
    <x v="1"/>
    <n v="540"/>
    <x v="9"/>
  </r>
  <r>
    <n v="267751"/>
    <x v="0"/>
    <x v="0"/>
    <n v="130000"/>
    <n v="130000"/>
    <n v="0"/>
    <x v="0"/>
    <x v="1"/>
    <x v="0"/>
    <n v="514"/>
    <x v="7"/>
  </r>
  <r>
    <n v="267752"/>
    <x v="1"/>
    <x v="0"/>
    <n v="20000"/>
    <n v="0"/>
    <n v="1"/>
    <x v="1"/>
    <x v="0"/>
    <x v="1"/>
    <n v="433"/>
    <x v="3"/>
  </r>
  <r>
    <n v="267762"/>
    <x v="1"/>
    <x v="0"/>
    <n v="50000"/>
    <n v="50000"/>
    <n v="0"/>
    <x v="0"/>
    <x v="1"/>
    <x v="2"/>
    <n v="533"/>
    <x v="9"/>
  </r>
  <r>
    <n v="267767"/>
    <x v="0"/>
    <x v="0"/>
    <n v="20000"/>
    <n v="20000"/>
    <n v="0"/>
    <x v="0"/>
    <x v="1"/>
    <x v="0"/>
    <n v="458"/>
    <x v="1"/>
  </r>
  <r>
    <n v="267782"/>
    <x v="0"/>
    <x v="0"/>
    <n v="10000"/>
    <n v="10000"/>
    <n v="0"/>
    <x v="0"/>
    <x v="0"/>
    <x v="2"/>
    <n v="486"/>
    <x v="8"/>
  </r>
  <r>
    <n v="267795"/>
    <x v="0"/>
    <x v="1"/>
    <n v="47000"/>
    <n v="47000"/>
    <n v="0"/>
    <x v="0"/>
    <x v="1"/>
    <x v="1"/>
    <n v="471"/>
    <x v="8"/>
  </r>
  <r>
    <n v="267803"/>
    <x v="1"/>
    <x v="0"/>
    <n v="20000"/>
    <n v="20000"/>
    <n v="0"/>
    <x v="0"/>
    <x v="0"/>
    <x v="1"/>
    <n v="459"/>
    <x v="1"/>
  </r>
  <r>
    <n v="267809"/>
    <x v="0"/>
    <x v="0"/>
    <n v="92600"/>
    <n v="92600"/>
    <n v="0"/>
    <x v="0"/>
    <x v="1"/>
    <x v="2"/>
    <n v="509"/>
    <x v="0"/>
  </r>
  <r>
    <n v="267817"/>
    <x v="0"/>
    <x v="0"/>
    <n v="24000"/>
    <n v="24000"/>
    <n v="0"/>
    <x v="0"/>
    <x v="1"/>
    <x v="0"/>
    <n v="487"/>
    <x v="8"/>
  </r>
  <r>
    <n v="267824"/>
    <x v="0"/>
    <x v="0"/>
    <n v="20000"/>
    <n v="20000"/>
    <n v="0"/>
    <x v="0"/>
    <x v="0"/>
    <x v="1"/>
    <n v="443"/>
    <x v="3"/>
  </r>
  <r>
    <n v="267838"/>
    <x v="0"/>
    <x v="2"/>
    <n v="20000"/>
    <n v="20000"/>
    <n v="0"/>
    <x v="0"/>
    <x v="0"/>
    <x v="1"/>
    <n v="405"/>
    <x v="2"/>
  </r>
  <r>
    <n v="267841"/>
    <x v="1"/>
    <x v="0"/>
    <n v="10000"/>
    <n v="10000"/>
    <n v="0"/>
    <x v="0"/>
    <x v="1"/>
    <x v="0"/>
    <n v="521"/>
    <x v="7"/>
  </r>
  <r>
    <n v="267848"/>
    <x v="0"/>
    <x v="1"/>
    <n v="100100"/>
    <n v="100100"/>
    <n v="0"/>
    <x v="0"/>
    <x v="1"/>
    <x v="1"/>
    <n v="508"/>
    <x v="0"/>
  </r>
  <r>
    <n v="267860"/>
    <x v="1"/>
    <x v="2"/>
    <n v="17400"/>
    <n v="17400"/>
    <n v="0"/>
    <x v="0"/>
    <x v="0"/>
    <x v="1"/>
    <n v="437"/>
    <x v="3"/>
  </r>
  <r>
    <n v="267976"/>
    <x v="1"/>
    <x v="0"/>
    <n v="25000"/>
    <n v="25000"/>
    <n v="0"/>
    <x v="0"/>
    <x v="0"/>
    <x v="0"/>
    <n v="413"/>
    <x v="6"/>
  </r>
  <r>
    <n v="267983"/>
    <x v="1"/>
    <x v="1"/>
    <n v="20000"/>
    <n v="20000"/>
    <n v="0"/>
    <x v="0"/>
    <x v="0"/>
    <x v="0"/>
    <n v="471"/>
    <x v="8"/>
  </r>
  <r>
    <n v="267989"/>
    <x v="0"/>
    <x v="0"/>
    <n v="180000"/>
    <n v="180000"/>
    <n v="0"/>
    <x v="0"/>
    <x v="0"/>
    <x v="1"/>
    <n v="470"/>
    <x v="1"/>
  </r>
  <r>
    <n v="268013"/>
    <x v="0"/>
    <x v="1"/>
    <n v="132000"/>
    <n v="132000"/>
    <n v="0"/>
    <x v="0"/>
    <x v="0"/>
    <x v="1"/>
    <n v="512"/>
    <x v="7"/>
  </r>
  <r>
    <n v="268021"/>
    <x v="0"/>
    <x v="1"/>
    <n v="22100"/>
    <n v="22100"/>
    <n v="0"/>
    <x v="0"/>
    <x v="1"/>
    <x v="2"/>
    <n v="530"/>
    <x v="7"/>
  </r>
  <r>
    <n v="268042"/>
    <x v="0"/>
    <x v="0"/>
    <n v="44900"/>
    <n v="44900"/>
    <n v="0"/>
    <x v="0"/>
    <x v="1"/>
    <x v="0"/>
    <n v="458"/>
    <x v="1"/>
  </r>
  <r>
    <n v="268051"/>
    <x v="2"/>
    <x v="1"/>
    <n v="11900"/>
    <n v="11900"/>
    <n v="0"/>
    <x v="0"/>
    <x v="0"/>
    <x v="0"/>
    <n v="480"/>
    <x v="8"/>
  </r>
  <r>
    <n v="268067"/>
    <x v="0"/>
    <x v="0"/>
    <n v="2600"/>
    <n v="2600"/>
    <n v="0"/>
    <x v="0"/>
    <x v="0"/>
    <x v="0"/>
    <n v="473"/>
    <x v="8"/>
  </r>
  <r>
    <n v="268069"/>
    <x v="1"/>
    <x v="1"/>
    <n v="5000"/>
    <n v="5000"/>
    <n v="0"/>
    <x v="0"/>
    <x v="1"/>
    <x v="0"/>
    <n v="463"/>
    <x v="1"/>
  </r>
  <r>
    <n v="268076"/>
    <x v="0"/>
    <x v="2"/>
    <n v="60000"/>
    <n v="60000"/>
    <n v="0"/>
    <x v="0"/>
    <x v="0"/>
    <x v="0"/>
    <n v="408"/>
    <x v="2"/>
  </r>
  <r>
    <n v="268078"/>
    <x v="0"/>
    <x v="1"/>
    <n v="45000"/>
    <n v="45000"/>
    <n v="0"/>
    <x v="0"/>
    <x v="1"/>
    <x v="2"/>
    <n v="506"/>
    <x v="0"/>
  </r>
  <r>
    <n v="268080"/>
    <x v="1"/>
    <x v="0"/>
    <n v="3000"/>
    <n v="3000"/>
    <n v="0"/>
    <x v="0"/>
    <x v="1"/>
    <x v="0"/>
    <n v="493"/>
    <x v="0"/>
  </r>
  <r>
    <n v="268101"/>
    <x v="1"/>
    <x v="1"/>
    <n v="20000"/>
    <n v="20000"/>
    <n v="0"/>
    <x v="0"/>
    <x v="0"/>
    <x v="0"/>
    <n v="446"/>
    <x v="3"/>
  </r>
  <r>
    <n v="268109"/>
    <x v="0"/>
    <x v="0"/>
    <n v="31800"/>
    <n v="31800"/>
    <n v="0"/>
    <x v="0"/>
    <x v="1"/>
    <x v="0"/>
    <n v="529"/>
    <x v="7"/>
  </r>
  <r>
    <n v="268111"/>
    <x v="0"/>
    <x v="2"/>
    <n v="9900"/>
    <n v="9900"/>
    <n v="0"/>
    <x v="0"/>
    <x v="0"/>
    <x v="2"/>
    <n v="467"/>
    <x v="1"/>
  </r>
  <r>
    <n v="268120"/>
    <x v="1"/>
    <x v="0"/>
    <n v="12000"/>
    <n v="12000"/>
    <n v="0"/>
    <x v="0"/>
    <x v="1"/>
    <x v="1"/>
    <n v="483"/>
    <x v="8"/>
  </r>
  <r>
    <n v="268123"/>
    <x v="1"/>
    <x v="0"/>
    <n v="9100"/>
    <n v="4800"/>
    <n v="1"/>
    <x v="1"/>
    <x v="1"/>
    <x v="1"/>
    <n v="441"/>
    <x v="3"/>
  </r>
  <r>
    <n v="268124"/>
    <x v="0"/>
    <x v="0"/>
    <n v="118400"/>
    <n v="118400"/>
    <n v="0"/>
    <x v="0"/>
    <x v="0"/>
    <x v="1"/>
    <n v="500"/>
    <x v="0"/>
  </r>
  <r>
    <n v="268128"/>
    <x v="0"/>
    <x v="0"/>
    <n v="145300"/>
    <n v="145300"/>
    <n v="0"/>
    <x v="0"/>
    <x v="0"/>
    <x v="2"/>
    <n v="435"/>
    <x v="3"/>
  </r>
  <r>
    <n v="268134"/>
    <x v="0"/>
    <x v="0"/>
    <n v="76000"/>
    <n v="76000"/>
    <n v="0"/>
    <x v="0"/>
    <x v="0"/>
    <x v="1"/>
    <n v="478"/>
    <x v="8"/>
  </r>
  <r>
    <n v="268135"/>
    <x v="2"/>
    <x v="0"/>
    <n v="68000"/>
    <n v="68000"/>
    <n v="0"/>
    <x v="0"/>
    <x v="0"/>
    <x v="1"/>
    <n v="470"/>
    <x v="1"/>
  </r>
  <r>
    <n v="268139"/>
    <x v="0"/>
    <x v="0"/>
    <n v="14000"/>
    <n v="14000"/>
    <n v="0"/>
    <x v="0"/>
    <x v="1"/>
    <x v="0"/>
    <n v="427"/>
    <x v="6"/>
  </r>
  <r>
    <n v="268151"/>
    <x v="0"/>
    <x v="0"/>
    <n v="56000"/>
    <n v="56000"/>
    <n v="0"/>
    <x v="0"/>
    <x v="1"/>
    <x v="0"/>
    <n v="455"/>
    <x v="1"/>
  </r>
  <r>
    <n v="268152"/>
    <x v="0"/>
    <x v="0"/>
    <n v="199900"/>
    <n v="199900"/>
    <n v="0"/>
    <x v="0"/>
    <x v="0"/>
    <x v="0"/>
    <n v="496"/>
    <x v="0"/>
  </r>
  <r>
    <n v="268158"/>
    <x v="1"/>
    <x v="0"/>
    <n v="15000"/>
    <n v="15000"/>
    <n v="0"/>
    <x v="0"/>
    <x v="0"/>
    <x v="2"/>
    <n v="490"/>
    <x v="8"/>
  </r>
  <r>
    <n v="268165"/>
    <x v="0"/>
    <x v="0"/>
    <n v="19800"/>
    <n v="19800"/>
    <n v="0"/>
    <x v="0"/>
    <x v="0"/>
    <x v="0"/>
    <n v="474"/>
    <x v="8"/>
  </r>
  <r>
    <n v="268169"/>
    <x v="1"/>
    <x v="0"/>
    <n v="15000"/>
    <n v="12000"/>
    <n v="0"/>
    <x v="0"/>
    <x v="0"/>
    <x v="0"/>
    <n v="505"/>
    <x v="0"/>
  </r>
  <r>
    <n v="268173"/>
    <x v="0"/>
    <x v="0"/>
    <n v="130000"/>
    <n v="130000"/>
    <n v="0"/>
    <x v="0"/>
    <x v="0"/>
    <x v="2"/>
    <n v="480"/>
    <x v="8"/>
  </r>
  <r>
    <n v="268180"/>
    <x v="0"/>
    <x v="0"/>
    <n v="15000"/>
    <n v="15000"/>
    <n v="0"/>
    <x v="0"/>
    <x v="1"/>
    <x v="2"/>
    <n v="498"/>
    <x v="0"/>
  </r>
  <r>
    <n v="268181"/>
    <x v="1"/>
    <x v="1"/>
    <n v="10000"/>
    <n v="10000"/>
    <n v="0"/>
    <x v="0"/>
    <x v="0"/>
    <x v="0"/>
    <n v="382"/>
    <x v="4"/>
  </r>
  <r>
    <n v="268192"/>
    <x v="1"/>
    <x v="0"/>
    <n v="5000"/>
    <n v="5000"/>
    <n v="0"/>
    <x v="0"/>
    <x v="0"/>
    <x v="0"/>
    <n v="475"/>
    <x v="8"/>
  </r>
  <r>
    <n v="268195"/>
    <x v="1"/>
    <x v="0"/>
    <n v="104000"/>
    <n v="104000"/>
    <n v="0"/>
    <x v="0"/>
    <x v="1"/>
    <x v="1"/>
    <n v="497"/>
    <x v="0"/>
  </r>
  <r>
    <n v="268200"/>
    <x v="0"/>
    <x v="0"/>
    <n v="20000"/>
    <n v="20000"/>
    <n v="0"/>
    <x v="0"/>
    <x v="0"/>
    <x v="0"/>
    <n v="450"/>
    <x v="3"/>
  </r>
  <r>
    <n v="268205"/>
    <x v="0"/>
    <x v="0"/>
    <n v="267800"/>
    <n v="267800"/>
    <n v="0"/>
    <x v="0"/>
    <x v="1"/>
    <x v="1"/>
    <n v="528"/>
    <x v="7"/>
  </r>
  <r>
    <n v="268219"/>
    <x v="0"/>
    <x v="0"/>
    <n v="63100"/>
    <n v="63100"/>
    <n v="0"/>
    <x v="0"/>
    <x v="1"/>
    <x v="0"/>
    <n v="511"/>
    <x v="7"/>
  </r>
  <r>
    <n v="268221"/>
    <x v="0"/>
    <x v="1"/>
    <n v="91000"/>
    <n v="91000"/>
    <n v="0"/>
    <x v="0"/>
    <x v="1"/>
    <x v="2"/>
    <n v="531"/>
    <x v="9"/>
  </r>
  <r>
    <n v="268224"/>
    <x v="1"/>
    <x v="1"/>
    <n v="20000"/>
    <n v="20000"/>
    <n v="0"/>
    <x v="0"/>
    <x v="0"/>
    <x v="1"/>
    <n v="469"/>
    <x v="1"/>
  </r>
  <r>
    <n v="268231"/>
    <x v="0"/>
    <x v="0"/>
    <n v="45100"/>
    <n v="45100"/>
    <n v="0"/>
    <x v="0"/>
    <x v="1"/>
    <x v="1"/>
    <n v="475"/>
    <x v="8"/>
  </r>
  <r>
    <n v="268233"/>
    <x v="2"/>
    <x v="0"/>
    <n v="174005"/>
    <n v="174005"/>
    <n v="0"/>
    <x v="0"/>
    <x v="1"/>
    <x v="0"/>
    <n v="478"/>
    <x v="8"/>
  </r>
  <r>
    <n v="268234"/>
    <x v="0"/>
    <x v="0"/>
    <n v="20000"/>
    <n v="20000"/>
    <n v="0"/>
    <x v="0"/>
    <x v="0"/>
    <x v="1"/>
    <n v="481"/>
    <x v="8"/>
  </r>
  <r>
    <n v="268240"/>
    <x v="0"/>
    <x v="1"/>
    <n v="37000"/>
    <n v="37000"/>
    <n v="0"/>
    <x v="0"/>
    <x v="1"/>
    <x v="1"/>
    <n v="452"/>
    <x v="1"/>
  </r>
  <r>
    <n v="268241"/>
    <x v="1"/>
    <x v="0"/>
    <n v="2800"/>
    <n v="0"/>
    <n v="1"/>
    <x v="1"/>
    <x v="1"/>
    <x v="0"/>
    <n v="498"/>
    <x v="0"/>
  </r>
  <r>
    <n v="268250"/>
    <x v="1"/>
    <x v="0"/>
    <n v="900"/>
    <n v="900"/>
    <n v="0"/>
    <x v="0"/>
    <x v="0"/>
    <x v="1"/>
    <n v="492"/>
    <x v="0"/>
  </r>
  <r>
    <n v="268266"/>
    <x v="1"/>
    <x v="0"/>
    <n v="15000"/>
    <n v="15000"/>
    <n v="0"/>
    <x v="0"/>
    <x v="0"/>
    <x v="2"/>
    <n v="543"/>
    <x v="9"/>
  </r>
  <r>
    <n v="268268"/>
    <x v="1"/>
    <x v="0"/>
    <n v="4800"/>
    <n v="4800"/>
    <n v="0"/>
    <x v="0"/>
    <x v="0"/>
    <x v="1"/>
    <n v="480"/>
    <x v="8"/>
  </r>
  <r>
    <n v="268272"/>
    <x v="0"/>
    <x v="0"/>
    <n v="30000"/>
    <n v="30000"/>
    <n v="0"/>
    <x v="0"/>
    <x v="0"/>
    <x v="1"/>
    <n v="434"/>
    <x v="3"/>
  </r>
  <r>
    <n v="268281"/>
    <x v="0"/>
    <x v="1"/>
    <n v="54500"/>
    <n v="54500"/>
    <n v="0"/>
    <x v="0"/>
    <x v="1"/>
    <x v="0"/>
    <n v="514"/>
    <x v="7"/>
  </r>
  <r>
    <n v="268295"/>
    <x v="0"/>
    <x v="0"/>
    <n v="75800"/>
    <n v="75800"/>
    <n v="0"/>
    <x v="0"/>
    <x v="1"/>
    <x v="1"/>
    <n v="428"/>
    <x v="6"/>
  </r>
  <r>
    <n v="268309"/>
    <x v="0"/>
    <x v="1"/>
    <n v="16800"/>
    <n v="16800"/>
    <n v="0"/>
    <x v="0"/>
    <x v="0"/>
    <x v="0"/>
    <n v="480"/>
    <x v="8"/>
  </r>
  <r>
    <n v="268311"/>
    <x v="1"/>
    <x v="0"/>
    <n v="35000"/>
    <n v="35000"/>
    <n v="0"/>
    <x v="0"/>
    <x v="1"/>
    <x v="1"/>
    <n v="432"/>
    <x v="3"/>
  </r>
  <r>
    <n v="268314"/>
    <x v="0"/>
    <x v="1"/>
    <n v="52000"/>
    <n v="52000"/>
    <n v="0"/>
    <x v="0"/>
    <x v="1"/>
    <x v="0"/>
    <n v="524"/>
    <x v="7"/>
  </r>
  <r>
    <n v="268320"/>
    <x v="0"/>
    <x v="0"/>
    <n v="58000"/>
    <n v="58000"/>
    <n v="0"/>
    <x v="0"/>
    <x v="1"/>
    <x v="0"/>
    <n v="571"/>
    <x v="12"/>
  </r>
  <r>
    <n v="268332"/>
    <x v="0"/>
    <x v="1"/>
    <n v="104200"/>
    <n v="104200"/>
    <n v="0"/>
    <x v="0"/>
    <x v="1"/>
    <x v="0"/>
    <n v="579"/>
    <x v="12"/>
  </r>
  <r>
    <n v="268337"/>
    <x v="0"/>
    <x v="2"/>
    <n v="50000"/>
    <n v="50000"/>
    <n v="0"/>
    <x v="0"/>
    <x v="1"/>
    <x v="0"/>
    <n v="556"/>
    <x v="10"/>
  </r>
  <r>
    <n v="268352"/>
    <x v="0"/>
    <x v="1"/>
    <n v="139000"/>
    <n v="139000"/>
    <n v="0"/>
    <x v="0"/>
    <x v="0"/>
    <x v="1"/>
    <n v="497"/>
    <x v="0"/>
  </r>
  <r>
    <n v="268365"/>
    <x v="1"/>
    <x v="0"/>
    <n v="10492"/>
    <n v="10492"/>
    <n v="0"/>
    <x v="0"/>
    <x v="0"/>
    <x v="1"/>
    <n v="374"/>
    <x v="4"/>
  </r>
  <r>
    <n v="268367"/>
    <x v="1"/>
    <x v="0"/>
    <n v="6500"/>
    <n v="6500"/>
    <n v="0"/>
    <x v="0"/>
    <x v="1"/>
    <x v="1"/>
    <n v="448"/>
    <x v="3"/>
  </r>
  <r>
    <n v="268371"/>
    <x v="0"/>
    <x v="0"/>
    <n v="40000"/>
    <n v="40000"/>
    <n v="0"/>
    <x v="0"/>
    <x v="1"/>
    <x v="1"/>
    <n v="427"/>
    <x v="6"/>
  </r>
  <r>
    <n v="268376"/>
    <x v="0"/>
    <x v="1"/>
    <n v="84400"/>
    <n v="84400"/>
    <n v="0"/>
    <x v="0"/>
    <x v="0"/>
    <x v="0"/>
    <n v="486"/>
    <x v="8"/>
  </r>
  <r>
    <n v="268381"/>
    <x v="0"/>
    <x v="0"/>
    <n v="42000"/>
    <n v="42000"/>
    <n v="0"/>
    <x v="0"/>
    <x v="1"/>
    <x v="1"/>
    <n v="526"/>
    <x v="7"/>
  </r>
  <r>
    <n v="268386"/>
    <x v="0"/>
    <x v="0"/>
    <n v="30000"/>
    <n v="30000"/>
    <n v="0"/>
    <x v="0"/>
    <x v="0"/>
    <x v="0"/>
    <n v="446"/>
    <x v="3"/>
  </r>
  <r>
    <n v="268403"/>
    <x v="0"/>
    <x v="2"/>
    <n v="30000"/>
    <n v="30000"/>
    <n v="0"/>
    <x v="0"/>
    <x v="0"/>
    <x v="1"/>
    <n v="368"/>
    <x v="5"/>
  </r>
  <r>
    <n v="268419"/>
    <x v="0"/>
    <x v="0"/>
    <n v="50000"/>
    <n v="50000"/>
    <n v="0"/>
    <x v="0"/>
    <x v="1"/>
    <x v="2"/>
    <n v="557"/>
    <x v="10"/>
  </r>
  <r>
    <n v="268421"/>
    <x v="0"/>
    <x v="0"/>
    <n v="29200"/>
    <n v="29200"/>
    <n v="0"/>
    <x v="0"/>
    <x v="0"/>
    <x v="1"/>
    <n v="464"/>
    <x v="1"/>
  </r>
  <r>
    <n v="268423"/>
    <x v="0"/>
    <x v="2"/>
    <n v="20000"/>
    <n v="20000"/>
    <n v="0"/>
    <x v="0"/>
    <x v="1"/>
    <x v="1"/>
    <n v="463"/>
    <x v="1"/>
  </r>
  <r>
    <n v="268426"/>
    <x v="0"/>
    <x v="1"/>
    <n v="26000"/>
    <n v="26000"/>
    <n v="0"/>
    <x v="0"/>
    <x v="0"/>
    <x v="0"/>
    <n v="509"/>
    <x v="0"/>
  </r>
  <r>
    <n v="268438"/>
    <x v="1"/>
    <x v="1"/>
    <n v="500"/>
    <n v="500"/>
    <n v="0"/>
    <x v="0"/>
    <x v="0"/>
    <x v="2"/>
    <n v="462"/>
    <x v="1"/>
  </r>
  <r>
    <n v="268439"/>
    <x v="1"/>
    <x v="0"/>
    <n v="9000"/>
    <n v="9000"/>
    <n v="0"/>
    <x v="0"/>
    <x v="0"/>
    <x v="0"/>
    <n v="470"/>
    <x v="1"/>
  </r>
  <r>
    <n v="268454"/>
    <x v="1"/>
    <x v="0"/>
    <n v="32600"/>
    <n v="32600"/>
    <n v="0"/>
    <x v="0"/>
    <x v="0"/>
    <x v="0"/>
    <n v="509"/>
    <x v="0"/>
  </r>
  <r>
    <n v="268460"/>
    <x v="0"/>
    <x v="1"/>
    <n v="35000"/>
    <n v="35000"/>
    <n v="0"/>
    <x v="0"/>
    <x v="0"/>
    <x v="0"/>
    <n v="495"/>
    <x v="0"/>
  </r>
  <r>
    <n v="268467"/>
    <x v="0"/>
    <x v="1"/>
    <n v="60000"/>
    <n v="60000"/>
    <n v="0"/>
    <x v="0"/>
    <x v="0"/>
    <x v="2"/>
    <n v="475"/>
    <x v="8"/>
  </r>
  <r>
    <n v="268474"/>
    <x v="0"/>
    <x v="1"/>
    <n v="58500"/>
    <n v="58500"/>
    <n v="0"/>
    <x v="0"/>
    <x v="1"/>
    <x v="0"/>
    <n v="451"/>
    <x v="1"/>
  </r>
  <r>
    <n v="268475"/>
    <x v="1"/>
    <x v="1"/>
    <n v="30000"/>
    <n v="30000"/>
    <n v="0"/>
    <x v="0"/>
    <x v="1"/>
    <x v="1"/>
    <n v="466"/>
    <x v="1"/>
  </r>
  <r>
    <n v="268485"/>
    <x v="2"/>
    <x v="0"/>
    <n v="257600"/>
    <n v="257600"/>
    <n v="0"/>
    <x v="0"/>
    <x v="1"/>
    <x v="0"/>
    <n v="528"/>
    <x v="7"/>
  </r>
  <r>
    <n v="268489"/>
    <x v="0"/>
    <x v="0"/>
    <n v="96000"/>
    <n v="96000"/>
    <n v="0"/>
    <x v="0"/>
    <x v="1"/>
    <x v="1"/>
    <n v="485"/>
    <x v="8"/>
  </r>
  <r>
    <n v="268491"/>
    <x v="1"/>
    <x v="0"/>
    <n v="32000"/>
    <n v="32000"/>
    <n v="0"/>
    <x v="0"/>
    <x v="1"/>
    <x v="0"/>
    <n v="531"/>
    <x v="9"/>
  </r>
  <r>
    <n v="268555"/>
    <x v="0"/>
    <x v="0"/>
    <n v="84302"/>
    <n v="84302"/>
    <n v="0"/>
    <x v="0"/>
    <x v="0"/>
    <x v="1"/>
    <n v="509"/>
    <x v="0"/>
  </r>
  <r>
    <n v="268566"/>
    <x v="0"/>
    <x v="0"/>
    <n v="40000"/>
    <n v="40000"/>
    <n v="0"/>
    <x v="0"/>
    <x v="0"/>
    <x v="1"/>
    <n v="423"/>
    <x v="6"/>
  </r>
  <r>
    <n v="268574"/>
    <x v="1"/>
    <x v="1"/>
    <n v="20000"/>
    <n v="20000"/>
    <n v="0"/>
    <x v="0"/>
    <x v="1"/>
    <x v="1"/>
    <n v="465"/>
    <x v="1"/>
  </r>
  <r>
    <n v="268592"/>
    <x v="0"/>
    <x v="0"/>
    <n v="117500"/>
    <n v="117500"/>
    <n v="0"/>
    <x v="0"/>
    <x v="1"/>
    <x v="0"/>
    <n v="547"/>
    <x v="9"/>
  </r>
  <r>
    <n v="268609"/>
    <x v="0"/>
    <x v="0"/>
    <n v="130000"/>
    <n v="130000"/>
    <n v="0"/>
    <x v="0"/>
    <x v="1"/>
    <x v="1"/>
    <n v="481"/>
    <x v="8"/>
  </r>
  <r>
    <n v="268616"/>
    <x v="0"/>
    <x v="2"/>
    <n v="30000"/>
    <n v="25000"/>
    <n v="1"/>
    <x v="1"/>
    <x v="1"/>
    <x v="2"/>
    <n v="522"/>
    <x v="7"/>
  </r>
  <r>
    <n v="268622"/>
    <x v="1"/>
    <x v="0"/>
    <n v="10000"/>
    <n v="10000"/>
    <n v="0"/>
    <x v="0"/>
    <x v="0"/>
    <x v="1"/>
    <n v="509"/>
    <x v="0"/>
  </r>
  <r>
    <n v="268651"/>
    <x v="0"/>
    <x v="0"/>
    <n v="219188"/>
    <n v="219188"/>
    <n v="0"/>
    <x v="0"/>
    <x v="1"/>
    <x v="2"/>
    <n v="515"/>
    <x v="7"/>
  </r>
  <r>
    <n v="268658"/>
    <x v="2"/>
    <x v="2"/>
    <n v="13000"/>
    <n v="13000"/>
    <n v="0"/>
    <x v="0"/>
    <x v="0"/>
    <x v="1"/>
    <n v="511"/>
    <x v="7"/>
  </r>
  <r>
    <n v="268660"/>
    <x v="0"/>
    <x v="1"/>
    <n v="53000"/>
    <n v="53000"/>
    <n v="0"/>
    <x v="0"/>
    <x v="0"/>
    <x v="1"/>
    <n v="473"/>
    <x v="8"/>
  </r>
  <r>
    <n v="268675"/>
    <x v="1"/>
    <x v="0"/>
    <n v="40000"/>
    <n v="40000"/>
    <n v="0"/>
    <x v="0"/>
    <x v="0"/>
    <x v="0"/>
    <n v="511"/>
    <x v="7"/>
  </r>
  <r>
    <n v="268677"/>
    <x v="1"/>
    <x v="0"/>
    <n v="25000"/>
    <n v="25000"/>
    <n v="0"/>
    <x v="0"/>
    <x v="0"/>
    <x v="2"/>
    <n v="461"/>
    <x v="1"/>
  </r>
  <r>
    <n v="268680"/>
    <x v="0"/>
    <x v="1"/>
    <n v="5000"/>
    <n v="5000"/>
    <n v="0"/>
    <x v="0"/>
    <x v="0"/>
    <x v="2"/>
    <n v="450"/>
    <x v="3"/>
  </r>
  <r>
    <n v="268693"/>
    <x v="0"/>
    <x v="0"/>
    <n v="15000"/>
    <n v="15000"/>
    <n v="0"/>
    <x v="0"/>
    <x v="1"/>
    <x v="0"/>
    <n v="505"/>
    <x v="0"/>
  </r>
  <r>
    <n v="268703"/>
    <x v="0"/>
    <x v="0"/>
    <n v="50000"/>
    <n v="50000"/>
    <n v="0"/>
    <x v="0"/>
    <x v="1"/>
    <x v="0"/>
    <n v="447"/>
    <x v="3"/>
  </r>
  <r>
    <n v="268705"/>
    <x v="0"/>
    <x v="0"/>
    <n v="24000"/>
    <n v="24000"/>
    <n v="0"/>
    <x v="0"/>
    <x v="1"/>
    <x v="1"/>
    <n v="452"/>
    <x v="1"/>
  </r>
  <r>
    <n v="268710"/>
    <x v="1"/>
    <x v="0"/>
    <n v="114190"/>
    <n v="114190"/>
    <n v="0"/>
    <x v="0"/>
    <x v="1"/>
    <x v="0"/>
    <n v="535"/>
    <x v="9"/>
  </r>
  <r>
    <n v="268711"/>
    <x v="1"/>
    <x v="0"/>
    <n v="56500"/>
    <n v="56500"/>
    <n v="0"/>
    <x v="0"/>
    <x v="1"/>
    <x v="2"/>
    <n v="532"/>
    <x v="9"/>
  </r>
  <r>
    <n v="268712"/>
    <x v="1"/>
    <x v="1"/>
    <n v="12000"/>
    <n v="12000"/>
    <n v="0"/>
    <x v="0"/>
    <x v="0"/>
    <x v="1"/>
    <n v="446"/>
    <x v="3"/>
  </r>
  <r>
    <n v="268721"/>
    <x v="0"/>
    <x v="0"/>
    <n v="246300"/>
    <n v="246300"/>
    <n v="0"/>
    <x v="0"/>
    <x v="1"/>
    <x v="0"/>
    <n v="479"/>
    <x v="8"/>
  </r>
  <r>
    <n v="268722"/>
    <x v="0"/>
    <x v="1"/>
    <n v="86000"/>
    <n v="86000"/>
    <n v="0"/>
    <x v="0"/>
    <x v="1"/>
    <x v="0"/>
    <n v="551"/>
    <x v="10"/>
  </r>
  <r>
    <n v="268726"/>
    <x v="0"/>
    <x v="2"/>
    <n v="38139"/>
    <n v="38139"/>
    <n v="0"/>
    <x v="0"/>
    <x v="1"/>
    <x v="0"/>
    <n v="468"/>
    <x v="1"/>
  </r>
  <r>
    <n v="268728"/>
    <x v="1"/>
    <x v="1"/>
    <n v="4000"/>
    <n v="4000"/>
    <n v="0"/>
    <x v="0"/>
    <x v="0"/>
    <x v="1"/>
    <n v="499"/>
    <x v="0"/>
  </r>
  <r>
    <n v="268734"/>
    <x v="1"/>
    <x v="0"/>
    <n v="39500"/>
    <n v="39500"/>
    <n v="0"/>
    <x v="0"/>
    <x v="1"/>
    <x v="0"/>
    <n v="484"/>
    <x v="8"/>
  </r>
  <r>
    <n v="268745"/>
    <x v="1"/>
    <x v="0"/>
    <n v="10000"/>
    <n v="10000"/>
    <n v="0"/>
    <x v="0"/>
    <x v="0"/>
    <x v="1"/>
    <n v="433"/>
    <x v="3"/>
  </r>
  <r>
    <n v="268766"/>
    <x v="0"/>
    <x v="0"/>
    <n v="71100"/>
    <n v="71100"/>
    <n v="0"/>
    <x v="0"/>
    <x v="1"/>
    <x v="0"/>
    <n v="492"/>
    <x v="0"/>
  </r>
  <r>
    <n v="268774"/>
    <x v="0"/>
    <x v="0"/>
    <n v="80000"/>
    <n v="80000"/>
    <n v="0"/>
    <x v="0"/>
    <x v="1"/>
    <x v="0"/>
    <n v="470"/>
    <x v="1"/>
  </r>
  <r>
    <n v="268775"/>
    <x v="0"/>
    <x v="0"/>
    <n v="30000"/>
    <n v="30000"/>
    <n v="0"/>
    <x v="0"/>
    <x v="0"/>
    <x v="1"/>
    <n v="415"/>
    <x v="6"/>
  </r>
  <r>
    <n v="268790"/>
    <x v="1"/>
    <x v="0"/>
    <n v="20000"/>
    <n v="20000"/>
    <n v="0"/>
    <x v="0"/>
    <x v="1"/>
    <x v="0"/>
    <n v="461"/>
    <x v="1"/>
  </r>
  <r>
    <n v="268795"/>
    <x v="2"/>
    <x v="1"/>
    <n v="83000"/>
    <n v="83000"/>
    <n v="0"/>
    <x v="0"/>
    <x v="1"/>
    <x v="2"/>
    <n v="489"/>
    <x v="8"/>
  </r>
  <r>
    <n v="268802"/>
    <x v="1"/>
    <x v="1"/>
    <n v="12000"/>
    <n v="12000"/>
    <n v="0"/>
    <x v="0"/>
    <x v="0"/>
    <x v="1"/>
    <n v="460"/>
    <x v="1"/>
  </r>
  <r>
    <n v="268803"/>
    <x v="1"/>
    <x v="1"/>
    <n v="25000"/>
    <n v="25000"/>
    <n v="0"/>
    <x v="0"/>
    <x v="0"/>
    <x v="1"/>
    <n v="489"/>
    <x v="8"/>
  </r>
  <r>
    <n v="268804"/>
    <x v="0"/>
    <x v="0"/>
    <n v="30000"/>
    <n v="30000"/>
    <n v="0"/>
    <x v="0"/>
    <x v="1"/>
    <x v="1"/>
    <n v="484"/>
    <x v="8"/>
  </r>
  <r>
    <n v="268808"/>
    <x v="0"/>
    <x v="0"/>
    <n v="80000"/>
    <n v="80000"/>
    <n v="0"/>
    <x v="0"/>
    <x v="1"/>
    <x v="1"/>
    <n v="527"/>
    <x v="7"/>
  </r>
  <r>
    <n v="268809"/>
    <x v="1"/>
    <x v="0"/>
    <n v="25000"/>
    <n v="25000"/>
    <n v="0"/>
    <x v="0"/>
    <x v="1"/>
    <x v="1"/>
    <n v="477"/>
    <x v="8"/>
  </r>
  <r>
    <n v="268810"/>
    <x v="2"/>
    <x v="0"/>
    <n v="50000"/>
    <n v="50000"/>
    <n v="0"/>
    <x v="0"/>
    <x v="1"/>
    <x v="1"/>
    <n v="485"/>
    <x v="8"/>
  </r>
  <r>
    <n v="268827"/>
    <x v="0"/>
    <x v="0"/>
    <n v="286957"/>
    <n v="286957"/>
    <n v="0"/>
    <x v="0"/>
    <x v="1"/>
    <x v="0"/>
    <n v="441"/>
    <x v="3"/>
  </r>
  <r>
    <n v="268837"/>
    <x v="1"/>
    <x v="0"/>
    <n v="10000"/>
    <n v="10000"/>
    <n v="0"/>
    <x v="0"/>
    <x v="0"/>
    <x v="1"/>
    <n v="493"/>
    <x v="0"/>
  </r>
  <r>
    <n v="268952"/>
    <x v="0"/>
    <x v="0"/>
    <n v="10000"/>
    <n v="10000"/>
    <n v="0"/>
    <x v="0"/>
    <x v="1"/>
    <x v="0"/>
    <n v="399"/>
    <x v="2"/>
  </r>
  <r>
    <n v="268958"/>
    <x v="1"/>
    <x v="0"/>
    <n v="30000"/>
    <n v="30000"/>
    <n v="0"/>
    <x v="0"/>
    <x v="0"/>
    <x v="1"/>
    <n v="503"/>
    <x v="0"/>
  </r>
  <r>
    <n v="268964"/>
    <x v="1"/>
    <x v="0"/>
    <n v="441391"/>
    <n v="441391"/>
    <n v="0"/>
    <x v="0"/>
    <x v="0"/>
    <x v="2"/>
    <n v="527"/>
    <x v="7"/>
  </r>
  <r>
    <n v="268979"/>
    <x v="0"/>
    <x v="0"/>
    <n v="35000"/>
    <n v="35000"/>
    <n v="0"/>
    <x v="0"/>
    <x v="1"/>
    <x v="0"/>
    <n v="536"/>
    <x v="9"/>
  </r>
  <r>
    <n v="268996"/>
    <x v="0"/>
    <x v="0"/>
    <n v="30000"/>
    <n v="30000"/>
    <n v="0"/>
    <x v="0"/>
    <x v="0"/>
    <x v="1"/>
    <n v="470"/>
    <x v="1"/>
  </r>
  <r>
    <n v="269009"/>
    <x v="0"/>
    <x v="1"/>
    <n v="15000"/>
    <n v="15000"/>
    <n v="0"/>
    <x v="0"/>
    <x v="0"/>
    <x v="0"/>
    <n v="462"/>
    <x v="1"/>
  </r>
  <r>
    <n v="269022"/>
    <x v="0"/>
    <x v="0"/>
    <n v="30000"/>
    <n v="30000"/>
    <n v="0"/>
    <x v="0"/>
    <x v="1"/>
    <x v="0"/>
    <n v="494"/>
    <x v="0"/>
  </r>
  <r>
    <n v="269024"/>
    <x v="1"/>
    <x v="0"/>
    <n v="14000"/>
    <n v="14000"/>
    <n v="0"/>
    <x v="0"/>
    <x v="1"/>
    <x v="2"/>
    <n v="539"/>
    <x v="9"/>
  </r>
  <r>
    <n v="269036"/>
    <x v="0"/>
    <x v="1"/>
    <n v="80000"/>
    <n v="80000"/>
    <n v="0"/>
    <x v="0"/>
    <x v="0"/>
    <x v="1"/>
    <n v="510"/>
    <x v="0"/>
  </r>
  <r>
    <n v="269039"/>
    <x v="0"/>
    <x v="1"/>
    <n v="50000"/>
    <n v="50000"/>
    <n v="0"/>
    <x v="0"/>
    <x v="1"/>
    <x v="0"/>
    <n v="527"/>
    <x v="7"/>
  </r>
  <r>
    <n v="269046"/>
    <x v="1"/>
    <x v="0"/>
    <n v="13600"/>
    <n v="13600"/>
    <n v="0"/>
    <x v="0"/>
    <x v="0"/>
    <x v="1"/>
    <n v="453"/>
    <x v="1"/>
  </r>
  <r>
    <n v="269055"/>
    <x v="0"/>
    <x v="0"/>
    <n v="20000"/>
    <n v="20000"/>
    <n v="0"/>
    <x v="0"/>
    <x v="1"/>
    <x v="0"/>
    <n v="444"/>
    <x v="3"/>
  </r>
  <r>
    <n v="269056"/>
    <x v="0"/>
    <x v="0"/>
    <n v="29000"/>
    <n v="29000"/>
    <n v="0"/>
    <x v="0"/>
    <x v="1"/>
    <x v="1"/>
    <n v="499"/>
    <x v="0"/>
  </r>
  <r>
    <n v="269066"/>
    <x v="1"/>
    <x v="0"/>
    <n v="8000"/>
    <n v="8000"/>
    <n v="0"/>
    <x v="0"/>
    <x v="1"/>
    <x v="1"/>
    <n v="464"/>
    <x v="1"/>
  </r>
  <r>
    <n v="269071"/>
    <x v="0"/>
    <x v="0"/>
    <n v="81300"/>
    <n v="81300"/>
    <n v="0"/>
    <x v="0"/>
    <x v="0"/>
    <x v="2"/>
    <n v="471"/>
    <x v="8"/>
  </r>
  <r>
    <n v="269075"/>
    <x v="0"/>
    <x v="0"/>
    <n v="63500"/>
    <n v="63500"/>
    <n v="0"/>
    <x v="0"/>
    <x v="0"/>
    <x v="1"/>
    <n v="489"/>
    <x v="8"/>
  </r>
  <r>
    <n v="269083"/>
    <x v="0"/>
    <x v="1"/>
    <n v="33000"/>
    <n v="33000"/>
    <n v="0"/>
    <x v="0"/>
    <x v="0"/>
    <x v="1"/>
    <n v="477"/>
    <x v="8"/>
  </r>
  <r>
    <n v="269103"/>
    <x v="0"/>
    <x v="0"/>
    <n v="60000"/>
    <n v="60000"/>
    <n v="0"/>
    <x v="0"/>
    <x v="1"/>
    <x v="0"/>
    <n v="485"/>
    <x v="8"/>
  </r>
  <r>
    <n v="269119"/>
    <x v="0"/>
    <x v="0"/>
    <n v="67300"/>
    <n v="67300"/>
    <n v="0"/>
    <x v="0"/>
    <x v="1"/>
    <x v="2"/>
    <n v="510"/>
    <x v="0"/>
  </r>
  <r>
    <n v="269145"/>
    <x v="0"/>
    <x v="0"/>
    <n v="30000"/>
    <n v="30000"/>
    <n v="0"/>
    <x v="0"/>
    <x v="0"/>
    <x v="2"/>
    <n v="480"/>
    <x v="8"/>
  </r>
  <r>
    <n v="269156"/>
    <x v="1"/>
    <x v="0"/>
    <n v="116000"/>
    <n v="116000"/>
    <n v="0"/>
    <x v="0"/>
    <x v="1"/>
    <x v="0"/>
    <n v="547"/>
    <x v="9"/>
  </r>
  <r>
    <n v="269157"/>
    <x v="1"/>
    <x v="0"/>
    <n v="15000"/>
    <n v="15000"/>
    <n v="0"/>
    <x v="0"/>
    <x v="0"/>
    <x v="0"/>
    <n v="412"/>
    <x v="6"/>
  </r>
  <r>
    <n v="269216"/>
    <x v="0"/>
    <x v="0"/>
    <n v="82074"/>
    <n v="82074"/>
    <n v="0"/>
    <x v="0"/>
    <x v="0"/>
    <x v="0"/>
    <n v="462"/>
    <x v="1"/>
  </r>
  <r>
    <n v="269217"/>
    <x v="1"/>
    <x v="1"/>
    <n v="15000"/>
    <n v="15000"/>
    <n v="0"/>
    <x v="0"/>
    <x v="1"/>
    <x v="2"/>
    <n v="486"/>
    <x v="8"/>
  </r>
  <r>
    <n v="269226"/>
    <x v="0"/>
    <x v="0"/>
    <n v="140000"/>
    <n v="140000"/>
    <n v="0"/>
    <x v="0"/>
    <x v="1"/>
    <x v="0"/>
    <n v="543"/>
    <x v="9"/>
  </r>
  <r>
    <n v="269291"/>
    <x v="1"/>
    <x v="0"/>
    <n v="500"/>
    <n v="500"/>
    <n v="0"/>
    <x v="0"/>
    <x v="1"/>
    <x v="1"/>
    <n v="410"/>
    <x v="2"/>
  </r>
  <r>
    <n v="269353"/>
    <x v="0"/>
    <x v="0"/>
    <n v="40000"/>
    <n v="32000"/>
    <n v="1"/>
    <x v="1"/>
    <x v="0"/>
    <x v="1"/>
    <n v="469"/>
    <x v="1"/>
  </r>
  <r>
    <n v="269444"/>
    <x v="0"/>
    <x v="1"/>
    <n v="35000"/>
    <n v="35000"/>
    <n v="0"/>
    <x v="0"/>
    <x v="1"/>
    <x v="0"/>
    <n v="545"/>
    <x v="9"/>
  </r>
  <r>
    <n v="269462"/>
    <x v="0"/>
    <x v="0"/>
    <n v="30300"/>
    <n v="30300"/>
    <n v="0"/>
    <x v="0"/>
    <x v="0"/>
    <x v="1"/>
    <n v="461"/>
    <x v="1"/>
  </r>
  <r>
    <n v="269473"/>
    <x v="0"/>
    <x v="1"/>
    <n v="36200"/>
    <n v="36200"/>
    <n v="0"/>
    <x v="0"/>
    <x v="1"/>
    <x v="1"/>
    <n v="432"/>
    <x v="3"/>
  </r>
  <r>
    <n v="269527"/>
    <x v="1"/>
    <x v="0"/>
    <n v="8500"/>
    <n v="8500"/>
    <n v="0"/>
    <x v="0"/>
    <x v="1"/>
    <x v="0"/>
    <n v="500"/>
    <x v="0"/>
  </r>
  <r>
    <n v="269535"/>
    <x v="0"/>
    <x v="1"/>
    <n v="270000"/>
    <n v="270000"/>
    <n v="0"/>
    <x v="0"/>
    <x v="1"/>
    <x v="0"/>
    <n v="464"/>
    <x v="1"/>
  </r>
  <r>
    <n v="269565"/>
    <x v="0"/>
    <x v="0"/>
    <n v="10000"/>
    <n v="10000"/>
    <n v="0"/>
    <x v="0"/>
    <x v="0"/>
    <x v="2"/>
    <n v="406"/>
    <x v="2"/>
  </r>
  <r>
    <n v="269567"/>
    <x v="1"/>
    <x v="0"/>
    <n v="10000"/>
    <n v="10000"/>
    <n v="0"/>
    <x v="0"/>
    <x v="1"/>
    <x v="1"/>
    <n v="493"/>
    <x v="0"/>
  </r>
  <r>
    <n v="269570"/>
    <x v="1"/>
    <x v="1"/>
    <n v="8500"/>
    <n v="8500"/>
    <n v="0"/>
    <x v="0"/>
    <x v="0"/>
    <x v="1"/>
    <n v="463"/>
    <x v="1"/>
  </r>
  <r>
    <n v="269576"/>
    <x v="1"/>
    <x v="0"/>
    <n v="5000"/>
    <n v="5000"/>
    <n v="0"/>
    <x v="0"/>
    <x v="0"/>
    <x v="2"/>
    <n v="425"/>
    <x v="6"/>
  </r>
  <r>
    <n v="269588"/>
    <x v="1"/>
    <x v="1"/>
    <n v="40000"/>
    <n v="40000"/>
    <n v="0"/>
    <x v="0"/>
    <x v="1"/>
    <x v="1"/>
    <n v="549"/>
    <x v="9"/>
  </r>
  <r>
    <n v="269605"/>
    <x v="0"/>
    <x v="0"/>
    <n v="71880"/>
    <n v="71880"/>
    <n v="0"/>
    <x v="0"/>
    <x v="1"/>
    <x v="2"/>
    <n v="509"/>
    <x v="0"/>
  </r>
  <r>
    <n v="269609"/>
    <x v="0"/>
    <x v="0"/>
    <n v="40000"/>
    <n v="40000"/>
    <n v="0"/>
    <x v="0"/>
    <x v="0"/>
    <x v="0"/>
    <n v="472"/>
    <x v="8"/>
  </r>
  <r>
    <n v="269748"/>
    <x v="1"/>
    <x v="0"/>
    <n v="40000"/>
    <n v="40000"/>
    <n v="0"/>
    <x v="0"/>
    <x v="0"/>
    <x v="1"/>
    <n v="458"/>
    <x v="1"/>
  </r>
  <r>
    <n v="269749"/>
    <x v="0"/>
    <x v="0"/>
    <n v="91000"/>
    <n v="91000"/>
    <n v="0"/>
    <x v="0"/>
    <x v="1"/>
    <x v="1"/>
    <n v="565"/>
    <x v="10"/>
  </r>
  <r>
    <n v="269757"/>
    <x v="1"/>
    <x v="0"/>
    <n v="5000"/>
    <n v="5000"/>
    <n v="0"/>
    <x v="0"/>
    <x v="0"/>
    <x v="0"/>
    <n v="503"/>
    <x v="0"/>
  </r>
  <r>
    <n v="269759"/>
    <x v="1"/>
    <x v="0"/>
    <n v="31000"/>
    <n v="31000"/>
    <n v="0"/>
    <x v="0"/>
    <x v="1"/>
    <x v="0"/>
    <n v="573"/>
    <x v="12"/>
  </r>
  <r>
    <n v="269762"/>
    <x v="0"/>
    <x v="0"/>
    <n v="44000"/>
    <n v="44000"/>
    <n v="0"/>
    <x v="0"/>
    <x v="0"/>
    <x v="1"/>
    <n v="508"/>
    <x v="0"/>
  </r>
  <r>
    <n v="269769"/>
    <x v="0"/>
    <x v="2"/>
    <n v="25500"/>
    <n v="15000"/>
    <n v="1"/>
    <x v="1"/>
    <x v="0"/>
    <x v="1"/>
    <n v="491"/>
    <x v="0"/>
  </r>
  <r>
    <n v="269780"/>
    <x v="0"/>
    <x v="0"/>
    <n v="25000"/>
    <n v="25000"/>
    <n v="0"/>
    <x v="0"/>
    <x v="1"/>
    <x v="0"/>
    <n v="488"/>
    <x v="8"/>
  </r>
  <r>
    <n v="269785"/>
    <x v="0"/>
    <x v="0"/>
    <n v="40000"/>
    <n v="40000"/>
    <n v="0"/>
    <x v="0"/>
    <x v="0"/>
    <x v="0"/>
    <n v="523"/>
    <x v="7"/>
  </r>
  <r>
    <n v="269796"/>
    <x v="1"/>
    <x v="0"/>
    <n v="35000"/>
    <n v="35000"/>
    <n v="0"/>
    <x v="0"/>
    <x v="0"/>
    <x v="2"/>
    <n v="498"/>
    <x v="0"/>
  </r>
  <r>
    <n v="269815"/>
    <x v="0"/>
    <x v="2"/>
    <n v="49520"/>
    <n v="49520"/>
    <n v="0"/>
    <x v="0"/>
    <x v="0"/>
    <x v="0"/>
    <n v="520"/>
    <x v="7"/>
  </r>
  <r>
    <n v="269820"/>
    <x v="0"/>
    <x v="0"/>
    <n v="268932"/>
    <n v="268932"/>
    <n v="0"/>
    <x v="0"/>
    <x v="1"/>
    <x v="0"/>
    <n v="525"/>
    <x v="7"/>
  </r>
  <r>
    <n v="269823"/>
    <x v="0"/>
    <x v="0"/>
    <n v="65500"/>
    <n v="65500"/>
    <n v="0"/>
    <x v="0"/>
    <x v="0"/>
    <x v="0"/>
    <n v="507"/>
    <x v="0"/>
  </r>
  <r>
    <n v="269826"/>
    <x v="0"/>
    <x v="0"/>
    <n v="59800"/>
    <n v="59800"/>
    <n v="0"/>
    <x v="0"/>
    <x v="0"/>
    <x v="0"/>
    <n v="486"/>
    <x v="8"/>
  </r>
  <r>
    <n v="269846"/>
    <x v="0"/>
    <x v="0"/>
    <n v="20000"/>
    <n v="20000"/>
    <n v="0"/>
    <x v="0"/>
    <x v="1"/>
    <x v="0"/>
    <n v="489"/>
    <x v="8"/>
  </r>
  <r>
    <n v="269859"/>
    <x v="0"/>
    <x v="1"/>
    <n v="58283"/>
    <n v="58283"/>
    <n v="0"/>
    <x v="0"/>
    <x v="1"/>
    <x v="0"/>
    <n v="557"/>
    <x v="10"/>
  </r>
  <r>
    <n v="269876"/>
    <x v="0"/>
    <x v="0"/>
    <n v="80600"/>
    <n v="80600"/>
    <n v="0"/>
    <x v="0"/>
    <x v="1"/>
    <x v="0"/>
    <n v="524"/>
    <x v="7"/>
  </r>
  <r>
    <n v="269882"/>
    <x v="0"/>
    <x v="1"/>
    <n v="32800"/>
    <n v="32800"/>
    <n v="0"/>
    <x v="0"/>
    <x v="0"/>
    <x v="0"/>
    <n v="506"/>
    <x v="0"/>
  </r>
  <r>
    <n v="269886"/>
    <x v="0"/>
    <x v="0"/>
    <n v="120000"/>
    <n v="120000"/>
    <n v="0"/>
    <x v="0"/>
    <x v="0"/>
    <x v="1"/>
    <n v="493"/>
    <x v="0"/>
  </r>
  <r>
    <n v="269888"/>
    <x v="0"/>
    <x v="0"/>
    <n v="41500"/>
    <n v="41500"/>
    <n v="0"/>
    <x v="0"/>
    <x v="1"/>
    <x v="0"/>
    <n v="536"/>
    <x v="9"/>
  </r>
  <r>
    <n v="269890"/>
    <x v="1"/>
    <x v="0"/>
    <n v="20000"/>
    <n v="20000"/>
    <n v="0"/>
    <x v="0"/>
    <x v="1"/>
    <x v="2"/>
    <n v="495"/>
    <x v="0"/>
  </r>
  <r>
    <n v="269891"/>
    <x v="1"/>
    <x v="1"/>
    <n v="30000"/>
    <n v="30000"/>
    <n v="0"/>
    <x v="0"/>
    <x v="1"/>
    <x v="0"/>
    <n v="462"/>
    <x v="1"/>
  </r>
  <r>
    <n v="269900"/>
    <x v="1"/>
    <x v="0"/>
    <n v="6200"/>
    <n v="6200"/>
    <n v="0"/>
    <x v="0"/>
    <x v="1"/>
    <x v="2"/>
    <n v="517"/>
    <x v="7"/>
  </r>
  <r>
    <n v="269910"/>
    <x v="0"/>
    <x v="0"/>
    <n v="15000"/>
    <n v="15000"/>
    <n v="0"/>
    <x v="0"/>
    <x v="1"/>
    <x v="2"/>
    <n v="461"/>
    <x v="1"/>
  </r>
  <r>
    <n v="269911"/>
    <x v="0"/>
    <x v="2"/>
    <n v="60000"/>
    <n v="60000"/>
    <n v="0"/>
    <x v="0"/>
    <x v="1"/>
    <x v="0"/>
    <n v="486"/>
    <x v="8"/>
  </r>
  <r>
    <n v="269929"/>
    <x v="0"/>
    <x v="2"/>
    <n v="40000"/>
    <n v="40000"/>
    <n v="0"/>
    <x v="0"/>
    <x v="0"/>
    <x v="0"/>
    <n v="437"/>
    <x v="3"/>
  </r>
  <r>
    <n v="269949"/>
    <x v="1"/>
    <x v="0"/>
    <n v="40000"/>
    <n v="40000"/>
    <n v="0"/>
    <x v="0"/>
    <x v="1"/>
    <x v="1"/>
    <n v="489"/>
    <x v="8"/>
  </r>
  <r>
    <n v="269961"/>
    <x v="0"/>
    <x v="2"/>
    <n v="30000"/>
    <n v="30000"/>
    <n v="0"/>
    <x v="0"/>
    <x v="0"/>
    <x v="2"/>
    <n v="526"/>
    <x v="7"/>
  </r>
  <r>
    <n v="269963"/>
    <x v="0"/>
    <x v="1"/>
    <n v="40000"/>
    <n v="40000"/>
    <n v="0"/>
    <x v="0"/>
    <x v="1"/>
    <x v="0"/>
    <n v="463"/>
    <x v="1"/>
  </r>
  <r>
    <n v="269971"/>
    <x v="0"/>
    <x v="0"/>
    <n v="60000"/>
    <n v="60000"/>
    <n v="0"/>
    <x v="0"/>
    <x v="0"/>
    <x v="1"/>
    <n v="502"/>
    <x v="0"/>
  </r>
  <r>
    <n v="269979"/>
    <x v="1"/>
    <x v="0"/>
    <n v="11500"/>
    <n v="11500"/>
    <n v="0"/>
    <x v="0"/>
    <x v="1"/>
    <x v="1"/>
    <n v="497"/>
    <x v="0"/>
  </r>
  <r>
    <n v="269988"/>
    <x v="0"/>
    <x v="0"/>
    <n v="60000"/>
    <n v="60000"/>
    <n v="0"/>
    <x v="0"/>
    <x v="0"/>
    <x v="1"/>
    <n v="477"/>
    <x v="8"/>
  </r>
  <r>
    <n v="269989"/>
    <x v="0"/>
    <x v="1"/>
    <n v="21500"/>
    <n v="21500"/>
    <n v="0"/>
    <x v="0"/>
    <x v="0"/>
    <x v="1"/>
    <n v="479"/>
    <x v="8"/>
  </r>
  <r>
    <n v="269990"/>
    <x v="0"/>
    <x v="2"/>
    <n v="82500"/>
    <n v="82500"/>
    <n v="0"/>
    <x v="0"/>
    <x v="0"/>
    <x v="2"/>
    <n v="547"/>
    <x v="9"/>
  </r>
  <r>
    <n v="270002"/>
    <x v="1"/>
    <x v="0"/>
    <n v="75000"/>
    <n v="75000"/>
    <n v="0"/>
    <x v="0"/>
    <x v="0"/>
    <x v="0"/>
    <n v="469"/>
    <x v="1"/>
  </r>
  <r>
    <n v="270011"/>
    <x v="2"/>
    <x v="0"/>
    <n v="100000"/>
    <n v="100000"/>
    <n v="0"/>
    <x v="0"/>
    <x v="0"/>
    <x v="1"/>
    <n v="464"/>
    <x v="1"/>
  </r>
  <r>
    <n v="270012"/>
    <x v="1"/>
    <x v="0"/>
    <n v="30000"/>
    <n v="30000"/>
    <n v="0"/>
    <x v="0"/>
    <x v="1"/>
    <x v="1"/>
    <n v="474"/>
    <x v="8"/>
  </r>
  <r>
    <n v="270013"/>
    <x v="0"/>
    <x v="0"/>
    <n v="50000"/>
    <n v="50000"/>
    <n v="0"/>
    <x v="0"/>
    <x v="1"/>
    <x v="1"/>
    <n v="490"/>
    <x v="8"/>
  </r>
  <r>
    <n v="270014"/>
    <x v="0"/>
    <x v="0"/>
    <n v="40000"/>
    <n v="40000"/>
    <n v="0"/>
    <x v="0"/>
    <x v="1"/>
    <x v="0"/>
    <n v="463"/>
    <x v="1"/>
  </r>
  <r>
    <n v="270034"/>
    <x v="1"/>
    <x v="1"/>
    <n v="8000"/>
    <n v="8000"/>
    <n v="0"/>
    <x v="0"/>
    <x v="1"/>
    <x v="2"/>
    <n v="543"/>
    <x v="9"/>
  </r>
  <r>
    <n v="270040"/>
    <x v="1"/>
    <x v="0"/>
    <n v="20000"/>
    <n v="20000"/>
    <n v="0"/>
    <x v="0"/>
    <x v="0"/>
    <x v="1"/>
    <n v="537"/>
    <x v="9"/>
  </r>
  <r>
    <n v="270042"/>
    <x v="0"/>
    <x v="0"/>
    <n v="117000"/>
    <n v="117000"/>
    <n v="0"/>
    <x v="0"/>
    <x v="0"/>
    <x v="0"/>
    <n v="476"/>
    <x v="8"/>
  </r>
  <r>
    <n v="270044"/>
    <x v="1"/>
    <x v="0"/>
    <n v="5000"/>
    <n v="5000"/>
    <n v="0"/>
    <x v="0"/>
    <x v="1"/>
    <x v="0"/>
    <n v="498"/>
    <x v="0"/>
  </r>
  <r>
    <n v="270045"/>
    <x v="0"/>
    <x v="0"/>
    <n v="40000"/>
    <n v="40000"/>
    <n v="0"/>
    <x v="0"/>
    <x v="1"/>
    <x v="1"/>
    <n v="501"/>
    <x v="0"/>
  </r>
  <r>
    <n v="270051"/>
    <x v="0"/>
    <x v="1"/>
    <n v="189820"/>
    <n v="189820"/>
    <n v="0"/>
    <x v="0"/>
    <x v="1"/>
    <x v="0"/>
    <n v="497"/>
    <x v="0"/>
  </r>
  <r>
    <n v="270053"/>
    <x v="1"/>
    <x v="0"/>
    <n v="19300"/>
    <n v="19300"/>
    <n v="0"/>
    <x v="0"/>
    <x v="0"/>
    <x v="1"/>
    <n v="414"/>
    <x v="6"/>
  </r>
  <r>
    <n v="270057"/>
    <x v="1"/>
    <x v="0"/>
    <n v="30000"/>
    <n v="30000"/>
    <n v="0"/>
    <x v="0"/>
    <x v="1"/>
    <x v="1"/>
    <n v="469"/>
    <x v="1"/>
  </r>
  <r>
    <n v="270060"/>
    <x v="0"/>
    <x v="0"/>
    <n v="39100"/>
    <n v="39100"/>
    <n v="0"/>
    <x v="0"/>
    <x v="1"/>
    <x v="1"/>
    <n v="466"/>
    <x v="1"/>
  </r>
  <r>
    <n v="270063"/>
    <x v="0"/>
    <x v="0"/>
    <n v="205000"/>
    <n v="205000"/>
    <n v="0"/>
    <x v="0"/>
    <x v="0"/>
    <x v="1"/>
    <n v="524"/>
    <x v="7"/>
  </r>
  <r>
    <n v="270069"/>
    <x v="0"/>
    <x v="0"/>
    <n v="61732"/>
    <n v="61732"/>
    <n v="0"/>
    <x v="0"/>
    <x v="1"/>
    <x v="0"/>
    <n v="469"/>
    <x v="1"/>
  </r>
  <r>
    <n v="270070"/>
    <x v="0"/>
    <x v="0"/>
    <n v="30100"/>
    <n v="25000"/>
    <n v="1"/>
    <x v="1"/>
    <x v="1"/>
    <x v="1"/>
    <n v="466"/>
    <x v="1"/>
  </r>
  <r>
    <n v="270077"/>
    <x v="0"/>
    <x v="0"/>
    <n v="17000"/>
    <n v="17000"/>
    <n v="0"/>
    <x v="0"/>
    <x v="1"/>
    <x v="2"/>
    <n v="493"/>
    <x v="0"/>
  </r>
  <r>
    <n v="270078"/>
    <x v="1"/>
    <x v="0"/>
    <n v="81000"/>
    <n v="81000"/>
    <n v="0"/>
    <x v="0"/>
    <x v="1"/>
    <x v="1"/>
    <n v="487"/>
    <x v="8"/>
  </r>
  <r>
    <n v="270082"/>
    <x v="0"/>
    <x v="0"/>
    <n v="8500"/>
    <n v="8500"/>
    <n v="0"/>
    <x v="0"/>
    <x v="1"/>
    <x v="0"/>
    <n v="487"/>
    <x v="8"/>
  </r>
  <r>
    <n v="270087"/>
    <x v="2"/>
    <x v="0"/>
    <n v="10000"/>
    <n v="10000"/>
    <n v="0"/>
    <x v="0"/>
    <x v="0"/>
    <x v="1"/>
    <n v="421"/>
    <x v="6"/>
  </r>
  <r>
    <n v="270125"/>
    <x v="0"/>
    <x v="0"/>
    <n v="20000"/>
    <n v="20000"/>
    <n v="0"/>
    <x v="0"/>
    <x v="0"/>
    <x v="1"/>
    <n v="433"/>
    <x v="3"/>
  </r>
  <r>
    <n v="270141"/>
    <x v="0"/>
    <x v="1"/>
    <n v="20000"/>
    <n v="20000"/>
    <n v="0"/>
    <x v="0"/>
    <x v="0"/>
    <x v="0"/>
    <n v="428"/>
    <x v="6"/>
  </r>
  <r>
    <n v="270164"/>
    <x v="1"/>
    <x v="0"/>
    <n v="6000"/>
    <n v="6000"/>
    <n v="0"/>
    <x v="0"/>
    <x v="0"/>
    <x v="1"/>
    <n v="476"/>
    <x v="8"/>
  </r>
  <r>
    <n v="270168"/>
    <x v="0"/>
    <x v="2"/>
    <n v="21919"/>
    <n v="21919"/>
    <n v="0"/>
    <x v="0"/>
    <x v="1"/>
    <x v="2"/>
    <n v="496"/>
    <x v="0"/>
  </r>
  <r>
    <n v="270173"/>
    <x v="0"/>
    <x v="1"/>
    <n v="35000"/>
    <n v="35000"/>
    <n v="0"/>
    <x v="0"/>
    <x v="1"/>
    <x v="1"/>
    <n v="457"/>
    <x v="1"/>
  </r>
  <r>
    <n v="270174"/>
    <x v="0"/>
    <x v="1"/>
    <n v="110000"/>
    <n v="110000"/>
    <n v="0"/>
    <x v="0"/>
    <x v="1"/>
    <x v="0"/>
    <n v="561"/>
    <x v="10"/>
  </r>
  <r>
    <n v="270175"/>
    <x v="0"/>
    <x v="0"/>
    <n v="82000"/>
    <n v="82000"/>
    <n v="0"/>
    <x v="0"/>
    <x v="0"/>
    <x v="1"/>
    <n v="459"/>
    <x v="1"/>
  </r>
  <r>
    <n v="270177"/>
    <x v="0"/>
    <x v="0"/>
    <n v="38600"/>
    <n v="38600"/>
    <n v="0"/>
    <x v="0"/>
    <x v="1"/>
    <x v="0"/>
    <n v="476"/>
    <x v="8"/>
  </r>
  <r>
    <n v="270185"/>
    <x v="0"/>
    <x v="1"/>
    <n v="13400"/>
    <n v="13400"/>
    <n v="0"/>
    <x v="0"/>
    <x v="1"/>
    <x v="1"/>
    <n v="466"/>
    <x v="1"/>
  </r>
  <r>
    <n v="270188"/>
    <x v="0"/>
    <x v="0"/>
    <n v="50000"/>
    <n v="50000"/>
    <n v="0"/>
    <x v="0"/>
    <x v="1"/>
    <x v="1"/>
    <n v="455"/>
    <x v="1"/>
  </r>
  <r>
    <n v="270190"/>
    <x v="1"/>
    <x v="0"/>
    <n v="35000"/>
    <n v="35000"/>
    <n v="0"/>
    <x v="0"/>
    <x v="1"/>
    <x v="0"/>
    <n v="487"/>
    <x v="8"/>
  </r>
  <r>
    <n v="270191"/>
    <x v="1"/>
    <x v="0"/>
    <n v="10000"/>
    <n v="10000"/>
    <n v="0"/>
    <x v="0"/>
    <x v="0"/>
    <x v="1"/>
    <n v="423"/>
    <x v="6"/>
  </r>
  <r>
    <n v="270208"/>
    <x v="1"/>
    <x v="0"/>
    <n v="30000"/>
    <n v="30000"/>
    <n v="0"/>
    <x v="0"/>
    <x v="0"/>
    <x v="1"/>
    <n v="393"/>
    <x v="2"/>
  </r>
  <r>
    <n v="270217"/>
    <x v="0"/>
    <x v="0"/>
    <n v="149100"/>
    <n v="149100"/>
    <n v="0"/>
    <x v="0"/>
    <x v="1"/>
    <x v="0"/>
    <n v="539"/>
    <x v="9"/>
  </r>
  <r>
    <n v="270218"/>
    <x v="0"/>
    <x v="0"/>
    <n v="43000"/>
    <n v="43000"/>
    <n v="0"/>
    <x v="0"/>
    <x v="0"/>
    <x v="0"/>
    <n v="481"/>
    <x v="8"/>
  </r>
  <r>
    <n v="270222"/>
    <x v="0"/>
    <x v="0"/>
    <n v="100000"/>
    <n v="100000"/>
    <n v="0"/>
    <x v="0"/>
    <x v="1"/>
    <x v="0"/>
    <n v="529"/>
    <x v="7"/>
  </r>
  <r>
    <n v="270223"/>
    <x v="0"/>
    <x v="0"/>
    <n v="147350"/>
    <n v="147350"/>
    <n v="0"/>
    <x v="0"/>
    <x v="1"/>
    <x v="1"/>
    <n v="485"/>
    <x v="8"/>
  </r>
  <r>
    <n v="270229"/>
    <x v="1"/>
    <x v="1"/>
    <n v="30000"/>
    <n v="30000"/>
    <n v="0"/>
    <x v="0"/>
    <x v="0"/>
    <x v="1"/>
    <n v="508"/>
    <x v="0"/>
  </r>
  <r>
    <n v="270238"/>
    <x v="1"/>
    <x v="0"/>
    <n v="25000"/>
    <n v="1425"/>
    <n v="1"/>
    <x v="1"/>
    <x v="0"/>
    <x v="1"/>
    <n v="405"/>
    <x v="2"/>
  </r>
  <r>
    <n v="270242"/>
    <x v="0"/>
    <x v="1"/>
    <n v="15000"/>
    <n v="15000"/>
    <n v="0"/>
    <x v="0"/>
    <x v="0"/>
    <x v="1"/>
    <n v="474"/>
    <x v="8"/>
  </r>
  <r>
    <n v="270250"/>
    <x v="1"/>
    <x v="0"/>
    <n v="8500"/>
    <n v="8500"/>
    <n v="0"/>
    <x v="0"/>
    <x v="1"/>
    <x v="1"/>
    <n v="485"/>
    <x v="8"/>
  </r>
  <r>
    <n v="270268"/>
    <x v="0"/>
    <x v="0"/>
    <n v="25000"/>
    <n v="25000"/>
    <n v="0"/>
    <x v="0"/>
    <x v="1"/>
    <x v="2"/>
    <n v="463"/>
    <x v="1"/>
  </r>
  <r>
    <n v="270273"/>
    <x v="1"/>
    <x v="1"/>
    <n v="24800"/>
    <n v="24800"/>
    <n v="0"/>
    <x v="0"/>
    <x v="1"/>
    <x v="2"/>
    <n v="420"/>
    <x v="6"/>
  </r>
  <r>
    <n v="270280"/>
    <x v="1"/>
    <x v="0"/>
    <n v="50000"/>
    <n v="50000"/>
    <n v="0"/>
    <x v="0"/>
    <x v="1"/>
    <x v="2"/>
    <n v="493"/>
    <x v="0"/>
  </r>
  <r>
    <n v="270289"/>
    <x v="0"/>
    <x v="1"/>
    <n v="8000"/>
    <n v="8000"/>
    <n v="0"/>
    <x v="0"/>
    <x v="1"/>
    <x v="0"/>
    <n v="497"/>
    <x v="0"/>
  </r>
  <r>
    <n v="270291"/>
    <x v="0"/>
    <x v="0"/>
    <n v="83880"/>
    <n v="83880"/>
    <n v="0"/>
    <x v="0"/>
    <x v="1"/>
    <x v="0"/>
    <n v="521"/>
    <x v="7"/>
  </r>
  <r>
    <n v="270294"/>
    <x v="0"/>
    <x v="0"/>
    <n v="60600"/>
    <n v="60600"/>
    <n v="0"/>
    <x v="0"/>
    <x v="1"/>
    <x v="0"/>
    <n v="540"/>
    <x v="9"/>
  </r>
  <r>
    <n v="270297"/>
    <x v="0"/>
    <x v="0"/>
    <n v="166380"/>
    <n v="166380"/>
    <n v="0"/>
    <x v="0"/>
    <x v="0"/>
    <x v="0"/>
    <n v="524"/>
    <x v="7"/>
  </r>
  <r>
    <n v="270298"/>
    <x v="2"/>
    <x v="2"/>
    <n v="16000"/>
    <n v="16000"/>
    <n v="0"/>
    <x v="0"/>
    <x v="0"/>
    <x v="1"/>
    <n v="402"/>
    <x v="2"/>
  </r>
  <r>
    <n v="270299"/>
    <x v="0"/>
    <x v="0"/>
    <n v="83000"/>
    <n v="83000"/>
    <n v="0"/>
    <x v="0"/>
    <x v="1"/>
    <x v="0"/>
    <n v="535"/>
    <x v="9"/>
  </r>
  <r>
    <n v="270305"/>
    <x v="0"/>
    <x v="0"/>
    <n v="87500"/>
    <n v="87500"/>
    <n v="0"/>
    <x v="0"/>
    <x v="1"/>
    <x v="1"/>
    <n v="465"/>
    <x v="1"/>
  </r>
  <r>
    <n v="270313"/>
    <x v="0"/>
    <x v="0"/>
    <n v="135200"/>
    <n v="135200"/>
    <n v="0"/>
    <x v="0"/>
    <x v="1"/>
    <x v="0"/>
    <n v="531"/>
    <x v="9"/>
  </r>
  <r>
    <n v="270339"/>
    <x v="0"/>
    <x v="0"/>
    <n v="39000"/>
    <n v="39000"/>
    <n v="0"/>
    <x v="0"/>
    <x v="1"/>
    <x v="0"/>
    <n v="465"/>
    <x v="1"/>
  </r>
  <r>
    <n v="270384"/>
    <x v="0"/>
    <x v="0"/>
    <n v="298000"/>
    <n v="298000"/>
    <n v="0"/>
    <x v="0"/>
    <x v="0"/>
    <x v="1"/>
    <n v="502"/>
    <x v="0"/>
  </r>
  <r>
    <n v="270386"/>
    <x v="0"/>
    <x v="1"/>
    <n v="14960"/>
    <n v="14960"/>
    <n v="0"/>
    <x v="0"/>
    <x v="1"/>
    <x v="0"/>
    <n v="503"/>
    <x v="0"/>
  </r>
  <r>
    <n v="270405"/>
    <x v="0"/>
    <x v="0"/>
    <n v="45000"/>
    <n v="45000"/>
    <n v="0"/>
    <x v="0"/>
    <x v="1"/>
    <x v="1"/>
    <n v="479"/>
    <x v="8"/>
  </r>
  <r>
    <n v="270412"/>
    <x v="0"/>
    <x v="1"/>
    <n v="20000"/>
    <n v="20000"/>
    <n v="0"/>
    <x v="0"/>
    <x v="0"/>
    <x v="1"/>
    <n v="447"/>
    <x v="3"/>
  </r>
  <r>
    <n v="270421"/>
    <x v="0"/>
    <x v="0"/>
    <n v="34000"/>
    <n v="34000"/>
    <n v="0"/>
    <x v="0"/>
    <x v="1"/>
    <x v="0"/>
    <n v="522"/>
    <x v="7"/>
  </r>
  <r>
    <n v="270427"/>
    <x v="1"/>
    <x v="0"/>
    <n v="30800"/>
    <n v="30800"/>
    <n v="0"/>
    <x v="0"/>
    <x v="0"/>
    <x v="0"/>
    <n v="464"/>
    <x v="1"/>
  </r>
  <r>
    <n v="270441"/>
    <x v="1"/>
    <x v="0"/>
    <n v="6700"/>
    <n v="6700"/>
    <n v="0"/>
    <x v="0"/>
    <x v="1"/>
    <x v="0"/>
    <n v="478"/>
    <x v="8"/>
  </r>
  <r>
    <n v="270444"/>
    <x v="0"/>
    <x v="2"/>
    <n v="15000"/>
    <n v="15000"/>
    <n v="0"/>
    <x v="0"/>
    <x v="0"/>
    <x v="1"/>
    <n v="506"/>
    <x v="0"/>
  </r>
  <r>
    <n v="270453"/>
    <x v="1"/>
    <x v="1"/>
    <n v="1000"/>
    <n v="1000"/>
    <n v="0"/>
    <x v="0"/>
    <x v="0"/>
    <x v="0"/>
    <n v="473"/>
    <x v="8"/>
  </r>
  <r>
    <n v="270454"/>
    <x v="1"/>
    <x v="0"/>
    <n v="15000"/>
    <n v="15000"/>
    <n v="0"/>
    <x v="0"/>
    <x v="1"/>
    <x v="0"/>
    <n v="414"/>
    <x v="6"/>
  </r>
  <r>
    <n v="270462"/>
    <x v="0"/>
    <x v="0"/>
    <n v="10000"/>
    <n v="10000"/>
    <n v="0"/>
    <x v="0"/>
    <x v="0"/>
    <x v="2"/>
    <n v="454"/>
    <x v="1"/>
  </r>
  <r>
    <n v="270476"/>
    <x v="0"/>
    <x v="0"/>
    <n v="161150"/>
    <n v="161150"/>
    <n v="0"/>
    <x v="0"/>
    <x v="1"/>
    <x v="2"/>
    <n v="522"/>
    <x v="7"/>
  </r>
  <r>
    <n v="270484"/>
    <x v="0"/>
    <x v="0"/>
    <n v="106600"/>
    <n v="106600"/>
    <n v="0"/>
    <x v="0"/>
    <x v="1"/>
    <x v="1"/>
    <n v="529"/>
    <x v="7"/>
  </r>
  <r>
    <n v="270486"/>
    <x v="0"/>
    <x v="0"/>
    <n v="168237"/>
    <n v="168237"/>
    <n v="0"/>
    <x v="0"/>
    <x v="1"/>
    <x v="1"/>
    <n v="480"/>
    <x v="8"/>
  </r>
  <r>
    <n v="270488"/>
    <x v="1"/>
    <x v="0"/>
    <n v="70000"/>
    <n v="70000"/>
    <n v="0"/>
    <x v="0"/>
    <x v="1"/>
    <x v="2"/>
    <n v="528"/>
    <x v="7"/>
  </r>
  <r>
    <n v="270518"/>
    <x v="0"/>
    <x v="0"/>
    <n v="100000"/>
    <n v="100000"/>
    <n v="0"/>
    <x v="0"/>
    <x v="1"/>
    <x v="1"/>
    <n v="501"/>
    <x v="0"/>
  </r>
  <r>
    <n v="270535"/>
    <x v="0"/>
    <x v="0"/>
    <n v="123000"/>
    <n v="123000"/>
    <n v="0"/>
    <x v="0"/>
    <x v="1"/>
    <x v="2"/>
    <n v="510"/>
    <x v="0"/>
  </r>
  <r>
    <n v="270543"/>
    <x v="0"/>
    <x v="0"/>
    <n v="110000"/>
    <n v="110000"/>
    <n v="0"/>
    <x v="0"/>
    <x v="0"/>
    <x v="0"/>
    <n v="457"/>
    <x v="1"/>
  </r>
  <r>
    <n v="270547"/>
    <x v="0"/>
    <x v="1"/>
    <n v="50000"/>
    <n v="50000"/>
    <n v="0"/>
    <x v="0"/>
    <x v="1"/>
    <x v="2"/>
    <n v="523"/>
    <x v="7"/>
  </r>
  <r>
    <n v="270565"/>
    <x v="0"/>
    <x v="0"/>
    <n v="20000"/>
    <n v="20000"/>
    <n v="0"/>
    <x v="0"/>
    <x v="1"/>
    <x v="0"/>
    <n v="534"/>
    <x v="9"/>
  </r>
  <r>
    <n v="270568"/>
    <x v="0"/>
    <x v="0"/>
    <n v="159106.09"/>
    <n v="159106.09"/>
    <n v="0"/>
    <x v="0"/>
    <x v="1"/>
    <x v="2"/>
    <n v="512"/>
    <x v="7"/>
  </r>
  <r>
    <n v="270680"/>
    <x v="0"/>
    <x v="0"/>
    <n v="69996"/>
    <n v="69996"/>
    <n v="0"/>
    <x v="0"/>
    <x v="1"/>
    <x v="2"/>
    <n v="458"/>
    <x v="1"/>
  </r>
  <r>
    <n v="270682"/>
    <x v="0"/>
    <x v="0"/>
    <n v="50000"/>
    <n v="50000"/>
    <n v="0"/>
    <x v="0"/>
    <x v="1"/>
    <x v="1"/>
    <n v="480"/>
    <x v="8"/>
  </r>
  <r>
    <n v="270689"/>
    <x v="1"/>
    <x v="0"/>
    <n v="15000"/>
    <n v="15000"/>
    <n v="0"/>
    <x v="0"/>
    <x v="0"/>
    <x v="1"/>
    <n v="400"/>
    <x v="2"/>
  </r>
  <r>
    <n v="270726"/>
    <x v="0"/>
    <x v="1"/>
    <n v="19876"/>
    <n v="19876"/>
    <n v="0"/>
    <x v="0"/>
    <x v="1"/>
    <x v="1"/>
    <n v="504"/>
    <x v="0"/>
  </r>
  <r>
    <n v="270734"/>
    <x v="1"/>
    <x v="0"/>
    <n v="43000"/>
    <n v="43000"/>
    <n v="0"/>
    <x v="0"/>
    <x v="1"/>
    <x v="0"/>
    <n v="480"/>
    <x v="8"/>
  </r>
  <r>
    <n v="270736"/>
    <x v="1"/>
    <x v="0"/>
    <n v="55000"/>
    <n v="55000"/>
    <n v="0"/>
    <x v="0"/>
    <x v="0"/>
    <x v="0"/>
    <n v="413"/>
    <x v="6"/>
  </r>
  <r>
    <n v="270742"/>
    <x v="0"/>
    <x v="0"/>
    <n v="35000"/>
    <n v="35000"/>
    <n v="0"/>
    <x v="0"/>
    <x v="0"/>
    <x v="0"/>
    <n v="484"/>
    <x v="8"/>
  </r>
  <r>
    <n v="270748"/>
    <x v="1"/>
    <x v="1"/>
    <n v="20980"/>
    <n v="20980"/>
    <n v="0"/>
    <x v="0"/>
    <x v="1"/>
    <x v="1"/>
    <n v="421"/>
    <x v="6"/>
  </r>
  <r>
    <n v="270769"/>
    <x v="0"/>
    <x v="1"/>
    <n v="30000"/>
    <n v="30000"/>
    <n v="0"/>
    <x v="0"/>
    <x v="1"/>
    <x v="1"/>
    <n v="539"/>
    <x v="9"/>
  </r>
  <r>
    <n v="270775"/>
    <x v="0"/>
    <x v="0"/>
    <n v="40000"/>
    <n v="40000"/>
    <n v="0"/>
    <x v="0"/>
    <x v="1"/>
    <x v="1"/>
    <n v="467"/>
    <x v="1"/>
  </r>
  <r>
    <n v="270786"/>
    <x v="1"/>
    <x v="0"/>
    <n v="30000"/>
    <n v="30000"/>
    <n v="0"/>
    <x v="0"/>
    <x v="1"/>
    <x v="0"/>
    <n v="542"/>
    <x v="9"/>
  </r>
  <r>
    <n v="270788"/>
    <x v="0"/>
    <x v="0"/>
    <n v="71440"/>
    <n v="71440"/>
    <n v="0"/>
    <x v="0"/>
    <x v="1"/>
    <x v="0"/>
    <n v="465"/>
    <x v="1"/>
  </r>
  <r>
    <n v="270791"/>
    <x v="0"/>
    <x v="0"/>
    <n v="182183"/>
    <n v="182183"/>
    <n v="0"/>
    <x v="0"/>
    <x v="0"/>
    <x v="1"/>
    <n v="440"/>
    <x v="3"/>
  </r>
  <r>
    <n v="270797"/>
    <x v="1"/>
    <x v="1"/>
    <n v="30000"/>
    <n v="20000"/>
    <n v="1"/>
    <x v="1"/>
    <x v="0"/>
    <x v="2"/>
    <n v="440"/>
    <x v="3"/>
  </r>
  <r>
    <n v="270817"/>
    <x v="0"/>
    <x v="0"/>
    <n v="10000"/>
    <n v="10000"/>
    <n v="0"/>
    <x v="0"/>
    <x v="0"/>
    <x v="1"/>
    <n v="440"/>
    <x v="3"/>
  </r>
  <r>
    <n v="270832"/>
    <x v="0"/>
    <x v="1"/>
    <n v="30000"/>
    <n v="30000"/>
    <n v="0"/>
    <x v="0"/>
    <x v="1"/>
    <x v="0"/>
    <n v="436"/>
    <x v="3"/>
  </r>
  <r>
    <n v="270846"/>
    <x v="0"/>
    <x v="2"/>
    <n v="58000"/>
    <n v="58000"/>
    <n v="0"/>
    <x v="0"/>
    <x v="1"/>
    <x v="0"/>
    <n v="518"/>
    <x v="7"/>
  </r>
  <r>
    <n v="270852"/>
    <x v="0"/>
    <x v="0"/>
    <n v="84000"/>
    <n v="84000"/>
    <n v="0"/>
    <x v="0"/>
    <x v="0"/>
    <x v="0"/>
    <n v="438"/>
    <x v="3"/>
  </r>
  <r>
    <n v="270869"/>
    <x v="0"/>
    <x v="0"/>
    <n v="230000"/>
    <n v="230000"/>
    <n v="0"/>
    <x v="0"/>
    <x v="0"/>
    <x v="0"/>
    <n v="435"/>
    <x v="3"/>
  </r>
  <r>
    <n v="270873"/>
    <x v="1"/>
    <x v="1"/>
    <n v="20000"/>
    <n v="20000"/>
    <n v="0"/>
    <x v="0"/>
    <x v="0"/>
    <x v="1"/>
    <n v="475"/>
    <x v="8"/>
  </r>
  <r>
    <n v="270876"/>
    <x v="0"/>
    <x v="0"/>
    <n v="100275"/>
    <n v="100275"/>
    <n v="0"/>
    <x v="0"/>
    <x v="0"/>
    <x v="1"/>
    <n v="491"/>
    <x v="0"/>
  </r>
  <r>
    <n v="270884"/>
    <x v="0"/>
    <x v="0"/>
    <n v="20000"/>
    <n v="20000"/>
    <n v="0"/>
    <x v="0"/>
    <x v="0"/>
    <x v="2"/>
    <n v="461"/>
    <x v="1"/>
  </r>
  <r>
    <n v="270893"/>
    <x v="1"/>
    <x v="0"/>
    <n v="10000"/>
    <n v="10000"/>
    <n v="0"/>
    <x v="0"/>
    <x v="1"/>
    <x v="1"/>
    <n v="461"/>
    <x v="1"/>
  </r>
  <r>
    <n v="270906"/>
    <x v="1"/>
    <x v="0"/>
    <n v="43008"/>
    <n v="43008"/>
    <n v="0"/>
    <x v="0"/>
    <x v="1"/>
    <x v="0"/>
    <n v="516"/>
    <x v="7"/>
  </r>
  <r>
    <n v="270909"/>
    <x v="1"/>
    <x v="1"/>
    <n v="10000"/>
    <n v="10000"/>
    <n v="0"/>
    <x v="0"/>
    <x v="0"/>
    <x v="1"/>
    <n v="391"/>
    <x v="2"/>
  </r>
  <r>
    <n v="270917"/>
    <x v="0"/>
    <x v="1"/>
    <n v="16000"/>
    <n v="16000"/>
    <n v="0"/>
    <x v="0"/>
    <x v="0"/>
    <x v="1"/>
    <n v="425"/>
    <x v="6"/>
  </r>
  <r>
    <n v="270929"/>
    <x v="2"/>
    <x v="1"/>
    <n v="10000"/>
    <n v="10000"/>
    <n v="0"/>
    <x v="0"/>
    <x v="0"/>
    <x v="0"/>
    <n v="437"/>
    <x v="3"/>
  </r>
  <r>
    <n v="270932"/>
    <x v="0"/>
    <x v="0"/>
    <n v="17900"/>
    <n v="17900"/>
    <n v="0"/>
    <x v="0"/>
    <x v="0"/>
    <x v="2"/>
    <n v="490"/>
    <x v="8"/>
  </r>
  <r>
    <n v="270936"/>
    <x v="0"/>
    <x v="0"/>
    <n v="5000"/>
    <n v="5000"/>
    <n v="0"/>
    <x v="0"/>
    <x v="1"/>
    <x v="1"/>
    <n v="557"/>
    <x v="10"/>
  </r>
  <r>
    <n v="270938"/>
    <x v="0"/>
    <x v="0"/>
    <n v="20000"/>
    <n v="20000"/>
    <n v="0"/>
    <x v="0"/>
    <x v="0"/>
    <x v="2"/>
    <n v="516"/>
    <x v="7"/>
  </r>
  <r>
    <n v="270945"/>
    <x v="0"/>
    <x v="0"/>
    <n v="56500"/>
    <n v="56500"/>
    <n v="0"/>
    <x v="0"/>
    <x v="0"/>
    <x v="0"/>
    <n v="492"/>
    <x v="0"/>
  </r>
  <r>
    <n v="270948"/>
    <x v="1"/>
    <x v="0"/>
    <n v="20000"/>
    <n v="20000"/>
    <n v="0"/>
    <x v="0"/>
    <x v="0"/>
    <x v="1"/>
    <n v="439"/>
    <x v="3"/>
  </r>
  <r>
    <n v="270972"/>
    <x v="1"/>
    <x v="0"/>
    <n v="36000"/>
    <n v="36000"/>
    <n v="0"/>
    <x v="0"/>
    <x v="1"/>
    <x v="0"/>
    <n v="475"/>
    <x v="8"/>
  </r>
  <r>
    <n v="270974"/>
    <x v="0"/>
    <x v="0"/>
    <n v="300500"/>
    <n v="300500"/>
    <n v="0"/>
    <x v="0"/>
    <x v="1"/>
    <x v="1"/>
    <n v="471"/>
    <x v="8"/>
  </r>
  <r>
    <n v="270978"/>
    <x v="0"/>
    <x v="0"/>
    <n v="87976"/>
    <n v="87976"/>
    <n v="0"/>
    <x v="0"/>
    <x v="0"/>
    <x v="1"/>
    <n v="449"/>
    <x v="3"/>
  </r>
  <r>
    <n v="270998"/>
    <x v="0"/>
    <x v="0"/>
    <n v="142900"/>
    <n v="142900"/>
    <n v="0"/>
    <x v="0"/>
    <x v="1"/>
    <x v="1"/>
    <n v="471"/>
    <x v="8"/>
  </r>
  <r>
    <n v="271010"/>
    <x v="1"/>
    <x v="0"/>
    <n v="3600"/>
    <n v="3600"/>
    <n v="0"/>
    <x v="0"/>
    <x v="0"/>
    <x v="0"/>
    <n v="449"/>
    <x v="3"/>
  </r>
  <r>
    <n v="271012"/>
    <x v="2"/>
    <x v="1"/>
    <n v="80000"/>
    <n v="80000"/>
    <n v="0"/>
    <x v="0"/>
    <x v="1"/>
    <x v="1"/>
    <n v="483"/>
    <x v="8"/>
  </r>
  <r>
    <n v="271023"/>
    <x v="0"/>
    <x v="0"/>
    <n v="68300"/>
    <n v="68300"/>
    <n v="0"/>
    <x v="0"/>
    <x v="1"/>
    <x v="1"/>
    <n v="425"/>
    <x v="6"/>
  </r>
  <r>
    <n v="271031"/>
    <x v="0"/>
    <x v="1"/>
    <n v="132900"/>
    <n v="132900"/>
    <n v="0"/>
    <x v="0"/>
    <x v="0"/>
    <x v="1"/>
    <n v="467"/>
    <x v="1"/>
  </r>
  <r>
    <n v="271032"/>
    <x v="1"/>
    <x v="0"/>
    <n v="55500"/>
    <n v="55500"/>
    <n v="0"/>
    <x v="0"/>
    <x v="0"/>
    <x v="1"/>
    <n v="446"/>
    <x v="3"/>
  </r>
  <r>
    <n v="271037"/>
    <x v="0"/>
    <x v="0"/>
    <n v="50000"/>
    <n v="50000"/>
    <n v="0"/>
    <x v="0"/>
    <x v="0"/>
    <x v="2"/>
    <n v="439"/>
    <x v="3"/>
  </r>
  <r>
    <n v="271080"/>
    <x v="0"/>
    <x v="0"/>
    <n v="46500"/>
    <n v="46500"/>
    <n v="0"/>
    <x v="0"/>
    <x v="1"/>
    <x v="0"/>
    <n v="487"/>
    <x v="8"/>
  </r>
  <r>
    <n v="271098"/>
    <x v="0"/>
    <x v="0"/>
    <n v="40000"/>
    <n v="40000"/>
    <n v="0"/>
    <x v="0"/>
    <x v="1"/>
    <x v="2"/>
    <n v="531"/>
    <x v="9"/>
  </r>
  <r>
    <n v="271113"/>
    <x v="1"/>
    <x v="1"/>
    <n v="30440"/>
    <n v="500"/>
    <n v="1"/>
    <x v="1"/>
    <x v="1"/>
    <x v="2"/>
    <n v="502"/>
    <x v="0"/>
  </r>
  <r>
    <n v="271125"/>
    <x v="0"/>
    <x v="0"/>
    <n v="60000"/>
    <n v="60000"/>
    <n v="0"/>
    <x v="0"/>
    <x v="0"/>
    <x v="2"/>
    <n v="477"/>
    <x v="8"/>
  </r>
  <r>
    <n v="271180"/>
    <x v="0"/>
    <x v="0"/>
    <n v="30000"/>
    <n v="30000"/>
    <n v="0"/>
    <x v="0"/>
    <x v="1"/>
    <x v="0"/>
    <n v="529"/>
    <x v="7"/>
  </r>
  <r>
    <n v="271197"/>
    <x v="0"/>
    <x v="1"/>
    <n v="50000"/>
    <n v="50000"/>
    <n v="0"/>
    <x v="0"/>
    <x v="1"/>
    <x v="0"/>
    <n v="507"/>
    <x v="0"/>
  </r>
  <r>
    <n v="271211"/>
    <x v="1"/>
    <x v="0"/>
    <n v="23000"/>
    <n v="23000"/>
    <n v="0"/>
    <x v="0"/>
    <x v="0"/>
    <x v="0"/>
    <n v="418"/>
    <x v="6"/>
  </r>
  <r>
    <n v="271215"/>
    <x v="2"/>
    <x v="2"/>
    <n v="38000"/>
    <n v="38000"/>
    <n v="0"/>
    <x v="0"/>
    <x v="0"/>
    <x v="1"/>
    <n v="498"/>
    <x v="0"/>
  </r>
  <r>
    <n v="271218"/>
    <x v="0"/>
    <x v="0"/>
    <n v="120000"/>
    <n v="120000"/>
    <n v="0"/>
    <x v="0"/>
    <x v="0"/>
    <x v="0"/>
    <n v="414"/>
    <x v="6"/>
  </r>
  <r>
    <n v="271237"/>
    <x v="2"/>
    <x v="1"/>
    <n v="60000"/>
    <n v="60000"/>
    <n v="0"/>
    <x v="0"/>
    <x v="1"/>
    <x v="0"/>
    <n v="459"/>
    <x v="1"/>
  </r>
  <r>
    <n v="271263"/>
    <x v="0"/>
    <x v="0"/>
    <n v="12000"/>
    <n v="12000"/>
    <n v="0"/>
    <x v="0"/>
    <x v="1"/>
    <x v="1"/>
    <n v="531"/>
    <x v="9"/>
  </r>
  <r>
    <n v="271268"/>
    <x v="0"/>
    <x v="1"/>
    <n v="10000"/>
    <n v="10000"/>
    <n v="0"/>
    <x v="0"/>
    <x v="0"/>
    <x v="0"/>
    <n v="504"/>
    <x v="0"/>
  </r>
  <r>
    <n v="271284"/>
    <x v="0"/>
    <x v="0"/>
    <n v="50000"/>
    <n v="50000"/>
    <n v="0"/>
    <x v="0"/>
    <x v="0"/>
    <x v="2"/>
    <n v="455"/>
    <x v="1"/>
  </r>
  <r>
    <n v="271313"/>
    <x v="0"/>
    <x v="0"/>
    <n v="45000"/>
    <n v="45000"/>
    <n v="0"/>
    <x v="0"/>
    <x v="1"/>
    <x v="0"/>
    <n v="488"/>
    <x v="8"/>
  </r>
  <r>
    <n v="271318"/>
    <x v="0"/>
    <x v="0"/>
    <n v="20000"/>
    <n v="20000"/>
    <n v="0"/>
    <x v="0"/>
    <x v="1"/>
    <x v="0"/>
    <n v="512"/>
    <x v="7"/>
  </r>
  <r>
    <n v="271341"/>
    <x v="0"/>
    <x v="0"/>
    <n v="10000"/>
    <n v="10000"/>
    <n v="0"/>
    <x v="0"/>
    <x v="1"/>
    <x v="0"/>
    <n v="432"/>
    <x v="3"/>
  </r>
  <r>
    <n v="271351"/>
    <x v="0"/>
    <x v="0"/>
    <n v="298800"/>
    <n v="298800"/>
    <n v="0"/>
    <x v="0"/>
    <x v="0"/>
    <x v="1"/>
    <n v="470"/>
    <x v="1"/>
  </r>
  <r>
    <n v="271355"/>
    <x v="0"/>
    <x v="0"/>
    <n v="80840"/>
    <n v="80840"/>
    <n v="0"/>
    <x v="0"/>
    <x v="1"/>
    <x v="0"/>
    <n v="508"/>
    <x v="0"/>
  </r>
  <r>
    <n v="271407"/>
    <x v="1"/>
    <x v="1"/>
    <n v="17000"/>
    <n v="17000"/>
    <n v="0"/>
    <x v="0"/>
    <x v="0"/>
    <x v="1"/>
    <n v="467"/>
    <x v="1"/>
  </r>
  <r>
    <n v="271414"/>
    <x v="0"/>
    <x v="1"/>
    <n v="62000"/>
    <n v="62000"/>
    <n v="0"/>
    <x v="0"/>
    <x v="1"/>
    <x v="2"/>
    <n v="451"/>
    <x v="1"/>
  </r>
  <r>
    <n v="271417"/>
    <x v="1"/>
    <x v="0"/>
    <n v="47000"/>
    <n v="47000"/>
    <n v="0"/>
    <x v="0"/>
    <x v="0"/>
    <x v="2"/>
    <n v="531"/>
    <x v="9"/>
  </r>
  <r>
    <n v="271426"/>
    <x v="1"/>
    <x v="1"/>
    <n v="10000"/>
    <n v="10000"/>
    <n v="0"/>
    <x v="0"/>
    <x v="0"/>
    <x v="2"/>
    <n v="480"/>
    <x v="8"/>
  </r>
  <r>
    <n v="271434"/>
    <x v="1"/>
    <x v="0"/>
    <n v="10000"/>
    <n v="10000"/>
    <n v="0"/>
    <x v="0"/>
    <x v="1"/>
    <x v="1"/>
    <n v="490"/>
    <x v="8"/>
  </r>
  <r>
    <n v="271458"/>
    <x v="0"/>
    <x v="0"/>
    <n v="18000"/>
    <n v="18000"/>
    <n v="0"/>
    <x v="0"/>
    <x v="0"/>
    <x v="0"/>
    <n v="512"/>
    <x v="7"/>
  </r>
  <r>
    <n v="271517"/>
    <x v="1"/>
    <x v="1"/>
    <n v="21000"/>
    <n v="21000"/>
    <n v="0"/>
    <x v="0"/>
    <x v="1"/>
    <x v="0"/>
    <n v="521"/>
    <x v="7"/>
  </r>
  <r>
    <n v="271523"/>
    <x v="1"/>
    <x v="0"/>
    <n v="700"/>
    <n v="700"/>
    <n v="0"/>
    <x v="0"/>
    <x v="0"/>
    <x v="1"/>
    <n v="464"/>
    <x v="1"/>
  </r>
  <r>
    <n v="271528"/>
    <x v="1"/>
    <x v="0"/>
    <n v="15500"/>
    <n v="15500"/>
    <n v="0"/>
    <x v="0"/>
    <x v="1"/>
    <x v="1"/>
    <n v="470"/>
    <x v="1"/>
  </r>
  <r>
    <n v="271567"/>
    <x v="0"/>
    <x v="0"/>
    <n v="65784"/>
    <n v="65784"/>
    <n v="0"/>
    <x v="0"/>
    <x v="0"/>
    <x v="1"/>
    <n v="483"/>
    <x v="8"/>
  </r>
  <r>
    <n v="271575"/>
    <x v="0"/>
    <x v="0"/>
    <n v="12500"/>
    <n v="12500"/>
    <n v="0"/>
    <x v="0"/>
    <x v="0"/>
    <x v="1"/>
    <n v="414"/>
    <x v="6"/>
  </r>
  <r>
    <n v="271587"/>
    <x v="0"/>
    <x v="0"/>
    <n v="80000"/>
    <n v="80000"/>
    <n v="0"/>
    <x v="0"/>
    <x v="0"/>
    <x v="1"/>
    <n v="478"/>
    <x v="8"/>
  </r>
  <r>
    <n v="271599"/>
    <x v="1"/>
    <x v="0"/>
    <n v="20000"/>
    <n v="20000"/>
    <n v="0"/>
    <x v="0"/>
    <x v="1"/>
    <x v="1"/>
    <n v="529"/>
    <x v="7"/>
  </r>
  <r>
    <n v="271601"/>
    <x v="1"/>
    <x v="0"/>
    <n v="15000"/>
    <n v="15000"/>
    <n v="0"/>
    <x v="0"/>
    <x v="1"/>
    <x v="0"/>
    <n v="539"/>
    <x v="9"/>
  </r>
  <r>
    <n v="271624"/>
    <x v="1"/>
    <x v="0"/>
    <n v="46000"/>
    <n v="46000"/>
    <n v="0"/>
    <x v="0"/>
    <x v="0"/>
    <x v="1"/>
    <n v="446"/>
    <x v="3"/>
  </r>
  <r>
    <n v="271646"/>
    <x v="0"/>
    <x v="0"/>
    <n v="47800"/>
    <n v="47800"/>
    <n v="0"/>
    <x v="0"/>
    <x v="1"/>
    <x v="1"/>
    <n v="450"/>
    <x v="3"/>
  </r>
  <r>
    <n v="271650"/>
    <x v="0"/>
    <x v="0"/>
    <n v="12500"/>
    <n v="12500"/>
    <n v="0"/>
    <x v="0"/>
    <x v="1"/>
    <x v="0"/>
    <n v="539"/>
    <x v="9"/>
  </r>
  <r>
    <n v="271667"/>
    <x v="0"/>
    <x v="0"/>
    <n v="57000"/>
    <n v="57000"/>
    <n v="0"/>
    <x v="0"/>
    <x v="1"/>
    <x v="0"/>
    <n v="456"/>
    <x v="1"/>
  </r>
  <r>
    <n v="271671"/>
    <x v="0"/>
    <x v="0"/>
    <n v="9000"/>
    <n v="9000"/>
    <n v="0"/>
    <x v="0"/>
    <x v="1"/>
    <x v="0"/>
    <n v="464"/>
    <x v="1"/>
  </r>
  <r>
    <n v="271689"/>
    <x v="0"/>
    <x v="1"/>
    <n v="20000"/>
    <n v="20000"/>
    <n v="0"/>
    <x v="0"/>
    <x v="1"/>
    <x v="0"/>
    <n v="477"/>
    <x v="8"/>
  </r>
  <r>
    <n v="271690"/>
    <x v="1"/>
    <x v="0"/>
    <n v="3000"/>
    <n v="3000"/>
    <n v="0"/>
    <x v="0"/>
    <x v="0"/>
    <x v="1"/>
    <n v="374"/>
    <x v="4"/>
  </r>
  <r>
    <n v="271699"/>
    <x v="0"/>
    <x v="0"/>
    <n v="30000"/>
    <n v="30000"/>
    <n v="0"/>
    <x v="0"/>
    <x v="0"/>
    <x v="1"/>
    <n v="498"/>
    <x v="0"/>
  </r>
  <r>
    <n v="271704"/>
    <x v="0"/>
    <x v="2"/>
    <n v="20000"/>
    <n v="20000"/>
    <n v="0"/>
    <x v="0"/>
    <x v="0"/>
    <x v="0"/>
    <n v="501"/>
    <x v="0"/>
  </r>
  <r>
    <n v="271706"/>
    <x v="0"/>
    <x v="0"/>
    <n v="24005"/>
    <n v="24005"/>
    <n v="0"/>
    <x v="0"/>
    <x v="0"/>
    <x v="1"/>
    <n v="517"/>
    <x v="7"/>
  </r>
  <r>
    <n v="271708"/>
    <x v="1"/>
    <x v="0"/>
    <n v="22000"/>
    <n v="20000"/>
    <n v="0"/>
    <x v="0"/>
    <x v="1"/>
    <x v="1"/>
    <n v="456"/>
    <x v="1"/>
  </r>
  <r>
    <n v="271713"/>
    <x v="0"/>
    <x v="0"/>
    <n v="30000"/>
    <n v="30000"/>
    <n v="0"/>
    <x v="0"/>
    <x v="1"/>
    <x v="1"/>
    <n v="400"/>
    <x v="2"/>
  </r>
  <r>
    <n v="271714"/>
    <x v="1"/>
    <x v="1"/>
    <n v="10000"/>
    <n v="10000"/>
    <n v="0"/>
    <x v="0"/>
    <x v="0"/>
    <x v="0"/>
    <n v="450"/>
    <x v="3"/>
  </r>
  <r>
    <n v="271716"/>
    <x v="1"/>
    <x v="0"/>
    <n v="50000"/>
    <n v="50000"/>
    <n v="0"/>
    <x v="0"/>
    <x v="0"/>
    <x v="2"/>
    <n v="523"/>
    <x v="7"/>
  </r>
  <r>
    <n v="271730"/>
    <x v="2"/>
    <x v="0"/>
    <n v="25000"/>
    <n v="25000"/>
    <n v="0"/>
    <x v="0"/>
    <x v="1"/>
    <x v="1"/>
    <n v="488"/>
    <x v="8"/>
  </r>
  <r>
    <n v="271742"/>
    <x v="0"/>
    <x v="0"/>
    <n v="15000"/>
    <n v="15000"/>
    <n v="0"/>
    <x v="0"/>
    <x v="0"/>
    <x v="1"/>
    <n v="438"/>
    <x v="3"/>
  </r>
  <r>
    <n v="271752"/>
    <x v="0"/>
    <x v="1"/>
    <n v="9500"/>
    <n v="9500"/>
    <n v="0"/>
    <x v="0"/>
    <x v="0"/>
    <x v="1"/>
    <n v="525"/>
    <x v="7"/>
  </r>
  <r>
    <n v="271782"/>
    <x v="0"/>
    <x v="0"/>
    <n v="88000"/>
    <n v="88000"/>
    <n v="0"/>
    <x v="0"/>
    <x v="1"/>
    <x v="1"/>
    <n v="530"/>
    <x v="7"/>
  </r>
  <r>
    <n v="271784"/>
    <x v="1"/>
    <x v="0"/>
    <n v="39000"/>
    <n v="39000"/>
    <n v="0"/>
    <x v="0"/>
    <x v="1"/>
    <x v="1"/>
    <n v="474"/>
    <x v="8"/>
  </r>
  <r>
    <n v="271798"/>
    <x v="0"/>
    <x v="0"/>
    <n v="40000"/>
    <n v="40000"/>
    <n v="0"/>
    <x v="0"/>
    <x v="0"/>
    <x v="0"/>
    <n v="481"/>
    <x v="8"/>
  </r>
  <r>
    <n v="271801"/>
    <x v="1"/>
    <x v="1"/>
    <n v="20500"/>
    <n v="20500"/>
    <n v="0"/>
    <x v="0"/>
    <x v="1"/>
    <x v="1"/>
    <n v="526"/>
    <x v="7"/>
  </r>
  <r>
    <n v="271808"/>
    <x v="2"/>
    <x v="2"/>
    <n v="40000"/>
    <n v="40000"/>
    <n v="0"/>
    <x v="0"/>
    <x v="0"/>
    <x v="0"/>
    <n v="475"/>
    <x v="8"/>
  </r>
  <r>
    <n v="271815"/>
    <x v="0"/>
    <x v="0"/>
    <n v="243557"/>
    <n v="243557"/>
    <n v="0"/>
    <x v="0"/>
    <x v="1"/>
    <x v="2"/>
    <n v="452"/>
    <x v="1"/>
  </r>
  <r>
    <n v="271831"/>
    <x v="1"/>
    <x v="0"/>
    <n v="15000"/>
    <n v="0"/>
    <n v="1"/>
    <x v="1"/>
    <x v="1"/>
    <x v="0"/>
    <n v="468"/>
    <x v="1"/>
  </r>
  <r>
    <n v="271836"/>
    <x v="2"/>
    <x v="0"/>
    <n v="30000"/>
    <n v="30000"/>
    <n v="0"/>
    <x v="0"/>
    <x v="0"/>
    <x v="1"/>
    <n v="468"/>
    <x v="1"/>
  </r>
  <r>
    <n v="271850"/>
    <x v="0"/>
    <x v="0"/>
    <n v="54500"/>
    <n v="54500"/>
    <n v="0"/>
    <x v="0"/>
    <x v="1"/>
    <x v="0"/>
    <n v="495"/>
    <x v="0"/>
  </r>
  <r>
    <n v="271863"/>
    <x v="0"/>
    <x v="0"/>
    <n v="45000"/>
    <n v="45000"/>
    <n v="0"/>
    <x v="0"/>
    <x v="1"/>
    <x v="2"/>
    <n v="514"/>
    <x v="7"/>
  </r>
  <r>
    <n v="271872"/>
    <x v="0"/>
    <x v="0"/>
    <n v="60000"/>
    <n v="60000"/>
    <n v="0"/>
    <x v="0"/>
    <x v="1"/>
    <x v="0"/>
    <n v="519"/>
    <x v="7"/>
  </r>
  <r>
    <n v="271879"/>
    <x v="1"/>
    <x v="0"/>
    <n v="40000"/>
    <n v="40000"/>
    <n v="0"/>
    <x v="0"/>
    <x v="1"/>
    <x v="0"/>
    <n v="496"/>
    <x v="0"/>
  </r>
  <r>
    <n v="271881"/>
    <x v="0"/>
    <x v="1"/>
    <n v="20000"/>
    <n v="20000"/>
    <n v="0"/>
    <x v="0"/>
    <x v="0"/>
    <x v="1"/>
    <n v="458"/>
    <x v="1"/>
  </r>
  <r>
    <n v="271891"/>
    <x v="0"/>
    <x v="0"/>
    <n v="128400"/>
    <n v="128400"/>
    <n v="0"/>
    <x v="0"/>
    <x v="0"/>
    <x v="1"/>
    <n v="480"/>
    <x v="8"/>
  </r>
  <r>
    <n v="271909"/>
    <x v="1"/>
    <x v="0"/>
    <n v="25000"/>
    <n v="25000"/>
    <n v="0"/>
    <x v="0"/>
    <x v="1"/>
    <x v="1"/>
    <n v="479"/>
    <x v="8"/>
  </r>
  <r>
    <n v="271917"/>
    <x v="0"/>
    <x v="2"/>
    <n v="40000"/>
    <n v="40000"/>
    <n v="0"/>
    <x v="0"/>
    <x v="1"/>
    <x v="0"/>
    <n v="496"/>
    <x v="0"/>
  </r>
  <r>
    <n v="271925"/>
    <x v="0"/>
    <x v="0"/>
    <n v="70000"/>
    <n v="70000"/>
    <n v="0"/>
    <x v="0"/>
    <x v="1"/>
    <x v="0"/>
    <n v="522"/>
    <x v="7"/>
  </r>
  <r>
    <n v="271942"/>
    <x v="1"/>
    <x v="1"/>
    <n v="29000"/>
    <n v="29000"/>
    <n v="0"/>
    <x v="0"/>
    <x v="0"/>
    <x v="1"/>
    <n v="392"/>
    <x v="2"/>
  </r>
  <r>
    <n v="271959"/>
    <x v="1"/>
    <x v="0"/>
    <n v="40000"/>
    <n v="40000"/>
    <n v="0"/>
    <x v="0"/>
    <x v="1"/>
    <x v="1"/>
    <n v="480"/>
    <x v="8"/>
  </r>
  <r>
    <n v="271961"/>
    <x v="0"/>
    <x v="0"/>
    <n v="40000"/>
    <n v="40000"/>
    <n v="0"/>
    <x v="0"/>
    <x v="0"/>
    <x v="1"/>
    <n v="494"/>
    <x v="0"/>
  </r>
  <r>
    <n v="271974"/>
    <x v="1"/>
    <x v="0"/>
    <n v="10000"/>
    <n v="10000"/>
    <n v="0"/>
    <x v="0"/>
    <x v="1"/>
    <x v="1"/>
    <n v="434"/>
    <x v="3"/>
  </r>
  <r>
    <n v="271994"/>
    <x v="1"/>
    <x v="0"/>
    <n v="45000"/>
    <n v="45000"/>
    <n v="0"/>
    <x v="0"/>
    <x v="0"/>
    <x v="0"/>
    <n v="424"/>
    <x v="6"/>
  </r>
  <r>
    <n v="271996"/>
    <x v="1"/>
    <x v="0"/>
    <n v="19000"/>
    <n v="19000"/>
    <n v="0"/>
    <x v="0"/>
    <x v="0"/>
    <x v="0"/>
    <n v="458"/>
    <x v="1"/>
  </r>
  <r>
    <n v="272007"/>
    <x v="0"/>
    <x v="0"/>
    <n v="26000"/>
    <n v="26000"/>
    <n v="0"/>
    <x v="0"/>
    <x v="1"/>
    <x v="1"/>
    <n v="516"/>
    <x v="7"/>
  </r>
  <r>
    <n v="272014"/>
    <x v="2"/>
    <x v="0"/>
    <n v="22996.400000000001"/>
    <n v="17996.400000000001"/>
    <n v="1"/>
    <x v="1"/>
    <x v="1"/>
    <x v="2"/>
    <n v="479"/>
    <x v="8"/>
  </r>
  <r>
    <n v="272020"/>
    <x v="1"/>
    <x v="1"/>
    <n v="30900"/>
    <n v="30900"/>
    <n v="0"/>
    <x v="0"/>
    <x v="0"/>
    <x v="1"/>
    <n v="432"/>
    <x v="3"/>
  </r>
  <r>
    <n v="272022"/>
    <x v="2"/>
    <x v="2"/>
    <n v="15000"/>
    <n v="15000"/>
    <n v="0"/>
    <x v="0"/>
    <x v="1"/>
    <x v="1"/>
    <n v="462"/>
    <x v="1"/>
  </r>
  <r>
    <n v="272037"/>
    <x v="0"/>
    <x v="0"/>
    <n v="30000"/>
    <n v="30000"/>
    <n v="0"/>
    <x v="0"/>
    <x v="1"/>
    <x v="0"/>
    <n v="522"/>
    <x v="7"/>
  </r>
  <r>
    <n v="272040"/>
    <x v="1"/>
    <x v="0"/>
    <n v="58900"/>
    <n v="58900"/>
    <n v="0"/>
    <x v="0"/>
    <x v="0"/>
    <x v="1"/>
    <n v="419"/>
    <x v="6"/>
  </r>
  <r>
    <n v="272051"/>
    <x v="1"/>
    <x v="0"/>
    <n v="5000"/>
    <n v="0"/>
    <n v="1"/>
    <x v="1"/>
    <x v="1"/>
    <x v="1"/>
    <n v="447"/>
    <x v="3"/>
  </r>
  <r>
    <n v="272053"/>
    <x v="1"/>
    <x v="0"/>
    <n v="40500"/>
    <n v="40500"/>
    <n v="0"/>
    <x v="0"/>
    <x v="0"/>
    <x v="1"/>
    <n v="557"/>
    <x v="10"/>
  </r>
  <r>
    <n v="272063"/>
    <x v="0"/>
    <x v="1"/>
    <n v="70000"/>
    <n v="70000"/>
    <n v="0"/>
    <x v="0"/>
    <x v="0"/>
    <x v="2"/>
    <n v="480"/>
    <x v="8"/>
  </r>
  <r>
    <n v="272064"/>
    <x v="0"/>
    <x v="0"/>
    <n v="71800"/>
    <n v="71800"/>
    <n v="0"/>
    <x v="0"/>
    <x v="1"/>
    <x v="1"/>
    <n v="439"/>
    <x v="3"/>
  </r>
  <r>
    <n v="272083"/>
    <x v="2"/>
    <x v="2"/>
    <n v="3000"/>
    <n v="3000"/>
    <n v="0"/>
    <x v="0"/>
    <x v="0"/>
    <x v="1"/>
    <n v="368"/>
    <x v="5"/>
  </r>
  <r>
    <n v="272106"/>
    <x v="1"/>
    <x v="1"/>
    <n v="20000"/>
    <n v="20000"/>
    <n v="0"/>
    <x v="0"/>
    <x v="0"/>
    <x v="0"/>
    <n v="474"/>
    <x v="8"/>
  </r>
  <r>
    <n v="272116"/>
    <x v="0"/>
    <x v="2"/>
    <n v="72600"/>
    <n v="72600"/>
    <n v="0"/>
    <x v="0"/>
    <x v="0"/>
    <x v="1"/>
    <n v="532"/>
    <x v="9"/>
  </r>
  <r>
    <n v="272127"/>
    <x v="0"/>
    <x v="0"/>
    <n v="50000"/>
    <n v="50000"/>
    <n v="0"/>
    <x v="0"/>
    <x v="1"/>
    <x v="0"/>
    <n v="467"/>
    <x v="1"/>
  </r>
  <r>
    <n v="272129"/>
    <x v="0"/>
    <x v="1"/>
    <n v="22000"/>
    <n v="22000"/>
    <n v="0"/>
    <x v="0"/>
    <x v="1"/>
    <x v="0"/>
    <n v="508"/>
    <x v="0"/>
  </r>
  <r>
    <n v="272154"/>
    <x v="1"/>
    <x v="0"/>
    <n v="11700"/>
    <n v="11700"/>
    <n v="0"/>
    <x v="0"/>
    <x v="1"/>
    <x v="0"/>
    <n v="496"/>
    <x v="0"/>
  </r>
  <r>
    <n v="272173"/>
    <x v="0"/>
    <x v="0"/>
    <n v="35045.08"/>
    <n v="35045.08"/>
    <n v="0"/>
    <x v="0"/>
    <x v="1"/>
    <x v="0"/>
    <n v="528"/>
    <x v="7"/>
  </r>
  <r>
    <n v="272194"/>
    <x v="1"/>
    <x v="0"/>
    <n v="30000"/>
    <n v="30000"/>
    <n v="0"/>
    <x v="0"/>
    <x v="1"/>
    <x v="1"/>
    <n v="412"/>
    <x v="6"/>
  </r>
  <r>
    <n v="272199"/>
    <x v="0"/>
    <x v="1"/>
    <n v="73000"/>
    <n v="73000"/>
    <n v="0"/>
    <x v="0"/>
    <x v="0"/>
    <x v="0"/>
    <n v="530"/>
    <x v="7"/>
  </r>
  <r>
    <n v="272203"/>
    <x v="1"/>
    <x v="0"/>
    <n v="428000"/>
    <n v="428000"/>
    <n v="0"/>
    <x v="0"/>
    <x v="1"/>
    <x v="2"/>
    <n v="476"/>
    <x v="8"/>
  </r>
  <r>
    <n v="272205"/>
    <x v="0"/>
    <x v="2"/>
    <n v="50000"/>
    <n v="50000"/>
    <n v="0"/>
    <x v="0"/>
    <x v="0"/>
    <x v="1"/>
    <n v="495"/>
    <x v="0"/>
  </r>
  <r>
    <n v="272207"/>
    <x v="0"/>
    <x v="2"/>
    <n v="34500"/>
    <n v="34500"/>
    <n v="0"/>
    <x v="0"/>
    <x v="0"/>
    <x v="0"/>
    <n v="531"/>
    <x v="9"/>
  </r>
  <r>
    <n v="272218"/>
    <x v="1"/>
    <x v="1"/>
    <n v="30000"/>
    <n v="30000"/>
    <n v="0"/>
    <x v="0"/>
    <x v="0"/>
    <x v="1"/>
    <n v="506"/>
    <x v="0"/>
  </r>
  <r>
    <n v="272234"/>
    <x v="1"/>
    <x v="0"/>
    <n v="500"/>
    <n v="500"/>
    <n v="0"/>
    <x v="0"/>
    <x v="1"/>
    <x v="1"/>
    <n v="452"/>
    <x v="1"/>
  </r>
  <r>
    <n v="272235"/>
    <x v="0"/>
    <x v="0"/>
    <n v="40000"/>
    <n v="40000"/>
    <n v="0"/>
    <x v="0"/>
    <x v="1"/>
    <x v="0"/>
    <n v="524"/>
    <x v="7"/>
  </r>
  <r>
    <n v="272237"/>
    <x v="1"/>
    <x v="0"/>
    <n v="40000"/>
    <n v="40000"/>
    <n v="0"/>
    <x v="0"/>
    <x v="1"/>
    <x v="2"/>
    <n v="534"/>
    <x v="9"/>
  </r>
  <r>
    <n v="272240"/>
    <x v="0"/>
    <x v="0"/>
    <n v="210327"/>
    <n v="210327"/>
    <n v="0"/>
    <x v="0"/>
    <x v="1"/>
    <x v="1"/>
    <n v="507"/>
    <x v="0"/>
  </r>
  <r>
    <n v="272244"/>
    <x v="0"/>
    <x v="1"/>
    <n v="30000"/>
    <n v="30000"/>
    <n v="0"/>
    <x v="0"/>
    <x v="1"/>
    <x v="0"/>
    <n v="478"/>
    <x v="8"/>
  </r>
  <r>
    <n v="272248"/>
    <x v="0"/>
    <x v="0"/>
    <n v="80000"/>
    <n v="80000"/>
    <n v="0"/>
    <x v="0"/>
    <x v="1"/>
    <x v="2"/>
    <n v="462"/>
    <x v="1"/>
  </r>
  <r>
    <n v="272279"/>
    <x v="0"/>
    <x v="0"/>
    <n v="50000"/>
    <n v="50000"/>
    <n v="0"/>
    <x v="0"/>
    <x v="1"/>
    <x v="0"/>
    <n v="511"/>
    <x v="7"/>
  </r>
  <r>
    <n v="272283"/>
    <x v="1"/>
    <x v="0"/>
    <n v="131500"/>
    <n v="131500"/>
    <n v="0"/>
    <x v="0"/>
    <x v="1"/>
    <x v="2"/>
    <n v="537"/>
    <x v="9"/>
  </r>
  <r>
    <n v="272301"/>
    <x v="2"/>
    <x v="1"/>
    <n v="27500"/>
    <n v="27500"/>
    <n v="0"/>
    <x v="0"/>
    <x v="1"/>
    <x v="2"/>
    <n v="405"/>
    <x v="2"/>
  </r>
  <r>
    <n v="272371"/>
    <x v="0"/>
    <x v="0"/>
    <n v="60500"/>
    <n v="60500"/>
    <n v="0"/>
    <x v="0"/>
    <x v="0"/>
    <x v="0"/>
    <n v="489"/>
    <x v="8"/>
  </r>
  <r>
    <n v="272448"/>
    <x v="0"/>
    <x v="0"/>
    <n v="40000"/>
    <n v="40000"/>
    <n v="0"/>
    <x v="0"/>
    <x v="1"/>
    <x v="2"/>
    <n v="512"/>
    <x v="7"/>
  </r>
  <r>
    <n v="272451"/>
    <x v="1"/>
    <x v="0"/>
    <n v="10000"/>
    <n v="10000"/>
    <n v="0"/>
    <x v="0"/>
    <x v="0"/>
    <x v="1"/>
    <n v="474"/>
    <x v="8"/>
  </r>
  <r>
    <n v="272453"/>
    <x v="0"/>
    <x v="0"/>
    <n v="217400"/>
    <n v="217400"/>
    <n v="0"/>
    <x v="0"/>
    <x v="0"/>
    <x v="1"/>
    <n v="510"/>
    <x v="0"/>
  </r>
  <r>
    <n v="272472"/>
    <x v="0"/>
    <x v="0"/>
    <n v="36600"/>
    <n v="36600"/>
    <n v="0"/>
    <x v="0"/>
    <x v="1"/>
    <x v="0"/>
    <n v="529"/>
    <x v="7"/>
  </r>
  <r>
    <n v="272474"/>
    <x v="0"/>
    <x v="1"/>
    <n v="43000"/>
    <n v="43000"/>
    <n v="0"/>
    <x v="0"/>
    <x v="1"/>
    <x v="0"/>
    <n v="539"/>
    <x v="9"/>
  </r>
  <r>
    <n v="272477"/>
    <x v="0"/>
    <x v="2"/>
    <n v="20000"/>
    <n v="20000"/>
    <n v="0"/>
    <x v="0"/>
    <x v="0"/>
    <x v="1"/>
    <n v="396"/>
    <x v="2"/>
  </r>
  <r>
    <n v="272485"/>
    <x v="0"/>
    <x v="0"/>
    <n v="15000"/>
    <n v="15000"/>
    <n v="0"/>
    <x v="0"/>
    <x v="0"/>
    <x v="1"/>
    <n v="431"/>
    <x v="3"/>
  </r>
  <r>
    <n v="272502"/>
    <x v="1"/>
    <x v="1"/>
    <n v="15000"/>
    <n v="15000"/>
    <n v="0"/>
    <x v="0"/>
    <x v="0"/>
    <x v="2"/>
    <n v="448"/>
    <x v="3"/>
  </r>
  <r>
    <n v="272510"/>
    <x v="0"/>
    <x v="0"/>
    <n v="352000"/>
    <n v="352000"/>
    <n v="0"/>
    <x v="0"/>
    <x v="0"/>
    <x v="0"/>
    <n v="441"/>
    <x v="3"/>
  </r>
  <r>
    <n v="272511"/>
    <x v="0"/>
    <x v="0"/>
    <n v="14000"/>
    <n v="14000"/>
    <n v="0"/>
    <x v="0"/>
    <x v="0"/>
    <x v="2"/>
    <n v="450"/>
    <x v="3"/>
  </r>
  <r>
    <n v="272524"/>
    <x v="0"/>
    <x v="1"/>
    <n v="50000"/>
    <n v="50000"/>
    <n v="0"/>
    <x v="0"/>
    <x v="1"/>
    <x v="2"/>
    <n v="537"/>
    <x v="9"/>
  </r>
  <r>
    <n v="272525"/>
    <x v="0"/>
    <x v="1"/>
    <n v="50000"/>
    <n v="50000"/>
    <n v="0"/>
    <x v="0"/>
    <x v="0"/>
    <x v="2"/>
    <n v="502"/>
    <x v="0"/>
  </r>
  <r>
    <n v="272537"/>
    <x v="0"/>
    <x v="1"/>
    <n v="52500"/>
    <n v="52500"/>
    <n v="0"/>
    <x v="0"/>
    <x v="1"/>
    <x v="1"/>
    <n v="511"/>
    <x v="7"/>
  </r>
  <r>
    <n v="272539"/>
    <x v="1"/>
    <x v="1"/>
    <n v="7000"/>
    <n v="7000"/>
    <n v="0"/>
    <x v="0"/>
    <x v="0"/>
    <x v="0"/>
    <n v="410"/>
    <x v="2"/>
  </r>
  <r>
    <n v="272567"/>
    <x v="0"/>
    <x v="2"/>
    <n v="120000"/>
    <n v="120000"/>
    <n v="0"/>
    <x v="0"/>
    <x v="0"/>
    <x v="1"/>
    <n v="470"/>
    <x v="1"/>
  </r>
  <r>
    <n v="272568"/>
    <x v="1"/>
    <x v="0"/>
    <n v="20000"/>
    <n v="20000"/>
    <n v="0"/>
    <x v="0"/>
    <x v="1"/>
    <x v="0"/>
    <n v="468"/>
    <x v="1"/>
  </r>
  <r>
    <n v="272581"/>
    <x v="0"/>
    <x v="0"/>
    <n v="23000"/>
    <n v="23000"/>
    <n v="0"/>
    <x v="0"/>
    <x v="1"/>
    <x v="1"/>
    <n v="534"/>
    <x v="9"/>
  </r>
  <r>
    <n v="272589"/>
    <x v="2"/>
    <x v="1"/>
    <n v="50615"/>
    <n v="50615"/>
    <n v="0"/>
    <x v="0"/>
    <x v="1"/>
    <x v="0"/>
    <n v="573"/>
    <x v="12"/>
  </r>
  <r>
    <n v="272595"/>
    <x v="0"/>
    <x v="1"/>
    <n v="127000"/>
    <n v="127000"/>
    <n v="0"/>
    <x v="0"/>
    <x v="0"/>
    <x v="2"/>
    <n v="518"/>
    <x v="7"/>
  </r>
  <r>
    <n v="272599"/>
    <x v="0"/>
    <x v="1"/>
    <n v="43900"/>
    <n v="43900"/>
    <n v="0"/>
    <x v="0"/>
    <x v="1"/>
    <x v="0"/>
    <n v="494"/>
    <x v="0"/>
  </r>
  <r>
    <n v="272601"/>
    <x v="0"/>
    <x v="0"/>
    <n v="79500"/>
    <n v="79500"/>
    <n v="0"/>
    <x v="0"/>
    <x v="0"/>
    <x v="0"/>
    <n v="520"/>
    <x v="7"/>
  </r>
  <r>
    <n v="272603"/>
    <x v="0"/>
    <x v="0"/>
    <n v="25000"/>
    <n v="25000"/>
    <n v="0"/>
    <x v="0"/>
    <x v="1"/>
    <x v="2"/>
    <n v="532"/>
    <x v="9"/>
  </r>
  <r>
    <n v="272604"/>
    <x v="0"/>
    <x v="2"/>
    <n v="10950"/>
    <n v="10950"/>
    <n v="0"/>
    <x v="0"/>
    <x v="0"/>
    <x v="0"/>
    <n v="516"/>
    <x v="7"/>
  </r>
  <r>
    <n v="272613"/>
    <x v="1"/>
    <x v="0"/>
    <n v="35000"/>
    <n v="35000"/>
    <n v="0"/>
    <x v="0"/>
    <x v="1"/>
    <x v="0"/>
    <n v="475"/>
    <x v="8"/>
  </r>
  <r>
    <n v="272618"/>
    <x v="0"/>
    <x v="0"/>
    <n v="10000"/>
    <n v="10000"/>
    <n v="0"/>
    <x v="0"/>
    <x v="0"/>
    <x v="1"/>
    <n v="493"/>
    <x v="0"/>
  </r>
  <r>
    <n v="272625"/>
    <x v="2"/>
    <x v="2"/>
    <n v="73500"/>
    <n v="73500"/>
    <n v="0"/>
    <x v="0"/>
    <x v="0"/>
    <x v="1"/>
    <n v="436"/>
    <x v="3"/>
  </r>
  <r>
    <n v="272646"/>
    <x v="0"/>
    <x v="1"/>
    <n v="58900"/>
    <n v="58900"/>
    <n v="0"/>
    <x v="0"/>
    <x v="1"/>
    <x v="2"/>
    <n v="538"/>
    <x v="9"/>
  </r>
  <r>
    <n v="272653"/>
    <x v="2"/>
    <x v="2"/>
    <n v="74000"/>
    <n v="74000"/>
    <n v="0"/>
    <x v="0"/>
    <x v="1"/>
    <x v="0"/>
    <n v="491"/>
    <x v="0"/>
  </r>
  <r>
    <n v="272657"/>
    <x v="1"/>
    <x v="1"/>
    <n v="500"/>
    <n v="500"/>
    <n v="0"/>
    <x v="0"/>
    <x v="0"/>
    <x v="1"/>
    <n v="405"/>
    <x v="2"/>
  </r>
  <r>
    <n v="272658"/>
    <x v="0"/>
    <x v="0"/>
    <n v="80000"/>
    <n v="80000"/>
    <n v="0"/>
    <x v="0"/>
    <x v="1"/>
    <x v="2"/>
    <n v="518"/>
    <x v="7"/>
  </r>
  <r>
    <n v="272659"/>
    <x v="0"/>
    <x v="0"/>
    <n v="174400"/>
    <n v="174400"/>
    <n v="0"/>
    <x v="0"/>
    <x v="0"/>
    <x v="1"/>
    <n v="465"/>
    <x v="1"/>
  </r>
  <r>
    <n v="272673"/>
    <x v="1"/>
    <x v="1"/>
    <n v="40000"/>
    <n v="40000"/>
    <n v="0"/>
    <x v="0"/>
    <x v="1"/>
    <x v="2"/>
    <n v="457"/>
    <x v="1"/>
  </r>
  <r>
    <n v="272680"/>
    <x v="0"/>
    <x v="0"/>
    <n v="23000"/>
    <n v="23000"/>
    <n v="0"/>
    <x v="0"/>
    <x v="1"/>
    <x v="0"/>
    <n v="484"/>
    <x v="8"/>
  </r>
  <r>
    <n v="272714"/>
    <x v="0"/>
    <x v="0"/>
    <n v="40000"/>
    <n v="40000"/>
    <n v="0"/>
    <x v="0"/>
    <x v="1"/>
    <x v="0"/>
    <n v="521"/>
    <x v="7"/>
  </r>
  <r>
    <n v="272719"/>
    <x v="1"/>
    <x v="0"/>
    <n v="25000"/>
    <n v="25000"/>
    <n v="0"/>
    <x v="0"/>
    <x v="1"/>
    <x v="0"/>
    <n v="554"/>
    <x v="10"/>
  </r>
  <r>
    <n v="272733"/>
    <x v="2"/>
    <x v="1"/>
    <n v="120000"/>
    <n v="120000"/>
    <n v="0"/>
    <x v="0"/>
    <x v="0"/>
    <x v="0"/>
    <n v="502"/>
    <x v="0"/>
  </r>
  <r>
    <n v="272735"/>
    <x v="0"/>
    <x v="1"/>
    <n v="81000"/>
    <n v="81000"/>
    <n v="0"/>
    <x v="0"/>
    <x v="1"/>
    <x v="2"/>
    <n v="501"/>
    <x v="0"/>
  </r>
  <r>
    <n v="272749"/>
    <x v="0"/>
    <x v="0"/>
    <n v="20000"/>
    <n v="20000"/>
    <n v="0"/>
    <x v="0"/>
    <x v="0"/>
    <x v="2"/>
    <n v="444"/>
    <x v="3"/>
  </r>
  <r>
    <n v="272757"/>
    <x v="1"/>
    <x v="0"/>
    <n v="10000"/>
    <n v="10000"/>
    <n v="0"/>
    <x v="0"/>
    <x v="0"/>
    <x v="1"/>
    <n v="406"/>
    <x v="2"/>
  </r>
  <r>
    <n v="272793"/>
    <x v="0"/>
    <x v="0"/>
    <n v="45000"/>
    <n v="45000"/>
    <n v="0"/>
    <x v="0"/>
    <x v="1"/>
    <x v="1"/>
    <n v="535"/>
    <x v="9"/>
  </r>
  <r>
    <n v="272804"/>
    <x v="1"/>
    <x v="0"/>
    <n v="32000"/>
    <n v="32000"/>
    <n v="0"/>
    <x v="0"/>
    <x v="1"/>
    <x v="2"/>
    <n v="534"/>
    <x v="9"/>
  </r>
  <r>
    <n v="272806"/>
    <x v="0"/>
    <x v="2"/>
    <n v="80056"/>
    <n v="80056"/>
    <n v="0"/>
    <x v="0"/>
    <x v="1"/>
    <x v="1"/>
    <n v="480"/>
    <x v="8"/>
  </r>
  <r>
    <n v="272813"/>
    <x v="0"/>
    <x v="0"/>
    <n v="100950"/>
    <n v="100950"/>
    <n v="0"/>
    <x v="0"/>
    <x v="1"/>
    <x v="1"/>
    <n v="522"/>
    <x v="7"/>
  </r>
  <r>
    <n v="272814"/>
    <x v="0"/>
    <x v="2"/>
    <n v="50000"/>
    <n v="50000"/>
    <n v="0"/>
    <x v="0"/>
    <x v="0"/>
    <x v="1"/>
    <n v="514"/>
    <x v="7"/>
  </r>
  <r>
    <n v="272823"/>
    <x v="0"/>
    <x v="0"/>
    <n v="20000"/>
    <n v="20000"/>
    <n v="0"/>
    <x v="0"/>
    <x v="0"/>
    <x v="1"/>
    <n v="480"/>
    <x v="8"/>
  </r>
  <r>
    <n v="272830"/>
    <x v="0"/>
    <x v="1"/>
    <n v="20000"/>
    <n v="20000"/>
    <n v="0"/>
    <x v="0"/>
    <x v="1"/>
    <x v="1"/>
    <n v="512"/>
    <x v="7"/>
  </r>
  <r>
    <n v="272831"/>
    <x v="0"/>
    <x v="0"/>
    <n v="67777"/>
    <n v="67777"/>
    <n v="0"/>
    <x v="0"/>
    <x v="1"/>
    <x v="1"/>
    <n v="482"/>
    <x v="8"/>
  </r>
  <r>
    <n v="272844"/>
    <x v="0"/>
    <x v="0"/>
    <n v="20000"/>
    <n v="20000"/>
    <n v="0"/>
    <x v="0"/>
    <x v="0"/>
    <x v="1"/>
    <n v="494"/>
    <x v="0"/>
  </r>
  <r>
    <n v="272845"/>
    <x v="0"/>
    <x v="0"/>
    <n v="30020"/>
    <n v="30020"/>
    <n v="0"/>
    <x v="0"/>
    <x v="1"/>
    <x v="0"/>
    <n v="479"/>
    <x v="8"/>
  </r>
  <r>
    <n v="272847"/>
    <x v="2"/>
    <x v="0"/>
    <n v="12000"/>
    <n v="12000"/>
    <n v="0"/>
    <x v="0"/>
    <x v="0"/>
    <x v="2"/>
    <n v="485"/>
    <x v="8"/>
  </r>
  <r>
    <n v="272850"/>
    <x v="1"/>
    <x v="0"/>
    <n v="69700"/>
    <n v="69700"/>
    <n v="0"/>
    <x v="0"/>
    <x v="0"/>
    <x v="1"/>
    <n v="480"/>
    <x v="8"/>
  </r>
  <r>
    <n v="272880"/>
    <x v="0"/>
    <x v="0"/>
    <n v="40000"/>
    <n v="40000"/>
    <n v="0"/>
    <x v="0"/>
    <x v="0"/>
    <x v="1"/>
    <n v="500"/>
    <x v="0"/>
  </r>
  <r>
    <n v="272939"/>
    <x v="0"/>
    <x v="0"/>
    <n v="30000"/>
    <n v="30000"/>
    <n v="0"/>
    <x v="0"/>
    <x v="0"/>
    <x v="0"/>
    <n v="479"/>
    <x v="8"/>
  </r>
  <r>
    <n v="272950"/>
    <x v="0"/>
    <x v="0"/>
    <n v="40000"/>
    <n v="20000"/>
    <n v="1"/>
    <x v="1"/>
    <x v="0"/>
    <x v="1"/>
    <n v="442"/>
    <x v="3"/>
  </r>
  <r>
    <n v="272973"/>
    <x v="0"/>
    <x v="0"/>
    <n v="134624"/>
    <n v="134624"/>
    <n v="0"/>
    <x v="0"/>
    <x v="0"/>
    <x v="0"/>
    <n v="529"/>
    <x v="7"/>
  </r>
  <r>
    <n v="272980"/>
    <x v="2"/>
    <x v="2"/>
    <n v="15000"/>
    <n v="15000"/>
    <n v="0"/>
    <x v="0"/>
    <x v="0"/>
    <x v="1"/>
    <n v="421"/>
    <x v="6"/>
  </r>
  <r>
    <n v="272991"/>
    <x v="1"/>
    <x v="0"/>
    <n v="3500"/>
    <n v="0"/>
    <n v="1"/>
    <x v="1"/>
    <x v="1"/>
    <x v="2"/>
    <n v="502"/>
    <x v="0"/>
  </r>
  <r>
    <n v="273016"/>
    <x v="0"/>
    <x v="0"/>
    <n v="50000"/>
    <n v="50000"/>
    <n v="0"/>
    <x v="0"/>
    <x v="1"/>
    <x v="0"/>
    <n v="537"/>
    <x v="9"/>
  </r>
  <r>
    <n v="273025"/>
    <x v="1"/>
    <x v="0"/>
    <n v="60000"/>
    <n v="60000"/>
    <n v="0"/>
    <x v="0"/>
    <x v="0"/>
    <x v="2"/>
    <n v="511"/>
    <x v="7"/>
  </r>
  <r>
    <n v="273042"/>
    <x v="0"/>
    <x v="0"/>
    <n v="5000"/>
    <n v="5000"/>
    <n v="0"/>
    <x v="0"/>
    <x v="1"/>
    <x v="2"/>
    <n v="428"/>
    <x v="6"/>
  </r>
  <r>
    <n v="273053"/>
    <x v="0"/>
    <x v="0"/>
    <n v="20000"/>
    <n v="20000"/>
    <n v="0"/>
    <x v="0"/>
    <x v="1"/>
    <x v="1"/>
    <n v="530"/>
    <x v="7"/>
  </r>
  <r>
    <n v="273082"/>
    <x v="0"/>
    <x v="0"/>
    <n v="21000"/>
    <n v="21000"/>
    <n v="0"/>
    <x v="0"/>
    <x v="1"/>
    <x v="1"/>
    <n v="526"/>
    <x v="7"/>
  </r>
  <r>
    <n v="273088"/>
    <x v="0"/>
    <x v="1"/>
    <n v="70000"/>
    <n v="70000"/>
    <n v="0"/>
    <x v="0"/>
    <x v="0"/>
    <x v="1"/>
    <n v="406"/>
    <x v="2"/>
  </r>
  <r>
    <n v="273095"/>
    <x v="0"/>
    <x v="0"/>
    <n v="23000"/>
    <n v="23000"/>
    <n v="0"/>
    <x v="0"/>
    <x v="1"/>
    <x v="1"/>
    <n v="458"/>
    <x v="1"/>
  </r>
  <r>
    <n v="273100"/>
    <x v="0"/>
    <x v="0"/>
    <n v="124700"/>
    <n v="124700"/>
    <n v="0"/>
    <x v="0"/>
    <x v="1"/>
    <x v="1"/>
    <n v="490"/>
    <x v="8"/>
  </r>
  <r>
    <n v="273102"/>
    <x v="1"/>
    <x v="0"/>
    <n v="10000"/>
    <n v="10000"/>
    <n v="0"/>
    <x v="0"/>
    <x v="1"/>
    <x v="0"/>
    <n v="510"/>
    <x v="0"/>
  </r>
  <r>
    <n v="273133"/>
    <x v="2"/>
    <x v="2"/>
    <n v="20000"/>
    <n v="20000"/>
    <n v="0"/>
    <x v="0"/>
    <x v="1"/>
    <x v="0"/>
    <n v="438"/>
    <x v="3"/>
  </r>
  <r>
    <n v="273144"/>
    <x v="0"/>
    <x v="0"/>
    <n v="31730"/>
    <n v="31730"/>
    <n v="0"/>
    <x v="0"/>
    <x v="0"/>
    <x v="0"/>
    <n v="433"/>
    <x v="3"/>
  </r>
  <r>
    <n v="273150"/>
    <x v="1"/>
    <x v="0"/>
    <n v="40300"/>
    <n v="40300"/>
    <n v="0"/>
    <x v="0"/>
    <x v="0"/>
    <x v="1"/>
    <n v="527"/>
    <x v="7"/>
  </r>
  <r>
    <n v="273180"/>
    <x v="0"/>
    <x v="0"/>
    <n v="72500"/>
    <n v="72500"/>
    <n v="0"/>
    <x v="0"/>
    <x v="1"/>
    <x v="2"/>
    <n v="494"/>
    <x v="0"/>
  </r>
  <r>
    <n v="273197"/>
    <x v="0"/>
    <x v="0"/>
    <n v="50000"/>
    <n v="50000"/>
    <n v="0"/>
    <x v="0"/>
    <x v="1"/>
    <x v="1"/>
    <n v="440"/>
    <x v="3"/>
  </r>
  <r>
    <n v="273206"/>
    <x v="1"/>
    <x v="0"/>
    <n v="6000"/>
    <n v="0"/>
    <n v="1"/>
    <x v="1"/>
    <x v="1"/>
    <x v="2"/>
    <n v="472"/>
    <x v="8"/>
  </r>
  <r>
    <n v="273218"/>
    <x v="0"/>
    <x v="0"/>
    <n v="20000"/>
    <n v="20000"/>
    <n v="0"/>
    <x v="0"/>
    <x v="0"/>
    <x v="1"/>
    <n v="491"/>
    <x v="0"/>
  </r>
  <r>
    <n v="273224"/>
    <x v="2"/>
    <x v="0"/>
    <n v="29796"/>
    <n v="29796"/>
    <n v="0"/>
    <x v="0"/>
    <x v="0"/>
    <x v="0"/>
    <n v="411"/>
    <x v="6"/>
  </r>
  <r>
    <n v="273245"/>
    <x v="0"/>
    <x v="0"/>
    <n v="17500"/>
    <n v="17500"/>
    <n v="0"/>
    <x v="0"/>
    <x v="0"/>
    <x v="1"/>
    <n v="423"/>
    <x v="6"/>
  </r>
  <r>
    <n v="273301"/>
    <x v="1"/>
    <x v="0"/>
    <n v="500"/>
    <n v="500"/>
    <n v="0"/>
    <x v="0"/>
    <x v="0"/>
    <x v="1"/>
    <n v="490"/>
    <x v="8"/>
  </r>
  <r>
    <n v="273319"/>
    <x v="0"/>
    <x v="0"/>
    <n v="56000"/>
    <n v="56000"/>
    <n v="0"/>
    <x v="0"/>
    <x v="1"/>
    <x v="0"/>
    <n v="563"/>
    <x v="10"/>
  </r>
  <r>
    <n v="273343"/>
    <x v="0"/>
    <x v="0"/>
    <n v="99500"/>
    <n v="99500"/>
    <n v="0"/>
    <x v="0"/>
    <x v="0"/>
    <x v="0"/>
    <n v="490"/>
    <x v="8"/>
  </r>
  <r>
    <n v="273350"/>
    <x v="1"/>
    <x v="0"/>
    <n v="20000"/>
    <n v="20000"/>
    <n v="0"/>
    <x v="0"/>
    <x v="0"/>
    <x v="1"/>
    <n v="523"/>
    <x v="7"/>
  </r>
  <r>
    <n v="273356"/>
    <x v="1"/>
    <x v="0"/>
    <n v="7000"/>
    <n v="7000"/>
    <n v="0"/>
    <x v="0"/>
    <x v="1"/>
    <x v="1"/>
    <n v="434"/>
    <x v="3"/>
  </r>
  <r>
    <n v="273359"/>
    <x v="1"/>
    <x v="0"/>
    <n v="15000"/>
    <n v="15000"/>
    <n v="0"/>
    <x v="0"/>
    <x v="1"/>
    <x v="0"/>
    <n v="492"/>
    <x v="0"/>
  </r>
  <r>
    <n v="273362"/>
    <x v="1"/>
    <x v="0"/>
    <n v="20000"/>
    <n v="0"/>
    <n v="1"/>
    <x v="1"/>
    <x v="0"/>
    <x v="0"/>
    <n v="424"/>
    <x v="6"/>
  </r>
  <r>
    <n v="273363"/>
    <x v="0"/>
    <x v="0"/>
    <n v="29300"/>
    <n v="29300"/>
    <n v="0"/>
    <x v="0"/>
    <x v="0"/>
    <x v="0"/>
    <n v="496"/>
    <x v="0"/>
  </r>
  <r>
    <n v="273364"/>
    <x v="0"/>
    <x v="0"/>
    <n v="59200"/>
    <n v="59200"/>
    <n v="0"/>
    <x v="0"/>
    <x v="0"/>
    <x v="1"/>
    <n v="403"/>
    <x v="2"/>
  </r>
  <r>
    <n v="273366"/>
    <x v="0"/>
    <x v="0"/>
    <n v="24500"/>
    <n v="24500"/>
    <n v="0"/>
    <x v="0"/>
    <x v="1"/>
    <x v="1"/>
    <n v="465"/>
    <x v="1"/>
  </r>
  <r>
    <n v="273372"/>
    <x v="0"/>
    <x v="1"/>
    <n v="25000"/>
    <n v="25000"/>
    <n v="0"/>
    <x v="0"/>
    <x v="0"/>
    <x v="2"/>
    <n v="510"/>
    <x v="0"/>
  </r>
  <r>
    <n v="273374"/>
    <x v="0"/>
    <x v="0"/>
    <n v="17100"/>
    <n v="17100"/>
    <n v="0"/>
    <x v="0"/>
    <x v="0"/>
    <x v="1"/>
    <n v="484"/>
    <x v="8"/>
  </r>
  <r>
    <n v="273381"/>
    <x v="0"/>
    <x v="1"/>
    <n v="70000"/>
    <n v="70000"/>
    <n v="0"/>
    <x v="0"/>
    <x v="0"/>
    <x v="1"/>
    <n v="434"/>
    <x v="3"/>
  </r>
  <r>
    <n v="273397"/>
    <x v="1"/>
    <x v="0"/>
    <n v="18000"/>
    <n v="18000"/>
    <n v="0"/>
    <x v="0"/>
    <x v="1"/>
    <x v="2"/>
    <n v="527"/>
    <x v="7"/>
  </r>
  <r>
    <n v="273413"/>
    <x v="0"/>
    <x v="0"/>
    <n v="91500"/>
    <n v="91500"/>
    <n v="0"/>
    <x v="0"/>
    <x v="1"/>
    <x v="0"/>
    <n v="511"/>
    <x v="7"/>
  </r>
  <r>
    <n v="273426"/>
    <x v="0"/>
    <x v="0"/>
    <n v="80000"/>
    <n v="80000"/>
    <n v="0"/>
    <x v="0"/>
    <x v="1"/>
    <x v="0"/>
    <n v="484"/>
    <x v="8"/>
  </r>
  <r>
    <n v="273452"/>
    <x v="0"/>
    <x v="2"/>
    <n v="15000"/>
    <n v="15000"/>
    <n v="0"/>
    <x v="0"/>
    <x v="1"/>
    <x v="0"/>
    <n v="561"/>
    <x v="10"/>
  </r>
  <r>
    <n v="273453"/>
    <x v="0"/>
    <x v="1"/>
    <n v="10000"/>
    <n v="10000"/>
    <n v="0"/>
    <x v="0"/>
    <x v="0"/>
    <x v="0"/>
    <n v="480"/>
    <x v="8"/>
  </r>
  <r>
    <n v="273455"/>
    <x v="1"/>
    <x v="0"/>
    <n v="4100"/>
    <n v="4100"/>
    <n v="0"/>
    <x v="0"/>
    <x v="0"/>
    <x v="1"/>
    <n v="456"/>
    <x v="1"/>
  </r>
  <r>
    <n v="273471"/>
    <x v="0"/>
    <x v="0"/>
    <n v="25000"/>
    <n v="25000"/>
    <n v="0"/>
    <x v="0"/>
    <x v="0"/>
    <x v="1"/>
    <n v="535"/>
    <x v="9"/>
  </r>
  <r>
    <n v="273484"/>
    <x v="0"/>
    <x v="1"/>
    <n v="10000"/>
    <n v="10000"/>
    <n v="0"/>
    <x v="0"/>
    <x v="1"/>
    <x v="0"/>
    <n v="537"/>
    <x v="9"/>
  </r>
  <r>
    <n v="273496"/>
    <x v="0"/>
    <x v="0"/>
    <n v="25000"/>
    <n v="25000"/>
    <n v="0"/>
    <x v="0"/>
    <x v="1"/>
    <x v="2"/>
    <n v="512"/>
    <x v="7"/>
  </r>
  <r>
    <n v="273499"/>
    <x v="1"/>
    <x v="0"/>
    <n v="30000"/>
    <n v="30000"/>
    <n v="0"/>
    <x v="0"/>
    <x v="1"/>
    <x v="1"/>
    <n v="491"/>
    <x v="0"/>
  </r>
  <r>
    <n v="273501"/>
    <x v="0"/>
    <x v="0"/>
    <n v="30000"/>
    <n v="30000"/>
    <n v="0"/>
    <x v="0"/>
    <x v="1"/>
    <x v="0"/>
    <n v="453"/>
    <x v="1"/>
  </r>
  <r>
    <n v="273502"/>
    <x v="0"/>
    <x v="0"/>
    <n v="7000"/>
    <n v="7000"/>
    <n v="0"/>
    <x v="0"/>
    <x v="0"/>
    <x v="1"/>
    <n v="445"/>
    <x v="3"/>
  </r>
  <r>
    <n v="273508"/>
    <x v="1"/>
    <x v="0"/>
    <n v="38000"/>
    <n v="38000"/>
    <n v="0"/>
    <x v="0"/>
    <x v="0"/>
    <x v="1"/>
    <n v="488"/>
    <x v="8"/>
  </r>
  <r>
    <n v="273515"/>
    <x v="2"/>
    <x v="0"/>
    <n v="81374"/>
    <n v="81374"/>
    <n v="0"/>
    <x v="0"/>
    <x v="1"/>
    <x v="0"/>
    <n v="556"/>
    <x v="10"/>
  </r>
  <r>
    <n v="273523"/>
    <x v="0"/>
    <x v="0"/>
    <n v="75000"/>
    <n v="75000"/>
    <n v="0"/>
    <x v="0"/>
    <x v="1"/>
    <x v="0"/>
    <n v="524"/>
    <x v="7"/>
  </r>
  <r>
    <n v="273526"/>
    <x v="0"/>
    <x v="2"/>
    <n v="21000"/>
    <n v="21000"/>
    <n v="0"/>
    <x v="0"/>
    <x v="0"/>
    <x v="1"/>
    <n v="514"/>
    <x v="7"/>
  </r>
  <r>
    <n v="273531"/>
    <x v="0"/>
    <x v="1"/>
    <n v="40000"/>
    <n v="40000"/>
    <n v="0"/>
    <x v="0"/>
    <x v="0"/>
    <x v="0"/>
    <n v="484"/>
    <x v="8"/>
  </r>
  <r>
    <n v="273541"/>
    <x v="0"/>
    <x v="0"/>
    <n v="45900"/>
    <n v="45900"/>
    <n v="0"/>
    <x v="0"/>
    <x v="0"/>
    <x v="1"/>
    <n v="472"/>
    <x v="8"/>
  </r>
  <r>
    <n v="273562"/>
    <x v="0"/>
    <x v="0"/>
    <n v="30000"/>
    <n v="30000"/>
    <n v="0"/>
    <x v="0"/>
    <x v="1"/>
    <x v="0"/>
    <n v="522"/>
    <x v="7"/>
  </r>
  <r>
    <n v="273570"/>
    <x v="0"/>
    <x v="0"/>
    <n v="30000"/>
    <n v="30000"/>
    <n v="0"/>
    <x v="0"/>
    <x v="1"/>
    <x v="0"/>
    <n v="444"/>
    <x v="3"/>
  </r>
  <r>
    <n v="273578"/>
    <x v="0"/>
    <x v="0"/>
    <n v="66500"/>
    <n v="66500"/>
    <n v="0"/>
    <x v="0"/>
    <x v="1"/>
    <x v="1"/>
    <n v="505"/>
    <x v="0"/>
  </r>
  <r>
    <n v="273585"/>
    <x v="0"/>
    <x v="0"/>
    <n v="50000"/>
    <n v="50000"/>
    <n v="0"/>
    <x v="0"/>
    <x v="0"/>
    <x v="2"/>
    <n v="464"/>
    <x v="1"/>
  </r>
  <r>
    <n v="273597"/>
    <x v="0"/>
    <x v="0"/>
    <n v="50000"/>
    <n v="50000"/>
    <n v="0"/>
    <x v="0"/>
    <x v="1"/>
    <x v="0"/>
    <n v="533"/>
    <x v="9"/>
  </r>
  <r>
    <n v="273600"/>
    <x v="0"/>
    <x v="1"/>
    <n v="40000"/>
    <n v="40000"/>
    <n v="0"/>
    <x v="0"/>
    <x v="1"/>
    <x v="2"/>
    <n v="501"/>
    <x v="0"/>
  </r>
  <r>
    <n v="273601"/>
    <x v="1"/>
    <x v="0"/>
    <n v="11000"/>
    <n v="11000"/>
    <n v="0"/>
    <x v="0"/>
    <x v="1"/>
    <x v="1"/>
    <n v="478"/>
    <x v="8"/>
  </r>
  <r>
    <n v="273602"/>
    <x v="0"/>
    <x v="0"/>
    <n v="5500"/>
    <n v="5500"/>
    <n v="0"/>
    <x v="0"/>
    <x v="1"/>
    <x v="1"/>
    <n v="494"/>
    <x v="0"/>
  </r>
  <r>
    <n v="273611"/>
    <x v="0"/>
    <x v="0"/>
    <n v="26400"/>
    <n v="26400"/>
    <n v="0"/>
    <x v="0"/>
    <x v="0"/>
    <x v="0"/>
    <n v="483"/>
    <x v="8"/>
  </r>
  <r>
    <n v="273633"/>
    <x v="0"/>
    <x v="0"/>
    <n v="60000"/>
    <n v="60000"/>
    <n v="0"/>
    <x v="0"/>
    <x v="1"/>
    <x v="0"/>
    <n v="478"/>
    <x v="8"/>
  </r>
  <r>
    <n v="273640"/>
    <x v="0"/>
    <x v="2"/>
    <n v="5000"/>
    <n v="5000"/>
    <n v="0"/>
    <x v="0"/>
    <x v="1"/>
    <x v="1"/>
    <n v="511"/>
    <x v="7"/>
  </r>
  <r>
    <n v="273676"/>
    <x v="2"/>
    <x v="2"/>
    <n v="15000"/>
    <n v="15000"/>
    <n v="0"/>
    <x v="0"/>
    <x v="0"/>
    <x v="1"/>
    <n v="501"/>
    <x v="0"/>
  </r>
  <r>
    <n v="273677"/>
    <x v="0"/>
    <x v="0"/>
    <n v="127044"/>
    <n v="127044"/>
    <n v="0"/>
    <x v="0"/>
    <x v="1"/>
    <x v="0"/>
    <n v="501"/>
    <x v="0"/>
  </r>
  <r>
    <n v="273685"/>
    <x v="0"/>
    <x v="0"/>
    <n v="107100"/>
    <n v="107100"/>
    <n v="0"/>
    <x v="0"/>
    <x v="1"/>
    <x v="1"/>
    <n v="482"/>
    <x v="8"/>
  </r>
  <r>
    <n v="273687"/>
    <x v="0"/>
    <x v="1"/>
    <n v="40000"/>
    <n v="40000"/>
    <n v="0"/>
    <x v="0"/>
    <x v="1"/>
    <x v="1"/>
    <n v="495"/>
    <x v="0"/>
  </r>
  <r>
    <n v="273688"/>
    <x v="2"/>
    <x v="0"/>
    <n v="135000"/>
    <n v="135000"/>
    <n v="0"/>
    <x v="0"/>
    <x v="1"/>
    <x v="2"/>
    <n v="541"/>
    <x v="9"/>
  </r>
  <r>
    <n v="273689"/>
    <x v="0"/>
    <x v="1"/>
    <n v="40000"/>
    <n v="40000"/>
    <n v="0"/>
    <x v="0"/>
    <x v="1"/>
    <x v="0"/>
    <n v="497"/>
    <x v="0"/>
  </r>
  <r>
    <n v="273693"/>
    <x v="0"/>
    <x v="0"/>
    <n v="60000"/>
    <n v="60000"/>
    <n v="0"/>
    <x v="0"/>
    <x v="1"/>
    <x v="1"/>
    <n v="439"/>
    <x v="3"/>
  </r>
  <r>
    <n v="273696"/>
    <x v="0"/>
    <x v="0"/>
    <n v="28390"/>
    <n v="28390"/>
    <n v="0"/>
    <x v="0"/>
    <x v="0"/>
    <x v="1"/>
    <n v="515"/>
    <x v="7"/>
  </r>
  <r>
    <n v="273701"/>
    <x v="0"/>
    <x v="0"/>
    <n v="17000"/>
    <n v="17000"/>
    <n v="0"/>
    <x v="0"/>
    <x v="0"/>
    <x v="2"/>
    <n v="449"/>
    <x v="3"/>
  </r>
  <r>
    <n v="273712"/>
    <x v="1"/>
    <x v="1"/>
    <n v="17750"/>
    <n v="17750"/>
    <n v="0"/>
    <x v="0"/>
    <x v="1"/>
    <x v="1"/>
    <n v="559"/>
    <x v="10"/>
  </r>
  <r>
    <n v="273715"/>
    <x v="1"/>
    <x v="2"/>
    <n v="13000"/>
    <n v="13000"/>
    <n v="0"/>
    <x v="0"/>
    <x v="0"/>
    <x v="1"/>
    <n v="484"/>
    <x v="8"/>
  </r>
  <r>
    <n v="273719"/>
    <x v="1"/>
    <x v="0"/>
    <n v="67200"/>
    <n v="67200"/>
    <n v="0"/>
    <x v="0"/>
    <x v="0"/>
    <x v="1"/>
    <n v="444"/>
    <x v="3"/>
  </r>
  <r>
    <n v="273720"/>
    <x v="0"/>
    <x v="0"/>
    <n v="110100"/>
    <n v="110100"/>
    <n v="0"/>
    <x v="0"/>
    <x v="0"/>
    <x v="0"/>
    <n v="543"/>
    <x v="9"/>
  </r>
  <r>
    <n v="273751"/>
    <x v="0"/>
    <x v="1"/>
    <n v="55500"/>
    <n v="55500"/>
    <n v="0"/>
    <x v="0"/>
    <x v="0"/>
    <x v="1"/>
    <n v="480"/>
    <x v="8"/>
  </r>
  <r>
    <n v="273758"/>
    <x v="1"/>
    <x v="0"/>
    <n v="20000"/>
    <n v="20000"/>
    <n v="0"/>
    <x v="0"/>
    <x v="0"/>
    <x v="1"/>
    <n v="498"/>
    <x v="0"/>
  </r>
  <r>
    <n v="273765"/>
    <x v="0"/>
    <x v="0"/>
    <n v="18000"/>
    <n v="18000"/>
    <n v="0"/>
    <x v="0"/>
    <x v="1"/>
    <x v="1"/>
    <n v="479"/>
    <x v="8"/>
  </r>
  <r>
    <n v="273772"/>
    <x v="0"/>
    <x v="0"/>
    <n v="41100"/>
    <n v="41100"/>
    <n v="0"/>
    <x v="0"/>
    <x v="1"/>
    <x v="0"/>
    <n v="511"/>
    <x v="7"/>
  </r>
  <r>
    <n v="273773"/>
    <x v="0"/>
    <x v="2"/>
    <n v="30000"/>
    <n v="30000"/>
    <n v="0"/>
    <x v="0"/>
    <x v="1"/>
    <x v="0"/>
    <n v="517"/>
    <x v="7"/>
  </r>
  <r>
    <n v="273779"/>
    <x v="0"/>
    <x v="0"/>
    <n v="10000"/>
    <n v="10000"/>
    <n v="0"/>
    <x v="0"/>
    <x v="0"/>
    <x v="1"/>
    <n v="467"/>
    <x v="1"/>
  </r>
  <r>
    <n v="273784"/>
    <x v="0"/>
    <x v="0"/>
    <n v="3000"/>
    <n v="3000"/>
    <n v="0"/>
    <x v="0"/>
    <x v="0"/>
    <x v="1"/>
    <n v="462"/>
    <x v="1"/>
  </r>
  <r>
    <n v="273786"/>
    <x v="1"/>
    <x v="0"/>
    <n v="15000"/>
    <n v="15000"/>
    <n v="0"/>
    <x v="0"/>
    <x v="1"/>
    <x v="1"/>
    <n v="492"/>
    <x v="0"/>
  </r>
  <r>
    <n v="273795"/>
    <x v="1"/>
    <x v="0"/>
    <n v="9000"/>
    <n v="9000"/>
    <n v="0"/>
    <x v="0"/>
    <x v="0"/>
    <x v="1"/>
    <n v="488"/>
    <x v="8"/>
  </r>
  <r>
    <n v="273796"/>
    <x v="0"/>
    <x v="0"/>
    <n v="45000"/>
    <n v="45000"/>
    <n v="0"/>
    <x v="0"/>
    <x v="1"/>
    <x v="1"/>
    <n v="540"/>
    <x v="9"/>
  </r>
  <r>
    <n v="273802"/>
    <x v="1"/>
    <x v="0"/>
    <n v="104100"/>
    <n v="104100"/>
    <n v="0"/>
    <x v="0"/>
    <x v="1"/>
    <x v="1"/>
    <n v="521"/>
    <x v="7"/>
  </r>
  <r>
    <n v="273805"/>
    <x v="1"/>
    <x v="1"/>
    <n v="40000"/>
    <n v="40000"/>
    <n v="0"/>
    <x v="0"/>
    <x v="1"/>
    <x v="0"/>
    <n v="461"/>
    <x v="1"/>
  </r>
  <r>
    <n v="273812"/>
    <x v="0"/>
    <x v="0"/>
    <n v="169300"/>
    <n v="169300"/>
    <n v="0"/>
    <x v="0"/>
    <x v="1"/>
    <x v="2"/>
    <n v="504"/>
    <x v="0"/>
  </r>
  <r>
    <n v="273816"/>
    <x v="0"/>
    <x v="1"/>
    <n v="15000"/>
    <n v="15000"/>
    <n v="0"/>
    <x v="0"/>
    <x v="0"/>
    <x v="1"/>
    <n v="449"/>
    <x v="3"/>
  </r>
  <r>
    <n v="273828"/>
    <x v="0"/>
    <x v="2"/>
    <n v="70000"/>
    <n v="70000"/>
    <n v="0"/>
    <x v="0"/>
    <x v="1"/>
    <x v="1"/>
    <n v="494"/>
    <x v="0"/>
  </r>
  <r>
    <n v="273829"/>
    <x v="1"/>
    <x v="0"/>
    <n v="5000"/>
    <n v="5000"/>
    <n v="0"/>
    <x v="0"/>
    <x v="0"/>
    <x v="0"/>
    <n v="459"/>
    <x v="1"/>
  </r>
  <r>
    <n v="273832"/>
    <x v="2"/>
    <x v="2"/>
    <n v="35000"/>
    <n v="35000"/>
    <n v="0"/>
    <x v="0"/>
    <x v="0"/>
    <x v="0"/>
    <n v="503"/>
    <x v="0"/>
  </r>
  <r>
    <n v="273836"/>
    <x v="0"/>
    <x v="0"/>
    <n v="195000"/>
    <n v="195000"/>
    <n v="0"/>
    <x v="0"/>
    <x v="1"/>
    <x v="0"/>
    <n v="565"/>
    <x v="10"/>
  </r>
  <r>
    <n v="273838"/>
    <x v="1"/>
    <x v="0"/>
    <n v="17000"/>
    <n v="17000"/>
    <n v="0"/>
    <x v="0"/>
    <x v="0"/>
    <x v="1"/>
    <n v="450"/>
    <x v="3"/>
  </r>
  <r>
    <n v="273839"/>
    <x v="0"/>
    <x v="0"/>
    <n v="17000"/>
    <n v="17000"/>
    <n v="0"/>
    <x v="0"/>
    <x v="1"/>
    <x v="1"/>
    <n v="492"/>
    <x v="0"/>
  </r>
  <r>
    <n v="273846"/>
    <x v="0"/>
    <x v="2"/>
    <n v="39600"/>
    <n v="39600"/>
    <n v="0"/>
    <x v="0"/>
    <x v="0"/>
    <x v="2"/>
    <n v="443"/>
    <x v="3"/>
  </r>
  <r>
    <n v="273859"/>
    <x v="0"/>
    <x v="0"/>
    <n v="56000"/>
    <n v="56000"/>
    <n v="0"/>
    <x v="0"/>
    <x v="1"/>
    <x v="1"/>
    <n v="519"/>
    <x v="7"/>
  </r>
  <r>
    <n v="273860"/>
    <x v="1"/>
    <x v="0"/>
    <n v="162900"/>
    <n v="162900"/>
    <n v="0"/>
    <x v="0"/>
    <x v="0"/>
    <x v="1"/>
    <n v="506"/>
    <x v="0"/>
  </r>
  <r>
    <n v="273861"/>
    <x v="0"/>
    <x v="1"/>
    <n v="20000"/>
    <n v="20000"/>
    <n v="0"/>
    <x v="0"/>
    <x v="1"/>
    <x v="0"/>
    <n v="485"/>
    <x v="8"/>
  </r>
  <r>
    <n v="273863"/>
    <x v="0"/>
    <x v="0"/>
    <n v="15500"/>
    <n v="15500"/>
    <n v="0"/>
    <x v="0"/>
    <x v="0"/>
    <x v="1"/>
    <n v="471"/>
    <x v="8"/>
  </r>
  <r>
    <n v="273868"/>
    <x v="1"/>
    <x v="1"/>
    <n v="43800"/>
    <n v="43800"/>
    <n v="0"/>
    <x v="0"/>
    <x v="0"/>
    <x v="1"/>
    <n v="535"/>
    <x v="9"/>
  </r>
  <r>
    <n v="273878"/>
    <x v="0"/>
    <x v="0"/>
    <n v="41500"/>
    <n v="41500"/>
    <n v="0"/>
    <x v="0"/>
    <x v="1"/>
    <x v="2"/>
    <n v="485"/>
    <x v="8"/>
  </r>
  <r>
    <n v="273883"/>
    <x v="1"/>
    <x v="0"/>
    <n v="10000"/>
    <n v="10000"/>
    <n v="0"/>
    <x v="0"/>
    <x v="0"/>
    <x v="2"/>
    <n v="485"/>
    <x v="8"/>
  </r>
  <r>
    <n v="273905"/>
    <x v="0"/>
    <x v="0"/>
    <n v="40000"/>
    <n v="20000"/>
    <n v="1"/>
    <x v="1"/>
    <x v="0"/>
    <x v="1"/>
    <n v="475"/>
    <x v="8"/>
  </r>
  <r>
    <n v="273931"/>
    <x v="2"/>
    <x v="2"/>
    <n v="26000"/>
    <n v="26000"/>
    <n v="0"/>
    <x v="0"/>
    <x v="1"/>
    <x v="0"/>
    <n v="562"/>
    <x v="10"/>
  </r>
  <r>
    <n v="273949"/>
    <x v="1"/>
    <x v="0"/>
    <n v="10000"/>
    <n v="10000"/>
    <n v="0"/>
    <x v="0"/>
    <x v="1"/>
    <x v="1"/>
    <n v="420"/>
    <x v="6"/>
  </r>
  <r>
    <n v="273952"/>
    <x v="0"/>
    <x v="0"/>
    <n v="43600"/>
    <n v="43600"/>
    <n v="0"/>
    <x v="0"/>
    <x v="0"/>
    <x v="1"/>
    <n v="408"/>
    <x v="2"/>
  </r>
  <r>
    <n v="273979"/>
    <x v="0"/>
    <x v="0"/>
    <n v="15000"/>
    <n v="15000"/>
    <n v="0"/>
    <x v="0"/>
    <x v="1"/>
    <x v="1"/>
    <n v="481"/>
    <x v="8"/>
  </r>
  <r>
    <n v="273994"/>
    <x v="0"/>
    <x v="0"/>
    <n v="160905"/>
    <n v="160905"/>
    <n v="0"/>
    <x v="0"/>
    <x v="1"/>
    <x v="0"/>
    <n v="451"/>
    <x v="1"/>
  </r>
  <r>
    <n v="274006"/>
    <x v="0"/>
    <x v="0"/>
    <n v="37000"/>
    <n v="37000"/>
    <n v="0"/>
    <x v="0"/>
    <x v="1"/>
    <x v="1"/>
    <n v="436"/>
    <x v="3"/>
  </r>
  <r>
    <n v="274014"/>
    <x v="0"/>
    <x v="2"/>
    <n v="61597"/>
    <n v="61597"/>
    <n v="0"/>
    <x v="0"/>
    <x v="1"/>
    <x v="1"/>
    <n v="489"/>
    <x v="8"/>
  </r>
  <r>
    <n v="274015"/>
    <x v="0"/>
    <x v="2"/>
    <n v="70000"/>
    <n v="70000"/>
    <n v="0"/>
    <x v="0"/>
    <x v="0"/>
    <x v="1"/>
    <n v="481"/>
    <x v="8"/>
  </r>
  <r>
    <n v="274019"/>
    <x v="1"/>
    <x v="0"/>
    <n v="25000"/>
    <n v="0"/>
    <n v="1"/>
    <x v="1"/>
    <x v="0"/>
    <x v="1"/>
    <n v="476"/>
    <x v="8"/>
  </r>
  <r>
    <n v="274023"/>
    <x v="0"/>
    <x v="0"/>
    <n v="40695"/>
    <n v="40695"/>
    <n v="0"/>
    <x v="0"/>
    <x v="0"/>
    <x v="1"/>
    <n v="442"/>
    <x v="3"/>
  </r>
  <r>
    <n v="274063"/>
    <x v="0"/>
    <x v="0"/>
    <n v="103372"/>
    <n v="103372"/>
    <n v="0"/>
    <x v="0"/>
    <x v="1"/>
    <x v="1"/>
    <n v="462"/>
    <x v="1"/>
  </r>
  <r>
    <n v="274073"/>
    <x v="0"/>
    <x v="0"/>
    <n v="130000"/>
    <n v="130000"/>
    <n v="0"/>
    <x v="0"/>
    <x v="1"/>
    <x v="0"/>
    <n v="540"/>
    <x v="9"/>
  </r>
  <r>
    <n v="274089"/>
    <x v="0"/>
    <x v="0"/>
    <n v="12000"/>
    <n v="12000"/>
    <n v="0"/>
    <x v="0"/>
    <x v="0"/>
    <x v="1"/>
    <n v="409"/>
    <x v="2"/>
  </r>
  <r>
    <n v="274094"/>
    <x v="0"/>
    <x v="0"/>
    <n v="65000"/>
    <n v="65000"/>
    <n v="0"/>
    <x v="0"/>
    <x v="1"/>
    <x v="0"/>
    <n v="533"/>
    <x v="9"/>
  </r>
  <r>
    <n v="274095"/>
    <x v="1"/>
    <x v="0"/>
    <n v="2500"/>
    <n v="2500"/>
    <n v="0"/>
    <x v="0"/>
    <x v="1"/>
    <x v="0"/>
    <n v="502"/>
    <x v="0"/>
  </r>
  <r>
    <n v="274097"/>
    <x v="0"/>
    <x v="0"/>
    <n v="20000"/>
    <n v="20000"/>
    <n v="0"/>
    <x v="0"/>
    <x v="0"/>
    <x v="1"/>
    <n v="431"/>
    <x v="3"/>
  </r>
  <r>
    <n v="274108"/>
    <x v="0"/>
    <x v="0"/>
    <n v="40000"/>
    <n v="40000"/>
    <n v="0"/>
    <x v="0"/>
    <x v="0"/>
    <x v="1"/>
    <n v="425"/>
    <x v="6"/>
  </r>
  <r>
    <n v="274120"/>
    <x v="0"/>
    <x v="0"/>
    <n v="49500"/>
    <n v="49500"/>
    <n v="0"/>
    <x v="0"/>
    <x v="1"/>
    <x v="0"/>
    <n v="491"/>
    <x v="0"/>
  </r>
  <r>
    <n v="274126"/>
    <x v="0"/>
    <x v="0"/>
    <n v="46000"/>
    <n v="46000"/>
    <n v="0"/>
    <x v="0"/>
    <x v="0"/>
    <x v="1"/>
    <n v="499"/>
    <x v="0"/>
  </r>
  <r>
    <n v="274139"/>
    <x v="0"/>
    <x v="2"/>
    <n v="45000"/>
    <n v="45000"/>
    <n v="0"/>
    <x v="0"/>
    <x v="0"/>
    <x v="0"/>
    <n v="476"/>
    <x v="8"/>
  </r>
  <r>
    <n v="274146"/>
    <x v="0"/>
    <x v="0"/>
    <n v="47400"/>
    <n v="47400"/>
    <n v="0"/>
    <x v="0"/>
    <x v="1"/>
    <x v="1"/>
    <n v="512"/>
    <x v="7"/>
  </r>
  <r>
    <n v="274151"/>
    <x v="0"/>
    <x v="0"/>
    <n v="101000"/>
    <n v="101000"/>
    <n v="0"/>
    <x v="0"/>
    <x v="0"/>
    <x v="0"/>
    <n v="490"/>
    <x v="8"/>
  </r>
  <r>
    <n v="274152"/>
    <x v="1"/>
    <x v="0"/>
    <n v="20000"/>
    <n v="140.4"/>
    <n v="1"/>
    <x v="1"/>
    <x v="1"/>
    <x v="2"/>
    <n v="462"/>
    <x v="1"/>
  </r>
  <r>
    <n v="274167"/>
    <x v="1"/>
    <x v="1"/>
    <n v="42000"/>
    <n v="42000"/>
    <n v="0"/>
    <x v="0"/>
    <x v="1"/>
    <x v="1"/>
    <n v="455"/>
    <x v="1"/>
  </r>
  <r>
    <n v="274169"/>
    <x v="0"/>
    <x v="1"/>
    <n v="20000"/>
    <n v="20000"/>
    <n v="0"/>
    <x v="0"/>
    <x v="0"/>
    <x v="1"/>
    <n v="457"/>
    <x v="1"/>
  </r>
  <r>
    <n v="274171"/>
    <x v="0"/>
    <x v="0"/>
    <n v="40000"/>
    <n v="40000"/>
    <n v="0"/>
    <x v="0"/>
    <x v="0"/>
    <x v="1"/>
    <n v="461"/>
    <x v="1"/>
  </r>
  <r>
    <n v="274172"/>
    <x v="0"/>
    <x v="0"/>
    <n v="20000"/>
    <n v="20000"/>
    <n v="0"/>
    <x v="0"/>
    <x v="0"/>
    <x v="1"/>
    <n v="439"/>
    <x v="3"/>
  </r>
  <r>
    <n v="274176"/>
    <x v="0"/>
    <x v="0"/>
    <n v="39959"/>
    <n v="39959"/>
    <n v="0"/>
    <x v="0"/>
    <x v="1"/>
    <x v="1"/>
    <n v="480"/>
    <x v="8"/>
  </r>
  <r>
    <n v="274179"/>
    <x v="1"/>
    <x v="0"/>
    <n v="148400"/>
    <n v="148400"/>
    <n v="0"/>
    <x v="0"/>
    <x v="0"/>
    <x v="0"/>
    <n v="496"/>
    <x v="0"/>
  </r>
  <r>
    <n v="274204"/>
    <x v="0"/>
    <x v="1"/>
    <n v="39000"/>
    <n v="39000"/>
    <n v="0"/>
    <x v="0"/>
    <x v="0"/>
    <x v="2"/>
    <n v="517"/>
    <x v="7"/>
  </r>
  <r>
    <n v="274214"/>
    <x v="0"/>
    <x v="0"/>
    <n v="60000"/>
    <n v="60000"/>
    <n v="0"/>
    <x v="0"/>
    <x v="0"/>
    <x v="2"/>
    <n v="503"/>
    <x v="0"/>
  </r>
  <r>
    <n v="274215"/>
    <x v="0"/>
    <x v="1"/>
    <n v="104600"/>
    <n v="104600"/>
    <n v="0"/>
    <x v="0"/>
    <x v="1"/>
    <x v="1"/>
    <n v="412"/>
    <x v="6"/>
  </r>
  <r>
    <n v="274218"/>
    <x v="0"/>
    <x v="0"/>
    <n v="25000"/>
    <n v="25000"/>
    <n v="0"/>
    <x v="0"/>
    <x v="0"/>
    <x v="1"/>
    <n v="448"/>
    <x v="3"/>
  </r>
  <r>
    <n v="274229"/>
    <x v="0"/>
    <x v="0"/>
    <n v="35000"/>
    <n v="35000"/>
    <n v="0"/>
    <x v="0"/>
    <x v="1"/>
    <x v="0"/>
    <n v="512"/>
    <x v="7"/>
  </r>
  <r>
    <n v="274258"/>
    <x v="0"/>
    <x v="1"/>
    <n v="20000"/>
    <n v="20000"/>
    <n v="0"/>
    <x v="0"/>
    <x v="0"/>
    <x v="1"/>
    <n v="442"/>
    <x v="3"/>
  </r>
  <r>
    <n v="274260"/>
    <x v="0"/>
    <x v="1"/>
    <n v="46000"/>
    <n v="46000"/>
    <n v="0"/>
    <x v="0"/>
    <x v="0"/>
    <x v="0"/>
    <n v="538"/>
    <x v="9"/>
  </r>
  <r>
    <n v="274266"/>
    <x v="0"/>
    <x v="1"/>
    <n v="22000"/>
    <n v="22000"/>
    <n v="0"/>
    <x v="0"/>
    <x v="0"/>
    <x v="0"/>
    <n v="470"/>
    <x v="1"/>
  </r>
  <r>
    <n v="274267"/>
    <x v="0"/>
    <x v="1"/>
    <n v="20000"/>
    <n v="20000"/>
    <n v="0"/>
    <x v="0"/>
    <x v="0"/>
    <x v="1"/>
    <n v="475"/>
    <x v="8"/>
  </r>
  <r>
    <n v="274268"/>
    <x v="0"/>
    <x v="0"/>
    <n v="77000"/>
    <n v="77000"/>
    <n v="0"/>
    <x v="0"/>
    <x v="0"/>
    <x v="1"/>
    <n v="521"/>
    <x v="7"/>
  </r>
  <r>
    <n v="274272"/>
    <x v="0"/>
    <x v="2"/>
    <n v="50000"/>
    <n v="40000"/>
    <n v="1"/>
    <x v="1"/>
    <x v="1"/>
    <x v="0"/>
    <n v="513"/>
    <x v="7"/>
  </r>
  <r>
    <n v="274278"/>
    <x v="0"/>
    <x v="1"/>
    <n v="75500"/>
    <n v="75500"/>
    <n v="0"/>
    <x v="0"/>
    <x v="1"/>
    <x v="2"/>
    <n v="512"/>
    <x v="7"/>
  </r>
  <r>
    <n v="274294"/>
    <x v="0"/>
    <x v="0"/>
    <n v="50000"/>
    <n v="50000"/>
    <n v="0"/>
    <x v="0"/>
    <x v="1"/>
    <x v="2"/>
    <n v="542"/>
    <x v="9"/>
  </r>
  <r>
    <n v="274303"/>
    <x v="0"/>
    <x v="0"/>
    <n v="252200"/>
    <n v="252200"/>
    <n v="0"/>
    <x v="0"/>
    <x v="1"/>
    <x v="1"/>
    <n v="519"/>
    <x v="7"/>
  </r>
  <r>
    <n v="274312"/>
    <x v="0"/>
    <x v="0"/>
    <n v="73000"/>
    <n v="73000"/>
    <n v="0"/>
    <x v="0"/>
    <x v="1"/>
    <x v="2"/>
    <n v="434"/>
    <x v="3"/>
  </r>
  <r>
    <n v="274338"/>
    <x v="0"/>
    <x v="1"/>
    <n v="200000"/>
    <n v="200000"/>
    <n v="0"/>
    <x v="0"/>
    <x v="1"/>
    <x v="2"/>
    <n v="555"/>
    <x v="10"/>
  </r>
  <r>
    <n v="274349"/>
    <x v="0"/>
    <x v="0"/>
    <n v="140400"/>
    <n v="140400"/>
    <n v="0"/>
    <x v="0"/>
    <x v="1"/>
    <x v="1"/>
    <n v="543"/>
    <x v="9"/>
  </r>
  <r>
    <n v="274361"/>
    <x v="0"/>
    <x v="1"/>
    <n v="20000"/>
    <n v="20000"/>
    <n v="0"/>
    <x v="0"/>
    <x v="0"/>
    <x v="1"/>
    <n v="451"/>
    <x v="1"/>
  </r>
  <r>
    <n v="274383"/>
    <x v="0"/>
    <x v="0"/>
    <n v="87760"/>
    <n v="87760"/>
    <n v="0"/>
    <x v="0"/>
    <x v="1"/>
    <x v="1"/>
    <n v="509"/>
    <x v="0"/>
  </r>
  <r>
    <n v="274435"/>
    <x v="2"/>
    <x v="2"/>
    <n v="10000"/>
    <n v="10000"/>
    <n v="0"/>
    <x v="0"/>
    <x v="0"/>
    <x v="1"/>
    <n v="525"/>
    <x v="7"/>
  </r>
  <r>
    <n v="274440"/>
    <x v="1"/>
    <x v="0"/>
    <n v="62000"/>
    <n v="62000"/>
    <n v="0"/>
    <x v="0"/>
    <x v="0"/>
    <x v="1"/>
    <n v="495"/>
    <x v="0"/>
  </r>
  <r>
    <n v="274450"/>
    <x v="2"/>
    <x v="2"/>
    <n v="44000"/>
    <n v="44000"/>
    <n v="0"/>
    <x v="0"/>
    <x v="0"/>
    <x v="1"/>
    <n v="480"/>
    <x v="8"/>
  </r>
  <r>
    <n v="274472"/>
    <x v="0"/>
    <x v="2"/>
    <n v="30000"/>
    <n v="30000"/>
    <n v="0"/>
    <x v="0"/>
    <x v="1"/>
    <x v="2"/>
    <n v="514"/>
    <x v="7"/>
  </r>
  <r>
    <n v="274564"/>
    <x v="1"/>
    <x v="0"/>
    <n v="10000"/>
    <n v="0"/>
    <n v="1"/>
    <x v="1"/>
    <x v="0"/>
    <x v="1"/>
    <n v="488"/>
    <x v="8"/>
  </r>
  <r>
    <n v="274606"/>
    <x v="0"/>
    <x v="0"/>
    <n v="59500"/>
    <n v="59500"/>
    <n v="0"/>
    <x v="0"/>
    <x v="1"/>
    <x v="1"/>
    <n v="461"/>
    <x v="1"/>
  </r>
  <r>
    <n v="274608"/>
    <x v="0"/>
    <x v="1"/>
    <n v="135500"/>
    <n v="135500"/>
    <n v="0"/>
    <x v="0"/>
    <x v="0"/>
    <x v="0"/>
    <n v="469"/>
    <x v="1"/>
  </r>
  <r>
    <n v="274627"/>
    <x v="1"/>
    <x v="1"/>
    <n v="50000"/>
    <n v="50000"/>
    <n v="0"/>
    <x v="0"/>
    <x v="1"/>
    <x v="0"/>
    <n v="472"/>
    <x v="8"/>
  </r>
  <r>
    <n v="274638"/>
    <x v="0"/>
    <x v="0"/>
    <n v="82000"/>
    <n v="82000"/>
    <n v="0"/>
    <x v="0"/>
    <x v="0"/>
    <x v="0"/>
    <n v="517"/>
    <x v="7"/>
  </r>
  <r>
    <n v="274648"/>
    <x v="0"/>
    <x v="2"/>
    <n v="78800"/>
    <n v="78800"/>
    <n v="0"/>
    <x v="0"/>
    <x v="1"/>
    <x v="2"/>
    <n v="541"/>
    <x v="9"/>
  </r>
  <r>
    <n v="274650"/>
    <x v="0"/>
    <x v="2"/>
    <n v="218000"/>
    <n v="218000"/>
    <n v="0"/>
    <x v="0"/>
    <x v="1"/>
    <x v="1"/>
    <n v="502"/>
    <x v="0"/>
  </r>
  <r>
    <n v="274657"/>
    <x v="0"/>
    <x v="0"/>
    <n v="50200"/>
    <n v="50200"/>
    <n v="0"/>
    <x v="0"/>
    <x v="1"/>
    <x v="2"/>
    <n v="530"/>
    <x v="7"/>
  </r>
  <r>
    <n v="274658"/>
    <x v="0"/>
    <x v="0"/>
    <n v="71000"/>
    <n v="71000"/>
    <n v="0"/>
    <x v="0"/>
    <x v="1"/>
    <x v="0"/>
    <n v="527"/>
    <x v="7"/>
  </r>
  <r>
    <n v="274669"/>
    <x v="0"/>
    <x v="0"/>
    <n v="16000"/>
    <n v="16000"/>
    <n v="0"/>
    <x v="0"/>
    <x v="0"/>
    <x v="0"/>
    <n v="513"/>
    <x v="7"/>
  </r>
  <r>
    <n v="274670"/>
    <x v="0"/>
    <x v="2"/>
    <n v="16000"/>
    <n v="16000"/>
    <n v="0"/>
    <x v="0"/>
    <x v="0"/>
    <x v="1"/>
    <n v="513"/>
    <x v="7"/>
  </r>
  <r>
    <n v="274674"/>
    <x v="1"/>
    <x v="0"/>
    <n v="16200"/>
    <n v="16200"/>
    <n v="0"/>
    <x v="0"/>
    <x v="1"/>
    <x v="2"/>
    <n v="510"/>
    <x v="0"/>
  </r>
  <r>
    <n v="274692"/>
    <x v="1"/>
    <x v="1"/>
    <n v="20000"/>
    <n v="20000"/>
    <n v="0"/>
    <x v="0"/>
    <x v="1"/>
    <x v="3"/>
    <n v="549"/>
    <x v="9"/>
  </r>
  <r>
    <n v="274705"/>
    <x v="0"/>
    <x v="0"/>
    <n v="10000"/>
    <n v="10000"/>
    <n v="0"/>
    <x v="0"/>
    <x v="1"/>
    <x v="1"/>
    <n v="500"/>
    <x v="0"/>
  </r>
  <r>
    <n v="274708"/>
    <x v="1"/>
    <x v="1"/>
    <n v="10000"/>
    <n v="10000"/>
    <n v="0"/>
    <x v="0"/>
    <x v="1"/>
    <x v="1"/>
    <n v="524"/>
    <x v="7"/>
  </r>
  <r>
    <n v="274711"/>
    <x v="1"/>
    <x v="0"/>
    <n v="10000"/>
    <n v="10000"/>
    <n v="0"/>
    <x v="0"/>
    <x v="1"/>
    <x v="0"/>
    <n v="508"/>
    <x v="0"/>
  </r>
  <r>
    <n v="274714"/>
    <x v="0"/>
    <x v="2"/>
    <n v="5500"/>
    <n v="5500"/>
    <n v="0"/>
    <x v="0"/>
    <x v="1"/>
    <x v="0"/>
    <n v="543"/>
    <x v="9"/>
  </r>
  <r>
    <n v="274715"/>
    <x v="0"/>
    <x v="0"/>
    <n v="174900"/>
    <n v="174900"/>
    <n v="0"/>
    <x v="0"/>
    <x v="1"/>
    <x v="1"/>
    <n v="548"/>
    <x v="9"/>
  </r>
  <r>
    <n v="274717"/>
    <x v="0"/>
    <x v="0"/>
    <n v="165889"/>
    <n v="165889"/>
    <n v="0"/>
    <x v="0"/>
    <x v="1"/>
    <x v="0"/>
    <n v="543"/>
    <x v="9"/>
  </r>
  <r>
    <n v="274723"/>
    <x v="0"/>
    <x v="0"/>
    <n v="53900"/>
    <n v="53900"/>
    <n v="0"/>
    <x v="0"/>
    <x v="1"/>
    <x v="1"/>
    <n v="533"/>
    <x v="9"/>
  </r>
  <r>
    <n v="274757"/>
    <x v="0"/>
    <x v="0"/>
    <n v="30400"/>
    <n v="30400"/>
    <n v="0"/>
    <x v="0"/>
    <x v="0"/>
    <x v="1"/>
    <n v="529"/>
    <x v="7"/>
  </r>
  <r>
    <n v="274765"/>
    <x v="0"/>
    <x v="0"/>
    <n v="35000"/>
    <n v="35000"/>
    <n v="0"/>
    <x v="0"/>
    <x v="0"/>
    <x v="1"/>
    <n v="525"/>
    <x v="7"/>
  </r>
  <r>
    <n v="274767"/>
    <x v="0"/>
    <x v="0"/>
    <n v="51100"/>
    <n v="51100"/>
    <n v="0"/>
    <x v="0"/>
    <x v="1"/>
    <x v="0"/>
    <n v="518"/>
    <x v="7"/>
  </r>
  <r>
    <n v="274768"/>
    <x v="2"/>
    <x v="0"/>
    <n v="63528"/>
    <n v="46928"/>
    <n v="1"/>
    <x v="1"/>
    <x v="0"/>
    <x v="0"/>
    <n v="480"/>
    <x v="8"/>
  </r>
  <r>
    <n v="274809"/>
    <x v="0"/>
    <x v="0"/>
    <n v="33100"/>
    <n v="33100"/>
    <n v="0"/>
    <x v="0"/>
    <x v="0"/>
    <x v="2"/>
    <n v="493"/>
    <x v="0"/>
  </r>
  <r>
    <n v="274830"/>
    <x v="0"/>
    <x v="0"/>
    <n v="271000"/>
    <n v="271000"/>
    <n v="0"/>
    <x v="0"/>
    <x v="1"/>
    <x v="0"/>
    <n v="527"/>
    <x v="7"/>
  </r>
  <r>
    <n v="274838"/>
    <x v="0"/>
    <x v="0"/>
    <n v="180000"/>
    <n v="180000"/>
    <n v="0"/>
    <x v="0"/>
    <x v="0"/>
    <x v="2"/>
    <n v="452"/>
    <x v="1"/>
  </r>
  <r>
    <n v="274839"/>
    <x v="0"/>
    <x v="0"/>
    <n v="29900"/>
    <n v="29900"/>
    <n v="0"/>
    <x v="0"/>
    <x v="0"/>
    <x v="2"/>
    <n v="504"/>
    <x v="0"/>
  </r>
  <r>
    <n v="274843"/>
    <x v="0"/>
    <x v="1"/>
    <n v="10000"/>
    <n v="10000"/>
    <n v="0"/>
    <x v="0"/>
    <x v="0"/>
    <x v="0"/>
    <n v="457"/>
    <x v="1"/>
  </r>
  <r>
    <n v="274848"/>
    <x v="0"/>
    <x v="0"/>
    <n v="38800"/>
    <n v="38800"/>
    <n v="0"/>
    <x v="0"/>
    <x v="0"/>
    <x v="1"/>
    <n v="502"/>
    <x v="0"/>
  </r>
  <r>
    <n v="274849"/>
    <x v="0"/>
    <x v="0"/>
    <n v="182400"/>
    <n v="182400"/>
    <n v="0"/>
    <x v="0"/>
    <x v="1"/>
    <x v="1"/>
    <n v="464"/>
    <x v="1"/>
  </r>
  <r>
    <n v="274859"/>
    <x v="0"/>
    <x v="0"/>
    <n v="121340"/>
    <n v="121340"/>
    <n v="0"/>
    <x v="0"/>
    <x v="0"/>
    <x v="1"/>
    <n v="423"/>
    <x v="6"/>
  </r>
  <r>
    <n v="274865"/>
    <x v="0"/>
    <x v="0"/>
    <n v="97000"/>
    <n v="97000"/>
    <n v="0"/>
    <x v="0"/>
    <x v="1"/>
    <x v="0"/>
    <n v="496"/>
    <x v="0"/>
  </r>
  <r>
    <n v="274870"/>
    <x v="0"/>
    <x v="2"/>
    <n v="20000"/>
    <n v="20000"/>
    <n v="0"/>
    <x v="0"/>
    <x v="0"/>
    <x v="1"/>
    <n v="422"/>
    <x v="6"/>
  </r>
  <r>
    <n v="274877"/>
    <x v="1"/>
    <x v="0"/>
    <n v="11000"/>
    <n v="11000"/>
    <n v="0"/>
    <x v="0"/>
    <x v="0"/>
    <x v="0"/>
    <n v="502"/>
    <x v="0"/>
  </r>
  <r>
    <n v="274879"/>
    <x v="0"/>
    <x v="0"/>
    <n v="5000"/>
    <n v="5000"/>
    <n v="0"/>
    <x v="0"/>
    <x v="1"/>
    <x v="2"/>
    <n v="495"/>
    <x v="0"/>
  </r>
  <r>
    <n v="274890"/>
    <x v="0"/>
    <x v="1"/>
    <n v="72599"/>
    <n v="72599"/>
    <n v="0"/>
    <x v="0"/>
    <x v="1"/>
    <x v="1"/>
    <n v="549"/>
    <x v="9"/>
  </r>
  <r>
    <n v="274901"/>
    <x v="2"/>
    <x v="2"/>
    <n v="60000"/>
    <n v="60000"/>
    <n v="0"/>
    <x v="0"/>
    <x v="0"/>
    <x v="2"/>
    <n v="475"/>
    <x v="8"/>
  </r>
  <r>
    <n v="274908"/>
    <x v="2"/>
    <x v="2"/>
    <n v="60000"/>
    <n v="60000"/>
    <n v="0"/>
    <x v="0"/>
    <x v="0"/>
    <x v="1"/>
    <n v="395"/>
    <x v="2"/>
  </r>
  <r>
    <n v="274919"/>
    <x v="0"/>
    <x v="0"/>
    <n v="20310"/>
    <n v="20310"/>
    <n v="0"/>
    <x v="0"/>
    <x v="1"/>
    <x v="0"/>
    <n v="474"/>
    <x v="8"/>
  </r>
  <r>
    <n v="274924"/>
    <x v="0"/>
    <x v="1"/>
    <n v="2000"/>
    <n v="2000"/>
    <n v="0"/>
    <x v="0"/>
    <x v="1"/>
    <x v="0"/>
    <n v="413"/>
    <x v="6"/>
  </r>
  <r>
    <n v="274937"/>
    <x v="0"/>
    <x v="0"/>
    <n v="30000"/>
    <n v="30000"/>
    <n v="0"/>
    <x v="0"/>
    <x v="1"/>
    <x v="2"/>
    <n v="553"/>
    <x v="10"/>
  </r>
  <r>
    <n v="274940"/>
    <x v="1"/>
    <x v="2"/>
    <n v="49200"/>
    <n v="49200"/>
    <n v="0"/>
    <x v="0"/>
    <x v="1"/>
    <x v="0"/>
    <n v="489"/>
    <x v="8"/>
  </r>
  <r>
    <n v="274948"/>
    <x v="0"/>
    <x v="1"/>
    <n v="125052"/>
    <n v="125052"/>
    <n v="0"/>
    <x v="0"/>
    <x v="0"/>
    <x v="0"/>
    <n v="448"/>
    <x v="3"/>
  </r>
  <r>
    <n v="274975"/>
    <x v="0"/>
    <x v="0"/>
    <n v="154860"/>
    <n v="154860"/>
    <n v="0"/>
    <x v="0"/>
    <x v="1"/>
    <x v="0"/>
    <n v="551"/>
    <x v="10"/>
  </r>
  <r>
    <n v="275031"/>
    <x v="1"/>
    <x v="0"/>
    <n v="1400"/>
    <n v="1400"/>
    <n v="0"/>
    <x v="0"/>
    <x v="0"/>
    <x v="0"/>
    <n v="406"/>
    <x v="2"/>
  </r>
  <r>
    <n v="275072"/>
    <x v="0"/>
    <x v="0"/>
    <n v="40000"/>
    <n v="40000"/>
    <n v="0"/>
    <x v="0"/>
    <x v="0"/>
    <x v="1"/>
    <n v="491"/>
    <x v="0"/>
  </r>
  <r>
    <n v="275121"/>
    <x v="0"/>
    <x v="1"/>
    <n v="10000"/>
    <n v="10000"/>
    <n v="0"/>
    <x v="0"/>
    <x v="0"/>
    <x v="1"/>
    <n v="485"/>
    <x v="8"/>
  </r>
  <r>
    <n v="275140"/>
    <x v="0"/>
    <x v="0"/>
    <n v="70000"/>
    <n v="70000"/>
    <n v="0"/>
    <x v="0"/>
    <x v="1"/>
    <x v="1"/>
    <n v="485"/>
    <x v="8"/>
  </r>
  <r>
    <n v="275163"/>
    <x v="1"/>
    <x v="2"/>
    <n v="15300"/>
    <n v="15300"/>
    <n v="0"/>
    <x v="0"/>
    <x v="1"/>
    <x v="1"/>
    <n v="460"/>
    <x v="1"/>
  </r>
  <r>
    <n v="275167"/>
    <x v="0"/>
    <x v="1"/>
    <n v="63500"/>
    <n v="63500"/>
    <n v="0"/>
    <x v="0"/>
    <x v="0"/>
    <x v="0"/>
    <n v="445"/>
    <x v="3"/>
  </r>
  <r>
    <n v="275263"/>
    <x v="0"/>
    <x v="0"/>
    <n v="10800"/>
    <n v="10800"/>
    <n v="0"/>
    <x v="0"/>
    <x v="1"/>
    <x v="0"/>
    <n v="502"/>
    <x v="0"/>
  </r>
  <r>
    <n v="275268"/>
    <x v="1"/>
    <x v="1"/>
    <n v="20000"/>
    <n v="20000"/>
    <n v="0"/>
    <x v="0"/>
    <x v="1"/>
    <x v="1"/>
    <n v="422"/>
    <x v="6"/>
  </r>
  <r>
    <n v="275278"/>
    <x v="1"/>
    <x v="0"/>
    <n v="500"/>
    <n v="500"/>
    <n v="0"/>
    <x v="0"/>
    <x v="1"/>
    <x v="1"/>
    <n v="480"/>
    <x v="8"/>
  </r>
  <r>
    <n v="275299"/>
    <x v="0"/>
    <x v="0"/>
    <n v="21300"/>
    <n v="21300"/>
    <n v="0"/>
    <x v="0"/>
    <x v="0"/>
    <x v="2"/>
    <n v="492"/>
    <x v="0"/>
  </r>
  <r>
    <n v="275300"/>
    <x v="0"/>
    <x v="0"/>
    <n v="60000"/>
    <n v="60000"/>
    <n v="0"/>
    <x v="0"/>
    <x v="0"/>
    <x v="2"/>
    <n v="475"/>
    <x v="8"/>
  </r>
  <r>
    <n v="275301"/>
    <x v="0"/>
    <x v="0"/>
    <n v="30000"/>
    <n v="30000"/>
    <n v="0"/>
    <x v="0"/>
    <x v="0"/>
    <x v="2"/>
    <n v="551"/>
    <x v="10"/>
  </r>
  <r>
    <n v="275302"/>
    <x v="2"/>
    <x v="1"/>
    <n v="60720"/>
    <n v="60720"/>
    <n v="0"/>
    <x v="0"/>
    <x v="0"/>
    <x v="0"/>
    <n v="475"/>
    <x v="8"/>
  </r>
  <r>
    <n v="275309"/>
    <x v="0"/>
    <x v="1"/>
    <n v="45750"/>
    <n v="45750"/>
    <n v="0"/>
    <x v="0"/>
    <x v="1"/>
    <x v="0"/>
    <n v="536"/>
    <x v="9"/>
  </r>
  <r>
    <n v="275328"/>
    <x v="0"/>
    <x v="1"/>
    <n v="38200"/>
    <n v="38200"/>
    <n v="0"/>
    <x v="0"/>
    <x v="1"/>
    <x v="0"/>
    <n v="481"/>
    <x v="8"/>
  </r>
  <r>
    <n v="275329"/>
    <x v="1"/>
    <x v="0"/>
    <n v="30000"/>
    <n v="30000"/>
    <n v="0"/>
    <x v="0"/>
    <x v="1"/>
    <x v="0"/>
    <n v="479"/>
    <x v="8"/>
  </r>
  <r>
    <n v="275335"/>
    <x v="0"/>
    <x v="0"/>
    <n v="5000"/>
    <n v="5000"/>
    <n v="0"/>
    <x v="0"/>
    <x v="0"/>
    <x v="2"/>
    <n v="452"/>
    <x v="1"/>
  </r>
  <r>
    <n v="275339"/>
    <x v="0"/>
    <x v="0"/>
    <n v="75000"/>
    <n v="75000"/>
    <n v="0"/>
    <x v="0"/>
    <x v="1"/>
    <x v="2"/>
    <n v="588"/>
    <x v="12"/>
  </r>
  <r>
    <n v="275347"/>
    <x v="0"/>
    <x v="1"/>
    <n v="15000"/>
    <n v="15000"/>
    <n v="0"/>
    <x v="0"/>
    <x v="1"/>
    <x v="2"/>
    <n v="536"/>
    <x v="9"/>
  </r>
  <r>
    <n v="275360"/>
    <x v="0"/>
    <x v="1"/>
    <n v="172000"/>
    <n v="172000"/>
    <n v="0"/>
    <x v="0"/>
    <x v="1"/>
    <x v="0"/>
    <n v="539"/>
    <x v="9"/>
  </r>
  <r>
    <n v="275362"/>
    <x v="2"/>
    <x v="2"/>
    <n v="20000"/>
    <n v="20000"/>
    <n v="0"/>
    <x v="0"/>
    <x v="1"/>
    <x v="1"/>
    <n v="449"/>
    <x v="3"/>
  </r>
  <r>
    <n v="275364"/>
    <x v="0"/>
    <x v="1"/>
    <n v="35000"/>
    <n v="35000"/>
    <n v="0"/>
    <x v="0"/>
    <x v="1"/>
    <x v="1"/>
    <n v="538"/>
    <x v="9"/>
  </r>
  <r>
    <n v="275370"/>
    <x v="1"/>
    <x v="1"/>
    <n v="7500"/>
    <n v="7500"/>
    <n v="0"/>
    <x v="0"/>
    <x v="1"/>
    <x v="1"/>
    <n v="448"/>
    <x v="3"/>
  </r>
  <r>
    <n v="275407"/>
    <x v="0"/>
    <x v="2"/>
    <n v="35000"/>
    <n v="35000"/>
    <n v="0"/>
    <x v="0"/>
    <x v="0"/>
    <x v="0"/>
    <n v="462"/>
    <x v="1"/>
  </r>
  <r>
    <n v="275414"/>
    <x v="0"/>
    <x v="0"/>
    <n v="90000"/>
    <n v="90000"/>
    <n v="0"/>
    <x v="0"/>
    <x v="1"/>
    <x v="2"/>
    <n v="540"/>
    <x v="9"/>
  </r>
  <r>
    <n v="275438"/>
    <x v="1"/>
    <x v="1"/>
    <n v="55700"/>
    <n v="55700"/>
    <n v="0"/>
    <x v="0"/>
    <x v="1"/>
    <x v="1"/>
    <n v="483"/>
    <x v="8"/>
  </r>
  <r>
    <n v="275452"/>
    <x v="0"/>
    <x v="0"/>
    <n v="48900"/>
    <n v="48900"/>
    <n v="0"/>
    <x v="0"/>
    <x v="0"/>
    <x v="1"/>
    <n v="415"/>
    <x v="6"/>
  </r>
  <r>
    <n v="275465"/>
    <x v="1"/>
    <x v="0"/>
    <n v="9000"/>
    <n v="9000"/>
    <n v="0"/>
    <x v="0"/>
    <x v="1"/>
    <x v="1"/>
    <n v="474"/>
    <x v="8"/>
  </r>
  <r>
    <n v="275469"/>
    <x v="0"/>
    <x v="0"/>
    <n v="40000"/>
    <n v="40000"/>
    <n v="0"/>
    <x v="0"/>
    <x v="0"/>
    <x v="1"/>
    <n v="549"/>
    <x v="9"/>
  </r>
  <r>
    <n v="275482"/>
    <x v="0"/>
    <x v="0"/>
    <n v="8800"/>
    <n v="8800"/>
    <n v="0"/>
    <x v="0"/>
    <x v="1"/>
    <x v="0"/>
    <n v="511"/>
    <x v="7"/>
  </r>
  <r>
    <n v="275499"/>
    <x v="1"/>
    <x v="0"/>
    <n v="11500"/>
    <n v="11500"/>
    <n v="0"/>
    <x v="0"/>
    <x v="1"/>
    <x v="0"/>
    <n v="551"/>
    <x v="10"/>
  </r>
  <r>
    <n v="275503"/>
    <x v="0"/>
    <x v="1"/>
    <n v="28500"/>
    <n v="28500"/>
    <n v="0"/>
    <x v="0"/>
    <x v="0"/>
    <x v="0"/>
    <n v="456"/>
    <x v="1"/>
  </r>
  <r>
    <n v="275511"/>
    <x v="0"/>
    <x v="0"/>
    <n v="63000"/>
    <n v="63000"/>
    <n v="0"/>
    <x v="0"/>
    <x v="0"/>
    <x v="1"/>
    <n v="384"/>
    <x v="4"/>
  </r>
  <r>
    <n v="275531"/>
    <x v="0"/>
    <x v="1"/>
    <n v="233500"/>
    <n v="233500"/>
    <n v="0"/>
    <x v="0"/>
    <x v="1"/>
    <x v="1"/>
    <n v="433"/>
    <x v="3"/>
  </r>
  <r>
    <n v="275548"/>
    <x v="0"/>
    <x v="0"/>
    <n v="99700"/>
    <n v="99700"/>
    <n v="0"/>
    <x v="0"/>
    <x v="1"/>
    <x v="0"/>
    <n v="563"/>
    <x v="10"/>
  </r>
  <r>
    <n v="275551"/>
    <x v="1"/>
    <x v="0"/>
    <n v="60000"/>
    <n v="60000"/>
    <n v="0"/>
    <x v="0"/>
    <x v="1"/>
    <x v="1"/>
    <n v="499"/>
    <x v="0"/>
  </r>
  <r>
    <n v="275633"/>
    <x v="0"/>
    <x v="1"/>
    <n v="44850"/>
    <n v="44850"/>
    <n v="0"/>
    <x v="0"/>
    <x v="1"/>
    <x v="0"/>
    <n v="544"/>
    <x v="9"/>
  </r>
  <r>
    <n v="275643"/>
    <x v="2"/>
    <x v="2"/>
    <n v="29900"/>
    <n v="29900"/>
    <n v="0"/>
    <x v="0"/>
    <x v="1"/>
    <x v="1"/>
    <n v="493"/>
    <x v="0"/>
  </r>
  <r>
    <n v="275689"/>
    <x v="0"/>
    <x v="0"/>
    <n v="18000"/>
    <n v="18000"/>
    <n v="0"/>
    <x v="0"/>
    <x v="0"/>
    <x v="0"/>
    <n v="561"/>
    <x v="10"/>
  </r>
  <r>
    <n v="275694"/>
    <x v="1"/>
    <x v="0"/>
    <n v="54500"/>
    <n v="34500"/>
    <n v="1"/>
    <x v="1"/>
    <x v="0"/>
    <x v="1"/>
    <n v="532"/>
    <x v="9"/>
  </r>
  <r>
    <n v="275725"/>
    <x v="0"/>
    <x v="0"/>
    <n v="160000"/>
    <n v="160000"/>
    <n v="0"/>
    <x v="0"/>
    <x v="0"/>
    <x v="2"/>
    <n v="516"/>
    <x v="7"/>
  </r>
  <r>
    <n v="275728"/>
    <x v="1"/>
    <x v="0"/>
    <n v="11000"/>
    <n v="11000"/>
    <n v="0"/>
    <x v="0"/>
    <x v="0"/>
    <x v="0"/>
    <n v="467"/>
    <x v="1"/>
  </r>
  <r>
    <n v="275745"/>
    <x v="0"/>
    <x v="1"/>
    <n v="10000"/>
    <n v="0"/>
    <n v="1"/>
    <x v="1"/>
    <x v="1"/>
    <x v="0"/>
    <n v="446"/>
    <x v="3"/>
  </r>
  <r>
    <n v="275753"/>
    <x v="0"/>
    <x v="0"/>
    <n v="6000"/>
    <n v="6000"/>
    <n v="0"/>
    <x v="0"/>
    <x v="1"/>
    <x v="2"/>
    <n v="495"/>
    <x v="0"/>
  </r>
  <r>
    <n v="275783"/>
    <x v="0"/>
    <x v="1"/>
    <n v="30000"/>
    <n v="30000"/>
    <n v="0"/>
    <x v="0"/>
    <x v="0"/>
    <x v="0"/>
    <n v="476"/>
    <x v="8"/>
  </r>
  <r>
    <n v="275793"/>
    <x v="0"/>
    <x v="0"/>
    <n v="35000"/>
    <n v="35000"/>
    <n v="0"/>
    <x v="0"/>
    <x v="0"/>
    <x v="2"/>
    <n v="490"/>
    <x v="8"/>
  </r>
  <r>
    <n v="275803"/>
    <x v="1"/>
    <x v="0"/>
    <n v="70000"/>
    <n v="70000"/>
    <n v="0"/>
    <x v="0"/>
    <x v="1"/>
    <x v="0"/>
    <n v="540"/>
    <x v="9"/>
  </r>
  <r>
    <n v="275811"/>
    <x v="1"/>
    <x v="0"/>
    <n v="25000"/>
    <n v="25000"/>
    <n v="0"/>
    <x v="0"/>
    <x v="1"/>
    <x v="0"/>
    <n v="450"/>
    <x v="3"/>
  </r>
  <r>
    <n v="275812"/>
    <x v="1"/>
    <x v="1"/>
    <n v="48200"/>
    <n v="48200"/>
    <n v="0"/>
    <x v="0"/>
    <x v="1"/>
    <x v="0"/>
    <n v="555"/>
    <x v="10"/>
  </r>
  <r>
    <n v="275816"/>
    <x v="0"/>
    <x v="0"/>
    <n v="5000"/>
    <n v="5000"/>
    <n v="0"/>
    <x v="0"/>
    <x v="0"/>
    <x v="1"/>
    <n v="446"/>
    <x v="3"/>
  </r>
  <r>
    <n v="275818"/>
    <x v="0"/>
    <x v="0"/>
    <n v="184500"/>
    <n v="184500"/>
    <n v="0"/>
    <x v="0"/>
    <x v="1"/>
    <x v="2"/>
    <n v="523"/>
    <x v="7"/>
  </r>
  <r>
    <n v="275821"/>
    <x v="0"/>
    <x v="0"/>
    <n v="137800"/>
    <n v="137800"/>
    <n v="0"/>
    <x v="0"/>
    <x v="0"/>
    <x v="1"/>
    <n v="525"/>
    <x v="7"/>
  </r>
  <r>
    <n v="275830"/>
    <x v="0"/>
    <x v="0"/>
    <n v="10000"/>
    <n v="10000"/>
    <n v="0"/>
    <x v="0"/>
    <x v="1"/>
    <x v="0"/>
    <n v="455"/>
    <x v="1"/>
  </r>
  <r>
    <n v="275832"/>
    <x v="1"/>
    <x v="1"/>
    <n v="16000"/>
    <n v="16000"/>
    <n v="0"/>
    <x v="0"/>
    <x v="0"/>
    <x v="2"/>
    <n v="514"/>
    <x v="7"/>
  </r>
  <r>
    <n v="275854"/>
    <x v="1"/>
    <x v="0"/>
    <n v="34000"/>
    <n v="34000"/>
    <n v="0"/>
    <x v="0"/>
    <x v="0"/>
    <x v="1"/>
    <n v="451"/>
    <x v="1"/>
  </r>
  <r>
    <n v="275865"/>
    <x v="0"/>
    <x v="1"/>
    <n v="55000"/>
    <n v="55000"/>
    <n v="0"/>
    <x v="0"/>
    <x v="1"/>
    <x v="1"/>
    <n v="521"/>
    <x v="7"/>
  </r>
  <r>
    <n v="275873"/>
    <x v="1"/>
    <x v="0"/>
    <n v="20000"/>
    <n v="20000"/>
    <n v="0"/>
    <x v="0"/>
    <x v="1"/>
    <x v="1"/>
    <n v="405"/>
    <x v="2"/>
  </r>
  <r>
    <n v="275880"/>
    <x v="0"/>
    <x v="0"/>
    <n v="195008"/>
    <n v="195008"/>
    <n v="0"/>
    <x v="0"/>
    <x v="0"/>
    <x v="1"/>
    <n v="532"/>
    <x v="9"/>
  </r>
  <r>
    <n v="275881"/>
    <x v="0"/>
    <x v="1"/>
    <n v="15000"/>
    <n v="15000"/>
    <n v="0"/>
    <x v="0"/>
    <x v="0"/>
    <x v="2"/>
    <n v="483"/>
    <x v="8"/>
  </r>
  <r>
    <n v="275888"/>
    <x v="1"/>
    <x v="0"/>
    <n v="35000"/>
    <n v="35000"/>
    <n v="0"/>
    <x v="0"/>
    <x v="1"/>
    <x v="1"/>
    <n v="522"/>
    <x v="7"/>
  </r>
  <r>
    <n v="275890"/>
    <x v="0"/>
    <x v="0"/>
    <n v="19000"/>
    <n v="19000"/>
    <n v="0"/>
    <x v="0"/>
    <x v="1"/>
    <x v="1"/>
    <n v="531"/>
    <x v="9"/>
  </r>
  <r>
    <n v="275895"/>
    <x v="0"/>
    <x v="1"/>
    <n v="35000"/>
    <n v="35000"/>
    <n v="0"/>
    <x v="0"/>
    <x v="1"/>
    <x v="1"/>
    <n v="486"/>
    <x v="8"/>
  </r>
  <r>
    <n v="275898"/>
    <x v="1"/>
    <x v="0"/>
    <n v="10000"/>
    <n v="10000"/>
    <n v="0"/>
    <x v="0"/>
    <x v="1"/>
    <x v="1"/>
    <n v="462"/>
    <x v="1"/>
  </r>
  <r>
    <n v="275903"/>
    <x v="0"/>
    <x v="1"/>
    <n v="37000"/>
    <n v="37000"/>
    <n v="0"/>
    <x v="0"/>
    <x v="0"/>
    <x v="1"/>
    <n v="465"/>
    <x v="1"/>
  </r>
  <r>
    <n v="275906"/>
    <x v="0"/>
    <x v="0"/>
    <n v="123716"/>
    <n v="123716"/>
    <n v="0"/>
    <x v="0"/>
    <x v="1"/>
    <x v="0"/>
    <n v="527"/>
    <x v="7"/>
  </r>
  <r>
    <n v="275912"/>
    <x v="0"/>
    <x v="0"/>
    <n v="17000"/>
    <n v="17000"/>
    <n v="0"/>
    <x v="0"/>
    <x v="0"/>
    <x v="1"/>
    <n v="487"/>
    <x v="8"/>
  </r>
  <r>
    <n v="275924"/>
    <x v="0"/>
    <x v="0"/>
    <n v="33000"/>
    <n v="33000"/>
    <n v="0"/>
    <x v="0"/>
    <x v="0"/>
    <x v="0"/>
    <n v="496"/>
    <x v="0"/>
  </r>
  <r>
    <n v="275932"/>
    <x v="0"/>
    <x v="0"/>
    <n v="66600"/>
    <n v="66600"/>
    <n v="0"/>
    <x v="0"/>
    <x v="1"/>
    <x v="0"/>
    <n v="488"/>
    <x v="8"/>
  </r>
  <r>
    <n v="275942"/>
    <x v="1"/>
    <x v="0"/>
    <n v="10000"/>
    <n v="10000"/>
    <n v="0"/>
    <x v="0"/>
    <x v="0"/>
    <x v="1"/>
    <n v="430"/>
    <x v="6"/>
  </r>
  <r>
    <n v="275948"/>
    <x v="0"/>
    <x v="0"/>
    <n v="226035"/>
    <n v="226035"/>
    <n v="0"/>
    <x v="0"/>
    <x v="0"/>
    <x v="2"/>
    <n v="527"/>
    <x v="7"/>
  </r>
  <r>
    <n v="275953"/>
    <x v="1"/>
    <x v="0"/>
    <n v="55000"/>
    <n v="55000"/>
    <n v="0"/>
    <x v="0"/>
    <x v="1"/>
    <x v="1"/>
    <n v="494"/>
    <x v="0"/>
  </r>
  <r>
    <n v="275954"/>
    <x v="0"/>
    <x v="0"/>
    <n v="19000"/>
    <n v="19000"/>
    <n v="0"/>
    <x v="0"/>
    <x v="1"/>
    <x v="2"/>
    <n v="522"/>
    <x v="7"/>
  </r>
  <r>
    <n v="275969"/>
    <x v="0"/>
    <x v="0"/>
    <n v="132500"/>
    <n v="132500"/>
    <n v="0"/>
    <x v="0"/>
    <x v="1"/>
    <x v="2"/>
    <n v="552"/>
    <x v="10"/>
  </r>
  <r>
    <n v="275976"/>
    <x v="0"/>
    <x v="0"/>
    <n v="64000"/>
    <n v="64000"/>
    <n v="1"/>
    <x v="1"/>
    <x v="0"/>
    <x v="0"/>
    <n v="459"/>
    <x v="1"/>
  </r>
  <r>
    <n v="276001"/>
    <x v="0"/>
    <x v="0"/>
    <n v="15000"/>
    <n v="15000"/>
    <n v="0"/>
    <x v="0"/>
    <x v="1"/>
    <x v="0"/>
    <n v="511"/>
    <x v="7"/>
  </r>
  <r>
    <n v="276007"/>
    <x v="1"/>
    <x v="0"/>
    <n v="10000"/>
    <n v="10000"/>
    <n v="0"/>
    <x v="0"/>
    <x v="1"/>
    <x v="1"/>
    <n v="491"/>
    <x v="0"/>
  </r>
  <r>
    <n v="276015"/>
    <x v="2"/>
    <x v="0"/>
    <n v="20000"/>
    <n v="20000"/>
    <n v="0"/>
    <x v="0"/>
    <x v="1"/>
    <x v="0"/>
    <n v="474"/>
    <x v="8"/>
  </r>
  <r>
    <n v="276019"/>
    <x v="1"/>
    <x v="0"/>
    <n v="26000"/>
    <n v="26000"/>
    <n v="0"/>
    <x v="0"/>
    <x v="0"/>
    <x v="1"/>
    <n v="473"/>
    <x v="8"/>
  </r>
  <r>
    <n v="276025"/>
    <x v="0"/>
    <x v="1"/>
    <n v="10000"/>
    <n v="10000"/>
    <n v="0"/>
    <x v="0"/>
    <x v="0"/>
    <x v="1"/>
    <n v="465"/>
    <x v="1"/>
  </r>
  <r>
    <n v="276028"/>
    <x v="0"/>
    <x v="0"/>
    <n v="262800"/>
    <n v="262800"/>
    <n v="0"/>
    <x v="0"/>
    <x v="1"/>
    <x v="1"/>
    <n v="541"/>
    <x v="9"/>
  </r>
  <r>
    <n v="276033"/>
    <x v="0"/>
    <x v="0"/>
    <n v="93200"/>
    <n v="93200"/>
    <n v="0"/>
    <x v="0"/>
    <x v="1"/>
    <x v="0"/>
    <n v="565"/>
    <x v="10"/>
  </r>
  <r>
    <n v="276034"/>
    <x v="0"/>
    <x v="1"/>
    <n v="16000"/>
    <n v="16000"/>
    <n v="0"/>
    <x v="0"/>
    <x v="0"/>
    <x v="1"/>
    <n v="518"/>
    <x v="7"/>
  </r>
  <r>
    <n v="276035"/>
    <x v="0"/>
    <x v="0"/>
    <n v="193900"/>
    <n v="193900"/>
    <n v="0"/>
    <x v="0"/>
    <x v="0"/>
    <x v="0"/>
    <n v="459"/>
    <x v="1"/>
  </r>
  <r>
    <n v="276056"/>
    <x v="0"/>
    <x v="0"/>
    <n v="30000"/>
    <n v="30000"/>
    <n v="0"/>
    <x v="0"/>
    <x v="1"/>
    <x v="1"/>
    <n v="444"/>
    <x v="3"/>
  </r>
  <r>
    <n v="276068"/>
    <x v="1"/>
    <x v="1"/>
    <n v="20000"/>
    <n v="20000"/>
    <n v="0"/>
    <x v="0"/>
    <x v="0"/>
    <x v="1"/>
    <n v="519"/>
    <x v="7"/>
  </r>
  <r>
    <n v="276076"/>
    <x v="0"/>
    <x v="0"/>
    <n v="40000"/>
    <n v="40000"/>
    <n v="0"/>
    <x v="0"/>
    <x v="0"/>
    <x v="1"/>
    <n v="512"/>
    <x v="7"/>
  </r>
  <r>
    <n v="276083"/>
    <x v="0"/>
    <x v="1"/>
    <n v="68260"/>
    <n v="68260"/>
    <n v="0"/>
    <x v="0"/>
    <x v="1"/>
    <x v="0"/>
    <n v="494"/>
    <x v="0"/>
  </r>
  <r>
    <n v="276097"/>
    <x v="0"/>
    <x v="0"/>
    <n v="70000"/>
    <n v="70000"/>
    <n v="0"/>
    <x v="0"/>
    <x v="0"/>
    <x v="1"/>
    <n v="458"/>
    <x v="1"/>
  </r>
  <r>
    <n v="276110"/>
    <x v="0"/>
    <x v="0"/>
    <n v="31500"/>
    <n v="31500"/>
    <n v="0"/>
    <x v="0"/>
    <x v="1"/>
    <x v="1"/>
    <n v="485"/>
    <x v="8"/>
  </r>
  <r>
    <n v="276112"/>
    <x v="1"/>
    <x v="1"/>
    <n v="46000"/>
    <n v="46000"/>
    <n v="0"/>
    <x v="0"/>
    <x v="1"/>
    <x v="0"/>
    <n v="490"/>
    <x v="8"/>
  </r>
  <r>
    <n v="276123"/>
    <x v="0"/>
    <x v="0"/>
    <n v="109000"/>
    <n v="109000"/>
    <n v="0"/>
    <x v="0"/>
    <x v="1"/>
    <x v="1"/>
    <n v="497"/>
    <x v="0"/>
  </r>
  <r>
    <n v="276130"/>
    <x v="1"/>
    <x v="0"/>
    <n v="10000"/>
    <n v="10000"/>
    <n v="0"/>
    <x v="0"/>
    <x v="1"/>
    <x v="1"/>
    <n v="494"/>
    <x v="0"/>
  </r>
  <r>
    <n v="276136"/>
    <x v="0"/>
    <x v="0"/>
    <n v="186470"/>
    <n v="186470"/>
    <n v="0"/>
    <x v="0"/>
    <x v="0"/>
    <x v="1"/>
    <n v="479"/>
    <x v="8"/>
  </r>
  <r>
    <n v="276174"/>
    <x v="1"/>
    <x v="0"/>
    <n v="10000"/>
    <n v="0"/>
    <n v="1"/>
    <x v="1"/>
    <x v="0"/>
    <x v="1"/>
    <n v="458"/>
    <x v="1"/>
  </r>
  <r>
    <n v="276179"/>
    <x v="1"/>
    <x v="0"/>
    <n v="56200"/>
    <n v="56200"/>
    <n v="0"/>
    <x v="0"/>
    <x v="1"/>
    <x v="1"/>
    <n v="439"/>
    <x v="3"/>
  </r>
  <r>
    <n v="276181"/>
    <x v="1"/>
    <x v="0"/>
    <n v="5000"/>
    <n v="5000"/>
    <n v="0"/>
    <x v="0"/>
    <x v="1"/>
    <x v="1"/>
    <n v="445"/>
    <x v="3"/>
  </r>
  <r>
    <n v="276186"/>
    <x v="0"/>
    <x v="0"/>
    <n v="79000"/>
    <n v="79000"/>
    <n v="0"/>
    <x v="0"/>
    <x v="1"/>
    <x v="0"/>
    <n v="459"/>
    <x v="1"/>
  </r>
  <r>
    <n v="276193"/>
    <x v="0"/>
    <x v="0"/>
    <n v="143400"/>
    <n v="143400"/>
    <n v="0"/>
    <x v="0"/>
    <x v="1"/>
    <x v="1"/>
    <n v="493"/>
    <x v="0"/>
  </r>
  <r>
    <n v="276198"/>
    <x v="1"/>
    <x v="0"/>
    <n v="20000"/>
    <n v="0"/>
    <n v="1"/>
    <x v="1"/>
    <x v="0"/>
    <x v="1"/>
    <n v="451"/>
    <x v="1"/>
  </r>
  <r>
    <n v="276230"/>
    <x v="1"/>
    <x v="0"/>
    <n v="19965"/>
    <n v="19965"/>
    <n v="0"/>
    <x v="0"/>
    <x v="1"/>
    <x v="1"/>
    <n v="512"/>
    <x v="7"/>
  </r>
  <r>
    <n v="276232"/>
    <x v="1"/>
    <x v="0"/>
    <n v="20000"/>
    <n v="20000"/>
    <n v="0"/>
    <x v="0"/>
    <x v="0"/>
    <x v="1"/>
    <n v="437"/>
    <x v="3"/>
  </r>
  <r>
    <n v="276233"/>
    <x v="0"/>
    <x v="1"/>
    <n v="120000"/>
    <n v="120000"/>
    <n v="0"/>
    <x v="0"/>
    <x v="1"/>
    <x v="0"/>
    <n v="448"/>
    <x v="3"/>
  </r>
  <r>
    <n v="276235"/>
    <x v="1"/>
    <x v="0"/>
    <n v="94000"/>
    <n v="94000"/>
    <n v="0"/>
    <x v="0"/>
    <x v="1"/>
    <x v="2"/>
    <n v="497"/>
    <x v="0"/>
  </r>
  <r>
    <n v="276236"/>
    <x v="1"/>
    <x v="1"/>
    <n v="5000"/>
    <n v="5000"/>
    <n v="0"/>
    <x v="0"/>
    <x v="1"/>
    <x v="0"/>
    <n v="453"/>
    <x v="1"/>
  </r>
  <r>
    <n v="276243"/>
    <x v="0"/>
    <x v="0"/>
    <n v="120000"/>
    <n v="120000"/>
    <n v="0"/>
    <x v="0"/>
    <x v="1"/>
    <x v="1"/>
    <n v="495"/>
    <x v="0"/>
  </r>
  <r>
    <n v="276251"/>
    <x v="1"/>
    <x v="0"/>
    <n v="17900"/>
    <n v="17900"/>
    <n v="0"/>
    <x v="0"/>
    <x v="1"/>
    <x v="1"/>
    <n v="465"/>
    <x v="1"/>
  </r>
  <r>
    <n v="276265"/>
    <x v="0"/>
    <x v="1"/>
    <n v="71200"/>
    <n v="71200"/>
    <n v="0"/>
    <x v="0"/>
    <x v="0"/>
    <x v="1"/>
    <n v="514"/>
    <x v="7"/>
  </r>
  <r>
    <n v="276299"/>
    <x v="0"/>
    <x v="1"/>
    <n v="81300"/>
    <n v="81300"/>
    <n v="0"/>
    <x v="0"/>
    <x v="1"/>
    <x v="0"/>
    <n v="516"/>
    <x v="7"/>
  </r>
  <r>
    <n v="276309"/>
    <x v="0"/>
    <x v="0"/>
    <n v="46700"/>
    <n v="46700"/>
    <n v="0"/>
    <x v="0"/>
    <x v="1"/>
    <x v="2"/>
    <n v="551"/>
    <x v="10"/>
  </r>
  <r>
    <n v="276316"/>
    <x v="0"/>
    <x v="1"/>
    <n v="305250"/>
    <n v="305250"/>
    <n v="0"/>
    <x v="0"/>
    <x v="1"/>
    <x v="0"/>
    <n v="503"/>
    <x v="0"/>
  </r>
  <r>
    <n v="276327"/>
    <x v="0"/>
    <x v="1"/>
    <n v="66200"/>
    <n v="66200"/>
    <n v="0"/>
    <x v="0"/>
    <x v="0"/>
    <x v="1"/>
    <n v="488"/>
    <x v="8"/>
  </r>
  <r>
    <n v="276346"/>
    <x v="1"/>
    <x v="0"/>
    <n v="15000"/>
    <n v="15000"/>
    <n v="0"/>
    <x v="0"/>
    <x v="0"/>
    <x v="1"/>
    <n v="500"/>
    <x v="0"/>
  </r>
  <r>
    <n v="276348"/>
    <x v="0"/>
    <x v="0"/>
    <n v="57000"/>
    <n v="57000"/>
    <n v="0"/>
    <x v="0"/>
    <x v="1"/>
    <x v="0"/>
    <n v="458"/>
    <x v="1"/>
  </r>
  <r>
    <n v="276362"/>
    <x v="2"/>
    <x v="2"/>
    <n v="24970"/>
    <n v="24970"/>
    <n v="0"/>
    <x v="0"/>
    <x v="1"/>
    <x v="0"/>
    <n v="446"/>
    <x v="3"/>
  </r>
  <r>
    <n v="276366"/>
    <x v="0"/>
    <x v="1"/>
    <n v="10000"/>
    <n v="10000"/>
    <n v="0"/>
    <x v="0"/>
    <x v="1"/>
    <x v="0"/>
    <n v="542"/>
    <x v="9"/>
  </r>
  <r>
    <n v="276382"/>
    <x v="0"/>
    <x v="0"/>
    <n v="122000"/>
    <n v="122000"/>
    <n v="0"/>
    <x v="0"/>
    <x v="1"/>
    <x v="2"/>
    <n v="496"/>
    <x v="0"/>
  </r>
  <r>
    <n v="276384"/>
    <x v="0"/>
    <x v="0"/>
    <n v="35000"/>
    <n v="35000"/>
    <n v="0"/>
    <x v="0"/>
    <x v="1"/>
    <x v="1"/>
    <n v="496"/>
    <x v="0"/>
  </r>
  <r>
    <n v="276390"/>
    <x v="2"/>
    <x v="2"/>
    <n v="50000"/>
    <n v="50000"/>
    <n v="0"/>
    <x v="0"/>
    <x v="0"/>
    <x v="1"/>
    <n v="503"/>
    <x v="0"/>
  </r>
  <r>
    <n v="276391"/>
    <x v="1"/>
    <x v="0"/>
    <n v="59800"/>
    <n v="59800"/>
    <n v="0"/>
    <x v="0"/>
    <x v="0"/>
    <x v="0"/>
    <n v="417"/>
    <x v="6"/>
  </r>
  <r>
    <n v="276402"/>
    <x v="0"/>
    <x v="0"/>
    <n v="10000"/>
    <n v="10000"/>
    <n v="0"/>
    <x v="0"/>
    <x v="1"/>
    <x v="0"/>
    <n v="487"/>
    <x v="8"/>
  </r>
  <r>
    <n v="276416"/>
    <x v="1"/>
    <x v="0"/>
    <n v="43000"/>
    <n v="43000"/>
    <n v="0"/>
    <x v="0"/>
    <x v="0"/>
    <x v="0"/>
    <n v="471"/>
    <x v="8"/>
  </r>
  <r>
    <n v="276421"/>
    <x v="0"/>
    <x v="2"/>
    <n v="162900"/>
    <n v="162900"/>
    <n v="0"/>
    <x v="0"/>
    <x v="1"/>
    <x v="0"/>
    <n v="468"/>
    <x v="1"/>
  </r>
  <r>
    <n v="276424"/>
    <x v="0"/>
    <x v="1"/>
    <n v="10000"/>
    <n v="10000"/>
    <n v="0"/>
    <x v="0"/>
    <x v="0"/>
    <x v="1"/>
    <n v="496"/>
    <x v="0"/>
  </r>
  <r>
    <n v="276428"/>
    <x v="1"/>
    <x v="0"/>
    <n v="16100"/>
    <n v="16100"/>
    <n v="0"/>
    <x v="0"/>
    <x v="1"/>
    <x v="0"/>
    <n v="501"/>
    <x v="0"/>
  </r>
  <r>
    <n v="276443"/>
    <x v="0"/>
    <x v="1"/>
    <n v="54000"/>
    <n v="54000"/>
    <n v="0"/>
    <x v="0"/>
    <x v="0"/>
    <x v="0"/>
    <n v="484"/>
    <x v="8"/>
  </r>
  <r>
    <n v="276451"/>
    <x v="0"/>
    <x v="1"/>
    <n v="135000"/>
    <n v="135000"/>
    <n v="0"/>
    <x v="0"/>
    <x v="1"/>
    <x v="2"/>
    <n v="459"/>
    <x v="1"/>
  </r>
  <r>
    <n v="276485"/>
    <x v="0"/>
    <x v="0"/>
    <n v="16000"/>
    <n v="16000"/>
    <n v="0"/>
    <x v="0"/>
    <x v="0"/>
    <x v="0"/>
    <n v="493"/>
    <x v="0"/>
  </r>
  <r>
    <n v="276497"/>
    <x v="1"/>
    <x v="0"/>
    <n v="60000"/>
    <n v="60000"/>
    <n v="0"/>
    <x v="0"/>
    <x v="0"/>
    <x v="1"/>
    <n v="432"/>
    <x v="3"/>
  </r>
  <r>
    <n v="276505"/>
    <x v="2"/>
    <x v="0"/>
    <n v="55000"/>
    <n v="55000"/>
    <n v="0"/>
    <x v="0"/>
    <x v="1"/>
    <x v="0"/>
    <n v="558"/>
    <x v="10"/>
  </r>
  <r>
    <n v="276509"/>
    <x v="1"/>
    <x v="0"/>
    <n v="12000"/>
    <n v="6000"/>
    <n v="0"/>
    <x v="0"/>
    <x v="0"/>
    <x v="1"/>
    <n v="475"/>
    <x v="8"/>
  </r>
  <r>
    <n v="276512"/>
    <x v="1"/>
    <x v="0"/>
    <n v="11000"/>
    <n v="4004.51"/>
    <n v="0"/>
    <x v="0"/>
    <x v="1"/>
    <x v="0"/>
    <n v="432"/>
    <x v="3"/>
  </r>
  <r>
    <n v="276519"/>
    <x v="0"/>
    <x v="1"/>
    <n v="109000"/>
    <n v="109000"/>
    <n v="0"/>
    <x v="0"/>
    <x v="1"/>
    <x v="0"/>
    <n v="509"/>
    <x v="0"/>
  </r>
  <r>
    <n v="276532"/>
    <x v="0"/>
    <x v="1"/>
    <n v="77000"/>
    <n v="77000"/>
    <n v="0"/>
    <x v="0"/>
    <x v="1"/>
    <x v="1"/>
    <n v="543"/>
    <x v="9"/>
  </r>
  <r>
    <n v="276540"/>
    <x v="0"/>
    <x v="0"/>
    <n v="142000"/>
    <n v="142000"/>
    <n v="0"/>
    <x v="0"/>
    <x v="1"/>
    <x v="0"/>
    <n v="462"/>
    <x v="1"/>
  </r>
  <r>
    <n v="276566"/>
    <x v="0"/>
    <x v="0"/>
    <n v="23000"/>
    <n v="23000"/>
    <n v="0"/>
    <x v="0"/>
    <x v="1"/>
    <x v="1"/>
    <n v="487"/>
    <x v="8"/>
  </r>
  <r>
    <n v="276574"/>
    <x v="1"/>
    <x v="0"/>
    <n v="20000"/>
    <n v="20000"/>
    <n v="0"/>
    <x v="0"/>
    <x v="1"/>
    <x v="2"/>
    <n v="470"/>
    <x v="1"/>
  </r>
  <r>
    <n v="276620"/>
    <x v="0"/>
    <x v="0"/>
    <n v="72100"/>
    <n v="72100"/>
    <n v="0"/>
    <x v="0"/>
    <x v="0"/>
    <x v="2"/>
    <n v="539"/>
    <x v="9"/>
  </r>
  <r>
    <n v="276690"/>
    <x v="0"/>
    <x v="2"/>
    <n v="10000"/>
    <n v="10000"/>
    <n v="0"/>
    <x v="0"/>
    <x v="1"/>
    <x v="1"/>
    <n v="499"/>
    <x v="0"/>
  </r>
  <r>
    <n v="276692"/>
    <x v="1"/>
    <x v="0"/>
    <n v="32000"/>
    <n v="32000"/>
    <n v="0"/>
    <x v="0"/>
    <x v="1"/>
    <x v="0"/>
    <n v="563"/>
    <x v="10"/>
  </r>
  <r>
    <n v="276694"/>
    <x v="0"/>
    <x v="0"/>
    <n v="45000"/>
    <n v="45000"/>
    <n v="0"/>
    <x v="0"/>
    <x v="0"/>
    <x v="2"/>
    <n v="503"/>
    <x v="0"/>
  </r>
  <r>
    <n v="276701"/>
    <x v="0"/>
    <x v="1"/>
    <n v="93000"/>
    <n v="93000"/>
    <n v="0"/>
    <x v="0"/>
    <x v="1"/>
    <x v="1"/>
    <n v="513"/>
    <x v="7"/>
  </r>
  <r>
    <n v="276718"/>
    <x v="0"/>
    <x v="0"/>
    <n v="19000"/>
    <n v="19000"/>
    <n v="0"/>
    <x v="0"/>
    <x v="1"/>
    <x v="0"/>
    <n v="544"/>
    <x v="9"/>
  </r>
  <r>
    <n v="276735"/>
    <x v="1"/>
    <x v="0"/>
    <n v="30000"/>
    <n v="30000"/>
    <n v="0"/>
    <x v="0"/>
    <x v="1"/>
    <x v="1"/>
    <n v="485"/>
    <x v="8"/>
  </r>
  <r>
    <n v="276738"/>
    <x v="0"/>
    <x v="0"/>
    <n v="73200"/>
    <n v="73200"/>
    <n v="0"/>
    <x v="0"/>
    <x v="1"/>
    <x v="2"/>
    <n v="567"/>
    <x v="10"/>
  </r>
  <r>
    <n v="276752"/>
    <x v="0"/>
    <x v="0"/>
    <n v="139000"/>
    <n v="139000"/>
    <n v="0"/>
    <x v="0"/>
    <x v="0"/>
    <x v="1"/>
    <n v="486"/>
    <x v="8"/>
  </r>
  <r>
    <n v="276758"/>
    <x v="0"/>
    <x v="0"/>
    <n v="242400"/>
    <n v="242400"/>
    <n v="0"/>
    <x v="0"/>
    <x v="1"/>
    <x v="1"/>
    <n v="547"/>
    <x v="9"/>
  </r>
  <r>
    <n v="276762"/>
    <x v="0"/>
    <x v="0"/>
    <n v="5000"/>
    <n v="5000"/>
    <n v="0"/>
    <x v="0"/>
    <x v="0"/>
    <x v="1"/>
    <n v="425"/>
    <x v="6"/>
  </r>
  <r>
    <n v="276763"/>
    <x v="0"/>
    <x v="0"/>
    <n v="30000"/>
    <n v="30000"/>
    <n v="0"/>
    <x v="0"/>
    <x v="1"/>
    <x v="1"/>
    <n v="499"/>
    <x v="0"/>
  </r>
  <r>
    <n v="276795"/>
    <x v="0"/>
    <x v="2"/>
    <n v="20000"/>
    <n v="20000"/>
    <n v="0"/>
    <x v="0"/>
    <x v="1"/>
    <x v="1"/>
    <n v="510"/>
    <x v="0"/>
  </r>
  <r>
    <n v="276797"/>
    <x v="0"/>
    <x v="0"/>
    <n v="90000"/>
    <n v="90000"/>
    <n v="0"/>
    <x v="0"/>
    <x v="0"/>
    <x v="0"/>
    <n v="472"/>
    <x v="8"/>
  </r>
  <r>
    <n v="276799"/>
    <x v="1"/>
    <x v="1"/>
    <n v="30000"/>
    <n v="30000"/>
    <n v="0"/>
    <x v="0"/>
    <x v="1"/>
    <x v="2"/>
    <n v="567"/>
    <x v="10"/>
  </r>
  <r>
    <n v="276805"/>
    <x v="0"/>
    <x v="0"/>
    <n v="10000"/>
    <n v="10000"/>
    <n v="0"/>
    <x v="0"/>
    <x v="1"/>
    <x v="2"/>
    <n v="510"/>
    <x v="0"/>
  </r>
  <r>
    <n v="276819"/>
    <x v="0"/>
    <x v="0"/>
    <n v="59000"/>
    <n v="59000"/>
    <n v="0"/>
    <x v="0"/>
    <x v="1"/>
    <x v="1"/>
    <n v="532"/>
    <x v="9"/>
  </r>
  <r>
    <n v="276829"/>
    <x v="1"/>
    <x v="0"/>
    <n v="6000"/>
    <n v="6000"/>
    <n v="0"/>
    <x v="0"/>
    <x v="0"/>
    <x v="1"/>
    <n v="467"/>
    <x v="1"/>
  </r>
  <r>
    <n v="276830"/>
    <x v="0"/>
    <x v="0"/>
    <n v="28500"/>
    <n v="28500"/>
    <n v="0"/>
    <x v="0"/>
    <x v="1"/>
    <x v="1"/>
    <n v="576"/>
    <x v="12"/>
  </r>
  <r>
    <n v="276834"/>
    <x v="1"/>
    <x v="0"/>
    <n v="1000"/>
    <n v="1000"/>
    <n v="0"/>
    <x v="0"/>
    <x v="0"/>
    <x v="1"/>
    <n v="515"/>
    <x v="7"/>
  </r>
  <r>
    <n v="276847"/>
    <x v="1"/>
    <x v="1"/>
    <n v="10000"/>
    <n v="10000"/>
    <n v="0"/>
    <x v="0"/>
    <x v="0"/>
    <x v="2"/>
    <n v="472"/>
    <x v="8"/>
  </r>
  <r>
    <n v="276857"/>
    <x v="0"/>
    <x v="0"/>
    <n v="59000"/>
    <n v="59000"/>
    <n v="0"/>
    <x v="0"/>
    <x v="1"/>
    <x v="1"/>
    <n v="498"/>
    <x v="0"/>
  </r>
  <r>
    <n v="276861"/>
    <x v="0"/>
    <x v="1"/>
    <n v="6600"/>
    <n v="6600"/>
    <n v="0"/>
    <x v="0"/>
    <x v="1"/>
    <x v="0"/>
    <n v="560"/>
    <x v="10"/>
  </r>
  <r>
    <n v="276864"/>
    <x v="1"/>
    <x v="1"/>
    <n v="13100"/>
    <n v="13100"/>
    <n v="0"/>
    <x v="0"/>
    <x v="1"/>
    <x v="0"/>
    <n v="561"/>
    <x v="10"/>
  </r>
  <r>
    <n v="276867"/>
    <x v="2"/>
    <x v="2"/>
    <n v="16000"/>
    <n v="16000"/>
    <n v="0"/>
    <x v="0"/>
    <x v="0"/>
    <x v="1"/>
    <n v="492"/>
    <x v="0"/>
  </r>
  <r>
    <n v="276880"/>
    <x v="0"/>
    <x v="1"/>
    <n v="75000"/>
    <n v="75000"/>
    <n v="0"/>
    <x v="0"/>
    <x v="1"/>
    <x v="1"/>
    <n v="495"/>
    <x v="0"/>
  </r>
  <r>
    <n v="276887"/>
    <x v="0"/>
    <x v="2"/>
    <n v="37784"/>
    <n v="37784"/>
    <n v="0"/>
    <x v="0"/>
    <x v="1"/>
    <x v="1"/>
    <n v="473"/>
    <x v="8"/>
  </r>
  <r>
    <n v="276890"/>
    <x v="0"/>
    <x v="1"/>
    <n v="10000"/>
    <n v="10000"/>
    <n v="0"/>
    <x v="0"/>
    <x v="0"/>
    <x v="0"/>
    <n v="442"/>
    <x v="3"/>
  </r>
  <r>
    <n v="276896"/>
    <x v="1"/>
    <x v="0"/>
    <n v="10000"/>
    <n v="10000"/>
    <n v="0"/>
    <x v="0"/>
    <x v="1"/>
    <x v="2"/>
    <n v="483"/>
    <x v="8"/>
  </r>
  <r>
    <n v="276912"/>
    <x v="2"/>
    <x v="0"/>
    <n v="36000"/>
    <n v="24300"/>
    <n v="1"/>
    <x v="1"/>
    <x v="0"/>
    <x v="0"/>
    <n v="478"/>
    <x v="8"/>
  </r>
  <r>
    <n v="276919"/>
    <x v="1"/>
    <x v="0"/>
    <n v="47400"/>
    <n v="47400"/>
    <n v="0"/>
    <x v="0"/>
    <x v="1"/>
    <x v="1"/>
    <n v="533"/>
    <x v="9"/>
  </r>
  <r>
    <n v="276929"/>
    <x v="0"/>
    <x v="2"/>
    <n v="25000"/>
    <n v="25000"/>
    <n v="0"/>
    <x v="0"/>
    <x v="0"/>
    <x v="2"/>
    <n v="508"/>
    <x v="0"/>
  </r>
  <r>
    <n v="276933"/>
    <x v="1"/>
    <x v="1"/>
    <n v="40000"/>
    <n v="40000"/>
    <n v="0"/>
    <x v="0"/>
    <x v="0"/>
    <x v="2"/>
    <n v="498"/>
    <x v="0"/>
  </r>
  <r>
    <n v="276943"/>
    <x v="0"/>
    <x v="0"/>
    <n v="23000"/>
    <n v="23000"/>
    <n v="0"/>
    <x v="0"/>
    <x v="0"/>
    <x v="1"/>
    <n v="509"/>
    <x v="0"/>
  </r>
  <r>
    <n v="276948"/>
    <x v="0"/>
    <x v="1"/>
    <n v="30000"/>
    <n v="30000"/>
    <n v="0"/>
    <x v="0"/>
    <x v="0"/>
    <x v="0"/>
    <n v="443"/>
    <x v="3"/>
  </r>
  <r>
    <n v="276951"/>
    <x v="0"/>
    <x v="0"/>
    <n v="328000"/>
    <n v="328000"/>
    <n v="0"/>
    <x v="0"/>
    <x v="1"/>
    <x v="1"/>
    <n v="543"/>
    <x v="9"/>
  </r>
  <r>
    <n v="276953"/>
    <x v="0"/>
    <x v="0"/>
    <n v="21000"/>
    <n v="21000"/>
    <n v="0"/>
    <x v="0"/>
    <x v="1"/>
    <x v="1"/>
    <n v="469"/>
    <x v="1"/>
  </r>
  <r>
    <n v="276961"/>
    <x v="1"/>
    <x v="0"/>
    <n v="4500"/>
    <n v="4500"/>
    <n v="0"/>
    <x v="0"/>
    <x v="1"/>
    <x v="0"/>
    <n v="494"/>
    <x v="0"/>
  </r>
  <r>
    <n v="276964"/>
    <x v="0"/>
    <x v="0"/>
    <n v="19000"/>
    <n v="19000"/>
    <n v="0"/>
    <x v="0"/>
    <x v="1"/>
    <x v="0"/>
    <n v="544"/>
    <x v="9"/>
  </r>
  <r>
    <n v="276976"/>
    <x v="0"/>
    <x v="0"/>
    <n v="40000"/>
    <n v="40000"/>
    <n v="0"/>
    <x v="0"/>
    <x v="0"/>
    <x v="1"/>
    <n v="451"/>
    <x v="1"/>
  </r>
  <r>
    <n v="276978"/>
    <x v="1"/>
    <x v="0"/>
    <n v="18000"/>
    <n v="18000"/>
    <n v="0"/>
    <x v="0"/>
    <x v="0"/>
    <x v="1"/>
    <n v="478"/>
    <x v="8"/>
  </r>
  <r>
    <n v="277002"/>
    <x v="0"/>
    <x v="0"/>
    <n v="44500"/>
    <n v="44500"/>
    <n v="0"/>
    <x v="0"/>
    <x v="0"/>
    <x v="0"/>
    <n v="466"/>
    <x v="1"/>
  </r>
  <r>
    <n v="277009"/>
    <x v="0"/>
    <x v="0"/>
    <n v="79900"/>
    <n v="79900"/>
    <n v="0"/>
    <x v="0"/>
    <x v="1"/>
    <x v="2"/>
    <n v="479"/>
    <x v="8"/>
  </r>
  <r>
    <n v="277015"/>
    <x v="0"/>
    <x v="0"/>
    <n v="40000"/>
    <n v="40000"/>
    <n v="0"/>
    <x v="0"/>
    <x v="0"/>
    <x v="0"/>
    <n v="529"/>
    <x v="7"/>
  </r>
  <r>
    <n v="277016"/>
    <x v="0"/>
    <x v="0"/>
    <n v="103700"/>
    <n v="103700"/>
    <n v="0"/>
    <x v="0"/>
    <x v="1"/>
    <x v="2"/>
    <n v="551"/>
    <x v="10"/>
  </r>
  <r>
    <n v="277029"/>
    <x v="0"/>
    <x v="1"/>
    <n v="12000"/>
    <n v="12000"/>
    <n v="0"/>
    <x v="0"/>
    <x v="0"/>
    <x v="1"/>
    <n v="508"/>
    <x v="0"/>
  </r>
  <r>
    <n v="277041"/>
    <x v="0"/>
    <x v="0"/>
    <n v="10000"/>
    <n v="10000"/>
    <n v="0"/>
    <x v="0"/>
    <x v="0"/>
    <x v="1"/>
    <n v="475"/>
    <x v="8"/>
  </r>
  <r>
    <n v="277044"/>
    <x v="0"/>
    <x v="1"/>
    <n v="18000"/>
    <n v="18000"/>
    <n v="0"/>
    <x v="0"/>
    <x v="0"/>
    <x v="0"/>
    <n v="482"/>
    <x v="8"/>
  </r>
  <r>
    <n v="277045"/>
    <x v="0"/>
    <x v="0"/>
    <n v="123900"/>
    <n v="123900"/>
    <n v="0"/>
    <x v="0"/>
    <x v="1"/>
    <x v="1"/>
    <n v="496"/>
    <x v="0"/>
  </r>
  <r>
    <n v="277048"/>
    <x v="0"/>
    <x v="0"/>
    <n v="20000"/>
    <n v="20000"/>
    <n v="0"/>
    <x v="0"/>
    <x v="1"/>
    <x v="0"/>
    <n v="506"/>
    <x v="0"/>
  </r>
  <r>
    <n v="277057"/>
    <x v="0"/>
    <x v="0"/>
    <n v="40000"/>
    <n v="40000"/>
    <n v="0"/>
    <x v="0"/>
    <x v="1"/>
    <x v="0"/>
    <n v="461"/>
    <x v="1"/>
  </r>
  <r>
    <n v="277063"/>
    <x v="0"/>
    <x v="0"/>
    <n v="28000"/>
    <n v="23000"/>
    <n v="1"/>
    <x v="1"/>
    <x v="1"/>
    <x v="0"/>
    <n v="534"/>
    <x v="9"/>
  </r>
  <r>
    <n v="277067"/>
    <x v="0"/>
    <x v="0"/>
    <n v="8000"/>
    <n v="8000"/>
    <n v="0"/>
    <x v="0"/>
    <x v="0"/>
    <x v="1"/>
    <n v="433"/>
    <x v="3"/>
  </r>
  <r>
    <n v="277068"/>
    <x v="0"/>
    <x v="0"/>
    <n v="44000"/>
    <n v="44000"/>
    <n v="0"/>
    <x v="0"/>
    <x v="1"/>
    <x v="1"/>
    <n v="462"/>
    <x v="1"/>
  </r>
  <r>
    <n v="277069"/>
    <x v="1"/>
    <x v="0"/>
    <n v="16000"/>
    <n v="16000"/>
    <n v="0"/>
    <x v="0"/>
    <x v="1"/>
    <x v="1"/>
    <n v="512"/>
    <x v="7"/>
  </r>
  <r>
    <n v="277074"/>
    <x v="1"/>
    <x v="0"/>
    <n v="31000"/>
    <n v="31000"/>
    <n v="0"/>
    <x v="0"/>
    <x v="1"/>
    <x v="1"/>
    <n v="512"/>
    <x v="7"/>
  </r>
  <r>
    <n v="277086"/>
    <x v="0"/>
    <x v="0"/>
    <n v="35100"/>
    <n v="35100"/>
    <n v="0"/>
    <x v="0"/>
    <x v="0"/>
    <x v="0"/>
    <n v="470"/>
    <x v="1"/>
  </r>
  <r>
    <n v="277090"/>
    <x v="0"/>
    <x v="0"/>
    <n v="121700"/>
    <n v="121700"/>
    <n v="0"/>
    <x v="0"/>
    <x v="1"/>
    <x v="1"/>
    <n v="441"/>
    <x v="3"/>
  </r>
  <r>
    <n v="277092"/>
    <x v="0"/>
    <x v="1"/>
    <n v="100000"/>
    <n v="100000"/>
    <n v="0"/>
    <x v="0"/>
    <x v="0"/>
    <x v="2"/>
    <n v="464"/>
    <x v="1"/>
  </r>
  <r>
    <n v="277095"/>
    <x v="0"/>
    <x v="0"/>
    <n v="31200"/>
    <n v="31200"/>
    <n v="0"/>
    <x v="0"/>
    <x v="1"/>
    <x v="1"/>
    <n v="555"/>
    <x v="10"/>
  </r>
  <r>
    <n v="277096"/>
    <x v="0"/>
    <x v="2"/>
    <n v="10000"/>
    <n v="10000"/>
    <n v="0"/>
    <x v="0"/>
    <x v="1"/>
    <x v="0"/>
    <n v="471"/>
    <x v="8"/>
  </r>
  <r>
    <n v="277127"/>
    <x v="2"/>
    <x v="0"/>
    <n v="18700"/>
    <n v="18700"/>
    <n v="0"/>
    <x v="0"/>
    <x v="0"/>
    <x v="1"/>
    <n v="545"/>
    <x v="9"/>
  </r>
  <r>
    <n v="277128"/>
    <x v="0"/>
    <x v="0"/>
    <n v="123000"/>
    <n v="123000"/>
    <n v="0"/>
    <x v="0"/>
    <x v="0"/>
    <x v="1"/>
    <n v="460"/>
    <x v="1"/>
  </r>
  <r>
    <n v="277132"/>
    <x v="0"/>
    <x v="0"/>
    <n v="40000"/>
    <n v="40000"/>
    <n v="0"/>
    <x v="0"/>
    <x v="0"/>
    <x v="1"/>
    <n v="459"/>
    <x v="1"/>
  </r>
  <r>
    <n v="277139"/>
    <x v="0"/>
    <x v="0"/>
    <n v="147550"/>
    <n v="147550"/>
    <n v="0"/>
    <x v="0"/>
    <x v="0"/>
    <x v="1"/>
    <n v="477"/>
    <x v="8"/>
  </r>
  <r>
    <n v="277144"/>
    <x v="1"/>
    <x v="0"/>
    <n v="14000"/>
    <n v="14000"/>
    <n v="0"/>
    <x v="0"/>
    <x v="1"/>
    <x v="0"/>
    <n v="468"/>
    <x v="1"/>
  </r>
  <r>
    <n v="277151"/>
    <x v="0"/>
    <x v="1"/>
    <n v="16700"/>
    <n v="16700"/>
    <n v="0"/>
    <x v="0"/>
    <x v="0"/>
    <x v="0"/>
    <n v="476"/>
    <x v="8"/>
  </r>
  <r>
    <n v="277155"/>
    <x v="2"/>
    <x v="2"/>
    <n v="40000"/>
    <n v="40000"/>
    <n v="0"/>
    <x v="0"/>
    <x v="0"/>
    <x v="2"/>
    <n v="493"/>
    <x v="0"/>
  </r>
  <r>
    <n v="277158"/>
    <x v="1"/>
    <x v="0"/>
    <n v="10000"/>
    <n v="10000"/>
    <n v="0"/>
    <x v="0"/>
    <x v="1"/>
    <x v="1"/>
    <n v="509"/>
    <x v="0"/>
  </r>
  <r>
    <n v="277160"/>
    <x v="0"/>
    <x v="0"/>
    <n v="11700"/>
    <n v="11700"/>
    <n v="0"/>
    <x v="0"/>
    <x v="1"/>
    <x v="0"/>
    <n v="464"/>
    <x v="1"/>
  </r>
  <r>
    <n v="277168"/>
    <x v="0"/>
    <x v="0"/>
    <n v="10000"/>
    <n v="10000"/>
    <n v="0"/>
    <x v="0"/>
    <x v="1"/>
    <x v="1"/>
    <n v="481"/>
    <x v="8"/>
  </r>
  <r>
    <n v="277169"/>
    <x v="2"/>
    <x v="2"/>
    <n v="10000"/>
    <n v="10000"/>
    <n v="0"/>
    <x v="0"/>
    <x v="1"/>
    <x v="0"/>
    <n v="495"/>
    <x v="0"/>
  </r>
  <r>
    <n v="277172"/>
    <x v="1"/>
    <x v="0"/>
    <n v="10000"/>
    <n v="10000"/>
    <n v="0"/>
    <x v="0"/>
    <x v="0"/>
    <x v="1"/>
    <n v="474"/>
    <x v="8"/>
  </r>
  <r>
    <n v="277182"/>
    <x v="0"/>
    <x v="0"/>
    <n v="50000"/>
    <n v="50000"/>
    <n v="0"/>
    <x v="0"/>
    <x v="1"/>
    <x v="1"/>
    <n v="490"/>
    <x v="8"/>
  </r>
  <r>
    <n v="277183"/>
    <x v="0"/>
    <x v="0"/>
    <n v="194830"/>
    <n v="194830"/>
    <n v="0"/>
    <x v="0"/>
    <x v="1"/>
    <x v="1"/>
    <n v="454"/>
    <x v="1"/>
  </r>
  <r>
    <n v="277198"/>
    <x v="0"/>
    <x v="0"/>
    <n v="140500"/>
    <n v="140500"/>
    <n v="0"/>
    <x v="0"/>
    <x v="0"/>
    <x v="1"/>
    <n v="437"/>
    <x v="3"/>
  </r>
  <r>
    <n v="277201"/>
    <x v="0"/>
    <x v="0"/>
    <n v="50900"/>
    <n v="50900"/>
    <n v="0"/>
    <x v="0"/>
    <x v="0"/>
    <x v="0"/>
    <n v="471"/>
    <x v="8"/>
  </r>
  <r>
    <n v="277213"/>
    <x v="1"/>
    <x v="0"/>
    <n v="20000"/>
    <n v="20000"/>
    <n v="0"/>
    <x v="0"/>
    <x v="1"/>
    <x v="1"/>
    <n v="483"/>
    <x v="8"/>
  </r>
  <r>
    <n v="277225"/>
    <x v="0"/>
    <x v="1"/>
    <n v="88000"/>
    <n v="88000"/>
    <n v="0"/>
    <x v="0"/>
    <x v="1"/>
    <x v="0"/>
    <n v="506"/>
    <x v="0"/>
  </r>
  <r>
    <n v="277228"/>
    <x v="0"/>
    <x v="2"/>
    <n v="15000"/>
    <n v="15000"/>
    <n v="0"/>
    <x v="0"/>
    <x v="1"/>
    <x v="1"/>
    <n v="480"/>
    <x v="8"/>
  </r>
  <r>
    <n v="277233"/>
    <x v="1"/>
    <x v="0"/>
    <n v="20200"/>
    <n v="20200"/>
    <n v="0"/>
    <x v="0"/>
    <x v="0"/>
    <x v="0"/>
    <n v="491"/>
    <x v="0"/>
  </r>
  <r>
    <n v="277236"/>
    <x v="1"/>
    <x v="1"/>
    <n v="10500"/>
    <n v="10500"/>
    <n v="0"/>
    <x v="0"/>
    <x v="1"/>
    <x v="1"/>
    <n v="457"/>
    <x v="1"/>
  </r>
  <r>
    <n v="277252"/>
    <x v="0"/>
    <x v="0"/>
    <n v="20000"/>
    <n v="20000"/>
    <n v="0"/>
    <x v="0"/>
    <x v="1"/>
    <x v="1"/>
    <n v="416"/>
    <x v="6"/>
  </r>
  <r>
    <n v="277256"/>
    <x v="0"/>
    <x v="0"/>
    <n v="186000"/>
    <n v="186000"/>
    <n v="0"/>
    <x v="0"/>
    <x v="1"/>
    <x v="0"/>
    <n v="550"/>
    <x v="9"/>
  </r>
  <r>
    <n v="277266"/>
    <x v="0"/>
    <x v="0"/>
    <n v="60000"/>
    <n v="60000"/>
    <n v="0"/>
    <x v="0"/>
    <x v="1"/>
    <x v="1"/>
    <n v="493"/>
    <x v="0"/>
  </r>
  <r>
    <n v="277278"/>
    <x v="0"/>
    <x v="1"/>
    <n v="315700"/>
    <n v="315700"/>
    <n v="0"/>
    <x v="0"/>
    <x v="1"/>
    <x v="2"/>
    <n v="570"/>
    <x v="10"/>
  </r>
  <r>
    <n v="277281"/>
    <x v="0"/>
    <x v="0"/>
    <n v="358000"/>
    <n v="358000"/>
    <n v="0"/>
    <x v="0"/>
    <x v="1"/>
    <x v="2"/>
    <n v="542"/>
    <x v="9"/>
  </r>
  <r>
    <n v="277297"/>
    <x v="0"/>
    <x v="1"/>
    <n v="135600"/>
    <n v="135600"/>
    <n v="0"/>
    <x v="0"/>
    <x v="0"/>
    <x v="1"/>
    <n v="453"/>
    <x v="1"/>
  </r>
  <r>
    <n v="277303"/>
    <x v="0"/>
    <x v="0"/>
    <n v="92000"/>
    <n v="92000"/>
    <n v="0"/>
    <x v="0"/>
    <x v="1"/>
    <x v="1"/>
    <n v="502"/>
    <x v="0"/>
  </r>
  <r>
    <n v="277373"/>
    <x v="1"/>
    <x v="0"/>
    <n v="55000"/>
    <n v="55000"/>
    <n v="0"/>
    <x v="0"/>
    <x v="1"/>
    <x v="0"/>
    <n v="542"/>
    <x v="9"/>
  </r>
  <r>
    <n v="277406"/>
    <x v="0"/>
    <x v="0"/>
    <n v="285000"/>
    <n v="285000"/>
    <n v="0"/>
    <x v="0"/>
    <x v="0"/>
    <x v="1"/>
    <n v="497"/>
    <x v="0"/>
  </r>
  <r>
    <n v="277414"/>
    <x v="1"/>
    <x v="0"/>
    <n v="10000"/>
    <n v="10000"/>
    <n v="0"/>
    <x v="0"/>
    <x v="1"/>
    <x v="0"/>
    <n v="430"/>
    <x v="6"/>
  </r>
  <r>
    <n v="277418"/>
    <x v="0"/>
    <x v="2"/>
    <n v="20000"/>
    <n v="20000"/>
    <n v="0"/>
    <x v="0"/>
    <x v="0"/>
    <x v="1"/>
    <n v="530"/>
    <x v="7"/>
  </r>
  <r>
    <n v="277424"/>
    <x v="0"/>
    <x v="1"/>
    <n v="30000"/>
    <n v="30000"/>
    <n v="0"/>
    <x v="0"/>
    <x v="1"/>
    <x v="0"/>
    <n v="482"/>
    <x v="8"/>
  </r>
  <r>
    <n v="277439"/>
    <x v="0"/>
    <x v="0"/>
    <n v="38200"/>
    <n v="38200"/>
    <n v="0"/>
    <x v="0"/>
    <x v="1"/>
    <x v="1"/>
    <n v="477"/>
    <x v="8"/>
  </r>
  <r>
    <n v="277472"/>
    <x v="0"/>
    <x v="0"/>
    <n v="150000"/>
    <n v="150000"/>
    <n v="0"/>
    <x v="0"/>
    <x v="0"/>
    <x v="1"/>
    <n v="474"/>
    <x v="8"/>
  </r>
  <r>
    <n v="277477"/>
    <x v="0"/>
    <x v="1"/>
    <n v="75000"/>
    <n v="75000"/>
    <n v="0"/>
    <x v="0"/>
    <x v="0"/>
    <x v="1"/>
    <n v="515"/>
    <x v="7"/>
  </r>
  <r>
    <n v="277478"/>
    <x v="2"/>
    <x v="2"/>
    <n v="30000"/>
    <n v="30000"/>
    <n v="0"/>
    <x v="0"/>
    <x v="0"/>
    <x v="1"/>
    <n v="449"/>
    <x v="3"/>
  </r>
  <r>
    <n v="277504"/>
    <x v="0"/>
    <x v="1"/>
    <n v="54970"/>
    <n v="54970"/>
    <n v="0"/>
    <x v="0"/>
    <x v="0"/>
    <x v="1"/>
    <n v="538"/>
    <x v="9"/>
  </r>
  <r>
    <n v="277527"/>
    <x v="1"/>
    <x v="1"/>
    <n v="3000"/>
    <n v="3000"/>
    <n v="0"/>
    <x v="0"/>
    <x v="0"/>
    <x v="1"/>
    <n v="501"/>
    <x v="0"/>
  </r>
  <r>
    <n v="277534"/>
    <x v="0"/>
    <x v="0"/>
    <n v="20000"/>
    <n v="20000"/>
    <n v="0"/>
    <x v="0"/>
    <x v="1"/>
    <x v="0"/>
    <n v="480"/>
    <x v="8"/>
  </r>
  <r>
    <n v="277542"/>
    <x v="0"/>
    <x v="1"/>
    <n v="8000"/>
    <n v="8000"/>
    <n v="0"/>
    <x v="0"/>
    <x v="0"/>
    <x v="1"/>
    <n v="444"/>
    <x v="3"/>
  </r>
  <r>
    <n v="277577"/>
    <x v="0"/>
    <x v="0"/>
    <n v="166300"/>
    <n v="166300"/>
    <n v="0"/>
    <x v="0"/>
    <x v="1"/>
    <x v="2"/>
    <n v="424"/>
    <x v="6"/>
  </r>
  <r>
    <n v="277581"/>
    <x v="0"/>
    <x v="0"/>
    <n v="40000"/>
    <n v="40000"/>
    <n v="0"/>
    <x v="0"/>
    <x v="0"/>
    <x v="2"/>
    <n v="482"/>
    <x v="8"/>
  </r>
  <r>
    <n v="277616"/>
    <x v="1"/>
    <x v="0"/>
    <n v="20000"/>
    <n v="20000"/>
    <n v="0"/>
    <x v="0"/>
    <x v="1"/>
    <x v="2"/>
    <n v="538"/>
    <x v="9"/>
  </r>
  <r>
    <n v="277627"/>
    <x v="0"/>
    <x v="1"/>
    <n v="15000"/>
    <n v="15000"/>
    <n v="0"/>
    <x v="0"/>
    <x v="1"/>
    <x v="0"/>
    <n v="540"/>
    <x v="9"/>
  </r>
  <r>
    <n v="277681"/>
    <x v="1"/>
    <x v="0"/>
    <n v="40000"/>
    <n v="40000"/>
    <n v="0"/>
    <x v="0"/>
    <x v="1"/>
    <x v="1"/>
    <n v="483"/>
    <x v="8"/>
  </r>
  <r>
    <n v="277754"/>
    <x v="1"/>
    <x v="0"/>
    <n v="30000"/>
    <n v="30000"/>
    <n v="0"/>
    <x v="0"/>
    <x v="1"/>
    <x v="2"/>
    <n v="552"/>
    <x v="10"/>
  </r>
  <r>
    <n v="277767"/>
    <x v="1"/>
    <x v="0"/>
    <n v="20000"/>
    <n v="20000"/>
    <n v="0"/>
    <x v="0"/>
    <x v="1"/>
    <x v="1"/>
    <n v="454"/>
    <x v="1"/>
  </r>
  <r>
    <n v="277783"/>
    <x v="2"/>
    <x v="2"/>
    <n v="30000"/>
    <n v="30000"/>
    <n v="0"/>
    <x v="0"/>
    <x v="0"/>
    <x v="2"/>
    <n v="532"/>
    <x v="9"/>
  </r>
  <r>
    <n v="277792"/>
    <x v="1"/>
    <x v="0"/>
    <n v="49000"/>
    <n v="49000"/>
    <n v="0"/>
    <x v="0"/>
    <x v="1"/>
    <x v="1"/>
    <n v="445"/>
    <x v="3"/>
  </r>
  <r>
    <n v="277834"/>
    <x v="0"/>
    <x v="0"/>
    <n v="180000"/>
    <n v="180000"/>
    <n v="0"/>
    <x v="0"/>
    <x v="1"/>
    <x v="2"/>
    <n v="546"/>
    <x v="9"/>
  </r>
  <r>
    <n v="277836"/>
    <x v="0"/>
    <x v="0"/>
    <n v="116100"/>
    <n v="116100"/>
    <n v="0"/>
    <x v="0"/>
    <x v="1"/>
    <x v="0"/>
    <n v="538"/>
    <x v="9"/>
  </r>
  <r>
    <n v="277846"/>
    <x v="0"/>
    <x v="0"/>
    <n v="31000"/>
    <n v="31000"/>
    <n v="0"/>
    <x v="0"/>
    <x v="0"/>
    <x v="1"/>
    <n v="481"/>
    <x v="8"/>
  </r>
  <r>
    <n v="277851"/>
    <x v="0"/>
    <x v="1"/>
    <n v="30000"/>
    <n v="30000"/>
    <n v="0"/>
    <x v="0"/>
    <x v="0"/>
    <x v="1"/>
    <n v="552"/>
    <x v="10"/>
  </r>
  <r>
    <n v="277855"/>
    <x v="0"/>
    <x v="0"/>
    <n v="95000"/>
    <n v="95000"/>
    <n v="0"/>
    <x v="0"/>
    <x v="1"/>
    <x v="1"/>
    <n v="522"/>
    <x v="7"/>
  </r>
  <r>
    <n v="277866"/>
    <x v="0"/>
    <x v="0"/>
    <n v="113300"/>
    <n v="113300"/>
    <n v="0"/>
    <x v="0"/>
    <x v="1"/>
    <x v="0"/>
    <n v="496"/>
    <x v="0"/>
  </r>
  <r>
    <n v="277867"/>
    <x v="1"/>
    <x v="0"/>
    <n v="24000"/>
    <n v="24000"/>
    <n v="0"/>
    <x v="0"/>
    <x v="0"/>
    <x v="1"/>
    <n v="459"/>
    <x v="1"/>
  </r>
  <r>
    <n v="277871"/>
    <x v="0"/>
    <x v="0"/>
    <n v="35000"/>
    <n v="35000"/>
    <n v="0"/>
    <x v="0"/>
    <x v="0"/>
    <x v="2"/>
    <n v="500"/>
    <x v="0"/>
  </r>
  <r>
    <n v="277877"/>
    <x v="0"/>
    <x v="0"/>
    <n v="68000"/>
    <n v="68000"/>
    <n v="0"/>
    <x v="0"/>
    <x v="0"/>
    <x v="0"/>
    <n v="409"/>
    <x v="2"/>
  </r>
  <r>
    <n v="277884"/>
    <x v="0"/>
    <x v="0"/>
    <n v="40000"/>
    <n v="40000"/>
    <n v="0"/>
    <x v="0"/>
    <x v="1"/>
    <x v="0"/>
    <n v="456"/>
    <x v="1"/>
  </r>
  <r>
    <n v="277885"/>
    <x v="0"/>
    <x v="0"/>
    <n v="25000"/>
    <n v="25000"/>
    <n v="0"/>
    <x v="0"/>
    <x v="0"/>
    <x v="1"/>
    <n v="456"/>
    <x v="1"/>
  </r>
  <r>
    <n v="277886"/>
    <x v="0"/>
    <x v="0"/>
    <n v="15500"/>
    <n v="15500"/>
    <n v="0"/>
    <x v="0"/>
    <x v="1"/>
    <x v="0"/>
    <n v="480"/>
    <x v="8"/>
  </r>
  <r>
    <n v="277890"/>
    <x v="0"/>
    <x v="0"/>
    <n v="45000"/>
    <n v="45000"/>
    <n v="0"/>
    <x v="0"/>
    <x v="1"/>
    <x v="0"/>
    <n v="523"/>
    <x v="7"/>
  </r>
  <r>
    <n v="277891"/>
    <x v="1"/>
    <x v="0"/>
    <n v="28780.799999999999"/>
    <n v="28780.799999999999"/>
    <n v="0"/>
    <x v="0"/>
    <x v="0"/>
    <x v="1"/>
    <n v="483"/>
    <x v="8"/>
  </r>
  <r>
    <n v="277909"/>
    <x v="0"/>
    <x v="0"/>
    <n v="84500"/>
    <n v="84500"/>
    <n v="0"/>
    <x v="0"/>
    <x v="1"/>
    <x v="0"/>
    <n v="478"/>
    <x v="8"/>
  </r>
  <r>
    <n v="277918"/>
    <x v="1"/>
    <x v="1"/>
    <n v="7600"/>
    <n v="7600"/>
    <n v="0"/>
    <x v="0"/>
    <x v="0"/>
    <x v="1"/>
    <n v="422"/>
    <x v="6"/>
  </r>
  <r>
    <n v="277925"/>
    <x v="0"/>
    <x v="0"/>
    <n v="126000"/>
    <n v="126000"/>
    <n v="0"/>
    <x v="0"/>
    <x v="1"/>
    <x v="0"/>
    <n v="514"/>
    <x v="7"/>
  </r>
  <r>
    <n v="277951"/>
    <x v="0"/>
    <x v="1"/>
    <n v="81398"/>
    <n v="81398"/>
    <n v="0"/>
    <x v="0"/>
    <x v="1"/>
    <x v="1"/>
    <n v="553"/>
    <x v="10"/>
  </r>
  <r>
    <n v="277966"/>
    <x v="0"/>
    <x v="2"/>
    <n v="20000"/>
    <n v="20000"/>
    <n v="0"/>
    <x v="0"/>
    <x v="0"/>
    <x v="1"/>
    <n v="457"/>
    <x v="1"/>
  </r>
  <r>
    <n v="277977"/>
    <x v="0"/>
    <x v="0"/>
    <n v="20000"/>
    <n v="20000"/>
    <n v="0"/>
    <x v="0"/>
    <x v="0"/>
    <x v="0"/>
    <n v="485"/>
    <x v="8"/>
  </r>
  <r>
    <n v="277984"/>
    <x v="0"/>
    <x v="0"/>
    <n v="45100"/>
    <n v="45100"/>
    <n v="0"/>
    <x v="0"/>
    <x v="1"/>
    <x v="0"/>
    <n v="487"/>
    <x v="8"/>
  </r>
  <r>
    <n v="277990"/>
    <x v="0"/>
    <x v="1"/>
    <n v="30000"/>
    <n v="30000"/>
    <n v="0"/>
    <x v="0"/>
    <x v="0"/>
    <x v="0"/>
    <n v="522"/>
    <x v="7"/>
  </r>
  <r>
    <n v="278003"/>
    <x v="1"/>
    <x v="0"/>
    <n v="5000"/>
    <n v="729.79"/>
    <n v="1"/>
    <x v="1"/>
    <x v="0"/>
    <x v="1"/>
    <n v="443"/>
    <x v="3"/>
  </r>
  <r>
    <n v="278007"/>
    <x v="1"/>
    <x v="0"/>
    <n v="40000"/>
    <n v="40000"/>
    <n v="0"/>
    <x v="0"/>
    <x v="0"/>
    <x v="0"/>
    <n v="547"/>
    <x v="9"/>
  </r>
  <r>
    <n v="278024"/>
    <x v="0"/>
    <x v="1"/>
    <n v="5000"/>
    <n v="5000"/>
    <n v="0"/>
    <x v="0"/>
    <x v="1"/>
    <x v="1"/>
    <n v="533"/>
    <x v="9"/>
  </r>
  <r>
    <n v="278032"/>
    <x v="1"/>
    <x v="0"/>
    <n v="50000"/>
    <n v="50000"/>
    <n v="0"/>
    <x v="0"/>
    <x v="1"/>
    <x v="2"/>
    <n v="557"/>
    <x v="10"/>
  </r>
  <r>
    <n v="278037"/>
    <x v="0"/>
    <x v="0"/>
    <n v="40000"/>
    <n v="40000"/>
    <n v="0"/>
    <x v="0"/>
    <x v="1"/>
    <x v="0"/>
    <n v="554"/>
    <x v="10"/>
  </r>
  <r>
    <n v="278041"/>
    <x v="0"/>
    <x v="0"/>
    <n v="72000"/>
    <n v="72000"/>
    <n v="0"/>
    <x v="0"/>
    <x v="1"/>
    <x v="1"/>
    <n v="501"/>
    <x v="0"/>
  </r>
  <r>
    <n v="278052"/>
    <x v="0"/>
    <x v="0"/>
    <n v="56600"/>
    <n v="56600"/>
    <n v="0"/>
    <x v="0"/>
    <x v="1"/>
    <x v="2"/>
    <n v="512"/>
    <x v="7"/>
  </r>
  <r>
    <n v="278054"/>
    <x v="0"/>
    <x v="2"/>
    <n v="1450"/>
    <n v="1450"/>
    <n v="0"/>
    <x v="0"/>
    <x v="0"/>
    <x v="0"/>
    <n v="472"/>
    <x v="8"/>
  </r>
  <r>
    <n v="278062"/>
    <x v="0"/>
    <x v="1"/>
    <n v="28000"/>
    <n v="28000"/>
    <n v="0"/>
    <x v="0"/>
    <x v="0"/>
    <x v="0"/>
    <n v="548"/>
    <x v="9"/>
  </r>
  <r>
    <n v="278086"/>
    <x v="1"/>
    <x v="2"/>
    <n v="30000"/>
    <n v="30000"/>
    <n v="0"/>
    <x v="0"/>
    <x v="0"/>
    <x v="1"/>
    <n v="453"/>
    <x v="1"/>
  </r>
  <r>
    <n v="278089"/>
    <x v="0"/>
    <x v="1"/>
    <n v="70000"/>
    <n v="70000"/>
    <n v="0"/>
    <x v="0"/>
    <x v="1"/>
    <x v="1"/>
    <n v="539"/>
    <x v="9"/>
  </r>
  <r>
    <n v="278093"/>
    <x v="1"/>
    <x v="1"/>
    <n v="30000"/>
    <n v="30000"/>
    <n v="0"/>
    <x v="0"/>
    <x v="1"/>
    <x v="1"/>
    <n v="517"/>
    <x v="7"/>
  </r>
  <r>
    <n v="278099"/>
    <x v="0"/>
    <x v="1"/>
    <n v="8000"/>
    <n v="8000"/>
    <n v="0"/>
    <x v="0"/>
    <x v="0"/>
    <x v="1"/>
    <n v="479"/>
    <x v="8"/>
  </r>
  <r>
    <n v="278103"/>
    <x v="0"/>
    <x v="1"/>
    <n v="5000"/>
    <n v="5000"/>
    <n v="0"/>
    <x v="0"/>
    <x v="0"/>
    <x v="2"/>
    <n v="460"/>
    <x v="1"/>
  </r>
  <r>
    <n v="278107"/>
    <x v="0"/>
    <x v="0"/>
    <n v="52115"/>
    <n v="52115"/>
    <n v="0"/>
    <x v="0"/>
    <x v="1"/>
    <x v="1"/>
    <n v="532"/>
    <x v="9"/>
  </r>
  <r>
    <n v="278126"/>
    <x v="0"/>
    <x v="0"/>
    <n v="30000"/>
    <n v="30000"/>
    <n v="0"/>
    <x v="0"/>
    <x v="1"/>
    <x v="1"/>
    <n v="481"/>
    <x v="8"/>
  </r>
  <r>
    <n v="278150"/>
    <x v="0"/>
    <x v="1"/>
    <n v="152900"/>
    <n v="152900"/>
    <n v="0"/>
    <x v="0"/>
    <x v="1"/>
    <x v="0"/>
    <n v="483"/>
    <x v="8"/>
  </r>
  <r>
    <n v="278151"/>
    <x v="0"/>
    <x v="1"/>
    <n v="25000"/>
    <n v="25000"/>
    <n v="0"/>
    <x v="0"/>
    <x v="0"/>
    <x v="1"/>
    <n v="449"/>
    <x v="3"/>
  </r>
  <r>
    <n v="278154"/>
    <x v="0"/>
    <x v="0"/>
    <n v="22833"/>
    <n v="22833"/>
    <n v="0"/>
    <x v="0"/>
    <x v="0"/>
    <x v="1"/>
    <n v="524"/>
    <x v="7"/>
  </r>
  <r>
    <n v="278190"/>
    <x v="0"/>
    <x v="0"/>
    <n v="45000"/>
    <n v="45000"/>
    <n v="0"/>
    <x v="0"/>
    <x v="0"/>
    <x v="0"/>
    <n v="441"/>
    <x v="3"/>
  </r>
  <r>
    <n v="278198"/>
    <x v="2"/>
    <x v="0"/>
    <n v="10000"/>
    <n v="10000"/>
    <n v="0"/>
    <x v="0"/>
    <x v="0"/>
    <x v="1"/>
    <n v="401"/>
    <x v="2"/>
  </r>
  <r>
    <n v="278208"/>
    <x v="1"/>
    <x v="0"/>
    <n v="25000"/>
    <n v="25000"/>
    <n v="0"/>
    <x v="0"/>
    <x v="0"/>
    <x v="0"/>
    <n v="491"/>
    <x v="0"/>
  </r>
  <r>
    <n v="278209"/>
    <x v="0"/>
    <x v="0"/>
    <n v="30000"/>
    <n v="30000"/>
    <n v="0"/>
    <x v="0"/>
    <x v="1"/>
    <x v="1"/>
    <n v="471"/>
    <x v="8"/>
  </r>
  <r>
    <n v="278219"/>
    <x v="1"/>
    <x v="0"/>
    <n v="10000"/>
    <n v="10000"/>
    <n v="0"/>
    <x v="0"/>
    <x v="1"/>
    <x v="0"/>
    <n v="484"/>
    <x v="8"/>
  </r>
  <r>
    <n v="278220"/>
    <x v="0"/>
    <x v="0"/>
    <n v="30000"/>
    <n v="30000"/>
    <n v="0"/>
    <x v="0"/>
    <x v="0"/>
    <x v="2"/>
    <n v="465"/>
    <x v="1"/>
  </r>
  <r>
    <n v="278236"/>
    <x v="0"/>
    <x v="0"/>
    <n v="16000"/>
    <n v="16000"/>
    <n v="0"/>
    <x v="0"/>
    <x v="1"/>
    <x v="1"/>
    <n v="468"/>
    <x v="1"/>
  </r>
  <r>
    <n v="278248"/>
    <x v="1"/>
    <x v="0"/>
    <n v="8000"/>
    <n v="0"/>
    <n v="1"/>
    <x v="1"/>
    <x v="1"/>
    <x v="1"/>
    <n v="486"/>
    <x v="8"/>
  </r>
  <r>
    <n v="278249"/>
    <x v="0"/>
    <x v="0"/>
    <n v="40000"/>
    <n v="40000"/>
    <n v="0"/>
    <x v="0"/>
    <x v="0"/>
    <x v="2"/>
    <n v="451"/>
    <x v="1"/>
  </r>
  <r>
    <n v="278254"/>
    <x v="0"/>
    <x v="0"/>
    <n v="21200"/>
    <n v="21200"/>
    <n v="0"/>
    <x v="0"/>
    <x v="0"/>
    <x v="2"/>
    <n v="543"/>
    <x v="9"/>
  </r>
  <r>
    <n v="278271"/>
    <x v="0"/>
    <x v="0"/>
    <n v="38000"/>
    <n v="38000"/>
    <n v="0"/>
    <x v="0"/>
    <x v="0"/>
    <x v="1"/>
    <n v="414"/>
    <x v="6"/>
  </r>
  <r>
    <n v="278278"/>
    <x v="0"/>
    <x v="0"/>
    <n v="36000"/>
    <n v="36000"/>
    <n v="0"/>
    <x v="0"/>
    <x v="1"/>
    <x v="1"/>
    <n v="533"/>
    <x v="9"/>
  </r>
  <r>
    <n v="278283"/>
    <x v="1"/>
    <x v="0"/>
    <n v="4000"/>
    <n v="4000"/>
    <n v="0"/>
    <x v="0"/>
    <x v="1"/>
    <x v="1"/>
    <n v="496"/>
    <x v="0"/>
  </r>
  <r>
    <n v="278292"/>
    <x v="0"/>
    <x v="0"/>
    <n v="25000"/>
    <n v="25000"/>
    <n v="0"/>
    <x v="0"/>
    <x v="1"/>
    <x v="1"/>
    <n v="527"/>
    <x v="7"/>
  </r>
  <r>
    <n v="278304"/>
    <x v="1"/>
    <x v="0"/>
    <n v="24080"/>
    <n v="16000"/>
    <n v="1"/>
    <x v="1"/>
    <x v="1"/>
    <x v="1"/>
    <n v="484"/>
    <x v="8"/>
  </r>
  <r>
    <n v="278327"/>
    <x v="0"/>
    <x v="0"/>
    <n v="88000"/>
    <n v="88000"/>
    <n v="0"/>
    <x v="0"/>
    <x v="0"/>
    <x v="0"/>
    <n v="517"/>
    <x v="7"/>
  </r>
  <r>
    <n v="278344"/>
    <x v="0"/>
    <x v="0"/>
    <n v="39000"/>
    <n v="39000"/>
    <n v="0"/>
    <x v="0"/>
    <x v="1"/>
    <x v="1"/>
    <n v="537"/>
    <x v="9"/>
  </r>
  <r>
    <n v="278353"/>
    <x v="1"/>
    <x v="0"/>
    <n v="3000"/>
    <n v="3000"/>
    <n v="0"/>
    <x v="0"/>
    <x v="0"/>
    <x v="0"/>
    <n v="359"/>
    <x v="5"/>
  </r>
  <r>
    <n v="278355"/>
    <x v="2"/>
    <x v="1"/>
    <n v="36300"/>
    <n v="36300"/>
    <n v="0"/>
    <x v="0"/>
    <x v="0"/>
    <x v="1"/>
    <n v="436"/>
    <x v="3"/>
  </r>
  <r>
    <n v="278368"/>
    <x v="0"/>
    <x v="0"/>
    <n v="15000"/>
    <n v="15000"/>
    <n v="0"/>
    <x v="0"/>
    <x v="0"/>
    <x v="0"/>
    <n v="430"/>
    <x v="6"/>
  </r>
  <r>
    <n v="278369"/>
    <x v="0"/>
    <x v="0"/>
    <n v="80000"/>
    <n v="80000"/>
    <n v="0"/>
    <x v="0"/>
    <x v="1"/>
    <x v="0"/>
    <n v="527"/>
    <x v="7"/>
  </r>
  <r>
    <n v="278371"/>
    <x v="0"/>
    <x v="1"/>
    <n v="15000"/>
    <n v="15000"/>
    <n v="0"/>
    <x v="0"/>
    <x v="0"/>
    <x v="1"/>
    <n v="420"/>
    <x v="6"/>
  </r>
  <r>
    <n v="278384"/>
    <x v="1"/>
    <x v="0"/>
    <n v="15000"/>
    <n v="15000"/>
    <n v="0"/>
    <x v="0"/>
    <x v="1"/>
    <x v="0"/>
    <n v="457"/>
    <x v="1"/>
  </r>
  <r>
    <n v="278413"/>
    <x v="0"/>
    <x v="0"/>
    <n v="20000"/>
    <n v="20000"/>
    <n v="0"/>
    <x v="0"/>
    <x v="1"/>
    <x v="0"/>
    <n v="498"/>
    <x v="0"/>
  </r>
  <r>
    <n v="278416"/>
    <x v="0"/>
    <x v="0"/>
    <n v="34000"/>
    <n v="34000"/>
    <n v="0"/>
    <x v="0"/>
    <x v="1"/>
    <x v="1"/>
    <n v="523"/>
    <x v="7"/>
  </r>
  <r>
    <n v="278420"/>
    <x v="0"/>
    <x v="0"/>
    <n v="45000"/>
    <n v="45000"/>
    <n v="0"/>
    <x v="0"/>
    <x v="1"/>
    <x v="1"/>
    <n v="517"/>
    <x v="7"/>
  </r>
  <r>
    <n v="278426"/>
    <x v="0"/>
    <x v="0"/>
    <n v="33462"/>
    <n v="33462"/>
    <n v="0"/>
    <x v="0"/>
    <x v="1"/>
    <x v="1"/>
    <n v="515"/>
    <x v="7"/>
  </r>
  <r>
    <n v="278435"/>
    <x v="0"/>
    <x v="0"/>
    <n v="50000"/>
    <n v="50000"/>
    <n v="0"/>
    <x v="0"/>
    <x v="1"/>
    <x v="0"/>
    <n v="451"/>
    <x v="1"/>
  </r>
  <r>
    <n v="278441"/>
    <x v="0"/>
    <x v="0"/>
    <n v="15000"/>
    <n v="15000"/>
    <n v="0"/>
    <x v="0"/>
    <x v="1"/>
    <x v="1"/>
    <n v="511"/>
    <x v="7"/>
  </r>
  <r>
    <n v="278442"/>
    <x v="0"/>
    <x v="0"/>
    <n v="218000"/>
    <n v="218000"/>
    <n v="0"/>
    <x v="0"/>
    <x v="1"/>
    <x v="1"/>
    <n v="528"/>
    <x v="7"/>
  </r>
  <r>
    <n v="278476"/>
    <x v="0"/>
    <x v="2"/>
    <n v="5000"/>
    <n v="5000"/>
    <n v="0"/>
    <x v="0"/>
    <x v="1"/>
    <x v="1"/>
    <n v="448"/>
    <x v="3"/>
  </r>
  <r>
    <n v="278479"/>
    <x v="2"/>
    <x v="0"/>
    <n v="158000"/>
    <n v="158000"/>
    <n v="0"/>
    <x v="0"/>
    <x v="1"/>
    <x v="1"/>
    <n v="470"/>
    <x v="1"/>
  </r>
  <r>
    <n v="278482"/>
    <x v="0"/>
    <x v="1"/>
    <n v="15000"/>
    <n v="15000"/>
    <n v="0"/>
    <x v="0"/>
    <x v="0"/>
    <x v="1"/>
    <n v="444"/>
    <x v="3"/>
  </r>
  <r>
    <n v="278487"/>
    <x v="0"/>
    <x v="1"/>
    <n v="5000"/>
    <n v="5000"/>
    <n v="0"/>
    <x v="0"/>
    <x v="0"/>
    <x v="2"/>
    <n v="498"/>
    <x v="0"/>
  </r>
  <r>
    <n v="278488"/>
    <x v="0"/>
    <x v="0"/>
    <n v="10000"/>
    <n v="10000"/>
    <n v="0"/>
    <x v="0"/>
    <x v="1"/>
    <x v="0"/>
    <n v="452"/>
    <x v="1"/>
  </r>
  <r>
    <n v="278499"/>
    <x v="1"/>
    <x v="0"/>
    <n v="6300"/>
    <n v="6300"/>
    <n v="0"/>
    <x v="0"/>
    <x v="0"/>
    <x v="2"/>
    <n v="483"/>
    <x v="8"/>
  </r>
  <r>
    <n v="278505"/>
    <x v="0"/>
    <x v="0"/>
    <n v="35000"/>
    <n v="35000"/>
    <n v="0"/>
    <x v="0"/>
    <x v="0"/>
    <x v="1"/>
    <n v="508"/>
    <x v="0"/>
  </r>
  <r>
    <n v="278506"/>
    <x v="1"/>
    <x v="0"/>
    <n v="500"/>
    <n v="500"/>
    <n v="0"/>
    <x v="0"/>
    <x v="1"/>
    <x v="1"/>
    <n v="441"/>
    <x v="3"/>
  </r>
  <r>
    <n v="278523"/>
    <x v="0"/>
    <x v="2"/>
    <n v="98000"/>
    <n v="98000"/>
    <n v="0"/>
    <x v="0"/>
    <x v="0"/>
    <x v="0"/>
    <n v="490"/>
    <x v="8"/>
  </r>
  <r>
    <n v="278546"/>
    <x v="2"/>
    <x v="2"/>
    <n v="30900"/>
    <n v="30900"/>
    <n v="0"/>
    <x v="0"/>
    <x v="0"/>
    <x v="1"/>
    <n v="452"/>
    <x v="1"/>
  </r>
  <r>
    <n v="278576"/>
    <x v="2"/>
    <x v="2"/>
    <n v="4000"/>
    <n v="4000"/>
    <n v="0"/>
    <x v="0"/>
    <x v="0"/>
    <x v="1"/>
    <n v="491"/>
    <x v="0"/>
  </r>
  <r>
    <n v="278579"/>
    <x v="0"/>
    <x v="0"/>
    <n v="20000"/>
    <n v="20000"/>
    <n v="0"/>
    <x v="0"/>
    <x v="1"/>
    <x v="0"/>
    <n v="515"/>
    <x v="7"/>
  </r>
  <r>
    <n v="278587"/>
    <x v="0"/>
    <x v="0"/>
    <n v="14150"/>
    <n v="14150"/>
    <n v="0"/>
    <x v="0"/>
    <x v="1"/>
    <x v="0"/>
    <n v="488"/>
    <x v="8"/>
  </r>
  <r>
    <n v="278589"/>
    <x v="1"/>
    <x v="0"/>
    <n v="8000"/>
    <n v="8000"/>
    <n v="0"/>
    <x v="0"/>
    <x v="1"/>
    <x v="1"/>
    <n v="388"/>
    <x v="4"/>
  </r>
  <r>
    <n v="278606"/>
    <x v="0"/>
    <x v="1"/>
    <n v="17500"/>
    <n v="17500"/>
    <n v="0"/>
    <x v="0"/>
    <x v="0"/>
    <x v="0"/>
    <n v="433"/>
    <x v="3"/>
  </r>
  <r>
    <n v="278618"/>
    <x v="1"/>
    <x v="0"/>
    <n v="10000"/>
    <n v="10000"/>
    <n v="0"/>
    <x v="0"/>
    <x v="1"/>
    <x v="2"/>
    <n v="439"/>
    <x v="3"/>
  </r>
  <r>
    <n v="278623"/>
    <x v="0"/>
    <x v="0"/>
    <n v="3000"/>
    <n v="3000"/>
    <n v="0"/>
    <x v="0"/>
    <x v="0"/>
    <x v="0"/>
    <n v="444"/>
    <x v="3"/>
  </r>
  <r>
    <n v="278646"/>
    <x v="0"/>
    <x v="0"/>
    <n v="318100"/>
    <n v="318100"/>
    <n v="0"/>
    <x v="0"/>
    <x v="1"/>
    <x v="0"/>
    <n v="509"/>
    <x v="0"/>
  </r>
  <r>
    <n v="278706"/>
    <x v="2"/>
    <x v="2"/>
    <n v="10000"/>
    <n v="10000"/>
    <n v="0"/>
    <x v="0"/>
    <x v="1"/>
    <x v="0"/>
    <n v="476"/>
    <x v="8"/>
  </r>
  <r>
    <n v="278709"/>
    <x v="0"/>
    <x v="2"/>
    <n v="8000"/>
    <n v="8000"/>
    <n v="0"/>
    <x v="0"/>
    <x v="0"/>
    <x v="1"/>
    <n v="461"/>
    <x v="1"/>
  </r>
  <r>
    <n v="278806"/>
    <x v="0"/>
    <x v="0"/>
    <n v="67500"/>
    <n v="67500"/>
    <n v="0"/>
    <x v="0"/>
    <x v="0"/>
    <x v="1"/>
    <n v="450"/>
    <x v="3"/>
  </r>
  <r>
    <n v="278807"/>
    <x v="1"/>
    <x v="0"/>
    <n v="5000"/>
    <n v="5000"/>
    <n v="0"/>
    <x v="0"/>
    <x v="1"/>
    <x v="0"/>
    <n v="480"/>
    <x v="8"/>
  </r>
  <r>
    <n v="278809"/>
    <x v="0"/>
    <x v="0"/>
    <n v="30000"/>
    <n v="30000"/>
    <n v="0"/>
    <x v="0"/>
    <x v="0"/>
    <x v="0"/>
    <n v="474"/>
    <x v="8"/>
  </r>
  <r>
    <n v="278810"/>
    <x v="0"/>
    <x v="0"/>
    <n v="62500"/>
    <n v="62500"/>
    <n v="0"/>
    <x v="0"/>
    <x v="1"/>
    <x v="2"/>
    <n v="482"/>
    <x v="8"/>
  </r>
  <r>
    <n v="278832"/>
    <x v="2"/>
    <x v="1"/>
    <n v="20000"/>
    <n v="20000"/>
    <n v="0"/>
    <x v="0"/>
    <x v="1"/>
    <x v="2"/>
    <n v="496"/>
    <x v="0"/>
  </r>
  <r>
    <n v="278842"/>
    <x v="0"/>
    <x v="0"/>
    <n v="50000"/>
    <n v="50000"/>
    <n v="0"/>
    <x v="0"/>
    <x v="0"/>
    <x v="1"/>
    <n v="465"/>
    <x v="1"/>
  </r>
  <r>
    <n v="278845"/>
    <x v="0"/>
    <x v="0"/>
    <n v="10000"/>
    <n v="10000"/>
    <n v="0"/>
    <x v="0"/>
    <x v="1"/>
    <x v="0"/>
    <n v="473"/>
    <x v="8"/>
  </r>
  <r>
    <n v="278846"/>
    <x v="0"/>
    <x v="0"/>
    <n v="72000"/>
    <n v="72000"/>
    <n v="0"/>
    <x v="0"/>
    <x v="1"/>
    <x v="2"/>
    <n v="451"/>
    <x v="1"/>
  </r>
  <r>
    <n v="278858"/>
    <x v="0"/>
    <x v="1"/>
    <n v="55300"/>
    <n v="55300"/>
    <n v="0"/>
    <x v="0"/>
    <x v="1"/>
    <x v="1"/>
    <n v="464"/>
    <x v="1"/>
  </r>
  <r>
    <n v="278863"/>
    <x v="0"/>
    <x v="0"/>
    <n v="30000"/>
    <n v="30000"/>
    <n v="0"/>
    <x v="0"/>
    <x v="1"/>
    <x v="2"/>
    <n v="499"/>
    <x v="0"/>
  </r>
  <r>
    <n v="278872"/>
    <x v="0"/>
    <x v="0"/>
    <n v="135600"/>
    <n v="135600"/>
    <n v="0"/>
    <x v="0"/>
    <x v="0"/>
    <x v="1"/>
    <n v="505"/>
    <x v="0"/>
  </r>
  <r>
    <n v="278887"/>
    <x v="0"/>
    <x v="1"/>
    <n v="8000"/>
    <n v="8000"/>
    <n v="0"/>
    <x v="0"/>
    <x v="0"/>
    <x v="2"/>
    <n v="460"/>
    <x v="1"/>
  </r>
  <r>
    <n v="278899"/>
    <x v="0"/>
    <x v="1"/>
    <n v="26000"/>
    <n v="26000"/>
    <n v="0"/>
    <x v="0"/>
    <x v="0"/>
    <x v="1"/>
    <n v="465"/>
    <x v="1"/>
  </r>
  <r>
    <n v="278911"/>
    <x v="2"/>
    <x v="0"/>
    <n v="114889"/>
    <n v="114889"/>
    <n v="0"/>
    <x v="0"/>
    <x v="0"/>
    <x v="1"/>
    <n v="529"/>
    <x v="7"/>
  </r>
  <r>
    <n v="278923"/>
    <x v="0"/>
    <x v="2"/>
    <n v="5000"/>
    <n v="5000"/>
    <n v="0"/>
    <x v="0"/>
    <x v="0"/>
    <x v="1"/>
    <n v="508"/>
    <x v="0"/>
  </r>
  <r>
    <n v="278924"/>
    <x v="0"/>
    <x v="1"/>
    <n v="7000"/>
    <n v="7000"/>
    <n v="0"/>
    <x v="0"/>
    <x v="0"/>
    <x v="0"/>
    <n v="429"/>
    <x v="6"/>
  </r>
  <r>
    <n v="278927"/>
    <x v="0"/>
    <x v="0"/>
    <n v="28000"/>
    <n v="28000"/>
    <n v="0"/>
    <x v="0"/>
    <x v="0"/>
    <x v="0"/>
    <n v="479"/>
    <x v="8"/>
  </r>
  <r>
    <n v="278932"/>
    <x v="0"/>
    <x v="1"/>
    <n v="70720"/>
    <n v="70720"/>
    <n v="0"/>
    <x v="0"/>
    <x v="0"/>
    <x v="0"/>
    <n v="459"/>
    <x v="1"/>
  </r>
  <r>
    <n v="278947"/>
    <x v="0"/>
    <x v="0"/>
    <n v="27000"/>
    <n v="27000"/>
    <n v="0"/>
    <x v="0"/>
    <x v="0"/>
    <x v="2"/>
    <n v="485"/>
    <x v="8"/>
  </r>
  <r>
    <n v="278950"/>
    <x v="0"/>
    <x v="0"/>
    <n v="35600"/>
    <n v="35600"/>
    <n v="0"/>
    <x v="0"/>
    <x v="1"/>
    <x v="1"/>
    <n v="531"/>
    <x v="9"/>
  </r>
  <r>
    <n v="278951"/>
    <x v="0"/>
    <x v="2"/>
    <n v="40000"/>
    <n v="40000"/>
    <n v="0"/>
    <x v="0"/>
    <x v="1"/>
    <x v="1"/>
    <n v="477"/>
    <x v="8"/>
  </r>
  <r>
    <n v="278985"/>
    <x v="0"/>
    <x v="0"/>
    <n v="63000"/>
    <n v="63000"/>
    <n v="0"/>
    <x v="0"/>
    <x v="0"/>
    <x v="0"/>
    <n v="476"/>
    <x v="8"/>
  </r>
  <r>
    <n v="278995"/>
    <x v="0"/>
    <x v="0"/>
    <n v="62600"/>
    <n v="62600"/>
    <n v="0"/>
    <x v="0"/>
    <x v="1"/>
    <x v="1"/>
    <n v="518"/>
    <x v="7"/>
  </r>
  <r>
    <n v="279014"/>
    <x v="1"/>
    <x v="0"/>
    <n v="79000"/>
    <n v="79000"/>
    <n v="0"/>
    <x v="0"/>
    <x v="0"/>
    <x v="1"/>
    <n v="484"/>
    <x v="8"/>
  </r>
  <r>
    <n v="279039"/>
    <x v="0"/>
    <x v="0"/>
    <n v="26000"/>
    <n v="26000"/>
    <n v="0"/>
    <x v="0"/>
    <x v="0"/>
    <x v="1"/>
    <n v="486"/>
    <x v="8"/>
  </r>
  <r>
    <n v="279044"/>
    <x v="0"/>
    <x v="0"/>
    <n v="227841"/>
    <n v="227841"/>
    <n v="0"/>
    <x v="0"/>
    <x v="1"/>
    <x v="0"/>
    <n v="506"/>
    <x v="0"/>
  </r>
  <r>
    <n v="279063"/>
    <x v="1"/>
    <x v="0"/>
    <n v="10000"/>
    <n v="10000"/>
    <n v="0"/>
    <x v="0"/>
    <x v="0"/>
    <x v="1"/>
    <n v="539"/>
    <x v="9"/>
  </r>
  <r>
    <n v="279064"/>
    <x v="0"/>
    <x v="1"/>
    <n v="5000"/>
    <n v="5000"/>
    <n v="0"/>
    <x v="0"/>
    <x v="1"/>
    <x v="1"/>
    <n v="521"/>
    <x v="7"/>
  </r>
  <r>
    <n v="279074"/>
    <x v="0"/>
    <x v="0"/>
    <n v="82000"/>
    <n v="82000"/>
    <n v="0"/>
    <x v="0"/>
    <x v="0"/>
    <x v="1"/>
    <n v="532"/>
    <x v="9"/>
  </r>
  <r>
    <n v="279092"/>
    <x v="0"/>
    <x v="1"/>
    <n v="19900"/>
    <n v="19900"/>
    <n v="0"/>
    <x v="0"/>
    <x v="0"/>
    <x v="0"/>
    <n v="483"/>
    <x v="8"/>
  </r>
  <r>
    <n v="279104"/>
    <x v="0"/>
    <x v="0"/>
    <n v="28500"/>
    <n v="28500"/>
    <n v="0"/>
    <x v="0"/>
    <x v="0"/>
    <x v="1"/>
    <n v="543"/>
    <x v="9"/>
  </r>
  <r>
    <n v="279107"/>
    <x v="0"/>
    <x v="0"/>
    <n v="112900"/>
    <n v="112900"/>
    <n v="0"/>
    <x v="0"/>
    <x v="1"/>
    <x v="0"/>
    <n v="476"/>
    <x v="8"/>
  </r>
  <r>
    <n v="279112"/>
    <x v="0"/>
    <x v="0"/>
    <n v="370000"/>
    <n v="370000"/>
    <n v="0"/>
    <x v="0"/>
    <x v="1"/>
    <x v="0"/>
    <n v="571"/>
    <x v="12"/>
  </r>
  <r>
    <n v="279114"/>
    <x v="0"/>
    <x v="0"/>
    <n v="419510"/>
    <n v="419510"/>
    <n v="0"/>
    <x v="0"/>
    <x v="1"/>
    <x v="0"/>
    <n v="522"/>
    <x v="7"/>
  </r>
  <r>
    <n v="279115"/>
    <x v="0"/>
    <x v="0"/>
    <n v="117734"/>
    <n v="117734"/>
    <n v="0"/>
    <x v="0"/>
    <x v="0"/>
    <x v="1"/>
    <n v="551"/>
    <x v="10"/>
  </r>
  <r>
    <n v="279141"/>
    <x v="0"/>
    <x v="0"/>
    <n v="398000"/>
    <n v="398000"/>
    <n v="0"/>
    <x v="0"/>
    <x v="1"/>
    <x v="0"/>
    <n v="557"/>
    <x v="10"/>
  </r>
  <r>
    <n v="279143"/>
    <x v="0"/>
    <x v="1"/>
    <n v="10000"/>
    <n v="10000"/>
    <n v="0"/>
    <x v="0"/>
    <x v="1"/>
    <x v="0"/>
    <n v="504"/>
    <x v="0"/>
  </r>
  <r>
    <n v="279148"/>
    <x v="2"/>
    <x v="2"/>
    <n v="30000"/>
    <n v="30000"/>
    <n v="0"/>
    <x v="0"/>
    <x v="1"/>
    <x v="0"/>
    <n v="550"/>
    <x v="9"/>
  </r>
  <r>
    <n v="279162"/>
    <x v="1"/>
    <x v="0"/>
    <n v="99659"/>
    <n v="99659"/>
    <n v="0"/>
    <x v="0"/>
    <x v="1"/>
    <x v="1"/>
    <n v="492"/>
    <x v="0"/>
  </r>
  <r>
    <n v="279168"/>
    <x v="1"/>
    <x v="1"/>
    <n v="40000"/>
    <n v="40000"/>
    <n v="0"/>
    <x v="0"/>
    <x v="0"/>
    <x v="2"/>
    <n v="521"/>
    <x v="7"/>
  </r>
  <r>
    <n v="279170"/>
    <x v="0"/>
    <x v="0"/>
    <n v="30000"/>
    <n v="30000"/>
    <n v="0"/>
    <x v="0"/>
    <x v="0"/>
    <x v="2"/>
    <n v="469"/>
    <x v="1"/>
  </r>
  <r>
    <n v="279175"/>
    <x v="0"/>
    <x v="0"/>
    <n v="5000"/>
    <n v="5000"/>
    <n v="0"/>
    <x v="0"/>
    <x v="0"/>
    <x v="0"/>
    <n v="423"/>
    <x v="6"/>
  </r>
  <r>
    <n v="279182"/>
    <x v="0"/>
    <x v="0"/>
    <n v="51500"/>
    <n v="51500"/>
    <n v="0"/>
    <x v="0"/>
    <x v="1"/>
    <x v="1"/>
    <n v="484"/>
    <x v="8"/>
  </r>
  <r>
    <n v="279184"/>
    <x v="0"/>
    <x v="0"/>
    <n v="15000"/>
    <n v="15000"/>
    <n v="0"/>
    <x v="0"/>
    <x v="0"/>
    <x v="1"/>
    <n v="520"/>
    <x v="7"/>
  </r>
  <r>
    <n v="279201"/>
    <x v="0"/>
    <x v="1"/>
    <n v="49110"/>
    <n v="49110"/>
    <n v="0"/>
    <x v="0"/>
    <x v="1"/>
    <x v="1"/>
    <n v="523"/>
    <x v="7"/>
  </r>
  <r>
    <n v="279239"/>
    <x v="0"/>
    <x v="0"/>
    <n v="78820"/>
    <n v="78820"/>
    <n v="0"/>
    <x v="0"/>
    <x v="1"/>
    <x v="1"/>
    <n v="483"/>
    <x v="8"/>
  </r>
  <r>
    <n v="279246"/>
    <x v="1"/>
    <x v="1"/>
    <n v="20000"/>
    <n v="20000"/>
    <n v="0"/>
    <x v="0"/>
    <x v="1"/>
    <x v="0"/>
    <n v="547"/>
    <x v="9"/>
  </r>
  <r>
    <n v="279264"/>
    <x v="0"/>
    <x v="0"/>
    <n v="39820"/>
    <n v="39820"/>
    <n v="0"/>
    <x v="0"/>
    <x v="0"/>
    <x v="0"/>
    <n v="512"/>
    <x v="7"/>
  </r>
  <r>
    <n v="279271"/>
    <x v="1"/>
    <x v="0"/>
    <n v="51000"/>
    <n v="51000"/>
    <n v="0"/>
    <x v="0"/>
    <x v="0"/>
    <x v="0"/>
    <n v="459"/>
    <x v="1"/>
  </r>
  <r>
    <n v="279276"/>
    <x v="1"/>
    <x v="0"/>
    <n v="75000"/>
    <n v="75000"/>
    <n v="0"/>
    <x v="0"/>
    <x v="0"/>
    <x v="1"/>
    <n v="524"/>
    <x v="7"/>
  </r>
  <r>
    <n v="279279"/>
    <x v="0"/>
    <x v="0"/>
    <n v="35000"/>
    <n v="35000"/>
    <n v="0"/>
    <x v="0"/>
    <x v="1"/>
    <x v="0"/>
    <n v="517"/>
    <x v="7"/>
  </r>
  <r>
    <n v="279288"/>
    <x v="0"/>
    <x v="1"/>
    <n v="8500"/>
    <n v="8500"/>
    <n v="0"/>
    <x v="0"/>
    <x v="0"/>
    <x v="2"/>
    <n v="454"/>
    <x v="1"/>
  </r>
  <r>
    <n v="279291"/>
    <x v="1"/>
    <x v="0"/>
    <n v="30000"/>
    <n v="30000"/>
    <n v="0"/>
    <x v="0"/>
    <x v="0"/>
    <x v="1"/>
    <n v="415"/>
    <x v="6"/>
  </r>
  <r>
    <n v="279294"/>
    <x v="1"/>
    <x v="0"/>
    <n v="10000"/>
    <n v="10000"/>
    <n v="0"/>
    <x v="0"/>
    <x v="1"/>
    <x v="0"/>
    <n v="452"/>
    <x v="1"/>
  </r>
  <r>
    <n v="279296"/>
    <x v="0"/>
    <x v="0"/>
    <n v="38500"/>
    <n v="38500"/>
    <n v="0"/>
    <x v="0"/>
    <x v="1"/>
    <x v="1"/>
    <n v="558"/>
    <x v="10"/>
  </r>
  <r>
    <n v="279306"/>
    <x v="0"/>
    <x v="0"/>
    <n v="314570"/>
    <n v="314570"/>
    <n v="0"/>
    <x v="0"/>
    <x v="1"/>
    <x v="2"/>
    <n v="535"/>
    <x v="9"/>
  </r>
  <r>
    <n v="279318"/>
    <x v="1"/>
    <x v="0"/>
    <n v="15000"/>
    <n v="15000"/>
    <n v="0"/>
    <x v="0"/>
    <x v="1"/>
    <x v="2"/>
    <n v="495"/>
    <x v="0"/>
  </r>
  <r>
    <n v="279326"/>
    <x v="0"/>
    <x v="0"/>
    <n v="409000"/>
    <n v="409000"/>
    <n v="0"/>
    <x v="0"/>
    <x v="0"/>
    <x v="1"/>
    <n v="509"/>
    <x v="0"/>
  </r>
  <r>
    <n v="279342"/>
    <x v="0"/>
    <x v="2"/>
    <n v="57300"/>
    <n v="57300"/>
    <n v="0"/>
    <x v="0"/>
    <x v="0"/>
    <x v="0"/>
    <n v="492"/>
    <x v="0"/>
  </r>
  <r>
    <n v="279343"/>
    <x v="0"/>
    <x v="0"/>
    <n v="60000"/>
    <n v="60000"/>
    <n v="0"/>
    <x v="0"/>
    <x v="1"/>
    <x v="0"/>
    <n v="554"/>
    <x v="10"/>
  </r>
  <r>
    <n v="279345"/>
    <x v="0"/>
    <x v="1"/>
    <n v="22000"/>
    <n v="22000"/>
    <n v="0"/>
    <x v="0"/>
    <x v="1"/>
    <x v="2"/>
    <n v="522"/>
    <x v="7"/>
  </r>
  <r>
    <n v="279349"/>
    <x v="1"/>
    <x v="0"/>
    <n v="40000"/>
    <n v="40000"/>
    <n v="0"/>
    <x v="0"/>
    <x v="0"/>
    <x v="1"/>
    <n v="506"/>
    <x v="0"/>
  </r>
  <r>
    <n v="279362"/>
    <x v="1"/>
    <x v="0"/>
    <n v="15000"/>
    <n v="15000"/>
    <n v="0"/>
    <x v="0"/>
    <x v="1"/>
    <x v="1"/>
    <n v="480"/>
    <x v="8"/>
  </r>
  <r>
    <n v="279395"/>
    <x v="0"/>
    <x v="0"/>
    <n v="161000"/>
    <n v="161000"/>
    <n v="0"/>
    <x v="0"/>
    <x v="0"/>
    <x v="0"/>
    <n v="445"/>
    <x v="3"/>
  </r>
  <r>
    <n v="279410"/>
    <x v="1"/>
    <x v="0"/>
    <n v="20000"/>
    <n v="20000"/>
    <n v="0"/>
    <x v="0"/>
    <x v="0"/>
    <x v="0"/>
    <n v="496"/>
    <x v="0"/>
  </r>
  <r>
    <n v="279438"/>
    <x v="0"/>
    <x v="1"/>
    <n v="41200"/>
    <n v="41200"/>
    <n v="0"/>
    <x v="0"/>
    <x v="1"/>
    <x v="0"/>
    <n v="529"/>
    <x v="7"/>
  </r>
  <r>
    <n v="279442"/>
    <x v="1"/>
    <x v="0"/>
    <n v="38200"/>
    <n v="38200"/>
    <n v="0"/>
    <x v="0"/>
    <x v="1"/>
    <x v="1"/>
    <n v="503"/>
    <x v="0"/>
  </r>
  <r>
    <n v="279444"/>
    <x v="0"/>
    <x v="1"/>
    <n v="15000"/>
    <n v="15000"/>
    <n v="0"/>
    <x v="0"/>
    <x v="1"/>
    <x v="1"/>
    <n v="568"/>
    <x v="10"/>
  </r>
  <r>
    <n v="279445"/>
    <x v="0"/>
    <x v="2"/>
    <n v="20000"/>
    <n v="20000"/>
    <n v="0"/>
    <x v="0"/>
    <x v="0"/>
    <x v="1"/>
    <n v="501"/>
    <x v="0"/>
  </r>
  <r>
    <n v="279460"/>
    <x v="0"/>
    <x v="1"/>
    <n v="89400"/>
    <n v="89400"/>
    <n v="0"/>
    <x v="0"/>
    <x v="1"/>
    <x v="1"/>
    <n v="464"/>
    <x v="1"/>
  </r>
  <r>
    <n v="279465"/>
    <x v="1"/>
    <x v="0"/>
    <n v="40000"/>
    <n v="40000"/>
    <n v="0"/>
    <x v="0"/>
    <x v="0"/>
    <x v="0"/>
    <n v="535"/>
    <x v="9"/>
  </r>
  <r>
    <n v="279472"/>
    <x v="0"/>
    <x v="0"/>
    <n v="348000"/>
    <n v="348000"/>
    <n v="0"/>
    <x v="0"/>
    <x v="1"/>
    <x v="2"/>
    <n v="475"/>
    <x v="8"/>
  </r>
  <r>
    <n v="279480"/>
    <x v="0"/>
    <x v="0"/>
    <n v="27000"/>
    <n v="27000"/>
    <n v="0"/>
    <x v="0"/>
    <x v="0"/>
    <x v="2"/>
    <n v="444"/>
    <x v="3"/>
  </r>
  <r>
    <n v="279487"/>
    <x v="0"/>
    <x v="0"/>
    <n v="70000"/>
    <n v="70000"/>
    <n v="0"/>
    <x v="0"/>
    <x v="0"/>
    <x v="1"/>
    <n v="459"/>
    <x v="1"/>
  </r>
  <r>
    <n v="279489"/>
    <x v="0"/>
    <x v="0"/>
    <n v="40000"/>
    <n v="40000"/>
    <n v="0"/>
    <x v="0"/>
    <x v="1"/>
    <x v="2"/>
    <n v="508"/>
    <x v="0"/>
  </r>
  <r>
    <n v="279494"/>
    <x v="1"/>
    <x v="0"/>
    <n v="3000"/>
    <n v="3000"/>
    <n v="0"/>
    <x v="0"/>
    <x v="0"/>
    <x v="1"/>
    <n v="404"/>
    <x v="2"/>
  </r>
  <r>
    <n v="279504"/>
    <x v="1"/>
    <x v="0"/>
    <n v="18000"/>
    <n v="9000"/>
    <n v="1"/>
    <x v="1"/>
    <x v="0"/>
    <x v="2"/>
    <n v="494"/>
    <x v="0"/>
  </r>
  <r>
    <n v="279512"/>
    <x v="2"/>
    <x v="0"/>
    <n v="95000"/>
    <n v="95000"/>
    <n v="0"/>
    <x v="0"/>
    <x v="1"/>
    <x v="0"/>
    <n v="444"/>
    <x v="3"/>
  </r>
  <r>
    <n v="279516"/>
    <x v="0"/>
    <x v="0"/>
    <n v="23000"/>
    <n v="23000"/>
    <n v="0"/>
    <x v="0"/>
    <x v="1"/>
    <x v="2"/>
    <n v="465"/>
    <x v="1"/>
  </r>
  <r>
    <n v="279518"/>
    <x v="1"/>
    <x v="1"/>
    <n v="6700"/>
    <n v="6700"/>
    <n v="0"/>
    <x v="0"/>
    <x v="1"/>
    <x v="0"/>
    <n v="500"/>
    <x v="0"/>
  </r>
  <r>
    <n v="279522"/>
    <x v="2"/>
    <x v="0"/>
    <n v="50000"/>
    <n v="50000"/>
    <n v="0"/>
    <x v="0"/>
    <x v="0"/>
    <x v="1"/>
    <n v="402"/>
    <x v="2"/>
  </r>
  <r>
    <n v="279545"/>
    <x v="0"/>
    <x v="0"/>
    <n v="348268"/>
    <n v="348268"/>
    <n v="0"/>
    <x v="0"/>
    <x v="1"/>
    <x v="2"/>
    <n v="548"/>
    <x v="9"/>
  </r>
  <r>
    <n v="279555"/>
    <x v="0"/>
    <x v="0"/>
    <n v="103100"/>
    <n v="103100"/>
    <n v="0"/>
    <x v="0"/>
    <x v="0"/>
    <x v="0"/>
    <n v="535"/>
    <x v="9"/>
  </r>
  <r>
    <n v="279557"/>
    <x v="1"/>
    <x v="0"/>
    <n v="35000"/>
    <n v="35000"/>
    <n v="0"/>
    <x v="0"/>
    <x v="1"/>
    <x v="2"/>
    <n v="469"/>
    <x v="1"/>
  </r>
  <r>
    <n v="279559"/>
    <x v="0"/>
    <x v="0"/>
    <n v="138400"/>
    <n v="138400"/>
    <n v="0"/>
    <x v="0"/>
    <x v="1"/>
    <x v="2"/>
    <n v="566"/>
    <x v="10"/>
  </r>
  <r>
    <n v="279560"/>
    <x v="0"/>
    <x v="0"/>
    <n v="341951"/>
    <n v="341951"/>
    <n v="0"/>
    <x v="0"/>
    <x v="1"/>
    <x v="1"/>
    <n v="551"/>
    <x v="10"/>
  </r>
  <r>
    <n v="279570"/>
    <x v="1"/>
    <x v="0"/>
    <n v="3000"/>
    <n v="3000"/>
    <n v="0"/>
    <x v="0"/>
    <x v="1"/>
    <x v="1"/>
    <n v="400"/>
    <x v="2"/>
  </r>
  <r>
    <n v="279572"/>
    <x v="1"/>
    <x v="0"/>
    <n v="15000"/>
    <n v="15000"/>
    <n v="0"/>
    <x v="0"/>
    <x v="0"/>
    <x v="2"/>
    <n v="453"/>
    <x v="1"/>
  </r>
  <r>
    <n v="279580"/>
    <x v="1"/>
    <x v="0"/>
    <n v="20000"/>
    <n v="20000"/>
    <n v="0"/>
    <x v="0"/>
    <x v="1"/>
    <x v="1"/>
    <n v="419"/>
    <x v="6"/>
  </r>
  <r>
    <n v="279588"/>
    <x v="0"/>
    <x v="0"/>
    <n v="15000"/>
    <n v="15000"/>
    <n v="0"/>
    <x v="0"/>
    <x v="0"/>
    <x v="2"/>
    <n v="451"/>
    <x v="1"/>
  </r>
  <r>
    <n v="279597"/>
    <x v="1"/>
    <x v="0"/>
    <n v="33000"/>
    <n v="33000"/>
    <n v="0"/>
    <x v="0"/>
    <x v="0"/>
    <x v="1"/>
    <n v="429"/>
    <x v="6"/>
  </r>
  <r>
    <n v="279598"/>
    <x v="1"/>
    <x v="1"/>
    <n v="20000"/>
    <n v="20000"/>
    <n v="0"/>
    <x v="0"/>
    <x v="1"/>
    <x v="2"/>
    <n v="459"/>
    <x v="1"/>
  </r>
  <r>
    <n v="279606"/>
    <x v="0"/>
    <x v="0"/>
    <n v="59400"/>
    <n v="59400"/>
    <n v="0"/>
    <x v="0"/>
    <x v="1"/>
    <x v="1"/>
    <n v="484"/>
    <x v="8"/>
  </r>
  <r>
    <n v="279611"/>
    <x v="0"/>
    <x v="1"/>
    <n v="27000"/>
    <n v="27000"/>
    <n v="0"/>
    <x v="0"/>
    <x v="1"/>
    <x v="1"/>
    <n v="528"/>
    <x v="7"/>
  </r>
  <r>
    <n v="279614"/>
    <x v="0"/>
    <x v="2"/>
    <n v="10000"/>
    <n v="10000"/>
    <n v="0"/>
    <x v="0"/>
    <x v="0"/>
    <x v="1"/>
    <n v="468"/>
    <x v="1"/>
  </r>
  <r>
    <n v="279621"/>
    <x v="0"/>
    <x v="0"/>
    <n v="39100"/>
    <n v="39100"/>
    <n v="0"/>
    <x v="0"/>
    <x v="1"/>
    <x v="2"/>
    <n v="554"/>
    <x v="10"/>
  </r>
  <r>
    <n v="279626"/>
    <x v="1"/>
    <x v="0"/>
    <n v="20000"/>
    <n v="0"/>
    <n v="1"/>
    <x v="1"/>
    <x v="0"/>
    <x v="1"/>
    <n v="433"/>
    <x v="3"/>
  </r>
  <r>
    <n v="279641"/>
    <x v="0"/>
    <x v="0"/>
    <n v="20000"/>
    <n v="20000"/>
    <n v="0"/>
    <x v="0"/>
    <x v="0"/>
    <x v="1"/>
    <n v="426"/>
    <x v="6"/>
  </r>
  <r>
    <n v="279746"/>
    <x v="0"/>
    <x v="0"/>
    <n v="70000"/>
    <n v="70000"/>
    <n v="0"/>
    <x v="0"/>
    <x v="1"/>
    <x v="0"/>
    <n v="532"/>
    <x v="9"/>
  </r>
  <r>
    <n v="279816"/>
    <x v="0"/>
    <x v="0"/>
    <n v="30000"/>
    <n v="30000"/>
    <n v="0"/>
    <x v="0"/>
    <x v="0"/>
    <x v="1"/>
    <n v="418"/>
    <x v="6"/>
  </r>
  <r>
    <n v="279896"/>
    <x v="0"/>
    <x v="2"/>
    <n v="43000"/>
    <n v="43000"/>
    <n v="0"/>
    <x v="0"/>
    <x v="1"/>
    <x v="0"/>
    <n v="547"/>
    <x v="9"/>
  </r>
  <r>
    <n v="279898"/>
    <x v="1"/>
    <x v="0"/>
    <n v="48145"/>
    <n v="44245"/>
    <n v="0"/>
    <x v="0"/>
    <x v="1"/>
    <x v="0"/>
    <n v="488"/>
    <x v="8"/>
  </r>
  <r>
    <n v="279905"/>
    <x v="0"/>
    <x v="0"/>
    <n v="38000"/>
    <n v="38000"/>
    <n v="0"/>
    <x v="0"/>
    <x v="1"/>
    <x v="0"/>
    <n v="489"/>
    <x v="8"/>
  </r>
  <r>
    <n v="279913"/>
    <x v="0"/>
    <x v="0"/>
    <n v="22600"/>
    <n v="22600"/>
    <n v="0"/>
    <x v="0"/>
    <x v="0"/>
    <x v="1"/>
    <n v="459"/>
    <x v="1"/>
  </r>
  <r>
    <n v="279918"/>
    <x v="0"/>
    <x v="0"/>
    <n v="42000"/>
    <n v="42000"/>
    <n v="0"/>
    <x v="0"/>
    <x v="1"/>
    <x v="1"/>
    <n v="497"/>
    <x v="0"/>
  </r>
  <r>
    <n v="279921"/>
    <x v="1"/>
    <x v="0"/>
    <n v="10000"/>
    <n v="10000"/>
    <n v="0"/>
    <x v="0"/>
    <x v="1"/>
    <x v="1"/>
    <n v="443"/>
    <x v="3"/>
  </r>
  <r>
    <n v="279933"/>
    <x v="0"/>
    <x v="1"/>
    <n v="8000"/>
    <n v="8000"/>
    <n v="0"/>
    <x v="0"/>
    <x v="0"/>
    <x v="1"/>
    <n v="504"/>
    <x v="0"/>
  </r>
  <r>
    <n v="279934"/>
    <x v="0"/>
    <x v="0"/>
    <n v="40000"/>
    <n v="40000"/>
    <n v="0"/>
    <x v="0"/>
    <x v="1"/>
    <x v="2"/>
    <n v="529"/>
    <x v="7"/>
  </r>
  <r>
    <n v="279935"/>
    <x v="0"/>
    <x v="0"/>
    <n v="93000"/>
    <n v="93000"/>
    <n v="0"/>
    <x v="0"/>
    <x v="1"/>
    <x v="2"/>
    <n v="489"/>
    <x v="8"/>
  </r>
  <r>
    <n v="279942"/>
    <x v="0"/>
    <x v="1"/>
    <n v="12000"/>
    <n v="12000"/>
    <n v="0"/>
    <x v="0"/>
    <x v="1"/>
    <x v="0"/>
    <n v="558"/>
    <x v="10"/>
  </r>
  <r>
    <n v="279970"/>
    <x v="0"/>
    <x v="0"/>
    <n v="78800"/>
    <n v="78800"/>
    <n v="0"/>
    <x v="0"/>
    <x v="0"/>
    <x v="2"/>
    <n v="532"/>
    <x v="9"/>
  </r>
  <r>
    <n v="279975"/>
    <x v="0"/>
    <x v="0"/>
    <n v="32865"/>
    <n v="32865"/>
    <n v="0"/>
    <x v="0"/>
    <x v="1"/>
    <x v="1"/>
    <n v="538"/>
    <x v="9"/>
  </r>
  <r>
    <n v="279978"/>
    <x v="0"/>
    <x v="0"/>
    <n v="289213"/>
    <n v="289213"/>
    <n v="0"/>
    <x v="0"/>
    <x v="1"/>
    <x v="0"/>
    <n v="530"/>
    <x v="7"/>
  </r>
  <r>
    <n v="279997"/>
    <x v="0"/>
    <x v="0"/>
    <n v="47000"/>
    <n v="47000"/>
    <n v="0"/>
    <x v="0"/>
    <x v="1"/>
    <x v="1"/>
    <n v="559"/>
    <x v="10"/>
  </r>
  <r>
    <n v="280005"/>
    <x v="0"/>
    <x v="1"/>
    <n v="24500"/>
    <n v="24500"/>
    <n v="0"/>
    <x v="0"/>
    <x v="1"/>
    <x v="1"/>
    <n v="527"/>
    <x v="7"/>
  </r>
  <r>
    <n v="280011"/>
    <x v="0"/>
    <x v="0"/>
    <n v="23500"/>
    <n v="23500"/>
    <n v="0"/>
    <x v="0"/>
    <x v="1"/>
    <x v="1"/>
    <n v="483"/>
    <x v="8"/>
  </r>
  <r>
    <n v="280013"/>
    <x v="0"/>
    <x v="0"/>
    <n v="21500"/>
    <n v="21500"/>
    <n v="0"/>
    <x v="0"/>
    <x v="0"/>
    <x v="0"/>
    <n v="449"/>
    <x v="3"/>
  </r>
  <r>
    <n v="280030"/>
    <x v="1"/>
    <x v="1"/>
    <n v="16000"/>
    <n v="16000"/>
    <n v="0"/>
    <x v="0"/>
    <x v="0"/>
    <x v="1"/>
    <n v="481"/>
    <x v="8"/>
  </r>
  <r>
    <n v="280031"/>
    <x v="0"/>
    <x v="0"/>
    <n v="40900"/>
    <n v="40900"/>
    <n v="0"/>
    <x v="0"/>
    <x v="0"/>
    <x v="1"/>
    <n v="506"/>
    <x v="0"/>
  </r>
  <r>
    <n v="280032"/>
    <x v="1"/>
    <x v="0"/>
    <n v="20000"/>
    <n v="20000"/>
    <n v="0"/>
    <x v="0"/>
    <x v="1"/>
    <x v="0"/>
    <n v="460"/>
    <x v="1"/>
  </r>
  <r>
    <n v="280057"/>
    <x v="0"/>
    <x v="2"/>
    <n v="8000"/>
    <n v="8000"/>
    <n v="0"/>
    <x v="0"/>
    <x v="0"/>
    <x v="0"/>
    <n v="512"/>
    <x v="7"/>
  </r>
  <r>
    <n v="280082"/>
    <x v="1"/>
    <x v="0"/>
    <n v="10000"/>
    <n v="10000"/>
    <n v="0"/>
    <x v="0"/>
    <x v="1"/>
    <x v="1"/>
    <n v="476"/>
    <x v="8"/>
  </r>
  <r>
    <n v="280084"/>
    <x v="0"/>
    <x v="1"/>
    <n v="70000"/>
    <n v="70000"/>
    <n v="0"/>
    <x v="0"/>
    <x v="1"/>
    <x v="0"/>
    <n v="568"/>
    <x v="10"/>
  </r>
  <r>
    <n v="280102"/>
    <x v="1"/>
    <x v="0"/>
    <n v="10000"/>
    <n v="10000"/>
    <n v="0"/>
    <x v="0"/>
    <x v="0"/>
    <x v="0"/>
    <n v="467"/>
    <x v="1"/>
  </r>
  <r>
    <n v="280112"/>
    <x v="1"/>
    <x v="0"/>
    <n v="55500"/>
    <n v="55500"/>
    <n v="0"/>
    <x v="0"/>
    <x v="1"/>
    <x v="0"/>
    <n v="566"/>
    <x v="10"/>
  </r>
  <r>
    <n v="280113"/>
    <x v="0"/>
    <x v="1"/>
    <n v="10000"/>
    <n v="10000"/>
    <n v="0"/>
    <x v="0"/>
    <x v="0"/>
    <x v="2"/>
    <n v="429"/>
    <x v="6"/>
  </r>
  <r>
    <n v="280121"/>
    <x v="0"/>
    <x v="0"/>
    <n v="40000"/>
    <n v="40000"/>
    <n v="0"/>
    <x v="0"/>
    <x v="1"/>
    <x v="2"/>
    <n v="544"/>
    <x v="9"/>
  </r>
  <r>
    <n v="280128"/>
    <x v="0"/>
    <x v="0"/>
    <n v="14300"/>
    <n v="14300"/>
    <n v="0"/>
    <x v="0"/>
    <x v="0"/>
    <x v="1"/>
    <n v="470"/>
    <x v="1"/>
  </r>
  <r>
    <n v="280133"/>
    <x v="1"/>
    <x v="0"/>
    <n v="15000"/>
    <n v="15000"/>
    <n v="0"/>
    <x v="0"/>
    <x v="0"/>
    <x v="1"/>
    <n v="419"/>
    <x v="6"/>
  </r>
  <r>
    <n v="280141"/>
    <x v="1"/>
    <x v="1"/>
    <n v="5500"/>
    <n v="5500"/>
    <n v="0"/>
    <x v="0"/>
    <x v="0"/>
    <x v="1"/>
    <n v="501"/>
    <x v="0"/>
  </r>
  <r>
    <n v="280152"/>
    <x v="0"/>
    <x v="0"/>
    <n v="75000"/>
    <n v="75000"/>
    <n v="0"/>
    <x v="0"/>
    <x v="0"/>
    <x v="0"/>
    <n v="463"/>
    <x v="1"/>
  </r>
  <r>
    <n v="280153"/>
    <x v="0"/>
    <x v="2"/>
    <n v="30000"/>
    <n v="30000"/>
    <n v="0"/>
    <x v="0"/>
    <x v="1"/>
    <x v="1"/>
    <n v="487"/>
    <x v="8"/>
  </r>
  <r>
    <n v="280154"/>
    <x v="0"/>
    <x v="0"/>
    <n v="40000"/>
    <n v="40000"/>
    <n v="0"/>
    <x v="0"/>
    <x v="0"/>
    <x v="2"/>
    <n v="549"/>
    <x v="9"/>
  </r>
  <r>
    <n v="280183"/>
    <x v="0"/>
    <x v="0"/>
    <n v="105000"/>
    <n v="105000"/>
    <n v="0"/>
    <x v="0"/>
    <x v="1"/>
    <x v="2"/>
    <n v="544"/>
    <x v="9"/>
  </r>
  <r>
    <n v="280188"/>
    <x v="1"/>
    <x v="0"/>
    <n v="11500"/>
    <n v="11500"/>
    <n v="0"/>
    <x v="0"/>
    <x v="1"/>
    <x v="0"/>
    <n v="513"/>
    <x v="7"/>
  </r>
  <r>
    <n v="280196"/>
    <x v="0"/>
    <x v="0"/>
    <n v="20000"/>
    <n v="20000"/>
    <n v="0"/>
    <x v="0"/>
    <x v="1"/>
    <x v="1"/>
    <n v="443"/>
    <x v="3"/>
  </r>
  <r>
    <n v="280197"/>
    <x v="0"/>
    <x v="0"/>
    <n v="50000"/>
    <n v="50000"/>
    <n v="0"/>
    <x v="0"/>
    <x v="1"/>
    <x v="0"/>
    <n v="505"/>
    <x v="0"/>
  </r>
  <r>
    <n v="280202"/>
    <x v="1"/>
    <x v="0"/>
    <n v="40000"/>
    <n v="40000"/>
    <n v="0"/>
    <x v="0"/>
    <x v="0"/>
    <x v="1"/>
    <n v="520"/>
    <x v="7"/>
  </r>
  <r>
    <n v="280211"/>
    <x v="0"/>
    <x v="1"/>
    <n v="20000"/>
    <n v="20000"/>
    <n v="0"/>
    <x v="0"/>
    <x v="1"/>
    <x v="2"/>
    <n v="498"/>
    <x v="0"/>
  </r>
  <r>
    <n v="280221"/>
    <x v="0"/>
    <x v="0"/>
    <n v="52400"/>
    <n v="52400"/>
    <n v="0"/>
    <x v="0"/>
    <x v="1"/>
    <x v="1"/>
    <n v="465"/>
    <x v="1"/>
  </r>
  <r>
    <n v="280228"/>
    <x v="0"/>
    <x v="1"/>
    <n v="71500"/>
    <n v="71500"/>
    <n v="0"/>
    <x v="0"/>
    <x v="0"/>
    <x v="0"/>
    <n v="484"/>
    <x v="8"/>
  </r>
  <r>
    <n v="280235"/>
    <x v="1"/>
    <x v="0"/>
    <n v="22000"/>
    <n v="22000"/>
    <n v="0"/>
    <x v="0"/>
    <x v="1"/>
    <x v="0"/>
    <n v="532"/>
    <x v="9"/>
  </r>
  <r>
    <n v="280241"/>
    <x v="1"/>
    <x v="0"/>
    <n v="103358"/>
    <n v="103358"/>
    <n v="0"/>
    <x v="0"/>
    <x v="0"/>
    <x v="2"/>
    <n v="469"/>
    <x v="1"/>
  </r>
  <r>
    <n v="280250"/>
    <x v="0"/>
    <x v="1"/>
    <n v="30000"/>
    <n v="30000"/>
    <n v="0"/>
    <x v="0"/>
    <x v="1"/>
    <x v="1"/>
    <n v="442"/>
    <x v="3"/>
  </r>
  <r>
    <n v="280253"/>
    <x v="0"/>
    <x v="0"/>
    <n v="62500"/>
    <n v="62500"/>
    <n v="0"/>
    <x v="0"/>
    <x v="1"/>
    <x v="1"/>
    <n v="519"/>
    <x v="7"/>
  </r>
  <r>
    <n v="280255"/>
    <x v="0"/>
    <x v="0"/>
    <n v="81700"/>
    <n v="81700"/>
    <n v="0"/>
    <x v="0"/>
    <x v="0"/>
    <x v="1"/>
    <n v="496"/>
    <x v="0"/>
  </r>
  <r>
    <n v="280276"/>
    <x v="0"/>
    <x v="0"/>
    <n v="34600"/>
    <n v="34600"/>
    <n v="0"/>
    <x v="0"/>
    <x v="0"/>
    <x v="2"/>
    <n v="548"/>
    <x v="9"/>
  </r>
  <r>
    <n v="280281"/>
    <x v="0"/>
    <x v="0"/>
    <n v="41920"/>
    <n v="41920"/>
    <n v="0"/>
    <x v="0"/>
    <x v="0"/>
    <x v="2"/>
    <n v="441"/>
    <x v="3"/>
  </r>
  <r>
    <n v="280316"/>
    <x v="0"/>
    <x v="0"/>
    <n v="15000"/>
    <n v="15000"/>
    <n v="0"/>
    <x v="0"/>
    <x v="1"/>
    <x v="1"/>
    <n v="472"/>
    <x v="8"/>
  </r>
  <r>
    <n v="280342"/>
    <x v="2"/>
    <x v="0"/>
    <n v="78400"/>
    <n v="78400"/>
    <n v="0"/>
    <x v="0"/>
    <x v="1"/>
    <x v="2"/>
    <n v="482"/>
    <x v="8"/>
  </r>
  <r>
    <n v="280355"/>
    <x v="1"/>
    <x v="0"/>
    <n v="15000"/>
    <n v="15000"/>
    <n v="0"/>
    <x v="0"/>
    <x v="0"/>
    <x v="1"/>
    <n v="460"/>
    <x v="1"/>
  </r>
  <r>
    <n v="280360"/>
    <x v="0"/>
    <x v="1"/>
    <n v="35000"/>
    <n v="35000"/>
    <n v="0"/>
    <x v="0"/>
    <x v="1"/>
    <x v="0"/>
    <n v="491"/>
    <x v="0"/>
  </r>
  <r>
    <n v="280362"/>
    <x v="0"/>
    <x v="1"/>
    <n v="15000"/>
    <n v="15000"/>
    <n v="0"/>
    <x v="0"/>
    <x v="0"/>
    <x v="0"/>
    <n v="429"/>
    <x v="6"/>
  </r>
  <r>
    <n v="280370"/>
    <x v="0"/>
    <x v="0"/>
    <n v="61500"/>
    <n v="61500"/>
    <n v="0"/>
    <x v="0"/>
    <x v="1"/>
    <x v="1"/>
    <n v="419"/>
    <x v="6"/>
  </r>
  <r>
    <n v="280379"/>
    <x v="0"/>
    <x v="0"/>
    <n v="28420"/>
    <n v="28420"/>
    <n v="0"/>
    <x v="0"/>
    <x v="1"/>
    <x v="2"/>
    <n v="471"/>
    <x v="8"/>
  </r>
  <r>
    <n v="280398"/>
    <x v="0"/>
    <x v="1"/>
    <n v="15000"/>
    <n v="15000"/>
    <n v="0"/>
    <x v="0"/>
    <x v="1"/>
    <x v="1"/>
    <n v="477"/>
    <x v="8"/>
  </r>
  <r>
    <n v="280401"/>
    <x v="0"/>
    <x v="1"/>
    <n v="64905"/>
    <n v="64905"/>
    <n v="0"/>
    <x v="0"/>
    <x v="1"/>
    <x v="0"/>
    <n v="567"/>
    <x v="10"/>
  </r>
  <r>
    <n v="280405"/>
    <x v="0"/>
    <x v="0"/>
    <n v="26290"/>
    <n v="26290"/>
    <n v="0"/>
    <x v="0"/>
    <x v="0"/>
    <x v="2"/>
    <n v="556"/>
    <x v="10"/>
  </r>
  <r>
    <n v="280421"/>
    <x v="0"/>
    <x v="0"/>
    <n v="40000"/>
    <n v="40000"/>
    <n v="0"/>
    <x v="0"/>
    <x v="1"/>
    <x v="0"/>
    <n v="498"/>
    <x v="0"/>
  </r>
  <r>
    <n v="280440"/>
    <x v="0"/>
    <x v="0"/>
    <n v="55790"/>
    <n v="55790"/>
    <n v="0"/>
    <x v="0"/>
    <x v="1"/>
    <x v="1"/>
    <n v="472"/>
    <x v="8"/>
  </r>
  <r>
    <n v="280444"/>
    <x v="1"/>
    <x v="1"/>
    <n v="50000"/>
    <n v="50000"/>
    <n v="0"/>
    <x v="0"/>
    <x v="0"/>
    <x v="2"/>
    <n v="412"/>
    <x v="6"/>
  </r>
  <r>
    <n v="280453"/>
    <x v="1"/>
    <x v="1"/>
    <n v="20000"/>
    <n v="20000"/>
    <n v="0"/>
    <x v="0"/>
    <x v="1"/>
    <x v="0"/>
    <n v="517"/>
    <x v="7"/>
  </r>
  <r>
    <n v="280463"/>
    <x v="1"/>
    <x v="0"/>
    <n v="27000"/>
    <n v="27000"/>
    <n v="0"/>
    <x v="0"/>
    <x v="1"/>
    <x v="0"/>
    <n v="531"/>
    <x v="9"/>
  </r>
  <r>
    <n v="280499"/>
    <x v="0"/>
    <x v="2"/>
    <n v="15000"/>
    <n v="15000"/>
    <n v="0"/>
    <x v="0"/>
    <x v="0"/>
    <x v="2"/>
    <n v="469"/>
    <x v="1"/>
  </r>
  <r>
    <n v="280505"/>
    <x v="0"/>
    <x v="0"/>
    <n v="48421"/>
    <n v="48421"/>
    <n v="0"/>
    <x v="0"/>
    <x v="1"/>
    <x v="0"/>
    <n v="514"/>
    <x v="7"/>
  </r>
  <r>
    <n v="280516"/>
    <x v="0"/>
    <x v="0"/>
    <n v="15000"/>
    <n v="15000"/>
    <n v="0"/>
    <x v="0"/>
    <x v="1"/>
    <x v="0"/>
    <n v="429"/>
    <x v="6"/>
  </r>
  <r>
    <n v="280522"/>
    <x v="0"/>
    <x v="0"/>
    <n v="30000"/>
    <n v="30000"/>
    <n v="0"/>
    <x v="0"/>
    <x v="1"/>
    <x v="0"/>
    <n v="530"/>
    <x v="7"/>
  </r>
  <r>
    <n v="280524"/>
    <x v="1"/>
    <x v="0"/>
    <n v="75600"/>
    <n v="75600"/>
    <n v="0"/>
    <x v="0"/>
    <x v="1"/>
    <x v="2"/>
    <n v="519"/>
    <x v="7"/>
  </r>
  <r>
    <n v="280525"/>
    <x v="0"/>
    <x v="0"/>
    <n v="62000"/>
    <n v="62000"/>
    <n v="0"/>
    <x v="0"/>
    <x v="0"/>
    <x v="1"/>
    <n v="434"/>
    <x v="3"/>
  </r>
  <r>
    <n v="280547"/>
    <x v="0"/>
    <x v="0"/>
    <n v="34500"/>
    <n v="34500"/>
    <n v="0"/>
    <x v="0"/>
    <x v="1"/>
    <x v="2"/>
    <n v="519"/>
    <x v="7"/>
  </r>
  <r>
    <n v="280552"/>
    <x v="2"/>
    <x v="2"/>
    <n v="30000"/>
    <n v="30000"/>
    <n v="0"/>
    <x v="0"/>
    <x v="0"/>
    <x v="1"/>
    <n v="355"/>
    <x v="5"/>
  </r>
  <r>
    <n v="280569"/>
    <x v="0"/>
    <x v="0"/>
    <n v="103600"/>
    <n v="103600"/>
    <n v="0"/>
    <x v="0"/>
    <x v="1"/>
    <x v="0"/>
    <n v="544"/>
    <x v="9"/>
  </r>
  <r>
    <n v="280595"/>
    <x v="1"/>
    <x v="0"/>
    <n v="10000"/>
    <n v="0"/>
    <n v="1"/>
    <x v="1"/>
    <x v="0"/>
    <x v="1"/>
    <n v="479"/>
    <x v="8"/>
  </r>
  <r>
    <n v="280616"/>
    <x v="0"/>
    <x v="0"/>
    <n v="20000"/>
    <n v="20000"/>
    <n v="0"/>
    <x v="0"/>
    <x v="1"/>
    <x v="1"/>
    <n v="476"/>
    <x v="8"/>
  </r>
  <r>
    <n v="280617"/>
    <x v="0"/>
    <x v="1"/>
    <n v="119100"/>
    <n v="119100"/>
    <n v="0"/>
    <x v="0"/>
    <x v="0"/>
    <x v="2"/>
    <n v="485"/>
    <x v="8"/>
  </r>
  <r>
    <n v="280642"/>
    <x v="0"/>
    <x v="0"/>
    <n v="26000"/>
    <n v="26000"/>
    <n v="0"/>
    <x v="0"/>
    <x v="0"/>
    <x v="1"/>
    <n v="475"/>
    <x v="8"/>
  </r>
  <r>
    <n v="280659"/>
    <x v="0"/>
    <x v="0"/>
    <n v="108000"/>
    <n v="108000"/>
    <n v="0"/>
    <x v="0"/>
    <x v="0"/>
    <x v="1"/>
    <n v="441"/>
    <x v="3"/>
  </r>
  <r>
    <n v="280660"/>
    <x v="1"/>
    <x v="0"/>
    <n v="25000"/>
    <n v="25000"/>
    <n v="0"/>
    <x v="0"/>
    <x v="0"/>
    <x v="1"/>
    <n v="494"/>
    <x v="0"/>
  </r>
  <r>
    <n v="280679"/>
    <x v="0"/>
    <x v="0"/>
    <n v="144874"/>
    <n v="144874"/>
    <n v="0"/>
    <x v="0"/>
    <x v="0"/>
    <x v="1"/>
    <n v="492"/>
    <x v="0"/>
  </r>
  <r>
    <n v="280680"/>
    <x v="0"/>
    <x v="0"/>
    <n v="15000"/>
    <n v="15000"/>
    <n v="0"/>
    <x v="0"/>
    <x v="1"/>
    <x v="2"/>
    <n v="490"/>
    <x v="8"/>
  </r>
  <r>
    <n v="280683"/>
    <x v="1"/>
    <x v="0"/>
    <n v="15000"/>
    <n v="0"/>
    <n v="1"/>
    <x v="1"/>
    <x v="0"/>
    <x v="1"/>
    <n v="467"/>
    <x v="1"/>
  </r>
  <r>
    <n v="280693"/>
    <x v="1"/>
    <x v="0"/>
    <n v="7000"/>
    <n v="7000"/>
    <n v="0"/>
    <x v="0"/>
    <x v="0"/>
    <x v="1"/>
    <n v="441"/>
    <x v="3"/>
  </r>
  <r>
    <n v="280716"/>
    <x v="0"/>
    <x v="0"/>
    <n v="130000"/>
    <n v="130000"/>
    <n v="0"/>
    <x v="0"/>
    <x v="1"/>
    <x v="0"/>
    <n v="481"/>
    <x v="8"/>
  </r>
  <r>
    <n v="280731"/>
    <x v="0"/>
    <x v="0"/>
    <n v="9000"/>
    <n v="9000"/>
    <n v="0"/>
    <x v="0"/>
    <x v="1"/>
    <x v="2"/>
    <n v="537"/>
    <x v="9"/>
  </r>
  <r>
    <n v="280733"/>
    <x v="1"/>
    <x v="0"/>
    <n v="9000"/>
    <n v="9000"/>
    <n v="0"/>
    <x v="0"/>
    <x v="0"/>
    <x v="0"/>
    <n v="438"/>
    <x v="3"/>
  </r>
  <r>
    <n v="280796"/>
    <x v="1"/>
    <x v="0"/>
    <n v="5500"/>
    <n v="5500"/>
    <n v="0"/>
    <x v="0"/>
    <x v="1"/>
    <x v="1"/>
    <n v="452"/>
    <x v="1"/>
  </r>
  <r>
    <n v="280908"/>
    <x v="0"/>
    <x v="0"/>
    <n v="20000"/>
    <n v="20000"/>
    <n v="0"/>
    <x v="0"/>
    <x v="0"/>
    <x v="1"/>
    <n v="532"/>
    <x v="9"/>
  </r>
  <r>
    <n v="280910"/>
    <x v="0"/>
    <x v="0"/>
    <n v="22000"/>
    <n v="22000"/>
    <n v="0"/>
    <x v="0"/>
    <x v="1"/>
    <x v="0"/>
    <n v="521"/>
    <x v="7"/>
  </r>
  <r>
    <n v="280914"/>
    <x v="0"/>
    <x v="0"/>
    <n v="47500"/>
    <n v="47500"/>
    <n v="0"/>
    <x v="0"/>
    <x v="1"/>
    <x v="1"/>
    <n v="510"/>
    <x v="0"/>
  </r>
  <r>
    <n v="280927"/>
    <x v="1"/>
    <x v="0"/>
    <n v="54000"/>
    <n v="54000"/>
    <n v="0"/>
    <x v="0"/>
    <x v="1"/>
    <x v="2"/>
    <n v="500"/>
    <x v="0"/>
  </r>
  <r>
    <n v="280939"/>
    <x v="2"/>
    <x v="0"/>
    <n v="83500"/>
    <n v="83500"/>
    <n v="0"/>
    <x v="0"/>
    <x v="1"/>
    <x v="0"/>
    <n v="510"/>
    <x v="0"/>
  </r>
  <r>
    <n v="280951"/>
    <x v="1"/>
    <x v="0"/>
    <n v="30000"/>
    <n v="30000"/>
    <n v="0"/>
    <x v="0"/>
    <x v="0"/>
    <x v="2"/>
    <n v="514"/>
    <x v="7"/>
  </r>
  <r>
    <n v="280993"/>
    <x v="1"/>
    <x v="1"/>
    <n v="32000"/>
    <n v="32000"/>
    <n v="0"/>
    <x v="0"/>
    <x v="1"/>
    <x v="0"/>
    <n v="500"/>
    <x v="0"/>
  </r>
  <r>
    <n v="281001"/>
    <x v="1"/>
    <x v="0"/>
    <n v="45000"/>
    <n v="45000"/>
    <n v="0"/>
    <x v="0"/>
    <x v="1"/>
    <x v="1"/>
    <n v="480"/>
    <x v="8"/>
  </r>
  <r>
    <n v="281008"/>
    <x v="1"/>
    <x v="0"/>
    <n v="71000"/>
    <n v="71000"/>
    <n v="0"/>
    <x v="0"/>
    <x v="0"/>
    <x v="1"/>
    <n v="525"/>
    <x v="7"/>
  </r>
  <r>
    <n v="281013"/>
    <x v="0"/>
    <x v="0"/>
    <n v="46000"/>
    <n v="46000"/>
    <n v="0"/>
    <x v="0"/>
    <x v="0"/>
    <x v="1"/>
    <n v="453"/>
    <x v="1"/>
  </r>
  <r>
    <n v="281020"/>
    <x v="0"/>
    <x v="1"/>
    <n v="156500"/>
    <n v="156500"/>
    <n v="0"/>
    <x v="0"/>
    <x v="1"/>
    <x v="0"/>
    <n v="550"/>
    <x v="9"/>
  </r>
  <r>
    <n v="281032"/>
    <x v="0"/>
    <x v="0"/>
    <n v="30000"/>
    <n v="30000"/>
    <n v="0"/>
    <x v="0"/>
    <x v="1"/>
    <x v="1"/>
    <n v="477"/>
    <x v="8"/>
  </r>
  <r>
    <n v="281043"/>
    <x v="0"/>
    <x v="2"/>
    <n v="15000"/>
    <n v="15000"/>
    <n v="0"/>
    <x v="0"/>
    <x v="1"/>
    <x v="2"/>
    <n v="537"/>
    <x v="9"/>
  </r>
  <r>
    <n v="281045"/>
    <x v="0"/>
    <x v="0"/>
    <n v="37500"/>
    <n v="37500"/>
    <n v="0"/>
    <x v="0"/>
    <x v="0"/>
    <x v="1"/>
    <n v="523"/>
    <x v="7"/>
  </r>
  <r>
    <n v="281049"/>
    <x v="0"/>
    <x v="0"/>
    <n v="111300"/>
    <n v="111300"/>
    <n v="0"/>
    <x v="0"/>
    <x v="1"/>
    <x v="2"/>
    <n v="554"/>
    <x v="10"/>
  </r>
  <r>
    <n v="281059"/>
    <x v="1"/>
    <x v="1"/>
    <n v="40000"/>
    <n v="40000"/>
    <n v="0"/>
    <x v="0"/>
    <x v="0"/>
    <x v="1"/>
    <n v="455"/>
    <x v="1"/>
  </r>
  <r>
    <n v="281076"/>
    <x v="1"/>
    <x v="1"/>
    <n v="94000"/>
    <n v="94000"/>
    <n v="0"/>
    <x v="0"/>
    <x v="0"/>
    <x v="1"/>
    <n v="443"/>
    <x v="3"/>
  </r>
  <r>
    <n v="281080"/>
    <x v="0"/>
    <x v="0"/>
    <n v="27600"/>
    <n v="27600"/>
    <n v="0"/>
    <x v="0"/>
    <x v="0"/>
    <x v="2"/>
    <n v="486"/>
    <x v="8"/>
  </r>
  <r>
    <n v="281102"/>
    <x v="1"/>
    <x v="0"/>
    <n v="21832"/>
    <n v="21832"/>
    <n v="0"/>
    <x v="0"/>
    <x v="0"/>
    <x v="1"/>
    <n v="535"/>
    <x v="9"/>
  </r>
  <r>
    <n v="281109"/>
    <x v="0"/>
    <x v="0"/>
    <n v="114602"/>
    <n v="114602"/>
    <n v="0"/>
    <x v="0"/>
    <x v="1"/>
    <x v="0"/>
    <n v="520"/>
    <x v="7"/>
  </r>
  <r>
    <n v="281123"/>
    <x v="0"/>
    <x v="0"/>
    <n v="61163"/>
    <n v="61163"/>
    <n v="0"/>
    <x v="0"/>
    <x v="1"/>
    <x v="0"/>
    <n v="456"/>
    <x v="1"/>
  </r>
  <r>
    <n v="281124"/>
    <x v="0"/>
    <x v="1"/>
    <n v="70200"/>
    <n v="70200"/>
    <n v="0"/>
    <x v="0"/>
    <x v="1"/>
    <x v="0"/>
    <n v="539"/>
    <x v="9"/>
  </r>
  <r>
    <n v="281128"/>
    <x v="1"/>
    <x v="1"/>
    <n v="6000"/>
    <n v="6000"/>
    <n v="0"/>
    <x v="0"/>
    <x v="0"/>
    <x v="1"/>
    <n v="433"/>
    <x v="3"/>
  </r>
  <r>
    <n v="281136"/>
    <x v="1"/>
    <x v="1"/>
    <n v="19000"/>
    <n v="19000"/>
    <n v="0"/>
    <x v="0"/>
    <x v="1"/>
    <x v="2"/>
    <n v="499"/>
    <x v="0"/>
  </r>
  <r>
    <n v="281145"/>
    <x v="0"/>
    <x v="0"/>
    <n v="10000"/>
    <n v="10000"/>
    <n v="0"/>
    <x v="0"/>
    <x v="0"/>
    <x v="0"/>
    <n v="497"/>
    <x v="0"/>
  </r>
  <r>
    <n v="281155"/>
    <x v="1"/>
    <x v="0"/>
    <n v="56750"/>
    <n v="56750"/>
    <n v="0"/>
    <x v="0"/>
    <x v="0"/>
    <x v="1"/>
    <n v="479"/>
    <x v="8"/>
  </r>
  <r>
    <n v="281158"/>
    <x v="0"/>
    <x v="0"/>
    <n v="109000"/>
    <n v="109000"/>
    <n v="0"/>
    <x v="0"/>
    <x v="0"/>
    <x v="1"/>
    <n v="531"/>
    <x v="9"/>
  </r>
  <r>
    <n v="281176"/>
    <x v="0"/>
    <x v="0"/>
    <n v="48500"/>
    <n v="48500"/>
    <n v="0"/>
    <x v="0"/>
    <x v="1"/>
    <x v="0"/>
    <n v="490"/>
    <x v="8"/>
  </r>
  <r>
    <n v="281217"/>
    <x v="0"/>
    <x v="0"/>
    <n v="4000"/>
    <n v="4000"/>
    <n v="0"/>
    <x v="0"/>
    <x v="1"/>
    <x v="0"/>
    <n v="480"/>
    <x v="8"/>
  </r>
  <r>
    <n v="281220"/>
    <x v="0"/>
    <x v="2"/>
    <n v="45000"/>
    <n v="45000"/>
    <n v="0"/>
    <x v="0"/>
    <x v="0"/>
    <x v="2"/>
    <n v="533"/>
    <x v="9"/>
  </r>
  <r>
    <n v="281223"/>
    <x v="0"/>
    <x v="0"/>
    <n v="100000"/>
    <n v="100000"/>
    <n v="0"/>
    <x v="0"/>
    <x v="1"/>
    <x v="0"/>
    <n v="483"/>
    <x v="8"/>
  </r>
  <r>
    <n v="281242"/>
    <x v="0"/>
    <x v="0"/>
    <n v="222000"/>
    <n v="222000"/>
    <n v="0"/>
    <x v="0"/>
    <x v="1"/>
    <x v="0"/>
    <n v="528"/>
    <x v="7"/>
  </r>
  <r>
    <n v="281278"/>
    <x v="0"/>
    <x v="1"/>
    <n v="20000"/>
    <n v="20000"/>
    <n v="0"/>
    <x v="0"/>
    <x v="0"/>
    <x v="0"/>
    <n v="526"/>
    <x v="7"/>
  </r>
  <r>
    <n v="281290"/>
    <x v="0"/>
    <x v="0"/>
    <n v="49200"/>
    <n v="49200"/>
    <n v="0"/>
    <x v="0"/>
    <x v="0"/>
    <x v="1"/>
    <n v="492"/>
    <x v="0"/>
  </r>
  <r>
    <n v="281302"/>
    <x v="0"/>
    <x v="1"/>
    <n v="15000"/>
    <n v="15000"/>
    <n v="0"/>
    <x v="0"/>
    <x v="0"/>
    <x v="0"/>
    <n v="505"/>
    <x v="0"/>
  </r>
  <r>
    <n v="281347"/>
    <x v="0"/>
    <x v="1"/>
    <n v="25000"/>
    <n v="25000"/>
    <n v="0"/>
    <x v="0"/>
    <x v="1"/>
    <x v="0"/>
    <n v="458"/>
    <x v="1"/>
  </r>
  <r>
    <n v="281453"/>
    <x v="0"/>
    <x v="1"/>
    <n v="15000"/>
    <n v="15000"/>
    <n v="0"/>
    <x v="0"/>
    <x v="1"/>
    <x v="0"/>
    <n v="521"/>
    <x v="7"/>
  </r>
  <r>
    <n v="281454"/>
    <x v="0"/>
    <x v="2"/>
    <n v="30000"/>
    <n v="30000"/>
    <n v="0"/>
    <x v="0"/>
    <x v="0"/>
    <x v="1"/>
    <n v="550"/>
    <x v="9"/>
  </r>
  <r>
    <n v="281467"/>
    <x v="0"/>
    <x v="0"/>
    <n v="18300"/>
    <n v="18300"/>
    <n v="0"/>
    <x v="0"/>
    <x v="0"/>
    <x v="0"/>
    <n v="452"/>
    <x v="1"/>
  </r>
  <r>
    <n v="281498"/>
    <x v="0"/>
    <x v="2"/>
    <n v="27000"/>
    <n v="27000"/>
    <n v="0"/>
    <x v="0"/>
    <x v="0"/>
    <x v="1"/>
    <n v="472"/>
    <x v="8"/>
  </r>
  <r>
    <n v="281504"/>
    <x v="0"/>
    <x v="0"/>
    <n v="24000"/>
    <n v="24000"/>
    <n v="0"/>
    <x v="0"/>
    <x v="0"/>
    <x v="1"/>
    <n v="514"/>
    <x v="7"/>
  </r>
  <r>
    <n v="281517"/>
    <x v="0"/>
    <x v="0"/>
    <n v="56160"/>
    <n v="56160"/>
    <n v="0"/>
    <x v="0"/>
    <x v="1"/>
    <x v="0"/>
    <n v="554"/>
    <x v="10"/>
  </r>
  <r>
    <n v="281566"/>
    <x v="1"/>
    <x v="0"/>
    <n v="10000"/>
    <n v="10000"/>
    <n v="0"/>
    <x v="0"/>
    <x v="0"/>
    <x v="1"/>
    <n v="440"/>
    <x v="3"/>
  </r>
  <r>
    <n v="281574"/>
    <x v="0"/>
    <x v="0"/>
    <n v="40000"/>
    <n v="40000"/>
    <n v="0"/>
    <x v="0"/>
    <x v="1"/>
    <x v="1"/>
    <n v="472"/>
    <x v="8"/>
  </r>
  <r>
    <n v="281633"/>
    <x v="1"/>
    <x v="1"/>
    <n v="10000"/>
    <n v="10000"/>
    <n v="0"/>
    <x v="0"/>
    <x v="1"/>
    <x v="1"/>
    <n v="446"/>
    <x v="3"/>
  </r>
  <r>
    <n v="281646"/>
    <x v="1"/>
    <x v="0"/>
    <n v="6000"/>
    <n v="6000"/>
    <n v="0"/>
    <x v="0"/>
    <x v="1"/>
    <x v="1"/>
    <n v="483"/>
    <x v="8"/>
  </r>
  <r>
    <n v="281647"/>
    <x v="0"/>
    <x v="1"/>
    <n v="25000"/>
    <n v="25000"/>
    <n v="0"/>
    <x v="0"/>
    <x v="1"/>
    <x v="1"/>
    <n v="536"/>
    <x v="9"/>
  </r>
  <r>
    <n v="281656"/>
    <x v="0"/>
    <x v="2"/>
    <n v="60000"/>
    <n v="60000"/>
    <n v="0"/>
    <x v="0"/>
    <x v="0"/>
    <x v="1"/>
    <n v="459"/>
    <x v="1"/>
  </r>
  <r>
    <n v="281670"/>
    <x v="0"/>
    <x v="0"/>
    <n v="59990"/>
    <n v="59990"/>
    <n v="0"/>
    <x v="0"/>
    <x v="1"/>
    <x v="0"/>
    <n v="520"/>
    <x v="7"/>
  </r>
  <r>
    <n v="281672"/>
    <x v="0"/>
    <x v="0"/>
    <n v="124000"/>
    <n v="124000"/>
    <n v="0"/>
    <x v="0"/>
    <x v="1"/>
    <x v="0"/>
    <n v="520"/>
    <x v="7"/>
  </r>
  <r>
    <n v="281673"/>
    <x v="0"/>
    <x v="0"/>
    <n v="58638"/>
    <n v="58638"/>
    <n v="0"/>
    <x v="0"/>
    <x v="1"/>
    <x v="1"/>
    <n v="541"/>
    <x v="9"/>
  </r>
  <r>
    <n v="281687"/>
    <x v="0"/>
    <x v="0"/>
    <n v="5000"/>
    <n v="5000"/>
    <n v="0"/>
    <x v="0"/>
    <x v="1"/>
    <x v="1"/>
    <n v="497"/>
    <x v="0"/>
  </r>
  <r>
    <n v="281690"/>
    <x v="0"/>
    <x v="0"/>
    <n v="30000"/>
    <n v="30000"/>
    <n v="0"/>
    <x v="0"/>
    <x v="1"/>
    <x v="1"/>
    <n v="497"/>
    <x v="0"/>
  </r>
  <r>
    <n v="281698"/>
    <x v="0"/>
    <x v="1"/>
    <n v="23000"/>
    <n v="23000"/>
    <n v="0"/>
    <x v="0"/>
    <x v="1"/>
    <x v="0"/>
    <n v="533"/>
    <x v="9"/>
  </r>
  <r>
    <n v="281699"/>
    <x v="0"/>
    <x v="0"/>
    <n v="10000"/>
    <n v="10000"/>
    <n v="0"/>
    <x v="0"/>
    <x v="1"/>
    <x v="0"/>
    <n v="448"/>
    <x v="3"/>
  </r>
  <r>
    <n v="281714"/>
    <x v="0"/>
    <x v="1"/>
    <n v="269998"/>
    <n v="269998"/>
    <n v="0"/>
    <x v="0"/>
    <x v="1"/>
    <x v="0"/>
    <n v="495"/>
    <x v="0"/>
  </r>
  <r>
    <n v="281740"/>
    <x v="0"/>
    <x v="1"/>
    <n v="20000"/>
    <n v="20000"/>
    <n v="0"/>
    <x v="0"/>
    <x v="1"/>
    <x v="2"/>
    <n v="525"/>
    <x v="7"/>
  </r>
  <r>
    <n v="281747"/>
    <x v="1"/>
    <x v="1"/>
    <n v="66000"/>
    <n v="66000"/>
    <n v="0"/>
    <x v="0"/>
    <x v="1"/>
    <x v="2"/>
    <n v="498"/>
    <x v="0"/>
  </r>
  <r>
    <n v="281756"/>
    <x v="1"/>
    <x v="0"/>
    <n v="16000"/>
    <n v="16000"/>
    <n v="0"/>
    <x v="0"/>
    <x v="1"/>
    <x v="1"/>
    <n v="536"/>
    <x v="9"/>
  </r>
  <r>
    <n v="281757"/>
    <x v="1"/>
    <x v="1"/>
    <n v="25000"/>
    <n v="25000"/>
    <n v="0"/>
    <x v="0"/>
    <x v="1"/>
    <x v="1"/>
    <n v="482"/>
    <x v="8"/>
  </r>
  <r>
    <n v="281761"/>
    <x v="0"/>
    <x v="0"/>
    <n v="403900"/>
    <n v="403900"/>
    <n v="0"/>
    <x v="0"/>
    <x v="1"/>
    <x v="1"/>
    <n v="443"/>
    <x v="3"/>
  </r>
  <r>
    <n v="281772"/>
    <x v="0"/>
    <x v="2"/>
    <n v="43500"/>
    <n v="43500"/>
    <n v="0"/>
    <x v="0"/>
    <x v="1"/>
    <x v="0"/>
    <n v="499"/>
    <x v="0"/>
  </r>
  <r>
    <n v="281861"/>
    <x v="0"/>
    <x v="0"/>
    <n v="12000"/>
    <n v="12000"/>
    <n v="0"/>
    <x v="0"/>
    <x v="1"/>
    <x v="0"/>
    <n v="543"/>
    <x v="9"/>
  </r>
  <r>
    <n v="281872"/>
    <x v="1"/>
    <x v="1"/>
    <n v="20000"/>
    <n v="20000"/>
    <n v="0"/>
    <x v="0"/>
    <x v="1"/>
    <x v="2"/>
    <n v="404"/>
    <x v="2"/>
  </r>
  <r>
    <n v="281885"/>
    <x v="0"/>
    <x v="0"/>
    <n v="88000"/>
    <n v="88000"/>
    <n v="0"/>
    <x v="0"/>
    <x v="1"/>
    <x v="2"/>
    <n v="441"/>
    <x v="3"/>
  </r>
  <r>
    <n v="281914"/>
    <x v="0"/>
    <x v="0"/>
    <n v="138000"/>
    <n v="138000"/>
    <n v="0"/>
    <x v="0"/>
    <x v="0"/>
    <x v="1"/>
    <n v="522"/>
    <x v="7"/>
  </r>
  <r>
    <n v="281934"/>
    <x v="0"/>
    <x v="0"/>
    <n v="47800"/>
    <n v="47800"/>
    <n v="0"/>
    <x v="0"/>
    <x v="1"/>
    <x v="1"/>
    <n v="460"/>
    <x v="1"/>
  </r>
  <r>
    <n v="281940"/>
    <x v="0"/>
    <x v="0"/>
    <n v="50000"/>
    <n v="50000"/>
    <n v="0"/>
    <x v="0"/>
    <x v="0"/>
    <x v="1"/>
    <n v="461"/>
    <x v="1"/>
  </r>
  <r>
    <n v="281949"/>
    <x v="0"/>
    <x v="0"/>
    <n v="10700"/>
    <n v="10700"/>
    <n v="0"/>
    <x v="0"/>
    <x v="0"/>
    <x v="2"/>
    <n v="451"/>
    <x v="1"/>
  </r>
  <r>
    <n v="281952"/>
    <x v="0"/>
    <x v="0"/>
    <n v="57000"/>
    <n v="57000"/>
    <n v="0"/>
    <x v="0"/>
    <x v="0"/>
    <x v="0"/>
    <n v="465"/>
    <x v="1"/>
  </r>
  <r>
    <n v="281953"/>
    <x v="1"/>
    <x v="1"/>
    <n v="5000"/>
    <n v="5000"/>
    <n v="0"/>
    <x v="0"/>
    <x v="0"/>
    <x v="1"/>
    <n v="386"/>
    <x v="4"/>
  </r>
  <r>
    <n v="281956"/>
    <x v="1"/>
    <x v="0"/>
    <n v="8500"/>
    <n v="8500"/>
    <n v="0"/>
    <x v="0"/>
    <x v="1"/>
    <x v="0"/>
    <n v="506"/>
    <x v="0"/>
  </r>
  <r>
    <n v="281971"/>
    <x v="0"/>
    <x v="0"/>
    <n v="22200"/>
    <n v="22200"/>
    <n v="0"/>
    <x v="0"/>
    <x v="0"/>
    <x v="1"/>
    <n v="434"/>
    <x v="3"/>
  </r>
  <r>
    <n v="281984"/>
    <x v="0"/>
    <x v="0"/>
    <n v="99584"/>
    <n v="99584"/>
    <n v="0"/>
    <x v="0"/>
    <x v="1"/>
    <x v="0"/>
    <n v="562"/>
    <x v="10"/>
  </r>
  <r>
    <n v="281987"/>
    <x v="1"/>
    <x v="1"/>
    <n v="10000"/>
    <n v="10000"/>
    <n v="0"/>
    <x v="0"/>
    <x v="1"/>
    <x v="1"/>
    <n v="520"/>
    <x v="7"/>
  </r>
  <r>
    <n v="282003"/>
    <x v="1"/>
    <x v="0"/>
    <n v="40700"/>
    <n v="40700"/>
    <n v="0"/>
    <x v="0"/>
    <x v="0"/>
    <x v="1"/>
    <n v="533"/>
    <x v="9"/>
  </r>
  <r>
    <n v="282013"/>
    <x v="0"/>
    <x v="0"/>
    <n v="355300"/>
    <n v="355300"/>
    <n v="0"/>
    <x v="0"/>
    <x v="1"/>
    <x v="1"/>
    <n v="473"/>
    <x v="8"/>
  </r>
  <r>
    <n v="282017"/>
    <x v="0"/>
    <x v="1"/>
    <n v="5000"/>
    <n v="5000"/>
    <n v="0"/>
    <x v="0"/>
    <x v="0"/>
    <x v="0"/>
    <n v="462"/>
    <x v="1"/>
  </r>
  <r>
    <n v="282021"/>
    <x v="0"/>
    <x v="0"/>
    <n v="31900"/>
    <n v="31900"/>
    <n v="0"/>
    <x v="0"/>
    <x v="1"/>
    <x v="2"/>
    <n v="535"/>
    <x v="9"/>
  </r>
  <r>
    <n v="282025"/>
    <x v="0"/>
    <x v="0"/>
    <n v="15000"/>
    <n v="15000"/>
    <n v="0"/>
    <x v="0"/>
    <x v="1"/>
    <x v="0"/>
    <n v="456"/>
    <x v="1"/>
  </r>
  <r>
    <n v="282027"/>
    <x v="0"/>
    <x v="0"/>
    <n v="27500"/>
    <n v="27500"/>
    <n v="0"/>
    <x v="0"/>
    <x v="1"/>
    <x v="0"/>
    <n v="520"/>
    <x v="7"/>
  </r>
  <r>
    <n v="282028"/>
    <x v="0"/>
    <x v="1"/>
    <n v="15000"/>
    <n v="15000"/>
    <n v="0"/>
    <x v="0"/>
    <x v="1"/>
    <x v="1"/>
    <n v="532"/>
    <x v="9"/>
  </r>
  <r>
    <n v="282034"/>
    <x v="0"/>
    <x v="1"/>
    <n v="32000"/>
    <n v="32000"/>
    <n v="0"/>
    <x v="0"/>
    <x v="1"/>
    <x v="0"/>
    <n v="539"/>
    <x v="9"/>
  </r>
  <r>
    <n v="282035"/>
    <x v="2"/>
    <x v="2"/>
    <n v="52220"/>
    <n v="52220"/>
    <n v="0"/>
    <x v="0"/>
    <x v="1"/>
    <x v="2"/>
    <n v="457"/>
    <x v="1"/>
  </r>
  <r>
    <n v="282042"/>
    <x v="0"/>
    <x v="0"/>
    <n v="190500"/>
    <n v="190500"/>
    <n v="0"/>
    <x v="0"/>
    <x v="0"/>
    <x v="1"/>
    <n v="525"/>
    <x v="7"/>
  </r>
  <r>
    <n v="282057"/>
    <x v="1"/>
    <x v="0"/>
    <n v="47000"/>
    <n v="42000"/>
    <n v="1"/>
    <x v="1"/>
    <x v="0"/>
    <x v="1"/>
    <n v="475"/>
    <x v="8"/>
  </r>
  <r>
    <n v="282059"/>
    <x v="0"/>
    <x v="2"/>
    <n v="69500"/>
    <n v="69500"/>
    <n v="0"/>
    <x v="0"/>
    <x v="1"/>
    <x v="1"/>
    <n v="509"/>
    <x v="0"/>
  </r>
  <r>
    <n v="282062"/>
    <x v="0"/>
    <x v="0"/>
    <n v="20000"/>
    <n v="20000"/>
    <n v="0"/>
    <x v="0"/>
    <x v="0"/>
    <x v="1"/>
    <n v="454"/>
    <x v="1"/>
  </r>
  <r>
    <n v="282064"/>
    <x v="0"/>
    <x v="1"/>
    <n v="144000"/>
    <n v="144000"/>
    <n v="0"/>
    <x v="0"/>
    <x v="1"/>
    <x v="1"/>
    <n v="553"/>
    <x v="10"/>
  </r>
  <r>
    <n v="282070"/>
    <x v="0"/>
    <x v="2"/>
    <n v="18400"/>
    <n v="18400"/>
    <n v="0"/>
    <x v="0"/>
    <x v="0"/>
    <x v="2"/>
    <n v="469"/>
    <x v="1"/>
  </r>
  <r>
    <n v="282074"/>
    <x v="0"/>
    <x v="0"/>
    <n v="10000"/>
    <n v="10000"/>
    <n v="0"/>
    <x v="0"/>
    <x v="0"/>
    <x v="1"/>
    <n v="450"/>
    <x v="3"/>
  </r>
  <r>
    <n v="282089"/>
    <x v="1"/>
    <x v="0"/>
    <n v="36000"/>
    <n v="36000"/>
    <n v="0"/>
    <x v="0"/>
    <x v="1"/>
    <x v="0"/>
    <n v="471"/>
    <x v="8"/>
  </r>
  <r>
    <n v="282094"/>
    <x v="1"/>
    <x v="0"/>
    <n v="20000"/>
    <n v="0"/>
    <n v="1"/>
    <x v="1"/>
    <x v="1"/>
    <x v="1"/>
    <n v="477"/>
    <x v="8"/>
  </r>
  <r>
    <n v="282096"/>
    <x v="0"/>
    <x v="0"/>
    <n v="98999"/>
    <n v="98999"/>
    <n v="0"/>
    <x v="0"/>
    <x v="1"/>
    <x v="0"/>
    <n v="516"/>
    <x v="7"/>
  </r>
  <r>
    <n v="282099"/>
    <x v="0"/>
    <x v="0"/>
    <n v="324500"/>
    <n v="324500"/>
    <n v="0"/>
    <x v="0"/>
    <x v="1"/>
    <x v="2"/>
    <n v="477"/>
    <x v="8"/>
  </r>
  <r>
    <n v="282116"/>
    <x v="0"/>
    <x v="0"/>
    <n v="50000"/>
    <n v="50000"/>
    <n v="0"/>
    <x v="0"/>
    <x v="1"/>
    <x v="0"/>
    <n v="515"/>
    <x v="7"/>
  </r>
  <r>
    <n v="282118"/>
    <x v="0"/>
    <x v="0"/>
    <n v="167650"/>
    <n v="167650"/>
    <n v="0"/>
    <x v="0"/>
    <x v="1"/>
    <x v="0"/>
    <n v="572"/>
    <x v="12"/>
  </r>
  <r>
    <n v="282146"/>
    <x v="0"/>
    <x v="0"/>
    <n v="183000"/>
    <n v="183000"/>
    <n v="0"/>
    <x v="0"/>
    <x v="0"/>
    <x v="1"/>
    <n v="404"/>
    <x v="2"/>
  </r>
  <r>
    <n v="282162"/>
    <x v="0"/>
    <x v="0"/>
    <n v="36000"/>
    <n v="36000"/>
    <n v="0"/>
    <x v="0"/>
    <x v="1"/>
    <x v="0"/>
    <n v="493"/>
    <x v="0"/>
  </r>
  <r>
    <n v="282163"/>
    <x v="0"/>
    <x v="0"/>
    <n v="25000"/>
    <n v="25000"/>
    <n v="0"/>
    <x v="0"/>
    <x v="0"/>
    <x v="0"/>
    <n v="515"/>
    <x v="7"/>
  </r>
  <r>
    <n v="282167"/>
    <x v="2"/>
    <x v="0"/>
    <n v="23000"/>
    <n v="23000"/>
    <n v="0"/>
    <x v="0"/>
    <x v="1"/>
    <x v="1"/>
    <n v="451"/>
    <x v="1"/>
  </r>
  <r>
    <n v="282168"/>
    <x v="0"/>
    <x v="0"/>
    <n v="184800"/>
    <n v="184800"/>
    <n v="0"/>
    <x v="0"/>
    <x v="1"/>
    <x v="1"/>
    <n v="467"/>
    <x v="1"/>
  </r>
  <r>
    <n v="282181"/>
    <x v="0"/>
    <x v="0"/>
    <n v="64600"/>
    <n v="64600"/>
    <n v="0"/>
    <x v="0"/>
    <x v="1"/>
    <x v="0"/>
    <n v="443"/>
    <x v="3"/>
  </r>
  <r>
    <n v="282198"/>
    <x v="0"/>
    <x v="0"/>
    <n v="62000"/>
    <n v="12000"/>
    <n v="1"/>
    <x v="1"/>
    <x v="1"/>
    <x v="0"/>
    <n v="488"/>
    <x v="8"/>
  </r>
  <r>
    <n v="282208"/>
    <x v="0"/>
    <x v="1"/>
    <n v="25000"/>
    <n v="25000"/>
    <n v="0"/>
    <x v="0"/>
    <x v="1"/>
    <x v="2"/>
    <n v="472"/>
    <x v="8"/>
  </r>
  <r>
    <n v="282221"/>
    <x v="0"/>
    <x v="1"/>
    <n v="112000"/>
    <n v="112000"/>
    <n v="0"/>
    <x v="0"/>
    <x v="1"/>
    <x v="1"/>
    <n v="533"/>
    <x v="9"/>
  </r>
  <r>
    <n v="282222"/>
    <x v="0"/>
    <x v="1"/>
    <n v="35000"/>
    <n v="35000"/>
    <n v="0"/>
    <x v="0"/>
    <x v="0"/>
    <x v="0"/>
    <n v="452"/>
    <x v="1"/>
  </r>
  <r>
    <n v="282226"/>
    <x v="0"/>
    <x v="0"/>
    <n v="69500"/>
    <n v="69500"/>
    <n v="0"/>
    <x v="0"/>
    <x v="0"/>
    <x v="0"/>
    <n v="508"/>
    <x v="0"/>
  </r>
  <r>
    <n v="282228"/>
    <x v="1"/>
    <x v="0"/>
    <n v="20000"/>
    <n v="20000"/>
    <n v="0"/>
    <x v="0"/>
    <x v="1"/>
    <x v="1"/>
    <n v="500"/>
    <x v="0"/>
  </r>
  <r>
    <n v="282229"/>
    <x v="0"/>
    <x v="0"/>
    <n v="60000"/>
    <n v="60000"/>
    <n v="0"/>
    <x v="0"/>
    <x v="1"/>
    <x v="1"/>
    <n v="578"/>
    <x v="12"/>
  </r>
  <r>
    <n v="282234"/>
    <x v="0"/>
    <x v="1"/>
    <n v="161700"/>
    <n v="161700"/>
    <n v="0"/>
    <x v="0"/>
    <x v="1"/>
    <x v="1"/>
    <n v="555"/>
    <x v="10"/>
  </r>
  <r>
    <n v="282235"/>
    <x v="1"/>
    <x v="0"/>
    <n v="33000"/>
    <n v="33000"/>
    <n v="0"/>
    <x v="0"/>
    <x v="1"/>
    <x v="1"/>
    <n v="535"/>
    <x v="9"/>
  </r>
  <r>
    <n v="282240"/>
    <x v="0"/>
    <x v="0"/>
    <n v="83000"/>
    <n v="83000"/>
    <n v="0"/>
    <x v="0"/>
    <x v="1"/>
    <x v="2"/>
    <n v="558"/>
    <x v="10"/>
  </r>
  <r>
    <n v="282241"/>
    <x v="0"/>
    <x v="0"/>
    <n v="18000"/>
    <n v="18000"/>
    <n v="0"/>
    <x v="0"/>
    <x v="0"/>
    <x v="0"/>
    <n v="456"/>
    <x v="1"/>
  </r>
  <r>
    <n v="282242"/>
    <x v="0"/>
    <x v="0"/>
    <n v="125000"/>
    <n v="125000"/>
    <n v="0"/>
    <x v="0"/>
    <x v="1"/>
    <x v="0"/>
    <n v="519"/>
    <x v="7"/>
  </r>
  <r>
    <n v="282247"/>
    <x v="1"/>
    <x v="1"/>
    <n v="40000"/>
    <n v="40000"/>
    <n v="0"/>
    <x v="0"/>
    <x v="1"/>
    <x v="0"/>
    <n v="528"/>
    <x v="7"/>
  </r>
  <r>
    <n v="282250"/>
    <x v="0"/>
    <x v="0"/>
    <n v="20000"/>
    <n v="20000"/>
    <n v="0"/>
    <x v="0"/>
    <x v="0"/>
    <x v="1"/>
    <n v="460"/>
    <x v="1"/>
  </r>
  <r>
    <n v="282254"/>
    <x v="0"/>
    <x v="0"/>
    <n v="117106.32"/>
    <n v="117106.32"/>
    <n v="0"/>
    <x v="0"/>
    <x v="1"/>
    <x v="2"/>
    <n v="462"/>
    <x v="1"/>
  </r>
  <r>
    <n v="282259"/>
    <x v="0"/>
    <x v="0"/>
    <n v="104100"/>
    <n v="104100"/>
    <n v="0"/>
    <x v="0"/>
    <x v="0"/>
    <x v="0"/>
    <n v="515"/>
    <x v="7"/>
  </r>
  <r>
    <n v="282264"/>
    <x v="0"/>
    <x v="0"/>
    <n v="39300"/>
    <n v="39300"/>
    <n v="0"/>
    <x v="0"/>
    <x v="0"/>
    <x v="1"/>
    <n v="461"/>
    <x v="1"/>
  </r>
  <r>
    <n v="282270"/>
    <x v="0"/>
    <x v="1"/>
    <n v="49350"/>
    <n v="49350"/>
    <n v="0"/>
    <x v="0"/>
    <x v="0"/>
    <x v="1"/>
    <n v="497"/>
    <x v="0"/>
  </r>
  <r>
    <n v="282288"/>
    <x v="0"/>
    <x v="0"/>
    <n v="26000"/>
    <n v="26000"/>
    <n v="0"/>
    <x v="0"/>
    <x v="1"/>
    <x v="1"/>
    <n v="519"/>
    <x v="7"/>
  </r>
  <r>
    <n v="282289"/>
    <x v="0"/>
    <x v="0"/>
    <n v="54500"/>
    <n v="54500"/>
    <n v="0"/>
    <x v="0"/>
    <x v="0"/>
    <x v="2"/>
    <n v="452"/>
    <x v="1"/>
  </r>
  <r>
    <n v="282292"/>
    <x v="1"/>
    <x v="1"/>
    <n v="67395"/>
    <n v="67395"/>
    <n v="0"/>
    <x v="0"/>
    <x v="0"/>
    <x v="1"/>
    <n v="511"/>
    <x v="7"/>
  </r>
  <r>
    <n v="282294"/>
    <x v="1"/>
    <x v="0"/>
    <n v="10000"/>
    <n v="10000"/>
    <n v="0"/>
    <x v="0"/>
    <x v="1"/>
    <x v="1"/>
    <n v="409"/>
    <x v="2"/>
  </r>
  <r>
    <n v="282329"/>
    <x v="0"/>
    <x v="2"/>
    <n v="37419"/>
    <n v="37419"/>
    <n v="0"/>
    <x v="0"/>
    <x v="0"/>
    <x v="1"/>
    <n v="529"/>
    <x v="7"/>
  </r>
  <r>
    <n v="282342"/>
    <x v="0"/>
    <x v="0"/>
    <n v="42100"/>
    <n v="42100"/>
    <n v="0"/>
    <x v="0"/>
    <x v="1"/>
    <x v="1"/>
    <n v="572"/>
    <x v="12"/>
  </r>
  <r>
    <n v="282355"/>
    <x v="0"/>
    <x v="0"/>
    <n v="351529"/>
    <n v="351529"/>
    <n v="0"/>
    <x v="0"/>
    <x v="1"/>
    <x v="1"/>
    <n v="507"/>
    <x v="0"/>
  </r>
  <r>
    <n v="282366"/>
    <x v="0"/>
    <x v="0"/>
    <n v="15000"/>
    <n v="15000"/>
    <n v="0"/>
    <x v="0"/>
    <x v="1"/>
    <x v="1"/>
    <n v="479"/>
    <x v="8"/>
  </r>
  <r>
    <n v="282370"/>
    <x v="1"/>
    <x v="0"/>
    <n v="15000"/>
    <n v="0"/>
    <n v="1"/>
    <x v="1"/>
    <x v="1"/>
    <x v="2"/>
    <n v="478"/>
    <x v="8"/>
  </r>
  <r>
    <n v="282372"/>
    <x v="0"/>
    <x v="0"/>
    <n v="80000"/>
    <n v="80000"/>
    <n v="0"/>
    <x v="0"/>
    <x v="1"/>
    <x v="1"/>
    <n v="436"/>
    <x v="3"/>
  </r>
  <r>
    <n v="282375"/>
    <x v="0"/>
    <x v="1"/>
    <n v="2510"/>
    <n v="2510"/>
    <n v="0"/>
    <x v="0"/>
    <x v="1"/>
    <x v="2"/>
    <n v="500"/>
    <x v="0"/>
  </r>
  <r>
    <n v="282388"/>
    <x v="0"/>
    <x v="0"/>
    <n v="62000"/>
    <n v="62000"/>
    <n v="0"/>
    <x v="0"/>
    <x v="1"/>
    <x v="0"/>
    <n v="534"/>
    <x v="9"/>
  </r>
  <r>
    <n v="282420"/>
    <x v="0"/>
    <x v="0"/>
    <n v="10000"/>
    <n v="10000"/>
    <n v="0"/>
    <x v="0"/>
    <x v="1"/>
    <x v="0"/>
    <n v="458"/>
    <x v="1"/>
  </r>
  <r>
    <n v="282449"/>
    <x v="1"/>
    <x v="0"/>
    <n v="20000"/>
    <n v="20000"/>
    <n v="0"/>
    <x v="0"/>
    <x v="0"/>
    <x v="1"/>
    <n v="484"/>
    <x v="8"/>
  </r>
  <r>
    <n v="282454"/>
    <x v="0"/>
    <x v="0"/>
    <n v="58000"/>
    <n v="58000"/>
    <n v="0"/>
    <x v="0"/>
    <x v="0"/>
    <x v="2"/>
    <n v="488"/>
    <x v="8"/>
  </r>
  <r>
    <n v="282462"/>
    <x v="0"/>
    <x v="1"/>
    <n v="30000"/>
    <n v="30000"/>
    <n v="0"/>
    <x v="0"/>
    <x v="0"/>
    <x v="0"/>
    <n v="450"/>
    <x v="3"/>
  </r>
  <r>
    <n v="282479"/>
    <x v="0"/>
    <x v="1"/>
    <n v="34000"/>
    <n v="34000"/>
    <n v="0"/>
    <x v="0"/>
    <x v="0"/>
    <x v="1"/>
    <n v="397"/>
    <x v="2"/>
  </r>
  <r>
    <n v="282513"/>
    <x v="0"/>
    <x v="0"/>
    <n v="7000"/>
    <n v="7000"/>
    <n v="0"/>
    <x v="0"/>
    <x v="0"/>
    <x v="0"/>
    <n v="478"/>
    <x v="8"/>
  </r>
  <r>
    <n v="282534"/>
    <x v="1"/>
    <x v="0"/>
    <n v="9000"/>
    <n v="2634.5"/>
    <n v="1"/>
    <x v="1"/>
    <x v="0"/>
    <x v="2"/>
    <n v="479"/>
    <x v="8"/>
  </r>
  <r>
    <n v="282540"/>
    <x v="0"/>
    <x v="0"/>
    <n v="104500"/>
    <n v="104500"/>
    <n v="0"/>
    <x v="0"/>
    <x v="0"/>
    <x v="2"/>
    <n v="526"/>
    <x v="7"/>
  </r>
  <r>
    <n v="282571"/>
    <x v="0"/>
    <x v="1"/>
    <n v="56940"/>
    <n v="56940"/>
    <n v="0"/>
    <x v="0"/>
    <x v="0"/>
    <x v="0"/>
    <n v="515"/>
    <x v="7"/>
  </r>
  <r>
    <n v="282582"/>
    <x v="0"/>
    <x v="2"/>
    <n v="70000"/>
    <n v="70000"/>
    <n v="0"/>
    <x v="0"/>
    <x v="0"/>
    <x v="1"/>
    <n v="489"/>
    <x v="8"/>
  </r>
  <r>
    <n v="282592"/>
    <x v="1"/>
    <x v="0"/>
    <n v="10000"/>
    <n v="10000"/>
    <n v="0"/>
    <x v="0"/>
    <x v="0"/>
    <x v="1"/>
    <n v="488"/>
    <x v="8"/>
  </r>
  <r>
    <n v="282601"/>
    <x v="0"/>
    <x v="0"/>
    <n v="10000"/>
    <n v="10000"/>
    <n v="0"/>
    <x v="0"/>
    <x v="1"/>
    <x v="1"/>
    <n v="454"/>
    <x v="1"/>
  </r>
  <r>
    <n v="282624"/>
    <x v="0"/>
    <x v="1"/>
    <n v="7000"/>
    <n v="7000"/>
    <n v="0"/>
    <x v="0"/>
    <x v="0"/>
    <x v="0"/>
    <n v="452"/>
    <x v="1"/>
  </r>
  <r>
    <n v="282625"/>
    <x v="1"/>
    <x v="1"/>
    <n v="10800"/>
    <n v="10800"/>
    <n v="0"/>
    <x v="0"/>
    <x v="0"/>
    <x v="1"/>
    <n v="537"/>
    <x v="9"/>
  </r>
  <r>
    <n v="282627"/>
    <x v="1"/>
    <x v="0"/>
    <n v="10000"/>
    <n v="10000"/>
    <n v="0"/>
    <x v="0"/>
    <x v="0"/>
    <x v="1"/>
    <n v="433"/>
    <x v="3"/>
  </r>
  <r>
    <n v="282640"/>
    <x v="0"/>
    <x v="0"/>
    <n v="40000"/>
    <n v="40000"/>
    <n v="0"/>
    <x v="0"/>
    <x v="0"/>
    <x v="2"/>
    <n v="537"/>
    <x v="9"/>
  </r>
  <r>
    <n v="282642"/>
    <x v="0"/>
    <x v="0"/>
    <n v="62000"/>
    <n v="62000"/>
    <n v="0"/>
    <x v="0"/>
    <x v="1"/>
    <x v="0"/>
    <n v="518"/>
    <x v="7"/>
  </r>
  <r>
    <n v="282652"/>
    <x v="1"/>
    <x v="0"/>
    <n v="3000"/>
    <n v="3000"/>
    <n v="0"/>
    <x v="0"/>
    <x v="0"/>
    <x v="0"/>
    <n v="443"/>
    <x v="3"/>
  </r>
  <r>
    <n v="282660"/>
    <x v="0"/>
    <x v="0"/>
    <n v="30000"/>
    <n v="30000"/>
    <n v="0"/>
    <x v="0"/>
    <x v="0"/>
    <x v="0"/>
    <n v="425"/>
    <x v="6"/>
  </r>
  <r>
    <n v="282680"/>
    <x v="0"/>
    <x v="0"/>
    <n v="180000"/>
    <n v="180000"/>
    <n v="1"/>
    <x v="1"/>
    <x v="1"/>
    <x v="0"/>
    <n v="469"/>
    <x v="1"/>
  </r>
  <r>
    <n v="282696"/>
    <x v="0"/>
    <x v="0"/>
    <n v="116400"/>
    <n v="116400"/>
    <n v="0"/>
    <x v="0"/>
    <x v="0"/>
    <x v="1"/>
    <n v="472"/>
    <x v="8"/>
  </r>
  <r>
    <n v="282701"/>
    <x v="0"/>
    <x v="1"/>
    <n v="5000"/>
    <n v="5000"/>
    <n v="0"/>
    <x v="0"/>
    <x v="0"/>
    <x v="1"/>
    <n v="461"/>
    <x v="1"/>
  </r>
  <r>
    <n v="282705"/>
    <x v="0"/>
    <x v="0"/>
    <n v="10000"/>
    <n v="10000"/>
    <n v="0"/>
    <x v="0"/>
    <x v="0"/>
    <x v="1"/>
    <n v="414"/>
    <x v="6"/>
  </r>
  <r>
    <n v="282709"/>
    <x v="0"/>
    <x v="0"/>
    <n v="25520"/>
    <n v="25520"/>
    <n v="0"/>
    <x v="0"/>
    <x v="1"/>
    <x v="1"/>
    <n v="441"/>
    <x v="3"/>
  </r>
  <r>
    <n v="282729"/>
    <x v="0"/>
    <x v="0"/>
    <n v="198700"/>
    <n v="198700"/>
    <n v="0"/>
    <x v="0"/>
    <x v="0"/>
    <x v="1"/>
    <n v="449"/>
    <x v="3"/>
  </r>
  <r>
    <n v="282753"/>
    <x v="1"/>
    <x v="1"/>
    <n v="10800"/>
    <n v="10800"/>
    <n v="0"/>
    <x v="0"/>
    <x v="1"/>
    <x v="1"/>
    <n v="421"/>
    <x v="6"/>
  </r>
  <r>
    <n v="282777"/>
    <x v="0"/>
    <x v="0"/>
    <n v="30000"/>
    <n v="30000"/>
    <n v="0"/>
    <x v="0"/>
    <x v="1"/>
    <x v="0"/>
    <n v="471"/>
    <x v="8"/>
  </r>
  <r>
    <n v="282793"/>
    <x v="0"/>
    <x v="1"/>
    <n v="66200"/>
    <n v="66200"/>
    <n v="0"/>
    <x v="0"/>
    <x v="0"/>
    <x v="1"/>
    <n v="489"/>
    <x v="8"/>
  </r>
  <r>
    <n v="282794"/>
    <x v="2"/>
    <x v="0"/>
    <n v="169017"/>
    <n v="169017"/>
    <n v="0"/>
    <x v="0"/>
    <x v="1"/>
    <x v="0"/>
    <n v="511"/>
    <x v="7"/>
  </r>
  <r>
    <n v="282882"/>
    <x v="0"/>
    <x v="1"/>
    <n v="53912"/>
    <n v="53912"/>
    <n v="0"/>
    <x v="0"/>
    <x v="1"/>
    <x v="1"/>
    <n v="500"/>
    <x v="0"/>
  </r>
  <r>
    <n v="282892"/>
    <x v="0"/>
    <x v="0"/>
    <n v="83000"/>
    <n v="83000"/>
    <n v="0"/>
    <x v="0"/>
    <x v="1"/>
    <x v="0"/>
    <n v="534"/>
    <x v="9"/>
  </r>
  <r>
    <n v="282898"/>
    <x v="0"/>
    <x v="0"/>
    <n v="100000"/>
    <n v="100000"/>
    <n v="0"/>
    <x v="0"/>
    <x v="1"/>
    <x v="2"/>
    <n v="451"/>
    <x v="1"/>
  </r>
  <r>
    <n v="282902"/>
    <x v="1"/>
    <x v="2"/>
    <n v="40000"/>
    <n v="40000"/>
    <n v="0"/>
    <x v="0"/>
    <x v="1"/>
    <x v="1"/>
    <n v="512"/>
    <x v="7"/>
  </r>
  <r>
    <n v="282904"/>
    <x v="2"/>
    <x v="2"/>
    <n v="31000"/>
    <n v="31000"/>
    <n v="0"/>
    <x v="0"/>
    <x v="1"/>
    <x v="1"/>
    <n v="517"/>
    <x v="7"/>
  </r>
  <r>
    <n v="282911"/>
    <x v="1"/>
    <x v="0"/>
    <n v="55500"/>
    <n v="55500"/>
    <n v="0"/>
    <x v="0"/>
    <x v="1"/>
    <x v="1"/>
    <n v="473"/>
    <x v="8"/>
  </r>
  <r>
    <n v="282912"/>
    <x v="0"/>
    <x v="0"/>
    <n v="29500"/>
    <n v="29500"/>
    <n v="0"/>
    <x v="0"/>
    <x v="1"/>
    <x v="0"/>
    <n v="455"/>
    <x v="1"/>
  </r>
  <r>
    <n v="282917"/>
    <x v="0"/>
    <x v="1"/>
    <n v="60000"/>
    <n v="60000"/>
    <n v="0"/>
    <x v="0"/>
    <x v="1"/>
    <x v="0"/>
    <n v="536"/>
    <x v="9"/>
  </r>
  <r>
    <n v="282929"/>
    <x v="1"/>
    <x v="1"/>
    <n v="20000"/>
    <n v="20000"/>
    <n v="0"/>
    <x v="0"/>
    <x v="0"/>
    <x v="1"/>
    <n v="507"/>
    <x v="0"/>
  </r>
  <r>
    <n v="282934"/>
    <x v="0"/>
    <x v="0"/>
    <n v="10000"/>
    <n v="10000"/>
    <n v="0"/>
    <x v="0"/>
    <x v="1"/>
    <x v="0"/>
    <n v="461"/>
    <x v="1"/>
  </r>
  <r>
    <n v="282943"/>
    <x v="0"/>
    <x v="0"/>
    <n v="89000"/>
    <n v="89000"/>
    <n v="0"/>
    <x v="0"/>
    <x v="1"/>
    <x v="1"/>
    <n v="549"/>
    <x v="9"/>
  </r>
  <r>
    <n v="282958"/>
    <x v="0"/>
    <x v="0"/>
    <n v="56500"/>
    <n v="56500"/>
    <n v="0"/>
    <x v="0"/>
    <x v="1"/>
    <x v="1"/>
    <n v="449"/>
    <x v="3"/>
  </r>
  <r>
    <n v="282968"/>
    <x v="0"/>
    <x v="0"/>
    <n v="26600"/>
    <n v="26600"/>
    <n v="0"/>
    <x v="0"/>
    <x v="0"/>
    <x v="1"/>
    <n v="450"/>
    <x v="3"/>
  </r>
  <r>
    <n v="282973"/>
    <x v="1"/>
    <x v="0"/>
    <n v="3900"/>
    <n v="3900"/>
    <n v="0"/>
    <x v="0"/>
    <x v="1"/>
    <x v="1"/>
    <n v="467"/>
    <x v="1"/>
  </r>
  <r>
    <n v="282977"/>
    <x v="0"/>
    <x v="0"/>
    <n v="10000"/>
    <n v="10000"/>
    <n v="0"/>
    <x v="0"/>
    <x v="1"/>
    <x v="0"/>
    <n v="478"/>
    <x v="8"/>
  </r>
  <r>
    <n v="282979"/>
    <x v="1"/>
    <x v="2"/>
    <n v="100000"/>
    <n v="100000"/>
    <n v="0"/>
    <x v="0"/>
    <x v="0"/>
    <x v="0"/>
    <n v="412"/>
    <x v="6"/>
  </r>
  <r>
    <n v="282982"/>
    <x v="1"/>
    <x v="0"/>
    <n v="78000"/>
    <n v="78000"/>
    <n v="0"/>
    <x v="0"/>
    <x v="1"/>
    <x v="0"/>
    <n v="513"/>
    <x v="7"/>
  </r>
  <r>
    <n v="282985"/>
    <x v="0"/>
    <x v="2"/>
    <n v="80000"/>
    <n v="80000"/>
    <n v="0"/>
    <x v="0"/>
    <x v="1"/>
    <x v="2"/>
    <n v="575"/>
    <x v="12"/>
  </r>
  <r>
    <n v="283019"/>
    <x v="1"/>
    <x v="1"/>
    <n v="14000"/>
    <n v="14000"/>
    <n v="0"/>
    <x v="0"/>
    <x v="1"/>
    <x v="0"/>
    <n v="512"/>
    <x v="7"/>
  </r>
  <r>
    <n v="283023"/>
    <x v="0"/>
    <x v="0"/>
    <n v="10000"/>
    <n v="10000"/>
    <n v="0"/>
    <x v="0"/>
    <x v="1"/>
    <x v="1"/>
    <n v="448"/>
    <x v="3"/>
  </r>
  <r>
    <n v="283046"/>
    <x v="0"/>
    <x v="0"/>
    <n v="20000"/>
    <n v="20000"/>
    <n v="0"/>
    <x v="0"/>
    <x v="0"/>
    <x v="1"/>
    <n v="497"/>
    <x v="0"/>
  </r>
  <r>
    <n v="283056"/>
    <x v="0"/>
    <x v="0"/>
    <n v="114700"/>
    <n v="114700"/>
    <n v="0"/>
    <x v="0"/>
    <x v="1"/>
    <x v="1"/>
    <n v="535"/>
    <x v="9"/>
  </r>
  <r>
    <n v="283058"/>
    <x v="0"/>
    <x v="0"/>
    <n v="171900"/>
    <n v="171900"/>
    <n v="0"/>
    <x v="0"/>
    <x v="0"/>
    <x v="2"/>
    <n v="470"/>
    <x v="1"/>
  </r>
  <r>
    <n v="283077"/>
    <x v="0"/>
    <x v="1"/>
    <n v="6000"/>
    <n v="6000"/>
    <n v="0"/>
    <x v="0"/>
    <x v="0"/>
    <x v="1"/>
    <n v="439"/>
    <x v="3"/>
  </r>
  <r>
    <n v="283087"/>
    <x v="1"/>
    <x v="0"/>
    <n v="18000"/>
    <n v="18000"/>
    <n v="0"/>
    <x v="0"/>
    <x v="1"/>
    <x v="0"/>
    <n v="559"/>
    <x v="10"/>
  </r>
  <r>
    <n v="283089"/>
    <x v="1"/>
    <x v="0"/>
    <n v="20000"/>
    <n v="20000"/>
    <n v="0"/>
    <x v="0"/>
    <x v="0"/>
    <x v="1"/>
    <n v="421"/>
    <x v="6"/>
  </r>
  <r>
    <n v="283093"/>
    <x v="2"/>
    <x v="0"/>
    <n v="257415.62"/>
    <n v="257415.62"/>
    <n v="0"/>
    <x v="0"/>
    <x v="1"/>
    <x v="0"/>
    <n v="472"/>
    <x v="8"/>
  </r>
  <r>
    <n v="283102"/>
    <x v="0"/>
    <x v="0"/>
    <n v="110792"/>
    <n v="110792"/>
    <n v="0"/>
    <x v="0"/>
    <x v="1"/>
    <x v="1"/>
    <n v="521"/>
    <x v="7"/>
  </r>
  <r>
    <n v="283106"/>
    <x v="1"/>
    <x v="0"/>
    <n v="50000"/>
    <n v="50000"/>
    <n v="0"/>
    <x v="0"/>
    <x v="1"/>
    <x v="1"/>
    <n v="456"/>
    <x v="1"/>
  </r>
  <r>
    <n v="283135"/>
    <x v="0"/>
    <x v="0"/>
    <n v="20000"/>
    <n v="20000"/>
    <n v="0"/>
    <x v="0"/>
    <x v="1"/>
    <x v="1"/>
    <n v="459"/>
    <x v="1"/>
  </r>
  <r>
    <n v="283138"/>
    <x v="1"/>
    <x v="0"/>
    <n v="41200"/>
    <n v="41200"/>
    <n v="0"/>
    <x v="0"/>
    <x v="0"/>
    <x v="0"/>
    <n v="506"/>
    <x v="0"/>
  </r>
  <r>
    <n v="283142"/>
    <x v="0"/>
    <x v="0"/>
    <n v="70000"/>
    <n v="50000"/>
    <n v="1"/>
    <x v="1"/>
    <x v="1"/>
    <x v="1"/>
    <n v="442"/>
    <x v="3"/>
  </r>
  <r>
    <n v="283144"/>
    <x v="0"/>
    <x v="1"/>
    <n v="5200"/>
    <n v="5200"/>
    <n v="0"/>
    <x v="0"/>
    <x v="1"/>
    <x v="1"/>
    <n v="441"/>
    <x v="3"/>
  </r>
  <r>
    <n v="283150"/>
    <x v="0"/>
    <x v="0"/>
    <n v="40000"/>
    <n v="40000"/>
    <n v="0"/>
    <x v="0"/>
    <x v="1"/>
    <x v="1"/>
    <n v="473"/>
    <x v="8"/>
  </r>
  <r>
    <n v="283152"/>
    <x v="0"/>
    <x v="0"/>
    <n v="36207"/>
    <n v="36207"/>
    <n v="0"/>
    <x v="0"/>
    <x v="1"/>
    <x v="0"/>
    <n v="487"/>
    <x v="8"/>
  </r>
  <r>
    <n v="283153"/>
    <x v="0"/>
    <x v="0"/>
    <n v="401200"/>
    <n v="401200"/>
    <n v="0"/>
    <x v="0"/>
    <x v="1"/>
    <x v="1"/>
    <n v="497"/>
    <x v="0"/>
  </r>
  <r>
    <n v="283166"/>
    <x v="1"/>
    <x v="0"/>
    <n v="20000"/>
    <n v="0"/>
    <n v="1"/>
    <x v="1"/>
    <x v="1"/>
    <x v="0"/>
    <n v="464"/>
    <x v="1"/>
  </r>
  <r>
    <n v="283175"/>
    <x v="0"/>
    <x v="2"/>
    <n v="40000"/>
    <n v="40000"/>
    <n v="0"/>
    <x v="0"/>
    <x v="1"/>
    <x v="2"/>
    <n v="429"/>
    <x v="6"/>
  </r>
  <r>
    <n v="283184"/>
    <x v="1"/>
    <x v="0"/>
    <n v="231400"/>
    <n v="231400"/>
    <n v="0"/>
    <x v="0"/>
    <x v="1"/>
    <x v="0"/>
    <n v="491"/>
    <x v="0"/>
  </r>
  <r>
    <n v="283206"/>
    <x v="0"/>
    <x v="0"/>
    <n v="100000"/>
    <n v="100000"/>
    <n v="0"/>
    <x v="0"/>
    <x v="1"/>
    <x v="0"/>
    <n v="554"/>
    <x v="10"/>
  </r>
  <r>
    <n v="283209"/>
    <x v="0"/>
    <x v="0"/>
    <n v="92500"/>
    <n v="92500"/>
    <n v="0"/>
    <x v="0"/>
    <x v="1"/>
    <x v="1"/>
    <n v="416"/>
    <x v="6"/>
  </r>
  <r>
    <n v="283258"/>
    <x v="2"/>
    <x v="0"/>
    <n v="10000"/>
    <n v="5000"/>
    <n v="1"/>
    <x v="1"/>
    <x v="0"/>
    <x v="1"/>
    <n v="479"/>
    <x v="8"/>
  </r>
  <r>
    <n v="283260"/>
    <x v="1"/>
    <x v="0"/>
    <n v="20000"/>
    <n v="20000"/>
    <n v="0"/>
    <x v="0"/>
    <x v="0"/>
    <x v="1"/>
    <n v="446"/>
    <x v="3"/>
  </r>
  <r>
    <n v="283261"/>
    <x v="1"/>
    <x v="0"/>
    <n v="27300"/>
    <n v="27300"/>
    <n v="0"/>
    <x v="0"/>
    <x v="0"/>
    <x v="1"/>
    <n v="469"/>
    <x v="1"/>
  </r>
  <r>
    <n v="283277"/>
    <x v="0"/>
    <x v="0"/>
    <n v="34700"/>
    <n v="34700"/>
    <n v="0"/>
    <x v="0"/>
    <x v="1"/>
    <x v="2"/>
    <n v="460"/>
    <x v="1"/>
  </r>
  <r>
    <n v="283282"/>
    <x v="0"/>
    <x v="2"/>
    <n v="33600"/>
    <n v="33600"/>
    <n v="0"/>
    <x v="0"/>
    <x v="1"/>
    <x v="0"/>
    <n v="538"/>
    <x v="9"/>
  </r>
  <r>
    <n v="283384"/>
    <x v="1"/>
    <x v="0"/>
    <n v="1000"/>
    <n v="1000"/>
    <n v="0"/>
    <x v="0"/>
    <x v="0"/>
    <x v="0"/>
    <n v="436"/>
    <x v="3"/>
  </r>
  <r>
    <n v="283444"/>
    <x v="0"/>
    <x v="1"/>
    <n v="82500"/>
    <n v="82500"/>
    <n v="0"/>
    <x v="0"/>
    <x v="1"/>
    <x v="1"/>
    <n v="435"/>
    <x v="3"/>
  </r>
  <r>
    <n v="283534"/>
    <x v="0"/>
    <x v="0"/>
    <n v="189000"/>
    <n v="189000"/>
    <n v="0"/>
    <x v="0"/>
    <x v="1"/>
    <x v="1"/>
    <n v="515"/>
    <x v="7"/>
  </r>
  <r>
    <n v="283552"/>
    <x v="0"/>
    <x v="0"/>
    <n v="10000"/>
    <n v="10000"/>
    <n v="0"/>
    <x v="0"/>
    <x v="0"/>
    <x v="1"/>
    <n v="502"/>
    <x v="0"/>
  </r>
  <r>
    <n v="283564"/>
    <x v="0"/>
    <x v="1"/>
    <n v="44500"/>
    <n v="44500"/>
    <n v="0"/>
    <x v="0"/>
    <x v="1"/>
    <x v="1"/>
    <n v="492"/>
    <x v="0"/>
  </r>
  <r>
    <n v="283590"/>
    <x v="0"/>
    <x v="1"/>
    <n v="57300"/>
    <n v="57300"/>
    <n v="0"/>
    <x v="0"/>
    <x v="1"/>
    <x v="0"/>
    <n v="540"/>
    <x v="9"/>
  </r>
  <r>
    <n v="283601"/>
    <x v="0"/>
    <x v="0"/>
    <n v="20000"/>
    <n v="20000"/>
    <n v="0"/>
    <x v="0"/>
    <x v="0"/>
    <x v="0"/>
    <n v="428"/>
    <x v="6"/>
  </r>
  <r>
    <n v="283606"/>
    <x v="0"/>
    <x v="0"/>
    <n v="96000"/>
    <n v="96000"/>
    <n v="0"/>
    <x v="0"/>
    <x v="1"/>
    <x v="1"/>
    <n v="493"/>
    <x v="0"/>
  </r>
  <r>
    <n v="283616"/>
    <x v="1"/>
    <x v="0"/>
    <n v="31500"/>
    <n v="31500"/>
    <n v="0"/>
    <x v="0"/>
    <x v="1"/>
    <x v="2"/>
    <n v="492"/>
    <x v="0"/>
  </r>
  <r>
    <n v="283626"/>
    <x v="0"/>
    <x v="1"/>
    <n v="15000"/>
    <n v="15000"/>
    <n v="0"/>
    <x v="0"/>
    <x v="0"/>
    <x v="1"/>
    <n v="524"/>
    <x v="7"/>
  </r>
  <r>
    <n v="283634"/>
    <x v="0"/>
    <x v="0"/>
    <n v="50000"/>
    <n v="50000"/>
    <n v="0"/>
    <x v="0"/>
    <x v="0"/>
    <x v="2"/>
    <n v="477"/>
    <x v="8"/>
  </r>
  <r>
    <n v="283636"/>
    <x v="0"/>
    <x v="1"/>
    <n v="15000"/>
    <n v="15000"/>
    <n v="0"/>
    <x v="0"/>
    <x v="0"/>
    <x v="0"/>
    <n v="502"/>
    <x v="0"/>
  </r>
  <r>
    <n v="283639"/>
    <x v="0"/>
    <x v="0"/>
    <n v="29000"/>
    <n v="29000"/>
    <n v="0"/>
    <x v="0"/>
    <x v="1"/>
    <x v="0"/>
    <n v="508"/>
    <x v="0"/>
  </r>
  <r>
    <n v="283641"/>
    <x v="1"/>
    <x v="0"/>
    <n v="5000"/>
    <n v="5000"/>
    <n v="0"/>
    <x v="0"/>
    <x v="1"/>
    <x v="1"/>
    <n v="501"/>
    <x v="0"/>
  </r>
  <r>
    <n v="283646"/>
    <x v="0"/>
    <x v="0"/>
    <n v="199480"/>
    <n v="199480"/>
    <n v="0"/>
    <x v="0"/>
    <x v="0"/>
    <x v="1"/>
    <n v="456"/>
    <x v="1"/>
  </r>
  <r>
    <n v="283652"/>
    <x v="1"/>
    <x v="0"/>
    <n v="5000"/>
    <n v="5000"/>
    <n v="0"/>
    <x v="0"/>
    <x v="0"/>
    <x v="0"/>
    <n v="506"/>
    <x v="0"/>
  </r>
  <r>
    <n v="283671"/>
    <x v="0"/>
    <x v="0"/>
    <n v="239292"/>
    <n v="239292"/>
    <n v="0"/>
    <x v="0"/>
    <x v="0"/>
    <x v="1"/>
    <n v="495"/>
    <x v="0"/>
  </r>
  <r>
    <n v="283672"/>
    <x v="0"/>
    <x v="0"/>
    <n v="207900"/>
    <n v="207900"/>
    <n v="0"/>
    <x v="0"/>
    <x v="1"/>
    <x v="0"/>
    <n v="546"/>
    <x v="9"/>
  </r>
  <r>
    <n v="283673"/>
    <x v="0"/>
    <x v="0"/>
    <n v="109395"/>
    <n v="109395"/>
    <n v="0"/>
    <x v="0"/>
    <x v="0"/>
    <x v="1"/>
    <n v="430"/>
    <x v="6"/>
  </r>
  <r>
    <n v="283700"/>
    <x v="0"/>
    <x v="0"/>
    <n v="93200"/>
    <n v="93200"/>
    <n v="0"/>
    <x v="0"/>
    <x v="0"/>
    <x v="0"/>
    <n v="522"/>
    <x v="7"/>
  </r>
  <r>
    <n v="283714"/>
    <x v="1"/>
    <x v="0"/>
    <n v="13000"/>
    <n v="13000"/>
    <n v="0"/>
    <x v="0"/>
    <x v="1"/>
    <x v="2"/>
    <n v="424"/>
    <x v="6"/>
  </r>
  <r>
    <n v="283719"/>
    <x v="0"/>
    <x v="1"/>
    <n v="57260"/>
    <n v="57260"/>
    <n v="0"/>
    <x v="0"/>
    <x v="1"/>
    <x v="0"/>
    <n v="541"/>
    <x v="9"/>
  </r>
  <r>
    <n v="283727"/>
    <x v="1"/>
    <x v="0"/>
    <n v="10000"/>
    <n v="10000"/>
    <n v="0"/>
    <x v="0"/>
    <x v="1"/>
    <x v="1"/>
    <n v="481"/>
    <x v="8"/>
  </r>
  <r>
    <n v="283750"/>
    <x v="0"/>
    <x v="1"/>
    <n v="40000"/>
    <n v="40000"/>
    <n v="0"/>
    <x v="0"/>
    <x v="1"/>
    <x v="2"/>
    <n v="475"/>
    <x v="8"/>
  </r>
  <r>
    <n v="283764"/>
    <x v="1"/>
    <x v="0"/>
    <n v="10000"/>
    <n v="10000"/>
    <n v="0"/>
    <x v="0"/>
    <x v="0"/>
    <x v="1"/>
    <n v="423"/>
    <x v="6"/>
  </r>
  <r>
    <n v="283772"/>
    <x v="2"/>
    <x v="0"/>
    <n v="127800"/>
    <n v="127800"/>
    <n v="0"/>
    <x v="0"/>
    <x v="1"/>
    <x v="0"/>
    <n v="454"/>
    <x v="1"/>
  </r>
  <r>
    <n v="283778"/>
    <x v="0"/>
    <x v="1"/>
    <n v="27000"/>
    <n v="27000"/>
    <n v="0"/>
    <x v="0"/>
    <x v="1"/>
    <x v="1"/>
    <n v="490"/>
    <x v="8"/>
  </r>
  <r>
    <n v="283779"/>
    <x v="1"/>
    <x v="0"/>
    <n v="10000"/>
    <n v="10000"/>
    <n v="0"/>
    <x v="0"/>
    <x v="1"/>
    <x v="0"/>
    <n v="400"/>
    <x v="2"/>
  </r>
  <r>
    <n v="283781"/>
    <x v="0"/>
    <x v="0"/>
    <n v="160000"/>
    <n v="160000"/>
    <n v="0"/>
    <x v="0"/>
    <x v="1"/>
    <x v="2"/>
    <n v="460"/>
    <x v="1"/>
  </r>
  <r>
    <n v="283783"/>
    <x v="0"/>
    <x v="0"/>
    <n v="77000"/>
    <n v="77000"/>
    <n v="0"/>
    <x v="0"/>
    <x v="0"/>
    <x v="1"/>
    <n v="432"/>
    <x v="3"/>
  </r>
  <r>
    <n v="283807"/>
    <x v="1"/>
    <x v="0"/>
    <n v="61800"/>
    <n v="61800"/>
    <n v="0"/>
    <x v="0"/>
    <x v="1"/>
    <x v="1"/>
    <n v="456"/>
    <x v="1"/>
  </r>
  <r>
    <n v="283812"/>
    <x v="1"/>
    <x v="0"/>
    <n v="15000"/>
    <n v="15000"/>
    <n v="0"/>
    <x v="0"/>
    <x v="1"/>
    <x v="2"/>
    <n v="511"/>
    <x v="7"/>
  </r>
  <r>
    <n v="283828"/>
    <x v="0"/>
    <x v="0"/>
    <n v="20000"/>
    <n v="20000"/>
    <n v="0"/>
    <x v="0"/>
    <x v="1"/>
    <x v="0"/>
    <n v="510"/>
    <x v="0"/>
  </r>
  <r>
    <n v="283830"/>
    <x v="0"/>
    <x v="0"/>
    <n v="10000"/>
    <n v="10000"/>
    <n v="0"/>
    <x v="0"/>
    <x v="1"/>
    <x v="1"/>
    <n v="499"/>
    <x v="0"/>
  </r>
  <r>
    <n v="283847"/>
    <x v="0"/>
    <x v="0"/>
    <n v="98000"/>
    <n v="98000"/>
    <n v="0"/>
    <x v="0"/>
    <x v="1"/>
    <x v="0"/>
    <n v="524"/>
    <x v="7"/>
  </r>
  <r>
    <n v="283869"/>
    <x v="1"/>
    <x v="0"/>
    <n v="60980"/>
    <n v="60980"/>
    <n v="0"/>
    <x v="0"/>
    <x v="0"/>
    <x v="1"/>
    <n v="513"/>
    <x v="7"/>
  </r>
  <r>
    <n v="283908"/>
    <x v="0"/>
    <x v="1"/>
    <n v="44500"/>
    <n v="44500"/>
    <n v="0"/>
    <x v="0"/>
    <x v="0"/>
    <x v="1"/>
    <n v="512"/>
    <x v="7"/>
  </r>
  <r>
    <n v="283912"/>
    <x v="1"/>
    <x v="0"/>
    <n v="30000"/>
    <n v="30000"/>
    <n v="0"/>
    <x v="0"/>
    <x v="1"/>
    <x v="1"/>
    <n v="520"/>
    <x v="7"/>
  </r>
  <r>
    <n v="283919"/>
    <x v="0"/>
    <x v="0"/>
    <n v="20000"/>
    <n v="20000"/>
    <n v="0"/>
    <x v="0"/>
    <x v="1"/>
    <x v="2"/>
    <n v="462"/>
    <x v="1"/>
  </r>
  <r>
    <n v="283932"/>
    <x v="0"/>
    <x v="0"/>
    <n v="38000"/>
    <n v="38000"/>
    <n v="0"/>
    <x v="0"/>
    <x v="1"/>
    <x v="0"/>
    <n v="468"/>
    <x v="1"/>
  </r>
  <r>
    <n v="283937"/>
    <x v="0"/>
    <x v="0"/>
    <n v="47200"/>
    <n v="47200"/>
    <n v="0"/>
    <x v="0"/>
    <x v="0"/>
    <x v="0"/>
    <n v="424"/>
    <x v="6"/>
  </r>
  <r>
    <n v="283947"/>
    <x v="0"/>
    <x v="0"/>
    <n v="105888"/>
    <n v="105888"/>
    <n v="0"/>
    <x v="0"/>
    <x v="0"/>
    <x v="2"/>
    <n v="508"/>
    <x v="0"/>
  </r>
  <r>
    <n v="283963"/>
    <x v="0"/>
    <x v="0"/>
    <n v="45000"/>
    <n v="45000"/>
    <n v="0"/>
    <x v="0"/>
    <x v="0"/>
    <x v="1"/>
    <n v="526"/>
    <x v="7"/>
  </r>
  <r>
    <n v="284030"/>
    <x v="0"/>
    <x v="2"/>
    <n v="15500"/>
    <n v="15500"/>
    <n v="0"/>
    <x v="0"/>
    <x v="0"/>
    <x v="1"/>
    <n v="459"/>
    <x v="1"/>
  </r>
  <r>
    <n v="284049"/>
    <x v="0"/>
    <x v="0"/>
    <n v="7000"/>
    <n v="7000"/>
    <n v="0"/>
    <x v="0"/>
    <x v="1"/>
    <x v="0"/>
    <n v="504"/>
    <x v="0"/>
  </r>
  <r>
    <n v="284062"/>
    <x v="1"/>
    <x v="0"/>
    <n v="500"/>
    <n v="500"/>
    <n v="0"/>
    <x v="0"/>
    <x v="1"/>
    <x v="1"/>
    <n v="442"/>
    <x v="3"/>
  </r>
  <r>
    <n v="284074"/>
    <x v="1"/>
    <x v="0"/>
    <n v="26700"/>
    <n v="26700"/>
    <n v="0"/>
    <x v="0"/>
    <x v="0"/>
    <x v="1"/>
    <n v="462"/>
    <x v="1"/>
  </r>
  <r>
    <n v="284091"/>
    <x v="0"/>
    <x v="0"/>
    <n v="61100"/>
    <n v="61100"/>
    <n v="0"/>
    <x v="0"/>
    <x v="1"/>
    <x v="2"/>
    <n v="549"/>
    <x v="9"/>
  </r>
  <r>
    <n v="284105"/>
    <x v="0"/>
    <x v="0"/>
    <n v="38000"/>
    <n v="38000"/>
    <n v="0"/>
    <x v="0"/>
    <x v="0"/>
    <x v="0"/>
    <n v="468"/>
    <x v="1"/>
  </r>
  <r>
    <n v="284114"/>
    <x v="1"/>
    <x v="1"/>
    <n v="20000"/>
    <n v="20000"/>
    <n v="0"/>
    <x v="0"/>
    <x v="1"/>
    <x v="0"/>
    <n v="432"/>
    <x v="3"/>
  </r>
  <r>
    <n v="284140"/>
    <x v="0"/>
    <x v="0"/>
    <n v="54400"/>
    <n v="54400"/>
    <n v="0"/>
    <x v="0"/>
    <x v="0"/>
    <x v="1"/>
    <n v="458"/>
    <x v="1"/>
  </r>
  <r>
    <n v="284152"/>
    <x v="1"/>
    <x v="0"/>
    <n v="3001"/>
    <n v="3001"/>
    <n v="0"/>
    <x v="0"/>
    <x v="0"/>
    <x v="0"/>
    <n v="471"/>
    <x v="8"/>
  </r>
  <r>
    <n v="284231"/>
    <x v="0"/>
    <x v="1"/>
    <n v="15000"/>
    <n v="15000"/>
    <n v="0"/>
    <x v="0"/>
    <x v="0"/>
    <x v="0"/>
    <n v="359"/>
    <x v="5"/>
  </r>
  <r>
    <n v="284241"/>
    <x v="0"/>
    <x v="0"/>
    <n v="11000"/>
    <n v="11000"/>
    <n v="0"/>
    <x v="0"/>
    <x v="0"/>
    <x v="0"/>
    <n v="524"/>
    <x v="7"/>
  </r>
  <r>
    <n v="284243"/>
    <x v="1"/>
    <x v="1"/>
    <n v="52700"/>
    <n v="52700"/>
    <n v="0"/>
    <x v="0"/>
    <x v="1"/>
    <x v="1"/>
    <n v="529"/>
    <x v="7"/>
  </r>
  <r>
    <n v="284275"/>
    <x v="0"/>
    <x v="0"/>
    <n v="163100"/>
    <n v="163100"/>
    <n v="0"/>
    <x v="0"/>
    <x v="1"/>
    <x v="0"/>
    <n v="552"/>
    <x v="10"/>
  </r>
  <r>
    <n v="284276"/>
    <x v="1"/>
    <x v="1"/>
    <n v="10000"/>
    <n v="10000"/>
    <n v="0"/>
    <x v="0"/>
    <x v="0"/>
    <x v="0"/>
    <n v="444"/>
    <x v="3"/>
  </r>
  <r>
    <n v="284285"/>
    <x v="1"/>
    <x v="0"/>
    <n v="24500"/>
    <n v="24500"/>
    <n v="0"/>
    <x v="0"/>
    <x v="1"/>
    <x v="0"/>
    <n v="501"/>
    <x v="0"/>
  </r>
  <r>
    <n v="284322"/>
    <x v="1"/>
    <x v="0"/>
    <n v="5000"/>
    <n v="5000"/>
    <n v="0"/>
    <x v="0"/>
    <x v="0"/>
    <x v="2"/>
    <n v="480"/>
    <x v="8"/>
  </r>
  <r>
    <n v="284330"/>
    <x v="1"/>
    <x v="0"/>
    <n v="2000"/>
    <n v="2000"/>
    <n v="0"/>
    <x v="0"/>
    <x v="1"/>
    <x v="0"/>
    <n v="499"/>
    <x v="0"/>
  </r>
  <r>
    <n v="284346"/>
    <x v="0"/>
    <x v="0"/>
    <n v="10000"/>
    <n v="10000"/>
    <n v="0"/>
    <x v="0"/>
    <x v="1"/>
    <x v="1"/>
    <n v="495"/>
    <x v="0"/>
  </r>
  <r>
    <n v="284375"/>
    <x v="1"/>
    <x v="0"/>
    <n v="47500"/>
    <n v="47500"/>
    <n v="0"/>
    <x v="0"/>
    <x v="1"/>
    <x v="0"/>
    <n v="576"/>
    <x v="12"/>
  </r>
  <r>
    <n v="284381"/>
    <x v="0"/>
    <x v="1"/>
    <n v="43000"/>
    <n v="43000"/>
    <n v="0"/>
    <x v="0"/>
    <x v="0"/>
    <x v="1"/>
    <n v="471"/>
    <x v="8"/>
  </r>
  <r>
    <n v="284383"/>
    <x v="0"/>
    <x v="1"/>
    <n v="123300"/>
    <n v="123300"/>
    <n v="0"/>
    <x v="0"/>
    <x v="0"/>
    <x v="1"/>
    <n v="438"/>
    <x v="3"/>
  </r>
  <r>
    <n v="284387"/>
    <x v="0"/>
    <x v="0"/>
    <n v="116000"/>
    <n v="116000"/>
    <n v="0"/>
    <x v="0"/>
    <x v="1"/>
    <x v="0"/>
    <n v="531"/>
    <x v="9"/>
  </r>
  <r>
    <n v="284410"/>
    <x v="0"/>
    <x v="1"/>
    <n v="55000"/>
    <n v="55000"/>
    <n v="0"/>
    <x v="0"/>
    <x v="1"/>
    <x v="1"/>
    <n v="516"/>
    <x v="7"/>
  </r>
  <r>
    <n v="284416"/>
    <x v="0"/>
    <x v="0"/>
    <n v="68900"/>
    <n v="68900"/>
    <n v="0"/>
    <x v="0"/>
    <x v="1"/>
    <x v="1"/>
    <n v="520"/>
    <x v="7"/>
  </r>
  <r>
    <n v="284433"/>
    <x v="1"/>
    <x v="0"/>
    <n v="9000"/>
    <n v="9000"/>
    <n v="0"/>
    <x v="0"/>
    <x v="1"/>
    <x v="0"/>
    <n v="414"/>
    <x v="6"/>
  </r>
  <r>
    <n v="284434"/>
    <x v="0"/>
    <x v="0"/>
    <n v="170000"/>
    <n v="170000"/>
    <n v="0"/>
    <x v="0"/>
    <x v="0"/>
    <x v="0"/>
    <n v="501"/>
    <x v="0"/>
  </r>
  <r>
    <n v="284445"/>
    <x v="0"/>
    <x v="0"/>
    <n v="30000"/>
    <n v="30000"/>
    <n v="0"/>
    <x v="0"/>
    <x v="0"/>
    <x v="0"/>
    <n v="521"/>
    <x v="7"/>
  </r>
  <r>
    <n v="284456"/>
    <x v="1"/>
    <x v="0"/>
    <n v="15500"/>
    <n v="15500"/>
    <n v="0"/>
    <x v="0"/>
    <x v="0"/>
    <x v="1"/>
    <n v="427"/>
    <x v="6"/>
  </r>
  <r>
    <n v="284465"/>
    <x v="0"/>
    <x v="0"/>
    <n v="20000"/>
    <n v="20000"/>
    <n v="0"/>
    <x v="0"/>
    <x v="1"/>
    <x v="1"/>
    <n v="450"/>
    <x v="3"/>
  </r>
  <r>
    <n v="284467"/>
    <x v="0"/>
    <x v="0"/>
    <n v="20000"/>
    <n v="20000"/>
    <n v="0"/>
    <x v="0"/>
    <x v="0"/>
    <x v="0"/>
    <n v="446"/>
    <x v="3"/>
  </r>
  <r>
    <n v="284484"/>
    <x v="0"/>
    <x v="0"/>
    <n v="34000"/>
    <n v="34000"/>
    <n v="0"/>
    <x v="0"/>
    <x v="0"/>
    <x v="0"/>
    <n v="514"/>
    <x v="7"/>
  </r>
  <r>
    <n v="284498"/>
    <x v="1"/>
    <x v="0"/>
    <n v="75000"/>
    <n v="75000"/>
    <n v="0"/>
    <x v="0"/>
    <x v="1"/>
    <x v="2"/>
    <n v="478"/>
    <x v="8"/>
  </r>
  <r>
    <n v="284529"/>
    <x v="0"/>
    <x v="0"/>
    <n v="30700"/>
    <n v="27700"/>
    <n v="1"/>
    <x v="1"/>
    <x v="0"/>
    <x v="1"/>
    <n v="426"/>
    <x v="6"/>
  </r>
  <r>
    <n v="284534"/>
    <x v="0"/>
    <x v="0"/>
    <n v="96000"/>
    <n v="96000"/>
    <n v="0"/>
    <x v="0"/>
    <x v="0"/>
    <x v="1"/>
    <n v="509"/>
    <x v="0"/>
  </r>
  <r>
    <n v="284539"/>
    <x v="1"/>
    <x v="0"/>
    <n v="70000"/>
    <n v="70000"/>
    <n v="0"/>
    <x v="0"/>
    <x v="1"/>
    <x v="1"/>
    <n v="493"/>
    <x v="0"/>
  </r>
  <r>
    <n v="284546"/>
    <x v="0"/>
    <x v="0"/>
    <n v="20000"/>
    <n v="20000"/>
    <n v="0"/>
    <x v="0"/>
    <x v="0"/>
    <x v="1"/>
    <n v="453"/>
    <x v="1"/>
  </r>
  <r>
    <n v="284548"/>
    <x v="0"/>
    <x v="0"/>
    <n v="60000"/>
    <n v="60000"/>
    <n v="0"/>
    <x v="0"/>
    <x v="0"/>
    <x v="0"/>
    <n v="457"/>
    <x v="1"/>
  </r>
  <r>
    <n v="284553"/>
    <x v="0"/>
    <x v="0"/>
    <n v="44000"/>
    <n v="44000"/>
    <n v="0"/>
    <x v="0"/>
    <x v="1"/>
    <x v="1"/>
    <n v="419"/>
    <x v="6"/>
  </r>
  <r>
    <n v="284555"/>
    <x v="0"/>
    <x v="1"/>
    <n v="20000"/>
    <n v="20000"/>
    <n v="0"/>
    <x v="0"/>
    <x v="1"/>
    <x v="1"/>
    <n v="425"/>
    <x v="6"/>
  </r>
  <r>
    <n v="284579"/>
    <x v="1"/>
    <x v="0"/>
    <n v="3000"/>
    <n v="3000"/>
    <n v="0"/>
    <x v="0"/>
    <x v="1"/>
    <x v="1"/>
    <n v="474"/>
    <x v="8"/>
  </r>
  <r>
    <n v="284580"/>
    <x v="2"/>
    <x v="0"/>
    <n v="40200"/>
    <n v="40200"/>
    <n v="0"/>
    <x v="0"/>
    <x v="0"/>
    <x v="1"/>
    <n v="513"/>
    <x v="7"/>
  </r>
  <r>
    <n v="284607"/>
    <x v="0"/>
    <x v="0"/>
    <n v="10000"/>
    <n v="10000"/>
    <n v="0"/>
    <x v="0"/>
    <x v="0"/>
    <x v="0"/>
    <n v="427"/>
    <x v="6"/>
  </r>
  <r>
    <n v="284613"/>
    <x v="0"/>
    <x v="0"/>
    <n v="111500"/>
    <n v="111500"/>
    <n v="0"/>
    <x v="0"/>
    <x v="0"/>
    <x v="2"/>
    <n v="493"/>
    <x v="0"/>
  </r>
  <r>
    <n v="284616"/>
    <x v="2"/>
    <x v="2"/>
    <n v="12000"/>
    <n v="12000"/>
    <n v="0"/>
    <x v="0"/>
    <x v="1"/>
    <x v="1"/>
    <n v="452"/>
    <x v="1"/>
  </r>
  <r>
    <n v="284618"/>
    <x v="0"/>
    <x v="0"/>
    <n v="80000"/>
    <n v="80000"/>
    <n v="0"/>
    <x v="0"/>
    <x v="1"/>
    <x v="0"/>
    <n v="560"/>
    <x v="10"/>
  </r>
  <r>
    <n v="284622"/>
    <x v="0"/>
    <x v="0"/>
    <n v="29800"/>
    <n v="29800"/>
    <n v="0"/>
    <x v="0"/>
    <x v="1"/>
    <x v="1"/>
    <n v="460"/>
    <x v="1"/>
  </r>
  <r>
    <n v="284640"/>
    <x v="1"/>
    <x v="0"/>
    <n v="10000"/>
    <n v="10000"/>
    <n v="0"/>
    <x v="0"/>
    <x v="1"/>
    <x v="1"/>
    <n v="520"/>
    <x v="7"/>
  </r>
  <r>
    <n v="284642"/>
    <x v="0"/>
    <x v="1"/>
    <n v="42700"/>
    <n v="42700"/>
    <n v="0"/>
    <x v="0"/>
    <x v="0"/>
    <x v="2"/>
    <n v="437"/>
    <x v="3"/>
  </r>
  <r>
    <n v="284646"/>
    <x v="0"/>
    <x v="1"/>
    <n v="40000"/>
    <n v="40000"/>
    <n v="0"/>
    <x v="0"/>
    <x v="1"/>
    <x v="1"/>
    <n v="454"/>
    <x v="1"/>
  </r>
  <r>
    <n v="284647"/>
    <x v="1"/>
    <x v="0"/>
    <n v="32900"/>
    <n v="32900"/>
    <n v="0"/>
    <x v="0"/>
    <x v="0"/>
    <x v="1"/>
    <n v="512"/>
    <x v="7"/>
  </r>
  <r>
    <n v="284648"/>
    <x v="0"/>
    <x v="1"/>
    <n v="10000"/>
    <n v="10000"/>
    <n v="0"/>
    <x v="0"/>
    <x v="1"/>
    <x v="1"/>
    <n v="460"/>
    <x v="1"/>
  </r>
  <r>
    <n v="284651"/>
    <x v="0"/>
    <x v="0"/>
    <n v="30000"/>
    <n v="30000"/>
    <n v="0"/>
    <x v="0"/>
    <x v="0"/>
    <x v="1"/>
    <n v="482"/>
    <x v="8"/>
  </r>
  <r>
    <n v="284663"/>
    <x v="2"/>
    <x v="2"/>
    <n v="28050"/>
    <n v="28050"/>
    <n v="0"/>
    <x v="0"/>
    <x v="1"/>
    <x v="1"/>
    <n v="461"/>
    <x v="1"/>
  </r>
  <r>
    <n v="284674"/>
    <x v="0"/>
    <x v="0"/>
    <n v="58600"/>
    <n v="58600"/>
    <n v="0"/>
    <x v="0"/>
    <x v="1"/>
    <x v="1"/>
    <n v="432"/>
    <x v="3"/>
  </r>
  <r>
    <n v="284709"/>
    <x v="0"/>
    <x v="1"/>
    <n v="23000"/>
    <n v="23000"/>
    <n v="0"/>
    <x v="0"/>
    <x v="1"/>
    <x v="1"/>
    <n v="531"/>
    <x v="9"/>
  </r>
  <r>
    <n v="284721"/>
    <x v="1"/>
    <x v="0"/>
    <n v="10000"/>
    <n v="10000"/>
    <n v="0"/>
    <x v="0"/>
    <x v="0"/>
    <x v="0"/>
    <n v="446"/>
    <x v="3"/>
  </r>
  <r>
    <n v="284740"/>
    <x v="0"/>
    <x v="1"/>
    <n v="32300"/>
    <n v="32300"/>
    <n v="0"/>
    <x v="0"/>
    <x v="0"/>
    <x v="1"/>
    <n v="494"/>
    <x v="0"/>
  </r>
  <r>
    <n v="284759"/>
    <x v="0"/>
    <x v="0"/>
    <n v="40000"/>
    <n v="40000"/>
    <n v="0"/>
    <x v="0"/>
    <x v="1"/>
    <x v="0"/>
    <n v="538"/>
    <x v="9"/>
  </r>
  <r>
    <n v="284762"/>
    <x v="1"/>
    <x v="0"/>
    <n v="20000"/>
    <n v="20000"/>
    <n v="0"/>
    <x v="0"/>
    <x v="0"/>
    <x v="2"/>
    <n v="446"/>
    <x v="3"/>
  </r>
  <r>
    <n v="284777"/>
    <x v="0"/>
    <x v="0"/>
    <n v="30000"/>
    <n v="30000"/>
    <n v="0"/>
    <x v="0"/>
    <x v="0"/>
    <x v="1"/>
    <n v="516"/>
    <x v="7"/>
  </r>
  <r>
    <n v="284789"/>
    <x v="0"/>
    <x v="0"/>
    <n v="140800"/>
    <n v="140800"/>
    <n v="0"/>
    <x v="0"/>
    <x v="1"/>
    <x v="0"/>
    <n v="466"/>
    <x v="1"/>
  </r>
  <r>
    <n v="284795"/>
    <x v="1"/>
    <x v="0"/>
    <n v="30000"/>
    <n v="30000"/>
    <n v="0"/>
    <x v="0"/>
    <x v="0"/>
    <x v="0"/>
    <n v="409"/>
    <x v="2"/>
  </r>
  <r>
    <n v="284804"/>
    <x v="1"/>
    <x v="0"/>
    <n v="36000"/>
    <n v="36000"/>
    <n v="0"/>
    <x v="0"/>
    <x v="1"/>
    <x v="2"/>
    <n v="513"/>
    <x v="7"/>
  </r>
  <r>
    <n v="284858"/>
    <x v="1"/>
    <x v="0"/>
    <n v="20000"/>
    <n v="20000"/>
    <n v="0"/>
    <x v="0"/>
    <x v="1"/>
    <x v="2"/>
    <n v="529"/>
    <x v="7"/>
  </r>
  <r>
    <n v="284875"/>
    <x v="2"/>
    <x v="2"/>
    <n v="38000"/>
    <n v="38000"/>
    <n v="0"/>
    <x v="0"/>
    <x v="0"/>
    <x v="1"/>
    <n v="435"/>
    <x v="3"/>
  </r>
  <r>
    <n v="284878"/>
    <x v="0"/>
    <x v="0"/>
    <n v="40000"/>
    <n v="40000"/>
    <n v="0"/>
    <x v="0"/>
    <x v="1"/>
    <x v="0"/>
    <n v="513"/>
    <x v="7"/>
  </r>
  <r>
    <n v="284884"/>
    <x v="0"/>
    <x v="0"/>
    <n v="94000"/>
    <n v="94000"/>
    <n v="0"/>
    <x v="0"/>
    <x v="0"/>
    <x v="0"/>
    <n v="513"/>
    <x v="7"/>
  </r>
  <r>
    <n v="284902"/>
    <x v="0"/>
    <x v="1"/>
    <n v="56000"/>
    <n v="56000"/>
    <n v="0"/>
    <x v="0"/>
    <x v="1"/>
    <x v="1"/>
    <n v="503"/>
    <x v="0"/>
  </r>
  <r>
    <n v="284941"/>
    <x v="0"/>
    <x v="0"/>
    <n v="50700"/>
    <n v="50700"/>
    <n v="0"/>
    <x v="0"/>
    <x v="1"/>
    <x v="0"/>
    <n v="545"/>
    <x v="9"/>
  </r>
  <r>
    <n v="285054"/>
    <x v="1"/>
    <x v="0"/>
    <n v="15000"/>
    <n v="15000"/>
    <n v="0"/>
    <x v="0"/>
    <x v="0"/>
    <x v="0"/>
    <n v="538"/>
    <x v="9"/>
  </r>
  <r>
    <n v="285056"/>
    <x v="0"/>
    <x v="0"/>
    <n v="24500"/>
    <n v="21500"/>
    <n v="1"/>
    <x v="1"/>
    <x v="0"/>
    <x v="0"/>
    <n v="477"/>
    <x v="8"/>
  </r>
  <r>
    <n v="285072"/>
    <x v="0"/>
    <x v="0"/>
    <n v="26100"/>
    <n v="26100"/>
    <n v="0"/>
    <x v="0"/>
    <x v="1"/>
    <x v="0"/>
    <n v="458"/>
    <x v="1"/>
  </r>
  <r>
    <n v="285078"/>
    <x v="1"/>
    <x v="2"/>
    <n v="5000"/>
    <n v="5000"/>
    <n v="0"/>
    <x v="0"/>
    <x v="0"/>
    <x v="1"/>
    <n v="548"/>
    <x v="9"/>
  </r>
  <r>
    <n v="285096"/>
    <x v="0"/>
    <x v="0"/>
    <n v="132000"/>
    <n v="132000"/>
    <n v="0"/>
    <x v="0"/>
    <x v="1"/>
    <x v="1"/>
    <n v="550"/>
    <x v="9"/>
  </r>
  <r>
    <n v="285131"/>
    <x v="1"/>
    <x v="1"/>
    <n v="5000"/>
    <n v="5000"/>
    <n v="0"/>
    <x v="0"/>
    <x v="1"/>
    <x v="1"/>
    <n v="457"/>
    <x v="1"/>
  </r>
  <r>
    <n v="285134"/>
    <x v="1"/>
    <x v="0"/>
    <n v="26100"/>
    <n v="26100"/>
    <n v="0"/>
    <x v="0"/>
    <x v="1"/>
    <x v="1"/>
    <n v="513"/>
    <x v="7"/>
  </r>
  <r>
    <n v="285139"/>
    <x v="0"/>
    <x v="1"/>
    <n v="44100"/>
    <n v="44100"/>
    <n v="0"/>
    <x v="0"/>
    <x v="1"/>
    <x v="1"/>
    <n v="508"/>
    <x v="0"/>
  </r>
  <r>
    <n v="285144"/>
    <x v="1"/>
    <x v="0"/>
    <n v="44000"/>
    <n v="32000"/>
    <n v="0"/>
    <x v="0"/>
    <x v="0"/>
    <x v="2"/>
    <n v="435"/>
    <x v="3"/>
  </r>
  <r>
    <n v="285149"/>
    <x v="1"/>
    <x v="2"/>
    <n v="26000"/>
    <n v="26000"/>
    <n v="0"/>
    <x v="0"/>
    <x v="0"/>
    <x v="1"/>
    <n v="444"/>
    <x v="3"/>
  </r>
  <r>
    <n v="285153"/>
    <x v="0"/>
    <x v="0"/>
    <n v="60000"/>
    <n v="60000"/>
    <n v="0"/>
    <x v="0"/>
    <x v="1"/>
    <x v="1"/>
    <n v="450"/>
    <x v="3"/>
  </r>
  <r>
    <n v="285162"/>
    <x v="0"/>
    <x v="0"/>
    <n v="33145"/>
    <n v="33145"/>
    <n v="0"/>
    <x v="0"/>
    <x v="1"/>
    <x v="0"/>
    <n v="507"/>
    <x v="0"/>
  </r>
  <r>
    <n v="285173"/>
    <x v="1"/>
    <x v="0"/>
    <n v="1500"/>
    <n v="1500"/>
    <n v="0"/>
    <x v="0"/>
    <x v="1"/>
    <x v="1"/>
    <n v="525"/>
    <x v="7"/>
  </r>
  <r>
    <n v="285175"/>
    <x v="0"/>
    <x v="1"/>
    <n v="64000"/>
    <n v="64000"/>
    <n v="0"/>
    <x v="0"/>
    <x v="0"/>
    <x v="1"/>
    <n v="489"/>
    <x v="8"/>
  </r>
  <r>
    <n v="285184"/>
    <x v="0"/>
    <x v="0"/>
    <n v="129355"/>
    <n v="129355"/>
    <n v="0"/>
    <x v="0"/>
    <x v="0"/>
    <x v="0"/>
    <n v="456"/>
    <x v="1"/>
  </r>
  <r>
    <n v="285186"/>
    <x v="0"/>
    <x v="0"/>
    <n v="10000"/>
    <n v="10000"/>
    <n v="0"/>
    <x v="0"/>
    <x v="0"/>
    <x v="0"/>
    <n v="452"/>
    <x v="1"/>
  </r>
  <r>
    <n v="285199"/>
    <x v="0"/>
    <x v="1"/>
    <n v="3500"/>
    <n v="3500"/>
    <n v="0"/>
    <x v="0"/>
    <x v="1"/>
    <x v="1"/>
    <n v="419"/>
    <x v="6"/>
  </r>
  <r>
    <n v="285209"/>
    <x v="0"/>
    <x v="0"/>
    <n v="64000"/>
    <n v="64000"/>
    <n v="0"/>
    <x v="0"/>
    <x v="1"/>
    <x v="0"/>
    <n v="478"/>
    <x v="8"/>
  </r>
  <r>
    <n v="285220"/>
    <x v="0"/>
    <x v="1"/>
    <n v="20000"/>
    <n v="20000"/>
    <n v="0"/>
    <x v="0"/>
    <x v="1"/>
    <x v="0"/>
    <n v="497"/>
    <x v="0"/>
  </r>
  <r>
    <n v="285235"/>
    <x v="2"/>
    <x v="1"/>
    <n v="97100"/>
    <n v="97100"/>
    <n v="0"/>
    <x v="0"/>
    <x v="1"/>
    <x v="0"/>
    <n v="468"/>
    <x v="1"/>
  </r>
  <r>
    <n v="285236"/>
    <x v="0"/>
    <x v="0"/>
    <n v="15000"/>
    <n v="15000"/>
    <n v="0"/>
    <x v="0"/>
    <x v="1"/>
    <x v="1"/>
    <n v="461"/>
    <x v="1"/>
  </r>
  <r>
    <n v="285243"/>
    <x v="0"/>
    <x v="0"/>
    <n v="10000"/>
    <n v="10000"/>
    <n v="0"/>
    <x v="0"/>
    <x v="0"/>
    <x v="1"/>
    <n v="469"/>
    <x v="1"/>
  </r>
  <r>
    <n v="285247"/>
    <x v="1"/>
    <x v="0"/>
    <n v="5000"/>
    <n v="5000"/>
    <n v="0"/>
    <x v="0"/>
    <x v="1"/>
    <x v="0"/>
    <n v="452"/>
    <x v="1"/>
  </r>
  <r>
    <n v="285249"/>
    <x v="0"/>
    <x v="0"/>
    <n v="26500"/>
    <n v="26500"/>
    <n v="0"/>
    <x v="0"/>
    <x v="0"/>
    <x v="1"/>
    <n v="443"/>
    <x v="3"/>
  </r>
  <r>
    <n v="285265"/>
    <x v="0"/>
    <x v="0"/>
    <n v="55000"/>
    <n v="55000"/>
    <n v="0"/>
    <x v="0"/>
    <x v="0"/>
    <x v="0"/>
    <n v="452"/>
    <x v="1"/>
  </r>
  <r>
    <n v="285266"/>
    <x v="0"/>
    <x v="1"/>
    <n v="29000"/>
    <n v="29000"/>
    <n v="0"/>
    <x v="0"/>
    <x v="1"/>
    <x v="1"/>
    <n v="528"/>
    <x v="7"/>
  </r>
  <r>
    <n v="285282"/>
    <x v="0"/>
    <x v="1"/>
    <n v="65000"/>
    <n v="65000"/>
    <n v="0"/>
    <x v="0"/>
    <x v="0"/>
    <x v="1"/>
    <n v="465"/>
    <x v="1"/>
  </r>
  <r>
    <n v="285294"/>
    <x v="0"/>
    <x v="0"/>
    <n v="40000"/>
    <n v="40000"/>
    <n v="0"/>
    <x v="0"/>
    <x v="1"/>
    <x v="0"/>
    <n v="489"/>
    <x v="8"/>
  </r>
  <r>
    <n v="285301"/>
    <x v="0"/>
    <x v="0"/>
    <n v="60000"/>
    <n v="60000"/>
    <n v="0"/>
    <x v="0"/>
    <x v="0"/>
    <x v="0"/>
    <n v="470"/>
    <x v="1"/>
  </r>
  <r>
    <n v="285304"/>
    <x v="0"/>
    <x v="1"/>
    <n v="80000"/>
    <n v="80000"/>
    <n v="0"/>
    <x v="0"/>
    <x v="0"/>
    <x v="1"/>
    <n v="528"/>
    <x v="7"/>
  </r>
  <r>
    <n v="285311"/>
    <x v="0"/>
    <x v="0"/>
    <n v="30000"/>
    <n v="30000"/>
    <n v="0"/>
    <x v="0"/>
    <x v="0"/>
    <x v="0"/>
    <n v="506"/>
    <x v="0"/>
  </r>
  <r>
    <n v="285320"/>
    <x v="0"/>
    <x v="0"/>
    <n v="70000"/>
    <n v="70000"/>
    <n v="0"/>
    <x v="0"/>
    <x v="0"/>
    <x v="2"/>
    <n v="556"/>
    <x v="10"/>
  </r>
  <r>
    <n v="285323"/>
    <x v="0"/>
    <x v="0"/>
    <n v="50400"/>
    <n v="50400"/>
    <n v="0"/>
    <x v="0"/>
    <x v="1"/>
    <x v="0"/>
    <n v="506"/>
    <x v="0"/>
  </r>
  <r>
    <n v="285325"/>
    <x v="0"/>
    <x v="2"/>
    <n v="20000"/>
    <n v="20000"/>
    <n v="0"/>
    <x v="0"/>
    <x v="0"/>
    <x v="0"/>
    <n v="484"/>
    <x v="8"/>
  </r>
  <r>
    <n v="285331"/>
    <x v="0"/>
    <x v="0"/>
    <n v="91000"/>
    <n v="91000"/>
    <n v="0"/>
    <x v="0"/>
    <x v="0"/>
    <x v="0"/>
    <n v="464"/>
    <x v="1"/>
  </r>
  <r>
    <n v="285333"/>
    <x v="0"/>
    <x v="0"/>
    <n v="3100"/>
    <n v="3100"/>
    <n v="0"/>
    <x v="0"/>
    <x v="1"/>
    <x v="1"/>
    <n v="461"/>
    <x v="1"/>
  </r>
  <r>
    <n v="285336"/>
    <x v="0"/>
    <x v="0"/>
    <n v="147900"/>
    <n v="147900"/>
    <n v="0"/>
    <x v="0"/>
    <x v="0"/>
    <x v="1"/>
    <n v="501"/>
    <x v="0"/>
  </r>
  <r>
    <n v="285345"/>
    <x v="0"/>
    <x v="1"/>
    <n v="10000"/>
    <n v="10000"/>
    <n v="0"/>
    <x v="0"/>
    <x v="1"/>
    <x v="2"/>
    <n v="472"/>
    <x v="8"/>
  </r>
  <r>
    <n v="285348"/>
    <x v="0"/>
    <x v="0"/>
    <n v="105000"/>
    <n v="105000"/>
    <n v="0"/>
    <x v="0"/>
    <x v="1"/>
    <x v="1"/>
    <n v="522"/>
    <x v="7"/>
  </r>
  <r>
    <n v="285356"/>
    <x v="0"/>
    <x v="0"/>
    <n v="237050"/>
    <n v="237050"/>
    <n v="0"/>
    <x v="0"/>
    <x v="0"/>
    <x v="2"/>
    <n v="500"/>
    <x v="0"/>
  </r>
  <r>
    <n v="285370"/>
    <x v="1"/>
    <x v="0"/>
    <n v="26800"/>
    <n v="26800"/>
    <n v="0"/>
    <x v="0"/>
    <x v="1"/>
    <x v="1"/>
    <n v="516"/>
    <x v="7"/>
  </r>
  <r>
    <n v="285372"/>
    <x v="2"/>
    <x v="0"/>
    <n v="53000"/>
    <n v="53000"/>
    <n v="0"/>
    <x v="0"/>
    <x v="0"/>
    <x v="1"/>
    <n v="480"/>
    <x v="8"/>
  </r>
  <r>
    <n v="285384"/>
    <x v="1"/>
    <x v="0"/>
    <n v="39800"/>
    <n v="39800"/>
    <n v="0"/>
    <x v="0"/>
    <x v="0"/>
    <x v="0"/>
    <n v="449"/>
    <x v="3"/>
  </r>
  <r>
    <n v="285394"/>
    <x v="1"/>
    <x v="0"/>
    <n v="26500"/>
    <n v="26500"/>
    <n v="0"/>
    <x v="0"/>
    <x v="0"/>
    <x v="0"/>
    <n v="416"/>
    <x v="6"/>
  </r>
  <r>
    <n v="285397"/>
    <x v="1"/>
    <x v="0"/>
    <n v="10000"/>
    <n v="10000"/>
    <n v="0"/>
    <x v="0"/>
    <x v="1"/>
    <x v="0"/>
    <n v="527"/>
    <x v="7"/>
  </r>
  <r>
    <n v="285401"/>
    <x v="0"/>
    <x v="0"/>
    <n v="20000"/>
    <n v="20000"/>
    <n v="0"/>
    <x v="0"/>
    <x v="0"/>
    <x v="1"/>
    <n v="413"/>
    <x v="6"/>
  </r>
  <r>
    <n v="285412"/>
    <x v="1"/>
    <x v="1"/>
    <n v="15000"/>
    <n v="15000"/>
    <n v="0"/>
    <x v="0"/>
    <x v="0"/>
    <x v="0"/>
    <n v="485"/>
    <x v="8"/>
  </r>
  <r>
    <n v="285421"/>
    <x v="0"/>
    <x v="0"/>
    <n v="42000"/>
    <n v="42000"/>
    <n v="0"/>
    <x v="0"/>
    <x v="0"/>
    <x v="2"/>
    <n v="431"/>
    <x v="3"/>
  </r>
  <r>
    <n v="285422"/>
    <x v="0"/>
    <x v="0"/>
    <n v="194400"/>
    <n v="194400"/>
    <n v="0"/>
    <x v="0"/>
    <x v="0"/>
    <x v="0"/>
    <n v="504"/>
    <x v="0"/>
  </r>
  <r>
    <n v="285428"/>
    <x v="0"/>
    <x v="1"/>
    <n v="40000"/>
    <n v="40000"/>
    <n v="0"/>
    <x v="0"/>
    <x v="0"/>
    <x v="1"/>
    <n v="406"/>
    <x v="2"/>
  </r>
  <r>
    <n v="285433"/>
    <x v="0"/>
    <x v="0"/>
    <n v="80000"/>
    <n v="80000"/>
    <n v="0"/>
    <x v="0"/>
    <x v="0"/>
    <x v="1"/>
    <n v="516"/>
    <x v="7"/>
  </r>
  <r>
    <n v="285445"/>
    <x v="0"/>
    <x v="0"/>
    <n v="63500"/>
    <n v="63500"/>
    <n v="0"/>
    <x v="0"/>
    <x v="0"/>
    <x v="0"/>
    <n v="510"/>
    <x v="0"/>
  </r>
  <r>
    <n v="285484"/>
    <x v="0"/>
    <x v="0"/>
    <n v="61000"/>
    <n v="61000"/>
    <n v="0"/>
    <x v="0"/>
    <x v="0"/>
    <x v="0"/>
    <n v="453"/>
    <x v="1"/>
  </r>
  <r>
    <n v="285488"/>
    <x v="0"/>
    <x v="0"/>
    <n v="40000"/>
    <n v="40000"/>
    <n v="0"/>
    <x v="0"/>
    <x v="0"/>
    <x v="1"/>
    <n v="415"/>
    <x v="6"/>
  </r>
  <r>
    <n v="285499"/>
    <x v="0"/>
    <x v="2"/>
    <n v="12000"/>
    <n v="12000"/>
    <n v="0"/>
    <x v="0"/>
    <x v="1"/>
    <x v="0"/>
    <n v="469"/>
    <x v="1"/>
  </r>
  <r>
    <n v="285521"/>
    <x v="1"/>
    <x v="0"/>
    <n v="25000"/>
    <n v="25000"/>
    <n v="0"/>
    <x v="0"/>
    <x v="1"/>
    <x v="1"/>
    <n v="535"/>
    <x v="9"/>
  </r>
  <r>
    <n v="285531"/>
    <x v="1"/>
    <x v="0"/>
    <n v="83200"/>
    <n v="83200"/>
    <n v="0"/>
    <x v="0"/>
    <x v="1"/>
    <x v="1"/>
    <n v="469"/>
    <x v="1"/>
  </r>
  <r>
    <n v="285555"/>
    <x v="2"/>
    <x v="0"/>
    <n v="35400"/>
    <n v="35400"/>
    <n v="0"/>
    <x v="0"/>
    <x v="1"/>
    <x v="0"/>
    <n v="541"/>
    <x v="9"/>
  </r>
  <r>
    <n v="285560"/>
    <x v="0"/>
    <x v="1"/>
    <n v="30000"/>
    <n v="30000"/>
    <n v="0"/>
    <x v="0"/>
    <x v="0"/>
    <x v="1"/>
    <n v="440"/>
    <x v="3"/>
  </r>
  <r>
    <n v="285565"/>
    <x v="0"/>
    <x v="0"/>
    <n v="222808"/>
    <n v="222808"/>
    <n v="0"/>
    <x v="0"/>
    <x v="1"/>
    <x v="0"/>
    <n v="441"/>
    <x v="3"/>
  </r>
  <r>
    <n v="285568"/>
    <x v="0"/>
    <x v="1"/>
    <n v="83200"/>
    <n v="83200"/>
    <n v="0"/>
    <x v="0"/>
    <x v="1"/>
    <x v="1"/>
    <n v="523"/>
    <x v="7"/>
  </r>
  <r>
    <n v="285573"/>
    <x v="1"/>
    <x v="0"/>
    <n v="24000"/>
    <n v="24000"/>
    <n v="0"/>
    <x v="0"/>
    <x v="1"/>
    <x v="1"/>
    <n v="494"/>
    <x v="0"/>
  </r>
  <r>
    <n v="285577"/>
    <x v="0"/>
    <x v="0"/>
    <n v="123602.22"/>
    <n v="123602.22"/>
    <n v="0"/>
    <x v="0"/>
    <x v="0"/>
    <x v="2"/>
    <n v="521"/>
    <x v="7"/>
  </r>
  <r>
    <n v="285580"/>
    <x v="0"/>
    <x v="0"/>
    <n v="21000"/>
    <n v="23000"/>
    <n v="1"/>
    <x v="1"/>
    <x v="0"/>
    <x v="0"/>
    <n v="471"/>
    <x v="8"/>
  </r>
  <r>
    <n v="285583"/>
    <x v="1"/>
    <x v="0"/>
    <n v="35000"/>
    <n v="30000"/>
    <n v="1"/>
    <x v="1"/>
    <x v="0"/>
    <x v="1"/>
    <n v="462"/>
    <x v="1"/>
  </r>
  <r>
    <n v="285592"/>
    <x v="1"/>
    <x v="0"/>
    <n v="42000"/>
    <n v="42000"/>
    <n v="0"/>
    <x v="0"/>
    <x v="0"/>
    <x v="0"/>
    <n v="490"/>
    <x v="8"/>
  </r>
  <r>
    <n v="285600"/>
    <x v="1"/>
    <x v="0"/>
    <n v="15000"/>
    <n v="15000"/>
    <n v="0"/>
    <x v="0"/>
    <x v="1"/>
    <x v="1"/>
    <n v="469"/>
    <x v="1"/>
  </r>
  <r>
    <n v="285622"/>
    <x v="1"/>
    <x v="1"/>
    <n v="29900"/>
    <n v="29900"/>
    <n v="0"/>
    <x v="0"/>
    <x v="0"/>
    <x v="0"/>
    <n v="471"/>
    <x v="8"/>
  </r>
  <r>
    <n v="285625"/>
    <x v="0"/>
    <x v="2"/>
    <n v="20000"/>
    <n v="20000"/>
    <n v="0"/>
    <x v="0"/>
    <x v="0"/>
    <x v="1"/>
    <n v="430"/>
    <x v="6"/>
  </r>
  <r>
    <n v="285639"/>
    <x v="0"/>
    <x v="0"/>
    <n v="37000"/>
    <n v="37000"/>
    <n v="0"/>
    <x v="0"/>
    <x v="1"/>
    <x v="1"/>
    <n v="495"/>
    <x v="0"/>
  </r>
  <r>
    <n v="285641"/>
    <x v="1"/>
    <x v="0"/>
    <n v="500"/>
    <n v="500"/>
    <n v="0"/>
    <x v="0"/>
    <x v="0"/>
    <x v="1"/>
    <n v="508"/>
    <x v="0"/>
  </r>
  <r>
    <n v="285644"/>
    <x v="1"/>
    <x v="0"/>
    <n v="60000"/>
    <n v="60000"/>
    <n v="0"/>
    <x v="0"/>
    <x v="1"/>
    <x v="0"/>
    <n v="536"/>
    <x v="9"/>
  </r>
  <r>
    <n v="285649"/>
    <x v="0"/>
    <x v="0"/>
    <n v="30000"/>
    <n v="30000"/>
    <n v="0"/>
    <x v="0"/>
    <x v="0"/>
    <x v="1"/>
    <n v="382"/>
    <x v="4"/>
  </r>
  <r>
    <n v="285666"/>
    <x v="0"/>
    <x v="0"/>
    <n v="39000"/>
    <n v="39000"/>
    <n v="0"/>
    <x v="0"/>
    <x v="0"/>
    <x v="0"/>
    <n v="479"/>
    <x v="8"/>
  </r>
  <r>
    <n v="285677"/>
    <x v="0"/>
    <x v="0"/>
    <n v="30000"/>
    <n v="30000"/>
    <n v="0"/>
    <x v="0"/>
    <x v="0"/>
    <x v="1"/>
    <n v="470"/>
    <x v="1"/>
  </r>
  <r>
    <n v="285683"/>
    <x v="1"/>
    <x v="1"/>
    <n v="10000"/>
    <n v="10000"/>
    <n v="0"/>
    <x v="0"/>
    <x v="1"/>
    <x v="1"/>
    <n v="406"/>
    <x v="2"/>
  </r>
  <r>
    <n v="285719"/>
    <x v="0"/>
    <x v="0"/>
    <n v="80000"/>
    <n v="80000"/>
    <n v="0"/>
    <x v="0"/>
    <x v="1"/>
    <x v="0"/>
    <n v="523"/>
    <x v="7"/>
  </r>
  <r>
    <n v="285729"/>
    <x v="0"/>
    <x v="0"/>
    <n v="150100.01"/>
    <n v="150100.01"/>
    <n v="0"/>
    <x v="0"/>
    <x v="1"/>
    <x v="0"/>
    <n v="498"/>
    <x v="0"/>
  </r>
  <r>
    <n v="285735"/>
    <x v="1"/>
    <x v="0"/>
    <n v="20000"/>
    <n v="20000"/>
    <n v="0"/>
    <x v="0"/>
    <x v="1"/>
    <x v="2"/>
    <n v="452"/>
    <x v="1"/>
  </r>
  <r>
    <n v="285739"/>
    <x v="1"/>
    <x v="0"/>
    <n v="10000"/>
    <n v="10000"/>
    <n v="0"/>
    <x v="0"/>
    <x v="0"/>
    <x v="1"/>
    <n v="419"/>
    <x v="6"/>
  </r>
  <r>
    <n v="285741"/>
    <x v="0"/>
    <x v="0"/>
    <n v="36000"/>
    <n v="36000"/>
    <n v="0"/>
    <x v="0"/>
    <x v="0"/>
    <x v="1"/>
    <n v="461"/>
    <x v="1"/>
  </r>
  <r>
    <n v="285744"/>
    <x v="0"/>
    <x v="1"/>
    <n v="48900"/>
    <n v="48900"/>
    <n v="0"/>
    <x v="0"/>
    <x v="0"/>
    <x v="0"/>
    <n v="447"/>
    <x v="3"/>
  </r>
  <r>
    <n v="285762"/>
    <x v="0"/>
    <x v="0"/>
    <n v="124700"/>
    <n v="124700"/>
    <n v="0"/>
    <x v="0"/>
    <x v="0"/>
    <x v="0"/>
    <n v="473"/>
    <x v="8"/>
  </r>
  <r>
    <n v="285763"/>
    <x v="2"/>
    <x v="2"/>
    <n v="10000"/>
    <n v="10000"/>
    <n v="0"/>
    <x v="0"/>
    <x v="1"/>
    <x v="1"/>
    <n v="447"/>
    <x v="3"/>
  </r>
  <r>
    <n v="285770"/>
    <x v="0"/>
    <x v="0"/>
    <n v="23400"/>
    <n v="23400"/>
    <n v="0"/>
    <x v="0"/>
    <x v="0"/>
    <x v="1"/>
    <n v="382"/>
    <x v="4"/>
  </r>
  <r>
    <n v="285785"/>
    <x v="0"/>
    <x v="1"/>
    <n v="40000"/>
    <n v="40000"/>
    <n v="0"/>
    <x v="0"/>
    <x v="0"/>
    <x v="1"/>
    <n v="512"/>
    <x v="7"/>
  </r>
  <r>
    <n v="285787"/>
    <x v="0"/>
    <x v="0"/>
    <n v="93500"/>
    <n v="93500"/>
    <n v="0"/>
    <x v="0"/>
    <x v="0"/>
    <x v="0"/>
    <n v="450"/>
    <x v="3"/>
  </r>
  <r>
    <n v="285794"/>
    <x v="0"/>
    <x v="0"/>
    <n v="73750"/>
    <n v="73750"/>
    <n v="0"/>
    <x v="0"/>
    <x v="0"/>
    <x v="0"/>
    <n v="513"/>
    <x v="7"/>
  </r>
  <r>
    <n v="285808"/>
    <x v="1"/>
    <x v="1"/>
    <n v="16000"/>
    <n v="16000"/>
    <n v="0"/>
    <x v="0"/>
    <x v="1"/>
    <x v="1"/>
    <n v="465"/>
    <x v="1"/>
  </r>
  <r>
    <n v="285813"/>
    <x v="0"/>
    <x v="0"/>
    <n v="42200"/>
    <n v="30400"/>
    <n v="1"/>
    <x v="1"/>
    <x v="0"/>
    <x v="1"/>
    <n v="491"/>
    <x v="0"/>
  </r>
  <r>
    <n v="285891"/>
    <x v="0"/>
    <x v="2"/>
    <n v="15000"/>
    <n v="15000"/>
    <n v="0"/>
    <x v="0"/>
    <x v="1"/>
    <x v="1"/>
    <n v="462"/>
    <x v="1"/>
  </r>
  <r>
    <n v="285916"/>
    <x v="0"/>
    <x v="0"/>
    <n v="225505"/>
    <n v="225505"/>
    <n v="0"/>
    <x v="0"/>
    <x v="1"/>
    <x v="1"/>
    <n v="497"/>
    <x v="0"/>
  </r>
  <r>
    <n v="285929"/>
    <x v="0"/>
    <x v="0"/>
    <n v="84200"/>
    <n v="84200"/>
    <n v="0"/>
    <x v="0"/>
    <x v="1"/>
    <x v="0"/>
    <n v="517"/>
    <x v="7"/>
  </r>
  <r>
    <n v="285947"/>
    <x v="0"/>
    <x v="0"/>
    <n v="20000"/>
    <n v="20000"/>
    <n v="0"/>
    <x v="0"/>
    <x v="1"/>
    <x v="1"/>
    <n v="505"/>
    <x v="0"/>
  </r>
  <r>
    <n v="285953"/>
    <x v="0"/>
    <x v="0"/>
    <n v="10000"/>
    <n v="10000"/>
    <n v="0"/>
    <x v="0"/>
    <x v="1"/>
    <x v="1"/>
    <n v="509"/>
    <x v="0"/>
  </r>
  <r>
    <n v="285955"/>
    <x v="0"/>
    <x v="1"/>
    <n v="130640"/>
    <n v="130640"/>
    <n v="0"/>
    <x v="0"/>
    <x v="1"/>
    <x v="1"/>
    <n v="537"/>
    <x v="9"/>
  </r>
  <r>
    <n v="285956"/>
    <x v="0"/>
    <x v="1"/>
    <n v="60000"/>
    <n v="60000"/>
    <n v="0"/>
    <x v="0"/>
    <x v="1"/>
    <x v="0"/>
    <n v="513"/>
    <x v="7"/>
  </r>
  <r>
    <n v="285984"/>
    <x v="0"/>
    <x v="0"/>
    <n v="6800"/>
    <n v="6800"/>
    <n v="0"/>
    <x v="0"/>
    <x v="0"/>
    <x v="2"/>
    <n v="487"/>
    <x v="8"/>
  </r>
  <r>
    <n v="285985"/>
    <x v="0"/>
    <x v="0"/>
    <n v="10000"/>
    <n v="10000"/>
    <n v="0"/>
    <x v="0"/>
    <x v="1"/>
    <x v="0"/>
    <n v="506"/>
    <x v="0"/>
  </r>
  <r>
    <n v="286051"/>
    <x v="1"/>
    <x v="0"/>
    <n v="24000"/>
    <n v="24000"/>
    <n v="0"/>
    <x v="0"/>
    <x v="1"/>
    <x v="0"/>
    <n v="501"/>
    <x v="0"/>
  </r>
  <r>
    <n v="286055"/>
    <x v="1"/>
    <x v="2"/>
    <n v="24000"/>
    <n v="24000"/>
    <n v="0"/>
    <x v="0"/>
    <x v="0"/>
    <x v="1"/>
    <n v="444"/>
    <x v="3"/>
  </r>
  <r>
    <n v="286076"/>
    <x v="0"/>
    <x v="0"/>
    <n v="233600"/>
    <n v="233600"/>
    <n v="0"/>
    <x v="0"/>
    <x v="0"/>
    <x v="0"/>
    <n v="492"/>
    <x v="0"/>
  </r>
  <r>
    <n v="286084"/>
    <x v="0"/>
    <x v="0"/>
    <n v="25000"/>
    <n v="25000"/>
    <n v="0"/>
    <x v="0"/>
    <x v="0"/>
    <x v="1"/>
    <n v="527"/>
    <x v="7"/>
  </r>
  <r>
    <n v="286087"/>
    <x v="0"/>
    <x v="0"/>
    <n v="19000"/>
    <n v="19000"/>
    <n v="0"/>
    <x v="0"/>
    <x v="1"/>
    <x v="1"/>
    <n v="489"/>
    <x v="8"/>
  </r>
  <r>
    <n v="286088"/>
    <x v="1"/>
    <x v="1"/>
    <n v="50000"/>
    <n v="50000"/>
    <n v="0"/>
    <x v="0"/>
    <x v="1"/>
    <x v="1"/>
    <n v="470"/>
    <x v="1"/>
  </r>
  <r>
    <n v="286091"/>
    <x v="1"/>
    <x v="0"/>
    <n v="15000"/>
    <n v="15000"/>
    <n v="0"/>
    <x v="0"/>
    <x v="0"/>
    <x v="0"/>
    <n v="386"/>
    <x v="4"/>
  </r>
  <r>
    <n v="286100"/>
    <x v="2"/>
    <x v="0"/>
    <n v="8900"/>
    <n v="8900"/>
    <n v="0"/>
    <x v="0"/>
    <x v="0"/>
    <x v="2"/>
    <n v="368"/>
    <x v="5"/>
  </r>
  <r>
    <n v="286114"/>
    <x v="0"/>
    <x v="1"/>
    <n v="20000"/>
    <n v="20000"/>
    <n v="0"/>
    <x v="0"/>
    <x v="0"/>
    <x v="1"/>
    <n v="418"/>
    <x v="6"/>
  </r>
  <r>
    <n v="286123"/>
    <x v="1"/>
    <x v="0"/>
    <n v="64500"/>
    <n v="64500"/>
    <n v="0"/>
    <x v="0"/>
    <x v="0"/>
    <x v="0"/>
    <n v="451"/>
    <x v="1"/>
  </r>
  <r>
    <n v="286125"/>
    <x v="0"/>
    <x v="1"/>
    <n v="54900"/>
    <n v="54900"/>
    <n v="0"/>
    <x v="0"/>
    <x v="1"/>
    <x v="1"/>
    <n v="528"/>
    <x v="7"/>
  </r>
  <r>
    <n v="286188"/>
    <x v="0"/>
    <x v="0"/>
    <n v="10500"/>
    <n v="10500"/>
    <n v="0"/>
    <x v="0"/>
    <x v="0"/>
    <x v="0"/>
    <n v="461"/>
    <x v="1"/>
  </r>
  <r>
    <n v="286191"/>
    <x v="2"/>
    <x v="0"/>
    <n v="30000"/>
    <n v="20000"/>
    <n v="1"/>
    <x v="1"/>
    <x v="1"/>
    <x v="2"/>
    <n v="523"/>
    <x v="7"/>
  </r>
  <r>
    <n v="286226"/>
    <x v="0"/>
    <x v="1"/>
    <n v="55000"/>
    <n v="55000"/>
    <n v="0"/>
    <x v="0"/>
    <x v="1"/>
    <x v="2"/>
    <n v="490"/>
    <x v="8"/>
  </r>
  <r>
    <n v="286252"/>
    <x v="1"/>
    <x v="0"/>
    <n v="15000"/>
    <n v="15000"/>
    <n v="0"/>
    <x v="0"/>
    <x v="1"/>
    <x v="2"/>
    <n v="493"/>
    <x v="0"/>
  </r>
  <r>
    <n v="286255"/>
    <x v="0"/>
    <x v="0"/>
    <n v="203900"/>
    <n v="203900"/>
    <n v="0"/>
    <x v="0"/>
    <x v="0"/>
    <x v="1"/>
    <n v="474"/>
    <x v="8"/>
  </r>
  <r>
    <n v="286316"/>
    <x v="0"/>
    <x v="0"/>
    <n v="10000"/>
    <n v="10000"/>
    <n v="0"/>
    <x v="0"/>
    <x v="1"/>
    <x v="0"/>
    <n v="477"/>
    <x v="8"/>
  </r>
  <r>
    <n v="286345"/>
    <x v="1"/>
    <x v="0"/>
    <n v="28000"/>
    <n v="28000"/>
    <n v="0"/>
    <x v="0"/>
    <x v="1"/>
    <x v="1"/>
    <n v="491"/>
    <x v="0"/>
  </r>
  <r>
    <n v="286357"/>
    <x v="0"/>
    <x v="0"/>
    <n v="93200"/>
    <n v="93200"/>
    <n v="0"/>
    <x v="0"/>
    <x v="1"/>
    <x v="2"/>
    <n v="530"/>
    <x v="7"/>
  </r>
  <r>
    <n v="286367"/>
    <x v="0"/>
    <x v="1"/>
    <n v="10000"/>
    <n v="10000"/>
    <n v="0"/>
    <x v="0"/>
    <x v="0"/>
    <x v="1"/>
    <n v="457"/>
    <x v="1"/>
  </r>
  <r>
    <n v="286394"/>
    <x v="1"/>
    <x v="0"/>
    <n v="70000"/>
    <n v="70000"/>
    <n v="0"/>
    <x v="0"/>
    <x v="1"/>
    <x v="2"/>
    <n v="515"/>
    <x v="7"/>
  </r>
  <r>
    <n v="286397"/>
    <x v="0"/>
    <x v="0"/>
    <n v="134800"/>
    <n v="134800"/>
    <n v="0"/>
    <x v="0"/>
    <x v="0"/>
    <x v="1"/>
    <n v="391"/>
    <x v="2"/>
  </r>
  <r>
    <n v="286400"/>
    <x v="1"/>
    <x v="0"/>
    <n v="35000"/>
    <n v="35000"/>
    <n v="0"/>
    <x v="0"/>
    <x v="0"/>
    <x v="1"/>
    <n v="341"/>
    <x v="11"/>
  </r>
  <r>
    <n v="286411"/>
    <x v="0"/>
    <x v="1"/>
    <n v="55000"/>
    <n v="55000"/>
    <n v="0"/>
    <x v="0"/>
    <x v="1"/>
    <x v="2"/>
    <n v="443"/>
    <x v="3"/>
  </r>
  <r>
    <n v="286420"/>
    <x v="0"/>
    <x v="2"/>
    <n v="8700"/>
    <n v="8700"/>
    <n v="0"/>
    <x v="0"/>
    <x v="0"/>
    <x v="0"/>
    <n v="482"/>
    <x v="8"/>
  </r>
  <r>
    <n v="286448"/>
    <x v="1"/>
    <x v="0"/>
    <n v="10000"/>
    <n v="10000"/>
    <n v="0"/>
    <x v="0"/>
    <x v="1"/>
    <x v="2"/>
    <n v="531"/>
    <x v="9"/>
  </r>
  <r>
    <n v="286451"/>
    <x v="1"/>
    <x v="0"/>
    <n v="500"/>
    <n v="500"/>
    <n v="0"/>
    <x v="0"/>
    <x v="0"/>
    <x v="1"/>
    <n v="476"/>
    <x v="8"/>
  </r>
  <r>
    <n v="286462"/>
    <x v="2"/>
    <x v="0"/>
    <n v="5000"/>
    <n v="5000"/>
    <n v="0"/>
    <x v="0"/>
    <x v="1"/>
    <x v="2"/>
    <n v="428"/>
    <x v="6"/>
  </r>
  <r>
    <n v="286510"/>
    <x v="0"/>
    <x v="0"/>
    <n v="83000"/>
    <n v="83000"/>
    <n v="0"/>
    <x v="0"/>
    <x v="1"/>
    <x v="1"/>
    <n v="514"/>
    <x v="7"/>
  </r>
  <r>
    <n v="286623"/>
    <x v="0"/>
    <x v="0"/>
    <n v="46000"/>
    <n v="46000"/>
    <n v="0"/>
    <x v="0"/>
    <x v="0"/>
    <x v="1"/>
    <n v="442"/>
    <x v="3"/>
  </r>
  <r>
    <n v="286639"/>
    <x v="0"/>
    <x v="0"/>
    <n v="11000"/>
    <n v="11000"/>
    <n v="0"/>
    <x v="0"/>
    <x v="1"/>
    <x v="0"/>
    <n v="471"/>
    <x v="8"/>
  </r>
  <r>
    <n v="286653"/>
    <x v="0"/>
    <x v="1"/>
    <n v="50000"/>
    <n v="50000"/>
    <n v="0"/>
    <x v="0"/>
    <x v="0"/>
    <x v="1"/>
    <n v="509"/>
    <x v="0"/>
  </r>
  <r>
    <n v="286674"/>
    <x v="0"/>
    <x v="2"/>
    <n v="10000"/>
    <n v="10000"/>
    <n v="0"/>
    <x v="0"/>
    <x v="0"/>
    <x v="1"/>
    <n v="495"/>
    <x v="0"/>
  </r>
  <r>
    <n v="286685"/>
    <x v="0"/>
    <x v="0"/>
    <n v="20500"/>
    <n v="20500"/>
    <n v="0"/>
    <x v="0"/>
    <x v="1"/>
    <x v="2"/>
    <n v="478"/>
    <x v="8"/>
  </r>
  <r>
    <n v="286701"/>
    <x v="0"/>
    <x v="0"/>
    <n v="10000"/>
    <n v="10000"/>
    <n v="0"/>
    <x v="0"/>
    <x v="0"/>
    <x v="0"/>
    <n v="456"/>
    <x v="1"/>
  </r>
  <r>
    <n v="286704"/>
    <x v="0"/>
    <x v="1"/>
    <n v="30000"/>
    <n v="30000"/>
    <n v="0"/>
    <x v="0"/>
    <x v="1"/>
    <x v="1"/>
    <n v="474"/>
    <x v="8"/>
  </r>
  <r>
    <n v="286713"/>
    <x v="2"/>
    <x v="0"/>
    <n v="24900"/>
    <n v="24900"/>
    <n v="0"/>
    <x v="0"/>
    <x v="0"/>
    <x v="2"/>
    <n v="515"/>
    <x v="7"/>
  </r>
  <r>
    <n v="286739"/>
    <x v="2"/>
    <x v="0"/>
    <n v="121860"/>
    <n v="121860"/>
    <n v="0"/>
    <x v="0"/>
    <x v="1"/>
    <x v="1"/>
    <n v="546"/>
    <x v="9"/>
  </r>
  <r>
    <n v="286745"/>
    <x v="0"/>
    <x v="0"/>
    <n v="127000"/>
    <n v="127000"/>
    <n v="0"/>
    <x v="0"/>
    <x v="0"/>
    <x v="2"/>
    <n v="516"/>
    <x v="7"/>
  </r>
  <r>
    <n v="286749"/>
    <x v="0"/>
    <x v="2"/>
    <n v="26000"/>
    <n v="26000"/>
    <n v="0"/>
    <x v="0"/>
    <x v="0"/>
    <x v="2"/>
    <n v="466"/>
    <x v="1"/>
  </r>
  <r>
    <n v="286760"/>
    <x v="1"/>
    <x v="0"/>
    <n v="54000"/>
    <n v="54000"/>
    <n v="0"/>
    <x v="0"/>
    <x v="1"/>
    <x v="1"/>
    <n v="468"/>
    <x v="1"/>
  </r>
  <r>
    <n v="286769"/>
    <x v="0"/>
    <x v="2"/>
    <n v="100000"/>
    <n v="100000"/>
    <n v="0"/>
    <x v="0"/>
    <x v="1"/>
    <x v="0"/>
    <n v="489"/>
    <x v="8"/>
  </r>
  <r>
    <n v="286775"/>
    <x v="0"/>
    <x v="0"/>
    <n v="67000"/>
    <n v="73000"/>
    <n v="1"/>
    <x v="1"/>
    <x v="0"/>
    <x v="0"/>
    <n v="454"/>
    <x v="1"/>
  </r>
  <r>
    <n v="286776"/>
    <x v="0"/>
    <x v="0"/>
    <n v="20000"/>
    <n v="20000"/>
    <n v="0"/>
    <x v="0"/>
    <x v="0"/>
    <x v="1"/>
    <n v="429"/>
    <x v="6"/>
  </r>
  <r>
    <n v="286777"/>
    <x v="0"/>
    <x v="1"/>
    <n v="5000"/>
    <n v="5000"/>
    <n v="0"/>
    <x v="0"/>
    <x v="1"/>
    <x v="0"/>
    <n v="450"/>
    <x v="3"/>
  </r>
  <r>
    <n v="286779"/>
    <x v="0"/>
    <x v="1"/>
    <n v="122340"/>
    <n v="122340"/>
    <n v="0"/>
    <x v="0"/>
    <x v="1"/>
    <x v="0"/>
    <n v="561"/>
    <x v="10"/>
  </r>
  <r>
    <n v="286780"/>
    <x v="0"/>
    <x v="0"/>
    <n v="30000"/>
    <n v="30000"/>
    <n v="0"/>
    <x v="0"/>
    <x v="0"/>
    <x v="1"/>
    <n v="530"/>
    <x v="7"/>
  </r>
  <r>
    <n v="286788"/>
    <x v="1"/>
    <x v="0"/>
    <n v="15000"/>
    <n v="15000"/>
    <n v="0"/>
    <x v="0"/>
    <x v="1"/>
    <x v="1"/>
    <n v="402"/>
    <x v="2"/>
  </r>
  <r>
    <n v="286795"/>
    <x v="1"/>
    <x v="0"/>
    <n v="10000"/>
    <n v="10000"/>
    <n v="0"/>
    <x v="0"/>
    <x v="1"/>
    <x v="2"/>
    <n v="449"/>
    <x v="3"/>
  </r>
  <r>
    <n v="286802"/>
    <x v="0"/>
    <x v="1"/>
    <n v="55000"/>
    <n v="55000"/>
    <n v="0"/>
    <x v="0"/>
    <x v="1"/>
    <x v="1"/>
    <n v="505"/>
    <x v="0"/>
  </r>
  <r>
    <n v="286812"/>
    <x v="0"/>
    <x v="0"/>
    <n v="79500"/>
    <n v="79500"/>
    <n v="0"/>
    <x v="0"/>
    <x v="0"/>
    <x v="1"/>
    <n v="448"/>
    <x v="3"/>
  </r>
  <r>
    <n v="286816"/>
    <x v="0"/>
    <x v="2"/>
    <n v="15000"/>
    <n v="15000"/>
    <n v="0"/>
    <x v="0"/>
    <x v="0"/>
    <x v="1"/>
    <n v="530"/>
    <x v="7"/>
  </r>
  <r>
    <n v="286818"/>
    <x v="0"/>
    <x v="2"/>
    <n v="82013"/>
    <n v="82013"/>
    <n v="0"/>
    <x v="0"/>
    <x v="1"/>
    <x v="0"/>
    <n v="566"/>
    <x v="10"/>
  </r>
  <r>
    <n v="286821"/>
    <x v="1"/>
    <x v="0"/>
    <n v="20000"/>
    <n v="20000"/>
    <n v="0"/>
    <x v="0"/>
    <x v="0"/>
    <x v="1"/>
    <n v="416"/>
    <x v="6"/>
  </r>
  <r>
    <n v="286826"/>
    <x v="0"/>
    <x v="0"/>
    <n v="138500"/>
    <n v="138500"/>
    <n v="0"/>
    <x v="0"/>
    <x v="1"/>
    <x v="0"/>
    <n v="547"/>
    <x v="9"/>
  </r>
  <r>
    <n v="286838"/>
    <x v="0"/>
    <x v="0"/>
    <n v="118000"/>
    <n v="118000"/>
    <n v="0"/>
    <x v="0"/>
    <x v="1"/>
    <x v="1"/>
    <n v="523"/>
    <x v="7"/>
  </r>
  <r>
    <n v="286839"/>
    <x v="1"/>
    <x v="0"/>
    <n v="10000"/>
    <n v="10000"/>
    <n v="0"/>
    <x v="0"/>
    <x v="0"/>
    <x v="0"/>
    <n v="464"/>
    <x v="1"/>
  </r>
  <r>
    <n v="286840"/>
    <x v="2"/>
    <x v="1"/>
    <n v="147850"/>
    <n v="147850"/>
    <n v="0"/>
    <x v="0"/>
    <x v="0"/>
    <x v="0"/>
    <n v="536"/>
    <x v="9"/>
  </r>
  <r>
    <n v="286849"/>
    <x v="0"/>
    <x v="0"/>
    <n v="89900"/>
    <n v="89900"/>
    <n v="0"/>
    <x v="0"/>
    <x v="0"/>
    <x v="0"/>
    <n v="520"/>
    <x v="7"/>
  </r>
  <r>
    <n v="286851"/>
    <x v="1"/>
    <x v="0"/>
    <n v="5200"/>
    <n v="5200"/>
    <n v="0"/>
    <x v="0"/>
    <x v="0"/>
    <x v="1"/>
    <n v="439"/>
    <x v="3"/>
  </r>
  <r>
    <n v="286854"/>
    <x v="0"/>
    <x v="0"/>
    <n v="16000"/>
    <n v="16000"/>
    <n v="0"/>
    <x v="0"/>
    <x v="0"/>
    <x v="2"/>
    <n v="444"/>
    <x v="3"/>
  </r>
  <r>
    <n v="286857"/>
    <x v="0"/>
    <x v="2"/>
    <n v="38800"/>
    <n v="38800"/>
    <n v="0"/>
    <x v="0"/>
    <x v="1"/>
    <x v="0"/>
    <n v="490"/>
    <x v="8"/>
  </r>
  <r>
    <n v="286868"/>
    <x v="0"/>
    <x v="0"/>
    <n v="35000"/>
    <n v="35000"/>
    <n v="0"/>
    <x v="0"/>
    <x v="0"/>
    <x v="0"/>
    <n v="481"/>
    <x v="8"/>
  </r>
  <r>
    <n v="286871"/>
    <x v="0"/>
    <x v="0"/>
    <n v="25000"/>
    <n v="25000"/>
    <n v="0"/>
    <x v="0"/>
    <x v="0"/>
    <x v="1"/>
    <n v="443"/>
    <x v="3"/>
  </r>
  <r>
    <n v="286879"/>
    <x v="1"/>
    <x v="0"/>
    <n v="30000"/>
    <n v="30000"/>
    <n v="0"/>
    <x v="0"/>
    <x v="1"/>
    <x v="0"/>
    <n v="437"/>
    <x v="3"/>
  </r>
  <r>
    <n v="286882"/>
    <x v="0"/>
    <x v="1"/>
    <n v="24800"/>
    <n v="24800"/>
    <n v="0"/>
    <x v="0"/>
    <x v="1"/>
    <x v="1"/>
    <n v="442"/>
    <x v="3"/>
  </r>
  <r>
    <n v="286886"/>
    <x v="0"/>
    <x v="0"/>
    <n v="60000"/>
    <n v="60000"/>
    <n v="0"/>
    <x v="0"/>
    <x v="1"/>
    <x v="0"/>
    <n v="452"/>
    <x v="1"/>
  </r>
  <r>
    <n v="286902"/>
    <x v="2"/>
    <x v="2"/>
    <n v="20192"/>
    <n v="20192"/>
    <n v="0"/>
    <x v="0"/>
    <x v="1"/>
    <x v="1"/>
    <n v="510"/>
    <x v="0"/>
  </r>
  <r>
    <n v="286905"/>
    <x v="1"/>
    <x v="0"/>
    <n v="30000"/>
    <n v="0"/>
    <n v="1"/>
    <x v="1"/>
    <x v="0"/>
    <x v="2"/>
    <n v="480"/>
    <x v="8"/>
  </r>
  <r>
    <n v="286907"/>
    <x v="0"/>
    <x v="0"/>
    <n v="10000"/>
    <n v="10000"/>
    <n v="0"/>
    <x v="0"/>
    <x v="0"/>
    <x v="1"/>
    <n v="433"/>
    <x v="3"/>
  </r>
  <r>
    <n v="286920"/>
    <x v="0"/>
    <x v="0"/>
    <n v="47000"/>
    <n v="47000"/>
    <n v="0"/>
    <x v="0"/>
    <x v="1"/>
    <x v="0"/>
    <n v="499"/>
    <x v="0"/>
  </r>
  <r>
    <n v="286943"/>
    <x v="0"/>
    <x v="0"/>
    <n v="100555"/>
    <n v="100555"/>
    <n v="0"/>
    <x v="0"/>
    <x v="1"/>
    <x v="0"/>
    <n v="553"/>
    <x v="10"/>
  </r>
  <r>
    <n v="286966"/>
    <x v="0"/>
    <x v="1"/>
    <n v="21290"/>
    <n v="21290"/>
    <n v="0"/>
    <x v="0"/>
    <x v="0"/>
    <x v="0"/>
    <n v="468"/>
    <x v="1"/>
  </r>
  <r>
    <n v="286979"/>
    <x v="0"/>
    <x v="0"/>
    <n v="107240"/>
    <n v="107240"/>
    <n v="0"/>
    <x v="0"/>
    <x v="1"/>
    <x v="0"/>
    <n v="512"/>
    <x v="7"/>
  </r>
  <r>
    <n v="286980"/>
    <x v="1"/>
    <x v="0"/>
    <n v="10000"/>
    <n v="10000"/>
    <n v="0"/>
    <x v="0"/>
    <x v="1"/>
    <x v="0"/>
    <n v="437"/>
    <x v="3"/>
  </r>
  <r>
    <n v="286987"/>
    <x v="2"/>
    <x v="2"/>
    <n v="55300"/>
    <n v="55300"/>
    <n v="0"/>
    <x v="0"/>
    <x v="1"/>
    <x v="1"/>
    <n v="439"/>
    <x v="3"/>
  </r>
  <r>
    <n v="286997"/>
    <x v="2"/>
    <x v="2"/>
    <n v="78600"/>
    <n v="42600"/>
    <n v="1"/>
    <x v="1"/>
    <x v="0"/>
    <x v="0"/>
    <n v="509"/>
    <x v="0"/>
  </r>
  <r>
    <n v="287004"/>
    <x v="1"/>
    <x v="0"/>
    <n v="104355"/>
    <n v="104355"/>
    <n v="0"/>
    <x v="0"/>
    <x v="0"/>
    <x v="1"/>
    <n v="463"/>
    <x v="1"/>
  </r>
  <r>
    <n v="287016"/>
    <x v="0"/>
    <x v="2"/>
    <n v="40200"/>
    <n v="40200"/>
    <n v="0"/>
    <x v="0"/>
    <x v="0"/>
    <x v="1"/>
    <n v="403"/>
    <x v="2"/>
  </r>
  <r>
    <n v="287051"/>
    <x v="0"/>
    <x v="2"/>
    <n v="330000"/>
    <n v="330000"/>
    <n v="0"/>
    <x v="0"/>
    <x v="0"/>
    <x v="1"/>
    <n v="480"/>
    <x v="8"/>
  </r>
  <r>
    <n v="287059"/>
    <x v="2"/>
    <x v="2"/>
    <n v="60000"/>
    <n v="60000"/>
    <n v="0"/>
    <x v="0"/>
    <x v="1"/>
    <x v="0"/>
    <n v="460"/>
    <x v="1"/>
  </r>
  <r>
    <n v="287074"/>
    <x v="1"/>
    <x v="0"/>
    <n v="59760"/>
    <n v="40000"/>
    <n v="1"/>
    <x v="1"/>
    <x v="1"/>
    <x v="1"/>
    <n v="466"/>
    <x v="1"/>
  </r>
  <r>
    <n v="287081"/>
    <x v="1"/>
    <x v="0"/>
    <n v="40000"/>
    <n v="40000"/>
    <n v="0"/>
    <x v="0"/>
    <x v="0"/>
    <x v="1"/>
    <n v="422"/>
    <x v="6"/>
  </r>
  <r>
    <n v="287082"/>
    <x v="0"/>
    <x v="1"/>
    <n v="10000"/>
    <n v="10000"/>
    <n v="0"/>
    <x v="0"/>
    <x v="1"/>
    <x v="1"/>
    <n v="530"/>
    <x v="7"/>
  </r>
  <r>
    <n v="287098"/>
    <x v="0"/>
    <x v="1"/>
    <n v="24800"/>
    <n v="24800"/>
    <n v="0"/>
    <x v="0"/>
    <x v="1"/>
    <x v="2"/>
    <n v="505"/>
    <x v="0"/>
  </r>
  <r>
    <n v="287107"/>
    <x v="0"/>
    <x v="0"/>
    <n v="130500"/>
    <n v="130500"/>
    <n v="0"/>
    <x v="0"/>
    <x v="0"/>
    <x v="1"/>
    <n v="435"/>
    <x v="3"/>
  </r>
  <r>
    <n v="287113"/>
    <x v="0"/>
    <x v="2"/>
    <n v="30000"/>
    <n v="30000"/>
    <n v="0"/>
    <x v="0"/>
    <x v="1"/>
    <x v="1"/>
    <n v="514"/>
    <x v="7"/>
  </r>
  <r>
    <n v="287125"/>
    <x v="0"/>
    <x v="0"/>
    <n v="113400"/>
    <n v="113400"/>
    <n v="0"/>
    <x v="0"/>
    <x v="1"/>
    <x v="1"/>
    <n v="507"/>
    <x v="0"/>
  </r>
  <r>
    <n v="287145"/>
    <x v="1"/>
    <x v="0"/>
    <n v="25000"/>
    <n v="25000"/>
    <n v="0"/>
    <x v="0"/>
    <x v="1"/>
    <x v="1"/>
    <n v="450"/>
    <x v="3"/>
  </r>
  <r>
    <n v="287152"/>
    <x v="1"/>
    <x v="0"/>
    <n v="10000"/>
    <n v="10000"/>
    <n v="0"/>
    <x v="0"/>
    <x v="1"/>
    <x v="0"/>
    <n v="422"/>
    <x v="6"/>
  </r>
  <r>
    <n v="287157"/>
    <x v="0"/>
    <x v="0"/>
    <n v="94700"/>
    <n v="94700"/>
    <n v="0"/>
    <x v="0"/>
    <x v="1"/>
    <x v="2"/>
    <n v="503"/>
    <x v="0"/>
  </r>
  <r>
    <n v="287159"/>
    <x v="1"/>
    <x v="1"/>
    <n v="20000"/>
    <n v="20000"/>
    <n v="0"/>
    <x v="0"/>
    <x v="0"/>
    <x v="1"/>
    <n v="446"/>
    <x v="3"/>
  </r>
  <r>
    <n v="287179"/>
    <x v="1"/>
    <x v="0"/>
    <n v="30000"/>
    <n v="30000"/>
    <n v="0"/>
    <x v="0"/>
    <x v="0"/>
    <x v="2"/>
    <n v="495"/>
    <x v="0"/>
  </r>
  <r>
    <n v="287185"/>
    <x v="1"/>
    <x v="0"/>
    <n v="7700"/>
    <n v="7700"/>
    <n v="0"/>
    <x v="0"/>
    <x v="0"/>
    <x v="1"/>
    <n v="428"/>
    <x v="6"/>
  </r>
  <r>
    <n v="287196"/>
    <x v="1"/>
    <x v="0"/>
    <n v="10000"/>
    <n v="10000"/>
    <n v="0"/>
    <x v="0"/>
    <x v="1"/>
    <x v="2"/>
    <n v="471"/>
    <x v="8"/>
  </r>
  <r>
    <n v="287209"/>
    <x v="0"/>
    <x v="0"/>
    <n v="10000"/>
    <n v="10000"/>
    <n v="0"/>
    <x v="0"/>
    <x v="1"/>
    <x v="1"/>
    <n v="567"/>
    <x v="10"/>
  </r>
  <r>
    <n v="287211"/>
    <x v="1"/>
    <x v="0"/>
    <n v="11000"/>
    <n v="11000"/>
    <n v="0"/>
    <x v="0"/>
    <x v="1"/>
    <x v="2"/>
    <n v="479"/>
    <x v="8"/>
  </r>
  <r>
    <n v="287269"/>
    <x v="0"/>
    <x v="0"/>
    <n v="43674"/>
    <n v="43674"/>
    <n v="0"/>
    <x v="0"/>
    <x v="0"/>
    <x v="1"/>
    <n v="428"/>
    <x v="6"/>
  </r>
  <r>
    <n v="287366"/>
    <x v="1"/>
    <x v="0"/>
    <n v="1000"/>
    <n v="1000"/>
    <n v="0"/>
    <x v="0"/>
    <x v="1"/>
    <x v="1"/>
    <n v="519"/>
    <x v="7"/>
  </r>
  <r>
    <n v="287370"/>
    <x v="0"/>
    <x v="1"/>
    <n v="20000"/>
    <n v="20000"/>
    <n v="0"/>
    <x v="0"/>
    <x v="1"/>
    <x v="2"/>
    <n v="465"/>
    <x v="1"/>
  </r>
  <r>
    <n v="287379"/>
    <x v="0"/>
    <x v="1"/>
    <n v="2600"/>
    <n v="2600"/>
    <n v="0"/>
    <x v="0"/>
    <x v="0"/>
    <x v="1"/>
    <n v="489"/>
    <x v="8"/>
  </r>
  <r>
    <n v="287401"/>
    <x v="0"/>
    <x v="0"/>
    <n v="128900"/>
    <n v="128900"/>
    <n v="0"/>
    <x v="0"/>
    <x v="1"/>
    <x v="2"/>
    <n v="533"/>
    <x v="9"/>
  </r>
  <r>
    <n v="287430"/>
    <x v="0"/>
    <x v="0"/>
    <n v="38500"/>
    <n v="38500"/>
    <n v="0"/>
    <x v="0"/>
    <x v="0"/>
    <x v="1"/>
    <n v="446"/>
    <x v="3"/>
  </r>
  <r>
    <n v="287432"/>
    <x v="1"/>
    <x v="0"/>
    <n v="31800"/>
    <n v="31800"/>
    <n v="0"/>
    <x v="0"/>
    <x v="0"/>
    <x v="2"/>
    <n v="552"/>
    <x v="10"/>
  </r>
  <r>
    <n v="287446"/>
    <x v="0"/>
    <x v="0"/>
    <n v="20000"/>
    <n v="20000"/>
    <n v="0"/>
    <x v="0"/>
    <x v="0"/>
    <x v="1"/>
    <n v="453"/>
    <x v="1"/>
  </r>
  <r>
    <n v="287458"/>
    <x v="0"/>
    <x v="2"/>
    <n v="22100"/>
    <n v="22100"/>
    <n v="0"/>
    <x v="0"/>
    <x v="0"/>
    <x v="1"/>
    <n v="474"/>
    <x v="8"/>
  </r>
  <r>
    <n v="287460"/>
    <x v="0"/>
    <x v="0"/>
    <n v="29998"/>
    <n v="29998"/>
    <n v="0"/>
    <x v="0"/>
    <x v="0"/>
    <x v="1"/>
    <n v="461"/>
    <x v="1"/>
  </r>
  <r>
    <n v="287471"/>
    <x v="0"/>
    <x v="1"/>
    <n v="10000"/>
    <n v="10000"/>
    <n v="0"/>
    <x v="0"/>
    <x v="1"/>
    <x v="1"/>
    <n v="533"/>
    <x v="9"/>
  </r>
  <r>
    <n v="287492"/>
    <x v="0"/>
    <x v="0"/>
    <n v="39000"/>
    <n v="39000"/>
    <n v="0"/>
    <x v="0"/>
    <x v="1"/>
    <x v="2"/>
    <n v="544"/>
    <x v="9"/>
  </r>
  <r>
    <n v="287495"/>
    <x v="2"/>
    <x v="0"/>
    <n v="38000"/>
    <n v="38000"/>
    <n v="0"/>
    <x v="0"/>
    <x v="1"/>
    <x v="2"/>
    <n v="516"/>
    <x v="7"/>
  </r>
  <r>
    <n v="287507"/>
    <x v="0"/>
    <x v="0"/>
    <n v="20000"/>
    <n v="20000"/>
    <n v="0"/>
    <x v="0"/>
    <x v="1"/>
    <x v="2"/>
    <n v="497"/>
    <x v="0"/>
  </r>
  <r>
    <n v="287508"/>
    <x v="2"/>
    <x v="2"/>
    <n v="30000"/>
    <n v="30000"/>
    <n v="0"/>
    <x v="0"/>
    <x v="1"/>
    <x v="1"/>
    <n v="503"/>
    <x v="0"/>
  </r>
  <r>
    <n v="287511"/>
    <x v="1"/>
    <x v="0"/>
    <n v="10000"/>
    <n v="10000"/>
    <n v="0"/>
    <x v="0"/>
    <x v="0"/>
    <x v="1"/>
    <n v="401"/>
    <x v="2"/>
  </r>
  <r>
    <n v="287513"/>
    <x v="0"/>
    <x v="0"/>
    <n v="30000"/>
    <n v="30000"/>
    <n v="0"/>
    <x v="0"/>
    <x v="0"/>
    <x v="1"/>
    <n v="435"/>
    <x v="3"/>
  </r>
  <r>
    <n v="287518"/>
    <x v="0"/>
    <x v="1"/>
    <n v="50000"/>
    <n v="50000"/>
    <n v="0"/>
    <x v="0"/>
    <x v="0"/>
    <x v="0"/>
    <n v="534"/>
    <x v="9"/>
  </r>
  <r>
    <n v="287562"/>
    <x v="0"/>
    <x v="0"/>
    <n v="37000"/>
    <n v="37000"/>
    <n v="0"/>
    <x v="0"/>
    <x v="1"/>
    <x v="2"/>
    <n v="471"/>
    <x v="8"/>
  </r>
  <r>
    <n v="287567"/>
    <x v="0"/>
    <x v="1"/>
    <n v="40000"/>
    <n v="40000"/>
    <n v="0"/>
    <x v="0"/>
    <x v="1"/>
    <x v="0"/>
    <n v="539"/>
    <x v="9"/>
  </r>
  <r>
    <n v="287576"/>
    <x v="0"/>
    <x v="1"/>
    <n v="110000"/>
    <n v="110000"/>
    <n v="0"/>
    <x v="0"/>
    <x v="1"/>
    <x v="0"/>
    <n v="477"/>
    <x v="8"/>
  </r>
  <r>
    <n v="287579"/>
    <x v="1"/>
    <x v="0"/>
    <n v="25000"/>
    <n v="25000"/>
    <n v="0"/>
    <x v="0"/>
    <x v="0"/>
    <x v="2"/>
    <n v="493"/>
    <x v="0"/>
  </r>
  <r>
    <n v="287592"/>
    <x v="0"/>
    <x v="0"/>
    <n v="20000"/>
    <n v="20000"/>
    <n v="0"/>
    <x v="0"/>
    <x v="0"/>
    <x v="1"/>
    <n v="507"/>
    <x v="0"/>
  </r>
  <r>
    <n v="287597"/>
    <x v="1"/>
    <x v="0"/>
    <n v="15000"/>
    <n v="0"/>
    <n v="1"/>
    <x v="1"/>
    <x v="1"/>
    <x v="1"/>
    <n v="501"/>
    <x v="0"/>
  </r>
  <r>
    <n v="287604"/>
    <x v="0"/>
    <x v="0"/>
    <n v="38700"/>
    <n v="38700"/>
    <n v="0"/>
    <x v="0"/>
    <x v="1"/>
    <x v="2"/>
    <n v="536"/>
    <x v="9"/>
  </r>
  <r>
    <n v="287607"/>
    <x v="0"/>
    <x v="0"/>
    <n v="233000"/>
    <n v="233000"/>
    <n v="0"/>
    <x v="0"/>
    <x v="0"/>
    <x v="1"/>
    <n v="482"/>
    <x v="8"/>
  </r>
  <r>
    <n v="287624"/>
    <x v="0"/>
    <x v="1"/>
    <n v="84800"/>
    <n v="84800"/>
    <n v="0"/>
    <x v="0"/>
    <x v="1"/>
    <x v="1"/>
    <n v="505"/>
    <x v="0"/>
  </r>
  <r>
    <n v="287633"/>
    <x v="1"/>
    <x v="0"/>
    <n v="15500"/>
    <n v="15500"/>
    <n v="0"/>
    <x v="0"/>
    <x v="0"/>
    <x v="2"/>
    <n v="537"/>
    <x v="9"/>
  </r>
  <r>
    <n v="287639"/>
    <x v="0"/>
    <x v="1"/>
    <n v="45177"/>
    <n v="45177"/>
    <n v="0"/>
    <x v="0"/>
    <x v="1"/>
    <x v="1"/>
    <n v="489"/>
    <x v="8"/>
  </r>
  <r>
    <n v="287645"/>
    <x v="1"/>
    <x v="0"/>
    <n v="10000"/>
    <n v="10000"/>
    <n v="0"/>
    <x v="0"/>
    <x v="1"/>
    <x v="1"/>
    <n v="476"/>
    <x v="8"/>
  </r>
  <r>
    <n v="287654"/>
    <x v="0"/>
    <x v="0"/>
    <n v="18000"/>
    <n v="18000"/>
    <n v="0"/>
    <x v="0"/>
    <x v="1"/>
    <x v="0"/>
    <n v="556"/>
    <x v="10"/>
  </r>
  <r>
    <n v="287663"/>
    <x v="0"/>
    <x v="2"/>
    <n v="25000"/>
    <n v="25000"/>
    <n v="0"/>
    <x v="0"/>
    <x v="0"/>
    <x v="1"/>
    <n v="500"/>
    <x v="0"/>
  </r>
  <r>
    <n v="287670"/>
    <x v="0"/>
    <x v="0"/>
    <n v="76700"/>
    <n v="76700"/>
    <n v="0"/>
    <x v="0"/>
    <x v="0"/>
    <x v="1"/>
    <n v="487"/>
    <x v="8"/>
  </r>
  <r>
    <n v="287674"/>
    <x v="0"/>
    <x v="0"/>
    <n v="60000"/>
    <n v="60000"/>
    <n v="0"/>
    <x v="0"/>
    <x v="0"/>
    <x v="1"/>
    <n v="494"/>
    <x v="0"/>
  </r>
  <r>
    <n v="287675"/>
    <x v="0"/>
    <x v="2"/>
    <n v="94000"/>
    <n v="94000"/>
    <n v="0"/>
    <x v="0"/>
    <x v="1"/>
    <x v="1"/>
    <n v="493"/>
    <x v="0"/>
  </r>
  <r>
    <n v="287677"/>
    <x v="0"/>
    <x v="1"/>
    <n v="20000"/>
    <n v="20000"/>
    <n v="0"/>
    <x v="0"/>
    <x v="0"/>
    <x v="1"/>
    <n v="504"/>
    <x v="0"/>
  </r>
  <r>
    <n v="287690"/>
    <x v="0"/>
    <x v="2"/>
    <n v="86000"/>
    <n v="86000"/>
    <n v="0"/>
    <x v="0"/>
    <x v="0"/>
    <x v="2"/>
    <n v="523"/>
    <x v="7"/>
  </r>
  <r>
    <n v="287696"/>
    <x v="0"/>
    <x v="0"/>
    <n v="74600"/>
    <n v="74600"/>
    <n v="0"/>
    <x v="0"/>
    <x v="1"/>
    <x v="2"/>
    <n v="513"/>
    <x v="7"/>
  </r>
  <r>
    <n v="287711"/>
    <x v="1"/>
    <x v="0"/>
    <n v="1200"/>
    <n v="1200"/>
    <n v="0"/>
    <x v="0"/>
    <x v="0"/>
    <x v="1"/>
    <n v="464"/>
    <x v="1"/>
  </r>
  <r>
    <n v="287715"/>
    <x v="0"/>
    <x v="0"/>
    <n v="104000"/>
    <n v="104000"/>
    <n v="0"/>
    <x v="0"/>
    <x v="1"/>
    <x v="2"/>
    <n v="551"/>
    <x v="10"/>
  </r>
  <r>
    <n v="287717"/>
    <x v="1"/>
    <x v="0"/>
    <n v="40000"/>
    <n v="30000"/>
    <n v="1"/>
    <x v="1"/>
    <x v="1"/>
    <x v="1"/>
    <n v="447"/>
    <x v="3"/>
  </r>
  <r>
    <n v="287753"/>
    <x v="0"/>
    <x v="0"/>
    <n v="226500"/>
    <n v="226500"/>
    <n v="0"/>
    <x v="0"/>
    <x v="1"/>
    <x v="0"/>
    <n v="520"/>
    <x v="7"/>
  </r>
  <r>
    <n v="287784"/>
    <x v="1"/>
    <x v="0"/>
    <n v="30000"/>
    <n v="18032"/>
    <n v="0"/>
    <x v="0"/>
    <x v="0"/>
    <x v="0"/>
    <n v="457"/>
    <x v="1"/>
  </r>
  <r>
    <n v="287796"/>
    <x v="0"/>
    <x v="0"/>
    <n v="31000"/>
    <n v="31000"/>
    <n v="0"/>
    <x v="0"/>
    <x v="0"/>
    <x v="2"/>
    <n v="443"/>
    <x v="3"/>
  </r>
  <r>
    <n v="287814"/>
    <x v="0"/>
    <x v="0"/>
    <n v="34100"/>
    <n v="34100"/>
    <n v="0"/>
    <x v="0"/>
    <x v="0"/>
    <x v="0"/>
    <n v="546"/>
    <x v="9"/>
  </r>
  <r>
    <n v="287817"/>
    <x v="0"/>
    <x v="0"/>
    <n v="37000"/>
    <n v="37000"/>
    <n v="0"/>
    <x v="0"/>
    <x v="1"/>
    <x v="0"/>
    <n v="546"/>
    <x v="9"/>
  </r>
  <r>
    <n v="287845"/>
    <x v="0"/>
    <x v="0"/>
    <n v="66000"/>
    <n v="41000"/>
    <n v="1"/>
    <x v="1"/>
    <x v="0"/>
    <x v="1"/>
    <n v="467"/>
    <x v="1"/>
  </r>
  <r>
    <n v="287849"/>
    <x v="0"/>
    <x v="0"/>
    <n v="30000"/>
    <n v="30000"/>
    <n v="0"/>
    <x v="0"/>
    <x v="1"/>
    <x v="1"/>
    <n v="429"/>
    <x v="6"/>
  </r>
  <r>
    <n v="287857"/>
    <x v="0"/>
    <x v="1"/>
    <n v="65000"/>
    <n v="65000"/>
    <n v="0"/>
    <x v="0"/>
    <x v="1"/>
    <x v="0"/>
    <n v="456"/>
    <x v="1"/>
  </r>
  <r>
    <n v="287858"/>
    <x v="0"/>
    <x v="0"/>
    <n v="106500"/>
    <n v="106500"/>
    <n v="0"/>
    <x v="0"/>
    <x v="0"/>
    <x v="0"/>
    <n v="553"/>
    <x v="10"/>
  </r>
  <r>
    <n v="287860"/>
    <x v="0"/>
    <x v="0"/>
    <n v="10000"/>
    <n v="10000"/>
    <n v="0"/>
    <x v="0"/>
    <x v="0"/>
    <x v="1"/>
    <n v="444"/>
    <x v="3"/>
  </r>
  <r>
    <n v="287883"/>
    <x v="0"/>
    <x v="0"/>
    <n v="40000"/>
    <n v="40000"/>
    <n v="0"/>
    <x v="0"/>
    <x v="0"/>
    <x v="1"/>
    <n v="456"/>
    <x v="1"/>
  </r>
  <r>
    <n v="287896"/>
    <x v="1"/>
    <x v="0"/>
    <n v="30000"/>
    <n v="30000"/>
    <n v="0"/>
    <x v="0"/>
    <x v="0"/>
    <x v="1"/>
    <n v="488"/>
    <x v="8"/>
  </r>
  <r>
    <n v="287909"/>
    <x v="0"/>
    <x v="0"/>
    <n v="34000"/>
    <n v="34000"/>
    <n v="0"/>
    <x v="0"/>
    <x v="1"/>
    <x v="1"/>
    <n v="508"/>
    <x v="0"/>
  </r>
  <r>
    <n v="287911"/>
    <x v="1"/>
    <x v="0"/>
    <n v="15000"/>
    <n v="15000"/>
    <n v="0"/>
    <x v="0"/>
    <x v="0"/>
    <x v="1"/>
    <n v="395"/>
    <x v="2"/>
  </r>
  <r>
    <n v="287913"/>
    <x v="0"/>
    <x v="0"/>
    <n v="108000"/>
    <n v="108000"/>
    <n v="0"/>
    <x v="0"/>
    <x v="1"/>
    <x v="1"/>
    <n v="534"/>
    <x v="9"/>
  </r>
  <r>
    <n v="287945"/>
    <x v="0"/>
    <x v="0"/>
    <n v="35000"/>
    <n v="35000"/>
    <n v="0"/>
    <x v="0"/>
    <x v="1"/>
    <x v="0"/>
    <n v="530"/>
    <x v="7"/>
  </r>
  <r>
    <n v="287951"/>
    <x v="0"/>
    <x v="0"/>
    <n v="85500"/>
    <n v="85500"/>
    <n v="0"/>
    <x v="0"/>
    <x v="0"/>
    <x v="1"/>
    <n v="492"/>
    <x v="0"/>
  </r>
  <r>
    <n v="287965"/>
    <x v="1"/>
    <x v="1"/>
    <n v="20000"/>
    <n v="20000"/>
    <n v="0"/>
    <x v="0"/>
    <x v="1"/>
    <x v="1"/>
    <n v="456"/>
    <x v="1"/>
  </r>
  <r>
    <n v="287988"/>
    <x v="0"/>
    <x v="0"/>
    <n v="30000"/>
    <n v="30000"/>
    <n v="0"/>
    <x v="0"/>
    <x v="0"/>
    <x v="1"/>
    <n v="503"/>
    <x v="0"/>
  </r>
  <r>
    <n v="288073"/>
    <x v="0"/>
    <x v="0"/>
    <n v="15000"/>
    <n v="15000"/>
    <n v="0"/>
    <x v="0"/>
    <x v="0"/>
    <x v="1"/>
    <n v="430"/>
    <x v="6"/>
  </r>
  <r>
    <n v="288105"/>
    <x v="0"/>
    <x v="2"/>
    <n v="9900"/>
    <n v="9900"/>
    <n v="0"/>
    <x v="0"/>
    <x v="0"/>
    <x v="0"/>
    <n v="536"/>
    <x v="9"/>
  </r>
  <r>
    <n v="288117"/>
    <x v="1"/>
    <x v="0"/>
    <n v="30000"/>
    <n v="30000"/>
    <n v="0"/>
    <x v="0"/>
    <x v="1"/>
    <x v="1"/>
    <n v="502"/>
    <x v="0"/>
  </r>
  <r>
    <n v="288120"/>
    <x v="0"/>
    <x v="0"/>
    <n v="727052"/>
    <n v="727052"/>
    <n v="0"/>
    <x v="0"/>
    <x v="1"/>
    <x v="1"/>
    <n v="490"/>
    <x v="8"/>
  </r>
  <r>
    <n v="288136"/>
    <x v="1"/>
    <x v="0"/>
    <n v="3050"/>
    <n v="3050"/>
    <n v="0"/>
    <x v="0"/>
    <x v="1"/>
    <x v="2"/>
    <n v="523"/>
    <x v="7"/>
  </r>
  <r>
    <n v="288174"/>
    <x v="1"/>
    <x v="1"/>
    <n v="15000"/>
    <n v="15000"/>
    <n v="0"/>
    <x v="0"/>
    <x v="1"/>
    <x v="1"/>
    <n v="500"/>
    <x v="0"/>
  </r>
  <r>
    <n v="288180"/>
    <x v="0"/>
    <x v="0"/>
    <n v="25000"/>
    <n v="25000"/>
    <n v="0"/>
    <x v="0"/>
    <x v="0"/>
    <x v="0"/>
    <n v="502"/>
    <x v="0"/>
  </r>
  <r>
    <n v="288185"/>
    <x v="1"/>
    <x v="0"/>
    <n v="10000"/>
    <n v="10000"/>
    <n v="0"/>
    <x v="0"/>
    <x v="0"/>
    <x v="2"/>
    <n v="500"/>
    <x v="0"/>
  </r>
  <r>
    <n v="288188"/>
    <x v="1"/>
    <x v="1"/>
    <n v="36000"/>
    <n v="36000"/>
    <n v="0"/>
    <x v="0"/>
    <x v="1"/>
    <x v="1"/>
    <n v="459"/>
    <x v="1"/>
  </r>
  <r>
    <n v="288193"/>
    <x v="2"/>
    <x v="1"/>
    <n v="35000"/>
    <n v="35000"/>
    <n v="0"/>
    <x v="0"/>
    <x v="0"/>
    <x v="0"/>
    <n v="493"/>
    <x v="0"/>
  </r>
  <r>
    <n v="288198"/>
    <x v="0"/>
    <x v="1"/>
    <n v="30000"/>
    <n v="30000"/>
    <n v="0"/>
    <x v="0"/>
    <x v="0"/>
    <x v="1"/>
    <n v="506"/>
    <x v="0"/>
  </r>
  <r>
    <n v="288203"/>
    <x v="0"/>
    <x v="0"/>
    <n v="30000"/>
    <n v="30000"/>
    <n v="0"/>
    <x v="0"/>
    <x v="0"/>
    <x v="1"/>
    <n v="469"/>
    <x v="1"/>
  </r>
  <r>
    <n v="288222"/>
    <x v="0"/>
    <x v="1"/>
    <n v="25000"/>
    <n v="25000"/>
    <n v="0"/>
    <x v="0"/>
    <x v="1"/>
    <x v="2"/>
    <n v="517"/>
    <x v="7"/>
  </r>
  <r>
    <n v="288239"/>
    <x v="0"/>
    <x v="0"/>
    <n v="60000"/>
    <n v="60000"/>
    <n v="0"/>
    <x v="0"/>
    <x v="1"/>
    <x v="2"/>
    <n v="480"/>
    <x v="8"/>
  </r>
  <r>
    <n v="288267"/>
    <x v="0"/>
    <x v="0"/>
    <n v="101250"/>
    <n v="101250"/>
    <n v="0"/>
    <x v="0"/>
    <x v="0"/>
    <x v="2"/>
    <n v="525"/>
    <x v="7"/>
  </r>
  <r>
    <n v="288272"/>
    <x v="0"/>
    <x v="0"/>
    <n v="10000"/>
    <n v="10000"/>
    <n v="0"/>
    <x v="0"/>
    <x v="0"/>
    <x v="1"/>
    <n v="441"/>
    <x v="3"/>
  </r>
  <r>
    <n v="288274"/>
    <x v="0"/>
    <x v="0"/>
    <n v="15000"/>
    <n v="15000"/>
    <n v="0"/>
    <x v="0"/>
    <x v="1"/>
    <x v="1"/>
    <n v="491"/>
    <x v="0"/>
  </r>
  <r>
    <n v="288279"/>
    <x v="1"/>
    <x v="0"/>
    <n v="143000"/>
    <n v="143000"/>
    <n v="0"/>
    <x v="0"/>
    <x v="1"/>
    <x v="2"/>
    <n v="563"/>
    <x v="10"/>
  </r>
  <r>
    <n v="288290"/>
    <x v="0"/>
    <x v="0"/>
    <n v="89000"/>
    <n v="89000"/>
    <n v="0"/>
    <x v="0"/>
    <x v="1"/>
    <x v="2"/>
    <n v="566"/>
    <x v="10"/>
  </r>
  <r>
    <n v="288293"/>
    <x v="1"/>
    <x v="0"/>
    <n v="32763.100000000002"/>
    <n v="32763.100000000002"/>
    <n v="0"/>
    <x v="0"/>
    <x v="1"/>
    <x v="1"/>
    <n v="479"/>
    <x v="8"/>
  </r>
  <r>
    <n v="288294"/>
    <x v="0"/>
    <x v="0"/>
    <n v="50800"/>
    <n v="50800"/>
    <n v="0"/>
    <x v="0"/>
    <x v="0"/>
    <x v="1"/>
    <n v="441"/>
    <x v="3"/>
  </r>
  <r>
    <n v="288295"/>
    <x v="0"/>
    <x v="1"/>
    <n v="126700"/>
    <n v="126700"/>
    <n v="0"/>
    <x v="0"/>
    <x v="1"/>
    <x v="1"/>
    <n v="505"/>
    <x v="0"/>
  </r>
  <r>
    <n v="288308"/>
    <x v="0"/>
    <x v="1"/>
    <n v="10000"/>
    <n v="10000"/>
    <n v="0"/>
    <x v="0"/>
    <x v="0"/>
    <x v="2"/>
    <n v="498"/>
    <x v="0"/>
  </r>
  <r>
    <n v="288319"/>
    <x v="0"/>
    <x v="1"/>
    <n v="65500"/>
    <n v="65500"/>
    <n v="0"/>
    <x v="0"/>
    <x v="1"/>
    <x v="1"/>
    <n v="472"/>
    <x v="8"/>
  </r>
  <r>
    <n v="288323"/>
    <x v="0"/>
    <x v="0"/>
    <n v="419695"/>
    <n v="419695"/>
    <n v="0"/>
    <x v="0"/>
    <x v="0"/>
    <x v="2"/>
    <n v="556"/>
    <x v="10"/>
  </r>
  <r>
    <n v="288334"/>
    <x v="0"/>
    <x v="0"/>
    <n v="27000"/>
    <n v="27000"/>
    <n v="0"/>
    <x v="0"/>
    <x v="1"/>
    <x v="0"/>
    <n v="421"/>
    <x v="6"/>
  </r>
  <r>
    <n v="288341"/>
    <x v="0"/>
    <x v="2"/>
    <n v="45000"/>
    <n v="45000"/>
    <n v="0"/>
    <x v="0"/>
    <x v="1"/>
    <x v="0"/>
    <n v="492"/>
    <x v="0"/>
  </r>
  <r>
    <n v="288342"/>
    <x v="0"/>
    <x v="1"/>
    <n v="58200"/>
    <n v="58200"/>
    <n v="0"/>
    <x v="0"/>
    <x v="0"/>
    <x v="0"/>
    <n v="506"/>
    <x v="0"/>
  </r>
  <r>
    <n v="288343"/>
    <x v="0"/>
    <x v="0"/>
    <n v="99948"/>
    <n v="99948"/>
    <n v="0"/>
    <x v="0"/>
    <x v="1"/>
    <x v="0"/>
    <n v="581"/>
    <x v="12"/>
  </r>
  <r>
    <n v="288346"/>
    <x v="0"/>
    <x v="1"/>
    <n v="20000"/>
    <n v="20000"/>
    <n v="0"/>
    <x v="0"/>
    <x v="1"/>
    <x v="1"/>
    <n v="430"/>
    <x v="6"/>
  </r>
  <r>
    <n v="288354"/>
    <x v="0"/>
    <x v="0"/>
    <n v="20000"/>
    <n v="20000"/>
    <n v="0"/>
    <x v="0"/>
    <x v="0"/>
    <x v="1"/>
    <n v="440"/>
    <x v="3"/>
  </r>
  <r>
    <n v="288357"/>
    <x v="1"/>
    <x v="0"/>
    <n v="20000"/>
    <n v="20000"/>
    <n v="0"/>
    <x v="0"/>
    <x v="1"/>
    <x v="1"/>
    <n v="427"/>
    <x v="6"/>
  </r>
  <r>
    <n v="288358"/>
    <x v="0"/>
    <x v="1"/>
    <n v="112500"/>
    <n v="112500"/>
    <n v="0"/>
    <x v="0"/>
    <x v="1"/>
    <x v="2"/>
    <n v="473"/>
    <x v="8"/>
  </r>
  <r>
    <n v="288367"/>
    <x v="0"/>
    <x v="2"/>
    <n v="169347"/>
    <n v="169347"/>
    <n v="0"/>
    <x v="0"/>
    <x v="1"/>
    <x v="0"/>
    <n v="477"/>
    <x v="8"/>
  </r>
  <r>
    <n v="288370"/>
    <x v="0"/>
    <x v="1"/>
    <n v="20000"/>
    <n v="20000"/>
    <n v="0"/>
    <x v="0"/>
    <x v="1"/>
    <x v="0"/>
    <n v="488"/>
    <x v="8"/>
  </r>
  <r>
    <n v="288373"/>
    <x v="1"/>
    <x v="0"/>
    <n v="48000"/>
    <n v="48000"/>
    <n v="0"/>
    <x v="0"/>
    <x v="1"/>
    <x v="0"/>
    <n v="460"/>
    <x v="1"/>
  </r>
  <r>
    <n v="288378"/>
    <x v="0"/>
    <x v="1"/>
    <n v="15000"/>
    <n v="15000"/>
    <n v="0"/>
    <x v="0"/>
    <x v="0"/>
    <x v="1"/>
    <n v="436"/>
    <x v="3"/>
  </r>
  <r>
    <n v="288389"/>
    <x v="0"/>
    <x v="0"/>
    <n v="20000"/>
    <n v="20000"/>
    <n v="0"/>
    <x v="0"/>
    <x v="1"/>
    <x v="1"/>
    <n v="532"/>
    <x v="9"/>
  </r>
  <r>
    <n v="288396"/>
    <x v="1"/>
    <x v="1"/>
    <n v="15000"/>
    <n v="15000"/>
    <n v="0"/>
    <x v="0"/>
    <x v="0"/>
    <x v="1"/>
    <n v="537"/>
    <x v="9"/>
  </r>
  <r>
    <n v="288407"/>
    <x v="1"/>
    <x v="0"/>
    <n v="11000"/>
    <n v="11000"/>
    <n v="0"/>
    <x v="0"/>
    <x v="0"/>
    <x v="1"/>
    <n v="481"/>
    <x v="8"/>
  </r>
  <r>
    <n v="288414"/>
    <x v="2"/>
    <x v="2"/>
    <n v="77000"/>
    <n v="77000"/>
    <n v="0"/>
    <x v="0"/>
    <x v="0"/>
    <x v="1"/>
    <n v="507"/>
    <x v="0"/>
  </r>
  <r>
    <n v="288421"/>
    <x v="2"/>
    <x v="0"/>
    <n v="20000"/>
    <n v="20000"/>
    <n v="0"/>
    <x v="0"/>
    <x v="0"/>
    <x v="1"/>
    <n v="482"/>
    <x v="8"/>
  </r>
  <r>
    <n v="288423"/>
    <x v="2"/>
    <x v="0"/>
    <n v="177800"/>
    <n v="177800"/>
    <n v="0"/>
    <x v="0"/>
    <x v="1"/>
    <x v="0"/>
    <n v="530"/>
    <x v="7"/>
  </r>
  <r>
    <n v="288424"/>
    <x v="1"/>
    <x v="1"/>
    <n v="10000"/>
    <n v="10000"/>
    <n v="0"/>
    <x v="0"/>
    <x v="1"/>
    <x v="1"/>
    <n v="520"/>
    <x v="7"/>
  </r>
  <r>
    <n v="288426"/>
    <x v="0"/>
    <x v="0"/>
    <n v="62301"/>
    <n v="62301"/>
    <n v="0"/>
    <x v="0"/>
    <x v="1"/>
    <x v="1"/>
    <n v="461"/>
    <x v="1"/>
  </r>
  <r>
    <n v="288427"/>
    <x v="0"/>
    <x v="0"/>
    <n v="64500"/>
    <n v="64500"/>
    <n v="0"/>
    <x v="0"/>
    <x v="1"/>
    <x v="1"/>
    <n v="549"/>
    <x v="9"/>
  </r>
  <r>
    <n v="288442"/>
    <x v="1"/>
    <x v="0"/>
    <n v="11200"/>
    <n v="11200"/>
    <n v="0"/>
    <x v="0"/>
    <x v="1"/>
    <x v="1"/>
    <n v="519"/>
    <x v="7"/>
  </r>
  <r>
    <n v="288444"/>
    <x v="0"/>
    <x v="1"/>
    <n v="65000"/>
    <n v="65000"/>
    <n v="0"/>
    <x v="0"/>
    <x v="0"/>
    <x v="0"/>
    <n v="513"/>
    <x v="7"/>
  </r>
  <r>
    <n v="288447"/>
    <x v="0"/>
    <x v="1"/>
    <n v="59900"/>
    <n v="59900"/>
    <n v="0"/>
    <x v="0"/>
    <x v="1"/>
    <x v="0"/>
    <n v="475"/>
    <x v="8"/>
  </r>
  <r>
    <n v="288449"/>
    <x v="0"/>
    <x v="0"/>
    <n v="35000"/>
    <n v="35000"/>
    <n v="0"/>
    <x v="0"/>
    <x v="1"/>
    <x v="2"/>
    <n v="555"/>
    <x v="10"/>
  </r>
  <r>
    <n v="288450"/>
    <x v="0"/>
    <x v="0"/>
    <n v="62050"/>
    <n v="62050"/>
    <n v="0"/>
    <x v="0"/>
    <x v="1"/>
    <x v="2"/>
    <n v="529"/>
    <x v="7"/>
  </r>
  <r>
    <n v="288455"/>
    <x v="2"/>
    <x v="2"/>
    <n v="20000"/>
    <n v="20000"/>
    <n v="0"/>
    <x v="0"/>
    <x v="0"/>
    <x v="1"/>
    <n v="438"/>
    <x v="3"/>
  </r>
  <r>
    <n v="288456"/>
    <x v="1"/>
    <x v="0"/>
    <n v="3000"/>
    <n v="3000"/>
    <n v="0"/>
    <x v="0"/>
    <x v="1"/>
    <x v="1"/>
    <n v="421"/>
    <x v="6"/>
  </r>
  <r>
    <n v="288458"/>
    <x v="0"/>
    <x v="2"/>
    <n v="96600"/>
    <n v="96600"/>
    <n v="0"/>
    <x v="0"/>
    <x v="1"/>
    <x v="1"/>
    <n v="529"/>
    <x v="7"/>
  </r>
  <r>
    <n v="288461"/>
    <x v="1"/>
    <x v="0"/>
    <n v="105700"/>
    <n v="105700"/>
    <n v="0"/>
    <x v="0"/>
    <x v="1"/>
    <x v="2"/>
    <n v="495"/>
    <x v="0"/>
  </r>
  <r>
    <n v="288473"/>
    <x v="0"/>
    <x v="1"/>
    <n v="63000"/>
    <n v="63000"/>
    <n v="0"/>
    <x v="0"/>
    <x v="1"/>
    <x v="0"/>
    <n v="515"/>
    <x v="7"/>
  </r>
  <r>
    <n v="288481"/>
    <x v="0"/>
    <x v="0"/>
    <n v="130000"/>
    <n v="130000"/>
    <n v="0"/>
    <x v="0"/>
    <x v="1"/>
    <x v="0"/>
    <n v="542"/>
    <x v="9"/>
  </r>
  <r>
    <n v="288485"/>
    <x v="0"/>
    <x v="0"/>
    <n v="110000"/>
    <n v="110000"/>
    <n v="0"/>
    <x v="0"/>
    <x v="1"/>
    <x v="0"/>
    <n v="564"/>
    <x v="10"/>
  </r>
  <r>
    <n v="288488"/>
    <x v="1"/>
    <x v="0"/>
    <n v="144320"/>
    <n v="144320"/>
    <n v="0"/>
    <x v="0"/>
    <x v="1"/>
    <x v="1"/>
    <n v="425"/>
    <x v="6"/>
  </r>
  <r>
    <n v="288497"/>
    <x v="2"/>
    <x v="1"/>
    <n v="30000"/>
    <n v="30000"/>
    <n v="0"/>
    <x v="0"/>
    <x v="0"/>
    <x v="0"/>
    <n v="423"/>
    <x v="6"/>
  </r>
  <r>
    <n v="288499"/>
    <x v="0"/>
    <x v="0"/>
    <n v="78000"/>
    <n v="78000"/>
    <n v="0"/>
    <x v="0"/>
    <x v="0"/>
    <x v="1"/>
    <n v="428"/>
    <x v="6"/>
  </r>
  <r>
    <n v="288513"/>
    <x v="0"/>
    <x v="0"/>
    <n v="83270"/>
    <n v="83270"/>
    <n v="0"/>
    <x v="0"/>
    <x v="1"/>
    <x v="1"/>
    <n v="505"/>
    <x v="0"/>
  </r>
  <r>
    <n v="288521"/>
    <x v="0"/>
    <x v="1"/>
    <n v="15000"/>
    <n v="15000"/>
    <n v="0"/>
    <x v="0"/>
    <x v="0"/>
    <x v="1"/>
    <n v="473"/>
    <x v="8"/>
  </r>
  <r>
    <n v="288527"/>
    <x v="0"/>
    <x v="2"/>
    <n v="15000"/>
    <n v="15000"/>
    <n v="0"/>
    <x v="0"/>
    <x v="1"/>
    <x v="0"/>
    <n v="520"/>
    <x v="7"/>
  </r>
  <r>
    <n v="288529"/>
    <x v="0"/>
    <x v="0"/>
    <n v="54188"/>
    <n v="54188"/>
    <n v="0"/>
    <x v="0"/>
    <x v="0"/>
    <x v="1"/>
    <n v="457"/>
    <x v="1"/>
  </r>
  <r>
    <n v="288532"/>
    <x v="0"/>
    <x v="2"/>
    <n v="35000"/>
    <n v="35000"/>
    <n v="0"/>
    <x v="0"/>
    <x v="0"/>
    <x v="0"/>
    <n v="434"/>
    <x v="3"/>
  </r>
  <r>
    <n v="288537"/>
    <x v="0"/>
    <x v="0"/>
    <n v="50500"/>
    <n v="50500"/>
    <n v="0"/>
    <x v="0"/>
    <x v="0"/>
    <x v="1"/>
    <n v="447"/>
    <x v="3"/>
  </r>
  <r>
    <n v="288538"/>
    <x v="1"/>
    <x v="0"/>
    <n v="20000"/>
    <n v="20000"/>
    <n v="0"/>
    <x v="0"/>
    <x v="0"/>
    <x v="2"/>
    <n v="474"/>
    <x v="8"/>
  </r>
  <r>
    <n v="288539"/>
    <x v="1"/>
    <x v="0"/>
    <n v="37000"/>
    <n v="37000"/>
    <n v="0"/>
    <x v="0"/>
    <x v="0"/>
    <x v="1"/>
    <n v="411"/>
    <x v="6"/>
  </r>
  <r>
    <n v="288546"/>
    <x v="0"/>
    <x v="0"/>
    <n v="20000"/>
    <n v="20000"/>
    <n v="0"/>
    <x v="0"/>
    <x v="0"/>
    <x v="1"/>
    <n v="533"/>
    <x v="9"/>
  </r>
  <r>
    <n v="288553"/>
    <x v="2"/>
    <x v="2"/>
    <n v="20000"/>
    <n v="20000"/>
    <n v="0"/>
    <x v="0"/>
    <x v="1"/>
    <x v="0"/>
    <n v="464"/>
    <x v="1"/>
  </r>
  <r>
    <n v="288562"/>
    <x v="0"/>
    <x v="2"/>
    <n v="58000"/>
    <n v="58000"/>
    <n v="0"/>
    <x v="0"/>
    <x v="1"/>
    <x v="0"/>
    <n v="493"/>
    <x v="0"/>
  </r>
  <r>
    <n v="288604"/>
    <x v="0"/>
    <x v="0"/>
    <n v="82383"/>
    <n v="82383"/>
    <n v="0"/>
    <x v="0"/>
    <x v="1"/>
    <x v="1"/>
    <n v="501"/>
    <x v="0"/>
  </r>
  <r>
    <n v="288605"/>
    <x v="1"/>
    <x v="1"/>
    <n v="10000"/>
    <n v="10000"/>
    <n v="0"/>
    <x v="0"/>
    <x v="0"/>
    <x v="1"/>
    <n v="436"/>
    <x v="3"/>
  </r>
  <r>
    <n v="288634"/>
    <x v="0"/>
    <x v="0"/>
    <n v="80900"/>
    <n v="80900"/>
    <n v="0"/>
    <x v="0"/>
    <x v="1"/>
    <x v="1"/>
    <n v="501"/>
    <x v="0"/>
  </r>
  <r>
    <n v="288635"/>
    <x v="0"/>
    <x v="2"/>
    <n v="20000"/>
    <n v="20000"/>
    <n v="0"/>
    <x v="0"/>
    <x v="1"/>
    <x v="1"/>
    <n v="437"/>
    <x v="3"/>
  </r>
  <r>
    <n v="288641"/>
    <x v="0"/>
    <x v="0"/>
    <n v="55000"/>
    <n v="55000"/>
    <n v="0"/>
    <x v="0"/>
    <x v="0"/>
    <x v="0"/>
    <n v="423"/>
    <x v="6"/>
  </r>
  <r>
    <n v="288651"/>
    <x v="0"/>
    <x v="0"/>
    <n v="93000"/>
    <n v="93000"/>
    <n v="0"/>
    <x v="0"/>
    <x v="1"/>
    <x v="1"/>
    <n v="458"/>
    <x v="1"/>
  </r>
  <r>
    <n v="288652"/>
    <x v="0"/>
    <x v="2"/>
    <n v="20000"/>
    <n v="20000"/>
    <n v="0"/>
    <x v="0"/>
    <x v="0"/>
    <x v="1"/>
    <n v="440"/>
    <x v="3"/>
  </r>
  <r>
    <n v="288656"/>
    <x v="0"/>
    <x v="1"/>
    <n v="79000"/>
    <n v="79000"/>
    <n v="0"/>
    <x v="0"/>
    <x v="0"/>
    <x v="1"/>
    <n v="448"/>
    <x v="3"/>
  </r>
  <r>
    <n v="288664"/>
    <x v="0"/>
    <x v="0"/>
    <n v="40000"/>
    <n v="40000"/>
    <n v="0"/>
    <x v="0"/>
    <x v="0"/>
    <x v="0"/>
    <n v="436"/>
    <x v="3"/>
  </r>
  <r>
    <n v="288675"/>
    <x v="1"/>
    <x v="0"/>
    <n v="15000"/>
    <n v="0"/>
    <n v="1"/>
    <x v="1"/>
    <x v="0"/>
    <x v="1"/>
    <n v="441"/>
    <x v="3"/>
  </r>
  <r>
    <n v="288695"/>
    <x v="0"/>
    <x v="2"/>
    <n v="20000"/>
    <n v="20000"/>
    <n v="0"/>
    <x v="0"/>
    <x v="1"/>
    <x v="0"/>
    <n v="480"/>
    <x v="8"/>
  </r>
  <r>
    <n v="288702"/>
    <x v="0"/>
    <x v="1"/>
    <n v="67000"/>
    <n v="67000"/>
    <n v="0"/>
    <x v="0"/>
    <x v="0"/>
    <x v="0"/>
    <n v="501"/>
    <x v="0"/>
  </r>
  <r>
    <n v="288711"/>
    <x v="1"/>
    <x v="0"/>
    <n v="20000"/>
    <n v="20000"/>
    <n v="0"/>
    <x v="0"/>
    <x v="0"/>
    <x v="0"/>
    <n v="409"/>
    <x v="2"/>
  </r>
  <r>
    <n v="288722"/>
    <x v="2"/>
    <x v="2"/>
    <n v="14000"/>
    <n v="5078.26"/>
    <n v="1"/>
    <x v="1"/>
    <x v="1"/>
    <x v="0"/>
    <n v="505"/>
    <x v="0"/>
  </r>
  <r>
    <n v="288728"/>
    <x v="1"/>
    <x v="0"/>
    <n v="1400"/>
    <n v="1400"/>
    <n v="0"/>
    <x v="0"/>
    <x v="0"/>
    <x v="1"/>
    <n v="433"/>
    <x v="3"/>
  </r>
  <r>
    <n v="288763"/>
    <x v="0"/>
    <x v="1"/>
    <n v="30300"/>
    <n v="30300"/>
    <n v="0"/>
    <x v="0"/>
    <x v="1"/>
    <x v="1"/>
    <n v="514"/>
    <x v="7"/>
  </r>
  <r>
    <n v="288773"/>
    <x v="1"/>
    <x v="0"/>
    <n v="20000"/>
    <n v="20000"/>
    <n v="0"/>
    <x v="0"/>
    <x v="0"/>
    <x v="1"/>
    <n v="459"/>
    <x v="1"/>
  </r>
  <r>
    <n v="288783"/>
    <x v="0"/>
    <x v="0"/>
    <n v="28900"/>
    <n v="28900"/>
    <n v="0"/>
    <x v="0"/>
    <x v="1"/>
    <x v="1"/>
    <n v="487"/>
    <x v="8"/>
  </r>
  <r>
    <n v="288801"/>
    <x v="0"/>
    <x v="1"/>
    <n v="60000"/>
    <n v="60000"/>
    <n v="0"/>
    <x v="0"/>
    <x v="0"/>
    <x v="1"/>
    <n v="442"/>
    <x v="3"/>
  </r>
  <r>
    <n v="288833"/>
    <x v="0"/>
    <x v="0"/>
    <n v="46000"/>
    <n v="46000"/>
    <n v="0"/>
    <x v="0"/>
    <x v="1"/>
    <x v="0"/>
    <n v="500"/>
    <x v="0"/>
  </r>
  <r>
    <n v="288852"/>
    <x v="1"/>
    <x v="1"/>
    <n v="23000"/>
    <n v="23000"/>
    <n v="0"/>
    <x v="0"/>
    <x v="1"/>
    <x v="1"/>
    <n v="564"/>
    <x v="10"/>
  </r>
  <r>
    <n v="288941"/>
    <x v="0"/>
    <x v="0"/>
    <n v="51900"/>
    <n v="51900"/>
    <n v="0"/>
    <x v="0"/>
    <x v="1"/>
    <x v="2"/>
    <n v="493"/>
    <x v="0"/>
  </r>
  <r>
    <n v="288946"/>
    <x v="1"/>
    <x v="0"/>
    <n v="15000"/>
    <n v="15000"/>
    <n v="0"/>
    <x v="0"/>
    <x v="1"/>
    <x v="2"/>
    <n v="430"/>
    <x v="6"/>
  </r>
  <r>
    <n v="288960"/>
    <x v="0"/>
    <x v="0"/>
    <n v="10000"/>
    <n v="10000"/>
    <n v="0"/>
    <x v="0"/>
    <x v="0"/>
    <x v="0"/>
    <n v="490"/>
    <x v="8"/>
  </r>
  <r>
    <n v="288975"/>
    <x v="2"/>
    <x v="2"/>
    <n v="80000"/>
    <n v="80000"/>
    <n v="0"/>
    <x v="0"/>
    <x v="0"/>
    <x v="0"/>
    <n v="408"/>
    <x v="2"/>
  </r>
  <r>
    <n v="288979"/>
    <x v="1"/>
    <x v="0"/>
    <n v="30000"/>
    <n v="30000"/>
    <n v="0"/>
    <x v="0"/>
    <x v="0"/>
    <x v="1"/>
    <n v="422"/>
    <x v="6"/>
  </r>
  <r>
    <n v="288981"/>
    <x v="1"/>
    <x v="1"/>
    <n v="20000"/>
    <n v="20000"/>
    <n v="0"/>
    <x v="0"/>
    <x v="0"/>
    <x v="1"/>
    <n v="474"/>
    <x v="8"/>
  </r>
  <r>
    <n v="289012"/>
    <x v="1"/>
    <x v="0"/>
    <n v="10000"/>
    <n v="10000"/>
    <n v="0"/>
    <x v="0"/>
    <x v="0"/>
    <x v="0"/>
    <n v="489"/>
    <x v="8"/>
  </r>
  <r>
    <n v="289020"/>
    <x v="1"/>
    <x v="0"/>
    <n v="20000"/>
    <n v="20000"/>
    <n v="0"/>
    <x v="0"/>
    <x v="1"/>
    <x v="0"/>
    <n v="487"/>
    <x v="8"/>
  </r>
  <r>
    <n v="289026"/>
    <x v="1"/>
    <x v="0"/>
    <n v="26000"/>
    <n v="26000"/>
    <n v="0"/>
    <x v="0"/>
    <x v="0"/>
    <x v="1"/>
    <n v="397"/>
    <x v="2"/>
  </r>
  <r>
    <n v="289039"/>
    <x v="0"/>
    <x v="0"/>
    <n v="63500"/>
    <n v="63500"/>
    <n v="0"/>
    <x v="0"/>
    <x v="0"/>
    <x v="2"/>
    <n v="453"/>
    <x v="1"/>
  </r>
  <r>
    <n v="289050"/>
    <x v="0"/>
    <x v="0"/>
    <n v="149460"/>
    <n v="149460"/>
    <n v="0"/>
    <x v="0"/>
    <x v="0"/>
    <x v="2"/>
    <n v="531"/>
    <x v="9"/>
  </r>
  <r>
    <n v="289052"/>
    <x v="1"/>
    <x v="0"/>
    <n v="20000"/>
    <n v="20000"/>
    <n v="0"/>
    <x v="0"/>
    <x v="1"/>
    <x v="1"/>
    <n v="461"/>
    <x v="1"/>
  </r>
  <r>
    <n v="289056"/>
    <x v="0"/>
    <x v="2"/>
    <n v="20000"/>
    <n v="20000"/>
    <n v="0"/>
    <x v="0"/>
    <x v="0"/>
    <x v="1"/>
    <n v="454"/>
    <x v="1"/>
  </r>
  <r>
    <n v="289061"/>
    <x v="0"/>
    <x v="1"/>
    <n v="30000"/>
    <n v="30000"/>
    <n v="0"/>
    <x v="0"/>
    <x v="0"/>
    <x v="0"/>
    <n v="511"/>
    <x v="7"/>
  </r>
  <r>
    <n v="289065"/>
    <x v="1"/>
    <x v="0"/>
    <n v="24500"/>
    <n v="24500"/>
    <n v="0"/>
    <x v="0"/>
    <x v="1"/>
    <x v="1"/>
    <n v="483"/>
    <x v="8"/>
  </r>
  <r>
    <n v="289073"/>
    <x v="0"/>
    <x v="0"/>
    <n v="20000"/>
    <n v="20000"/>
    <n v="0"/>
    <x v="0"/>
    <x v="0"/>
    <x v="0"/>
    <n v="481"/>
    <x v="8"/>
  </r>
  <r>
    <n v="289097"/>
    <x v="1"/>
    <x v="2"/>
    <n v="20000"/>
    <n v="20000"/>
    <n v="0"/>
    <x v="0"/>
    <x v="0"/>
    <x v="1"/>
    <n v="469"/>
    <x v="1"/>
  </r>
  <r>
    <n v="289102"/>
    <x v="0"/>
    <x v="1"/>
    <n v="40000"/>
    <n v="40000"/>
    <n v="0"/>
    <x v="0"/>
    <x v="1"/>
    <x v="0"/>
    <n v="552"/>
    <x v="10"/>
  </r>
  <r>
    <n v="289106"/>
    <x v="0"/>
    <x v="0"/>
    <n v="10000"/>
    <n v="10000"/>
    <n v="0"/>
    <x v="0"/>
    <x v="0"/>
    <x v="1"/>
    <n v="478"/>
    <x v="8"/>
  </r>
  <r>
    <n v="289111"/>
    <x v="0"/>
    <x v="1"/>
    <n v="62300"/>
    <n v="62300"/>
    <n v="0"/>
    <x v="0"/>
    <x v="1"/>
    <x v="0"/>
    <n v="506"/>
    <x v="0"/>
  </r>
  <r>
    <n v="289113"/>
    <x v="2"/>
    <x v="2"/>
    <n v="10000"/>
    <n v="10000"/>
    <n v="0"/>
    <x v="0"/>
    <x v="1"/>
    <x v="1"/>
    <n v="506"/>
    <x v="0"/>
  </r>
  <r>
    <n v="289119"/>
    <x v="1"/>
    <x v="1"/>
    <n v="75000"/>
    <n v="75000"/>
    <n v="0"/>
    <x v="0"/>
    <x v="1"/>
    <x v="0"/>
    <n v="470"/>
    <x v="1"/>
  </r>
  <r>
    <n v="289131"/>
    <x v="0"/>
    <x v="0"/>
    <n v="26000"/>
    <n v="17000"/>
    <n v="1"/>
    <x v="1"/>
    <x v="0"/>
    <x v="1"/>
    <n v="425"/>
    <x v="6"/>
  </r>
  <r>
    <n v="289134"/>
    <x v="0"/>
    <x v="0"/>
    <n v="130000"/>
    <n v="130000"/>
    <n v="0"/>
    <x v="0"/>
    <x v="1"/>
    <x v="0"/>
    <n v="538"/>
    <x v="9"/>
  </r>
  <r>
    <n v="289148"/>
    <x v="0"/>
    <x v="0"/>
    <n v="38940"/>
    <n v="38940"/>
    <n v="0"/>
    <x v="0"/>
    <x v="0"/>
    <x v="1"/>
    <n v="480"/>
    <x v="8"/>
  </r>
  <r>
    <n v="289165"/>
    <x v="1"/>
    <x v="1"/>
    <n v="15500"/>
    <n v="5500"/>
    <n v="1"/>
    <x v="1"/>
    <x v="0"/>
    <x v="0"/>
    <n v="524"/>
    <x v="7"/>
  </r>
  <r>
    <n v="289169"/>
    <x v="0"/>
    <x v="0"/>
    <n v="8000"/>
    <n v="8000"/>
    <n v="0"/>
    <x v="0"/>
    <x v="0"/>
    <x v="1"/>
    <n v="425"/>
    <x v="6"/>
  </r>
  <r>
    <n v="289172"/>
    <x v="0"/>
    <x v="0"/>
    <n v="30000"/>
    <n v="30000"/>
    <n v="0"/>
    <x v="0"/>
    <x v="1"/>
    <x v="1"/>
    <n v="392"/>
    <x v="2"/>
  </r>
  <r>
    <n v="289201"/>
    <x v="0"/>
    <x v="0"/>
    <n v="10000"/>
    <n v="10000"/>
    <n v="0"/>
    <x v="0"/>
    <x v="1"/>
    <x v="0"/>
    <n v="495"/>
    <x v="0"/>
  </r>
  <r>
    <n v="289208"/>
    <x v="0"/>
    <x v="0"/>
    <n v="89020"/>
    <n v="89020"/>
    <n v="1"/>
    <x v="1"/>
    <x v="0"/>
    <x v="1"/>
    <n v="463"/>
    <x v="1"/>
  </r>
  <r>
    <n v="289211"/>
    <x v="2"/>
    <x v="0"/>
    <n v="18700"/>
    <n v="18700"/>
    <n v="0"/>
    <x v="0"/>
    <x v="0"/>
    <x v="0"/>
    <n v="524"/>
    <x v="7"/>
  </r>
  <r>
    <n v="289213"/>
    <x v="0"/>
    <x v="0"/>
    <n v="78000"/>
    <n v="78000"/>
    <n v="0"/>
    <x v="0"/>
    <x v="1"/>
    <x v="1"/>
    <n v="495"/>
    <x v="0"/>
  </r>
  <r>
    <n v="289216"/>
    <x v="0"/>
    <x v="0"/>
    <n v="40000"/>
    <n v="40000"/>
    <n v="0"/>
    <x v="0"/>
    <x v="1"/>
    <x v="2"/>
    <n v="517"/>
    <x v="7"/>
  </r>
  <r>
    <n v="289229"/>
    <x v="1"/>
    <x v="0"/>
    <n v="10000"/>
    <n v="9840.64"/>
    <n v="1"/>
    <x v="1"/>
    <x v="1"/>
    <x v="1"/>
    <n v="443"/>
    <x v="3"/>
  </r>
  <r>
    <n v="289239"/>
    <x v="2"/>
    <x v="0"/>
    <n v="40000"/>
    <n v="40000"/>
    <n v="0"/>
    <x v="0"/>
    <x v="1"/>
    <x v="1"/>
    <n v="458"/>
    <x v="1"/>
  </r>
  <r>
    <n v="289240"/>
    <x v="1"/>
    <x v="0"/>
    <n v="10000"/>
    <n v="10000"/>
    <n v="0"/>
    <x v="0"/>
    <x v="1"/>
    <x v="0"/>
    <n v="480"/>
    <x v="8"/>
  </r>
  <r>
    <n v="289244"/>
    <x v="0"/>
    <x v="0"/>
    <n v="93700"/>
    <n v="93700"/>
    <n v="0"/>
    <x v="0"/>
    <x v="1"/>
    <x v="1"/>
    <n v="495"/>
    <x v="0"/>
  </r>
  <r>
    <n v="289248"/>
    <x v="1"/>
    <x v="0"/>
    <n v="21100"/>
    <n v="3200"/>
    <n v="1"/>
    <x v="1"/>
    <x v="0"/>
    <x v="1"/>
    <n v="508"/>
    <x v="0"/>
  </r>
  <r>
    <n v="289259"/>
    <x v="0"/>
    <x v="0"/>
    <n v="253050"/>
    <n v="253050"/>
    <n v="0"/>
    <x v="0"/>
    <x v="1"/>
    <x v="1"/>
    <n v="466"/>
    <x v="1"/>
  </r>
  <r>
    <n v="289260"/>
    <x v="1"/>
    <x v="0"/>
    <n v="30000"/>
    <n v="15000"/>
    <n v="0"/>
    <x v="0"/>
    <x v="0"/>
    <x v="0"/>
    <n v="366"/>
    <x v="5"/>
  </r>
  <r>
    <n v="289264"/>
    <x v="0"/>
    <x v="0"/>
    <n v="100700"/>
    <n v="100700"/>
    <n v="0"/>
    <x v="0"/>
    <x v="0"/>
    <x v="1"/>
    <n v="436"/>
    <x v="3"/>
  </r>
  <r>
    <n v="289265"/>
    <x v="1"/>
    <x v="0"/>
    <n v="295050"/>
    <n v="295050"/>
    <n v="0"/>
    <x v="0"/>
    <x v="0"/>
    <x v="1"/>
    <n v="493"/>
    <x v="0"/>
  </r>
  <r>
    <n v="289292"/>
    <x v="2"/>
    <x v="0"/>
    <n v="57200"/>
    <n v="57200"/>
    <n v="0"/>
    <x v="0"/>
    <x v="0"/>
    <x v="1"/>
    <n v="387"/>
    <x v="4"/>
  </r>
  <r>
    <n v="289297"/>
    <x v="0"/>
    <x v="0"/>
    <n v="19000"/>
    <n v="19000"/>
    <n v="0"/>
    <x v="0"/>
    <x v="0"/>
    <x v="1"/>
    <n v="390"/>
    <x v="4"/>
  </r>
  <r>
    <n v="289308"/>
    <x v="0"/>
    <x v="0"/>
    <n v="70900"/>
    <n v="70900"/>
    <n v="0"/>
    <x v="0"/>
    <x v="1"/>
    <x v="1"/>
    <n v="471"/>
    <x v="8"/>
  </r>
  <r>
    <n v="289309"/>
    <x v="2"/>
    <x v="2"/>
    <n v="122500"/>
    <n v="122500"/>
    <n v="0"/>
    <x v="0"/>
    <x v="1"/>
    <x v="0"/>
    <n v="528"/>
    <x v="7"/>
  </r>
  <r>
    <n v="289323"/>
    <x v="2"/>
    <x v="1"/>
    <n v="179899"/>
    <n v="179899"/>
    <n v="0"/>
    <x v="0"/>
    <x v="1"/>
    <x v="1"/>
    <n v="502"/>
    <x v="0"/>
  </r>
  <r>
    <n v="289326"/>
    <x v="1"/>
    <x v="0"/>
    <n v="7000"/>
    <n v="7000"/>
    <n v="0"/>
    <x v="0"/>
    <x v="0"/>
    <x v="1"/>
    <n v="423"/>
    <x v="6"/>
  </r>
  <r>
    <n v="289328"/>
    <x v="0"/>
    <x v="0"/>
    <n v="206100"/>
    <n v="206100"/>
    <n v="0"/>
    <x v="0"/>
    <x v="0"/>
    <x v="0"/>
    <n v="462"/>
    <x v="1"/>
  </r>
  <r>
    <n v="289338"/>
    <x v="0"/>
    <x v="2"/>
    <n v="85700"/>
    <n v="72008"/>
    <n v="1"/>
    <x v="1"/>
    <x v="1"/>
    <x v="1"/>
    <n v="478"/>
    <x v="8"/>
  </r>
  <r>
    <n v="289349"/>
    <x v="1"/>
    <x v="1"/>
    <n v="16300"/>
    <n v="16300"/>
    <n v="0"/>
    <x v="0"/>
    <x v="0"/>
    <x v="1"/>
    <n v="482"/>
    <x v="8"/>
  </r>
  <r>
    <n v="289370"/>
    <x v="2"/>
    <x v="0"/>
    <n v="50000"/>
    <n v="50000"/>
    <n v="0"/>
    <x v="0"/>
    <x v="1"/>
    <x v="0"/>
    <n v="465"/>
    <x v="1"/>
  </r>
  <r>
    <n v="289379"/>
    <x v="2"/>
    <x v="2"/>
    <n v="57000"/>
    <n v="57000"/>
    <n v="0"/>
    <x v="0"/>
    <x v="0"/>
    <x v="1"/>
    <n v="508"/>
    <x v="0"/>
  </r>
  <r>
    <n v="289382"/>
    <x v="0"/>
    <x v="1"/>
    <n v="45500"/>
    <n v="45500"/>
    <n v="0"/>
    <x v="0"/>
    <x v="0"/>
    <x v="1"/>
    <n v="401"/>
    <x v="2"/>
  </r>
  <r>
    <n v="289390"/>
    <x v="0"/>
    <x v="0"/>
    <n v="76000"/>
    <n v="76000"/>
    <n v="0"/>
    <x v="0"/>
    <x v="1"/>
    <x v="0"/>
    <n v="459"/>
    <x v="1"/>
  </r>
  <r>
    <n v="289397"/>
    <x v="2"/>
    <x v="0"/>
    <n v="60000"/>
    <n v="60000"/>
    <n v="0"/>
    <x v="0"/>
    <x v="1"/>
    <x v="1"/>
    <n v="438"/>
    <x v="3"/>
  </r>
  <r>
    <n v="289399"/>
    <x v="0"/>
    <x v="0"/>
    <n v="135500"/>
    <n v="135500"/>
    <n v="0"/>
    <x v="0"/>
    <x v="0"/>
    <x v="1"/>
    <n v="457"/>
    <x v="1"/>
  </r>
  <r>
    <n v="289408"/>
    <x v="0"/>
    <x v="0"/>
    <n v="219000"/>
    <n v="219000"/>
    <n v="0"/>
    <x v="0"/>
    <x v="1"/>
    <x v="1"/>
    <n v="450"/>
    <x v="3"/>
  </r>
  <r>
    <n v="289414"/>
    <x v="0"/>
    <x v="0"/>
    <n v="49700"/>
    <n v="49700"/>
    <n v="0"/>
    <x v="0"/>
    <x v="0"/>
    <x v="0"/>
    <n v="433"/>
    <x v="3"/>
  </r>
  <r>
    <n v="289443"/>
    <x v="1"/>
    <x v="2"/>
    <n v="10000"/>
    <n v="10000"/>
    <n v="0"/>
    <x v="0"/>
    <x v="1"/>
    <x v="1"/>
    <n v="471"/>
    <x v="8"/>
  </r>
  <r>
    <n v="289451"/>
    <x v="0"/>
    <x v="0"/>
    <n v="5000"/>
    <n v="5000"/>
    <n v="0"/>
    <x v="0"/>
    <x v="0"/>
    <x v="1"/>
    <n v="391"/>
    <x v="2"/>
  </r>
  <r>
    <n v="289461"/>
    <x v="0"/>
    <x v="1"/>
    <n v="50000"/>
    <n v="50000"/>
    <n v="0"/>
    <x v="0"/>
    <x v="0"/>
    <x v="1"/>
    <n v="427"/>
    <x v="6"/>
  </r>
  <r>
    <n v="289472"/>
    <x v="0"/>
    <x v="0"/>
    <n v="10000"/>
    <n v="10000"/>
    <n v="0"/>
    <x v="0"/>
    <x v="1"/>
    <x v="1"/>
    <n v="475"/>
    <x v="8"/>
  </r>
  <r>
    <n v="289473"/>
    <x v="0"/>
    <x v="1"/>
    <n v="30000"/>
    <n v="30000"/>
    <n v="0"/>
    <x v="0"/>
    <x v="1"/>
    <x v="0"/>
    <n v="473"/>
    <x v="8"/>
  </r>
  <r>
    <n v="289489"/>
    <x v="0"/>
    <x v="0"/>
    <n v="7000"/>
    <n v="7000"/>
    <n v="0"/>
    <x v="0"/>
    <x v="0"/>
    <x v="1"/>
    <n v="498"/>
    <x v="0"/>
  </r>
  <r>
    <n v="289504"/>
    <x v="1"/>
    <x v="0"/>
    <n v="47500"/>
    <n v="9600"/>
    <n v="0"/>
    <x v="0"/>
    <x v="1"/>
    <x v="0"/>
    <n v="439"/>
    <x v="3"/>
  </r>
  <r>
    <n v="289516"/>
    <x v="1"/>
    <x v="1"/>
    <n v="18600"/>
    <n v="8788.4"/>
    <n v="1"/>
    <x v="1"/>
    <x v="1"/>
    <x v="0"/>
    <n v="443"/>
    <x v="3"/>
  </r>
  <r>
    <n v="289522"/>
    <x v="0"/>
    <x v="0"/>
    <n v="131900"/>
    <n v="131900"/>
    <n v="0"/>
    <x v="0"/>
    <x v="0"/>
    <x v="1"/>
    <n v="466"/>
    <x v="1"/>
  </r>
  <r>
    <n v="289526"/>
    <x v="1"/>
    <x v="1"/>
    <n v="16000"/>
    <n v="16000"/>
    <n v="0"/>
    <x v="0"/>
    <x v="1"/>
    <x v="1"/>
    <n v="486"/>
    <x v="8"/>
  </r>
  <r>
    <n v="289535"/>
    <x v="0"/>
    <x v="0"/>
    <n v="25000"/>
    <n v="25000"/>
    <n v="0"/>
    <x v="0"/>
    <x v="1"/>
    <x v="2"/>
    <n v="537"/>
    <x v="9"/>
  </r>
  <r>
    <n v="289537"/>
    <x v="1"/>
    <x v="0"/>
    <n v="600"/>
    <n v="600"/>
    <n v="0"/>
    <x v="0"/>
    <x v="0"/>
    <x v="1"/>
    <n v="446"/>
    <x v="3"/>
  </r>
  <r>
    <n v="289544"/>
    <x v="2"/>
    <x v="2"/>
    <n v="70000"/>
    <n v="70000"/>
    <n v="0"/>
    <x v="0"/>
    <x v="1"/>
    <x v="0"/>
    <n v="481"/>
    <x v="8"/>
  </r>
  <r>
    <n v="289566"/>
    <x v="0"/>
    <x v="0"/>
    <n v="40000"/>
    <n v="10000"/>
    <n v="1"/>
    <x v="1"/>
    <x v="1"/>
    <x v="0"/>
    <n v="481"/>
    <x v="8"/>
  </r>
  <r>
    <n v="289569"/>
    <x v="0"/>
    <x v="0"/>
    <n v="80000"/>
    <n v="80000"/>
    <n v="0"/>
    <x v="0"/>
    <x v="1"/>
    <x v="1"/>
    <n v="493"/>
    <x v="0"/>
  </r>
  <r>
    <n v="289571"/>
    <x v="0"/>
    <x v="0"/>
    <n v="40000"/>
    <n v="40000"/>
    <n v="0"/>
    <x v="0"/>
    <x v="1"/>
    <x v="1"/>
    <n v="451"/>
    <x v="1"/>
  </r>
  <r>
    <n v="289581"/>
    <x v="0"/>
    <x v="0"/>
    <n v="91500"/>
    <n v="91500"/>
    <n v="0"/>
    <x v="0"/>
    <x v="1"/>
    <x v="1"/>
    <n v="432"/>
    <x v="3"/>
  </r>
  <r>
    <n v="289585"/>
    <x v="0"/>
    <x v="0"/>
    <n v="173500"/>
    <n v="173500"/>
    <n v="0"/>
    <x v="0"/>
    <x v="1"/>
    <x v="1"/>
    <n v="495"/>
    <x v="0"/>
  </r>
  <r>
    <n v="289598"/>
    <x v="0"/>
    <x v="1"/>
    <n v="17000"/>
    <n v="17000"/>
    <n v="0"/>
    <x v="0"/>
    <x v="1"/>
    <x v="0"/>
    <n v="482"/>
    <x v="8"/>
  </r>
  <r>
    <n v="289599"/>
    <x v="1"/>
    <x v="0"/>
    <n v="2500"/>
    <n v="2500"/>
    <n v="0"/>
    <x v="0"/>
    <x v="0"/>
    <x v="1"/>
    <n v="495"/>
    <x v="0"/>
  </r>
  <r>
    <n v="289607"/>
    <x v="0"/>
    <x v="0"/>
    <n v="54000"/>
    <n v="54000"/>
    <n v="0"/>
    <x v="0"/>
    <x v="1"/>
    <x v="0"/>
    <n v="516"/>
    <x v="7"/>
  </r>
  <r>
    <n v="289609"/>
    <x v="0"/>
    <x v="2"/>
    <n v="20000"/>
    <n v="20000"/>
    <n v="0"/>
    <x v="0"/>
    <x v="1"/>
    <x v="0"/>
    <n v="550"/>
    <x v="9"/>
  </r>
  <r>
    <n v="289629"/>
    <x v="1"/>
    <x v="0"/>
    <n v="21500"/>
    <n v="21500"/>
    <n v="0"/>
    <x v="0"/>
    <x v="0"/>
    <x v="1"/>
    <n v="460"/>
    <x v="1"/>
  </r>
  <r>
    <n v="289651"/>
    <x v="1"/>
    <x v="0"/>
    <n v="20000"/>
    <n v="20000"/>
    <n v="0"/>
    <x v="0"/>
    <x v="0"/>
    <x v="1"/>
    <n v="474"/>
    <x v="8"/>
  </r>
  <r>
    <n v="289653"/>
    <x v="0"/>
    <x v="1"/>
    <n v="30000"/>
    <n v="30000"/>
    <n v="0"/>
    <x v="0"/>
    <x v="0"/>
    <x v="0"/>
    <n v="510"/>
    <x v="0"/>
  </r>
  <r>
    <n v="289676"/>
    <x v="0"/>
    <x v="2"/>
    <n v="20000"/>
    <n v="20000"/>
    <n v="0"/>
    <x v="0"/>
    <x v="1"/>
    <x v="1"/>
    <n v="467"/>
    <x v="1"/>
  </r>
  <r>
    <n v="289729"/>
    <x v="2"/>
    <x v="1"/>
    <n v="49000"/>
    <n v="49000"/>
    <n v="0"/>
    <x v="0"/>
    <x v="1"/>
    <x v="1"/>
    <n v="478"/>
    <x v="8"/>
  </r>
  <r>
    <n v="289735"/>
    <x v="0"/>
    <x v="0"/>
    <n v="254200"/>
    <n v="254200"/>
    <n v="0"/>
    <x v="0"/>
    <x v="0"/>
    <x v="2"/>
    <n v="562"/>
    <x v="10"/>
  </r>
  <r>
    <n v="289740"/>
    <x v="0"/>
    <x v="2"/>
    <n v="38200"/>
    <n v="38200"/>
    <n v="0"/>
    <x v="0"/>
    <x v="0"/>
    <x v="0"/>
    <n v="395"/>
    <x v="2"/>
  </r>
  <r>
    <n v="289758"/>
    <x v="0"/>
    <x v="2"/>
    <n v="14000"/>
    <n v="14000"/>
    <n v="0"/>
    <x v="0"/>
    <x v="0"/>
    <x v="1"/>
    <n v="465"/>
    <x v="1"/>
  </r>
  <r>
    <n v="289765"/>
    <x v="0"/>
    <x v="0"/>
    <n v="20000"/>
    <n v="20000"/>
    <n v="0"/>
    <x v="0"/>
    <x v="0"/>
    <x v="2"/>
    <n v="440"/>
    <x v="3"/>
  </r>
  <r>
    <n v="289775"/>
    <x v="0"/>
    <x v="0"/>
    <n v="106170"/>
    <n v="106170"/>
    <n v="0"/>
    <x v="0"/>
    <x v="1"/>
    <x v="0"/>
    <n v="531"/>
    <x v="9"/>
  </r>
  <r>
    <n v="289782"/>
    <x v="1"/>
    <x v="1"/>
    <n v="25000"/>
    <n v="25000"/>
    <n v="0"/>
    <x v="0"/>
    <x v="1"/>
    <x v="0"/>
    <n v="520"/>
    <x v="7"/>
  </r>
  <r>
    <n v="289784"/>
    <x v="1"/>
    <x v="1"/>
    <n v="5000"/>
    <n v="5000"/>
    <n v="0"/>
    <x v="0"/>
    <x v="0"/>
    <x v="2"/>
    <n v="475"/>
    <x v="8"/>
  </r>
  <r>
    <n v="289790"/>
    <x v="1"/>
    <x v="2"/>
    <n v="10000"/>
    <n v="10000"/>
    <n v="0"/>
    <x v="0"/>
    <x v="1"/>
    <x v="1"/>
    <n v="473"/>
    <x v="8"/>
  </r>
  <r>
    <n v="289795"/>
    <x v="2"/>
    <x v="0"/>
    <n v="48400"/>
    <n v="48400"/>
    <n v="0"/>
    <x v="0"/>
    <x v="0"/>
    <x v="0"/>
    <n v="458"/>
    <x v="1"/>
  </r>
  <r>
    <n v="289808"/>
    <x v="0"/>
    <x v="0"/>
    <n v="20055"/>
    <n v="20055"/>
    <n v="0"/>
    <x v="0"/>
    <x v="0"/>
    <x v="2"/>
    <n v="456"/>
    <x v="1"/>
  </r>
  <r>
    <n v="289827"/>
    <x v="0"/>
    <x v="1"/>
    <n v="23997"/>
    <n v="23997"/>
    <n v="0"/>
    <x v="0"/>
    <x v="1"/>
    <x v="1"/>
    <n v="525"/>
    <x v="7"/>
  </r>
  <r>
    <n v="289829"/>
    <x v="1"/>
    <x v="0"/>
    <n v="18800"/>
    <n v="18800"/>
    <n v="0"/>
    <x v="0"/>
    <x v="1"/>
    <x v="0"/>
    <n v="568"/>
    <x v="10"/>
  </r>
  <r>
    <n v="289832"/>
    <x v="0"/>
    <x v="1"/>
    <n v="90000"/>
    <n v="90000"/>
    <n v="0"/>
    <x v="0"/>
    <x v="0"/>
    <x v="0"/>
    <n v="487"/>
    <x v="8"/>
  </r>
  <r>
    <n v="289836"/>
    <x v="1"/>
    <x v="0"/>
    <n v="25000"/>
    <n v="25000"/>
    <n v="0"/>
    <x v="0"/>
    <x v="0"/>
    <x v="1"/>
    <n v="453"/>
    <x v="1"/>
  </r>
  <r>
    <n v="289843"/>
    <x v="0"/>
    <x v="2"/>
    <n v="50515"/>
    <n v="50515"/>
    <n v="0"/>
    <x v="0"/>
    <x v="0"/>
    <x v="1"/>
    <n v="473"/>
    <x v="8"/>
  </r>
  <r>
    <n v="289891"/>
    <x v="0"/>
    <x v="0"/>
    <n v="125324.35"/>
    <n v="125324.35"/>
    <n v="0"/>
    <x v="0"/>
    <x v="1"/>
    <x v="1"/>
    <n v="520"/>
    <x v="7"/>
  </r>
  <r>
    <n v="289896"/>
    <x v="0"/>
    <x v="0"/>
    <n v="77200"/>
    <n v="77200"/>
    <n v="0"/>
    <x v="0"/>
    <x v="1"/>
    <x v="2"/>
    <n v="493"/>
    <x v="0"/>
  </r>
  <r>
    <n v="289897"/>
    <x v="0"/>
    <x v="0"/>
    <n v="5000"/>
    <n v="5000"/>
    <n v="0"/>
    <x v="0"/>
    <x v="0"/>
    <x v="1"/>
    <n v="458"/>
    <x v="1"/>
  </r>
  <r>
    <n v="289900"/>
    <x v="1"/>
    <x v="0"/>
    <n v="108000"/>
    <n v="108000"/>
    <n v="0"/>
    <x v="0"/>
    <x v="0"/>
    <x v="1"/>
    <n v="486"/>
    <x v="8"/>
  </r>
  <r>
    <n v="289901"/>
    <x v="1"/>
    <x v="0"/>
    <n v="30000"/>
    <n v="30000"/>
    <n v="0"/>
    <x v="0"/>
    <x v="1"/>
    <x v="0"/>
    <n v="512"/>
    <x v="7"/>
  </r>
  <r>
    <n v="289910"/>
    <x v="0"/>
    <x v="0"/>
    <n v="148000"/>
    <n v="148000"/>
    <n v="0"/>
    <x v="0"/>
    <x v="1"/>
    <x v="1"/>
    <n v="480"/>
    <x v="8"/>
  </r>
  <r>
    <n v="289914"/>
    <x v="0"/>
    <x v="0"/>
    <n v="10000"/>
    <n v="10000"/>
    <n v="0"/>
    <x v="0"/>
    <x v="1"/>
    <x v="2"/>
    <n v="491"/>
    <x v="0"/>
  </r>
  <r>
    <n v="289917"/>
    <x v="0"/>
    <x v="0"/>
    <n v="79988"/>
    <n v="79988"/>
    <n v="0"/>
    <x v="0"/>
    <x v="1"/>
    <x v="1"/>
    <n v="530"/>
    <x v="7"/>
  </r>
  <r>
    <n v="289922"/>
    <x v="0"/>
    <x v="1"/>
    <n v="20000"/>
    <n v="20000"/>
    <n v="0"/>
    <x v="0"/>
    <x v="0"/>
    <x v="1"/>
    <n v="509"/>
    <x v="0"/>
  </r>
  <r>
    <n v="289928"/>
    <x v="1"/>
    <x v="1"/>
    <n v="15000"/>
    <n v="15000"/>
    <n v="0"/>
    <x v="0"/>
    <x v="1"/>
    <x v="0"/>
    <n v="485"/>
    <x v="8"/>
  </r>
  <r>
    <n v="289942"/>
    <x v="0"/>
    <x v="0"/>
    <n v="105818"/>
    <n v="105818"/>
    <n v="0"/>
    <x v="0"/>
    <x v="0"/>
    <x v="1"/>
    <n v="500"/>
    <x v="0"/>
  </r>
  <r>
    <n v="289943"/>
    <x v="0"/>
    <x v="0"/>
    <n v="348418"/>
    <n v="348418"/>
    <n v="0"/>
    <x v="0"/>
    <x v="0"/>
    <x v="0"/>
    <n v="502"/>
    <x v="0"/>
  </r>
  <r>
    <n v="289946"/>
    <x v="2"/>
    <x v="0"/>
    <n v="94965"/>
    <n v="94965"/>
    <n v="0"/>
    <x v="0"/>
    <x v="0"/>
    <x v="1"/>
    <n v="419"/>
    <x v="6"/>
  </r>
  <r>
    <n v="289953"/>
    <x v="0"/>
    <x v="0"/>
    <n v="31950"/>
    <n v="31950"/>
    <n v="0"/>
    <x v="0"/>
    <x v="1"/>
    <x v="1"/>
    <n v="473"/>
    <x v="8"/>
  </r>
  <r>
    <n v="289958"/>
    <x v="1"/>
    <x v="0"/>
    <n v="12000"/>
    <n v="12000"/>
    <n v="0"/>
    <x v="0"/>
    <x v="1"/>
    <x v="1"/>
    <n v="442"/>
    <x v="3"/>
  </r>
  <r>
    <n v="289961"/>
    <x v="1"/>
    <x v="0"/>
    <n v="12900"/>
    <n v="12900"/>
    <n v="0"/>
    <x v="0"/>
    <x v="1"/>
    <x v="1"/>
    <n v="468"/>
    <x v="1"/>
  </r>
  <r>
    <n v="289963"/>
    <x v="0"/>
    <x v="0"/>
    <n v="100000"/>
    <n v="100000"/>
    <n v="0"/>
    <x v="0"/>
    <x v="0"/>
    <x v="0"/>
    <n v="516"/>
    <x v="7"/>
  </r>
  <r>
    <n v="289978"/>
    <x v="0"/>
    <x v="0"/>
    <n v="85000"/>
    <n v="85000"/>
    <n v="0"/>
    <x v="0"/>
    <x v="1"/>
    <x v="0"/>
    <n v="492"/>
    <x v="0"/>
  </r>
  <r>
    <n v="289986"/>
    <x v="0"/>
    <x v="2"/>
    <n v="75000"/>
    <n v="75000"/>
    <n v="0"/>
    <x v="0"/>
    <x v="1"/>
    <x v="1"/>
    <n v="448"/>
    <x v="3"/>
  </r>
  <r>
    <n v="289996"/>
    <x v="0"/>
    <x v="0"/>
    <n v="66000"/>
    <n v="66000"/>
    <n v="0"/>
    <x v="0"/>
    <x v="0"/>
    <x v="0"/>
    <n v="510"/>
    <x v="0"/>
  </r>
  <r>
    <n v="290006"/>
    <x v="0"/>
    <x v="0"/>
    <n v="213100"/>
    <n v="213100"/>
    <n v="0"/>
    <x v="0"/>
    <x v="1"/>
    <x v="0"/>
    <n v="495"/>
    <x v="0"/>
  </r>
  <r>
    <n v="290009"/>
    <x v="0"/>
    <x v="0"/>
    <n v="145500"/>
    <n v="145500"/>
    <n v="0"/>
    <x v="0"/>
    <x v="1"/>
    <x v="0"/>
    <n v="518"/>
    <x v="7"/>
  </r>
  <r>
    <n v="290012"/>
    <x v="0"/>
    <x v="0"/>
    <n v="88000"/>
    <n v="88000"/>
    <n v="0"/>
    <x v="0"/>
    <x v="0"/>
    <x v="1"/>
    <n v="430"/>
    <x v="6"/>
  </r>
  <r>
    <n v="290036"/>
    <x v="0"/>
    <x v="0"/>
    <n v="19400"/>
    <n v="19400"/>
    <n v="0"/>
    <x v="0"/>
    <x v="1"/>
    <x v="0"/>
    <n v="448"/>
    <x v="3"/>
  </r>
  <r>
    <n v="290041"/>
    <x v="0"/>
    <x v="0"/>
    <n v="35000"/>
    <n v="35000"/>
    <n v="0"/>
    <x v="0"/>
    <x v="0"/>
    <x v="1"/>
    <n v="512"/>
    <x v="7"/>
  </r>
  <r>
    <n v="290048"/>
    <x v="0"/>
    <x v="0"/>
    <n v="50000"/>
    <n v="50000"/>
    <n v="0"/>
    <x v="0"/>
    <x v="0"/>
    <x v="1"/>
    <n v="523"/>
    <x v="7"/>
  </r>
  <r>
    <n v="290054"/>
    <x v="1"/>
    <x v="0"/>
    <n v="39562"/>
    <n v="39562"/>
    <n v="0"/>
    <x v="0"/>
    <x v="0"/>
    <x v="1"/>
    <n v="442"/>
    <x v="3"/>
  </r>
  <r>
    <n v="290061"/>
    <x v="1"/>
    <x v="0"/>
    <n v="10000"/>
    <n v="10000"/>
    <n v="0"/>
    <x v="0"/>
    <x v="1"/>
    <x v="0"/>
    <n v="449"/>
    <x v="3"/>
  </r>
  <r>
    <n v="290097"/>
    <x v="1"/>
    <x v="0"/>
    <n v="10000"/>
    <n v="10000"/>
    <n v="0"/>
    <x v="0"/>
    <x v="1"/>
    <x v="1"/>
    <n v="466"/>
    <x v="1"/>
  </r>
  <r>
    <n v="290107"/>
    <x v="1"/>
    <x v="0"/>
    <n v="100100"/>
    <n v="100100"/>
    <n v="0"/>
    <x v="0"/>
    <x v="0"/>
    <x v="1"/>
    <n v="435"/>
    <x v="3"/>
  </r>
  <r>
    <n v="290108"/>
    <x v="0"/>
    <x v="0"/>
    <n v="10000"/>
    <n v="10000"/>
    <n v="0"/>
    <x v="0"/>
    <x v="0"/>
    <x v="1"/>
    <n v="458"/>
    <x v="1"/>
  </r>
  <r>
    <n v="290109"/>
    <x v="0"/>
    <x v="0"/>
    <n v="35000"/>
    <n v="35000"/>
    <n v="0"/>
    <x v="0"/>
    <x v="1"/>
    <x v="0"/>
    <n v="527"/>
    <x v="7"/>
  </r>
  <r>
    <n v="290114"/>
    <x v="1"/>
    <x v="1"/>
    <n v="10000"/>
    <n v="10000"/>
    <n v="0"/>
    <x v="0"/>
    <x v="0"/>
    <x v="1"/>
    <n v="483"/>
    <x v="8"/>
  </r>
  <r>
    <n v="290118"/>
    <x v="1"/>
    <x v="0"/>
    <n v="5000"/>
    <n v="5000"/>
    <n v="0"/>
    <x v="0"/>
    <x v="1"/>
    <x v="2"/>
    <n v="375"/>
    <x v="4"/>
  </r>
  <r>
    <n v="290149"/>
    <x v="2"/>
    <x v="0"/>
    <n v="57000"/>
    <n v="57000"/>
    <n v="0"/>
    <x v="0"/>
    <x v="1"/>
    <x v="2"/>
    <n v="464"/>
    <x v="1"/>
  </r>
  <r>
    <n v="290153"/>
    <x v="1"/>
    <x v="0"/>
    <n v="50000"/>
    <n v="50000"/>
    <n v="0"/>
    <x v="0"/>
    <x v="0"/>
    <x v="1"/>
    <n v="476"/>
    <x v="8"/>
  </r>
  <r>
    <n v="290156"/>
    <x v="1"/>
    <x v="1"/>
    <n v="13000"/>
    <n v="13000"/>
    <n v="0"/>
    <x v="0"/>
    <x v="1"/>
    <x v="1"/>
    <n v="465"/>
    <x v="1"/>
  </r>
  <r>
    <n v="290163"/>
    <x v="0"/>
    <x v="0"/>
    <n v="144266"/>
    <n v="144266"/>
    <n v="0"/>
    <x v="0"/>
    <x v="1"/>
    <x v="1"/>
    <n v="540"/>
    <x v="9"/>
  </r>
  <r>
    <n v="290165"/>
    <x v="0"/>
    <x v="0"/>
    <n v="80900"/>
    <n v="80900"/>
    <n v="0"/>
    <x v="0"/>
    <x v="1"/>
    <x v="2"/>
    <n v="503"/>
    <x v="0"/>
  </r>
  <r>
    <n v="290175"/>
    <x v="0"/>
    <x v="0"/>
    <n v="90000"/>
    <n v="90000"/>
    <n v="0"/>
    <x v="0"/>
    <x v="0"/>
    <x v="1"/>
    <n v="479"/>
    <x v="8"/>
  </r>
  <r>
    <n v="290182"/>
    <x v="1"/>
    <x v="0"/>
    <n v="30000"/>
    <n v="30000"/>
    <n v="0"/>
    <x v="0"/>
    <x v="1"/>
    <x v="0"/>
    <n v="553"/>
    <x v="10"/>
  </r>
  <r>
    <n v="290200"/>
    <x v="2"/>
    <x v="2"/>
    <n v="35000"/>
    <n v="35000"/>
    <n v="0"/>
    <x v="0"/>
    <x v="0"/>
    <x v="1"/>
    <n v="413"/>
    <x v="6"/>
  </r>
  <r>
    <n v="290226"/>
    <x v="1"/>
    <x v="0"/>
    <n v="3000"/>
    <n v="2000"/>
    <n v="1"/>
    <x v="1"/>
    <x v="1"/>
    <x v="2"/>
    <n v="480"/>
    <x v="8"/>
  </r>
  <r>
    <n v="290232"/>
    <x v="1"/>
    <x v="0"/>
    <n v="10500"/>
    <n v="10500"/>
    <n v="0"/>
    <x v="0"/>
    <x v="1"/>
    <x v="1"/>
    <n v="461"/>
    <x v="1"/>
  </r>
  <r>
    <n v="290242"/>
    <x v="0"/>
    <x v="1"/>
    <n v="14400"/>
    <n v="14400"/>
    <n v="0"/>
    <x v="0"/>
    <x v="1"/>
    <x v="1"/>
    <n v="509"/>
    <x v="0"/>
  </r>
  <r>
    <n v="290247"/>
    <x v="1"/>
    <x v="0"/>
    <n v="15000"/>
    <n v="15000"/>
    <n v="0"/>
    <x v="0"/>
    <x v="1"/>
    <x v="1"/>
    <n v="417"/>
    <x v="6"/>
  </r>
  <r>
    <n v="290252"/>
    <x v="0"/>
    <x v="0"/>
    <n v="214000"/>
    <n v="214000"/>
    <n v="0"/>
    <x v="0"/>
    <x v="1"/>
    <x v="0"/>
    <n v="470"/>
    <x v="1"/>
  </r>
  <r>
    <n v="290255"/>
    <x v="1"/>
    <x v="0"/>
    <n v="10000"/>
    <n v="10000"/>
    <n v="0"/>
    <x v="0"/>
    <x v="1"/>
    <x v="2"/>
    <n v="448"/>
    <x v="3"/>
  </r>
  <r>
    <n v="290263"/>
    <x v="0"/>
    <x v="1"/>
    <n v="15000"/>
    <n v="15000"/>
    <n v="0"/>
    <x v="0"/>
    <x v="0"/>
    <x v="0"/>
    <n v="435"/>
    <x v="3"/>
  </r>
  <r>
    <n v="290294"/>
    <x v="0"/>
    <x v="2"/>
    <n v="20000"/>
    <n v="20000"/>
    <n v="0"/>
    <x v="0"/>
    <x v="1"/>
    <x v="1"/>
    <n v="509"/>
    <x v="0"/>
  </r>
  <r>
    <n v="290296"/>
    <x v="2"/>
    <x v="0"/>
    <n v="15000"/>
    <n v="15000"/>
    <n v="0"/>
    <x v="0"/>
    <x v="1"/>
    <x v="2"/>
    <n v="536"/>
    <x v="9"/>
  </r>
  <r>
    <n v="290309"/>
    <x v="1"/>
    <x v="0"/>
    <n v="5000"/>
    <n v="5000"/>
    <n v="0"/>
    <x v="0"/>
    <x v="0"/>
    <x v="0"/>
    <n v="436"/>
    <x v="3"/>
  </r>
  <r>
    <n v="290313"/>
    <x v="0"/>
    <x v="0"/>
    <n v="195700"/>
    <n v="195700"/>
    <n v="0"/>
    <x v="0"/>
    <x v="1"/>
    <x v="0"/>
    <n v="539"/>
    <x v="9"/>
  </r>
  <r>
    <n v="290318"/>
    <x v="1"/>
    <x v="0"/>
    <n v="5000"/>
    <n v="5000"/>
    <n v="0"/>
    <x v="0"/>
    <x v="1"/>
    <x v="0"/>
    <n v="452"/>
    <x v="1"/>
  </r>
  <r>
    <n v="290323"/>
    <x v="0"/>
    <x v="0"/>
    <n v="60000"/>
    <n v="60000"/>
    <n v="0"/>
    <x v="0"/>
    <x v="0"/>
    <x v="1"/>
    <n v="453"/>
    <x v="1"/>
  </r>
  <r>
    <n v="290344"/>
    <x v="1"/>
    <x v="0"/>
    <n v="10000"/>
    <n v="10000"/>
    <n v="0"/>
    <x v="0"/>
    <x v="1"/>
    <x v="1"/>
    <n v="481"/>
    <x v="8"/>
  </r>
  <r>
    <n v="290381"/>
    <x v="1"/>
    <x v="0"/>
    <n v="20000"/>
    <n v="20000"/>
    <n v="0"/>
    <x v="0"/>
    <x v="0"/>
    <x v="1"/>
    <n v="475"/>
    <x v="8"/>
  </r>
  <r>
    <n v="290453"/>
    <x v="0"/>
    <x v="0"/>
    <n v="50000"/>
    <n v="50000"/>
    <n v="0"/>
    <x v="0"/>
    <x v="1"/>
    <x v="0"/>
    <n v="512"/>
    <x v="7"/>
  </r>
  <r>
    <n v="290455"/>
    <x v="2"/>
    <x v="0"/>
    <n v="15000"/>
    <n v="15000"/>
    <n v="0"/>
    <x v="0"/>
    <x v="0"/>
    <x v="2"/>
    <n v="484"/>
    <x v="8"/>
  </r>
  <r>
    <n v="290456"/>
    <x v="0"/>
    <x v="2"/>
    <n v="61500"/>
    <n v="61500"/>
    <n v="0"/>
    <x v="0"/>
    <x v="0"/>
    <x v="0"/>
    <n v="490"/>
    <x v="8"/>
  </r>
  <r>
    <n v="290459"/>
    <x v="1"/>
    <x v="0"/>
    <n v="34000"/>
    <n v="34000"/>
    <n v="0"/>
    <x v="0"/>
    <x v="0"/>
    <x v="1"/>
    <n v="460"/>
    <x v="1"/>
  </r>
  <r>
    <n v="290470"/>
    <x v="0"/>
    <x v="0"/>
    <n v="68050"/>
    <n v="68050"/>
    <n v="0"/>
    <x v="0"/>
    <x v="1"/>
    <x v="0"/>
    <n v="502"/>
    <x v="0"/>
  </r>
  <r>
    <n v="290487"/>
    <x v="1"/>
    <x v="1"/>
    <n v="58000"/>
    <n v="58000"/>
    <n v="0"/>
    <x v="0"/>
    <x v="1"/>
    <x v="1"/>
    <n v="464"/>
    <x v="1"/>
  </r>
  <r>
    <n v="290517"/>
    <x v="1"/>
    <x v="0"/>
    <n v="33000"/>
    <n v="33000"/>
    <n v="0"/>
    <x v="0"/>
    <x v="1"/>
    <x v="2"/>
    <n v="539"/>
    <x v="9"/>
  </r>
  <r>
    <n v="290525"/>
    <x v="2"/>
    <x v="2"/>
    <n v="20000"/>
    <n v="20000"/>
    <n v="0"/>
    <x v="0"/>
    <x v="0"/>
    <x v="1"/>
    <n v="446"/>
    <x v="3"/>
  </r>
  <r>
    <n v="290528"/>
    <x v="0"/>
    <x v="0"/>
    <n v="39000"/>
    <n v="39000"/>
    <n v="0"/>
    <x v="0"/>
    <x v="1"/>
    <x v="1"/>
    <n v="440"/>
    <x v="3"/>
  </r>
  <r>
    <n v="290537"/>
    <x v="1"/>
    <x v="0"/>
    <n v="20000"/>
    <n v="0"/>
    <n v="1"/>
    <x v="1"/>
    <x v="0"/>
    <x v="1"/>
    <n v="423"/>
    <x v="6"/>
  </r>
  <r>
    <n v="290551"/>
    <x v="0"/>
    <x v="1"/>
    <n v="63900"/>
    <n v="63900"/>
    <n v="0"/>
    <x v="0"/>
    <x v="0"/>
    <x v="1"/>
    <n v="527"/>
    <x v="7"/>
  </r>
  <r>
    <n v="290572"/>
    <x v="1"/>
    <x v="0"/>
    <n v="40000"/>
    <n v="40000"/>
    <n v="0"/>
    <x v="0"/>
    <x v="0"/>
    <x v="1"/>
    <n v="427"/>
    <x v="6"/>
  </r>
  <r>
    <n v="290581"/>
    <x v="0"/>
    <x v="0"/>
    <n v="55920"/>
    <n v="55920"/>
    <n v="0"/>
    <x v="0"/>
    <x v="1"/>
    <x v="1"/>
    <n v="447"/>
    <x v="3"/>
  </r>
  <r>
    <n v="290599"/>
    <x v="0"/>
    <x v="0"/>
    <n v="11000"/>
    <n v="11000"/>
    <n v="0"/>
    <x v="0"/>
    <x v="0"/>
    <x v="2"/>
    <n v="507"/>
    <x v="0"/>
  </r>
  <r>
    <n v="290615"/>
    <x v="1"/>
    <x v="0"/>
    <n v="50000"/>
    <n v="33049.81"/>
    <n v="0"/>
    <x v="0"/>
    <x v="1"/>
    <x v="1"/>
    <n v="426"/>
    <x v="6"/>
  </r>
  <r>
    <n v="290630"/>
    <x v="0"/>
    <x v="1"/>
    <n v="5000"/>
    <n v="5000"/>
    <n v="0"/>
    <x v="0"/>
    <x v="0"/>
    <x v="0"/>
    <n v="514"/>
    <x v="7"/>
  </r>
  <r>
    <n v="290636"/>
    <x v="0"/>
    <x v="1"/>
    <n v="10000"/>
    <n v="10000"/>
    <n v="0"/>
    <x v="0"/>
    <x v="1"/>
    <x v="1"/>
    <n v="452"/>
    <x v="1"/>
  </r>
  <r>
    <n v="290653"/>
    <x v="0"/>
    <x v="2"/>
    <n v="73600"/>
    <n v="73600"/>
    <n v="0"/>
    <x v="0"/>
    <x v="0"/>
    <x v="1"/>
    <n v="471"/>
    <x v="8"/>
  </r>
  <r>
    <n v="290658"/>
    <x v="1"/>
    <x v="0"/>
    <n v="5000"/>
    <n v="5000"/>
    <n v="0"/>
    <x v="0"/>
    <x v="0"/>
    <x v="1"/>
    <n v="462"/>
    <x v="1"/>
  </r>
  <r>
    <n v="290659"/>
    <x v="1"/>
    <x v="0"/>
    <n v="72600"/>
    <n v="72600"/>
    <n v="0"/>
    <x v="0"/>
    <x v="0"/>
    <x v="1"/>
    <n v="494"/>
    <x v="0"/>
  </r>
  <r>
    <n v="290675"/>
    <x v="0"/>
    <x v="0"/>
    <n v="94700"/>
    <n v="94700"/>
    <n v="0"/>
    <x v="0"/>
    <x v="1"/>
    <x v="2"/>
    <n v="464"/>
    <x v="1"/>
  </r>
  <r>
    <n v="290688"/>
    <x v="0"/>
    <x v="1"/>
    <n v="55000"/>
    <n v="55000"/>
    <n v="0"/>
    <x v="0"/>
    <x v="0"/>
    <x v="0"/>
    <n v="501"/>
    <x v="0"/>
  </r>
  <r>
    <n v="290694"/>
    <x v="0"/>
    <x v="1"/>
    <n v="52000"/>
    <n v="52000"/>
    <n v="0"/>
    <x v="0"/>
    <x v="0"/>
    <x v="2"/>
    <n v="468"/>
    <x v="1"/>
  </r>
  <r>
    <n v="290702"/>
    <x v="0"/>
    <x v="0"/>
    <n v="26800"/>
    <n v="26800"/>
    <n v="0"/>
    <x v="0"/>
    <x v="0"/>
    <x v="2"/>
    <n v="419"/>
    <x v="6"/>
  </r>
  <r>
    <n v="290709"/>
    <x v="1"/>
    <x v="0"/>
    <n v="30000"/>
    <n v="30000"/>
    <n v="0"/>
    <x v="0"/>
    <x v="1"/>
    <x v="2"/>
    <n v="423"/>
    <x v="6"/>
  </r>
  <r>
    <n v="290767"/>
    <x v="0"/>
    <x v="1"/>
    <n v="25000"/>
    <n v="25000"/>
    <n v="0"/>
    <x v="0"/>
    <x v="0"/>
    <x v="0"/>
    <n v="469"/>
    <x v="1"/>
  </r>
  <r>
    <n v="290775"/>
    <x v="1"/>
    <x v="0"/>
    <n v="10000"/>
    <n v="10000"/>
    <n v="0"/>
    <x v="0"/>
    <x v="1"/>
    <x v="0"/>
    <n v="427"/>
    <x v="6"/>
  </r>
  <r>
    <n v="290796"/>
    <x v="0"/>
    <x v="0"/>
    <n v="60500"/>
    <n v="60500"/>
    <n v="0"/>
    <x v="0"/>
    <x v="1"/>
    <x v="1"/>
    <n v="527"/>
    <x v="7"/>
  </r>
  <r>
    <n v="290812"/>
    <x v="0"/>
    <x v="0"/>
    <n v="8000"/>
    <n v="8000"/>
    <n v="0"/>
    <x v="0"/>
    <x v="0"/>
    <x v="0"/>
    <n v="439"/>
    <x v="3"/>
  </r>
  <r>
    <n v="290833"/>
    <x v="2"/>
    <x v="2"/>
    <n v="45645"/>
    <n v="45645"/>
    <n v="0"/>
    <x v="0"/>
    <x v="1"/>
    <x v="0"/>
    <n v="493"/>
    <x v="0"/>
  </r>
  <r>
    <n v="290880"/>
    <x v="0"/>
    <x v="0"/>
    <n v="60000"/>
    <n v="60000"/>
    <n v="0"/>
    <x v="0"/>
    <x v="0"/>
    <x v="1"/>
    <n v="371"/>
    <x v="4"/>
  </r>
  <r>
    <n v="290892"/>
    <x v="0"/>
    <x v="0"/>
    <n v="122000"/>
    <n v="122000"/>
    <n v="0"/>
    <x v="0"/>
    <x v="1"/>
    <x v="0"/>
    <n v="481"/>
    <x v="8"/>
  </r>
  <r>
    <n v="290937"/>
    <x v="1"/>
    <x v="0"/>
    <n v="30000"/>
    <n v="30000"/>
    <n v="0"/>
    <x v="0"/>
    <x v="1"/>
    <x v="1"/>
    <n v="516"/>
    <x v="7"/>
  </r>
  <r>
    <n v="290951"/>
    <x v="0"/>
    <x v="2"/>
    <n v="100000"/>
    <n v="100000"/>
    <n v="0"/>
    <x v="0"/>
    <x v="0"/>
    <x v="1"/>
    <n v="478"/>
    <x v="8"/>
  </r>
  <r>
    <n v="290960"/>
    <x v="0"/>
    <x v="2"/>
    <n v="28000"/>
    <n v="28000"/>
    <n v="0"/>
    <x v="0"/>
    <x v="1"/>
    <x v="0"/>
    <n v="507"/>
    <x v="0"/>
  </r>
  <r>
    <n v="290968"/>
    <x v="0"/>
    <x v="0"/>
    <n v="50000"/>
    <n v="50000"/>
    <n v="0"/>
    <x v="0"/>
    <x v="0"/>
    <x v="0"/>
    <n v="463"/>
    <x v="1"/>
  </r>
  <r>
    <n v="290982"/>
    <x v="0"/>
    <x v="0"/>
    <n v="25000"/>
    <n v="25000"/>
    <n v="0"/>
    <x v="0"/>
    <x v="1"/>
    <x v="2"/>
    <n v="540"/>
    <x v="9"/>
  </r>
  <r>
    <n v="290987"/>
    <x v="0"/>
    <x v="0"/>
    <n v="20000"/>
    <n v="20000"/>
    <n v="0"/>
    <x v="0"/>
    <x v="1"/>
    <x v="0"/>
    <n v="503"/>
    <x v="0"/>
  </r>
  <r>
    <n v="290989"/>
    <x v="1"/>
    <x v="1"/>
    <n v="12000"/>
    <n v="12000"/>
    <n v="0"/>
    <x v="0"/>
    <x v="0"/>
    <x v="1"/>
    <n v="394"/>
    <x v="2"/>
  </r>
  <r>
    <n v="291018"/>
    <x v="0"/>
    <x v="0"/>
    <n v="20000"/>
    <n v="20000"/>
    <n v="0"/>
    <x v="0"/>
    <x v="0"/>
    <x v="1"/>
    <n v="457"/>
    <x v="1"/>
  </r>
  <r>
    <n v="291065"/>
    <x v="0"/>
    <x v="1"/>
    <n v="123000"/>
    <n v="123000"/>
    <n v="0"/>
    <x v="0"/>
    <x v="0"/>
    <x v="1"/>
    <n v="486"/>
    <x v="8"/>
  </r>
  <r>
    <n v="291090"/>
    <x v="0"/>
    <x v="1"/>
    <n v="20000"/>
    <n v="20000"/>
    <n v="0"/>
    <x v="0"/>
    <x v="1"/>
    <x v="1"/>
    <n v="483"/>
    <x v="8"/>
  </r>
  <r>
    <n v="291097"/>
    <x v="1"/>
    <x v="0"/>
    <n v="50000"/>
    <n v="50000"/>
    <n v="0"/>
    <x v="0"/>
    <x v="0"/>
    <x v="0"/>
    <n v="496"/>
    <x v="0"/>
  </r>
  <r>
    <n v="291110"/>
    <x v="2"/>
    <x v="2"/>
    <n v="194700"/>
    <n v="194700"/>
    <n v="0"/>
    <x v="0"/>
    <x v="1"/>
    <x v="0"/>
    <n v="489"/>
    <x v="8"/>
  </r>
  <r>
    <n v="291148"/>
    <x v="1"/>
    <x v="1"/>
    <n v="15000"/>
    <n v="15000"/>
    <n v="0"/>
    <x v="0"/>
    <x v="0"/>
    <x v="1"/>
    <n v="482"/>
    <x v="8"/>
  </r>
  <r>
    <n v="291252"/>
    <x v="1"/>
    <x v="0"/>
    <n v="13000"/>
    <n v="13000"/>
    <n v="0"/>
    <x v="0"/>
    <x v="1"/>
    <x v="1"/>
    <n v="546"/>
    <x v="9"/>
  </r>
  <r>
    <n v="291254"/>
    <x v="1"/>
    <x v="0"/>
    <n v="10000"/>
    <n v="10000"/>
    <n v="0"/>
    <x v="0"/>
    <x v="1"/>
    <x v="0"/>
    <n v="499"/>
    <x v="0"/>
  </r>
  <r>
    <n v="291260"/>
    <x v="0"/>
    <x v="0"/>
    <n v="69000"/>
    <n v="69000"/>
    <n v="0"/>
    <x v="0"/>
    <x v="0"/>
    <x v="1"/>
    <n v="408"/>
    <x v="2"/>
  </r>
  <r>
    <n v="291261"/>
    <x v="0"/>
    <x v="2"/>
    <n v="26296"/>
    <n v="26296"/>
    <n v="0"/>
    <x v="0"/>
    <x v="1"/>
    <x v="1"/>
    <n v="470"/>
    <x v="1"/>
  </r>
  <r>
    <n v="291263"/>
    <x v="0"/>
    <x v="0"/>
    <n v="25000"/>
    <n v="25000"/>
    <n v="0"/>
    <x v="0"/>
    <x v="0"/>
    <x v="2"/>
    <n v="392"/>
    <x v="2"/>
  </r>
  <r>
    <n v="291265"/>
    <x v="2"/>
    <x v="2"/>
    <n v="11000"/>
    <n v="11000"/>
    <n v="0"/>
    <x v="0"/>
    <x v="1"/>
    <x v="0"/>
    <n v="477"/>
    <x v="8"/>
  </r>
  <r>
    <n v="291277"/>
    <x v="1"/>
    <x v="0"/>
    <n v="35000"/>
    <n v="35000"/>
    <n v="0"/>
    <x v="0"/>
    <x v="0"/>
    <x v="2"/>
    <n v="426"/>
    <x v="6"/>
  </r>
  <r>
    <n v="291283"/>
    <x v="0"/>
    <x v="0"/>
    <n v="30000"/>
    <n v="30000"/>
    <n v="0"/>
    <x v="0"/>
    <x v="1"/>
    <x v="2"/>
    <n v="491"/>
    <x v="0"/>
  </r>
  <r>
    <n v="291300"/>
    <x v="1"/>
    <x v="1"/>
    <n v="15000"/>
    <n v="15000"/>
    <n v="0"/>
    <x v="0"/>
    <x v="1"/>
    <x v="0"/>
    <n v="552"/>
    <x v="10"/>
  </r>
  <r>
    <n v="291312"/>
    <x v="1"/>
    <x v="0"/>
    <n v="19100"/>
    <n v="19100"/>
    <n v="0"/>
    <x v="0"/>
    <x v="0"/>
    <x v="1"/>
    <n v="452"/>
    <x v="1"/>
  </r>
  <r>
    <n v="291314"/>
    <x v="1"/>
    <x v="0"/>
    <n v="25000"/>
    <n v="25000"/>
    <n v="0"/>
    <x v="0"/>
    <x v="1"/>
    <x v="0"/>
    <n v="455"/>
    <x v="1"/>
  </r>
  <r>
    <n v="291341"/>
    <x v="1"/>
    <x v="0"/>
    <n v="45000"/>
    <n v="45000"/>
    <n v="0"/>
    <x v="0"/>
    <x v="1"/>
    <x v="0"/>
    <n v="517"/>
    <x v="7"/>
  </r>
  <r>
    <n v="291349"/>
    <x v="0"/>
    <x v="1"/>
    <n v="22500"/>
    <n v="22500"/>
    <n v="0"/>
    <x v="0"/>
    <x v="0"/>
    <x v="1"/>
    <n v="440"/>
    <x v="3"/>
  </r>
  <r>
    <n v="291357"/>
    <x v="1"/>
    <x v="0"/>
    <n v="35150"/>
    <n v="35150"/>
    <n v="0"/>
    <x v="0"/>
    <x v="0"/>
    <x v="0"/>
    <n v="415"/>
    <x v="6"/>
  </r>
  <r>
    <n v="291362"/>
    <x v="1"/>
    <x v="1"/>
    <n v="10000"/>
    <n v="10000"/>
    <n v="0"/>
    <x v="0"/>
    <x v="1"/>
    <x v="0"/>
    <n v="495"/>
    <x v="0"/>
  </r>
  <r>
    <n v="291365"/>
    <x v="1"/>
    <x v="0"/>
    <n v="9000"/>
    <n v="0"/>
    <n v="1"/>
    <x v="1"/>
    <x v="0"/>
    <x v="1"/>
    <n v="377"/>
    <x v="4"/>
  </r>
  <r>
    <n v="291370"/>
    <x v="0"/>
    <x v="1"/>
    <n v="50000"/>
    <n v="50000"/>
    <n v="0"/>
    <x v="0"/>
    <x v="0"/>
    <x v="1"/>
    <n v="458"/>
    <x v="1"/>
  </r>
  <r>
    <n v="291378"/>
    <x v="0"/>
    <x v="1"/>
    <n v="8900"/>
    <n v="8900"/>
    <n v="0"/>
    <x v="0"/>
    <x v="0"/>
    <x v="0"/>
    <n v="520"/>
    <x v="7"/>
  </r>
  <r>
    <n v="291379"/>
    <x v="0"/>
    <x v="1"/>
    <n v="45900"/>
    <n v="45900"/>
    <n v="0"/>
    <x v="0"/>
    <x v="0"/>
    <x v="2"/>
    <n v="479"/>
    <x v="8"/>
  </r>
  <r>
    <n v="291386"/>
    <x v="0"/>
    <x v="0"/>
    <n v="15000"/>
    <n v="15000"/>
    <n v="0"/>
    <x v="0"/>
    <x v="1"/>
    <x v="0"/>
    <n v="469"/>
    <x v="1"/>
  </r>
  <r>
    <n v="291393"/>
    <x v="1"/>
    <x v="0"/>
    <n v="33000"/>
    <n v="33000"/>
    <n v="0"/>
    <x v="0"/>
    <x v="1"/>
    <x v="1"/>
    <n v="462"/>
    <x v="1"/>
  </r>
  <r>
    <n v="291400"/>
    <x v="0"/>
    <x v="1"/>
    <n v="30000"/>
    <n v="30000"/>
    <n v="0"/>
    <x v="0"/>
    <x v="1"/>
    <x v="0"/>
    <n v="526"/>
    <x v="7"/>
  </r>
  <r>
    <n v="291401"/>
    <x v="0"/>
    <x v="0"/>
    <n v="100000"/>
    <n v="100000"/>
    <n v="0"/>
    <x v="0"/>
    <x v="1"/>
    <x v="0"/>
    <n v="563"/>
    <x v="10"/>
  </r>
  <r>
    <n v="291403"/>
    <x v="0"/>
    <x v="0"/>
    <n v="48400"/>
    <n v="48400"/>
    <n v="0"/>
    <x v="0"/>
    <x v="0"/>
    <x v="1"/>
    <n v="528"/>
    <x v="7"/>
  </r>
  <r>
    <n v="291404"/>
    <x v="0"/>
    <x v="0"/>
    <n v="50000"/>
    <n v="50000"/>
    <n v="0"/>
    <x v="0"/>
    <x v="0"/>
    <x v="0"/>
    <n v="427"/>
    <x v="6"/>
  </r>
  <r>
    <n v="291408"/>
    <x v="1"/>
    <x v="1"/>
    <n v="101000"/>
    <n v="101000"/>
    <n v="0"/>
    <x v="0"/>
    <x v="0"/>
    <x v="1"/>
    <n v="513"/>
    <x v="7"/>
  </r>
  <r>
    <n v="291413"/>
    <x v="0"/>
    <x v="1"/>
    <n v="20000"/>
    <n v="20000"/>
    <n v="0"/>
    <x v="0"/>
    <x v="0"/>
    <x v="1"/>
    <n v="485"/>
    <x v="8"/>
  </r>
  <r>
    <n v="291415"/>
    <x v="0"/>
    <x v="0"/>
    <n v="31050"/>
    <n v="31050"/>
    <n v="0"/>
    <x v="0"/>
    <x v="0"/>
    <x v="1"/>
    <n v="458"/>
    <x v="1"/>
  </r>
  <r>
    <n v="291420"/>
    <x v="0"/>
    <x v="0"/>
    <n v="30300"/>
    <n v="30300"/>
    <n v="0"/>
    <x v="0"/>
    <x v="0"/>
    <x v="1"/>
    <n v="434"/>
    <x v="3"/>
  </r>
  <r>
    <n v="291423"/>
    <x v="0"/>
    <x v="2"/>
    <n v="10000"/>
    <n v="10000"/>
    <n v="0"/>
    <x v="0"/>
    <x v="0"/>
    <x v="1"/>
    <n v="455"/>
    <x v="1"/>
  </r>
  <r>
    <n v="291424"/>
    <x v="0"/>
    <x v="0"/>
    <n v="135376.03999999998"/>
    <n v="135376.03999999998"/>
    <n v="0"/>
    <x v="0"/>
    <x v="0"/>
    <x v="0"/>
    <n v="528"/>
    <x v="7"/>
  </r>
  <r>
    <n v="291427"/>
    <x v="0"/>
    <x v="0"/>
    <n v="58500"/>
    <n v="58500"/>
    <n v="0"/>
    <x v="0"/>
    <x v="0"/>
    <x v="1"/>
    <n v="487"/>
    <x v="8"/>
  </r>
  <r>
    <n v="291455"/>
    <x v="2"/>
    <x v="2"/>
    <n v="10000"/>
    <n v="10000"/>
    <n v="0"/>
    <x v="0"/>
    <x v="0"/>
    <x v="1"/>
    <n v="425"/>
    <x v="6"/>
  </r>
  <r>
    <n v="291458"/>
    <x v="2"/>
    <x v="0"/>
    <n v="33000"/>
    <n v="33000"/>
    <n v="0"/>
    <x v="0"/>
    <x v="1"/>
    <x v="1"/>
    <n v="511"/>
    <x v="7"/>
  </r>
  <r>
    <n v="291462"/>
    <x v="0"/>
    <x v="1"/>
    <n v="15000"/>
    <n v="15000"/>
    <n v="0"/>
    <x v="0"/>
    <x v="1"/>
    <x v="0"/>
    <n v="452"/>
    <x v="1"/>
  </r>
  <r>
    <n v="291469"/>
    <x v="1"/>
    <x v="1"/>
    <n v="10000"/>
    <n v="10000"/>
    <n v="0"/>
    <x v="0"/>
    <x v="1"/>
    <x v="1"/>
    <n v="484"/>
    <x v="8"/>
  </r>
  <r>
    <n v="291475"/>
    <x v="0"/>
    <x v="0"/>
    <n v="67000"/>
    <n v="67000"/>
    <n v="0"/>
    <x v="0"/>
    <x v="1"/>
    <x v="0"/>
    <n v="501"/>
    <x v="0"/>
  </r>
  <r>
    <n v="291490"/>
    <x v="1"/>
    <x v="0"/>
    <n v="20000"/>
    <n v="20000"/>
    <n v="0"/>
    <x v="0"/>
    <x v="0"/>
    <x v="1"/>
    <n v="439"/>
    <x v="3"/>
  </r>
  <r>
    <n v="291491"/>
    <x v="0"/>
    <x v="0"/>
    <n v="164800"/>
    <n v="164800"/>
    <n v="0"/>
    <x v="0"/>
    <x v="1"/>
    <x v="1"/>
    <n v="468"/>
    <x v="1"/>
  </r>
  <r>
    <n v="291493"/>
    <x v="2"/>
    <x v="2"/>
    <n v="20000"/>
    <n v="20000"/>
    <n v="0"/>
    <x v="0"/>
    <x v="0"/>
    <x v="0"/>
    <n v="459"/>
    <x v="1"/>
  </r>
  <r>
    <n v="291514"/>
    <x v="0"/>
    <x v="1"/>
    <n v="250000"/>
    <n v="250000"/>
    <n v="0"/>
    <x v="0"/>
    <x v="0"/>
    <x v="0"/>
    <n v="393"/>
    <x v="2"/>
  </r>
  <r>
    <n v="291524"/>
    <x v="0"/>
    <x v="1"/>
    <n v="27500"/>
    <n v="27500"/>
    <n v="0"/>
    <x v="0"/>
    <x v="1"/>
    <x v="2"/>
    <n v="512"/>
    <x v="7"/>
  </r>
  <r>
    <n v="291527"/>
    <x v="1"/>
    <x v="0"/>
    <n v="25000"/>
    <n v="25000"/>
    <n v="0"/>
    <x v="0"/>
    <x v="1"/>
    <x v="1"/>
    <n v="485"/>
    <x v="8"/>
  </r>
  <r>
    <n v="291556"/>
    <x v="0"/>
    <x v="1"/>
    <n v="5000"/>
    <n v="5000"/>
    <n v="0"/>
    <x v="0"/>
    <x v="1"/>
    <x v="1"/>
    <n v="482"/>
    <x v="8"/>
  </r>
  <r>
    <n v="291566"/>
    <x v="2"/>
    <x v="0"/>
    <n v="130766"/>
    <n v="130766"/>
    <n v="0"/>
    <x v="0"/>
    <x v="0"/>
    <x v="1"/>
    <n v="511"/>
    <x v="7"/>
  </r>
  <r>
    <n v="291569"/>
    <x v="2"/>
    <x v="0"/>
    <n v="20000"/>
    <n v="20000"/>
    <n v="0"/>
    <x v="0"/>
    <x v="1"/>
    <x v="0"/>
    <n v="473"/>
    <x v="8"/>
  </r>
  <r>
    <n v="291618"/>
    <x v="0"/>
    <x v="0"/>
    <n v="20000"/>
    <n v="20000"/>
    <n v="0"/>
    <x v="0"/>
    <x v="0"/>
    <x v="1"/>
    <n v="424"/>
    <x v="6"/>
  </r>
  <r>
    <n v="291628"/>
    <x v="1"/>
    <x v="0"/>
    <n v="10000"/>
    <n v="10000"/>
    <n v="0"/>
    <x v="0"/>
    <x v="1"/>
    <x v="2"/>
    <n v="493"/>
    <x v="0"/>
  </r>
  <r>
    <n v="291659"/>
    <x v="0"/>
    <x v="2"/>
    <n v="114500"/>
    <n v="114500"/>
    <n v="0"/>
    <x v="0"/>
    <x v="0"/>
    <x v="1"/>
    <n v="420"/>
    <x v="6"/>
  </r>
  <r>
    <n v="291672"/>
    <x v="0"/>
    <x v="0"/>
    <n v="65300"/>
    <n v="65300"/>
    <n v="0"/>
    <x v="0"/>
    <x v="1"/>
    <x v="1"/>
    <n v="525"/>
    <x v="7"/>
  </r>
  <r>
    <n v="291673"/>
    <x v="0"/>
    <x v="0"/>
    <n v="62800"/>
    <n v="62800"/>
    <n v="0"/>
    <x v="0"/>
    <x v="1"/>
    <x v="0"/>
    <n v="496"/>
    <x v="0"/>
  </r>
  <r>
    <n v="291684"/>
    <x v="0"/>
    <x v="0"/>
    <n v="20000"/>
    <n v="20000"/>
    <n v="0"/>
    <x v="0"/>
    <x v="0"/>
    <x v="2"/>
    <n v="493"/>
    <x v="0"/>
  </r>
  <r>
    <n v="291707"/>
    <x v="0"/>
    <x v="0"/>
    <n v="71300"/>
    <n v="71300"/>
    <n v="0"/>
    <x v="0"/>
    <x v="0"/>
    <x v="1"/>
    <n v="440"/>
    <x v="3"/>
  </r>
  <r>
    <n v="291709"/>
    <x v="0"/>
    <x v="0"/>
    <n v="112557"/>
    <n v="112557"/>
    <n v="0"/>
    <x v="0"/>
    <x v="1"/>
    <x v="1"/>
    <n v="504"/>
    <x v="0"/>
  </r>
  <r>
    <n v="291724"/>
    <x v="1"/>
    <x v="1"/>
    <n v="24300"/>
    <n v="24300"/>
    <n v="0"/>
    <x v="0"/>
    <x v="1"/>
    <x v="0"/>
    <n v="549"/>
    <x v="9"/>
  </r>
  <r>
    <n v="291738"/>
    <x v="0"/>
    <x v="1"/>
    <n v="55000"/>
    <n v="55000"/>
    <n v="0"/>
    <x v="0"/>
    <x v="0"/>
    <x v="2"/>
    <n v="402"/>
    <x v="2"/>
  </r>
  <r>
    <n v="291758"/>
    <x v="1"/>
    <x v="0"/>
    <n v="30000"/>
    <n v="30000"/>
    <n v="0"/>
    <x v="0"/>
    <x v="1"/>
    <x v="1"/>
    <n v="476"/>
    <x v="8"/>
  </r>
  <r>
    <n v="291763"/>
    <x v="2"/>
    <x v="2"/>
    <n v="10000"/>
    <n v="10000"/>
    <n v="0"/>
    <x v="0"/>
    <x v="0"/>
    <x v="1"/>
    <n v="478"/>
    <x v="8"/>
  </r>
  <r>
    <n v="291796"/>
    <x v="0"/>
    <x v="0"/>
    <n v="7000"/>
    <n v="7000"/>
    <n v="0"/>
    <x v="0"/>
    <x v="0"/>
    <x v="1"/>
    <n v="450"/>
    <x v="3"/>
  </r>
  <r>
    <n v="291806"/>
    <x v="1"/>
    <x v="0"/>
    <n v="32100"/>
    <n v="32100"/>
    <n v="0"/>
    <x v="0"/>
    <x v="1"/>
    <x v="1"/>
    <n v="522"/>
    <x v="7"/>
  </r>
  <r>
    <n v="291825"/>
    <x v="2"/>
    <x v="2"/>
    <n v="244307"/>
    <n v="244307"/>
    <n v="0"/>
    <x v="0"/>
    <x v="1"/>
    <x v="0"/>
    <n v="501"/>
    <x v="0"/>
  </r>
  <r>
    <n v="291875"/>
    <x v="0"/>
    <x v="0"/>
    <n v="10000"/>
    <n v="10000"/>
    <n v="0"/>
    <x v="0"/>
    <x v="1"/>
    <x v="1"/>
    <n v="420"/>
    <x v="6"/>
  </r>
  <r>
    <n v="291881"/>
    <x v="0"/>
    <x v="0"/>
    <n v="117700"/>
    <n v="117700"/>
    <n v="0"/>
    <x v="0"/>
    <x v="1"/>
    <x v="0"/>
    <n v="509"/>
    <x v="0"/>
  </r>
  <r>
    <n v="291891"/>
    <x v="0"/>
    <x v="0"/>
    <n v="15000"/>
    <n v="15000"/>
    <n v="0"/>
    <x v="0"/>
    <x v="0"/>
    <x v="2"/>
    <n v="354"/>
    <x v="5"/>
  </r>
  <r>
    <n v="291896"/>
    <x v="0"/>
    <x v="0"/>
    <n v="118578"/>
    <n v="118578"/>
    <n v="0"/>
    <x v="0"/>
    <x v="0"/>
    <x v="1"/>
    <n v="430"/>
    <x v="6"/>
  </r>
  <r>
    <n v="291898"/>
    <x v="0"/>
    <x v="0"/>
    <n v="55000"/>
    <n v="55000"/>
    <n v="0"/>
    <x v="0"/>
    <x v="1"/>
    <x v="0"/>
    <n v="502"/>
    <x v="0"/>
  </r>
  <r>
    <n v="291903"/>
    <x v="1"/>
    <x v="0"/>
    <n v="50937"/>
    <n v="50937"/>
    <n v="0"/>
    <x v="0"/>
    <x v="0"/>
    <x v="1"/>
    <n v="500"/>
    <x v="0"/>
  </r>
  <r>
    <n v="291919"/>
    <x v="1"/>
    <x v="0"/>
    <n v="10000"/>
    <n v="5000"/>
    <n v="1"/>
    <x v="1"/>
    <x v="0"/>
    <x v="1"/>
    <n v="518"/>
    <x v="7"/>
  </r>
  <r>
    <n v="291973"/>
    <x v="0"/>
    <x v="0"/>
    <n v="30000"/>
    <n v="30000"/>
    <n v="0"/>
    <x v="0"/>
    <x v="1"/>
    <x v="0"/>
    <n v="459"/>
    <x v="1"/>
  </r>
  <r>
    <n v="291991"/>
    <x v="0"/>
    <x v="1"/>
    <n v="20000"/>
    <n v="20000"/>
    <n v="0"/>
    <x v="0"/>
    <x v="0"/>
    <x v="1"/>
    <n v="498"/>
    <x v="0"/>
  </r>
  <r>
    <n v="292022"/>
    <x v="0"/>
    <x v="0"/>
    <n v="196600"/>
    <n v="196600"/>
    <n v="0"/>
    <x v="0"/>
    <x v="0"/>
    <x v="1"/>
    <n v="483"/>
    <x v="8"/>
  </r>
  <r>
    <n v="292039"/>
    <x v="0"/>
    <x v="1"/>
    <n v="15000"/>
    <n v="15000"/>
    <n v="0"/>
    <x v="0"/>
    <x v="1"/>
    <x v="0"/>
    <n v="456"/>
    <x v="1"/>
  </r>
  <r>
    <n v="292081"/>
    <x v="0"/>
    <x v="2"/>
    <n v="30000"/>
    <n v="30000"/>
    <n v="0"/>
    <x v="0"/>
    <x v="1"/>
    <x v="1"/>
    <n v="488"/>
    <x v="8"/>
  </r>
  <r>
    <n v="292099"/>
    <x v="0"/>
    <x v="2"/>
    <n v="25000"/>
    <n v="25000"/>
    <n v="0"/>
    <x v="0"/>
    <x v="0"/>
    <x v="0"/>
    <n v="429"/>
    <x v="6"/>
  </r>
  <r>
    <n v="292136"/>
    <x v="1"/>
    <x v="0"/>
    <n v="1000"/>
    <n v="1000"/>
    <n v="0"/>
    <x v="0"/>
    <x v="1"/>
    <x v="0"/>
    <n v="440"/>
    <x v="3"/>
  </r>
  <r>
    <n v="292182"/>
    <x v="1"/>
    <x v="1"/>
    <n v="29000"/>
    <n v="29000"/>
    <n v="0"/>
    <x v="0"/>
    <x v="0"/>
    <x v="1"/>
    <n v="487"/>
    <x v="8"/>
  </r>
  <r>
    <n v="292285"/>
    <x v="0"/>
    <x v="0"/>
    <n v="77900"/>
    <n v="77900"/>
    <n v="0"/>
    <x v="0"/>
    <x v="1"/>
    <x v="1"/>
    <n v="488"/>
    <x v="8"/>
  </r>
  <r>
    <n v="292311"/>
    <x v="0"/>
    <x v="1"/>
    <n v="123000"/>
    <n v="123000"/>
    <n v="0"/>
    <x v="0"/>
    <x v="0"/>
    <x v="1"/>
    <n v="491"/>
    <x v="0"/>
  </r>
  <r>
    <n v="292314"/>
    <x v="0"/>
    <x v="0"/>
    <n v="3000"/>
    <n v="3000"/>
    <n v="0"/>
    <x v="0"/>
    <x v="0"/>
    <x v="1"/>
    <n v="465"/>
    <x v="1"/>
  </r>
  <r>
    <n v="292320"/>
    <x v="0"/>
    <x v="0"/>
    <n v="60000"/>
    <n v="60000"/>
    <n v="0"/>
    <x v="0"/>
    <x v="1"/>
    <x v="2"/>
    <n v="463"/>
    <x v="1"/>
  </r>
  <r>
    <n v="292335"/>
    <x v="0"/>
    <x v="0"/>
    <n v="5000"/>
    <n v="5000"/>
    <n v="0"/>
    <x v="0"/>
    <x v="1"/>
    <x v="1"/>
    <n v="533"/>
    <x v="9"/>
  </r>
  <r>
    <n v="292337"/>
    <x v="1"/>
    <x v="0"/>
    <n v="30000"/>
    <n v="30000"/>
    <n v="0"/>
    <x v="0"/>
    <x v="1"/>
    <x v="1"/>
    <n v="475"/>
    <x v="8"/>
  </r>
  <r>
    <n v="292364"/>
    <x v="1"/>
    <x v="0"/>
    <n v="45000"/>
    <n v="45000"/>
    <n v="0"/>
    <x v="0"/>
    <x v="1"/>
    <x v="2"/>
    <n v="463"/>
    <x v="1"/>
  </r>
  <r>
    <n v="292367"/>
    <x v="0"/>
    <x v="0"/>
    <n v="105000"/>
    <n v="105000"/>
    <n v="0"/>
    <x v="0"/>
    <x v="0"/>
    <x v="1"/>
    <n v="479"/>
    <x v="8"/>
  </r>
  <r>
    <n v="292368"/>
    <x v="0"/>
    <x v="0"/>
    <n v="75000"/>
    <n v="75000"/>
    <n v="0"/>
    <x v="0"/>
    <x v="0"/>
    <x v="1"/>
    <n v="520"/>
    <x v="7"/>
  </r>
  <r>
    <n v="292375"/>
    <x v="0"/>
    <x v="1"/>
    <n v="25000"/>
    <n v="25000"/>
    <n v="0"/>
    <x v="0"/>
    <x v="1"/>
    <x v="2"/>
    <n v="470"/>
    <x v="1"/>
  </r>
  <r>
    <n v="292377"/>
    <x v="0"/>
    <x v="1"/>
    <n v="15000"/>
    <n v="15000"/>
    <n v="0"/>
    <x v="0"/>
    <x v="0"/>
    <x v="1"/>
    <n v="437"/>
    <x v="3"/>
  </r>
  <r>
    <n v="292385"/>
    <x v="0"/>
    <x v="0"/>
    <n v="209300"/>
    <n v="209300"/>
    <n v="0"/>
    <x v="0"/>
    <x v="1"/>
    <x v="0"/>
    <n v="499"/>
    <x v="0"/>
  </r>
  <r>
    <n v="292387"/>
    <x v="0"/>
    <x v="0"/>
    <n v="31000"/>
    <n v="31000"/>
    <n v="0"/>
    <x v="0"/>
    <x v="1"/>
    <x v="2"/>
    <n v="536"/>
    <x v="9"/>
  </r>
  <r>
    <n v="292390"/>
    <x v="0"/>
    <x v="0"/>
    <n v="192600"/>
    <n v="192600"/>
    <n v="0"/>
    <x v="0"/>
    <x v="1"/>
    <x v="2"/>
    <n v="538"/>
    <x v="9"/>
  </r>
  <r>
    <n v="292402"/>
    <x v="1"/>
    <x v="1"/>
    <n v="14300"/>
    <n v="14300"/>
    <n v="0"/>
    <x v="0"/>
    <x v="0"/>
    <x v="1"/>
    <n v="491"/>
    <x v="0"/>
  </r>
  <r>
    <n v="292411"/>
    <x v="0"/>
    <x v="0"/>
    <n v="58000"/>
    <n v="58000"/>
    <n v="0"/>
    <x v="0"/>
    <x v="0"/>
    <x v="0"/>
    <n v="433"/>
    <x v="3"/>
  </r>
  <r>
    <n v="292418"/>
    <x v="0"/>
    <x v="0"/>
    <n v="25000"/>
    <n v="25000"/>
    <n v="0"/>
    <x v="0"/>
    <x v="0"/>
    <x v="1"/>
    <n v="478"/>
    <x v="8"/>
  </r>
  <r>
    <n v="292419"/>
    <x v="0"/>
    <x v="0"/>
    <n v="10000"/>
    <n v="10000"/>
    <n v="0"/>
    <x v="0"/>
    <x v="0"/>
    <x v="1"/>
    <n v="486"/>
    <x v="8"/>
  </r>
  <r>
    <n v="292424"/>
    <x v="0"/>
    <x v="1"/>
    <n v="10000"/>
    <n v="10000"/>
    <n v="0"/>
    <x v="0"/>
    <x v="0"/>
    <x v="1"/>
    <n v="413"/>
    <x v="6"/>
  </r>
  <r>
    <n v="292428"/>
    <x v="0"/>
    <x v="1"/>
    <n v="53320"/>
    <n v="53320"/>
    <n v="0"/>
    <x v="0"/>
    <x v="0"/>
    <x v="0"/>
    <n v="548"/>
    <x v="9"/>
  </r>
  <r>
    <n v="292430"/>
    <x v="2"/>
    <x v="1"/>
    <n v="40000"/>
    <n v="40000"/>
    <n v="0"/>
    <x v="0"/>
    <x v="1"/>
    <x v="1"/>
    <n v="396"/>
    <x v="2"/>
  </r>
  <r>
    <n v="292445"/>
    <x v="1"/>
    <x v="1"/>
    <n v="10000"/>
    <n v="10000"/>
    <n v="0"/>
    <x v="0"/>
    <x v="0"/>
    <x v="0"/>
    <n v="522"/>
    <x v="7"/>
  </r>
  <r>
    <n v="292447"/>
    <x v="0"/>
    <x v="1"/>
    <n v="66100"/>
    <n v="66100"/>
    <n v="0"/>
    <x v="0"/>
    <x v="1"/>
    <x v="1"/>
    <n v="518"/>
    <x v="7"/>
  </r>
  <r>
    <n v="292449"/>
    <x v="0"/>
    <x v="0"/>
    <n v="260000"/>
    <n v="260000"/>
    <n v="0"/>
    <x v="0"/>
    <x v="1"/>
    <x v="0"/>
    <n v="510"/>
    <x v="0"/>
  </r>
  <r>
    <n v="292464"/>
    <x v="0"/>
    <x v="0"/>
    <n v="26230"/>
    <n v="26230"/>
    <n v="0"/>
    <x v="0"/>
    <x v="1"/>
    <x v="1"/>
    <n v="504"/>
    <x v="0"/>
  </r>
  <r>
    <n v="292473"/>
    <x v="0"/>
    <x v="0"/>
    <n v="37500"/>
    <n v="37500"/>
    <n v="0"/>
    <x v="0"/>
    <x v="1"/>
    <x v="1"/>
    <n v="540"/>
    <x v="9"/>
  </r>
  <r>
    <n v="292474"/>
    <x v="0"/>
    <x v="0"/>
    <n v="18000"/>
    <n v="18000"/>
    <n v="0"/>
    <x v="0"/>
    <x v="1"/>
    <x v="0"/>
    <n v="559"/>
    <x v="10"/>
  </r>
  <r>
    <n v="292476"/>
    <x v="0"/>
    <x v="1"/>
    <n v="12000"/>
    <n v="12000"/>
    <n v="0"/>
    <x v="0"/>
    <x v="1"/>
    <x v="0"/>
    <n v="425"/>
    <x v="6"/>
  </r>
  <r>
    <n v="292478"/>
    <x v="0"/>
    <x v="0"/>
    <n v="43500"/>
    <n v="43500"/>
    <n v="0"/>
    <x v="0"/>
    <x v="0"/>
    <x v="1"/>
    <n v="445"/>
    <x v="3"/>
  </r>
  <r>
    <n v="292479"/>
    <x v="0"/>
    <x v="0"/>
    <n v="151000"/>
    <n v="151000"/>
    <n v="0"/>
    <x v="0"/>
    <x v="0"/>
    <x v="0"/>
    <n v="504"/>
    <x v="0"/>
  </r>
  <r>
    <n v="292480"/>
    <x v="0"/>
    <x v="0"/>
    <n v="70000"/>
    <n v="70000"/>
    <n v="0"/>
    <x v="0"/>
    <x v="0"/>
    <x v="1"/>
    <n v="504"/>
    <x v="0"/>
  </r>
  <r>
    <n v="292484"/>
    <x v="2"/>
    <x v="0"/>
    <n v="19740"/>
    <n v="19740"/>
    <n v="0"/>
    <x v="0"/>
    <x v="1"/>
    <x v="0"/>
    <n v="501"/>
    <x v="0"/>
  </r>
  <r>
    <n v="292486"/>
    <x v="0"/>
    <x v="0"/>
    <n v="40000"/>
    <n v="40000"/>
    <n v="0"/>
    <x v="0"/>
    <x v="0"/>
    <x v="1"/>
    <n v="472"/>
    <x v="8"/>
  </r>
  <r>
    <n v="292492"/>
    <x v="1"/>
    <x v="0"/>
    <n v="15090"/>
    <n v="15090"/>
    <n v="0"/>
    <x v="0"/>
    <x v="0"/>
    <x v="1"/>
    <n v="436"/>
    <x v="3"/>
  </r>
  <r>
    <n v="292497"/>
    <x v="0"/>
    <x v="0"/>
    <n v="18800"/>
    <n v="18800"/>
    <n v="0"/>
    <x v="0"/>
    <x v="1"/>
    <x v="1"/>
    <n v="392"/>
    <x v="2"/>
  </r>
  <r>
    <n v="292507"/>
    <x v="0"/>
    <x v="1"/>
    <n v="10000"/>
    <n v="10000"/>
    <n v="0"/>
    <x v="0"/>
    <x v="0"/>
    <x v="1"/>
    <n v="453"/>
    <x v="1"/>
  </r>
  <r>
    <n v="292508"/>
    <x v="0"/>
    <x v="0"/>
    <n v="80700"/>
    <n v="80700"/>
    <n v="0"/>
    <x v="0"/>
    <x v="1"/>
    <x v="2"/>
    <n v="544"/>
    <x v="9"/>
  </r>
  <r>
    <n v="292514"/>
    <x v="0"/>
    <x v="1"/>
    <n v="120000"/>
    <n v="120000"/>
    <n v="0"/>
    <x v="0"/>
    <x v="1"/>
    <x v="1"/>
    <n v="446"/>
    <x v="3"/>
  </r>
  <r>
    <n v="292521"/>
    <x v="0"/>
    <x v="0"/>
    <n v="100100"/>
    <n v="100100"/>
    <n v="0"/>
    <x v="0"/>
    <x v="1"/>
    <x v="2"/>
    <n v="543"/>
    <x v="9"/>
  </r>
  <r>
    <n v="292527"/>
    <x v="0"/>
    <x v="0"/>
    <n v="125000"/>
    <n v="125000"/>
    <n v="0"/>
    <x v="0"/>
    <x v="1"/>
    <x v="0"/>
    <n v="501"/>
    <x v="0"/>
  </r>
  <r>
    <n v="292557"/>
    <x v="0"/>
    <x v="0"/>
    <n v="8000"/>
    <n v="8000"/>
    <n v="0"/>
    <x v="0"/>
    <x v="1"/>
    <x v="1"/>
    <n v="386"/>
    <x v="4"/>
  </r>
  <r>
    <n v="292560"/>
    <x v="0"/>
    <x v="1"/>
    <n v="10000"/>
    <n v="10000"/>
    <n v="0"/>
    <x v="0"/>
    <x v="0"/>
    <x v="0"/>
    <n v="494"/>
    <x v="0"/>
  </r>
  <r>
    <n v="292574"/>
    <x v="0"/>
    <x v="1"/>
    <n v="61500"/>
    <n v="61500"/>
    <n v="0"/>
    <x v="0"/>
    <x v="1"/>
    <x v="1"/>
    <n v="533"/>
    <x v="9"/>
  </r>
  <r>
    <n v="292580"/>
    <x v="0"/>
    <x v="2"/>
    <n v="20000"/>
    <n v="20000"/>
    <n v="0"/>
    <x v="0"/>
    <x v="1"/>
    <x v="0"/>
    <n v="484"/>
    <x v="8"/>
  </r>
  <r>
    <n v="292591"/>
    <x v="1"/>
    <x v="0"/>
    <n v="38000"/>
    <n v="38000"/>
    <n v="0"/>
    <x v="0"/>
    <x v="1"/>
    <x v="1"/>
    <n v="494"/>
    <x v="0"/>
  </r>
  <r>
    <n v="292592"/>
    <x v="1"/>
    <x v="1"/>
    <n v="14100"/>
    <n v="14100"/>
    <n v="0"/>
    <x v="0"/>
    <x v="1"/>
    <x v="1"/>
    <n v="450"/>
    <x v="3"/>
  </r>
  <r>
    <n v="292594"/>
    <x v="0"/>
    <x v="1"/>
    <n v="75000"/>
    <n v="75000"/>
    <n v="0"/>
    <x v="0"/>
    <x v="0"/>
    <x v="1"/>
    <n v="511"/>
    <x v="7"/>
  </r>
  <r>
    <n v="292611"/>
    <x v="0"/>
    <x v="0"/>
    <n v="10000"/>
    <n v="10000"/>
    <n v="0"/>
    <x v="0"/>
    <x v="0"/>
    <x v="1"/>
    <n v="495"/>
    <x v="0"/>
  </r>
  <r>
    <n v="292614"/>
    <x v="1"/>
    <x v="0"/>
    <n v="2100"/>
    <n v="2100"/>
    <n v="0"/>
    <x v="0"/>
    <x v="1"/>
    <x v="0"/>
    <n v="487"/>
    <x v="8"/>
  </r>
  <r>
    <n v="292616"/>
    <x v="1"/>
    <x v="0"/>
    <n v="5685"/>
    <n v="5685"/>
    <n v="0"/>
    <x v="0"/>
    <x v="0"/>
    <x v="1"/>
    <n v="452"/>
    <x v="1"/>
  </r>
  <r>
    <n v="292618"/>
    <x v="0"/>
    <x v="2"/>
    <n v="15000"/>
    <n v="15000"/>
    <n v="0"/>
    <x v="0"/>
    <x v="0"/>
    <x v="1"/>
    <n v="446"/>
    <x v="3"/>
  </r>
  <r>
    <n v="292621"/>
    <x v="0"/>
    <x v="1"/>
    <n v="33500"/>
    <n v="33500"/>
    <n v="0"/>
    <x v="0"/>
    <x v="0"/>
    <x v="1"/>
    <n v="492"/>
    <x v="0"/>
  </r>
  <r>
    <n v="292639"/>
    <x v="2"/>
    <x v="1"/>
    <n v="20000"/>
    <n v="20000"/>
    <n v="0"/>
    <x v="0"/>
    <x v="1"/>
    <x v="0"/>
    <n v="493"/>
    <x v="0"/>
  </r>
  <r>
    <n v="292640"/>
    <x v="0"/>
    <x v="0"/>
    <n v="20000"/>
    <n v="20000"/>
    <n v="0"/>
    <x v="0"/>
    <x v="0"/>
    <x v="1"/>
    <n v="423"/>
    <x v="6"/>
  </r>
  <r>
    <n v="292641"/>
    <x v="1"/>
    <x v="0"/>
    <n v="34500"/>
    <n v="26100"/>
    <n v="1"/>
    <x v="1"/>
    <x v="1"/>
    <x v="0"/>
    <n v="534"/>
    <x v="9"/>
  </r>
  <r>
    <n v="292642"/>
    <x v="0"/>
    <x v="0"/>
    <n v="60000"/>
    <n v="60000"/>
    <n v="0"/>
    <x v="0"/>
    <x v="1"/>
    <x v="0"/>
    <n v="492"/>
    <x v="0"/>
  </r>
  <r>
    <n v="292652"/>
    <x v="1"/>
    <x v="0"/>
    <n v="4000"/>
    <n v="4000"/>
    <n v="0"/>
    <x v="0"/>
    <x v="1"/>
    <x v="1"/>
    <n v="483"/>
    <x v="8"/>
  </r>
  <r>
    <n v="292659"/>
    <x v="2"/>
    <x v="0"/>
    <n v="15000"/>
    <n v="15000"/>
    <n v="0"/>
    <x v="0"/>
    <x v="1"/>
    <x v="2"/>
    <n v="489"/>
    <x v="8"/>
  </r>
  <r>
    <n v="292665"/>
    <x v="0"/>
    <x v="2"/>
    <n v="27000"/>
    <n v="27000"/>
    <n v="0"/>
    <x v="0"/>
    <x v="0"/>
    <x v="1"/>
    <n v="471"/>
    <x v="8"/>
  </r>
  <r>
    <n v="292666"/>
    <x v="1"/>
    <x v="0"/>
    <n v="18000"/>
    <n v="18000"/>
    <n v="0"/>
    <x v="0"/>
    <x v="0"/>
    <x v="1"/>
    <n v="495"/>
    <x v="0"/>
  </r>
  <r>
    <n v="292684"/>
    <x v="1"/>
    <x v="1"/>
    <n v="10000"/>
    <n v="10000"/>
    <n v="0"/>
    <x v="0"/>
    <x v="0"/>
    <x v="0"/>
    <n v="529"/>
    <x v="7"/>
  </r>
  <r>
    <n v="292689"/>
    <x v="0"/>
    <x v="2"/>
    <n v="20000"/>
    <n v="20000"/>
    <n v="0"/>
    <x v="0"/>
    <x v="0"/>
    <x v="0"/>
    <n v="442"/>
    <x v="3"/>
  </r>
  <r>
    <n v="292696"/>
    <x v="0"/>
    <x v="1"/>
    <n v="30000"/>
    <n v="30000"/>
    <n v="0"/>
    <x v="0"/>
    <x v="1"/>
    <x v="0"/>
    <n v="463"/>
    <x v="1"/>
  </r>
  <r>
    <n v="292697"/>
    <x v="0"/>
    <x v="1"/>
    <n v="14790"/>
    <n v="14790"/>
    <n v="0"/>
    <x v="0"/>
    <x v="0"/>
    <x v="2"/>
    <n v="528"/>
    <x v="7"/>
  </r>
  <r>
    <n v="292702"/>
    <x v="0"/>
    <x v="1"/>
    <n v="74570"/>
    <n v="74570"/>
    <n v="0"/>
    <x v="0"/>
    <x v="0"/>
    <x v="2"/>
    <n v="485"/>
    <x v="8"/>
  </r>
  <r>
    <n v="292719"/>
    <x v="0"/>
    <x v="0"/>
    <n v="183500"/>
    <n v="183500"/>
    <n v="0"/>
    <x v="0"/>
    <x v="1"/>
    <x v="0"/>
    <n v="459"/>
    <x v="1"/>
  </r>
  <r>
    <n v="292729"/>
    <x v="0"/>
    <x v="0"/>
    <n v="65000"/>
    <n v="65000"/>
    <n v="0"/>
    <x v="0"/>
    <x v="0"/>
    <x v="1"/>
    <n v="472"/>
    <x v="8"/>
  </r>
  <r>
    <n v="292735"/>
    <x v="0"/>
    <x v="0"/>
    <n v="118000"/>
    <n v="118000"/>
    <n v="0"/>
    <x v="0"/>
    <x v="1"/>
    <x v="0"/>
    <n v="497"/>
    <x v="0"/>
  </r>
  <r>
    <n v="292744"/>
    <x v="0"/>
    <x v="0"/>
    <n v="5000"/>
    <n v="5000"/>
    <n v="0"/>
    <x v="0"/>
    <x v="0"/>
    <x v="1"/>
    <n v="523"/>
    <x v="7"/>
  </r>
  <r>
    <n v="292745"/>
    <x v="1"/>
    <x v="0"/>
    <n v="124500"/>
    <n v="124500"/>
    <n v="0"/>
    <x v="0"/>
    <x v="1"/>
    <x v="1"/>
    <n v="448"/>
    <x v="3"/>
  </r>
  <r>
    <n v="292752"/>
    <x v="2"/>
    <x v="2"/>
    <n v="15000"/>
    <n v="15000"/>
    <n v="0"/>
    <x v="0"/>
    <x v="0"/>
    <x v="0"/>
    <n v="425"/>
    <x v="6"/>
  </r>
  <r>
    <n v="292764"/>
    <x v="0"/>
    <x v="0"/>
    <n v="33000"/>
    <n v="33000"/>
    <n v="0"/>
    <x v="0"/>
    <x v="0"/>
    <x v="1"/>
    <n v="437"/>
    <x v="3"/>
  </r>
  <r>
    <n v="292765"/>
    <x v="0"/>
    <x v="0"/>
    <n v="20000"/>
    <n v="20000"/>
    <n v="0"/>
    <x v="0"/>
    <x v="1"/>
    <x v="0"/>
    <n v="410"/>
    <x v="2"/>
  </r>
  <r>
    <n v="292769"/>
    <x v="0"/>
    <x v="2"/>
    <n v="10000"/>
    <n v="10000"/>
    <n v="0"/>
    <x v="0"/>
    <x v="0"/>
    <x v="1"/>
    <n v="497"/>
    <x v="0"/>
  </r>
  <r>
    <n v="292779"/>
    <x v="0"/>
    <x v="0"/>
    <n v="25000"/>
    <n v="25000"/>
    <n v="0"/>
    <x v="0"/>
    <x v="0"/>
    <x v="1"/>
    <n v="437"/>
    <x v="3"/>
  </r>
  <r>
    <n v="292796"/>
    <x v="0"/>
    <x v="0"/>
    <n v="69000"/>
    <n v="69000"/>
    <n v="0"/>
    <x v="0"/>
    <x v="0"/>
    <x v="0"/>
    <n v="459"/>
    <x v="1"/>
  </r>
  <r>
    <n v="292799"/>
    <x v="1"/>
    <x v="0"/>
    <n v="10000"/>
    <n v="10000"/>
    <n v="0"/>
    <x v="0"/>
    <x v="0"/>
    <x v="2"/>
    <n v="440"/>
    <x v="3"/>
  </r>
  <r>
    <n v="292811"/>
    <x v="0"/>
    <x v="0"/>
    <n v="66350"/>
    <n v="66350"/>
    <n v="0"/>
    <x v="0"/>
    <x v="1"/>
    <x v="1"/>
    <n v="517"/>
    <x v="7"/>
  </r>
  <r>
    <n v="292812"/>
    <x v="1"/>
    <x v="0"/>
    <n v="26000"/>
    <n v="6000"/>
    <n v="1"/>
    <x v="1"/>
    <x v="1"/>
    <x v="0"/>
    <n v="509"/>
    <x v="0"/>
  </r>
  <r>
    <n v="292814"/>
    <x v="1"/>
    <x v="0"/>
    <n v="5000"/>
    <n v="5000"/>
    <n v="0"/>
    <x v="0"/>
    <x v="0"/>
    <x v="1"/>
    <n v="451"/>
    <x v="1"/>
  </r>
  <r>
    <n v="292816"/>
    <x v="1"/>
    <x v="0"/>
    <n v="10000"/>
    <n v="0"/>
    <n v="1"/>
    <x v="1"/>
    <x v="1"/>
    <x v="0"/>
    <n v="510"/>
    <x v="0"/>
  </r>
  <r>
    <n v="292824"/>
    <x v="0"/>
    <x v="0"/>
    <n v="50000"/>
    <n v="50000"/>
    <n v="0"/>
    <x v="0"/>
    <x v="1"/>
    <x v="1"/>
    <n v="499"/>
    <x v="0"/>
  </r>
  <r>
    <n v="292858"/>
    <x v="1"/>
    <x v="0"/>
    <n v="10000"/>
    <n v="10000"/>
    <n v="0"/>
    <x v="0"/>
    <x v="0"/>
    <x v="1"/>
    <n v="425"/>
    <x v="6"/>
  </r>
  <r>
    <n v="292859"/>
    <x v="0"/>
    <x v="2"/>
    <n v="80000"/>
    <n v="80000"/>
    <n v="0"/>
    <x v="0"/>
    <x v="1"/>
    <x v="0"/>
    <n v="511"/>
    <x v="7"/>
  </r>
  <r>
    <n v="292877"/>
    <x v="1"/>
    <x v="0"/>
    <n v="15000"/>
    <n v="15000"/>
    <n v="0"/>
    <x v="0"/>
    <x v="0"/>
    <x v="1"/>
    <n v="398"/>
    <x v="2"/>
  </r>
  <r>
    <n v="292878"/>
    <x v="0"/>
    <x v="0"/>
    <n v="199955"/>
    <n v="199955"/>
    <n v="0"/>
    <x v="0"/>
    <x v="0"/>
    <x v="1"/>
    <n v="459"/>
    <x v="1"/>
  </r>
  <r>
    <n v="292903"/>
    <x v="0"/>
    <x v="2"/>
    <n v="10000"/>
    <n v="10000"/>
    <n v="0"/>
    <x v="0"/>
    <x v="0"/>
    <x v="1"/>
    <n v="409"/>
    <x v="2"/>
  </r>
  <r>
    <n v="292939"/>
    <x v="0"/>
    <x v="0"/>
    <n v="15000"/>
    <n v="15000"/>
    <n v="0"/>
    <x v="0"/>
    <x v="0"/>
    <x v="1"/>
    <n v="431"/>
    <x v="3"/>
  </r>
  <r>
    <n v="292942"/>
    <x v="0"/>
    <x v="0"/>
    <n v="16000"/>
    <n v="16000"/>
    <n v="0"/>
    <x v="0"/>
    <x v="0"/>
    <x v="1"/>
    <n v="399"/>
    <x v="2"/>
  </r>
  <r>
    <n v="292948"/>
    <x v="0"/>
    <x v="1"/>
    <n v="8000"/>
    <n v="8000"/>
    <n v="0"/>
    <x v="0"/>
    <x v="1"/>
    <x v="1"/>
    <n v="425"/>
    <x v="6"/>
  </r>
  <r>
    <n v="292959"/>
    <x v="1"/>
    <x v="0"/>
    <n v="15000"/>
    <n v="0"/>
    <n v="1"/>
    <x v="1"/>
    <x v="1"/>
    <x v="2"/>
    <n v="458"/>
    <x v="1"/>
  </r>
  <r>
    <n v="292968"/>
    <x v="0"/>
    <x v="1"/>
    <n v="150000"/>
    <n v="150000"/>
    <n v="0"/>
    <x v="0"/>
    <x v="0"/>
    <x v="0"/>
    <n v="405"/>
    <x v="2"/>
  </r>
  <r>
    <n v="292970"/>
    <x v="0"/>
    <x v="0"/>
    <n v="25000"/>
    <n v="25000"/>
    <n v="0"/>
    <x v="0"/>
    <x v="1"/>
    <x v="0"/>
    <n v="445"/>
    <x v="3"/>
  </r>
  <r>
    <n v="292973"/>
    <x v="0"/>
    <x v="1"/>
    <n v="56600"/>
    <n v="56600"/>
    <n v="0"/>
    <x v="0"/>
    <x v="1"/>
    <x v="2"/>
    <n v="491"/>
    <x v="0"/>
  </r>
  <r>
    <n v="292975"/>
    <x v="0"/>
    <x v="1"/>
    <n v="50000"/>
    <n v="50000"/>
    <n v="0"/>
    <x v="0"/>
    <x v="0"/>
    <x v="1"/>
    <n v="426"/>
    <x v="6"/>
  </r>
  <r>
    <n v="292982"/>
    <x v="0"/>
    <x v="2"/>
    <n v="171000"/>
    <n v="171000"/>
    <n v="0"/>
    <x v="0"/>
    <x v="0"/>
    <x v="0"/>
    <n v="504"/>
    <x v="0"/>
  </r>
  <r>
    <n v="293016"/>
    <x v="0"/>
    <x v="0"/>
    <n v="96000"/>
    <n v="96000"/>
    <n v="0"/>
    <x v="0"/>
    <x v="1"/>
    <x v="2"/>
    <n v="494"/>
    <x v="0"/>
  </r>
  <r>
    <n v="293017"/>
    <x v="0"/>
    <x v="0"/>
    <n v="96000"/>
    <n v="96000"/>
    <n v="0"/>
    <x v="0"/>
    <x v="0"/>
    <x v="2"/>
    <n v="400"/>
    <x v="2"/>
  </r>
  <r>
    <n v="293020"/>
    <x v="0"/>
    <x v="2"/>
    <n v="20000"/>
    <n v="20000"/>
    <n v="0"/>
    <x v="0"/>
    <x v="1"/>
    <x v="1"/>
    <n v="496"/>
    <x v="0"/>
  </r>
  <r>
    <n v="293028"/>
    <x v="2"/>
    <x v="0"/>
    <n v="30000"/>
    <n v="30000"/>
    <n v="0"/>
    <x v="0"/>
    <x v="1"/>
    <x v="1"/>
    <n v="503"/>
    <x v="0"/>
  </r>
  <r>
    <n v="293036"/>
    <x v="2"/>
    <x v="0"/>
    <n v="64000"/>
    <n v="20476"/>
    <n v="1"/>
    <x v="1"/>
    <x v="0"/>
    <x v="1"/>
    <n v="418"/>
    <x v="6"/>
  </r>
  <r>
    <n v="293042"/>
    <x v="0"/>
    <x v="0"/>
    <n v="51300"/>
    <n v="51300"/>
    <n v="0"/>
    <x v="0"/>
    <x v="0"/>
    <x v="1"/>
    <n v="412"/>
    <x v="6"/>
  </r>
  <r>
    <n v="293043"/>
    <x v="0"/>
    <x v="0"/>
    <n v="5000"/>
    <n v="5000"/>
    <n v="0"/>
    <x v="0"/>
    <x v="0"/>
    <x v="1"/>
    <n v="429"/>
    <x v="6"/>
  </r>
  <r>
    <n v="293103"/>
    <x v="1"/>
    <x v="0"/>
    <n v="35000"/>
    <n v="35000"/>
    <n v="0"/>
    <x v="0"/>
    <x v="1"/>
    <x v="1"/>
    <n v="526"/>
    <x v="7"/>
  </r>
  <r>
    <n v="293127"/>
    <x v="2"/>
    <x v="2"/>
    <n v="10000"/>
    <n v="10000"/>
    <n v="0"/>
    <x v="0"/>
    <x v="1"/>
    <x v="1"/>
    <n v="447"/>
    <x v="3"/>
  </r>
  <r>
    <n v="293128"/>
    <x v="0"/>
    <x v="1"/>
    <n v="142600"/>
    <n v="142600"/>
    <n v="0"/>
    <x v="0"/>
    <x v="0"/>
    <x v="0"/>
    <n v="513"/>
    <x v="7"/>
  </r>
  <r>
    <n v="293143"/>
    <x v="0"/>
    <x v="0"/>
    <n v="97000"/>
    <n v="97000"/>
    <n v="0"/>
    <x v="0"/>
    <x v="1"/>
    <x v="2"/>
    <n v="481"/>
    <x v="8"/>
  </r>
  <r>
    <n v="293244"/>
    <x v="1"/>
    <x v="0"/>
    <n v="20000"/>
    <n v="20000"/>
    <n v="0"/>
    <x v="0"/>
    <x v="0"/>
    <x v="0"/>
    <n v="470"/>
    <x v="1"/>
  </r>
  <r>
    <n v="293255"/>
    <x v="0"/>
    <x v="0"/>
    <n v="28500"/>
    <n v="28500"/>
    <n v="0"/>
    <x v="0"/>
    <x v="1"/>
    <x v="0"/>
    <n v="463"/>
    <x v="1"/>
  </r>
  <r>
    <n v="293263"/>
    <x v="0"/>
    <x v="2"/>
    <n v="5000"/>
    <n v="5000"/>
    <n v="0"/>
    <x v="0"/>
    <x v="1"/>
    <x v="2"/>
    <n v="464"/>
    <x v="1"/>
  </r>
  <r>
    <n v="293295"/>
    <x v="0"/>
    <x v="0"/>
    <n v="85300"/>
    <n v="85300"/>
    <n v="0"/>
    <x v="0"/>
    <x v="1"/>
    <x v="1"/>
    <n v="531"/>
    <x v="9"/>
  </r>
  <r>
    <n v="293299"/>
    <x v="1"/>
    <x v="1"/>
    <n v="50000"/>
    <n v="50000"/>
    <n v="0"/>
    <x v="0"/>
    <x v="0"/>
    <x v="0"/>
    <n v="442"/>
    <x v="3"/>
  </r>
  <r>
    <n v="293300"/>
    <x v="0"/>
    <x v="0"/>
    <n v="28700"/>
    <n v="28700"/>
    <n v="0"/>
    <x v="0"/>
    <x v="1"/>
    <x v="2"/>
    <n v="456"/>
    <x v="1"/>
  </r>
  <r>
    <n v="293346"/>
    <x v="2"/>
    <x v="1"/>
    <n v="60000"/>
    <n v="60000"/>
    <n v="0"/>
    <x v="0"/>
    <x v="0"/>
    <x v="0"/>
    <n v="547"/>
    <x v="9"/>
  </r>
  <r>
    <n v="293348"/>
    <x v="0"/>
    <x v="0"/>
    <n v="220000"/>
    <n v="220000"/>
    <n v="0"/>
    <x v="0"/>
    <x v="1"/>
    <x v="0"/>
    <n v="562"/>
    <x v="10"/>
  </r>
  <r>
    <n v="293350"/>
    <x v="1"/>
    <x v="0"/>
    <n v="11000"/>
    <n v="11000"/>
    <n v="0"/>
    <x v="0"/>
    <x v="0"/>
    <x v="1"/>
    <n v="435"/>
    <x v="3"/>
  </r>
  <r>
    <n v="293356"/>
    <x v="0"/>
    <x v="1"/>
    <n v="25000"/>
    <n v="25000"/>
    <n v="0"/>
    <x v="0"/>
    <x v="0"/>
    <x v="1"/>
    <n v="519"/>
    <x v="7"/>
  </r>
  <r>
    <n v="293371"/>
    <x v="1"/>
    <x v="0"/>
    <n v="3500"/>
    <n v="3500"/>
    <n v="0"/>
    <x v="0"/>
    <x v="1"/>
    <x v="0"/>
    <n v="479"/>
    <x v="8"/>
  </r>
  <r>
    <n v="293395"/>
    <x v="0"/>
    <x v="0"/>
    <n v="114700"/>
    <n v="114700"/>
    <n v="0"/>
    <x v="0"/>
    <x v="1"/>
    <x v="0"/>
    <n v="540"/>
    <x v="9"/>
  </r>
  <r>
    <n v="293405"/>
    <x v="0"/>
    <x v="1"/>
    <n v="88200"/>
    <n v="88200"/>
    <n v="0"/>
    <x v="0"/>
    <x v="1"/>
    <x v="1"/>
    <n v="549"/>
    <x v="9"/>
  </r>
  <r>
    <n v="293408"/>
    <x v="0"/>
    <x v="0"/>
    <n v="46500"/>
    <n v="46500"/>
    <n v="0"/>
    <x v="0"/>
    <x v="0"/>
    <x v="1"/>
    <n v="432"/>
    <x v="3"/>
  </r>
  <r>
    <n v="293428"/>
    <x v="0"/>
    <x v="0"/>
    <n v="20000"/>
    <n v="20000"/>
    <n v="0"/>
    <x v="0"/>
    <x v="1"/>
    <x v="1"/>
    <n v="464"/>
    <x v="1"/>
  </r>
  <r>
    <n v="293430"/>
    <x v="0"/>
    <x v="0"/>
    <n v="55900"/>
    <n v="55900"/>
    <n v="0"/>
    <x v="0"/>
    <x v="1"/>
    <x v="0"/>
    <n v="483"/>
    <x v="8"/>
  </r>
  <r>
    <n v="293431"/>
    <x v="1"/>
    <x v="0"/>
    <n v="12485"/>
    <n v="12485"/>
    <n v="0"/>
    <x v="0"/>
    <x v="1"/>
    <x v="1"/>
    <n v="470"/>
    <x v="1"/>
  </r>
  <r>
    <n v="293432"/>
    <x v="0"/>
    <x v="1"/>
    <n v="20000"/>
    <n v="20000"/>
    <n v="0"/>
    <x v="0"/>
    <x v="1"/>
    <x v="0"/>
    <n v="512"/>
    <x v="7"/>
  </r>
  <r>
    <n v="293439"/>
    <x v="0"/>
    <x v="0"/>
    <n v="25000"/>
    <n v="25000"/>
    <n v="0"/>
    <x v="0"/>
    <x v="1"/>
    <x v="1"/>
    <n v="456"/>
    <x v="1"/>
  </r>
  <r>
    <n v="293441"/>
    <x v="0"/>
    <x v="0"/>
    <n v="58760"/>
    <n v="58760"/>
    <n v="0"/>
    <x v="0"/>
    <x v="1"/>
    <x v="0"/>
    <n v="472"/>
    <x v="8"/>
  </r>
  <r>
    <n v="293442"/>
    <x v="1"/>
    <x v="0"/>
    <n v="80300"/>
    <n v="80300"/>
    <n v="0"/>
    <x v="0"/>
    <x v="0"/>
    <x v="0"/>
    <n v="489"/>
    <x v="8"/>
  </r>
  <r>
    <n v="293452"/>
    <x v="2"/>
    <x v="2"/>
    <n v="20000"/>
    <n v="20000"/>
    <n v="0"/>
    <x v="0"/>
    <x v="0"/>
    <x v="1"/>
    <n v="417"/>
    <x v="6"/>
  </r>
  <r>
    <n v="293456"/>
    <x v="0"/>
    <x v="0"/>
    <n v="35900"/>
    <n v="35900"/>
    <n v="0"/>
    <x v="0"/>
    <x v="0"/>
    <x v="1"/>
    <n v="510"/>
    <x v="0"/>
  </r>
  <r>
    <n v="293467"/>
    <x v="2"/>
    <x v="1"/>
    <n v="53500"/>
    <n v="53500"/>
    <n v="0"/>
    <x v="0"/>
    <x v="0"/>
    <x v="0"/>
    <n v="507"/>
    <x v="0"/>
  </r>
  <r>
    <n v="293478"/>
    <x v="0"/>
    <x v="1"/>
    <n v="5000"/>
    <n v="5000"/>
    <n v="0"/>
    <x v="0"/>
    <x v="1"/>
    <x v="0"/>
    <n v="464"/>
    <x v="1"/>
  </r>
  <r>
    <n v="293495"/>
    <x v="0"/>
    <x v="0"/>
    <n v="117000"/>
    <n v="117000"/>
    <n v="0"/>
    <x v="0"/>
    <x v="1"/>
    <x v="1"/>
    <n v="507"/>
    <x v="0"/>
  </r>
  <r>
    <n v="293501"/>
    <x v="0"/>
    <x v="0"/>
    <n v="53800"/>
    <n v="53800"/>
    <n v="0"/>
    <x v="0"/>
    <x v="0"/>
    <x v="1"/>
    <n v="464"/>
    <x v="1"/>
  </r>
  <r>
    <n v="293512"/>
    <x v="0"/>
    <x v="1"/>
    <n v="22000"/>
    <n v="22000"/>
    <n v="0"/>
    <x v="0"/>
    <x v="0"/>
    <x v="2"/>
    <n v="497"/>
    <x v="0"/>
  </r>
  <r>
    <n v="293513"/>
    <x v="0"/>
    <x v="0"/>
    <n v="36471.599999999999"/>
    <n v="36471.599999999999"/>
    <n v="0"/>
    <x v="0"/>
    <x v="0"/>
    <x v="0"/>
    <n v="510"/>
    <x v="0"/>
  </r>
  <r>
    <n v="293515"/>
    <x v="0"/>
    <x v="0"/>
    <n v="20000"/>
    <n v="20000"/>
    <n v="0"/>
    <x v="0"/>
    <x v="1"/>
    <x v="1"/>
    <n v="472"/>
    <x v="8"/>
  </r>
  <r>
    <n v="293521"/>
    <x v="2"/>
    <x v="1"/>
    <n v="10000"/>
    <n v="10000"/>
    <n v="0"/>
    <x v="0"/>
    <x v="0"/>
    <x v="1"/>
    <n v="478"/>
    <x v="8"/>
  </r>
  <r>
    <n v="293533"/>
    <x v="1"/>
    <x v="0"/>
    <n v="6100"/>
    <n v="6100"/>
    <n v="0"/>
    <x v="0"/>
    <x v="1"/>
    <x v="1"/>
    <n v="480"/>
    <x v="8"/>
  </r>
  <r>
    <n v="293539"/>
    <x v="1"/>
    <x v="1"/>
    <n v="31100"/>
    <n v="31100"/>
    <n v="0"/>
    <x v="0"/>
    <x v="0"/>
    <x v="1"/>
    <n v="456"/>
    <x v="1"/>
  </r>
  <r>
    <n v="293540"/>
    <x v="1"/>
    <x v="0"/>
    <n v="10000"/>
    <n v="10000"/>
    <n v="0"/>
    <x v="0"/>
    <x v="0"/>
    <x v="0"/>
    <n v="440"/>
    <x v="3"/>
  </r>
  <r>
    <n v="293557"/>
    <x v="0"/>
    <x v="1"/>
    <n v="25000"/>
    <n v="25000"/>
    <n v="0"/>
    <x v="0"/>
    <x v="0"/>
    <x v="1"/>
    <n v="414"/>
    <x v="6"/>
  </r>
  <r>
    <n v="293561"/>
    <x v="1"/>
    <x v="1"/>
    <n v="15000"/>
    <n v="15000"/>
    <n v="0"/>
    <x v="0"/>
    <x v="0"/>
    <x v="1"/>
    <n v="429"/>
    <x v="6"/>
  </r>
  <r>
    <n v="293568"/>
    <x v="1"/>
    <x v="0"/>
    <n v="55168"/>
    <n v="55168"/>
    <n v="0"/>
    <x v="0"/>
    <x v="0"/>
    <x v="1"/>
    <n v="467"/>
    <x v="1"/>
  </r>
  <r>
    <n v="293573"/>
    <x v="1"/>
    <x v="0"/>
    <n v="10000"/>
    <n v="0"/>
    <n v="1"/>
    <x v="1"/>
    <x v="0"/>
    <x v="1"/>
    <n v="410"/>
    <x v="2"/>
  </r>
  <r>
    <n v="293576"/>
    <x v="0"/>
    <x v="0"/>
    <n v="44300"/>
    <n v="44300"/>
    <n v="0"/>
    <x v="0"/>
    <x v="0"/>
    <x v="1"/>
    <n v="502"/>
    <x v="0"/>
  </r>
  <r>
    <n v="293588"/>
    <x v="0"/>
    <x v="1"/>
    <n v="20000"/>
    <n v="20000"/>
    <n v="0"/>
    <x v="0"/>
    <x v="1"/>
    <x v="1"/>
    <n v="513"/>
    <x v="7"/>
  </r>
  <r>
    <n v="293591"/>
    <x v="0"/>
    <x v="0"/>
    <n v="15000"/>
    <n v="15000"/>
    <n v="0"/>
    <x v="0"/>
    <x v="1"/>
    <x v="0"/>
    <n v="548"/>
    <x v="9"/>
  </r>
  <r>
    <n v="293613"/>
    <x v="2"/>
    <x v="0"/>
    <n v="40000"/>
    <n v="40000"/>
    <n v="0"/>
    <x v="0"/>
    <x v="0"/>
    <x v="1"/>
    <n v="491"/>
    <x v="0"/>
  </r>
  <r>
    <n v="293618"/>
    <x v="1"/>
    <x v="0"/>
    <n v="10000"/>
    <n v="10000"/>
    <n v="0"/>
    <x v="0"/>
    <x v="1"/>
    <x v="0"/>
    <n v="534"/>
    <x v="9"/>
  </r>
  <r>
    <n v="293626"/>
    <x v="2"/>
    <x v="0"/>
    <n v="148245"/>
    <n v="148245"/>
    <n v="0"/>
    <x v="0"/>
    <x v="1"/>
    <x v="1"/>
    <n v="531"/>
    <x v="9"/>
  </r>
  <r>
    <n v="293628"/>
    <x v="0"/>
    <x v="0"/>
    <n v="427500"/>
    <n v="427500"/>
    <n v="0"/>
    <x v="0"/>
    <x v="1"/>
    <x v="1"/>
    <n v="479"/>
    <x v="8"/>
  </r>
  <r>
    <n v="293630"/>
    <x v="0"/>
    <x v="0"/>
    <n v="20000"/>
    <n v="20000"/>
    <n v="0"/>
    <x v="0"/>
    <x v="1"/>
    <x v="0"/>
    <n v="471"/>
    <x v="8"/>
  </r>
  <r>
    <n v="293666"/>
    <x v="1"/>
    <x v="2"/>
    <n v="11000"/>
    <n v="11000"/>
    <n v="0"/>
    <x v="0"/>
    <x v="0"/>
    <x v="1"/>
    <n v="468"/>
    <x v="1"/>
  </r>
  <r>
    <n v="293694"/>
    <x v="0"/>
    <x v="0"/>
    <n v="40000"/>
    <n v="40000"/>
    <n v="0"/>
    <x v="0"/>
    <x v="1"/>
    <x v="2"/>
    <n v="521"/>
    <x v="7"/>
  </r>
  <r>
    <n v="293709"/>
    <x v="0"/>
    <x v="0"/>
    <n v="328000"/>
    <n v="328000"/>
    <n v="0"/>
    <x v="0"/>
    <x v="0"/>
    <x v="1"/>
    <n v="446"/>
    <x v="3"/>
  </r>
  <r>
    <n v="293721"/>
    <x v="0"/>
    <x v="1"/>
    <n v="40000"/>
    <n v="40000"/>
    <n v="0"/>
    <x v="0"/>
    <x v="1"/>
    <x v="0"/>
    <n v="405"/>
    <x v="2"/>
  </r>
  <r>
    <n v="293731"/>
    <x v="0"/>
    <x v="0"/>
    <n v="10000"/>
    <n v="10000"/>
    <n v="0"/>
    <x v="0"/>
    <x v="0"/>
    <x v="1"/>
    <n v="498"/>
    <x v="0"/>
  </r>
  <r>
    <n v="293733"/>
    <x v="1"/>
    <x v="0"/>
    <n v="8951"/>
    <n v="8951"/>
    <n v="0"/>
    <x v="0"/>
    <x v="0"/>
    <x v="1"/>
    <n v="466"/>
    <x v="1"/>
  </r>
  <r>
    <n v="293745"/>
    <x v="0"/>
    <x v="0"/>
    <n v="76200"/>
    <n v="76200"/>
    <n v="0"/>
    <x v="0"/>
    <x v="1"/>
    <x v="1"/>
    <n v="525"/>
    <x v="7"/>
  </r>
  <r>
    <n v="293750"/>
    <x v="1"/>
    <x v="1"/>
    <n v="58000"/>
    <n v="58000"/>
    <n v="0"/>
    <x v="0"/>
    <x v="1"/>
    <x v="2"/>
    <n v="463"/>
    <x v="1"/>
  </r>
  <r>
    <n v="293763"/>
    <x v="0"/>
    <x v="0"/>
    <n v="54500"/>
    <n v="54500"/>
    <n v="0"/>
    <x v="0"/>
    <x v="0"/>
    <x v="1"/>
    <n v="465"/>
    <x v="1"/>
  </r>
  <r>
    <n v="293769"/>
    <x v="0"/>
    <x v="2"/>
    <n v="64000"/>
    <n v="64000"/>
    <n v="0"/>
    <x v="0"/>
    <x v="0"/>
    <x v="1"/>
    <n v="398"/>
    <x v="2"/>
  </r>
  <r>
    <n v="293772"/>
    <x v="2"/>
    <x v="2"/>
    <n v="30000"/>
    <n v="30000"/>
    <n v="0"/>
    <x v="0"/>
    <x v="0"/>
    <x v="0"/>
    <n v="465"/>
    <x v="1"/>
  </r>
  <r>
    <n v="293775"/>
    <x v="1"/>
    <x v="0"/>
    <n v="17000"/>
    <n v="17000"/>
    <n v="0"/>
    <x v="0"/>
    <x v="1"/>
    <x v="1"/>
    <n v="517"/>
    <x v="7"/>
  </r>
  <r>
    <n v="293790"/>
    <x v="0"/>
    <x v="2"/>
    <n v="5000"/>
    <n v="5000"/>
    <n v="0"/>
    <x v="0"/>
    <x v="1"/>
    <x v="1"/>
    <n v="456"/>
    <x v="1"/>
  </r>
  <r>
    <n v="293795"/>
    <x v="0"/>
    <x v="1"/>
    <n v="52000"/>
    <n v="52000"/>
    <n v="0"/>
    <x v="0"/>
    <x v="1"/>
    <x v="1"/>
    <n v="536"/>
    <x v="9"/>
  </r>
  <r>
    <n v="293800"/>
    <x v="0"/>
    <x v="1"/>
    <n v="90000"/>
    <n v="90000"/>
    <n v="0"/>
    <x v="0"/>
    <x v="1"/>
    <x v="1"/>
    <n v="541"/>
    <x v="9"/>
  </r>
  <r>
    <n v="293807"/>
    <x v="0"/>
    <x v="1"/>
    <n v="60000"/>
    <n v="60000"/>
    <n v="0"/>
    <x v="0"/>
    <x v="1"/>
    <x v="1"/>
    <n v="486"/>
    <x v="8"/>
  </r>
  <r>
    <n v="293826"/>
    <x v="0"/>
    <x v="0"/>
    <n v="58500"/>
    <n v="58500"/>
    <n v="0"/>
    <x v="0"/>
    <x v="0"/>
    <x v="1"/>
    <n v="533"/>
    <x v="9"/>
  </r>
  <r>
    <n v="293828"/>
    <x v="1"/>
    <x v="0"/>
    <n v="13000"/>
    <n v="13000"/>
    <n v="0"/>
    <x v="0"/>
    <x v="0"/>
    <x v="1"/>
    <n v="505"/>
    <x v="0"/>
  </r>
  <r>
    <n v="293839"/>
    <x v="0"/>
    <x v="0"/>
    <n v="50000"/>
    <n v="50000"/>
    <n v="0"/>
    <x v="0"/>
    <x v="0"/>
    <x v="0"/>
    <n v="394"/>
    <x v="2"/>
  </r>
  <r>
    <n v="293857"/>
    <x v="1"/>
    <x v="0"/>
    <n v="2000"/>
    <n v="2000"/>
    <n v="0"/>
    <x v="0"/>
    <x v="1"/>
    <x v="1"/>
    <n v="454"/>
    <x v="1"/>
  </r>
  <r>
    <n v="293882"/>
    <x v="0"/>
    <x v="1"/>
    <n v="76000"/>
    <n v="76000"/>
    <n v="0"/>
    <x v="0"/>
    <x v="1"/>
    <x v="1"/>
    <n v="549"/>
    <x v="9"/>
  </r>
  <r>
    <n v="293883"/>
    <x v="0"/>
    <x v="1"/>
    <n v="3400"/>
    <n v="3400"/>
    <n v="0"/>
    <x v="0"/>
    <x v="1"/>
    <x v="1"/>
    <n v="446"/>
    <x v="3"/>
  </r>
  <r>
    <n v="293885"/>
    <x v="1"/>
    <x v="1"/>
    <n v="20000"/>
    <n v="20000"/>
    <n v="0"/>
    <x v="0"/>
    <x v="1"/>
    <x v="1"/>
    <n v="452"/>
    <x v="1"/>
  </r>
  <r>
    <n v="293891"/>
    <x v="1"/>
    <x v="0"/>
    <n v="19400"/>
    <n v="19400"/>
    <n v="0"/>
    <x v="0"/>
    <x v="1"/>
    <x v="1"/>
    <n v="448"/>
    <x v="3"/>
  </r>
  <r>
    <n v="293902"/>
    <x v="0"/>
    <x v="0"/>
    <n v="65000"/>
    <n v="65000"/>
    <n v="0"/>
    <x v="0"/>
    <x v="0"/>
    <x v="0"/>
    <n v="505"/>
    <x v="0"/>
  </r>
  <r>
    <n v="293913"/>
    <x v="0"/>
    <x v="0"/>
    <n v="10000"/>
    <n v="10000"/>
    <n v="0"/>
    <x v="0"/>
    <x v="0"/>
    <x v="1"/>
    <n v="466"/>
    <x v="1"/>
  </r>
  <r>
    <n v="293920"/>
    <x v="0"/>
    <x v="0"/>
    <n v="53800"/>
    <n v="53800"/>
    <n v="0"/>
    <x v="0"/>
    <x v="1"/>
    <x v="0"/>
    <n v="485"/>
    <x v="8"/>
  </r>
  <r>
    <n v="293922"/>
    <x v="0"/>
    <x v="1"/>
    <n v="29600"/>
    <n v="29600"/>
    <n v="0"/>
    <x v="0"/>
    <x v="1"/>
    <x v="0"/>
    <n v="434"/>
    <x v="3"/>
  </r>
  <r>
    <n v="293949"/>
    <x v="1"/>
    <x v="0"/>
    <n v="15000"/>
    <n v="15000"/>
    <n v="0"/>
    <x v="0"/>
    <x v="1"/>
    <x v="0"/>
    <n v="473"/>
    <x v="8"/>
  </r>
  <r>
    <n v="293952"/>
    <x v="0"/>
    <x v="0"/>
    <n v="148300"/>
    <n v="148300"/>
    <n v="0"/>
    <x v="0"/>
    <x v="0"/>
    <x v="2"/>
    <n v="523"/>
    <x v="7"/>
  </r>
  <r>
    <n v="293953"/>
    <x v="0"/>
    <x v="0"/>
    <n v="111000"/>
    <n v="111000"/>
    <n v="0"/>
    <x v="0"/>
    <x v="1"/>
    <x v="0"/>
    <n v="528"/>
    <x v="7"/>
  </r>
  <r>
    <n v="293954"/>
    <x v="0"/>
    <x v="0"/>
    <n v="66350"/>
    <n v="66350"/>
    <n v="0"/>
    <x v="0"/>
    <x v="0"/>
    <x v="1"/>
    <n v="473"/>
    <x v="8"/>
  </r>
  <r>
    <n v="293966"/>
    <x v="0"/>
    <x v="2"/>
    <n v="15500"/>
    <n v="15500"/>
    <n v="0"/>
    <x v="0"/>
    <x v="1"/>
    <x v="0"/>
    <n v="519"/>
    <x v="7"/>
  </r>
  <r>
    <n v="293985"/>
    <x v="0"/>
    <x v="0"/>
    <n v="40300"/>
    <n v="40300"/>
    <n v="0"/>
    <x v="0"/>
    <x v="0"/>
    <x v="1"/>
    <n v="450"/>
    <x v="3"/>
  </r>
  <r>
    <n v="293998"/>
    <x v="1"/>
    <x v="0"/>
    <n v="35000"/>
    <n v="35000"/>
    <n v="0"/>
    <x v="0"/>
    <x v="0"/>
    <x v="2"/>
    <n v="490"/>
    <x v="8"/>
  </r>
  <r>
    <n v="294023"/>
    <x v="0"/>
    <x v="1"/>
    <n v="24960"/>
    <n v="24960"/>
    <n v="0"/>
    <x v="0"/>
    <x v="1"/>
    <x v="1"/>
    <n v="481"/>
    <x v="8"/>
  </r>
  <r>
    <n v="294033"/>
    <x v="1"/>
    <x v="0"/>
    <n v="14996"/>
    <n v="0"/>
    <n v="1"/>
    <x v="1"/>
    <x v="0"/>
    <x v="0"/>
    <n v="445"/>
    <x v="3"/>
  </r>
  <r>
    <n v="294038"/>
    <x v="1"/>
    <x v="1"/>
    <n v="10000"/>
    <n v="10000"/>
    <n v="0"/>
    <x v="0"/>
    <x v="0"/>
    <x v="1"/>
    <n v="452"/>
    <x v="1"/>
  </r>
  <r>
    <n v="294054"/>
    <x v="0"/>
    <x v="1"/>
    <n v="65340"/>
    <n v="65340"/>
    <n v="0"/>
    <x v="0"/>
    <x v="0"/>
    <x v="0"/>
    <n v="462"/>
    <x v="1"/>
  </r>
  <r>
    <n v="294058"/>
    <x v="1"/>
    <x v="0"/>
    <n v="40000"/>
    <n v="40000"/>
    <n v="0"/>
    <x v="0"/>
    <x v="1"/>
    <x v="2"/>
    <n v="489"/>
    <x v="8"/>
  </r>
  <r>
    <n v="294094"/>
    <x v="0"/>
    <x v="0"/>
    <n v="30000"/>
    <n v="30000"/>
    <n v="0"/>
    <x v="0"/>
    <x v="0"/>
    <x v="1"/>
    <n v="371"/>
    <x v="4"/>
  </r>
  <r>
    <n v="294106"/>
    <x v="0"/>
    <x v="1"/>
    <n v="22000"/>
    <n v="22000"/>
    <n v="0"/>
    <x v="0"/>
    <x v="0"/>
    <x v="0"/>
    <n v="477"/>
    <x v="8"/>
  </r>
  <r>
    <n v="294125"/>
    <x v="1"/>
    <x v="0"/>
    <n v="70000"/>
    <n v="70000"/>
    <n v="0"/>
    <x v="0"/>
    <x v="0"/>
    <x v="0"/>
    <n v="424"/>
    <x v="6"/>
  </r>
  <r>
    <n v="294182"/>
    <x v="2"/>
    <x v="2"/>
    <n v="5000"/>
    <n v="5000"/>
    <n v="0"/>
    <x v="0"/>
    <x v="1"/>
    <x v="0"/>
    <n v="452"/>
    <x v="1"/>
  </r>
  <r>
    <n v="294216"/>
    <x v="0"/>
    <x v="0"/>
    <n v="30000"/>
    <n v="30000"/>
    <n v="0"/>
    <x v="0"/>
    <x v="1"/>
    <x v="0"/>
    <n v="454"/>
    <x v="1"/>
  </r>
  <r>
    <n v="294220"/>
    <x v="0"/>
    <x v="1"/>
    <n v="30000"/>
    <n v="30000"/>
    <n v="0"/>
    <x v="0"/>
    <x v="1"/>
    <x v="0"/>
    <n v="437"/>
    <x v="3"/>
  </r>
  <r>
    <n v="294243"/>
    <x v="0"/>
    <x v="1"/>
    <n v="15000"/>
    <n v="15000"/>
    <n v="0"/>
    <x v="0"/>
    <x v="0"/>
    <x v="2"/>
    <n v="508"/>
    <x v="0"/>
  </r>
  <r>
    <n v="294280"/>
    <x v="0"/>
    <x v="0"/>
    <n v="73100"/>
    <n v="73100"/>
    <n v="0"/>
    <x v="0"/>
    <x v="1"/>
    <x v="2"/>
    <n v="520"/>
    <x v="7"/>
  </r>
  <r>
    <n v="294281"/>
    <x v="0"/>
    <x v="2"/>
    <n v="54600"/>
    <n v="54600"/>
    <n v="0"/>
    <x v="0"/>
    <x v="1"/>
    <x v="0"/>
    <n v="547"/>
    <x v="9"/>
  </r>
  <r>
    <n v="294282"/>
    <x v="1"/>
    <x v="0"/>
    <n v="10000"/>
    <n v="10000"/>
    <n v="0"/>
    <x v="0"/>
    <x v="0"/>
    <x v="1"/>
    <n v="468"/>
    <x v="1"/>
  </r>
  <r>
    <n v="294285"/>
    <x v="0"/>
    <x v="0"/>
    <n v="73200"/>
    <n v="73200"/>
    <n v="0"/>
    <x v="0"/>
    <x v="0"/>
    <x v="1"/>
    <n v="496"/>
    <x v="0"/>
  </r>
  <r>
    <n v="294306"/>
    <x v="0"/>
    <x v="1"/>
    <n v="25000"/>
    <n v="25000"/>
    <n v="0"/>
    <x v="0"/>
    <x v="0"/>
    <x v="1"/>
    <n v="464"/>
    <x v="1"/>
  </r>
  <r>
    <n v="294325"/>
    <x v="0"/>
    <x v="1"/>
    <n v="20000"/>
    <n v="20000"/>
    <n v="0"/>
    <x v="0"/>
    <x v="1"/>
    <x v="0"/>
    <n v="507"/>
    <x v="0"/>
  </r>
  <r>
    <n v="294329"/>
    <x v="0"/>
    <x v="1"/>
    <n v="80000"/>
    <n v="80000"/>
    <n v="0"/>
    <x v="0"/>
    <x v="0"/>
    <x v="1"/>
    <n v="449"/>
    <x v="3"/>
  </r>
  <r>
    <n v="294340"/>
    <x v="0"/>
    <x v="2"/>
    <n v="62000"/>
    <n v="62000"/>
    <n v="0"/>
    <x v="0"/>
    <x v="0"/>
    <x v="1"/>
    <n v="449"/>
    <x v="3"/>
  </r>
  <r>
    <n v="294352"/>
    <x v="2"/>
    <x v="0"/>
    <n v="137000"/>
    <n v="137000"/>
    <n v="0"/>
    <x v="0"/>
    <x v="1"/>
    <x v="0"/>
    <n v="517"/>
    <x v="7"/>
  </r>
  <r>
    <n v="294359"/>
    <x v="1"/>
    <x v="0"/>
    <n v="3000"/>
    <n v="3000"/>
    <n v="0"/>
    <x v="0"/>
    <x v="0"/>
    <x v="1"/>
    <n v="385"/>
    <x v="4"/>
  </r>
  <r>
    <n v="294373"/>
    <x v="0"/>
    <x v="0"/>
    <n v="48095"/>
    <n v="40445"/>
    <n v="1"/>
    <x v="1"/>
    <x v="0"/>
    <x v="1"/>
    <n v="462"/>
    <x v="1"/>
  </r>
  <r>
    <n v="294400"/>
    <x v="0"/>
    <x v="0"/>
    <n v="158500"/>
    <n v="158500"/>
    <n v="0"/>
    <x v="0"/>
    <x v="1"/>
    <x v="1"/>
    <n v="484"/>
    <x v="8"/>
  </r>
  <r>
    <n v="294427"/>
    <x v="1"/>
    <x v="0"/>
    <n v="20000"/>
    <n v="20000"/>
    <n v="0"/>
    <x v="0"/>
    <x v="1"/>
    <x v="1"/>
    <n v="514"/>
    <x v="7"/>
  </r>
  <r>
    <n v="294434"/>
    <x v="0"/>
    <x v="1"/>
    <n v="65000"/>
    <n v="65000"/>
    <n v="0"/>
    <x v="0"/>
    <x v="0"/>
    <x v="1"/>
    <n v="471"/>
    <x v="8"/>
  </r>
  <r>
    <n v="294440"/>
    <x v="0"/>
    <x v="0"/>
    <n v="64000"/>
    <n v="64000"/>
    <n v="0"/>
    <x v="0"/>
    <x v="0"/>
    <x v="1"/>
    <n v="541"/>
    <x v="9"/>
  </r>
  <r>
    <n v="294445"/>
    <x v="1"/>
    <x v="1"/>
    <n v="59000"/>
    <n v="59000"/>
    <n v="0"/>
    <x v="0"/>
    <x v="1"/>
    <x v="0"/>
    <n v="519"/>
    <x v="7"/>
  </r>
  <r>
    <n v="294451"/>
    <x v="0"/>
    <x v="0"/>
    <n v="59000"/>
    <n v="59000"/>
    <n v="0"/>
    <x v="0"/>
    <x v="0"/>
    <x v="1"/>
    <n v="458"/>
    <x v="1"/>
  </r>
  <r>
    <n v="294453"/>
    <x v="2"/>
    <x v="2"/>
    <n v="10000"/>
    <n v="10000"/>
    <n v="0"/>
    <x v="0"/>
    <x v="0"/>
    <x v="1"/>
    <n v="432"/>
    <x v="3"/>
  </r>
  <r>
    <n v="294460"/>
    <x v="0"/>
    <x v="1"/>
    <n v="35000"/>
    <n v="35000"/>
    <n v="0"/>
    <x v="0"/>
    <x v="1"/>
    <x v="0"/>
    <n v="564"/>
    <x v="10"/>
  </r>
  <r>
    <n v="294472"/>
    <x v="0"/>
    <x v="0"/>
    <n v="342000"/>
    <n v="342000"/>
    <n v="0"/>
    <x v="0"/>
    <x v="0"/>
    <x v="1"/>
    <n v="494"/>
    <x v="0"/>
  </r>
  <r>
    <n v="294480"/>
    <x v="1"/>
    <x v="1"/>
    <n v="15000"/>
    <n v="15000"/>
    <n v="0"/>
    <x v="0"/>
    <x v="0"/>
    <x v="0"/>
    <n v="408"/>
    <x v="2"/>
  </r>
  <r>
    <n v="294483"/>
    <x v="0"/>
    <x v="0"/>
    <n v="40000"/>
    <n v="40000"/>
    <n v="0"/>
    <x v="0"/>
    <x v="1"/>
    <x v="0"/>
    <n v="436"/>
    <x v="3"/>
  </r>
  <r>
    <n v="294519"/>
    <x v="0"/>
    <x v="0"/>
    <n v="84000"/>
    <n v="84000"/>
    <n v="0"/>
    <x v="0"/>
    <x v="0"/>
    <x v="1"/>
    <n v="469"/>
    <x v="1"/>
  </r>
  <r>
    <n v="294522"/>
    <x v="0"/>
    <x v="1"/>
    <n v="74500"/>
    <n v="74500"/>
    <n v="0"/>
    <x v="0"/>
    <x v="1"/>
    <x v="1"/>
    <n v="545"/>
    <x v="9"/>
  </r>
  <r>
    <n v="294523"/>
    <x v="0"/>
    <x v="0"/>
    <n v="3000"/>
    <n v="3000"/>
    <n v="0"/>
    <x v="0"/>
    <x v="0"/>
    <x v="1"/>
    <n v="435"/>
    <x v="3"/>
  </r>
  <r>
    <n v="294524"/>
    <x v="0"/>
    <x v="0"/>
    <n v="159000"/>
    <n v="159000"/>
    <n v="0"/>
    <x v="0"/>
    <x v="1"/>
    <x v="1"/>
    <n v="447"/>
    <x v="3"/>
  </r>
  <r>
    <n v="294528"/>
    <x v="0"/>
    <x v="1"/>
    <n v="50000"/>
    <n v="50000"/>
    <n v="0"/>
    <x v="0"/>
    <x v="0"/>
    <x v="0"/>
    <n v="445"/>
    <x v="3"/>
  </r>
  <r>
    <n v="294532"/>
    <x v="1"/>
    <x v="1"/>
    <n v="20000"/>
    <n v="20000"/>
    <n v="0"/>
    <x v="0"/>
    <x v="0"/>
    <x v="0"/>
    <n v="452"/>
    <x v="1"/>
  </r>
  <r>
    <n v="294538"/>
    <x v="0"/>
    <x v="0"/>
    <n v="119300"/>
    <n v="119300"/>
    <n v="0"/>
    <x v="0"/>
    <x v="1"/>
    <x v="1"/>
    <n v="502"/>
    <x v="0"/>
  </r>
  <r>
    <n v="294546"/>
    <x v="0"/>
    <x v="2"/>
    <n v="10000"/>
    <n v="10000"/>
    <n v="0"/>
    <x v="0"/>
    <x v="0"/>
    <x v="1"/>
    <n v="528"/>
    <x v="7"/>
  </r>
  <r>
    <n v="294554"/>
    <x v="0"/>
    <x v="0"/>
    <n v="60000"/>
    <n v="60000"/>
    <n v="0"/>
    <x v="0"/>
    <x v="1"/>
    <x v="0"/>
    <n v="504"/>
    <x v="0"/>
  </r>
  <r>
    <n v="294579"/>
    <x v="2"/>
    <x v="2"/>
    <n v="67000"/>
    <n v="67000"/>
    <n v="0"/>
    <x v="0"/>
    <x v="1"/>
    <x v="1"/>
    <n v="519"/>
    <x v="7"/>
  </r>
  <r>
    <n v="294581"/>
    <x v="0"/>
    <x v="0"/>
    <n v="66000"/>
    <n v="66000"/>
    <n v="0"/>
    <x v="0"/>
    <x v="1"/>
    <x v="0"/>
    <n v="529"/>
    <x v="7"/>
  </r>
  <r>
    <n v="294596"/>
    <x v="0"/>
    <x v="0"/>
    <n v="17000"/>
    <n v="17000"/>
    <n v="0"/>
    <x v="0"/>
    <x v="1"/>
    <x v="1"/>
    <n v="466"/>
    <x v="1"/>
  </r>
  <r>
    <n v="294598"/>
    <x v="1"/>
    <x v="0"/>
    <n v="53500"/>
    <n v="53500"/>
    <n v="0"/>
    <x v="0"/>
    <x v="0"/>
    <x v="0"/>
    <n v="455"/>
    <x v="1"/>
  </r>
  <r>
    <n v="294608"/>
    <x v="1"/>
    <x v="0"/>
    <n v="3000"/>
    <n v="3000"/>
    <n v="0"/>
    <x v="0"/>
    <x v="0"/>
    <x v="1"/>
    <n v="339"/>
    <x v="11"/>
  </r>
  <r>
    <n v="294613"/>
    <x v="1"/>
    <x v="0"/>
    <n v="93000"/>
    <n v="86000"/>
    <n v="1"/>
    <x v="1"/>
    <x v="0"/>
    <x v="2"/>
    <n v="432"/>
    <x v="3"/>
  </r>
  <r>
    <n v="294618"/>
    <x v="1"/>
    <x v="0"/>
    <n v="25000"/>
    <n v="25000"/>
    <n v="0"/>
    <x v="0"/>
    <x v="0"/>
    <x v="1"/>
    <n v="438"/>
    <x v="3"/>
  </r>
  <r>
    <n v="294624"/>
    <x v="2"/>
    <x v="1"/>
    <n v="44000"/>
    <n v="44000"/>
    <n v="0"/>
    <x v="0"/>
    <x v="1"/>
    <x v="1"/>
    <n v="470"/>
    <x v="1"/>
  </r>
  <r>
    <n v="294658"/>
    <x v="1"/>
    <x v="0"/>
    <n v="35000"/>
    <n v="0"/>
    <n v="1"/>
    <x v="1"/>
    <x v="0"/>
    <x v="1"/>
    <n v="439"/>
    <x v="3"/>
  </r>
  <r>
    <n v="294664"/>
    <x v="0"/>
    <x v="1"/>
    <n v="71500"/>
    <n v="71500"/>
    <n v="0"/>
    <x v="0"/>
    <x v="1"/>
    <x v="0"/>
    <n v="546"/>
    <x v="9"/>
  </r>
  <r>
    <n v="294681"/>
    <x v="0"/>
    <x v="0"/>
    <n v="40000"/>
    <n v="40000"/>
    <n v="0"/>
    <x v="0"/>
    <x v="1"/>
    <x v="1"/>
    <n v="529"/>
    <x v="7"/>
  </r>
  <r>
    <n v="294682"/>
    <x v="2"/>
    <x v="2"/>
    <n v="41761"/>
    <n v="41761"/>
    <n v="0"/>
    <x v="0"/>
    <x v="0"/>
    <x v="0"/>
    <n v="482"/>
    <x v="8"/>
  </r>
  <r>
    <n v="294697"/>
    <x v="0"/>
    <x v="0"/>
    <n v="3500"/>
    <n v="3500"/>
    <n v="0"/>
    <x v="0"/>
    <x v="1"/>
    <x v="0"/>
    <n v="460"/>
    <x v="1"/>
  </r>
  <r>
    <n v="294702"/>
    <x v="1"/>
    <x v="1"/>
    <n v="30000"/>
    <n v="30000"/>
    <n v="0"/>
    <x v="0"/>
    <x v="0"/>
    <x v="1"/>
    <n v="453"/>
    <x v="1"/>
  </r>
  <r>
    <n v="294707"/>
    <x v="1"/>
    <x v="0"/>
    <n v="13000"/>
    <n v="13000"/>
    <n v="0"/>
    <x v="0"/>
    <x v="0"/>
    <x v="1"/>
    <n v="497"/>
    <x v="0"/>
  </r>
  <r>
    <n v="294715"/>
    <x v="2"/>
    <x v="0"/>
    <n v="169765"/>
    <n v="169765"/>
    <n v="0"/>
    <x v="0"/>
    <x v="1"/>
    <x v="2"/>
    <n v="508"/>
    <x v="0"/>
  </r>
  <r>
    <n v="294716"/>
    <x v="1"/>
    <x v="0"/>
    <n v="30000"/>
    <n v="30000"/>
    <n v="0"/>
    <x v="0"/>
    <x v="1"/>
    <x v="2"/>
    <n v="481"/>
    <x v="8"/>
  </r>
  <r>
    <n v="294718"/>
    <x v="0"/>
    <x v="0"/>
    <n v="72100"/>
    <n v="72100"/>
    <n v="0"/>
    <x v="0"/>
    <x v="0"/>
    <x v="0"/>
    <n v="453"/>
    <x v="1"/>
  </r>
  <r>
    <n v="294724"/>
    <x v="0"/>
    <x v="1"/>
    <n v="28000"/>
    <n v="28000"/>
    <n v="0"/>
    <x v="0"/>
    <x v="1"/>
    <x v="0"/>
    <n v="543"/>
    <x v="9"/>
  </r>
  <r>
    <n v="294729"/>
    <x v="1"/>
    <x v="0"/>
    <n v="9000"/>
    <n v="9000"/>
    <n v="0"/>
    <x v="0"/>
    <x v="0"/>
    <x v="1"/>
    <n v="452"/>
    <x v="1"/>
  </r>
  <r>
    <n v="294748"/>
    <x v="0"/>
    <x v="0"/>
    <n v="8000"/>
    <n v="8000"/>
    <n v="0"/>
    <x v="0"/>
    <x v="0"/>
    <x v="0"/>
    <n v="464"/>
    <x v="1"/>
  </r>
  <r>
    <n v="294782"/>
    <x v="0"/>
    <x v="1"/>
    <n v="275900"/>
    <n v="275900"/>
    <n v="0"/>
    <x v="0"/>
    <x v="1"/>
    <x v="1"/>
    <n v="480"/>
    <x v="8"/>
  </r>
  <r>
    <n v="294788"/>
    <x v="1"/>
    <x v="0"/>
    <n v="25000"/>
    <n v="25000"/>
    <n v="0"/>
    <x v="0"/>
    <x v="1"/>
    <x v="1"/>
    <n v="406"/>
    <x v="2"/>
  </r>
  <r>
    <n v="294805"/>
    <x v="0"/>
    <x v="1"/>
    <n v="130000"/>
    <n v="130000"/>
    <n v="0"/>
    <x v="0"/>
    <x v="1"/>
    <x v="2"/>
    <n v="545"/>
    <x v="9"/>
  </r>
  <r>
    <n v="294817"/>
    <x v="0"/>
    <x v="1"/>
    <n v="140000"/>
    <n v="140000"/>
    <n v="0"/>
    <x v="0"/>
    <x v="1"/>
    <x v="2"/>
    <n v="534"/>
    <x v="9"/>
  </r>
  <r>
    <n v="294828"/>
    <x v="0"/>
    <x v="1"/>
    <n v="91600"/>
    <n v="91600"/>
    <n v="0"/>
    <x v="0"/>
    <x v="0"/>
    <x v="0"/>
    <n v="514"/>
    <x v="7"/>
  </r>
  <r>
    <n v="294831"/>
    <x v="0"/>
    <x v="2"/>
    <n v="25000"/>
    <n v="25000"/>
    <n v="0"/>
    <x v="0"/>
    <x v="1"/>
    <x v="1"/>
    <n v="539"/>
    <x v="9"/>
  </r>
  <r>
    <n v="294850"/>
    <x v="0"/>
    <x v="0"/>
    <n v="40000"/>
    <n v="40000"/>
    <n v="0"/>
    <x v="0"/>
    <x v="1"/>
    <x v="0"/>
    <n v="499"/>
    <x v="0"/>
  </r>
  <r>
    <n v="294856"/>
    <x v="0"/>
    <x v="0"/>
    <n v="20060"/>
    <n v="20060"/>
    <n v="0"/>
    <x v="0"/>
    <x v="1"/>
    <x v="1"/>
    <n v="445"/>
    <x v="3"/>
  </r>
  <r>
    <n v="294859"/>
    <x v="1"/>
    <x v="0"/>
    <n v="41000"/>
    <n v="41000"/>
    <n v="0"/>
    <x v="0"/>
    <x v="0"/>
    <x v="2"/>
    <n v="491"/>
    <x v="0"/>
  </r>
  <r>
    <n v="294873"/>
    <x v="1"/>
    <x v="0"/>
    <n v="15000"/>
    <n v="15000"/>
    <n v="0"/>
    <x v="0"/>
    <x v="0"/>
    <x v="2"/>
    <n v="411"/>
    <x v="6"/>
  </r>
  <r>
    <n v="294891"/>
    <x v="0"/>
    <x v="0"/>
    <n v="99465"/>
    <n v="99465"/>
    <n v="0"/>
    <x v="0"/>
    <x v="1"/>
    <x v="1"/>
    <n v="485"/>
    <x v="8"/>
  </r>
  <r>
    <n v="294893"/>
    <x v="1"/>
    <x v="0"/>
    <n v="385800"/>
    <n v="385800"/>
    <n v="0"/>
    <x v="0"/>
    <x v="1"/>
    <x v="2"/>
    <n v="484"/>
    <x v="8"/>
  </r>
  <r>
    <n v="294901"/>
    <x v="0"/>
    <x v="1"/>
    <n v="1000"/>
    <n v="1000"/>
    <n v="0"/>
    <x v="0"/>
    <x v="1"/>
    <x v="1"/>
    <n v="453"/>
    <x v="1"/>
  </r>
  <r>
    <n v="294907"/>
    <x v="2"/>
    <x v="1"/>
    <n v="85000"/>
    <n v="85000"/>
    <n v="0"/>
    <x v="0"/>
    <x v="1"/>
    <x v="2"/>
    <n v="480"/>
    <x v="8"/>
  </r>
  <r>
    <n v="294949"/>
    <x v="0"/>
    <x v="0"/>
    <n v="40000"/>
    <n v="40000"/>
    <n v="0"/>
    <x v="0"/>
    <x v="0"/>
    <x v="0"/>
    <n v="488"/>
    <x v="8"/>
  </r>
  <r>
    <n v="294960"/>
    <x v="0"/>
    <x v="2"/>
    <n v="20000"/>
    <n v="20000"/>
    <n v="0"/>
    <x v="0"/>
    <x v="0"/>
    <x v="1"/>
    <n v="472"/>
    <x v="8"/>
  </r>
  <r>
    <n v="294987"/>
    <x v="0"/>
    <x v="2"/>
    <n v="40000"/>
    <n v="40000"/>
    <n v="0"/>
    <x v="0"/>
    <x v="0"/>
    <x v="1"/>
    <n v="502"/>
    <x v="0"/>
  </r>
  <r>
    <n v="294991"/>
    <x v="2"/>
    <x v="0"/>
    <n v="25000"/>
    <n v="25000"/>
    <n v="0"/>
    <x v="0"/>
    <x v="0"/>
    <x v="1"/>
    <n v="381"/>
    <x v="4"/>
  </r>
  <r>
    <n v="295001"/>
    <x v="0"/>
    <x v="0"/>
    <n v="46900"/>
    <n v="46900"/>
    <n v="0"/>
    <x v="0"/>
    <x v="1"/>
    <x v="1"/>
    <n v="555"/>
    <x v="10"/>
  </r>
  <r>
    <n v="295058"/>
    <x v="0"/>
    <x v="2"/>
    <n v="27000"/>
    <n v="27000"/>
    <n v="0"/>
    <x v="0"/>
    <x v="1"/>
    <x v="1"/>
    <n v="446"/>
    <x v="3"/>
  </r>
  <r>
    <n v="295059"/>
    <x v="0"/>
    <x v="2"/>
    <n v="10000"/>
    <n v="10000"/>
    <n v="0"/>
    <x v="0"/>
    <x v="0"/>
    <x v="0"/>
    <n v="464"/>
    <x v="1"/>
  </r>
  <r>
    <n v="295077"/>
    <x v="0"/>
    <x v="1"/>
    <n v="20000"/>
    <n v="20000"/>
    <n v="0"/>
    <x v="0"/>
    <x v="0"/>
    <x v="1"/>
    <n v="470"/>
    <x v="1"/>
  </r>
  <r>
    <n v="295084"/>
    <x v="1"/>
    <x v="0"/>
    <n v="10000"/>
    <n v="8200"/>
    <n v="0"/>
    <x v="0"/>
    <x v="0"/>
    <x v="2"/>
    <n v="481"/>
    <x v="8"/>
  </r>
  <r>
    <n v="295102"/>
    <x v="0"/>
    <x v="1"/>
    <n v="39750"/>
    <n v="39750"/>
    <n v="0"/>
    <x v="0"/>
    <x v="1"/>
    <x v="2"/>
    <n v="549"/>
    <x v="9"/>
  </r>
  <r>
    <n v="295106"/>
    <x v="0"/>
    <x v="0"/>
    <n v="42300"/>
    <n v="42300"/>
    <n v="0"/>
    <x v="0"/>
    <x v="1"/>
    <x v="0"/>
    <n v="551"/>
    <x v="10"/>
  </r>
  <r>
    <n v="295107"/>
    <x v="1"/>
    <x v="0"/>
    <n v="15000"/>
    <n v="15000"/>
    <n v="0"/>
    <x v="0"/>
    <x v="1"/>
    <x v="1"/>
    <n v="479"/>
    <x v="8"/>
  </r>
  <r>
    <n v="295108"/>
    <x v="0"/>
    <x v="1"/>
    <n v="50000"/>
    <n v="50000"/>
    <n v="0"/>
    <x v="0"/>
    <x v="1"/>
    <x v="2"/>
    <n v="463"/>
    <x v="1"/>
  </r>
  <r>
    <n v="295109"/>
    <x v="1"/>
    <x v="0"/>
    <n v="28290"/>
    <n v="28290"/>
    <n v="0"/>
    <x v="0"/>
    <x v="1"/>
    <x v="0"/>
    <n v="416"/>
    <x v="6"/>
  </r>
  <r>
    <n v="295110"/>
    <x v="0"/>
    <x v="0"/>
    <n v="300000"/>
    <n v="300000"/>
    <n v="0"/>
    <x v="0"/>
    <x v="1"/>
    <x v="1"/>
    <n v="525"/>
    <x v="7"/>
  </r>
  <r>
    <n v="295112"/>
    <x v="0"/>
    <x v="0"/>
    <n v="92965"/>
    <n v="92965"/>
    <n v="0"/>
    <x v="0"/>
    <x v="1"/>
    <x v="2"/>
    <n v="506"/>
    <x v="0"/>
  </r>
  <r>
    <n v="295113"/>
    <x v="0"/>
    <x v="0"/>
    <n v="10000"/>
    <n v="10000"/>
    <n v="0"/>
    <x v="0"/>
    <x v="0"/>
    <x v="0"/>
    <n v="501"/>
    <x v="0"/>
  </r>
  <r>
    <n v="295121"/>
    <x v="1"/>
    <x v="0"/>
    <n v="11000"/>
    <n v="11000"/>
    <n v="0"/>
    <x v="0"/>
    <x v="1"/>
    <x v="1"/>
    <n v="469"/>
    <x v="1"/>
  </r>
  <r>
    <n v="295157"/>
    <x v="0"/>
    <x v="0"/>
    <n v="81100"/>
    <n v="81100"/>
    <n v="0"/>
    <x v="0"/>
    <x v="1"/>
    <x v="0"/>
    <n v="458"/>
    <x v="1"/>
  </r>
  <r>
    <n v="295158"/>
    <x v="0"/>
    <x v="1"/>
    <n v="46188"/>
    <n v="46188"/>
    <n v="0"/>
    <x v="0"/>
    <x v="1"/>
    <x v="1"/>
    <n v="450"/>
    <x v="3"/>
  </r>
  <r>
    <n v="295159"/>
    <x v="1"/>
    <x v="1"/>
    <n v="50000"/>
    <n v="50000"/>
    <n v="0"/>
    <x v="0"/>
    <x v="1"/>
    <x v="1"/>
    <n v="523"/>
    <x v="7"/>
  </r>
  <r>
    <n v="295162"/>
    <x v="0"/>
    <x v="1"/>
    <n v="18000"/>
    <n v="18000"/>
    <n v="0"/>
    <x v="0"/>
    <x v="0"/>
    <x v="1"/>
    <n v="497"/>
    <x v="0"/>
  </r>
  <r>
    <n v="295163"/>
    <x v="1"/>
    <x v="0"/>
    <n v="1000"/>
    <n v="1000"/>
    <n v="0"/>
    <x v="0"/>
    <x v="0"/>
    <x v="1"/>
    <n v="445"/>
    <x v="3"/>
  </r>
  <r>
    <n v="295185"/>
    <x v="0"/>
    <x v="0"/>
    <n v="151790"/>
    <n v="151790"/>
    <n v="0"/>
    <x v="0"/>
    <x v="0"/>
    <x v="1"/>
    <n v="457"/>
    <x v="1"/>
  </r>
  <r>
    <n v="295187"/>
    <x v="0"/>
    <x v="0"/>
    <n v="32420"/>
    <n v="32420"/>
    <n v="0"/>
    <x v="0"/>
    <x v="1"/>
    <x v="0"/>
    <n v="456"/>
    <x v="1"/>
  </r>
  <r>
    <n v="295193"/>
    <x v="0"/>
    <x v="2"/>
    <n v="20000"/>
    <n v="20000"/>
    <n v="0"/>
    <x v="0"/>
    <x v="1"/>
    <x v="0"/>
    <n v="487"/>
    <x v="8"/>
  </r>
  <r>
    <n v="295224"/>
    <x v="1"/>
    <x v="1"/>
    <n v="15000"/>
    <n v="15000"/>
    <n v="0"/>
    <x v="0"/>
    <x v="0"/>
    <x v="1"/>
    <n v="488"/>
    <x v="8"/>
  </r>
  <r>
    <n v="295231"/>
    <x v="0"/>
    <x v="0"/>
    <n v="59260"/>
    <n v="59260"/>
    <n v="0"/>
    <x v="0"/>
    <x v="1"/>
    <x v="1"/>
    <n v="437"/>
    <x v="3"/>
  </r>
  <r>
    <n v="295232"/>
    <x v="1"/>
    <x v="1"/>
    <n v="16000"/>
    <n v="16000"/>
    <n v="0"/>
    <x v="0"/>
    <x v="0"/>
    <x v="1"/>
    <n v="463"/>
    <x v="1"/>
  </r>
  <r>
    <n v="295242"/>
    <x v="0"/>
    <x v="1"/>
    <n v="15500"/>
    <n v="15500"/>
    <n v="0"/>
    <x v="0"/>
    <x v="0"/>
    <x v="1"/>
    <n v="521"/>
    <x v="7"/>
  </r>
  <r>
    <n v="295259"/>
    <x v="1"/>
    <x v="0"/>
    <n v="10000"/>
    <n v="10000"/>
    <n v="0"/>
    <x v="0"/>
    <x v="1"/>
    <x v="0"/>
    <n v="473"/>
    <x v="8"/>
  </r>
  <r>
    <n v="295263"/>
    <x v="0"/>
    <x v="0"/>
    <n v="40000"/>
    <n v="40000"/>
    <n v="0"/>
    <x v="0"/>
    <x v="0"/>
    <x v="0"/>
    <n v="526"/>
    <x v="7"/>
  </r>
  <r>
    <n v="295266"/>
    <x v="0"/>
    <x v="0"/>
    <n v="60500"/>
    <n v="60500"/>
    <n v="0"/>
    <x v="0"/>
    <x v="1"/>
    <x v="0"/>
    <n v="485"/>
    <x v="8"/>
  </r>
  <r>
    <n v="295268"/>
    <x v="2"/>
    <x v="0"/>
    <n v="97800"/>
    <n v="85800"/>
    <n v="1"/>
    <x v="1"/>
    <x v="1"/>
    <x v="1"/>
    <n v="530"/>
    <x v="7"/>
  </r>
  <r>
    <n v="295270"/>
    <x v="1"/>
    <x v="0"/>
    <n v="62443.32"/>
    <n v="62443.32"/>
    <n v="0"/>
    <x v="0"/>
    <x v="1"/>
    <x v="1"/>
    <n v="486"/>
    <x v="8"/>
  </r>
  <r>
    <n v="295272"/>
    <x v="0"/>
    <x v="1"/>
    <n v="6500"/>
    <n v="6500"/>
    <n v="0"/>
    <x v="0"/>
    <x v="1"/>
    <x v="1"/>
    <n v="481"/>
    <x v="8"/>
  </r>
  <r>
    <n v="295273"/>
    <x v="1"/>
    <x v="0"/>
    <n v="5000"/>
    <n v="0"/>
    <n v="1"/>
    <x v="1"/>
    <x v="0"/>
    <x v="1"/>
    <n v="460"/>
    <x v="1"/>
  </r>
  <r>
    <n v="295278"/>
    <x v="0"/>
    <x v="0"/>
    <n v="157700"/>
    <n v="157700"/>
    <n v="0"/>
    <x v="0"/>
    <x v="1"/>
    <x v="0"/>
    <n v="590"/>
    <x v="12"/>
  </r>
  <r>
    <n v="295280"/>
    <x v="0"/>
    <x v="1"/>
    <n v="55500"/>
    <n v="55500"/>
    <n v="0"/>
    <x v="0"/>
    <x v="1"/>
    <x v="0"/>
    <n v="471"/>
    <x v="8"/>
  </r>
  <r>
    <n v="295283"/>
    <x v="1"/>
    <x v="0"/>
    <n v="10000"/>
    <n v="10000"/>
    <n v="0"/>
    <x v="0"/>
    <x v="1"/>
    <x v="0"/>
    <n v="455"/>
    <x v="1"/>
  </r>
  <r>
    <n v="295291"/>
    <x v="0"/>
    <x v="0"/>
    <n v="70600"/>
    <n v="70600"/>
    <n v="0"/>
    <x v="0"/>
    <x v="1"/>
    <x v="0"/>
    <n v="530"/>
    <x v="7"/>
  </r>
  <r>
    <n v="295294"/>
    <x v="1"/>
    <x v="0"/>
    <n v="8000"/>
    <n v="0.5"/>
    <n v="1"/>
    <x v="1"/>
    <x v="0"/>
    <x v="1"/>
    <n v="496"/>
    <x v="0"/>
  </r>
  <r>
    <n v="295298"/>
    <x v="1"/>
    <x v="0"/>
    <n v="20000"/>
    <n v="20000"/>
    <n v="0"/>
    <x v="0"/>
    <x v="1"/>
    <x v="1"/>
    <n v="470"/>
    <x v="1"/>
  </r>
  <r>
    <n v="295312"/>
    <x v="0"/>
    <x v="1"/>
    <n v="45000"/>
    <n v="45000"/>
    <n v="0"/>
    <x v="0"/>
    <x v="1"/>
    <x v="2"/>
    <n v="536"/>
    <x v="9"/>
  </r>
  <r>
    <n v="295318"/>
    <x v="0"/>
    <x v="1"/>
    <n v="16100"/>
    <n v="16100"/>
    <n v="0"/>
    <x v="0"/>
    <x v="1"/>
    <x v="0"/>
    <n v="506"/>
    <x v="0"/>
  </r>
  <r>
    <n v="295321"/>
    <x v="1"/>
    <x v="0"/>
    <n v="77600"/>
    <n v="77600"/>
    <n v="0"/>
    <x v="0"/>
    <x v="0"/>
    <x v="1"/>
    <n v="498"/>
    <x v="0"/>
  </r>
  <r>
    <n v="295324"/>
    <x v="2"/>
    <x v="2"/>
    <n v="9300"/>
    <n v="9300"/>
    <n v="0"/>
    <x v="0"/>
    <x v="0"/>
    <x v="2"/>
    <n v="463"/>
    <x v="1"/>
  </r>
  <r>
    <n v="295327"/>
    <x v="0"/>
    <x v="0"/>
    <n v="67000"/>
    <n v="67000"/>
    <n v="0"/>
    <x v="0"/>
    <x v="0"/>
    <x v="1"/>
    <n v="545"/>
    <x v="9"/>
  </r>
  <r>
    <n v="295328"/>
    <x v="2"/>
    <x v="0"/>
    <n v="54200"/>
    <n v="54200"/>
    <n v="0"/>
    <x v="0"/>
    <x v="1"/>
    <x v="0"/>
    <n v="510"/>
    <x v="0"/>
  </r>
  <r>
    <n v="295329"/>
    <x v="1"/>
    <x v="1"/>
    <n v="6000"/>
    <n v="6000"/>
    <n v="0"/>
    <x v="0"/>
    <x v="1"/>
    <x v="0"/>
    <n v="507"/>
    <x v="0"/>
  </r>
  <r>
    <n v="295331"/>
    <x v="2"/>
    <x v="2"/>
    <n v="20000"/>
    <n v="20000"/>
    <n v="0"/>
    <x v="0"/>
    <x v="0"/>
    <x v="1"/>
    <n v="406"/>
    <x v="2"/>
  </r>
  <r>
    <n v="295342"/>
    <x v="0"/>
    <x v="0"/>
    <n v="130100"/>
    <n v="130100"/>
    <n v="0"/>
    <x v="0"/>
    <x v="1"/>
    <x v="0"/>
    <n v="554"/>
    <x v="10"/>
  </r>
  <r>
    <n v="295348"/>
    <x v="0"/>
    <x v="0"/>
    <n v="80100"/>
    <n v="80100"/>
    <n v="0"/>
    <x v="0"/>
    <x v="0"/>
    <x v="1"/>
    <n v="524"/>
    <x v="7"/>
  </r>
  <r>
    <n v="295361"/>
    <x v="0"/>
    <x v="0"/>
    <n v="60000"/>
    <n v="60000"/>
    <n v="0"/>
    <x v="0"/>
    <x v="0"/>
    <x v="1"/>
    <n v="429"/>
    <x v="6"/>
  </r>
  <r>
    <n v="295383"/>
    <x v="0"/>
    <x v="1"/>
    <n v="45000"/>
    <n v="45000"/>
    <n v="0"/>
    <x v="0"/>
    <x v="0"/>
    <x v="0"/>
    <n v="537"/>
    <x v="9"/>
  </r>
  <r>
    <n v="295390"/>
    <x v="1"/>
    <x v="0"/>
    <n v="10000"/>
    <n v="0"/>
    <n v="1"/>
    <x v="1"/>
    <x v="1"/>
    <x v="1"/>
    <n v="455"/>
    <x v="1"/>
  </r>
  <r>
    <n v="295391"/>
    <x v="0"/>
    <x v="0"/>
    <n v="214200"/>
    <n v="214200"/>
    <n v="0"/>
    <x v="0"/>
    <x v="1"/>
    <x v="1"/>
    <n v="537"/>
    <x v="9"/>
  </r>
  <r>
    <n v="295409"/>
    <x v="1"/>
    <x v="0"/>
    <n v="6000"/>
    <n v="6000"/>
    <n v="0"/>
    <x v="0"/>
    <x v="1"/>
    <x v="1"/>
    <n v="503"/>
    <x v="0"/>
  </r>
  <r>
    <n v="295421"/>
    <x v="0"/>
    <x v="0"/>
    <n v="271366.28999999998"/>
    <n v="271366.28999999998"/>
    <n v="0"/>
    <x v="0"/>
    <x v="1"/>
    <x v="1"/>
    <n v="508"/>
    <x v="0"/>
  </r>
  <r>
    <n v="295426"/>
    <x v="1"/>
    <x v="1"/>
    <n v="5000"/>
    <n v="5000"/>
    <n v="0"/>
    <x v="0"/>
    <x v="0"/>
    <x v="1"/>
    <n v="503"/>
    <x v="0"/>
  </r>
  <r>
    <n v="295441"/>
    <x v="0"/>
    <x v="1"/>
    <n v="30000"/>
    <n v="30000"/>
    <n v="0"/>
    <x v="0"/>
    <x v="1"/>
    <x v="1"/>
    <n v="490"/>
    <x v="8"/>
  </r>
  <r>
    <n v="295444"/>
    <x v="0"/>
    <x v="0"/>
    <n v="92000"/>
    <n v="92000"/>
    <n v="0"/>
    <x v="0"/>
    <x v="1"/>
    <x v="2"/>
    <n v="550"/>
    <x v="9"/>
  </r>
  <r>
    <n v="295452"/>
    <x v="0"/>
    <x v="0"/>
    <n v="233200"/>
    <n v="233200"/>
    <n v="0"/>
    <x v="0"/>
    <x v="1"/>
    <x v="0"/>
    <n v="549"/>
    <x v="9"/>
  </r>
  <r>
    <n v="295453"/>
    <x v="0"/>
    <x v="0"/>
    <n v="82100"/>
    <n v="82100"/>
    <n v="0"/>
    <x v="0"/>
    <x v="0"/>
    <x v="0"/>
    <n v="530"/>
    <x v="7"/>
  </r>
  <r>
    <n v="295456"/>
    <x v="1"/>
    <x v="0"/>
    <n v="15000"/>
    <n v="15000"/>
    <n v="0"/>
    <x v="0"/>
    <x v="0"/>
    <x v="1"/>
    <n v="457"/>
    <x v="1"/>
  </r>
  <r>
    <n v="295460"/>
    <x v="0"/>
    <x v="0"/>
    <n v="25000"/>
    <n v="25000"/>
    <n v="0"/>
    <x v="0"/>
    <x v="0"/>
    <x v="0"/>
    <n v="426"/>
    <x v="6"/>
  </r>
  <r>
    <n v="295466"/>
    <x v="0"/>
    <x v="0"/>
    <n v="35000"/>
    <n v="35000"/>
    <n v="0"/>
    <x v="0"/>
    <x v="1"/>
    <x v="0"/>
    <n v="467"/>
    <x v="1"/>
  </r>
  <r>
    <n v="295482"/>
    <x v="1"/>
    <x v="0"/>
    <n v="65530"/>
    <n v="65530"/>
    <n v="0"/>
    <x v="0"/>
    <x v="1"/>
    <x v="1"/>
    <n v="432"/>
    <x v="3"/>
  </r>
  <r>
    <n v="295485"/>
    <x v="0"/>
    <x v="0"/>
    <n v="15000"/>
    <n v="15000"/>
    <n v="0"/>
    <x v="0"/>
    <x v="1"/>
    <x v="1"/>
    <n v="508"/>
    <x v="0"/>
  </r>
  <r>
    <n v="295493"/>
    <x v="0"/>
    <x v="1"/>
    <n v="90000"/>
    <n v="90000"/>
    <n v="0"/>
    <x v="0"/>
    <x v="1"/>
    <x v="0"/>
    <n v="529"/>
    <x v="7"/>
  </r>
  <r>
    <n v="295495"/>
    <x v="1"/>
    <x v="1"/>
    <n v="15000"/>
    <n v="15000"/>
    <n v="0"/>
    <x v="0"/>
    <x v="0"/>
    <x v="1"/>
    <n v="487"/>
    <x v="8"/>
  </r>
  <r>
    <n v="295500"/>
    <x v="0"/>
    <x v="2"/>
    <n v="14500"/>
    <n v="14500"/>
    <n v="0"/>
    <x v="0"/>
    <x v="0"/>
    <x v="0"/>
    <n v="481"/>
    <x v="8"/>
  </r>
  <r>
    <n v="295505"/>
    <x v="2"/>
    <x v="2"/>
    <n v="25000"/>
    <n v="25000"/>
    <n v="0"/>
    <x v="0"/>
    <x v="1"/>
    <x v="0"/>
    <n v="487"/>
    <x v="8"/>
  </r>
  <r>
    <n v="295508"/>
    <x v="0"/>
    <x v="0"/>
    <n v="165000"/>
    <n v="165000"/>
    <n v="0"/>
    <x v="0"/>
    <x v="1"/>
    <x v="1"/>
    <n v="501"/>
    <x v="0"/>
  </r>
  <r>
    <n v="295516"/>
    <x v="0"/>
    <x v="0"/>
    <n v="186422"/>
    <n v="186422"/>
    <n v="0"/>
    <x v="0"/>
    <x v="1"/>
    <x v="0"/>
    <n v="507"/>
    <x v="0"/>
  </r>
  <r>
    <n v="295538"/>
    <x v="0"/>
    <x v="0"/>
    <n v="15000"/>
    <n v="15000"/>
    <n v="0"/>
    <x v="0"/>
    <x v="1"/>
    <x v="0"/>
    <n v="528"/>
    <x v="7"/>
  </r>
  <r>
    <n v="295540"/>
    <x v="2"/>
    <x v="2"/>
    <n v="10000"/>
    <n v="10000"/>
    <n v="0"/>
    <x v="0"/>
    <x v="0"/>
    <x v="0"/>
    <n v="443"/>
    <x v="3"/>
  </r>
  <r>
    <n v="295548"/>
    <x v="0"/>
    <x v="0"/>
    <n v="50000"/>
    <n v="50000"/>
    <n v="0"/>
    <x v="0"/>
    <x v="0"/>
    <x v="0"/>
    <n v="498"/>
    <x v="0"/>
  </r>
  <r>
    <n v="295552"/>
    <x v="0"/>
    <x v="1"/>
    <n v="45000"/>
    <n v="45000"/>
    <n v="0"/>
    <x v="0"/>
    <x v="0"/>
    <x v="0"/>
    <n v="420"/>
    <x v="6"/>
  </r>
  <r>
    <n v="295563"/>
    <x v="0"/>
    <x v="0"/>
    <n v="108400"/>
    <n v="108400"/>
    <n v="0"/>
    <x v="0"/>
    <x v="0"/>
    <x v="0"/>
    <n v="460"/>
    <x v="1"/>
  </r>
  <r>
    <n v="295564"/>
    <x v="1"/>
    <x v="0"/>
    <n v="10000"/>
    <n v="10000"/>
    <n v="0"/>
    <x v="0"/>
    <x v="0"/>
    <x v="1"/>
    <n v="420"/>
    <x v="6"/>
  </r>
  <r>
    <n v="295568"/>
    <x v="1"/>
    <x v="0"/>
    <n v="15000"/>
    <n v="15000"/>
    <n v="0"/>
    <x v="0"/>
    <x v="0"/>
    <x v="1"/>
    <n v="423"/>
    <x v="6"/>
  </r>
  <r>
    <n v="295575"/>
    <x v="1"/>
    <x v="0"/>
    <n v="25000"/>
    <n v="0"/>
    <n v="1"/>
    <x v="1"/>
    <x v="0"/>
    <x v="1"/>
    <n v="406"/>
    <x v="2"/>
  </r>
  <r>
    <n v="295589"/>
    <x v="2"/>
    <x v="0"/>
    <n v="117000"/>
    <n v="117000"/>
    <n v="0"/>
    <x v="0"/>
    <x v="0"/>
    <x v="1"/>
    <n v="519"/>
    <x v="7"/>
  </r>
  <r>
    <n v="295592"/>
    <x v="2"/>
    <x v="0"/>
    <n v="25000"/>
    <n v="25000"/>
    <n v="0"/>
    <x v="0"/>
    <x v="1"/>
    <x v="1"/>
    <n v="512"/>
    <x v="7"/>
  </r>
  <r>
    <n v="295593"/>
    <x v="0"/>
    <x v="1"/>
    <n v="30000"/>
    <n v="30000"/>
    <n v="0"/>
    <x v="0"/>
    <x v="0"/>
    <x v="0"/>
    <n v="491"/>
    <x v="0"/>
  </r>
  <r>
    <n v="295603"/>
    <x v="1"/>
    <x v="0"/>
    <n v="500"/>
    <n v="500"/>
    <n v="0"/>
    <x v="0"/>
    <x v="0"/>
    <x v="1"/>
    <n v="423"/>
    <x v="6"/>
  </r>
  <r>
    <n v="295625"/>
    <x v="0"/>
    <x v="0"/>
    <n v="70000"/>
    <n v="70000"/>
    <n v="0"/>
    <x v="0"/>
    <x v="1"/>
    <x v="2"/>
    <n v="469"/>
    <x v="1"/>
  </r>
  <r>
    <n v="295626"/>
    <x v="2"/>
    <x v="0"/>
    <n v="72000"/>
    <n v="72000"/>
    <n v="0"/>
    <x v="0"/>
    <x v="1"/>
    <x v="0"/>
    <n v="565"/>
    <x v="10"/>
  </r>
  <r>
    <n v="295632"/>
    <x v="0"/>
    <x v="0"/>
    <n v="69099"/>
    <n v="69099"/>
    <n v="0"/>
    <x v="0"/>
    <x v="0"/>
    <x v="2"/>
    <n v="481"/>
    <x v="8"/>
  </r>
  <r>
    <n v="295649"/>
    <x v="0"/>
    <x v="1"/>
    <n v="15000"/>
    <n v="15000"/>
    <n v="0"/>
    <x v="0"/>
    <x v="0"/>
    <x v="1"/>
    <n v="480"/>
    <x v="8"/>
  </r>
  <r>
    <n v="295668"/>
    <x v="1"/>
    <x v="0"/>
    <n v="10000"/>
    <n v="10000"/>
    <n v="0"/>
    <x v="0"/>
    <x v="0"/>
    <x v="1"/>
    <n v="434"/>
    <x v="3"/>
  </r>
  <r>
    <n v="295674"/>
    <x v="0"/>
    <x v="1"/>
    <n v="20000"/>
    <n v="20000"/>
    <n v="0"/>
    <x v="0"/>
    <x v="1"/>
    <x v="2"/>
    <n v="515"/>
    <x v="7"/>
  </r>
  <r>
    <n v="295677"/>
    <x v="0"/>
    <x v="0"/>
    <n v="55000"/>
    <n v="55000"/>
    <n v="0"/>
    <x v="0"/>
    <x v="1"/>
    <x v="0"/>
    <n v="570"/>
    <x v="10"/>
  </r>
  <r>
    <n v="295689"/>
    <x v="0"/>
    <x v="1"/>
    <n v="19500"/>
    <n v="19500"/>
    <n v="0"/>
    <x v="0"/>
    <x v="0"/>
    <x v="0"/>
    <n v="414"/>
    <x v="6"/>
  </r>
  <r>
    <n v="295710"/>
    <x v="0"/>
    <x v="1"/>
    <n v="107200"/>
    <n v="107200"/>
    <n v="0"/>
    <x v="0"/>
    <x v="1"/>
    <x v="1"/>
    <n v="509"/>
    <x v="0"/>
  </r>
  <r>
    <n v="295719"/>
    <x v="0"/>
    <x v="1"/>
    <n v="10000"/>
    <n v="10000"/>
    <n v="0"/>
    <x v="0"/>
    <x v="0"/>
    <x v="1"/>
    <n v="437"/>
    <x v="3"/>
  </r>
  <r>
    <n v="295736"/>
    <x v="0"/>
    <x v="0"/>
    <n v="10000"/>
    <n v="10000"/>
    <n v="0"/>
    <x v="0"/>
    <x v="1"/>
    <x v="2"/>
    <n v="404"/>
    <x v="2"/>
  </r>
  <r>
    <n v="295763"/>
    <x v="1"/>
    <x v="0"/>
    <n v="10000"/>
    <n v="10000"/>
    <n v="0"/>
    <x v="0"/>
    <x v="1"/>
    <x v="1"/>
    <n v="457"/>
    <x v="1"/>
  </r>
  <r>
    <n v="295766"/>
    <x v="0"/>
    <x v="1"/>
    <n v="15000"/>
    <n v="15000"/>
    <n v="0"/>
    <x v="0"/>
    <x v="0"/>
    <x v="1"/>
    <n v="499"/>
    <x v="0"/>
  </r>
  <r>
    <n v="295773"/>
    <x v="1"/>
    <x v="0"/>
    <n v="29500"/>
    <n v="29500"/>
    <n v="0"/>
    <x v="0"/>
    <x v="1"/>
    <x v="0"/>
    <n v="448"/>
    <x v="3"/>
  </r>
  <r>
    <n v="295790"/>
    <x v="1"/>
    <x v="1"/>
    <n v="20700"/>
    <n v="20700"/>
    <n v="0"/>
    <x v="0"/>
    <x v="1"/>
    <x v="1"/>
    <n v="522"/>
    <x v="7"/>
  </r>
  <r>
    <n v="295801"/>
    <x v="1"/>
    <x v="0"/>
    <n v="36200"/>
    <n v="36200"/>
    <n v="0"/>
    <x v="0"/>
    <x v="1"/>
    <x v="1"/>
    <n v="464"/>
    <x v="1"/>
  </r>
  <r>
    <n v="295803"/>
    <x v="1"/>
    <x v="0"/>
    <n v="50000"/>
    <n v="0"/>
    <n v="1"/>
    <x v="1"/>
    <x v="1"/>
    <x v="0"/>
    <n v="509"/>
    <x v="0"/>
  </r>
  <r>
    <n v="295817"/>
    <x v="0"/>
    <x v="0"/>
    <n v="135000"/>
    <n v="135000"/>
    <n v="0"/>
    <x v="0"/>
    <x v="0"/>
    <x v="1"/>
    <n v="449"/>
    <x v="3"/>
  </r>
  <r>
    <n v="295821"/>
    <x v="0"/>
    <x v="0"/>
    <n v="248000"/>
    <n v="248000"/>
    <n v="0"/>
    <x v="0"/>
    <x v="0"/>
    <x v="1"/>
    <n v="532"/>
    <x v="9"/>
  </r>
  <r>
    <n v="295838"/>
    <x v="1"/>
    <x v="0"/>
    <n v="35000"/>
    <n v="35000"/>
    <n v="0"/>
    <x v="0"/>
    <x v="1"/>
    <x v="1"/>
    <n v="428"/>
    <x v="6"/>
  </r>
  <r>
    <n v="295852"/>
    <x v="0"/>
    <x v="0"/>
    <n v="40000"/>
    <n v="40000"/>
    <n v="0"/>
    <x v="0"/>
    <x v="1"/>
    <x v="1"/>
    <n v="465"/>
    <x v="1"/>
  </r>
  <r>
    <n v="295864"/>
    <x v="2"/>
    <x v="0"/>
    <n v="10000"/>
    <n v="10000"/>
    <n v="0"/>
    <x v="0"/>
    <x v="0"/>
    <x v="1"/>
    <n v="424"/>
    <x v="6"/>
  </r>
  <r>
    <n v="295872"/>
    <x v="2"/>
    <x v="2"/>
    <n v="24000"/>
    <n v="24000"/>
    <n v="0"/>
    <x v="0"/>
    <x v="0"/>
    <x v="1"/>
    <n v="453"/>
    <x v="1"/>
  </r>
  <r>
    <n v="295878"/>
    <x v="2"/>
    <x v="0"/>
    <n v="38000"/>
    <n v="23000"/>
    <n v="1"/>
    <x v="1"/>
    <x v="0"/>
    <x v="1"/>
    <n v="510"/>
    <x v="0"/>
  </r>
  <r>
    <n v="295891"/>
    <x v="0"/>
    <x v="0"/>
    <n v="57400"/>
    <n v="57400"/>
    <n v="0"/>
    <x v="0"/>
    <x v="1"/>
    <x v="1"/>
    <n v="474"/>
    <x v="8"/>
  </r>
  <r>
    <n v="295895"/>
    <x v="0"/>
    <x v="0"/>
    <n v="114500"/>
    <n v="114500"/>
    <n v="0"/>
    <x v="0"/>
    <x v="1"/>
    <x v="1"/>
    <n v="439"/>
    <x v="3"/>
  </r>
  <r>
    <n v="295904"/>
    <x v="0"/>
    <x v="0"/>
    <n v="5000"/>
    <n v="5000"/>
    <n v="0"/>
    <x v="0"/>
    <x v="1"/>
    <x v="1"/>
    <n v="470"/>
    <x v="1"/>
  </r>
  <r>
    <n v="295907"/>
    <x v="1"/>
    <x v="1"/>
    <n v="19000"/>
    <n v="19000"/>
    <n v="0"/>
    <x v="0"/>
    <x v="1"/>
    <x v="1"/>
    <n v="446"/>
    <x v="3"/>
  </r>
  <r>
    <n v="296015"/>
    <x v="2"/>
    <x v="0"/>
    <n v="35000"/>
    <n v="35000"/>
    <n v="0"/>
    <x v="0"/>
    <x v="1"/>
    <x v="0"/>
    <n v="491"/>
    <x v="0"/>
  </r>
  <r>
    <n v="296037"/>
    <x v="0"/>
    <x v="0"/>
    <n v="81100"/>
    <n v="81100"/>
    <n v="0"/>
    <x v="0"/>
    <x v="0"/>
    <x v="0"/>
    <n v="495"/>
    <x v="0"/>
  </r>
  <r>
    <n v="296041"/>
    <x v="0"/>
    <x v="1"/>
    <n v="140000"/>
    <n v="140000"/>
    <n v="0"/>
    <x v="0"/>
    <x v="0"/>
    <x v="0"/>
    <n v="505"/>
    <x v="0"/>
  </r>
  <r>
    <n v="296054"/>
    <x v="1"/>
    <x v="0"/>
    <n v="30000"/>
    <n v="30000"/>
    <n v="0"/>
    <x v="0"/>
    <x v="1"/>
    <x v="1"/>
    <n v="496"/>
    <x v="0"/>
  </r>
  <r>
    <n v="296063"/>
    <x v="0"/>
    <x v="0"/>
    <n v="78000"/>
    <n v="78000"/>
    <n v="0"/>
    <x v="0"/>
    <x v="0"/>
    <x v="0"/>
    <n v="478"/>
    <x v="8"/>
  </r>
  <r>
    <n v="296093"/>
    <x v="2"/>
    <x v="0"/>
    <n v="5000"/>
    <n v="5000"/>
    <n v="0"/>
    <x v="0"/>
    <x v="0"/>
    <x v="0"/>
    <n v="462"/>
    <x v="1"/>
  </r>
  <r>
    <n v="296096"/>
    <x v="1"/>
    <x v="1"/>
    <n v="9500"/>
    <n v="9500"/>
    <n v="0"/>
    <x v="0"/>
    <x v="1"/>
    <x v="0"/>
    <n v="493"/>
    <x v="0"/>
  </r>
  <r>
    <n v="296105"/>
    <x v="1"/>
    <x v="0"/>
    <n v="25000"/>
    <n v="25000"/>
    <n v="0"/>
    <x v="0"/>
    <x v="1"/>
    <x v="0"/>
    <n v="493"/>
    <x v="0"/>
  </r>
  <r>
    <n v="296119"/>
    <x v="0"/>
    <x v="1"/>
    <n v="60000"/>
    <n v="60000"/>
    <n v="0"/>
    <x v="0"/>
    <x v="1"/>
    <x v="1"/>
    <n v="471"/>
    <x v="8"/>
  </r>
  <r>
    <n v="296123"/>
    <x v="2"/>
    <x v="2"/>
    <n v="10019"/>
    <n v="10019"/>
    <n v="0"/>
    <x v="0"/>
    <x v="1"/>
    <x v="1"/>
    <n v="466"/>
    <x v="1"/>
  </r>
  <r>
    <n v="296129"/>
    <x v="1"/>
    <x v="0"/>
    <n v="20210"/>
    <n v="20210"/>
    <n v="0"/>
    <x v="0"/>
    <x v="0"/>
    <x v="1"/>
    <n v="481"/>
    <x v="8"/>
  </r>
  <r>
    <n v="296132"/>
    <x v="0"/>
    <x v="1"/>
    <n v="110000"/>
    <n v="110000"/>
    <n v="0"/>
    <x v="0"/>
    <x v="0"/>
    <x v="2"/>
    <n v="527"/>
    <x v="7"/>
  </r>
  <r>
    <n v="296142"/>
    <x v="1"/>
    <x v="0"/>
    <n v="67900"/>
    <n v="67900"/>
    <n v="0"/>
    <x v="0"/>
    <x v="1"/>
    <x v="1"/>
    <n v="465"/>
    <x v="1"/>
  </r>
  <r>
    <n v="296154"/>
    <x v="0"/>
    <x v="2"/>
    <n v="139000"/>
    <n v="139000"/>
    <n v="0"/>
    <x v="0"/>
    <x v="1"/>
    <x v="0"/>
    <n v="564"/>
    <x v="10"/>
  </r>
  <r>
    <n v="296186"/>
    <x v="1"/>
    <x v="1"/>
    <n v="16500"/>
    <n v="16500"/>
    <n v="0"/>
    <x v="0"/>
    <x v="0"/>
    <x v="0"/>
    <n v="428"/>
    <x v="6"/>
  </r>
  <r>
    <n v="296194"/>
    <x v="0"/>
    <x v="1"/>
    <n v="78900"/>
    <n v="78900"/>
    <n v="0"/>
    <x v="0"/>
    <x v="1"/>
    <x v="1"/>
    <n v="518"/>
    <x v="7"/>
  </r>
  <r>
    <n v="296204"/>
    <x v="1"/>
    <x v="0"/>
    <n v="13995"/>
    <n v="5000"/>
    <n v="1"/>
    <x v="1"/>
    <x v="0"/>
    <x v="1"/>
    <n v="456"/>
    <x v="1"/>
  </r>
  <r>
    <n v="296205"/>
    <x v="1"/>
    <x v="1"/>
    <n v="60000"/>
    <n v="60000"/>
    <n v="0"/>
    <x v="0"/>
    <x v="0"/>
    <x v="1"/>
    <n v="468"/>
    <x v="1"/>
  </r>
  <r>
    <n v="296210"/>
    <x v="0"/>
    <x v="0"/>
    <n v="202660"/>
    <n v="202660"/>
    <n v="0"/>
    <x v="0"/>
    <x v="1"/>
    <x v="0"/>
    <n v="495"/>
    <x v="0"/>
  </r>
  <r>
    <n v="296219"/>
    <x v="1"/>
    <x v="0"/>
    <n v="5000"/>
    <n v="0"/>
    <n v="1"/>
    <x v="1"/>
    <x v="0"/>
    <x v="2"/>
    <n v="435"/>
    <x v="3"/>
  </r>
  <r>
    <n v="296244"/>
    <x v="0"/>
    <x v="0"/>
    <n v="20000"/>
    <n v="20000"/>
    <n v="0"/>
    <x v="0"/>
    <x v="0"/>
    <x v="1"/>
    <n v="511"/>
    <x v="7"/>
  </r>
  <r>
    <n v="296246"/>
    <x v="0"/>
    <x v="0"/>
    <n v="109500"/>
    <n v="109500"/>
    <n v="0"/>
    <x v="0"/>
    <x v="0"/>
    <x v="1"/>
    <n v="513"/>
    <x v="7"/>
  </r>
  <r>
    <n v="296257"/>
    <x v="0"/>
    <x v="1"/>
    <n v="32000"/>
    <n v="32000"/>
    <n v="0"/>
    <x v="0"/>
    <x v="1"/>
    <x v="1"/>
    <n v="448"/>
    <x v="3"/>
  </r>
  <r>
    <n v="296273"/>
    <x v="1"/>
    <x v="1"/>
    <n v="22000"/>
    <n v="22000"/>
    <n v="0"/>
    <x v="0"/>
    <x v="1"/>
    <x v="1"/>
    <n v="480"/>
    <x v="8"/>
  </r>
  <r>
    <n v="296357"/>
    <x v="1"/>
    <x v="1"/>
    <n v="10500"/>
    <n v="10500"/>
    <n v="0"/>
    <x v="0"/>
    <x v="1"/>
    <x v="2"/>
    <n v="531"/>
    <x v="9"/>
  </r>
  <r>
    <n v="296396"/>
    <x v="1"/>
    <x v="1"/>
    <n v="20000"/>
    <n v="20000"/>
    <n v="0"/>
    <x v="0"/>
    <x v="0"/>
    <x v="0"/>
    <n v="491"/>
    <x v="0"/>
  </r>
  <r>
    <n v="296416"/>
    <x v="0"/>
    <x v="0"/>
    <n v="45000"/>
    <n v="45000"/>
    <n v="0"/>
    <x v="0"/>
    <x v="1"/>
    <x v="2"/>
    <n v="541"/>
    <x v="9"/>
  </r>
  <r>
    <n v="296420"/>
    <x v="0"/>
    <x v="1"/>
    <n v="35000"/>
    <n v="35000"/>
    <n v="0"/>
    <x v="0"/>
    <x v="1"/>
    <x v="1"/>
    <n v="456"/>
    <x v="1"/>
  </r>
  <r>
    <n v="296423"/>
    <x v="0"/>
    <x v="0"/>
    <n v="131000"/>
    <n v="131000"/>
    <n v="0"/>
    <x v="0"/>
    <x v="0"/>
    <x v="1"/>
    <n v="446"/>
    <x v="3"/>
  </r>
  <r>
    <n v="296425"/>
    <x v="0"/>
    <x v="0"/>
    <n v="149000"/>
    <n v="149000"/>
    <n v="0"/>
    <x v="0"/>
    <x v="1"/>
    <x v="0"/>
    <n v="440"/>
    <x v="3"/>
  </r>
  <r>
    <n v="296439"/>
    <x v="0"/>
    <x v="0"/>
    <n v="80000"/>
    <n v="80000"/>
    <n v="0"/>
    <x v="0"/>
    <x v="1"/>
    <x v="2"/>
    <n v="521"/>
    <x v="7"/>
  </r>
  <r>
    <n v="296443"/>
    <x v="1"/>
    <x v="0"/>
    <n v="40000"/>
    <n v="40000"/>
    <n v="0"/>
    <x v="0"/>
    <x v="0"/>
    <x v="0"/>
    <n v="525"/>
    <x v="7"/>
  </r>
  <r>
    <n v="296453"/>
    <x v="1"/>
    <x v="0"/>
    <n v="34000"/>
    <n v="34000"/>
    <n v="0"/>
    <x v="0"/>
    <x v="0"/>
    <x v="0"/>
    <n v="500"/>
    <x v="0"/>
  </r>
  <r>
    <n v="296454"/>
    <x v="0"/>
    <x v="2"/>
    <n v="50500"/>
    <n v="50500"/>
    <n v="0"/>
    <x v="0"/>
    <x v="1"/>
    <x v="1"/>
    <n v="496"/>
    <x v="0"/>
  </r>
  <r>
    <n v="296468"/>
    <x v="0"/>
    <x v="1"/>
    <n v="13000"/>
    <n v="13000"/>
    <n v="0"/>
    <x v="0"/>
    <x v="1"/>
    <x v="1"/>
    <n v="505"/>
    <x v="0"/>
  </r>
  <r>
    <n v="296503"/>
    <x v="0"/>
    <x v="0"/>
    <n v="72000"/>
    <n v="72000"/>
    <n v="0"/>
    <x v="0"/>
    <x v="0"/>
    <x v="1"/>
    <n v="451"/>
    <x v="1"/>
  </r>
  <r>
    <n v="296556"/>
    <x v="0"/>
    <x v="1"/>
    <n v="37000"/>
    <n v="37000"/>
    <n v="0"/>
    <x v="0"/>
    <x v="1"/>
    <x v="1"/>
    <n v="466"/>
    <x v="1"/>
  </r>
  <r>
    <n v="296701"/>
    <x v="0"/>
    <x v="1"/>
    <n v="98000"/>
    <n v="98000"/>
    <n v="0"/>
    <x v="0"/>
    <x v="1"/>
    <x v="0"/>
    <n v="474"/>
    <x v="8"/>
  </r>
  <r>
    <n v="296848"/>
    <x v="0"/>
    <x v="0"/>
    <n v="30000"/>
    <n v="30000"/>
    <n v="0"/>
    <x v="0"/>
    <x v="1"/>
    <x v="2"/>
    <n v="554"/>
    <x v="10"/>
  </r>
  <r>
    <n v="296900"/>
    <x v="1"/>
    <x v="1"/>
    <n v="60000"/>
    <n v="60000"/>
    <n v="0"/>
    <x v="0"/>
    <x v="1"/>
    <x v="2"/>
    <n v="560"/>
    <x v="10"/>
  </r>
  <r>
    <n v="296907"/>
    <x v="1"/>
    <x v="0"/>
    <n v="19500"/>
    <n v="19500"/>
    <n v="0"/>
    <x v="0"/>
    <x v="0"/>
    <x v="1"/>
    <n v="500"/>
    <x v="0"/>
  </r>
  <r>
    <n v="296914"/>
    <x v="0"/>
    <x v="0"/>
    <n v="48000"/>
    <n v="14000"/>
    <n v="1"/>
    <x v="1"/>
    <x v="1"/>
    <x v="0"/>
    <n v="465"/>
    <x v="1"/>
  </r>
  <r>
    <n v="296956"/>
    <x v="0"/>
    <x v="0"/>
    <n v="93500"/>
    <n v="93500"/>
    <n v="0"/>
    <x v="0"/>
    <x v="0"/>
    <x v="2"/>
    <n v="506"/>
    <x v="0"/>
  </r>
  <r>
    <n v="296961"/>
    <x v="1"/>
    <x v="0"/>
    <n v="30000"/>
    <n v="30000"/>
    <n v="0"/>
    <x v="0"/>
    <x v="1"/>
    <x v="1"/>
    <n v="399"/>
    <x v="2"/>
  </r>
  <r>
    <n v="296962"/>
    <x v="1"/>
    <x v="0"/>
    <n v="20000"/>
    <n v="0"/>
    <n v="1"/>
    <x v="1"/>
    <x v="0"/>
    <x v="0"/>
    <n v="444"/>
    <x v="3"/>
  </r>
  <r>
    <n v="296968"/>
    <x v="0"/>
    <x v="1"/>
    <n v="15000"/>
    <n v="15000"/>
    <n v="0"/>
    <x v="0"/>
    <x v="0"/>
    <x v="1"/>
    <n v="402"/>
    <x v="2"/>
  </r>
  <r>
    <n v="297111"/>
    <x v="2"/>
    <x v="2"/>
    <n v="11000"/>
    <n v="11000"/>
    <n v="0"/>
    <x v="0"/>
    <x v="0"/>
    <x v="1"/>
    <n v="412"/>
    <x v="6"/>
  </r>
  <r>
    <n v="297141"/>
    <x v="0"/>
    <x v="0"/>
    <n v="10000"/>
    <n v="10000"/>
    <n v="0"/>
    <x v="0"/>
    <x v="0"/>
    <x v="1"/>
    <n v="428"/>
    <x v="6"/>
  </r>
  <r>
    <n v="297175"/>
    <x v="1"/>
    <x v="2"/>
    <n v="10000"/>
    <n v="10000"/>
    <n v="0"/>
    <x v="0"/>
    <x v="0"/>
    <x v="1"/>
    <n v="412"/>
    <x v="6"/>
  </r>
  <r>
    <n v="297242"/>
    <x v="0"/>
    <x v="2"/>
    <n v="17500"/>
    <n v="17500"/>
    <n v="0"/>
    <x v="0"/>
    <x v="0"/>
    <x v="1"/>
    <n v="441"/>
    <x v="3"/>
  </r>
  <r>
    <n v="297304"/>
    <x v="1"/>
    <x v="0"/>
    <n v="20000"/>
    <n v="20000"/>
    <n v="0"/>
    <x v="0"/>
    <x v="0"/>
    <x v="0"/>
    <n v="477"/>
    <x v="8"/>
  </r>
  <r>
    <n v="297362"/>
    <x v="1"/>
    <x v="0"/>
    <n v="80000"/>
    <n v="40000"/>
    <n v="1"/>
    <x v="1"/>
    <x v="0"/>
    <x v="1"/>
    <n v="468"/>
    <x v="1"/>
  </r>
  <r>
    <n v="297380"/>
    <x v="1"/>
    <x v="2"/>
    <n v="16000"/>
    <n v="16000"/>
    <n v="0"/>
    <x v="0"/>
    <x v="0"/>
    <x v="1"/>
    <n v="425"/>
    <x v="6"/>
  </r>
  <r>
    <n v="297385"/>
    <x v="2"/>
    <x v="0"/>
    <n v="41500"/>
    <n v="41500"/>
    <n v="0"/>
    <x v="0"/>
    <x v="1"/>
    <x v="0"/>
    <n v="506"/>
    <x v="0"/>
  </r>
  <r>
    <n v="297429"/>
    <x v="1"/>
    <x v="0"/>
    <n v="12000"/>
    <n v="12000"/>
    <n v="0"/>
    <x v="0"/>
    <x v="0"/>
    <x v="1"/>
    <n v="531"/>
    <x v="9"/>
  </r>
  <r>
    <n v="297448"/>
    <x v="0"/>
    <x v="0"/>
    <n v="56350"/>
    <n v="56350"/>
    <n v="0"/>
    <x v="0"/>
    <x v="1"/>
    <x v="1"/>
    <n v="504"/>
    <x v="0"/>
  </r>
  <r>
    <n v="297487"/>
    <x v="0"/>
    <x v="0"/>
    <n v="20000"/>
    <n v="20000"/>
    <n v="0"/>
    <x v="0"/>
    <x v="1"/>
    <x v="1"/>
    <n v="521"/>
    <x v="7"/>
  </r>
  <r>
    <n v="297488"/>
    <x v="0"/>
    <x v="2"/>
    <n v="30000"/>
    <n v="30000"/>
    <n v="0"/>
    <x v="0"/>
    <x v="0"/>
    <x v="0"/>
    <n v="469"/>
    <x v="1"/>
  </r>
  <r>
    <n v="297498"/>
    <x v="0"/>
    <x v="1"/>
    <n v="30000"/>
    <n v="30000"/>
    <n v="0"/>
    <x v="0"/>
    <x v="1"/>
    <x v="0"/>
    <n v="516"/>
    <x v="7"/>
  </r>
  <r>
    <n v="297619"/>
    <x v="2"/>
    <x v="2"/>
    <n v="50000"/>
    <n v="50000"/>
    <n v="0"/>
    <x v="0"/>
    <x v="0"/>
    <x v="1"/>
    <n v="421"/>
    <x v="6"/>
  </r>
  <r>
    <n v="297686"/>
    <x v="0"/>
    <x v="2"/>
    <n v="10000"/>
    <n v="10000"/>
    <n v="0"/>
    <x v="0"/>
    <x v="0"/>
    <x v="1"/>
    <n v="422"/>
    <x v="6"/>
  </r>
  <r>
    <n v="297807"/>
    <x v="0"/>
    <x v="0"/>
    <n v="56800"/>
    <n v="56800"/>
    <n v="0"/>
    <x v="0"/>
    <x v="0"/>
    <x v="0"/>
    <n v="516"/>
    <x v="7"/>
  </r>
  <r>
    <n v="297812"/>
    <x v="0"/>
    <x v="0"/>
    <n v="65000"/>
    <n v="65000"/>
    <n v="0"/>
    <x v="0"/>
    <x v="1"/>
    <x v="2"/>
    <n v="491"/>
    <x v="0"/>
  </r>
  <r>
    <n v="297824"/>
    <x v="0"/>
    <x v="0"/>
    <n v="30000"/>
    <n v="30000"/>
    <n v="0"/>
    <x v="0"/>
    <x v="0"/>
    <x v="0"/>
    <n v="522"/>
    <x v="7"/>
  </r>
  <r>
    <n v="297825"/>
    <x v="0"/>
    <x v="1"/>
    <n v="20000"/>
    <n v="20000"/>
    <n v="0"/>
    <x v="0"/>
    <x v="0"/>
    <x v="0"/>
    <n v="524"/>
    <x v="7"/>
  </r>
  <r>
    <n v="297846"/>
    <x v="0"/>
    <x v="0"/>
    <n v="16000"/>
    <n v="16000"/>
    <n v="0"/>
    <x v="0"/>
    <x v="0"/>
    <x v="0"/>
    <n v="524"/>
    <x v="7"/>
  </r>
  <r>
    <n v="297874"/>
    <x v="1"/>
    <x v="0"/>
    <n v="55000"/>
    <n v="55000"/>
    <n v="0"/>
    <x v="0"/>
    <x v="1"/>
    <x v="2"/>
    <n v="585"/>
    <x v="12"/>
  </r>
  <r>
    <n v="297879"/>
    <x v="1"/>
    <x v="0"/>
    <n v="9000"/>
    <n v="9000"/>
    <n v="0"/>
    <x v="0"/>
    <x v="1"/>
    <x v="0"/>
    <n v="473"/>
    <x v="8"/>
  </r>
  <r>
    <n v="297887"/>
    <x v="0"/>
    <x v="0"/>
    <n v="30000"/>
    <n v="30000"/>
    <n v="0"/>
    <x v="0"/>
    <x v="0"/>
    <x v="0"/>
    <n v="512"/>
    <x v="7"/>
  </r>
  <r>
    <n v="297888"/>
    <x v="0"/>
    <x v="0"/>
    <n v="35000"/>
    <n v="35000"/>
    <n v="0"/>
    <x v="0"/>
    <x v="0"/>
    <x v="1"/>
    <n v="534"/>
    <x v="9"/>
  </r>
  <r>
    <n v="297892"/>
    <x v="0"/>
    <x v="2"/>
    <n v="13000"/>
    <n v="13000"/>
    <n v="0"/>
    <x v="0"/>
    <x v="0"/>
    <x v="1"/>
    <n v="370"/>
    <x v="5"/>
  </r>
  <r>
    <n v="297898"/>
    <x v="1"/>
    <x v="0"/>
    <n v="20000"/>
    <n v="20000"/>
    <n v="0"/>
    <x v="0"/>
    <x v="1"/>
    <x v="2"/>
    <n v="459"/>
    <x v="1"/>
  </r>
  <r>
    <n v="297903"/>
    <x v="1"/>
    <x v="0"/>
    <n v="10000"/>
    <n v="10000"/>
    <n v="0"/>
    <x v="0"/>
    <x v="0"/>
    <x v="1"/>
    <n v="459"/>
    <x v="1"/>
  </r>
  <r>
    <n v="297907"/>
    <x v="0"/>
    <x v="0"/>
    <n v="60000"/>
    <n v="60000"/>
    <n v="0"/>
    <x v="0"/>
    <x v="0"/>
    <x v="1"/>
    <n v="427"/>
    <x v="6"/>
  </r>
  <r>
    <n v="297918"/>
    <x v="0"/>
    <x v="0"/>
    <n v="56800"/>
    <n v="56800"/>
    <n v="0"/>
    <x v="0"/>
    <x v="1"/>
    <x v="0"/>
    <n v="517"/>
    <x v="7"/>
  </r>
  <r>
    <n v="297925"/>
    <x v="1"/>
    <x v="1"/>
    <n v="43500"/>
    <n v="43500"/>
    <n v="0"/>
    <x v="0"/>
    <x v="0"/>
    <x v="1"/>
    <n v="493"/>
    <x v="0"/>
  </r>
  <r>
    <n v="297932"/>
    <x v="2"/>
    <x v="1"/>
    <n v="8000"/>
    <n v="8000"/>
    <n v="0"/>
    <x v="0"/>
    <x v="0"/>
    <x v="1"/>
    <n v="499"/>
    <x v="0"/>
  </r>
  <r>
    <n v="297936"/>
    <x v="1"/>
    <x v="0"/>
    <n v="20000"/>
    <n v="20000"/>
    <n v="0"/>
    <x v="0"/>
    <x v="0"/>
    <x v="1"/>
    <n v="475"/>
    <x v="8"/>
  </r>
  <r>
    <n v="297951"/>
    <x v="1"/>
    <x v="1"/>
    <n v="10000"/>
    <n v="10000"/>
    <n v="0"/>
    <x v="0"/>
    <x v="0"/>
    <x v="1"/>
    <n v="465"/>
    <x v="1"/>
  </r>
  <r>
    <n v="297962"/>
    <x v="0"/>
    <x v="1"/>
    <n v="15000"/>
    <n v="15000"/>
    <n v="0"/>
    <x v="0"/>
    <x v="1"/>
    <x v="2"/>
    <n v="472"/>
    <x v="8"/>
  </r>
  <r>
    <n v="297977"/>
    <x v="0"/>
    <x v="0"/>
    <n v="10000"/>
    <n v="10000"/>
    <n v="0"/>
    <x v="0"/>
    <x v="1"/>
    <x v="1"/>
    <n v="490"/>
    <x v="8"/>
  </r>
  <r>
    <n v="297987"/>
    <x v="0"/>
    <x v="0"/>
    <n v="23500"/>
    <n v="23500"/>
    <n v="0"/>
    <x v="0"/>
    <x v="0"/>
    <x v="1"/>
    <n v="449"/>
    <x v="3"/>
  </r>
  <r>
    <n v="297990"/>
    <x v="0"/>
    <x v="0"/>
    <n v="86600"/>
    <n v="86600"/>
    <n v="0"/>
    <x v="0"/>
    <x v="1"/>
    <x v="1"/>
    <n v="557"/>
    <x v="10"/>
  </r>
  <r>
    <n v="297995"/>
    <x v="0"/>
    <x v="0"/>
    <n v="15000"/>
    <n v="15000"/>
    <n v="0"/>
    <x v="0"/>
    <x v="0"/>
    <x v="2"/>
    <n v="533"/>
    <x v="9"/>
  </r>
  <r>
    <n v="298006"/>
    <x v="2"/>
    <x v="2"/>
    <n v="28000"/>
    <n v="28000"/>
    <n v="0"/>
    <x v="0"/>
    <x v="0"/>
    <x v="1"/>
    <n v="461"/>
    <x v="1"/>
  </r>
  <r>
    <n v="298008"/>
    <x v="0"/>
    <x v="0"/>
    <n v="100000"/>
    <n v="100000"/>
    <n v="0"/>
    <x v="0"/>
    <x v="0"/>
    <x v="1"/>
    <n v="382"/>
    <x v="4"/>
  </r>
  <r>
    <n v="298017"/>
    <x v="0"/>
    <x v="1"/>
    <n v="87600"/>
    <n v="87600"/>
    <n v="0"/>
    <x v="0"/>
    <x v="0"/>
    <x v="0"/>
    <n v="478"/>
    <x v="8"/>
  </r>
  <r>
    <n v="298021"/>
    <x v="0"/>
    <x v="0"/>
    <n v="24500"/>
    <n v="24500"/>
    <n v="0"/>
    <x v="0"/>
    <x v="1"/>
    <x v="0"/>
    <n v="495"/>
    <x v="0"/>
  </r>
  <r>
    <n v="298026"/>
    <x v="0"/>
    <x v="2"/>
    <n v="110000"/>
    <n v="110000"/>
    <n v="0"/>
    <x v="0"/>
    <x v="1"/>
    <x v="0"/>
    <n v="483"/>
    <x v="8"/>
  </r>
  <r>
    <n v="298027"/>
    <x v="0"/>
    <x v="1"/>
    <n v="20000"/>
    <n v="20000"/>
    <n v="0"/>
    <x v="0"/>
    <x v="0"/>
    <x v="0"/>
    <n v="521"/>
    <x v="7"/>
  </r>
  <r>
    <n v="298029"/>
    <x v="0"/>
    <x v="1"/>
    <n v="24000"/>
    <n v="24000"/>
    <n v="0"/>
    <x v="0"/>
    <x v="1"/>
    <x v="0"/>
    <n v="509"/>
    <x v="0"/>
  </r>
  <r>
    <n v="298031"/>
    <x v="1"/>
    <x v="0"/>
    <n v="52000"/>
    <n v="52000"/>
    <n v="0"/>
    <x v="0"/>
    <x v="0"/>
    <x v="0"/>
    <n v="430"/>
    <x v="6"/>
  </r>
  <r>
    <n v="298068"/>
    <x v="0"/>
    <x v="0"/>
    <n v="101000"/>
    <n v="101000"/>
    <n v="0"/>
    <x v="0"/>
    <x v="0"/>
    <x v="1"/>
    <n v="439"/>
    <x v="3"/>
  </r>
  <r>
    <n v="298071"/>
    <x v="1"/>
    <x v="0"/>
    <n v="8000"/>
    <n v="8000"/>
    <n v="0"/>
    <x v="0"/>
    <x v="1"/>
    <x v="0"/>
    <n v="492"/>
    <x v="0"/>
  </r>
  <r>
    <n v="298075"/>
    <x v="1"/>
    <x v="0"/>
    <n v="15000"/>
    <n v="15000"/>
    <n v="0"/>
    <x v="0"/>
    <x v="0"/>
    <x v="1"/>
    <n v="484"/>
    <x v="8"/>
  </r>
  <r>
    <n v="298083"/>
    <x v="2"/>
    <x v="1"/>
    <n v="25000"/>
    <n v="25000"/>
    <n v="0"/>
    <x v="0"/>
    <x v="1"/>
    <x v="1"/>
    <n v="507"/>
    <x v="0"/>
  </r>
  <r>
    <n v="298086"/>
    <x v="0"/>
    <x v="1"/>
    <n v="45000"/>
    <n v="45000"/>
    <n v="0"/>
    <x v="0"/>
    <x v="0"/>
    <x v="1"/>
    <n v="522"/>
    <x v="7"/>
  </r>
  <r>
    <n v="298087"/>
    <x v="1"/>
    <x v="0"/>
    <n v="10000"/>
    <n v="10000"/>
    <n v="0"/>
    <x v="0"/>
    <x v="0"/>
    <x v="0"/>
    <n v="486"/>
    <x v="8"/>
  </r>
  <r>
    <n v="298091"/>
    <x v="2"/>
    <x v="0"/>
    <n v="528000"/>
    <n v="528000"/>
    <n v="0"/>
    <x v="0"/>
    <x v="1"/>
    <x v="2"/>
    <n v="478"/>
    <x v="8"/>
  </r>
  <r>
    <n v="298095"/>
    <x v="0"/>
    <x v="2"/>
    <n v="25000"/>
    <n v="25000"/>
    <n v="0"/>
    <x v="0"/>
    <x v="1"/>
    <x v="0"/>
    <n v="462"/>
    <x v="1"/>
  </r>
  <r>
    <n v="298102"/>
    <x v="0"/>
    <x v="0"/>
    <n v="52200"/>
    <n v="52200"/>
    <n v="0"/>
    <x v="0"/>
    <x v="1"/>
    <x v="1"/>
    <n v="462"/>
    <x v="1"/>
  </r>
  <r>
    <n v="298112"/>
    <x v="2"/>
    <x v="0"/>
    <n v="82240"/>
    <n v="82240"/>
    <n v="0"/>
    <x v="0"/>
    <x v="0"/>
    <x v="0"/>
    <n v="494"/>
    <x v="0"/>
  </r>
  <r>
    <n v="298131"/>
    <x v="0"/>
    <x v="1"/>
    <n v="171000"/>
    <n v="171000"/>
    <n v="0"/>
    <x v="0"/>
    <x v="1"/>
    <x v="0"/>
    <n v="550"/>
    <x v="9"/>
  </r>
  <r>
    <n v="298152"/>
    <x v="1"/>
    <x v="0"/>
    <n v="20000"/>
    <n v="0"/>
    <n v="1"/>
    <x v="1"/>
    <x v="0"/>
    <x v="2"/>
    <n v="455"/>
    <x v="1"/>
  </r>
  <r>
    <n v="298156"/>
    <x v="1"/>
    <x v="0"/>
    <n v="15800"/>
    <n v="15800"/>
    <n v="0"/>
    <x v="0"/>
    <x v="0"/>
    <x v="1"/>
    <n v="419"/>
    <x v="6"/>
  </r>
  <r>
    <n v="298165"/>
    <x v="0"/>
    <x v="1"/>
    <n v="5000"/>
    <n v="5000"/>
    <n v="0"/>
    <x v="0"/>
    <x v="1"/>
    <x v="0"/>
    <n v="431"/>
    <x v="3"/>
  </r>
  <r>
    <n v="298166"/>
    <x v="0"/>
    <x v="0"/>
    <n v="164000"/>
    <n v="164000"/>
    <n v="0"/>
    <x v="0"/>
    <x v="1"/>
    <x v="1"/>
    <n v="537"/>
    <x v="9"/>
  </r>
  <r>
    <n v="298182"/>
    <x v="0"/>
    <x v="0"/>
    <n v="10000"/>
    <n v="10000"/>
    <n v="0"/>
    <x v="0"/>
    <x v="1"/>
    <x v="1"/>
    <n v="470"/>
    <x v="1"/>
  </r>
  <r>
    <n v="298189"/>
    <x v="0"/>
    <x v="1"/>
    <n v="51300"/>
    <n v="51300"/>
    <n v="0"/>
    <x v="0"/>
    <x v="1"/>
    <x v="0"/>
    <n v="485"/>
    <x v="8"/>
  </r>
  <r>
    <n v="298192"/>
    <x v="2"/>
    <x v="0"/>
    <n v="203000"/>
    <n v="203000"/>
    <n v="0"/>
    <x v="0"/>
    <x v="1"/>
    <x v="0"/>
    <n v="522"/>
    <x v="7"/>
  </r>
  <r>
    <n v="298204"/>
    <x v="0"/>
    <x v="1"/>
    <n v="80000"/>
    <n v="80000"/>
    <n v="0"/>
    <x v="0"/>
    <x v="1"/>
    <x v="0"/>
    <n v="533"/>
    <x v="9"/>
  </r>
  <r>
    <n v="298213"/>
    <x v="1"/>
    <x v="0"/>
    <n v="5000"/>
    <n v="5000"/>
    <n v="0"/>
    <x v="0"/>
    <x v="0"/>
    <x v="1"/>
    <n v="447"/>
    <x v="3"/>
  </r>
  <r>
    <n v="298227"/>
    <x v="0"/>
    <x v="0"/>
    <n v="26800"/>
    <n v="26800"/>
    <n v="0"/>
    <x v="0"/>
    <x v="1"/>
    <x v="0"/>
    <n v="538"/>
    <x v="9"/>
  </r>
  <r>
    <n v="298241"/>
    <x v="0"/>
    <x v="0"/>
    <n v="108000"/>
    <n v="108000"/>
    <n v="0"/>
    <x v="0"/>
    <x v="0"/>
    <x v="0"/>
    <n v="553"/>
    <x v="10"/>
  </r>
  <r>
    <n v="298253"/>
    <x v="1"/>
    <x v="2"/>
    <n v="10000"/>
    <n v="10000"/>
    <n v="0"/>
    <x v="0"/>
    <x v="0"/>
    <x v="1"/>
    <n v="430"/>
    <x v="6"/>
  </r>
  <r>
    <n v="298258"/>
    <x v="0"/>
    <x v="2"/>
    <n v="10000"/>
    <n v="10000"/>
    <n v="0"/>
    <x v="0"/>
    <x v="0"/>
    <x v="1"/>
    <n v="426"/>
    <x v="6"/>
  </r>
  <r>
    <n v="298263"/>
    <x v="0"/>
    <x v="0"/>
    <n v="15000"/>
    <n v="15000"/>
    <n v="0"/>
    <x v="0"/>
    <x v="0"/>
    <x v="1"/>
    <n v="475"/>
    <x v="8"/>
  </r>
  <r>
    <n v="298271"/>
    <x v="0"/>
    <x v="1"/>
    <n v="15000"/>
    <n v="15000"/>
    <n v="0"/>
    <x v="0"/>
    <x v="0"/>
    <x v="1"/>
    <n v="443"/>
    <x v="3"/>
  </r>
  <r>
    <n v="298298"/>
    <x v="0"/>
    <x v="2"/>
    <n v="50000"/>
    <n v="50000"/>
    <n v="0"/>
    <x v="0"/>
    <x v="0"/>
    <x v="1"/>
    <n v="496"/>
    <x v="0"/>
  </r>
  <r>
    <n v="298309"/>
    <x v="1"/>
    <x v="0"/>
    <n v="95000"/>
    <n v="72500"/>
    <n v="0"/>
    <x v="0"/>
    <x v="0"/>
    <x v="0"/>
    <n v="466"/>
    <x v="1"/>
  </r>
  <r>
    <n v="298358"/>
    <x v="1"/>
    <x v="0"/>
    <n v="12000"/>
    <n v="12000"/>
    <n v="0"/>
    <x v="0"/>
    <x v="1"/>
    <x v="2"/>
    <n v="513"/>
    <x v="7"/>
  </r>
  <r>
    <n v="298394"/>
    <x v="1"/>
    <x v="1"/>
    <n v="10000"/>
    <n v="10000"/>
    <n v="0"/>
    <x v="0"/>
    <x v="0"/>
    <x v="1"/>
    <n v="467"/>
    <x v="1"/>
  </r>
  <r>
    <n v="298397"/>
    <x v="0"/>
    <x v="1"/>
    <n v="10000"/>
    <n v="10000"/>
    <n v="0"/>
    <x v="0"/>
    <x v="1"/>
    <x v="0"/>
    <n v="426"/>
    <x v="6"/>
  </r>
  <r>
    <n v="298413"/>
    <x v="0"/>
    <x v="0"/>
    <n v="43300"/>
    <n v="43300"/>
    <n v="0"/>
    <x v="0"/>
    <x v="1"/>
    <x v="0"/>
    <n v="470"/>
    <x v="1"/>
  </r>
  <r>
    <n v="298424"/>
    <x v="1"/>
    <x v="0"/>
    <n v="1000"/>
    <n v="1000"/>
    <n v="0"/>
    <x v="0"/>
    <x v="1"/>
    <x v="1"/>
    <n v="436"/>
    <x v="3"/>
  </r>
  <r>
    <n v="298434"/>
    <x v="1"/>
    <x v="0"/>
    <n v="20000"/>
    <n v="0"/>
    <n v="1"/>
    <x v="1"/>
    <x v="1"/>
    <x v="2"/>
    <n v="460"/>
    <x v="1"/>
  </r>
  <r>
    <n v="298450"/>
    <x v="0"/>
    <x v="0"/>
    <n v="15000"/>
    <n v="15000"/>
    <n v="0"/>
    <x v="0"/>
    <x v="1"/>
    <x v="0"/>
    <n v="422"/>
    <x v="6"/>
  </r>
  <r>
    <n v="298452"/>
    <x v="1"/>
    <x v="0"/>
    <n v="500"/>
    <n v="500"/>
    <n v="0"/>
    <x v="0"/>
    <x v="0"/>
    <x v="1"/>
    <n v="454"/>
    <x v="1"/>
  </r>
  <r>
    <n v="298458"/>
    <x v="1"/>
    <x v="2"/>
    <n v="20000"/>
    <n v="20000"/>
    <n v="0"/>
    <x v="0"/>
    <x v="1"/>
    <x v="1"/>
    <n v="487"/>
    <x v="8"/>
  </r>
  <r>
    <n v="298459"/>
    <x v="1"/>
    <x v="0"/>
    <n v="19700"/>
    <n v="0"/>
    <n v="1"/>
    <x v="1"/>
    <x v="1"/>
    <x v="0"/>
    <n v="448"/>
    <x v="3"/>
  </r>
  <r>
    <n v="298460"/>
    <x v="1"/>
    <x v="0"/>
    <n v="3000"/>
    <n v="3000"/>
    <n v="0"/>
    <x v="0"/>
    <x v="1"/>
    <x v="1"/>
    <n v="448"/>
    <x v="3"/>
  </r>
  <r>
    <n v="298490"/>
    <x v="0"/>
    <x v="0"/>
    <n v="169780"/>
    <n v="169780"/>
    <n v="0"/>
    <x v="0"/>
    <x v="0"/>
    <x v="1"/>
    <n v="482"/>
    <x v="8"/>
  </r>
  <r>
    <n v="298507"/>
    <x v="0"/>
    <x v="0"/>
    <n v="60578"/>
    <n v="60578"/>
    <n v="0"/>
    <x v="0"/>
    <x v="0"/>
    <x v="1"/>
    <n v="509"/>
    <x v="0"/>
  </r>
  <r>
    <n v="298510"/>
    <x v="0"/>
    <x v="1"/>
    <n v="20000"/>
    <n v="20000"/>
    <n v="0"/>
    <x v="0"/>
    <x v="1"/>
    <x v="0"/>
    <n v="507"/>
    <x v="0"/>
  </r>
  <r>
    <n v="298523"/>
    <x v="0"/>
    <x v="0"/>
    <n v="185400"/>
    <n v="185400"/>
    <n v="0"/>
    <x v="0"/>
    <x v="1"/>
    <x v="1"/>
    <n v="470"/>
    <x v="1"/>
  </r>
  <r>
    <n v="298539"/>
    <x v="0"/>
    <x v="0"/>
    <n v="100000"/>
    <n v="100000"/>
    <n v="0"/>
    <x v="0"/>
    <x v="1"/>
    <x v="0"/>
    <n v="547"/>
    <x v="9"/>
  </r>
  <r>
    <n v="298544"/>
    <x v="2"/>
    <x v="2"/>
    <n v="20000"/>
    <n v="20000"/>
    <n v="0"/>
    <x v="0"/>
    <x v="0"/>
    <x v="0"/>
    <n v="473"/>
    <x v="8"/>
  </r>
  <r>
    <n v="298550"/>
    <x v="0"/>
    <x v="1"/>
    <n v="25000"/>
    <n v="25000"/>
    <n v="0"/>
    <x v="0"/>
    <x v="0"/>
    <x v="2"/>
    <n v="470"/>
    <x v="1"/>
  </r>
  <r>
    <n v="298553"/>
    <x v="1"/>
    <x v="1"/>
    <n v="20000"/>
    <n v="20000"/>
    <n v="0"/>
    <x v="0"/>
    <x v="0"/>
    <x v="1"/>
    <n v="506"/>
    <x v="0"/>
  </r>
  <r>
    <n v="298559"/>
    <x v="0"/>
    <x v="0"/>
    <n v="103312"/>
    <n v="103312"/>
    <n v="0"/>
    <x v="0"/>
    <x v="1"/>
    <x v="2"/>
    <n v="571"/>
    <x v="12"/>
  </r>
  <r>
    <n v="298580"/>
    <x v="0"/>
    <x v="1"/>
    <n v="94500"/>
    <n v="94500"/>
    <n v="0"/>
    <x v="0"/>
    <x v="1"/>
    <x v="0"/>
    <n v="456"/>
    <x v="1"/>
  </r>
  <r>
    <n v="298588"/>
    <x v="0"/>
    <x v="0"/>
    <n v="5000"/>
    <n v="5000"/>
    <n v="0"/>
    <x v="0"/>
    <x v="0"/>
    <x v="1"/>
    <n v="409"/>
    <x v="2"/>
  </r>
  <r>
    <n v="298589"/>
    <x v="0"/>
    <x v="0"/>
    <n v="150005"/>
    <n v="150005"/>
    <n v="1"/>
    <x v="1"/>
    <x v="1"/>
    <x v="1"/>
    <n v="385"/>
    <x v="4"/>
  </r>
  <r>
    <n v="298590"/>
    <x v="0"/>
    <x v="0"/>
    <n v="60000"/>
    <n v="60000"/>
    <n v="0"/>
    <x v="0"/>
    <x v="0"/>
    <x v="1"/>
    <n v="543"/>
    <x v="9"/>
  </r>
  <r>
    <n v="298591"/>
    <x v="1"/>
    <x v="0"/>
    <n v="30000"/>
    <n v="30000"/>
    <n v="0"/>
    <x v="0"/>
    <x v="1"/>
    <x v="1"/>
    <n v="415"/>
    <x v="6"/>
  </r>
  <r>
    <n v="298600"/>
    <x v="1"/>
    <x v="0"/>
    <n v="43500"/>
    <n v="43500"/>
    <n v="0"/>
    <x v="0"/>
    <x v="0"/>
    <x v="1"/>
    <n v="450"/>
    <x v="3"/>
  </r>
  <r>
    <n v="298611"/>
    <x v="0"/>
    <x v="0"/>
    <n v="100000"/>
    <n v="100000"/>
    <n v="0"/>
    <x v="0"/>
    <x v="0"/>
    <x v="0"/>
    <n v="434"/>
    <x v="3"/>
  </r>
  <r>
    <n v="298616"/>
    <x v="1"/>
    <x v="0"/>
    <n v="8300"/>
    <n v="8300"/>
    <n v="0"/>
    <x v="0"/>
    <x v="0"/>
    <x v="1"/>
    <n v="445"/>
    <x v="3"/>
  </r>
  <r>
    <n v="298625"/>
    <x v="0"/>
    <x v="0"/>
    <n v="10000"/>
    <n v="10000"/>
    <n v="0"/>
    <x v="0"/>
    <x v="1"/>
    <x v="1"/>
    <n v="528"/>
    <x v="7"/>
  </r>
  <r>
    <n v="298632"/>
    <x v="2"/>
    <x v="2"/>
    <n v="15000"/>
    <n v="15000"/>
    <n v="0"/>
    <x v="0"/>
    <x v="1"/>
    <x v="1"/>
    <n v="470"/>
    <x v="1"/>
  </r>
  <r>
    <n v="298648"/>
    <x v="0"/>
    <x v="2"/>
    <n v="51700"/>
    <n v="51700"/>
    <n v="0"/>
    <x v="0"/>
    <x v="0"/>
    <x v="1"/>
    <n v="493"/>
    <x v="0"/>
  </r>
  <r>
    <n v="298658"/>
    <x v="0"/>
    <x v="0"/>
    <n v="20000"/>
    <n v="20000"/>
    <n v="0"/>
    <x v="0"/>
    <x v="1"/>
    <x v="0"/>
    <n v="507"/>
    <x v="0"/>
  </r>
  <r>
    <n v="298659"/>
    <x v="0"/>
    <x v="0"/>
    <n v="170800"/>
    <n v="170800"/>
    <n v="0"/>
    <x v="0"/>
    <x v="1"/>
    <x v="1"/>
    <n v="419"/>
    <x v="6"/>
  </r>
  <r>
    <n v="298662"/>
    <x v="0"/>
    <x v="1"/>
    <n v="5000"/>
    <n v="5000"/>
    <n v="0"/>
    <x v="0"/>
    <x v="1"/>
    <x v="0"/>
    <n v="482"/>
    <x v="8"/>
  </r>
  <r>
    <n v="298663"/>
    <x v="2"/>
    <x v="2"/>
    <n v="28000"/>
    <n v="28000"/>
    <n v="0"/>
    <x v="0"/>
    <x v="1"/>
    <x v="1"/>
    <n v="467"/>
    <x v="1"/>
  </r>
  <r>
    <n v="298686"/>
    <x v="0"/>
    <x v="1"/>
    <n v="12000"/>
    <n v="12000"/>
    <n v="0"/>
    <x v="0"/>
    <x v="1"/>
    <x v="0"/>
    <n v="493"/>
    <x v="0"/>
  </r>
  <r>
    <n v="298736"/>
    <x v="0"/>
    <x v="1"/>
    <n v="10000"/>
    <n v="10000"/>
    <n v="0"/>
    <x v="0"/>
    <x v="1"/>
    <x v="1"/>
    <n v="495"/>
    <x v="0"/>
  </r>
  <r>
    <n v="298850"/>
    <x v="0"/>
    <x v="0"/>
    <n v="25000"/>
    <n v="25000"/>
    <n v="0"/>
    <x v="0"/>
    <x v="1"/>
    <x v="1"/>
    <n v="465"/>
    <x v="1"/>
  </r>
  <r>
    <n v="298853"/>
    <x v="2"/>
    <x v="2"/>
    <n v="30000"/>
    <n v="30000"/>
    <n v="0"/>
    <x v="0"/>
    <x v="0"/>
    <x v="1"/>
    <n v="415"/>
    <x v="6"/>
  </r>
  <r>
    <n v="298943"/>
    <x v="0"/>
    <x v="1"/>
    <n v="10000"/>
    <n v="10000"/>
    <n v="0"/>
    <x v="0"/>
    <x v="1"/>
    <x v="1"/>
    <n v="480"/>
    <x v="8"/>
  </r>
  <r>
    <n v="298981"/>
    <x v="2"/>
    <x v="2"/>
    <n v="65000"/>
    <n v="65000"/>
    <n v="0"/>
    <x v="0"/>
    <x v="0"/>
    <x v="1"/>
    <n v="490"/>
    <x v="8"/>
  </r>
  <r>
    <n v="298994"/>
    <x v="1"/>
    <x v="0"/>
    <n v="20000"/>
    <n v="20000"/>
    <n v="0"/>
    <x v="0"/>
    <x v="1"/>
    <x v="1"/>
    <n v="474"/>
    <x v="8"/>
  </r>
  <r>
    <n v="299016"/>
    <x v="0"/>
    <x v="1"/>
    <n v="18600"/>
    <n v="18600"/>
    <n v="0"/>
    <x v="0"/>
    <x v="1"/>
    <x v="1"/>
    <n v="467"/>
    <x v="1"/>
  </r>
  <r>
    <n v="299025"/>
    <x v="0"/>
    <x v="0"/>
    <n v="29700"/>
    <n v="29700"/>
    <n v="0"/>
    <x v="0"/>
    <x v="0"/>
    <x v="1"/>
    <n v="426"/>
    <x v="6"/>
  </r>
  <r>
    <n v="299039"/>
    <x v="0"/>
    <x v="1"/>
    <n v="276036"/>
    <n v="276036"/>
    <n v="0"/>
    <x v="0"/>
    <x v="1"/>
    <x v="0"/>
    <n v="532"/>
    <x v="9"/>
  </r>
  <r>
    <n v="299040"/>
    <x v="0"/>
    <x v="1"/>
    <n v="10000"/>
    <n v="10000"/>
    <n v="0"/>
    <x v="0"/>
    <x v="0"/>
    <x v="1"/>
    <n v="443"/>
    <x v="3"/>
  </r>
  <r>
    <n v="299058"/>
    <x v="0"/>
    <x v="2"/>
    <n v="129740"/>
    <n v="129740"/>
    <n v="0"/>
    <x v="0"/>
    <x v="1"/>
    <x v="1"/>
    <n v="495"/>
    <x v="0"/>
  </r>
  <r>
    <n v="299076"/>
    <x v="0"/>
    <x v="2"/>
    <n v="40000"/>
    <n v="40000"/>
    <n v="0"/>
    <x v="0"/>
    <x v="1"/>
    <x v="1"/>
    <n v="426"/>
    <x v="6"/>
  </r>
  <r>
    <n v="299077"/>
    <x v="1"/>
    <x v="1"/>
    <n v="10000"/>
    <n v="10000"/>
    <n v="0"/>
    <x v="0"/>
    <x v="0"/>
    <x v="1"/>
    <n v="407"/>
    <x v="2"/>
  </r>
  <r>
    <n v="299083"/>
    <x v="0"/>
    <x v="1"/>
    <n v="113000"/>
    <n v="113000"/>
    <n v="0"/>
    <x v="0"/>
    <x v="1"/>
    <x v="0"/>
    <n v="463"/>
    <x v="1"/>
  </r>
  <r>
    <n v="299088"/>
    <x v="1"/>
    <x v="1"/>
    <n v="30000"/>
    <n v="30000"/>
    <n v="0"/>
    <x v="0"/>
    <x v="0"/>
    <x v="2"/>
    <n v="479"/>
    <x v="8"/>
  </r>
  <r>
    <n v="299112"/>
    <x v="0"/>
    <x v="1"/>
    <n v="500"/>
    <n v="500"/>
    <n v="0"/>
    <x v="0"/>
    <x v="0"/>
    <x v="1"/>
    <n v="536"/>
    <x v="9"/>
  </r>
  <r>
    <n v="299116"/>
    <x v="1"/>
    <x v="0"/>
    <n v="15000"/>
    <n v="2106.35"/>
    <n v="1"/>
    <x v="1"/>
    <x v="0"/>
    <x v="1"/>
    <n v="477"/>
    <x v="8"/>
  </r>
  <r>
    <n v="299117"/>
    <x v="2"/>
    <x v="0"/>
    <n v="120900"/>
    <n v="120900"/>
    <n v="0"/>
    <x v="0"/>
    <x v="1"/>
    <x v="1"/>
    <n v="456"/>
    <x v="1"/>
  </r>
  <r>
    <n v="299118"/>
    <x v="0"/>
    <x v="2"/>
    <n v="27600"/>
    <n v="27600"/>
    <n v="0"/>
    <x v="0"/>
    <x v="1"/>
    <x v="0"/>
    <n v="556"/>
    <x v="10"/>
  </r>
  <r>
    <n v="299119"/>
    <x v="0"/>
    <x v="2"/>
    <n v="30000"/>
    <n v="30000"/>
    <n v="0"/>
    <x v="0"/>
    <x v="0"/>
    <x v="0"/>
    <n v="462"/>
    <x v="1"/>
  </r>
  <r>
    <n v="299120"/>
    <x v="0"/>
    <x v="0"/>
    <n v="77000"/>
    <n v="77000"/>
    <n v="0"/>
    <x v="0"/>
    <x v="1"/>
    <x v="1"/>
    <n v="560"/>
    <x v="10"/>
  </r>
  <r>
    <n v="299123"/>
    <x v="0"/>
    <x v="0"/>
    <n v="73000"/>
    <n v="73000"/>
    <n v="0"/>
    <x v="0"/>
    <x v="1"/>
    <x v="2"/>
    <n v="506"/>
    <x v="0"/>
  </r>
  <r>
    <n v="299137"/>
    <x v="0"/>
    <x v="0"/>
    <n v="165000"/>
    <n v="165000"/>
    <n v="0"/>
    <x v="0"/>
    <x v="0"/>
    <x v="1"/>
    <n v="468"/>
    <x v="1"/>
  </r>
  <r>
    <n v="299145"/>
    <x v="0"/>
    <x v="1"/>
    <n v="60000"/>
    <n v="60000"/>
    <n v="0"/>
    <x v="0"/>
    <x v="1"/>
    <x v="1"/>
    <n v="482"/>
    <x v="8"/>
  </r>
  <r>
    <n v="299152"/>
    <x v="0"/>
    <x v="0"/>
    <n v="23000"/>
    <n v="23000"/>
    <n v="0"/>
    <x v="0"/>
    <x v="0"/>
    <x v="0"/>
    <n v="522"/>
    <x v="7"/>
  </r>
  <r>
    <n v="299159"/>
    <x v="0"/>
    <x v="0"/>
    <n v="25500"/>
    <n v="25500"/>
    <n v="0"/>
    <x v="0"/>
    <x v="0"/>
    <x v="2"/>
    <n v="505"/>
    <x v="0"/>
  </r>
  <r>
    <n v="299168"/>
    <x v="0"/>
    <x v="0"/>
    <n v="157500"/>
    <n v="157500"/>
    <n v="0"/>
    <x v="0"/>
    <x v="1"/>
    <x v="0"/>
    <n v="546"/>
    <x v="9"/>
  </r>
  <r>
    <n v="299178"/>
    <x v="0"/>
    <x v="1"/>
    <n v="30000"/>
    <n v="30000"/>
    <n v="0"/>
    <x v="0"/>
    <x v="1"/>
    <x v="2"/>
    <n v="486"/>
    <x v="8"/>
  </r>
  <r>
    <n v="299187"/>
    <x v="0"/>
    <x v="0"/>
    <n v="20000"/>
    <n v="20000"/>
    <n v="0"/>
    <x v="0"/>
    <x v="1"/>
    <x v="0"/>
    <n v="524"/>
    <x v="7"/>
  </r>
  <r>
    <n v="299188"/>
    <x v="1"/>
    <x v="0"/>
    <n v="18000"/>
    <n v="18000"/>
    <n v="0"/>
    <x v="0"/>
    <x v="1"/>
    <x v="2"/>
    <n v="465"/>
    <x v="1"/>
  </r>
  <r>
    <n v="299189"/>
    <x v="0"/>
    <x v="2"/>
    <n v="20000"/>
    <n v="20000"/>
    <n v="0"/>
    <x v="0"/>
    <x v="0"/>
    <x v="1"/>
    <n v="539"/>
    <x v="9"/>
  </r>
  <r>
    <n v="299191"/>
    <x v="0"/>
    <x v="0"/>
    <n v="94500"/>
    <n v="94500"/>
    <n v="0"/>
    <x v="0"/>
    <x v="1"/>
    <x v="0"/>
    <n v="541"/>
    <x v="9"/>
  </r>
  <r>
    <n v="299197"/>
    <x v="0"/>
    <x v="0"/>
    <n v="176010"/>
    <n v="176010"/>
    <n v="0"/>
    <x v="0"/>
    <x v="1"/>
    <x v="1"/>
    <n v="474"/>
    <x v="8"/>
  </r>
  <r>
    <n v="299203"/>
    <x v="0"/>
    <x v="0"/>
    <n v="40000"/>
    <n v="40000"/>
    <n v="0"/>
    <x v="0"/>
    <x v="1"/>
    <x v="2"/>
    <n v="501"/>
    <x v="0"/>
  </r>
  <r>
    <n v="299212"/>
    <x v="1"/>
    <x v="0"/>
    <n v="1000"/>
    <n v="1000"/>
    <n v="0"/>
    <x v="0"/>
    <x v="0"/>
    <x v="1"/>
    <n v="464"/>
    <x v="1"/>
  </r>
  <r>
    <n v="299215"/>
    <x v="0"/>
    <x v="0"/>
    <n v="177500"/>
    <n v="177500"/>
    <n v="0"/>
    <x v="0"/>
    <x v="1"/>
    <x v="2"/>
    <n v="522"/>
    <x v="7"/>
  </r>
  <r>
    <n v="299219"/>
    <x v="0"/>
    <x v="0"/>
    <n v="50699"/>
    <n v="50699"/>
    <n v="0"/>
    <x v="0"/>
    <x v="0"/>
    <x v="0"/>
    <n v="540"/>
    <x v="9"/>
  </r>
  <r>
    <n v="299222"/>
    <x v="1"/>
    <x v="1"/>
    <n v="10000"/>
    <n v="10000"/>
    <n v="0"/>
    <x v="0"/>
    <x v="0"/>
    <x v="1"/>
    <n v="513"/>
    <x v="7"/>
  </r>
  <r>
    <n v="299227"/>
    <x v="1"/>
    <x v="1"/>
    <n v="25000"/>
    <n v="25000"/>
    <n v="0"/>
    <x v="0"/>
    <x v="1"/>
    <x v="1"/>
    <n v="470"/>
    <x v="1"/>
  </r>
  <r>
    <n v="299255"/>
    <x v="0"/>
    <x v="0"/>
    <n v="76300"/>
    <n v="76300"/>
    <n v="0"/>
    <x v="0"/>
    <x v="1"/>
    <x v="0"/>
    <n v="529"/>
    <x v="7"/>
  </r>
  <r>
    <n v="299279"/>
    <x v="0"/>
    <x v="1"/>
    <n v="55500"/>
    <n v="55500"/>
    <n v="0"/>
    <x v="0"/>
    <x v="1"/>
    <x v="0"/>
    <n v="572"/>
    <x v="12"/>
  </r>
  <r>
    <n v="299281"/>
    <x v="0"/>
    <x v="0"/>
    <n v="61000"/>
    <n v="61000"/>
    <n v="0"/>
    <x v="0"/>
    <x v="1"/>
    <x v="1"/>
    <n v="549"/>
    <x v="9"/>
  </r>
  <r>
    <n v="299282"/>
    <x v="0"/>
    <x v="0"/>
    <n v="177920"/>
    <n v="177920"/>
    <n v="0"/>
    <x v="0"/>
    <x v="0"/>
    <x v="0"/>
    <n v="549"/>
    <x v="9"/>
  </r>
  <r>
    <n v="299283"/>
    <x v="1"/>
    <x v="0"/>
    <n v="129230"/>
    <n v="92546"/>
    <n v="1"/>
    <x v="1"/>
    <x v="1"/>
    <x v="2"/>
    <n v="511"/>
    <x v="7"/>
  </r>
  <r>
    <n v="299286"/>
    <x v="1"/>
    <x v="1"/>
    <n v="20000"/>
    <n v="20000"/>
    <n v="0"/>
    <x v="0"/>
    <x v="1"/>
    <x v="1"/>
    <n v="474"/>
    <x v="8"/>
  </r>
  <r>
    <n v="299297"/>
    <x v="0"/>
    <x v="0"/>
    <n v="183500"/>
    <n v="183500"/>
    <n v="0"/>
    <x v="0"/>
    <x v="1"/>
    <x v="1"/>
    <n v="478"/>
    <x v="8"/>
  </r>
  <r>
    <n v="299298"/>
    <x v="0"/>
    <x v="0"/>
    <n v="106500"/>
    <n v="106500"/>
    <n v="0"/>
    <x v="0"/>
    <x v="1"/>
    <x v="0"/>
    <n v="529"/>
    <x v="7"/>
  </r>
  <r>
    <n v="299304"/>
    <x v="0"/>
    <x v="0"/>
    <n v="111500"/>
    <n v="111500"/>
    <n v="0"/>
    <x v="0"/>
    <x v="1"/>
    <x v="1"/>
    <n v="519"/>
    <x v="7"/>
  </r>
  <r>
    <n v="299305"/>
    <x v="1"/>
    <x v="0"/>
    <n v="40000"/>
    <n v="40000"/>
    <n v="0"/>
    <x v="0"/>
    <x v="1"/>
    <x v="0"/>
    <n v="484"/>
    <x v="8"/>
  </r>
  <r>
    <n v="299307"/>
    <x v="0"/>
    <x v="0"/>
    <n v="3000"/>
    <n v="3000"/>
    <n v="0"/>
    <x v="0"/>
    <x v="0"/>
    <x v="1"/>
    <n v="436"/>
    <x v="3"/>
  </r>
  <r>
    <n v="299314"/>
    <x v="0"/>
    <x v="0"/>
    <n v="30000"/>
    <n v="30000"/>
    <n v="0"/>
    <x v="0"/>
    <x v="1"/>
    <x v="1"/>
    <n v="555"/>
    <x v="10"/>
  </r>
  <r>
    <n v="299315"/>
    <x v="0"/>
    <x v="0"/>
    <n v="20600"/>
    <n v="20600"/>
    <n v="0"/>
    <x v="0"/>
    <x v="1"/>
    <x v="1"/>
    <n v="512"/>
    <x v="7"/>
  </r>
  <r>
    <n v="299317"/>
    <x v="1"/>
    <x v="0"/>
    <n v="25300"/>
    <n v="25300"/>
    <n v="0"/>
    <x v="0"/>
    <x v="0"/>
    <x v="2"/>
    <n v="483"/>
    <x v="8"/>
  </r>
  <r>
    <n v="299319"/>
    <x v="1"/>
    <x v="0"/>
    <n v="170000"/>
    <n v="130000"/>
    <n v="1"/>
    <x v="1"/>
    <x v="0"/>
    <x v="0"/>
    <n v="461"/>
    <x v="1"/>
  </r>
  <r>
    <n v="299324"/>
    <x v="0"/>
    <x v="0"/>
    <n v="25000"/>
    <n v="25000"/>
    <n v="0"/>
    <x v="0"/>
    <x v="1"/>
    <x v="0"/>
    <n v="520"/>
    <x v="7"/>
  </r>
  <r>
    <n v="299334"/>
    <x v="0"/>
    <x v="0"/>
    <n v="15000"/>
    <n v="15000"/>
    <n v="0"/>
    <x v="0"/>
    <x v="1"/>
    <x v="0"/>
    <n v="494"/>
    <x v="0"/>
  </r>
  <r>
    <n v="299343"/>
    <x v="0"/>
    <x v="1"/>
    <n v="30000"/>
    <n v="30000"/>
    <n v="0"/>
    <x v="0"/>
    <x v="0"/>
    <x v="0"/>
    <n v="453"/>
    <x v="1"/>
  </r>
  <r>
    <n v="299349"/>
    <x v="1"/>
    <x v="0"/>
    <n v="36000"/>
    <n v="36000"/>
    <n v="0"/>
    <x v="0"/>
    <x v="0"/>
    <x v="2"/>
    <n v="463"/>
    <x v="1"/>
  </r>
  <r>
    <n v="299351"/>
    <x v="1"/>
    <x v="0"/>
    <n v="20000"/>
    <n v="20000"/>
    <n v="0"/>
    <x v="0"/>
    <x v="0"/>
    <x v="1"/>
    <n v="527"/>
    <x v="7"/>
  </r>
  <r>
    <n v="299373"/>
    <x v="0"/>
    <x v="0"/>
    <n v="288000"/>
    <n v="288000"/>
    <n v="0"/>
    <x v="0"/>
    <x v="0"/>
    <x v="0"/>
    <n v="522"/>
    <x v="7"/>
  </r>
  <r>
    <n v="299375"/>
    <x v="0"/>
    <x v="0"/>
    <n v="151500"/>
    <n v="151500"/>
    <n v="0"/>
    <x v="0"/>
    <x v="0"/>
    <x v="1"/>
    <n v="465"/>
    <x v="1"/>
  </r>
  <r>
    <n v="299376"/>
    <x v="0"/>
    <x v="0"/>
    <n v="5000"/>
    <n v="5000"/>
    <n v="0"/>
    <x v="0"/>
    <x v="1"/>
    <x v="1"/>
    <n v="527"/>
    <x v="7"/>
  </r>
  <r>
    <n v="299385"/>
    <x v="1"/>
    <x v="0"/>
    <n v="20000"/>
    <n v="20000"/>
    <n v="0"/>
    <x v="0"/>
    <x v="0"/>
    <x v="0"/>
    <n v="490"/>
    <x v="8"/>
  </r>
  <r>
    <n v="299391"/>
    <x v="0"/>
    <x v="1"/>
    <n v="126356"/>
    <n v="126356"/>
    <n v="0"/>
    <x v="0"/>
    <x v="1"/>
    <x v="0"/>
    <n v="539"/>
    <x v="9"/>
  </r>
  <r>
    <n v="299430"/>
    <x v="0"/>
    <x v="1"/>
    <n v="7000"/>
    <n v="7000"/>
    <n v="0"/>
    <x v="0"/>
    <x v="0"/>
    <x v="2"/>
    <n v="495"/>
    <x v="0"/>
  </r>
  <r>
    <n v="299432"/>
    <x v="1"/>
    <x v="0"/>
    <n v="10000"/>
    <n v="10000"/>
    <n v="0"/>
    <x v="0"/>
    <x v="0"/>
    <x v="1"/>
    <n v="473"/>
    <x v="8"/>
  </r>
  <r>
    <n v="299444"/>
    <x v="0"/>
    <x v="0"/>
    <n v="1000"/>
    <n v="1000"/>
    <n v="0"/>
    <x v="0"/>
    <x v="0"/>
    <x v="1"/>
    <n v="478"/>
    <x v="8"/>
  </r>
  <r>
    <n v="299445"/>
    <x v="0"/>
    <x v="1"/>
    <n v="73000"/>
    <n v="73000"/>
    <n v="0"/>
    <x v="0"/>
    <x v="1"/>
    <x v="2"/>
    <n v="543"/>
    <x v="9"/>
  </r>
  <r>
    <n v="299447"/>
    <x v="0"/>
    <x v="0"/>
    <n v="85500"/>
    <n v="85500"/>
    <n v="0"/>
    <x v="0"/>
    <x v="1"/>
    <x v="0"/>
    <n v="553"/>
    <x v="10"/>
  </r>
  <r>
    <n v="299457"/>
    <x v="1"/>
    <x v="0"/>
    <n v="20000"/>
    <n v="20000"/>
    <n v="0"/>
    <x v="0"/>
    <x v="0"/>
    <x v="1"/>
    <n v="429"/>
    <x v="6"/>
  </r>
  <r>
    <n v="299460"/>
    <x v="1"/>
    <x v="0"/>
    <n v="5000"/>
    <n v="5000"/>
    <n v="0"/>
    <x v="0"/>
    <x v="1"/>
    <x v="2"/>
    <n v="420"/>
    <x v="6"/>
  </r>
  <r>
    <n v="299473"/>
    <x v="1"/>
    <x v="0"/>
    <n v="15000"/>
    <n v="15000"/>
    <n v="0"/>
    <x v="0"/>
    <x v="0"/>
    <x v="1"/>
    <n v="515"/>
    <x v="7"/>
  </r>
  <r>
    <n v="299478"/>
    <x v="2"/>
    <x v="2"/>
    <n v="10000"/>
    <n v="10000"/>
    <n v="0"/>
    <x v="0"/>
    <x v="0"/>
    <x v="0"/>
    <n v="381"/>
    <x v="4"/>
  </r>
  <r>
    <n v="299479"/>
    <x v="0"/>
    <x v="0"/>
    <n v="10000"/>
    <n v="10000"/>
    <n v="0"/>
    <x v="0"/>
    <x v="1"/>
    <x v="2"/>
    <n v="480"/>
    <x v="8"/>
  </r>
  <r>
    <n v="299489"/>
    <x v="1"/>
    <x v="0"/>
    <n v="10000"/>
    <n v="10000"/>
    <n v="0"/>
    <x v="0"/>
    <x v="0"/>
    <x v="1"/>
    <n v="397"/>
    <x v="2"/>
  </r>
  <r>
    <n v="299502"/>
    <x v="0"/>
    <x v="1"/>
    <n v="51848"/>
    <n v="51848"/>
    <n v="0"/>
    <x v="0"/>
    <x v="0"/>
    <x v="1"/>
    <n v="481"/>
    <x v="8"/>
  </r>
  <r>
    <n v="299509"/>
    <x v="0"/>
    <x v="0"/>
    <n v="25000"/>
    <n v="25000"/>
    <n v="0"/>
    <x v="0"/>
    <x v="0"/>
    <x v="1"/>
    <n v="434"/>
    <x v="3"/>
  </r>
  <r>
    <n v="299514"/>
    <x v="1"/>
    <x v="0"/>
    <n v="15000"/>
    <n v="15000"/>
    <n v="0"/>
    <x v="0"/>
    <x v="1"/>
    <x v="1"/>
    <n v="474"/>
    <x v="8"/>
  </r>
  <r>
    <n v="299574"/>
    <x v="0"/>
    <x v="0"/>
    <n v="36500"/>
    <n v="36500"/>
    <n v="0"/>
    <x v="0"/>
    <x v="0"/>
    <x v="2"/>
    <n v="531"/>
    <x v="9"/>
  </r>
  <r>
    <n v="299583"/>
    <x v="1"/>
    <x v="0"/>
    <n v="10000"/>
    <n v="10000"/>
    <n v="0"/>
    <x v="0"/>
    <x v="1"/>
    <x v="1"/>
    <n v="445"/>
    <x v="3"/>
  </r>
  <r>
    <n v="299599"/>
    <x v="0"/>
    <x v="0"/>
    <n v="40000"/>
    <n v="40000"/>
    <n v="0"/>
    <x v="0"/>
    <x v="0"/>
    <x v="1"/>
    <n v="407"/>
    <x v="2"/>
  </r>
  <r>
    <n v="299609"/>
    <x v="1"/>
    <x v="0"/>
    <n v="57000"/>
    <n v="57000"/>
    <n v="0"/>
    <x v="0"/>
    <x v="1"/>
    <x v="2"/>
    <n v="540"/>
    <x v="9"/>
  </r>
  <r>
    <n v="299628"/>
    <x v="0"/>
    <x v="2"/>
    <n v="10000"/>
    <n v="10000"/>
    <n v="0"/>
    <x v="0"/>
    <x v="1"/>
    <x v="1"/>
    <n v="461"/>
    <x v="1"/>
  </r>
  <r>
    <n v="299640"/>
    <x v="0"/>
    <x v="0"/>
    <n v="16000"/>
    <n v="16000"/>
    <n v="0"/>
    <x v="0"/>
    <x v="0"/>
    <x v="1"/>
    <n v="484"/>
    <x v="8"/>
  </r>
  <r>
    <n v="299661"/>
    <x v="1"/>
    <x v="0"/>
    <n v="48950"/>
    <n v="48950"/>
    <n v="0"/>
    <x v="0"/>
    <x v="1"/>
    <x v="2"/>
    <n v="468"/>
    <x v="1"/>
  </r>
  <r>
    <n v="299674"/>
    <x v="1"/>
    <x v="1"/>
    <n v="40000"/>
    <n v="40000"/>
    <n v="0"/>
    <x v="0"/>
    <x v="0"/>
    <x v="1"/>
    <n v="505"/>
    <x v="0"/>
  </r>
  <r>
    <n v="299679"/>
    <x v="0"/>
    <x v="0"/>
    <n v="40000"/>
    <n v="40000"/>
    <n v="0"/>
    <x v="0"/>
    <x v="0"/>
    <x v="0"/>
    <n v="456"/>
    <x v="1"/>
  </r>
  <r>
    <n v="299689"/>
    <x v="0"/>
    <x v="0"/>
    <n v="16000"/>
    <n v="16000"/>
    <n v="0"/>
    <x v="0"/>
    <x v="0"/>
    <x v="0"/>
    <n v="425"/>
    <x v="6"/>
  </r>
  <r>
    <n v="299696"/>
    <x v="0"/>
    <x v="0"/>
    <n v="211000"/>
    <n v="211000"/>
    <n v="0"/>
    <x v="0"/>
    <x v="1"/>
    <x v="2"/>
    <n v="564"/>
    <x v="10"/>
  </r>
  <r>
    <n v="299721"/>
    <x v="0"/>
    <x v="1"/>
    <n v="67500"/>
    <n v="67500"/>
    <n v="0"/>
    <x v="0"/>
    <x v="1"/>
    <x v="1"/>
    <n v="462"/>
    <x v="1"/>
  </r>
  <r>
    <n v="299725"/>
    <x v="0"/>
    <x v="0"/>
    <n v="10000"/>
    <n v="10000"/>
    <n v="0"/>
    <x v="0"/>
    <x v="1"/>
    <x v="1"/>
    <n v="476"/>
    <x v="8"/>
  </r>
  <r>
    <n v="299761"/>
    <x v="0"/>
    <x v="0"/>
    <n v="30500"/>
    <n v="30500"/>
    <n v="0"/>
    <x v="0"/>
    <x v="0"/>
    <x v="1"/>
    <n v="447"/>
    <x v="3"/>
  </r>
  <r>
    <n v="299765"/>
    <x v="1"/>
    <x v="2"/>
    <n v="28010"/>
    <n v="28010"/>
    <n v="0"/>
    <x v="0"/>
    <x v="0"/>
    <x v="1"/>
    <n v="402"/>
    <x v="2"/>
  </r>
  <r>
    <n v="299788"/>
    <x v="0"/>
    <x v="1"/>
    <n v="39600"/>
    <n v="39600"/>
    <n v="0"/>
    <x v="0"/>
    <x v="1"/>
    <x v="1"/>
    <n v="392"/>
    <x v="2"/>
  </r>
  <r>
    <n v="299791"/>
    <x v="0"/>
    <x v="1"/>
    <n v="50000"/>
    <n v="50000"/>
    <n v="0"/>
    <x v="0"/>
    <x v="0"/>
    <x v="0"/>
    <n v="506"/>
    <x v="0"/>
  </r>
  <r>
    <n v="299796"/>
    <x v="0"/>
    <x v="2"/>
    <n v="50000"/>
    <n v="50000"/>
    <n v="0"/>
    <x v="0"/>
    <x v="1"/>
    <x v="1"/>
    <n v="541"/>
    <x v="9"/>
  </r>
  <r>
    <n v="299811"/>
    <x v="2"/>
    <x v="2"/>
    <n v="20000"/>
    <n v="20000"/>
    <n v="0"/>
    <x v="0"/>
    <x v="1"/>
    <x v="1"/>
    <n v="482"/>
    <x v="8"/>
  </r>
  <r>
    <n v="299823"/>
    <x v="1"/>
    <x v="0"/>
    <n v="36174"/>
    <n v="36174"/>
    <n v="0"/>
    <x v="0"/>
    <x v="0"/>
    <x v="1"/>
    <n v="441"/>
    <x v="3"/>
  </r>
  <r>
    <n v="299840"/>
    <x v="0"/>
    <x v="1"/>
    <n v="23000"/>
    <n v="23000"/>
    <n v="0"/>
    <x v="0"/>
    <x v="1"/>
    <x v="0"/>
    <n v="446"/>
    <x v="3"/>
  </r>
  <r>
    <n v="299841"/>
    <x v="0"/>
    <x v="0"/>
    <n v="70000"/>
    <n v="70000"/>
    <n v="0"/>
    <x v="0"/>
    <x v="0"/>
    <x v="0"/>
    <n v="429"/>
    <x v="6"/>
  </r>
  <r>
    <n v="299855"/>
    <x v="0"/>
    <x v="0"/>
    <n v="30000"/>
    <n v="30000"/>
    <n v="0"/>
    <x v="0"/>
    <x v="0"/>
    <x v="2"/>
    <n v="431"/>
    <x v="3"/>
  </r>
  <r>
    <n v="299864"/>
    <x v="0"/>
    <x v="0"/>
    <n v="90000"/>
    <n v="90000"/>
    <n v="0"/>
    <x v="0"/>
    <x v="1"/>
    <x v="0"/>
    <n v="558"/>
    <x v="10"/>
  </r>
  <r>
    <n v="299894"/>
    <x v="2"/>
    <x v="2"/>
    <n v="42200"/>
    <n v="42200"/>
    <n v="0"/>
    <x v="0"/>
    <x v="0"/>
    <x v="1"/>
    <n v="366"/>
    <x v="5"/>
  </r>
  <r>
    <n v="299896"/>
    <x v="1"/>
    <x v="0"/>
    <n v="7000"/>
    <n v="0"/>
    <n v="1"/>
    <x v="1"/>
    <x v="0"/>
    <x v="1"/>
    <n v="426"/>
    <x v="6"/>
  </r>
  <r>
    <n v="299900"/>
    <x v="1"/>
    <x v="1"/>
    <n v="15000"/>
    <n v="15000"/>
    <n v="0"/>
    <x v="0"/>
    <x v="0"/>
    <x v="1"/>
    <n v="477"/>
    <x v="8"/>
  </r>
  <r>
    <n v="299951"/>
    <x v="2"/>
    <x v="2"/>
    <n v="40000"/>
    <n v="40000"/>
    <n v="0"/>
    <x v="0"/>
    <x v="0"/>
    <x v="0"/>
    <n v="444"/>
    <x v="3"/>
  </r>
  <r>
    <n v="299954"/>
    <x v="0"/>
    <x v="0"/>
    <n v="15000"/>
    <n v="15000"/>
    <n v="0"/>
    <x v="0"/>
    <x v="1"/>
    <x v="1"/>
    <n v="514"/>
    <x v="7"/>
  </r>
  <r>
    <n v="299981"/>
    <x v="0"/>
    <x v="0"/>
    <n v="10000"/>
    <n v="10000"/>
    <n v="0"/>
    <x v="0"/>
    <x v="1"/>
    <x v="1"/>
    <n v="460"/>
    <x v="1"/>
  </r>
  <r>
    <n v="299982"/>
    <x v="0"/>
    <x v="0"/>
    <n v="32900"/>
    <n v="32900"/>
    <n v="0"/>
    <x v="0"/>
    <x v="0"/>
    <x v="0"/>
    <n v="430"/>
    <x v="6"/>
  </r>
  <r>
    <n v="300060"/>
    <x v="0"/>
    <x v="2"/>
    <n v="10000"/>
    <n v="10000"/>
    <n v="0"/>
    <x v="0"/>
    <x v="0"/>
    <x v="1"/>
    <n v="464"/>
    <x v="1"/>
  </r>
  <r>
    <n v="300211"/>
    <x v="1"/>
    <x v="0"/>
    <n v="80500"/>
    <n v="80500"/>
    <n v="0"/>
    <x v="0"/>
    <x v="1"/>
    <x v="1"/>
    <n v="521"/>
    <x v="7"/>
  </r>
  <r>
    <n v="300219"/>
    <x v="1"/>
    <x v="0"/>
    <n v="3000"/>
    <n v="3000"/>
    <n v="0"/>
    <x v="0"/>
    <x v="0"/>
    <x v="1"/>
    <n v="411"/>
    <x v="6"/>
  </r>
  <r>
    <n v="300220"/>
    <x v="0"/>
    <x v="0"/>
    <n v="47532"/>
    <n v="47532"/>
    <n v="0"/>
    <x v="0"/>
    <x v="1"/>
    <x v="0"/>
    <n v="572"/>
    <x v="12"/>
  </r>
  <r>
    <n v="300229"/>
    <x v="0"/>
    <x v="0"/>
    <n v="20000"/>
    <n v="20000"/>
    <n v="0"/>
    <x v="0"/>
    <x v="1"/>
    <x v="2"/>
    <n v="487"/>
    <x v="8"/>
  </r>
  <r>
    <n v="300247"/>
    <x v="0"/>
    <x v="0"/>
    <n v="447000"/>
    <n v="447000"/>
    <n v="0"/>
    <x v="0"/>
    <x v="1"/>
    <x v="0"/>
    <n v="481"/>
    <x v="8"/>
  </r>
  <r>
    <n v="300248"/>
    <x v="0"/>
    <x v="0"/>
    <n v="132855"/>
    <n v="132855"/>
    <n v="0"/>
    <x v="0"/>
    <x v="0"/>
    <x v="1"/>
    <n v="444"/>
    <x v="3"/>
  </r>
  <r>
    <n v="300271"/>
    <x v="0"/>
    <x v="0"/>
    <n v="35500"/>
    <n v="35500"/>
    <n v="0"/>
    <x v="0"/>
    <x v="1"/>
    <x v="0"/>
    <n v="461"/>
    <x v="1"/>
  </r>
  <r>
    <n v="300275"/>
    <x v="0"/>
    <x v="0"/>
    <n v="30000"/>
    <n v="30000"/>
    <n v="0"/>
    <x v="0"/>
    <x v="0"/>
    <x v="1"/>
    <n v="528"/>
    <x v="7"/>
  </r>
  <r>
    <n v="300280"/>
    <x v="0"/>
    <x v="0"/>
    <n v="110000"/>
    <n v="110000"/>
    <n v="0"/>
    <x v="0"/>
    <x v="0"/>
    <x v="1"/>
    <n v="522"/>
    <x v="7"/>
  </r>
  <r>
    <n v="300287"/>
    <x v="0"/>
    <x v="0"/>
    <n v="192000"/>
    <n v="192000"/>
    <n v="0"/>
    <x v="0"/>
    <x v="0"/>
    <x v="0"/>
    <n v="537"/>
    <x v="9"/>
  </r>
  <r>
    <n v="300288"/>
    <x v="0"/>
    <x v="0"/>
    <n v="102100"/>
    <n v="102100"/>
    <n v="0"/>
    <x v="0"/>
    <x v="1"/>
    <x v="2"/>
    <n v="550"/>
    <x v="9"/>
  </r>
  <r>
    <n v="300305"/>
    <x v="0"/>
    <x v="0"/>
    <n v="9500"/>
    <n v="9500"/>
    <n v="0"/>
    <x v="0"/>
    <x v="0"/>
    <x v="1"/>
    <n v="471"/>
    <x v="8"/>
  </r>
  <r>
    <n v="300309"/>
    <x v="1"/>
    <x v="0"/>
    <n v="20000"/>
    <n v="20000"/>
    <n v="0"/>
    <x v="0"/>
    <x v="1"/>
    <x v="0"/>
    <n v="563"/>
    <x v="10"/>
  </r>
  <r>
    <n v="300313"/>
    <x v="1"/>
    <x v="0"/>
    <n v="19000"/>
    <n v="19000"/>
    <n v="0"/>
    <x v="0"/>
    <x v="0"/>
    <x v="1"/>
    <n v="449"/>
    <x v="3"/>
  </r>
  <r>
    <n v="300338"/>
    <x v="0"/>
    <x v="0"/>
    <n v="21000"/>
    <n v="21000"/>
    <n v="0"/>
    <x v="0"/>
    <x v="0"/>
    <x v="0"/>
    <n v="431"/>
    <x v="3"/>
  </r>
  <r>
    <n v="300339"/>
    <x v="0"/>
    <x v="0"/>
    <n v="187000"/>
    <n v="187000"/>
    <n v="0"/>
    <x v="0"/>
    <x v="0"/>
    <x v="2"/>
    <n v="469"/>
    <x v="1"/>
  </r>
  <r>
    <n v="300340"/>
    <x v="0"/>
    <x v="2"/>
    <n v="30000"/>
    <n v="30000"/>
    <n v="0"/>
    <x v="0"/>
    <x v="1"/>
    <x v="1"/>
    <n v="430"/>
    <x v="6"/>
  </r>
  <r>
    <n v="300349"/>
    <x v="0"/>
    <x v="0"/>
    <n v="13800"/>
    <n v="13800"/>
    <n v="0"/>
    <x v="0"/>
    <x v="1"/>
    <x v="0"/>
    <n v="561"/>
    <x v="10"/>
  </r>
  <r>
    <n v="300352"/>
    <x v="1"/>
    <x v="1"/>
    <n v="15000"/>
    <n v="15000"/>
    <n v="0"/>
    <x v="0"/>
    <x v="1"/>
    <x v="1"/>
    <n v="543"/>
    <x v="9"/>
  </r>
  <r>
    <n v="300356"/>
    <x v="0"/>
    <x v="2"/>
    <n v="63000"/>
    <n v="63000"/>
    <n v="0"/>
    <x v="0"/>
    <x v="1"/>
    <x v="1"/>
    <n v="479"/>
    <x v="8"/>
  </r>
  <r>
    <n v="300372"/>
    <x v="0"/>
    <x v="1"/>
    <n v="15000"/>
    <n v="15000"/>
    <n v="0"/>
    <x v="0"/>
    <x v="0"/>
    <x v="1"/>
    <n v="443"/>
    <x v="3"/>
  </r>
  <r>
    <n v="300381"/>
    <x v="0"/>
    <x v="1"/>
    <n v="10000"/>
    <n v="10000"/>
    <n v="0"/>
    <x v="0"/>
    <x v="1"/>
    <x v="0"/>
    <n v="564"/>
    <x v="10"/>
  </r>
  <r>
    <n v="300391"/>
    <x v="0"/>
    <x v="0"/>
    <n v="69000"/>
    <n v="69000"/>
    <n v="0"/>
    <x v="0"/>
    <x v="1"/>
    <x v="2"/>
    <n v="445"/>
    <x v="3"/>
  </r>
  <r>
    <n v="300392"/>
    <x v="0"/>
    <x v="0"/>
    <n v="102335"/>
    <n v="102335"/>
    <n v="0"/>
    <x v="0"/>
    <x v="1"/>
    <x v="0"/>
    <n v="503"/>
    <x v="0"/>
  </r>
  <r>
    <n v="300395"/>
    <x v="0"/>
    <x v="1"/>
    <n v="60000"/>
    <n v="60000"/>
    <n v="0"/>
    <x v="0"/>
    <x v="1"/>
    <x v="0"/>
    <n v="481"/>
    <x v="8"/>
  </r>
  <r>
    <n v="300397"/>
    <x v="1"/>
    <x v="0"/>
    <n v="20000"/>
    <n v="20000"/>
    <n v="0"/>
    <x v="0"/>
    <x v="1"/>
    <x v="0"/>
    <n v="439"/>
    <x v="3"/>
  </r>
  <r>
    <n v="300402"/>
    <x v="0"/>
    <x v="1"/>
    <n v="20000"/>
    <n v="20000"/>
    <n v="0"/>
    <x v="0"/>
    <x v="0"/>
    <x v="0"/>
    <n v="502"/>
    <x v="0"/>
  </r>
  <r>
    <n v="300404"/>
    <x v="0"/>
    <x v="0"/>
    <n v="18000"/>
    <n v="18000"/>
    <n v="0"/>
    <x v="0"/>
    <x v="1"/>
    <x v="1"/>
    <n v="503"/>
    <x v="0"/>
  </r>
  <r>
    <n v="300408"/>
    <x v="0"/>
    <x v="0"/>
    <n v="52300"/>
    <n v="52300"/>
    <n v="0"/>
    <x v="0"/>
    <x v="1"/>
    <x v="0"/>
    <n v="510"/>
    <x v="0"/>
  </r>
  <r>
    <n v="300415"/>
    <x v="0"/>
    <x v="1"/>
    <n v="93000"/>
    <n v="93000"/>
    <n v="0"/>
    <x v="0"/>
    <x v="0"/>
    <x v="0"/>
    <n v="544"/>
    <x v="9"/>
  </r>
  <r>
    <n v="300416"/>
    <x v="0"/>
    <x v="1"/>
    <n v="30000"/>
    <n v="30000"/>
    <n v="0"/>
    <x v="0"/>
    <x v="0"/>
    <x v="1"/>
    <n v="479"/>
    <x v="8"/>
  </r>
  <r>
    <n v="300421"/>
    <x v="0"/>
    <x v="0"/>
    <n v="64000"/>
    <n v="64000"/>
    <n v="0"/>
    <x v="0"/>
    <x v="1"/>
    <x v="1"/>
    <n v="534"/>
    <x v="9"/>
  </r>
  <r>
    <n v="300423"/>
    <x v="0"/>
    <x v="1"/>
    <n v="20000"/>
    <n v="20000"/>
    <n v="0"/>
    <x v="0"/>
    <x v="1"/>
    <x v="1"/>
    <n v="459"/>
    <x v="1"/>
  </r>
  <r>
    <n v="300425"/>
    <x v="1"/>
    <x v="0"/>
    <n v="60660"/>
    <n v="60660"/>
    <n v="0"/>
    <x v="0"/>
    <x v="1"/>
    <x v="1"/>
    <n v="522"/>
    <x v="7"/>
  </r>
  <r>
    <n v="300430"/>
    <x v="0"/>
    <x v="0"/>
    <n v="16000"/>
    <n v="16000"/>
    <n v="0"/>
    <x v="0"/>
    <x v="0"/>
    <x v="1"/>
    <n v="471"/>
    <x v="8"/>
  </r>
  <r>
    <n v="300445"/>
    <x v="1"/>
    <x v="0"/>
    <n v="25000"/>
    <n v="25000"/>
    <n v="0"/>
    <x v="0"/>
    <x v="1"/>
    <x v="2"/>
    <n v="471"/>
    <x v="8"/>
  </r>
  <r>
    <n v="300456"/>
    <x v="0"/>
    <x v="0"/>
    <n v="140900"/>
    <n v="140900"/>
    <n v="0"/>
    <x v="0"/>
    <x v="0"/>
    <x v="2"/>
    <n v="520"/>
    <x v="7"/>
  </r>
  <r>
    <n v="300458"/>
    <x v="0"/>
    <x v="0"/>
    <n v="20000"/>
    <n v="20000"/>
    <n v="0"/>
    <x v="0"/>
    <x v="1"/>
    <x v="0"/>
    <n v="476"/>
    <x v="8"/>
  </r>
  <r>
    <n v="300459"/>
    <x v="1"/>
    <x v="0"/>
    <n v="7700"/>
    <n v="7700"/>
    <n v="0"/>
    <x v="0"/>
    <x v="1"/>
    <x v="1"/>
    <n v="518"/>
    <x v="7"/>
  </r>
  <r>
    <n v="300467"/>
    <x v="1"/>
    <x v="0"/>
    <n v="10000"/>
    <n v="10000"/>
    <n v="0"/>
    <x v="0"/>
    <x v="1"/>
    <x v="2"/>
    <n v="536"/>
    <x v="9"/>
  </r>
  <r>
    <n v="300476"/>
    <x v="2"/>
    <x v="1"/>
    <n v="15000"/>
    <n v="15000"/>
    <n v="0"/>
    <x v="0"/>
    <x v="0"/>
    <x v="1"/>
    <n v="516"/>
    <x v="7"/>
  </r>
  <r>
    <n v="300481"/>
    <x v="0"/>
    <x v="0"/>
    <n v="79900"/>
    <n v="79900"/>
    <n v="0"/>
    <x v="0"/>
    <x v="0"/>
    <x v="1"/>
    <n v="448"/>
    <x v="3"/>
  </r>
  <r>
    <n v="300489"/>
    <x v="0"/>
    <x v="0"/>
    <n v="160000"/>
    <n v="160000"/>
    <n v="0"/>
    <x v="0"/>
    <x v="0"/>
    <x v="1"/>
    <n v="478"/>
    <x v="8"/>
  </r>
  <r>
    <n v="300514"/>
    <x v="1"/>
    <x v="0"/>
    <n v="41000"/>
    <n v="41000"/>
    <n v="0"/>
    <x v="0"/>
    <x v="1"/>
    <x v="2"/>
    <n v="486"/>
    <x v="8"/>
  </r>
  <r>
    <n v="300520"/>
    <x v="0"/>
    <x v="0"/>
    <n v="73700"/>
    <n v="73700"/>
    <n v="0"/>
    <x v="0"/>
    <x v="1"/>
    <x v="2"/>
    <n v="542"/>
    <x v="9"/>
  </r>
  <r>
    <n v="300521"/>
    <x v="0"/>
    <x v="0"/>
    <n v="20000"/>
    <n v="20000"/>
    <n v="0"/>
    <x v="0"/>
    <x v="1"/>
    <x v="1"/>
    <n v="480"/>
    <x v="8"/>
  </r>
  <r>
    <n v="300528"/>
    <x v="1"/>
    <x v="0"/>
    <n v="3000"/>
    <n v="3000"/>
    <n v="0"/>
    <x v="0"/>
    <x v="1"/>
    <x v="1"/>
    <n v="512"/>
    <x v="7"/>
  </r>
  <r>
    <n v="300536"/>
    <x v="0"/>
    <x v="0"/>
    <n v="125900"/>
    <n v="125900"/>
    <n v="0"/>
    <x v="0"/>
    <x v="0"/>
    <x v="0"/>
    <n v="513"/>
    <x v="7"/>
  </r>
  <r>
    <n v="300542"/>
    <x v="0"/>
    <x v="2"/>
    <n v="69100"/>
    <n v="69100"/>
    <n v="0"/>
    <x v="0"/>
    <x v="1"/>
    <x v="1"/>
    <n v="470"/>
    <x v="1"/>
  </r>
  <r>
    <n v="300543"/>
    <x v="0"/>
    <x v="0"/>
    <n v="80000"/>
    <n v="80000"/>
    <n v="0"/>
    <x v="0"/>
    <x v="1"/>
    <x v="2"/>
    <n v="476"/>
    <x v="8"/>
  </r>
  <r>
    <n v="300561"/>
    <x v="0"/>
    <x v="1"/>
    <n v="20000"/>
    <n v="20000"/>
    <n v="0"/>
    <x v="0"/>
    <x v="0"/>
    <x v="1"/>
    <n v="482"/>
    <x v="8"/>
  </r>
  <r>
    <n v="300562"/>
    <x v="0"/>
    <x v="0"/>
    <n v="58250"/>
    <n v="58250"/>
    <n v="0"/>
    <x v="0"/>
    <x v="1"/>
    <x v="0"/>
    <n v="562"/>
    <x v="10"/>
  </r>
  <r>
    <n v="300568"/>
    <x v="0"/>
    <x v="0"/>
    <n v="70000"/>
    <n v="70000"/>
    <n v="0"/>
    <x v="0"/>
    <x v="0"/>
    <x v="1"/>
    <n v="508"/>
    <x v="0"/>
  </r>
  <r>
    <n v="300569"/>
    <x v="0"/>
    <x v="1"/>
    <n v="17000"/>
    <n v="17000"/>
    <n v="0"/>
    <x v="0"/>
    <x v="0"/>
    <x v="1"/>
    <n v="503"/>
    <x v="0"/>
  </r>
  <r>
    <n v="300572"/>
    <x v="1"/>
    <x v="0"/>
    <n v="5000"/>
    <n v="5000"/>
    <n v="0"/>
    <x v="0"/>
    <x v="1"/>
    <x v="2"/>
    <n v="421"/>
    <x v="6"/>
  </r>
  <r>
    <n v="300582"/>
    <x v="0"/>
    <x v="1"/>
    <n v="39000"/>
    <n v="39000"/>
    <n v="0"/>
    <x v="0"/>
    <x v="1"/>
    <x v="0"/>
    <n v="527"/>
    <x v="7"/>
  </r>
  <r>
    <n v="300587"/>
    <x v="1"/>
    <x v="0"/>
    <n v="11000"/>
    <n v="11000"/>
    <n v="0"/>
    <x v="0"/>
    <x v="0"/>
    <x v="0"/>
    <n v="509"/>
    <x v="0"/>
  </r>
  <r>
    <n v="300602"/>
    <x v="0"/>
    <x v="2"/>
    <n v="8000"/>
    <n v="8000"/>
    <n v="0"/>
    <x v="0"/>
    <x v="0"/>
    <x v="0"/>
    <n v="503"/>
    <x v="0"/>
  </r>
  <r>
    <n v="300618"/>
    <x v="0"/>
    <x v="2"/>
    <n v="30000"/>
    <n v="30000"/>
    <n v="0"/>
    <x v="0"/>
    <x v="1"/>
    <x v="0"/>
    <n v="505"/>
    <x v="0"/>
  </r>
  <r>
    <n v="300624"/>
    <x v="0"/>
    <x v="0"/>
    <n v="99500"/>
    <n v="99500"/>
    <n v="0"/>
    <x v="0"/>
    <x v="0"/>
    <x v="2"/>
    <n v="529"/>
    <x v="7"/>
  </r>
  <r>
    <n v="300640"/>
    <x v="1"/>
    <x v="0"/>
    <n v="15000"/>
    <n v="15000"/>
    <n v="0"/>
    <x v="0"/>
    <x v="1"/>
    <x v="1"/>
    <n v="494"/>
    <x v="0"/>
  </r>
  <r>
    <n v="300649"/>
    <x v="0"/>
    <x v="2"/>
    <n v="165400"/>
    <n v="165400"/>
    <n v="0"/>
    <x v="0"/>
    <x v="1"/>
    <x v="2"/>
    <n v="565"/>
    <x v="10"/>
  </r>
  <r>
    <n v="300658"/>
    <x v="0"/>
    <x v="0"/>
    <n v="62206"/>
    <n v="62206"/>
    <n v="0"/>
    <x v="0"/>
    <x v="1"/>
    <x v="1"/>
    <n v="496"/>
    <x v="0"/>
  </r>
  <r>
    <n v="300666"/>
    <x v="1"/>
    <x v="1"/>
    <n v="20000"/>
    <n v="20000"/>
    <n v="0"/>
    <x v="0"/>
    <x v="1"/>
    <x v="1"/>
    <n v="553"/>
    <x v="10"/>
  </r>
  <r>
    <n v="300669"/>
    <x v="1"/>
    <x v="0"/>
    <n v="31400"/>
    <n v="31400"/>
    <n v="0"/>
    <x v="0"/>
    <x v="0"/>
    <x v="1"/>
    <n v="451"/>
    <x v="1"/>
  </r>
  <r>
    <n v="300674"/>
    <x v="2"/>
    <x v="2"/>
    <n v="48000"/>
    <n v="48000"/>
    <n v="0"/>
    <x v="0"/>
    <x v="1"/>
    <x v="1"/>
    <n v="510"/>
    <x v="0"/>
  </r>
  <r>
    <n v="300677"/>
    <x v="0"/>
    <x v="0"/>
    <n v="65000"/>
    <n v="65000"/>
    <n v="0"/>
    <x v="0"/>
    <x v="0"/>
    <x v="0"/>
    <n v="474"/>
    <x v="8"/>
  </r>
  <r>
    <n v="300689"/>
    <x v="1"/>
    <x v="0"/>
    <n v="125000"/>
    <n v="125000"/>
    <n v="0"/>
    <x v="0"/>
    <x v="1"/>
    <x v="1"/>
    <n v="462"/>
    <x v="1"/>
  </r>
  <r>
    <n v="300696"/>
    <x v="1"/>
    <x v="0"/>
    <n v="6000"/>
    <n v="6000"/>
    <n v="0"/>
    <x v="0"/>
    <x v="0"/>
    <x v="2"/>
    <n v="488"/>
    <x v="8"/>
  </r>
  <r>
    <n v="300704"/>
    <x v="0"/>
    <x v="0"/>
    <n v="15000"/>
    <n v="15000"/>
    <n v="0"/>
    <x v="0"/>
    <x v="1"/>
    <x v="0"/>
    <n v="464"/>
    <x v="1"/>
  </r>
  <r>
    <n v="300717"/>
    <x v="1"/>
    <x v="1"/>
    <n v="30000"/>
    <n v="30000"/>
    <n v="0"/>
    <x v="0"/>
    <x v="0"/>
    <x v="2"/>
    <n v="487"/>
    <x v="8"/>
  </r>
  <r>
    <n v="300718"/>
    <x v="2"/>
    <x v="2"/>
    <n v="20000"/>
    <n v="20000"/>
    <n v="0"/>
    <x v="0"/>
    <x v="1"/>
    <x v="0"/>
    <n v="476"/>
    <x v="8"/>
  </r>
  <r>
    <n v="300720"/>
    <x v="2"/>
    <x v="2"/>
    <n v="25000"/>
    <n v="25000"/>
    <n v="0"/>
    <x v="0"/>
    <x v="0"/>
    <x v="0"/>
    <n v="501"/>
    <x v="0"/>
  </r>
  <r>
    <n v="300727"/>
    <x v="0"/>
    <x v="0"/>
    <n v="43500"/>
    <n v="43500"/>
    <n v="0"/>
    <x v="0"/>
    <x v="1"/>
    <x v="2"/>
    <n v="539"/>
    <x v="9"/>
  </r>
  <r>
    <n v="300732"/>
    <x v="0"/>
    <x v="0"/>
    <n v="31600"/>
    <n v="31600"/>
    <n v="0"/>
    <x v="0"/>
    <x v="1"/>
    <x v="0"/>
    <n v="484"/>
    <x v="8"/>
  </r>
  <r>
    <n v="300741"/>
    <x v="2"/>
    <x v="2"/>
    <n v="241400"/>
    <n v="241400"/>
    <n v="0"/>
    <x v="0"/>
    <x v="1"/>
    <x v="1"/>
    <n v="533"/>
    <x v="9"/>
  </r>
  <r>
    <n v="300742"/>
    <x v="0"/>
    <x v="0"/>
    <n v="15000"/>
    <n v="15000"/>
    <n v="0"/>
    <x v="0"/>
    <x v="0"/>
    <x v="1"/>
    <n v="430"/>
    <x v="6"/>
  </r>
  <r>
    <n v="300755"/>
    <x v="0"/>
    <x v="1"/>
    <n v="30000"/>
    <n v="30000"/>
    <n v="0"/>
    <x v="0"/>
    <x v="0"/>
    <x v="1"/>
    <n v="472"/>
    <x v="8"/>
  </r>
  <r>
    <n v="300778"/>
    <x v="0"/>
    <x v="0"/>
    <n v="45000"/>
    <n v="45000"/>
    <n v="0"/>
    <x v="0"/>
    <x v="1"/>
    <x v="0"/>
    <n v="470"/>
    <x v="1"/>
  </r>
  <r>
    <n v="300782"/>
    <x v="1"/>
    <x v="1"/>
    <n v="40000"/>
    <n v="40000"/>
    <n v="0"/>
    <x v="0"/>
    <x v="1"/>
    <x v="1"/>
    <n v="491"/>
    <x v="0"/>
  </r>
  <r>
    <n v="300785"/>
    <x v="0"/>
    <x v="0"/>
    <n v="23000"/>
    <n v="23000"/>
    <n v="0"/>
    <x v="0"/>
    <x v="0"/>
    <x v="1"/>
    <n v="419"/>
    <x v="6"/>
  </r>
  <r>
    <n v="300786"/>
    <x v="1"/>
    <x v="0"/>
    <n v="10000"/>
    <n v="10000"/>
    <n v="0"/>
    <x v="0"/>
    <x v="1"/>
    <x v="2"/>
    <n v="475"/>
    <x v="8"/>
  </r>
  <r>
    <n v="300792"/>
    <x v="0"/>
    <x v="0"/>
    <n v="72433"/>
    <n v="72433"/>
    <n v="0"/>
    <x v="0"/>
    <x v="1"/>
    <x v="1"/>
    <n v="540"/>
    <x v="9"/>
  </r>
  <r>
    <n v="300815"/>
    <x v="0"/>
    <x v="0"/>
    <n v="30000"/>
    <n v="30000"/>
    <n v="0"/>
    <x v="0"/>
    <x v="1"/>
    <x v="1"/>
    <n v="436"/>
    <x v="3"/>
  </r>
  <r>
    <n v="300818"/>
    <x v="0"/>
    <x v="0"/>
    <n v="50000"/>
    <n v="50000"/>
    <n v="0"/>
    <x v="0"/>
    <x v="1"/>
    <x v="0"/>
    <n v="538"/>
    <x v="9"/>
  </r>
  <r>
    <n v="300822"/>
    <x v="1"/>
    <x v="0"/>
    <n v="19500"/>
    <n v="19500"/>
    <n v="0"/>
    <x v="0"/>
    <x v="0"/>
    <x v="1"/>
    <n v="487"/>
    <x v="8"/>
  </r>
  <r>
    <n v="300825"/>
    <x v="1"/>
    <x v="2"/>
    <n v="60000"/>
    <n v="60000"/>
    <n v="0"/>
    <x v="0"/>
    <x v="0"/>
    <x v="0"/>
    <n v="427"/>
    <x v="6"/>
  </r>
  <r>
    <n v="300849"/>
    <x v="1"/>
    <x v="1"/>
    <n v="5000"/>
    <n v="5000"/>
    <n v="0"/>
    <x v="0"/>
    <x v="1"/>
    <x v="0"/>
    <n v="488"/>
    <x v="8"/>
  </r>
  <r>
    <n v="300893"/>
    <x v="0"/>
    <x v="0"/>
    <n v="39000"/>
    <n v="39000"/>
    <n v="0"/>
    <x v="0"/>
    <x v="0"/>
    <x v="1"/>
    <n v="495"/>
    <x v="0"/>
  </r>
  <r>
    <n v="300894"/>
    <x v="0"/>
    <x v="2"/>
    <n v="35000"/>
    <n v="35000"/>
    <n v="0"/>
    <x v="0"/>
    <x v="0"/>
    <x v="2"/>
    <n v="478"/>
    <x v="8"/>
  </r>
  <r>
    <n v="300910"/>
    <x v="1"/>
    <x v="1"/>
    <n v="30000"/>
    <n v="30000"/>
    <n v="0"/>
    <x v="0"/>
    <x v="1"/>
    <x v="2"/>
    <n v="510"/>
    <x v="0"/>
  </r>
  <r>
    <n v="300914"/>
    <x v="0"/>
    <x v="0"/>
    <n v="121100"/>
    <n v="121100"/>
    <n v="0"/>
    <x v="0"/>
    <x v="1"/>
    <x v="0"/>
    <n v="525"/>
    <x v="7"/>
  </r>
  <r>
    <n v="300916"/>
    <x v="0"/>
    <x v="0"/>
    <n v="40000"/>
    <n v="40000"/>
    <n v="0"/>
    <x v="0"/>
    <x v="0"/>
    <x v="1"/>
    <n v="410"/>
    <x v="2"/>
  </r>
  <r>
    <n v="300920"/>
    <x v="0"/>
    <x v="0"/>
    <n v="245300"/>
    <n v="245300"/>
    <n v="0"/>
    <x v="0"/>
    <x v="1"/>
    <x v="0"/>
    <n v="539"/>
    <x v="9"/>
  </r>
  <r>
    <n v="300922"/>
    <x v="1"/>
    <x v="0"/>
    <n v="24900"/>
    <n v="24900"/>
    <n v="0"/>
    <x v="0"/>
    <x v="0"/>
    <x v="2"/>
    <n v="463"/>
    <x v="1"/>
  </r>
  <r>
    <n v="300940"/>
    <x v="0"/>
    <x v="0"/>
    <n v="55000"/>
    <n v="55000"/>
    <n v="0"/>
    <x v="0"/>
    <x v="0"/>
    <x v="0"/>
    <n v="509"/>
    <x v="0"/>
  </r>
  <r>
    <n v="300947"/>
    <x v="0"/>
    <x v="0"/>
    <n v="124000"/>
    <n v="124000"/>
    <n v="0"/>
    <x v="0"/>
    <x v="0"/>
    <x v="2"/>
    <n v="521"/>
    <x v="7"/>
  </r>
  <r>
    <n v="300950"/>
    <x v="0"/>
    <x v="0"/>
    <n v="24500"/>
    <n v="24500"/>
    <n v="0"/>
    <x v="0"/>
    <x v="1"/>
    <x v="1"/>
    <n v="481"/>
    <x v="8"/>
  </r>
  <r>
    <n v="300956"/>
    <x v="2"/>
    <x v="2"/>
    <n v="32000"/>
    <n v="32000"/>
    <n v="0"/>
    <x v="0"/>
    <x v="0"/>
    <x v="0"/>
    <n v="440"/>
    <x v="3"/>
  </r>
  <r>
    <n v="300977"/>
    <x v="1"/>
    <x v="0"/>
    <n v="40000"/>
    <n v="40000"/>
    <n v="0"/>
    <x v="0"/>
    <x v="1"/>
    <x v="0"/>
    <n v="398"/>
    <x v="2"/>
  </r>
  <r>
    <n v="300991"/>
    <x v="0"/>
    <x v="0"/>
    <n v="10000"/>
    <n v="10000"/>
    <n v="0"/>
    <x v="0"/>
    <x v="0"/>
    <x v="0"/>
    <n v="521"/>
    <x v="7"/>
  </r>
  <r>
    <n v="300992"/>
    <x v="0"/>
    <x v="1"/>
    <n v="56000"/>
    <n v="56000"/>
    <n v="0"/>
    <x v="0"/>
    <x v="1"/>
    <x v="0"/>
    <n v="462"/>
    <x v="1"/>
  </r>
  <r>
    <n v="301007"/>
    <x v="0"/>
    <x v="0"/>
    <n v="59100"/>
    <n v="59100"/>
    <n v="0"/>
    <x v="0"/>
    <x v="0"/>
    <x v="0"/>
    <n v="460"/>
    <x v="1"/>
  </r>
  <r>
    <n v="301024"/>
    <x v="0"/>
    <x v="1"/>
    <n v="30000"/>
    <n v="30000"/>
    <n v="0"/>
    <x v="0"/>
    <x v="1"/>
    <x v="0"/>
    <n v="536"/>
    <x v="9"/>
  </r>
  <r>
    <n v="301026"/>
    <x v="1"/>
    <x v="0"/>
    <n v="10000"/>
    <n v="10000"/>
    <n v="0"/>
    <x v="0"/>
    <x v="0"/>
    <x v="0"/>
    <n v="390"/>
    <x v="4"/>
  </r>
  <r>
    <n v="301031"/>
    <x v="0"/>
    <x v="1"/>
    <n v="10000"/>
    <n v="10000"/>
    <n v="0"/>
    <x v="0"/>
    <x v="0"/>
    <x v="1"/>
    <n v="404"/>
    <x v="2"/>
  </r>
  <r>
    <n v="301040"/>
    <x v="1"/>
    <x v="1"/>
    <n v="25000"/>
    <n v="25000"/>
    <n v="0"/>
    <x v="0"/>
    <x v="0"/>
    <x v="1"/>
    <n v="446"/>
    <x v="3"/>
  </r>
  <r>
    <n v="301051"/>
    <x v="0"/>
    <x v="0"/>
    <n v="156100"/>
    <n v="156100"/>
    <n v="0"/>
    <x v="0"/>
    <x v="1"/>
    <x v="1"/>
    <n v="471"/>
    <x v="8"/>
  </r>
  <r>
    <n v="301063"/>
    <x v="1"/>
    <x v="0"/>
    <n v="8000"/>
    <n v="8000"/>
    <n v="0"/>
    <x v="0"/>
    <x v="1"/>
    <x v="1"/>
    <n v="450"/>
    <x v="3"/>
  </r>
  <r>
    <n v="301110"/>
    <x v="0"/>
    <x v="1"/>
    <n v="4000"/>
    <n v="4000"/>
    <n v="0"/>
    <x v="0"/>
    <x v="0"/>
    <x v="1"/>
    <n v="450"/>
    <x v="3"/>
  </r>
  <r>
    <n v="301137"/>
    <x v="0"/>
    <x v="2"/>
    <n v="10000"/>
    <n v="10000"/>
    <n v="0"/>
    <x v="0"/>
    <x v="0"/>
    <x v="2"/>
    <n v="412"/>
    <x v="6"/>
  </r>
  <r>
    <n v="301176"/>
    <x v="0"/>
    <x v="2"/>
    <n v="10000"/>
    <n v="10000"/>
    <n v="0"/>
    <x v="0"/>
    <x v="0"/>
    <x v="1"/>
    <n v="445"/>
    <x v="3"/>
  </r>
  <r>
    <n v="301177"/>
    <x v="1"/>
    <x v="0"/>
    <n v="20000"/>
    <n v="0"/>
    <n v="1"/>
    <x v="1"/>
    <x v="1"/>
    <x v="2"/>
    <n v="544"/>
    <x v="9"/>
  </r>
  <r>
    <n v="301178"/>
    <x v="0"/>
    <x v="1"/>
    <n v="197740"/>
    <n v="197740"/>
    <n v="0"/>
    <x v="0"/>
    <x v="0"/>
    <x v="0"/>
    <n v="503"/>
    <x v="0"/>
  </r>
  <r>
    <n v="301192"/>
    <x v="1"/>
    <x v="0"/>
    <n v="36000"/>
    <n v="36000"/>
    <n v="0"/>
    <x v="0"/>
    <x v="0"/>
    <x v="0"/>
    <n v="482"/>
    <x v="8"/>
  </r>
  <r>
    <n v="301209"/>
    <x v="1"/>
    <x v="0"/>
    <n v="10000"/>
    <n v="0"/>
    <n v="1"/>
    <x v="1"/>
    <x v="0"/>
    <x v="0"/>
    <n v="420"/>
    <x v="6"/>
  </r>
  <r>
    <n v="301212"/>
    <x v="0"/>
    <x v="0"/>
    <n v="30000"/>
    <n v="30000"/>
    <n v="0"/>
    <x v="0"/>
    <x v="1"/>
    <x v="2"/>
    <n v="490"/>
    <x v="8"/>
  </r>
  <r>
    <n v="301225"/>
    <x v="0"/>
    <x v="0"/>
    <n v="120000"/>
    <n v="120000"/>
    <n v="0"/>
    <x v="0"/>
    <x v="1"/>
    <x v="0"/>
    <n v="447"/>
    <x v="3"/>
  </r>
  <r>
    <n v="301231"/>
    <x v="0"/>
    <x v="0"/>
    <n v="90000"/>
    <n v="90000"/>
    <n v="0"/>
    <x v="0"/>
    <x v="1"/>
    <x v="1"/>
    <n v="480"/>
    <x v="8"/>
  </r>
  <r>
    <n v="301248"/>
    <x v="1"/>
    <x v="0"/>
    <n v="20000"/>
    <n v="20000"/>
    <n v="0"/>
    <x v="0"/>
    <x v="1"/>
    <x v="0"/>
    <n v="477"/>
    <x v="8"/>
  </r>
  <r>
    <n v="301295"/>
    <x v="1"/>
    <x v="0"/>
    <n v="22800"/>
    <n v="22800"/>
    <n v="0"/>
    <x v="0"/>
    <x v="1"/>
    <x v="0"/>
    <n v="528"/>
    <x v="7"/>
  </r>
  <r>
    <n v="301336"/>
    <x v="0"/>
    <x v="1"/>
    <n v="25000"/>
    <n v="25000"/>
    <n v="0"/>
    <x v="0"/>
    <x v="1"/>
    <x v="1"/>
    <n v="504"/>
    <x v="0"/>
  </r>
  <r>
    <n v="301337"/>
    <x v="2"/>
    <x v="2"/>
    <n v="30000"/>
    <n v="30000"/>
    <n v="0"/>
    <x v="0"/>
    <x v="0"/>
    <x v="1"/>
    <n v="449"/>
    <x v="3"/>
  </r>
  <r>
    <n v="301350"/>
    <x v="0"/>
    <x v="0"/>
    <n v="218000"/>
    <n v="218000"/>
    <n v="0"/>
    <x v="0"/>
    <x v="0"/>
    <x v="0"/>
    <n v="470"/>
    <x v="1"/>
  </r>
  <r>
    <n v="301364"/>
    <x v="0"/>
    <x v="2"/>
    <n v="30000"/>
    <n v="30000"/>
    <n v="0"/>
    <x v="0"/>
    <x v="1"/>
    <x v="1"/>
    <n v="519"/>
    <x v="7"/>
  </r>
  <r>
    <n v="301366"/>
    <x v="1"/>
    <x v="0"/>
    <n v="6000"/>
    <n v="6000"/>
    <n v="0"/>
    <x v="0"/>
    <x v="0"/>
    <x v="0"/>
    <n v="462"/>
    <x v="1"/>
  </r>
  <r>
    <n v="301375"/>
    <x v="0"/>
    <x v="0"/>
    <n v="10000"/>
    <n v="10000"/>
    <n v="0"/>
    <x v="0"/>
    <x v="0"/>
    <x v="1"/>
    <n v="437"/>
    <x v="3"/>
  </r>
  <r>
    <n v="301438"/>
    <x v="0"/>
    <x v="0"/>
    <n v="25000"/>
    <n v="25000"/>
    <n v="0"/>
    <x v="0"/>
    <x v="0"/>
    <x v="1"/>
    <n v="452"/>
    <x v="1"/>
  </r>
  <r>
    <n v="301473"/>
    <x v="0"/>
    <x v="1"/>
    <n v="30000"/>
    <n v="30000"/>
    <n v="0"/>
    <x v="0"/>
    <x v="0"/>
    <x v="0"/>
    <n v="519"/>
    <x v="7"/>
  </r>
  <r>
    <n v="301475"/>
    <x v="1"/>
    <x v="0"/>
    <n v="10000"/>
    <n v="0"/>
    <n v="1"/>
    <x v="1"/>
    <x v="0"/>
    <x v="0"/>
    <n v="508"/>
    <x v="0"/>
  </r>
  <r>
    <n v="301497"/>
    <x v="0"/>
    <x v="1"/>
    <n v="76258"/>
    <n v="76258"/>
    <n v="0"/>
    <x v="0"/>
    <x v="1"/>
    <x v="1"/>
    <n v="523"/>
    <x v="7"/>
  </r>
  <r>
    <n v="301501"/>
    <x v="0"/>
    <x v="1"/>
    <n v="162500"/>
    <n v="162500"/>
    <n v="0"/>
    <x v="0"/>
    <x v="1"/>
    <x v="1"/>
    <n v="476"/>
    <x v="8"/>
  </r>
  <r>
    <n v="301505"/>
    <x v="0"/>
    <x v="0"/>
    <n v="20000"/>
    <n v="20000"/>
    <n v="0"/>
    <x v="0"/>
    <x v="0"/>
    <x v="1"/>
    <n v="483"/>
    <x v="8"/>
  </r>
  <r>
    <n v="301516"/>
    <x v="1"/>
    <x v="1"/>
    <n v="10000"/>
    <n v="10000"/>
    <n v="0"/>
    <x v="0"/>
    <x v="1"/>
    <x v="1"/>
    <n v="482"/>
    <x v="8"/>
  </r>
  <r>
    <n v="301521"/>
    <x v="2"/>
    <x v="2"/>
    <n v="20000"/>
    <n v="20000"/>
    <n v="0"/>
    <x v="0"/>
    <x v="1"/>
    <x v="1"/>
    <n v="461"/>
    <x v="1"/>
  </r>
  <r>
    <n v="301539"/>
    <x v="0"/>
    <x v="0"/>
    <n v="40000"/>
    <n v="40000"/>
    <n v="0"/>
    <x v="0"/>
    <x v="1"/>
    <x v="1"/>
    <n v="518"/>
    <x v="7"/>
  </r>
  <r>
    <n v="301550"/>
    <x v="0"/>
    <x v="0"/>
    <n v="35500"/>
    <n v="35500"/>
    <n v="0"/>
    <x v="0"/>
    <x v="1"/>
    <x v="1"/>
    <n v="554"/>
    <x v="10"/>
  </r>
  <r>
    <n v="301553"/>
    <x v="2"/>
    <x v="0"/>
    <n v="190890"/>
    <n v="190890"/>
    <n v="0"/>
    <x v="0"/>
    <x v="1"/>
    <x v="2"/>
    <n v="580"/>
    <x v="12"/>
  </r>
  <r>
    <n v="301561"/>
    <x v="0"/>
    <x v="0"/>
    <n v="166000"/>
    <n v="166000"/>
    <n v="0"/>
    <x v="0"/>
    <x v="1"/>
    <x v="2"/>
    <n v="538"/>
    <x v="9"/>
  </r>
  <r>
    <n v="301563"/>
    <x v="0"/>
    <x v="0"/>
    <n v="96000"/>
    <n v="96000"/>
    <n v="0"/>
    <x v="0"/>
    <x v="0"/>
    <x v="1"/>
    <n v="428"/>
    <x v="6"/>
  </r>
  <r>
    <n v="301569"/>
    <x v="0"/>
    <x v="0"/>
    <n v="10000"/>
    <n v="10000"/>
    <n v="0"/>
    <x v="0"/>
    <x v="0"/>
    <x v="1"/>
    <n v="511"/>
    <x v="7"/>
  </r>
  <r>
    <n v="301574"/>
    <x v="0"/>
    <x v="0"/>
    <n v="7000"/>
    <n v="7000"/>
    <n v="0"/>
    <x v="0"/>
    <x v="1"/>
    <x v="0"/>
    <n v="492"/>
    <x v="0"/>
  </r>
  <r>
    <n v="301580"/>
    <x v="0"/>
    <x v="0"/>
    <n v="90000"/>
    <n v="90000"/>
    <n v="0"/>
    <x v="0"/>
    <x v="1"/>
    <x v="0"/>
    <n v="471"/>
    <x v="8"/>
  </r>
  <r>
    <n v="301582"/>
    <x v="0"/>
    <x v="0"/>
    <n v="44050"/>
    <n v="44050"/>
    <n v="0"/>
    <x v="0"/>
    <x v="1"/>
    <x v="1"/>
    <n v="492"/>
    <x v="0"/>
  </r>
  <r>
    <n v="301586"/>
    <x v="1"/>
    <x v="1"/>
    <n v="120000"/>
    <n v="120000"/>
    <n v="0"/>
    <x v="0"/>
    <x v="1"/>
    <x v="1"/>
    <n v="466"/>
    <x v="1"/>
  </r>
  <r>
    <n v="301637"/>
    <x v="0"/>
    <x v="0"/>
    <n v="203750"/>
    <n v="203750"/>
    <n v="0"/>
    <x v="0"/>
    <x v="1"/>
    <x v="1"/>
    <n v="481"/>
    <x v="8"/>
  </r>
  <r>
    <n v="301649"/>
    <x v="0"/>
    <x v="0"/>
    <n v="265500"/>
    <n v="265500"/>
    <n v="1"/>
    <x v="1"/>
    <x v="1"/>
    <x v="0"/>
    <n v="536"/>
    <x v="9"/>
  </r>
  <r>
    <n v="301661"/>
    <x v="0"/>
    <x v="0"/>
    <n v="25100"/>
    <n v="18234"/>
    <n v="1"/>
    <x v="1"/>
    <x v="1"/>
    <x v="0"/>
    <n v="486"/>
    <x v="8"/>
  </r>
  <r>
    <n v="301671"/>
    <x v="0"/>
    <x v="2"/>
    <n v="92583"/>
    <n v="92583"/>
    <n v="0"/>
    <x v="0"/>
    <x v="0"/>
    <x v="1"/>
    <n v="494"/>
    <x v="0"/>
  </r>
  <r>
    <n v="301680"/>
    <x v="0"/>
    <x v="0"/>
    <n v="10000"/>
    <n v="10000"/>
    <n v="0"/>
    <x v="0"/>
    <x v="1"/>
    <x v="2"/>
    <n v="546"/>
    <x v="9"/>
  </r>
  <r>
    <n v="301684"/>
    <x v="2"/>
    <x v="2"/>
    <n v="79700"/>
    <n v="79700"/>
    <n v="0"/>
    <x v="0"/>
    <x v="1"/>
    <x v="1"/>
    <n v="496"/>
    <x v="0"/>
  </r>
  <r>
    <n v="301689"/>
    <x v="1"/>
    <x v="0"/>
    <n v="38500"/>
    <n v="38500"/>
    <n v="0"/>
    <x v="0"/>
    <x v="1"/>
    <x v="0"/>
    <n v="542"/>
    <x v="9"/>
  </r>
  <r>
    <n v="301700"/>
    <x v="1"/>
    <x v="2"/>
    <n v="10000"/>
    <n v="10000"/>
    <n v="0"/>
    <x v="0"/>
    <x v="0"/>
    <x v="1"/>
    <n v="461"/>
    <x v="1"/>
  </r>
  <r>
    <n v="301703"/>
    <x v="2"/>
    <x v="2"/>
    <n v="9988"/>
    <n v="9988"/>
    <n v="0"/>
    <x v="0"/>
    <x v="0"/>
    <x v="0"/>
    <n v="500"/>
    <x v="0"/>
  </r>
  <r>
    <n v="301714"/>
    <x v="0"/>
    <x v="0"/>
    <n v="140000"/>
    <n v="140000"/>
    <n v="0"/>
    <x v="0"/>
    <x v="1"/>
    <x v="1"/>
    <n v="456"/>
    <x v="1"/>
  </r>
  <r>
    <n v="301719"/>
    <x v="0"/>
    <x v="0"/>
    <n v="54971"/>
    <n v="54971"/>
    <n v="0"/>
    <x v="0"/>
    <x v="1"/>
    <x v="0"/>
    <n v="474"/>
    <x v="8"/>
  </r>
  <r>
    <n v="301725"/>
    <x v="1"/>
    <x v="0"/>
    <n v="10000"/>
    <n v="10000"/>
    <n v="0"/>
    <x v="0"/>
    <x v="0"/>
    <x v="1"/>
    <n v="405"/>
    <x v="2"/>
  </r>
  <r>
    <n v="301728"/>
    <x v="0"/>
    <x v="0"/>
    <n v="40000"/>
    <n v="40000"/>
    <n v="0"/>
    <x v="0"/>
    <x v="1"/>
    <x v="0"/>
    <n v="498"/>
    <x v="0"/>
  </r>
  <r>
    <n v="301741"/>
    <x v="1"/>
    <x v="0"/>
    <n v="15000"/>
    <n v="0"/>
    <n v="1"/>
    <x v="1"/>
    <x v="1"/>
    <x v="0"/>
    <n v="430"/>
    <x v="6"/>
  </r>
  <r>
    <n v="301748"/>
    <x v="0"/>
    <x v="0"/>
    <n v="4000"/>
    <n v="4000"/>
    <n v="0"/>
    <x v="0"/>
    <x v="0"/>
    <x v="1"/>
    <n v="477"/>
    <x v="8"/>
  </r>
  <r>
    <n v="301754"/>
    <x v="0"/>
    <x v="0"/>
    <n v="23000"/>
    <n v="23000"/>
    <n v="0"/>
    <x v="0"/>
    <x v="0"/>
    <x v="2"/>
    <n v="525"/>
    <x v="7"/>
  </r>
  <r>
    <n v="301776"/>
    <x v="1"/>
    <x v="0"/>
    <n v="45000"/>
    <n v="45000"/>
    <n v="0"/>
    <x v="0"/>
    <x v="0"/>
    <x v="0"/>
    <n v="459"/>
    <x v="1"/>
  </r>
  <r>
    <n v="301777"/>
    <x v="1"/>
    <x v="0"/>
    <n v="10000"/>
    <n v="10000"/>
    <n v="0"/>
    <x v="0"/>
    <x v="1"/>
    <x v="0"/>
    <n v="429"/>
    <x v="6"/>
  </r>
  <r>
    <n v="301784"/>
    <x v="1"/>
    <x v="0"/>
    <n v="50000"/>
    <n v="50000"/>
    <n v="0"/>
    <x v="0"/>
    <x v="1"/>
    <x v="2"/>
    <n v="559"/>
    <x v="10"/>
  </r>
  <r>
    <n v="301790"/>
    <x v="1"/>
    <x v="0"/>
    <n v="70000"/>
    <n v="70000"/>
    <n v="0"/>
    <x v="0"/>
    <x v="0"/>
    <x v="1"/>
    <n v="482"/>
    <x v="8"/>
  </r>
  <r>
    <n v="301792"/>
    <x v="1"/>
    <x v="0"/>
    <n v="33000"/>
    <n v="10000"/>
    <n v="1"/>
    <x v="1"/>
    <x v="0"/>
    <x v="1"/>
    <n v="445"/>
    <x v="3"/>
  </r>
  <r>
    <n v="301797"/>
    <x v="1"/>
    <x v="1"/>
    <n v="55000"/>
    <n v="55000"/>
    <n v="0"/>
    <x v="0"/>
    <x v="1"/>
    <x v="1"/>
    <n v="524"/>
    <x v="7"/>
  </r>
  <r>
    <n v="301805"/>
    <x v="1"/>
    <x v="0"/>
    <n v="40000"/>
    <n v="40000"/>
    <n v="0"/>
    <x v="0"/>
    <x v="0"/>
    <x v="2"/>
    <n v="522"/>
    <x v="7"/>
  </r>
  <r>
    <n v="301807"/>
    <x v="0"/>
    <x v="0"/>
    <n v="129000"/>
    <n v="129000"/>
    <n v="0"/>
    <x v="0"/>
    <x v="0"/>
    <x v="1"/>
    <n v="522"/>
    <x v="7"/>
  </r>
  <r>
    <n v="301815"/>
    <x v="1"/>
    <x v="1"/>
    <n v="10000"/>
    <n v="10000"/>
    <n v="0"/>
    <x v="0"/>
    <x v="0"/>
    <x v="1"/>
    <n v="445"/>
    <x v="3"/>
  </r>
  <r>
    <n v="301821"/>
    <x v="0"/>
    <x v="0"/>
    <n v="60000"/>
    <n v="60000"/>
    <n v="0"/>
    <x v="0"/>
    <x v="1"/>
    <x v="0"/>
    <n v="512"/>
    <x v="7"/>
  </r>
  <r>
    <n v="301823"/>
    <x v="0"/>
    <x v="1"/>
    <n v="5075"/>
    <n v="5075"/>
    <n v="0"/>
    <x v="0"/>
    <x v="1"/>
    <x v="0"/>
    <n v="483"/>
    <x v="8"/>
  </r>
  <r>
    <n v="301824"/>
    <x v="1"/>
    <x v="1"/>
    <n v="5000"/>
    <n v="5000"/>
    <n v="0"/>
    <x v="0"/>
    <x v="0"/>
    <x v="1"/>
    <n v="475"/>
    <x v="8"/>
  </r>
  <r>
    <n v="301833"/>
    <x v="0"/>
    <x v="1"/>
    <n v="20000"/>
    <n v="20000"/>
    <n v="0"/>
    <x v="0"/>
    <x v="0"/>
    <x v="0"/>
    <n v="536"/>
    <x v="9"/>
  </r>
  <r>
    <n v="301835"/>
    <x v="0"/>
    <x v="2"/>
    <n v="20000"/>
    <n v="20000"/>
    <n v="0"/>
    <x v="0"/>
    <x v="0"/>
    <x v="1"/>
    <n v="514"/>
    <x v="7"/>
  </r>
  <r>
    <n v="301837"/>
    <x v="0"/>
    <x v="1"/>
    <n v="30000"/>
    <n v="30000"/>
    <n v="0"/>
    <x v="0"/>
    <x v="1"/>
    <x v="1"/>
    <n v="484"/>
    <x v="8"/>
  </r>
  <r>
    <n v="301841"/>
    <x v="0"/>
    <x v="0"/>
    <n v="15000"/>
    <n v="15000"/>
    <n v="0"/>
    <x v="0"/>
    <x v="1"/>
    <x v="1"/>
    <n v="470"/>
    <x v="1"/>
  </r>
  <r>
    <n v="301851"/>
    <x v="0"/>
    <x v="1"/>
    <n v="61687.4"/>
    <n v="61687.4"/>
    <n v="0"/>
    <x v="0"/>
    <x v="0"/>
    <x v="1"/>
    <n v="492"/>
    <x v="0"/>
  </r>
  <r>
    <n v="301857"/>
    <x v="0"/>
    <x v="2"/>
    <n v="20200"/>
    <n v="20200"/>
    <n v="0"/>
    <x v="0"/>
    <x v="1"/>
    <x v="1"/>
    <n v="526"/>
    <x v="7"/>
  </r>
  <r>
    <n v="301871"/>
    <x v="0"/>
    <x v="1"/>
    <n v="10000"/>
    <n v="10000"/>
    <n v="0"/>
    <x v="0"/>
    <x v="0"/>
    <x v="0"/>
    <n v="419"/>
    <x v="6"/>
  </r>
  <r>
    <n v="301872"/>
    <x v="0"/>
    <x v="1"/>
    <n v="70000"/>
    <n v="70000"/>
    <n v="0"/>
    <x v="0"/>
    <x v="1"/>
    <x v="0"/>
    <n v="537"/>
    <x v="9"/>
  </r>
  <r>
    <n v="301894"/>
    <x v="0"/>
    <x v="0"/>
    <n v="272700"/>
    <n v="272700"/>
    <n v="0"/>
    <x v="0"/>
    <x v="0"/>
    <x v="1"/>
    <n v="507"/>
    <x v="0"/>
  </r>
  <r>
    <n v="301898"/>
    <x v="0"/>
    <x v="0"/>
    <n v="34700"/>
    <n v="34700"/>
    <n v="0"/>
    <x v="0"/>
    <x v="0"/>
    <x v="0"/>
    <n v="432"/>
    <x v="3"/>
  </r>
  <r>
    <n v="301905"/>
    <x v="1"/>
    <x v="0"/>
    <n v="17000"/>
    <n v="17000"/>
    <n v="0"/>
    <x v="0"/>
    <x v="1"/>
    <x v="1"/>
    <n v="507"/>
    <x v="0"/>
  </r>
  <r>
    <n v="301907"/>
    <x v="0"/>
    <x v="1"/>
    <n v="60200"/>
    <n v="60200"/>
    <n v="0"/>
    <x v="0"/>
    <x v="1"/>
    <x v="1"/>
    <n v="474"/>
    <x v="8"/>
  </r>
  <r>
    <n v="301915"/>
    <x v="0"/>
    <x v="1"/>
    <n v="45000"/>
    <n v="45000"/>
    <n v="0"/>
    <x v="0"/>
    <x v="1"/>
    <x v="2"/>
    <n v="537"/>
    <x v="9"/>
  </r>
  <r>
    <n v="301918"/>
    <x v="2"/>
    <x v="2"/>
    <n v="5000"/>
    <n v="5000"/>
    <n v="0"/>
    <x v="0"/>
    <x v="0"/>
    <x v="1"/>
    <n v="476"/>
    <x v="8"/>
  </r>
  <r>
    <n v="301925"/>
    <x v="0"/>
    <x v="0"/>
    <n v="40000"/>
    <n v="40000"/>
    <n v="0"/>
    <x v="0"/>
    <x v="1"/>
    <x v="0"/>
    <n v="474"/>
    <x v="8"/>
  </r>
  <r>
    <n v="301926"/>
    <x v="0"/>
    <x v="0"/>
    <n v="98100"/>
    <n v="98100"/>
    <n v="0"/>
    <x v="0"/>
    <x v="1"/>
    <x v="0"/>
    <n v="554"/>
    <x v="10"/>
  </r>
  <r>
    <n v="301936"/>
    <x v="1"/>
    <x v="0"/>
    <n v="6000"/>
    <n v="6000"/>
    <n v="0"/>
    <x v="0"/>
    <x v="1"/>
    <x v="1"/>
    <n v="430"/>
    <x v="6"/>
  </r>
  <r>
    <n v="301938"/>
    <x v="1"/>
    <x v="0"/>
    <n v="16000"/>
    <n v="16000"/>
    <n v="0"/>
    <x v="0"/>
    <x v="0"/>
    <x v="1"/>
    <n v="485"/>
    <x v="8"/>
  </r>
  <r>
    <n v="301951"/>
    <x v="0"/>
    <x v="0"/>
    <n v="50000"/>
    <n v="50000"/>
    <n v="0"/>
    <x v="0"/>
    <x v="1"/>
    <x v="1"/>
    <n v="436"/>
    <x v="3"/>
  </r>
  <r>
    <n v="301953"/>
    <x v="1"/>
    <x v="2"/>
    <n v="60000"/>
    <n v="60000"/>
    <n v="0"/>
    <x v="0"/>
    <x v="1"/>
    <x v="1"/>
    <n v="440"/>
    <x v="3"/>
  </r>
  <r>
    <n v="301968"/>
    <x v="1"/>
    <x v="0"/>
    <n v="30000"/>
    <n v="30000"/>
    <n v="0"/>
    <x v="0"/>
    <x v="0"/>
    <x v="0"/>
    <n v="464"/>
    <x v="1"/>
  </r>
  <r>
    <n v="301976"/>
    <x v="0"/>
    <x v="0"/>
    <n v="10000"/>
    <n v="10000"/>
    <n v="0"/>
    <x v="0"/>
    <x v="1"/>
    <x v="1"/>
    <n v="467"/>
    <x v="1"/>
  </r>
  <r>
    <n v="301977"/>
    <x v="0"/>
    <x v="0"/>
    <n v="106000"/>
    <n v="106000"/>
    <n v="0"/>
    <x v="0"/>
    <x v="1"/>
    <x v="1"/>
    <n v="473"/>
    <x v="8"/>
  </r>
  <r>
    <n v="301978"/>
    <x v="2"/>
    <x v="1"/>
    <n v="50000"/>
    <n v="50000"/>
    <n v="0"/>
    <x v="0"/>
    <x v="1"/>
    <x v="2"/>
    <n v="487"/>
    <x v="8"/>
  </r>
  <r>
    <n v="301982"/>
    <x v="0"/>
    <x v="1"/>
    <n v="8000"/>
    <n v="8000"/>
    <n v="0"/>
    <x v="0"/>
    <x v="1"/>
    <x v="0"/>
    <n v="477"/>
    <x v="8"/>
  </r>
  <r>
    <n v="301983"/>
    <x v="0"/>
    <x v="0"/>
    <n v="60990"/>
    <n v="60990"/>
    <n v="0"/>
    <x v="0"/>
    <x v="1"/>
    <x v="2"/>
    <n v="534"/>
    <x v="9"/>
  </r>
  <r>
    <n v="301986"/>
    <x v="0"/>
    <x v="0"/>
    <n v="46000"/>
    <n v="46000"/>
    <n v="0"/>
    <x v="0"/>
    <x v="1"/>
    <x v="0"/>
    <n v="545"/>
    <x v="9"/>
  </r>
  <r>
    <n v="301990"/>
    <x v="0"/>
    <x v="0"/>
    <n v="175000"/>
    <n v="175000"/>
    <n v="0"/>
    <x v="0"/>
    <x v="0"/>
    <x v="1"/>
    <n v="549"/>
    <x v="9"/>
  </r>
  <r>
    <n v="302010"/>
    <x v="2"/>
    <x v="2"/>
    <n v="55500"/>
    <n v="55500"/>
    <n v="0"/>
    <x v="0"/>
    <x v="0"/>
    <x v="1"/>
    <n v="505"/>
    <x v="0"/>
  </r>
  <r>
    <n v="302012"/>
    <x v="0"/>
    <x v="1"/>
    <n v="15000"/>
    <n v="15000"/>
    <n v="0"/>
    <x v="0"/>
    <x v="1"/>
    <x v="1"/>
    <n v="495"/>
    <x v="0"/>
  </r>
  <r>
    <n v="302030"/>
    <x v="1"/>
    <x v="0"/>
    <n v="5000"/>
    <n v="5000"/>
    <n v="0"/>
    <x v="0"/>
    <x v="1"/>
    <x v="2"/>
    <n v="558"/>
    <x v="10"/>
  </r>
  <r>
    <n v="302035"/>
    <x v="1"/>
    <x v="0"/>
    <n v="40000"/>
    <n v="40000"/>
    <n v="0"/>
    <x v="0"/>
    <x v="1"/>
    <x v="0"/>
    <n v="451"/>
    <x v="1"/>
  </r>
  <r>
    <n v="302050"/>
    <x v="0"/>
    <x v="0"/>
    <n v="98600"/>
    <n v="98600"/>
    <n v="0"/>
    <x v="0"/>
    <x v="1"/>
    <x v="2"/>
    <n v="505"/>
    <x v="0"/>
  </r>
  <r>
    <n v="302057"/>
    <x v="2"/>
    <x v="0"/>
    <n v="40000"/>
    <n v="40000"/>
    <n v="0"/>
    <x v="0"/>
    <x v="1"/>
    <x v="1"/>
    <n v="470"/>
    <x v="1"/>
  </r>
  <r>
    <n v="302061"/>
    <x v="0"/>
    <x v="2"/>
    <n v="15000"/>
    <n v="15000"/>
    <n v="0"/>
    <x v="0"/>
    <x v="1"/>
    <x v="1"/>
    <n v="481"/>
    <x v="8"/>
  </r>
  <r>
    <n v="302094"/>
    <x v="2"/>
    <x v="2"/>
    <n v="50000"/>
    <n v="50000"/>
    <n v="0"/>
    <x v="0"/>
    <x v="0"/>
    <x v="1"/>
    <n v="377"/>
    <x v="4"/>
  </r>
  <r>
    <n v="302096"/>
    <x v="0"/>
    <x v="0"/>
    <n v="22000"/>
    <n v="22000"/>
    <n v="0"/>
    <x v="0"/>
    <x v="0"/>
    <x v="1"/>
    <n v="461"/>
    <x v="1"/>
  </r>
  <r>
    <n v="302098"/>
    <x v="0"/>
    <x v="0"/>
    <n v="417170"/>
    <n v="417170"/>
    <n v="0"/>
    <x v="0"/>
    <x v="1"/>
    <x v="0"/>
    <n v="558"/>
    <x v="10"/>
  </r>
  <r>
    <n v="302110"/>
    <x v="1"/>
    <x v="0"/>
    <n v="1100"/>
    <n v="1100"/>
    <n v="0"/>
    <x v="0"/>
    <x v="1"/>
    <x v="1"/>
    <n v="412"/>
    <x v="6"/>
  </r>
  <r>
    <n v="302122"/>
    <x v="0"/>
    <x v="0"/>
    <n v="43500"/>
    <n v="43500"/>
    <n v="0"/>
    <x v="0"/>
    <x v="1"/>
    <x v="0"/>
    <n v="506"/>
    <x v="0"/>
  </r>
  <r>
    <n v="302127"/>
    <x v="0"/>
    <x v="0"/>
    <n v="96300"/>
    <n v="96300"/>
    <n v="0"/>
    <x v="0"/>
    <x v="1"/>
    <x v="1"/>
    <n v="522"/>
    <x v="7"/>
  </r>
  <r>
    <n v="302136"/>
    <x v="0"/>
    <x v="0"/>
    <n v="40000"/>
    <n v="40000"/>
    <n v="0"/>
    <x v="0"/>
    <x v="0"/>
    <x v="0"/>
    <n v="478"/>
    <x v="8"/>
  </r>
  <r>
    <n v="302137"/>
    <x v="1"/>
    <x v="1"/>
    <n v="10000"/>
    <n v="10000"/>
    <n v="0"/>
    <x v="0"/>
    <x v="1"/>
    <x v="1"/>
    <n v="466"/>
    <x v="1"/>
  </r>
  <r>
    <n v="302183"/>
    <x v="0"/>
    <x v="0"/>
    <n v="271400"/>
    <n v="271400"/>
    <n v="0"/>
    <x v="0"/>
    <x v="1"/>
    <x v="1"/>
    <n v="470"/>
    <x v="1"/>
  </r>
  <r>
    <n v="302185"/>
    <x v="0"/>
    <x v="2"/>
    <n v="10000"/>
    <n v="10000"/>
    <n v="0"/>
    <x v="0"/>
    <x v="1"/>
    <x v="0"/>
    <n v="506"/>
    <x v="0"/>
  </r>
  <r>
    <n v="302197"/>
    <x v="0"/>
    <x v="0"/>
    <n v="30000"/>
    <n v="30000"/>
    <n v="0"/>
    <x v="0"/>
    <x v="0"/>
    <x v="0"/>
    <n v="506"/>
    <x v="0"/>
  </r>
  <r>
    <n v="302198"/>
    <x v="0"/>
    <x v="1"/>
    <n v="15000"/>
    <n v="15000"/>
    <n v="0"/>
    <x v="0"/>
    <x v="1"/>
    <x v="1"/>
    <n v="484"/>
    <x v="8"/>
  </r>
  <r>
    <n v="302200"/>
    <x v="1"/>
    <x v="0"/>
    <n v="20000"/>
    <n v="20000"/>
    <n v="0"/>
    <x v="0"/>
    <x v="0"/>
    <x v="0"/>
    <n v="451"/>
    <x v="1"/>
  </r>
  <r>
    <n v="302209"/>
    <x v="0"/>
    <x v="0"/>
    <n v="68050"/>
    <n v="68050"/>
    <n v="0"/>
    <x v="0"/>
    <x v="0"/>
    <x v="0"/>
    <n v="425"/>
    <x v="6"/>
  </r>
  <r>
    <n v="302210"/>
    <x v="0"/>
    <x v="1"/>
    <n v="15000"/>
    <n v="15000"/>
    <n v="0"/>
    <x v="0"/>
    <x v="1"/>
    <x v="1"/>
    <n v="541"/>
    <x v="9"/>
  </r>
  <r>
    <n v="302215"/>
    <x v="0"/>
    <x v="1"/>
    <n v="46500"/>
    <n v="46500"/>
    <n v="0"/>
    <x v="0"/>
    <x v="1"/>
    <x v="0"/>
    <n v="440"/>
    <x v="3"/>
  </r>
  <r>
    <n v="302219"/>
    <x v="0"/>
    <x v="0"/>
    <n v="40000"/>
    <n v="40000"/>
    <n v="0"/>
    <x v="0"/>
    <x v="1"/>
    <x v="1"/>
    <n v="508"/>
    <x v="0"/>
  </r>
  <r>
    <n v="302222"/>
    <x v="0"/>
    <x v="0"/>
    <n v="15000"/>
    <n v="15000"/>
    <n v="0"/>
    <x v="0"/>
    <x v="1"/>
    <x v="0"/>
    <n v="552"/>
    <x v="10"/>
  </r>
  <r>
    <n v="302227"/>
    <x v="0"/>
    <x v="0"/>
    <n v="50000"/>
    <n v="50000"/>
    <n v="0"/>
    <x v="0"/>
    <x v="1"/>
    <x v="1"/>
    <n v="520"/>
    <x v="7"/>
  </r>
  <r>
    <n v="302237"/>
    <x v="2"/>
    <x v="0"/>
    <n v="167500"/>
    <n v="167500"/>
    <n v="0"/>
    <x v="0"/>
    <x v="0"/>
    <x v="1"/>
    <n v="529"/>
    <x v="7"/>
  </r>
  <r>
    <n v="302239"/>
    <x v="0"/>
    <x v="1"/>
    <n v="5000"/>
    <n v="5000"/>
    <n v="0"/>
    <x v="0"/>
    <x v="1"/>
    <x v="1"/>
    <n v="468"/>
    <x v="1"/>
  </r>
  <r>
    <n v="302270"/>
    <x v="0"/>
    <x v="1"/>
    <n v="15000"/>
    <n v="15000"/>
    <n v="0"/>
    <x v="0"/>
    <x v="1"/>
    <x v="1"/>
    <n v="492"/>
    <x v="0"/>
  </r>
  <r>
    <n v="302277"/>
    <x v="1"/>
    <x v="1"/>
    <n v="10000"/>
    <n v="10000"/>
    <n v="0"/>
    <x v="0"/>
    <x v="0"/>
    <x v="0"/>
    <n v="466"/>
    <x v="1"/>
  </r>
  <r>
    <n v="302282"/>
    <x v="1"/>
    <x v="0"/>
    <n v="20000"/>
    <n v="20000"/>
    <n v="0"/>
    <x v="0"/>
    <x v="1"/>
    <x v="2"/>
    <n v="432"/>
    <x v="3"/>
  </r>
  <r>
    <n v="302287"/>
    <x v="0"/>
    <x v="0"/>
    <n v="29700"/>
    <n v="29700"/>
    <n v="0"/>
    <x v="0"/>
    <x v="0"/>
    <x v="1"/>
    <n v="475"/>
    <x v="8"/>
  </r>
  <r>
    <n v="302305"/>
    <x v="0"/>
    <x v="0"/>
    <n v="30000"/>
    <n v="30000"/>
    <n v="0"/>
    <x v="0"/>
    <x v="1"/>
    <x v="2"/>
    <n v="474"/>
    <x v="8"/>
  </r>
  <r>
    <n v="302313"/>
    <x v="0"/>
    <x v="0"/>
    <n v="20000"/>
    <n v="20000"/>
    <n v="0"/>
    <x v="0"/>
    <x v="0"/>
    <x v="1"/>
    <n v="505"/>
    <x v="0"/>
  </r>
  <r>
    <n v="302324"/>
    <x v="2"/>
    <x v="0"/>
    <n v="40000"/>
    <n v="40000"/>
    <n v="0"/>
    <x v="0"/>
    <x v="1"/>
    <x v="0"/>
    <n v="554"/>
    <x v="10"/>
  </r>
  <r>
    <n v="302325"/>
    <x v="0"/>
    <x v="0"/>
    <n v="49100"/>
    <n v="49100"/>
    <n v="0"/>
    <x v="0"/>
    <x v="0"/>
    <x v="0"/>
    <n v="453"/>
    <x v="1"/>
  </r>
  <r>
    <n v="302331"/>
    <x v="1"/>
    <x v="1"/>
    <n v="30000"/>
    <n v="30000"/>
    <n v="0"/>
    <x v="0"/>
    <x v="1"/>
    <x v="2"/>
    <n v="561"/>
    <x v="10"/>
  </r>
  <r>
    <n v="302333"/>
    <x v="1"/>
    <x v="0"/>
    <n v="88500"/>
    <n v="88500"/>
    <n v="0"/>
    <x v="0"/>
    <x v="0"/>
    <x v="1"/>
    <n v="482"/>
    <x v="8"/>
  </r>
  <r>
    <n v="302334"/>
    <x v="1"/>
    <x v="1"/>
    <n v="42000"/>
    <n v="42000"/>
    <n v="0"/>
    <x v="0"/>
    <x v="1"/>
    <x v="1"/>
    <n v="417"/>
    <x v="6"/>
  </r>
  <r>
    <n v="302335"/>
    <x v="1"/>
    <x v="1"/>
    <n v="40000"/>
    <n v="40000"/>
    <n v="0"/>
    <x v="0"/>
    <x v="1"/>
    <x v="0"/>
    <n v="474"/>
    <x v="8"/>
  </r>
  <r>
    <n v="302337"/>
    <x v="2"/>
    <x v="2"/>
    <n v="20000"/>
    <n v="20000"/>
    <n v="0"/>
    <x v="0"/>
    <x v="1"/>
    <x v="1"/>
    <n v="479"/>
    <x v="8"/>
  </r>
  <r>
    <n v="302354"/>
    <x v="0"/>
    <x v="0"/>
    <n v="60000"/>
    <n v="60000"/>
    <n v="0"/>
    <x v="0"/>
    <x v="1"/>
    <x v="0"/>
    <n v="477"/>
    <x v="8"/>
  </r>
  <r>
    <n v="302359"/>
    <x v="1"/>
    <x v="0"/>
    <n v="25000"/>
    <n v="25000"/>
    <n v="0"/>
    <x v="0"/>
    <x v="0"/>
    <x v="2"/>
    <n v="489"/>
    <x v="8"/>
  </r>
  <r>
    <n v="302372"/>
    <x v="0"/>
    <x v="0"/>
    <n v="89200"/>
    <n v="89200"/>
    <n v="0"/>
    <x v="0"/>
    <x v="1"/>
    <x v="1"/>
    <n v="442"/>
    <x v="3"/>
  </r>
  <r>
    <n v="302396"/>
    <x v="0"/>
    <x v="0"/>
    <n v="90000"/>
    <n v="90000"/>
    <n v="0"/>
    <x v="0"/>
    <x v="1"/>
    <x v="0"/>
    <n v="540"/>
    <x v="9"/>
  </r>
  <r>
    <n v="302397"/>
    <x v="0"/>
    <x v="0"/>
    <n v="29400"/>
    <n v="29400"/>
    <n v="0"/>
    <x v="0"/>
    <x v="1"/>
    <x v="0"/>
    <n v="485"/>
    <x v="8"/>
  </r>
  <r>
    <n v="302403"/>
    <x v="2"/>
    <x v="0"/>
    <n v="59700"/>
    <n v="59700"/>
    <n v="0"/>
    <x v="0"/>
    <x v="1"/>
    <x v="0"/>
    <n v="478"/>
    <x v="8"/>
  </r>
  <r>
    <n v="302421"/>
    <x v="0"/>
    <x v="0"/>
    <n v="43500"/>
    <n v="43500"/>
    <n v="0"/>
    <x v="0"/>
    <x v="1"/>
    <x v="0"/>
    <n v="460"/>
    <x v="1"/>
  </r>
  <r>
    <n v="302439"/>
    <x v="0"/>
    <x v="0"/>
    <n v="77500"/>
    <n v="77500"/>
    <n v="0"/>
    <x v="0"/>
    <x v="0"/>
    <x v="2"/>
    <n v="529"/>
    <x v="7"/>
  </r>
  <r>
    <n v="302441"/>
    <x v="0"/>
    <x v="0"/>
    <n v="21600"/>
    <n v="21600"/>
    <n v="0"/>
    <x v="0"/>
    <x v="1"/>
    <x v="0"/>
    <n v="500"/>
    <x v="0"/>
  </r>
  <r>
    <n v="302443"/>
    <x v="0"/>
    <x v="2"/>
    <n v="30000"/>
    <n v="30000"/>
    <n v="0"/>
    <x v="0"/>
    <x v="1"/>
    <x v="0"/>
    <n v="464"/>
    <x v="1"/>
  </r>
  <r>
    <n v="302462"/>
    <x v="0"/>
    <x v="0"/>
    <n v="10000"/>
    <n v="10000"/>
    <n v="0"/>
    <x v="0"/>
    <x v="1"/>
    <x v="1"/>
    <n v="393"/>
    <x v="2"/>
  </r>
  <r>
    <n v="302467"/>
    <x v="0"/>
    <x v="2"/>
    <n v="27700"/>
    <n v="27700"/>
    <n v="0"/>
    <x v="0"/>
    <x v="1"/>
    <x v="0"/>
    <n v="512"/>
    <x v="7"/>
  </r>
  <r>
    <n v="302493"/>
    <x v="0"/>
    <x v="0"/>
    <n v="112000"/>
    <n v="112000"/>
    <n v="0"/>
    <x v="0"/>
    <x v="0"/>
    <x v="0"/>
    <n v="566"/>
    <x v="10"/>
  </r>
  <r>
    <n v="302505"/>
    <x v="1"/>
    <x v="1"/>
    <n v="11300"/>
    <n v="11300"/>
    <n v="0"/>
    <x v="0"/>
    <x v="1"/>
    <x v="1"/>
    <n v="498"/>
    <x v="0"/>
  </r>
  <r>
    <n v="302517"/>
    <x v="0"/>
    <x v="0"/>
    <n v="17012"/>
    <n v="17012"/>
    <n v="0"/>
    <x v="0"/>
    <x v="1"/>
    <x v="1"/>
    <n v="507"/>
    <x v="0"/>
  </r>
  <r>
    <n v="302562"/>
    <x v="0"/>
    <x v="1"/>
    <n v="31000"/>
    <n v="31000"/>
    <n v="0"/>
    <x v="0"/>
    <x v="1"/>
    <x v="0"/>
    <n v="531"/>
    <x v="9"/>
  </r>
  <r>
    <n v="302612"/>
    <x v="0"/>
    <x v="0"/>
    <n v="83000"/>
    <n v="83000"/>
    <n v="0"/>
    <x v="0"/>
    <x v="1"/>
    <x v="0"/>
    <n v="515"/>
    <x v="7"/>
  </r>
  <r>
    <n v="302619"/>
    <x v="0"/>
    <x v="0"/>
    <n v="30000"/>
    <n v="30000"/>
    <n v="0"/>
    <x v="0"/>
    <x v="1"/>
    <x v="0"/>
    <n v="478"/>
    <x v="8"/>
  </r>
  <r>
    <n v="302639"/>
    <x v="1"/>
    <x v="0"/>
    <n v="5000"/>
    <n v="5000"/>
    <n v="0"/>
    <x v="0"/>
    <x v="0"/>
    <x v="0"/>
    <n v="432"/>
    <x v="3"/>
  </r>
  <r>
    <n v="302745"/>
    <x v="0"/>
    <x v="1"/>
    <n v="14000"/>
    <n v="14000"/>
    <n v="0"/>
    <x v="0"/>
    <x v="1"/>
    <x v="2"/>
    <n v="549"/>
    <x v="9"/>
  </r>
  <r>
    <n v="302750"/>
    <x v="0"/>
    <x v="0"/>
    <n v="60000"/>
    <n v="60000"/>
    <n v="0"/>
    <x v="0"/>
    <x v="0"/>
    <x v="0"/>
    <n v="536"/>
    <x v="9"/>
  </r>
  <r>
    <n v="302781"/>
    <x v="0"/>
    <x v="1"/>
    <n v="40000"/>
    <n v="40000"/>
    <n v="0"/>
    <x v="0"/>
    <x v="0"/>
    <x v="1"/>
    <n v="486"/>
    <x v="8"/>
  </r>
  <r>
    <n v="302782"/>
    <x v="0"/>
    <x v="0"/>
    <n v="30000"/>
    <n v="30000"/>
    <n v="0"/>
    <x v="0"/>
    <x v="0"/>
    <x v="1"/>
    <n v="498"/>
    <x v="0"/>
  </r>
  <r>
    <n v="302800"/>
    <x v="1"/>
    <x v="0"/>
    <n v="168000"/>
    <n v="168000"/>
    <n v="0"/>
    <x v="0"/>
    <x v="1"/>
    <x v="1"/>
    <n v="474"/>
    <x v="8"/>
  </r>
  <r>
    <n v="302805"/>
    <x v="1"/>
    <x v="1"/>
    <n v="49600"/>
    <n v="49600"/>
    <n v="0"/>
    <x v="0"/>
    <x v="1"/>
    <x v="0"/>
    <n v="528"/>
    <x v="7"/>
  </r>
  <r>
    <n v="302840"/>
    <x v="0"/>
    <x v="0"/>
    <n v="291800"/>
    <n v="291800"/>
    <n v="0"/>
    <x v="0"/>
    <x v="1"/>
    <x v="1"/>
    <n v="507"/>
    <x v="0"/>
  </r>
  <r>
    <n v="302842"/>
    <x v="2"/>
    <x v="2"/>
    <n v="11500"/>
    <n v="11500"/>
    <n v="0"/>
    <x v="0"/>
    <x v="0"/>
    <x v="0"/>
    <n v="468"/>
    <x v="1"/>
  </r>
  <r>
    <n v="302845"/>
    <x v="0"/>
    <x v="0"/>
    <n v="16000"/>
    <n v="16000"/>
    <n v="0"/>
    <x v="0"/>
    <x v="1"/>
    <x v="0"/>
    <n v="564"/>
    <x v="10"/>
  </r>
  <r>
    <n v="302852"/>
    <x v="1"/>
    <x v="0"/>
    <n v="30000"/>
    <n v="30000"/>
    <n v="0"/>
    <x v="0"/>
    <x v="1"/>
    <x v="0"/>
    <n v="481"/>
    <x v="8"/>
  </r>
  <r>
    <n v="302854"/>
    <x v="2"/>
    <x v="2"/>
    <n v="96000"/>
    <n v="96000"/>
    <n v="0"/>
    <x v="0"/>
    <x v="0"/>
    <x v="1"/>
    <n v="379"/>
    <x v="4"/>
  </r>
  <r>
    <n v="302859"/>
    <x v="0"/>
    <x v="0"/>
    <n v="141400"/>
    <n v="141400"/>
    <n v="0"/>
    <x v="0"/>
    <x v="0"/>
    <x v="1"/>
    <n v="533"/>
    <x v="9"/>
  </r>
  <r>
    <n v="302861"/>
    <x v="1"/>
    <x v="0"/>
    <n v="20000"/>
    <n v="20000"/>
    <n v="0"/>
    <x v="0"/>
    <x v="1"/>
    <x v="2"/>
    <n v="446"/>
    <x v="3"/>
  </r>
  <r>
    <n v="302871"/>
    <x v="0"/>
    <x v="1"/>
    <n v="26000"/>
    <n v="26000"/>
    <n v="0"/>
    <x v="0"/>
    <x v="1"/>
    <x v="1"/>
    <n v="481"/>
    <x v="8"/>
  </r>
  <r>
    <n v="302877"/>
    <x v="2"/>
    <x v="1"/>
    <n v="20992"/>
    <n v="20992"/>
    <n v="0"/>
    <x v="0"/>
    <x v="1"/>
    <x v="1"/>
    <n v="493"/>
    <x v="0"/>
  </r>
  <r>
    <n v="302888"/>
    <x v="1"/>
    <x v="0"/>
    <n v="24000"/>
    <n v="24000"/>
    <n v="0"/>
    <x v="0"/>
    <x v="1"/>
    <x v="0"/>
    <n v="515"/>
    <x v="7"/>
  </r>
  <r>
    <n v="302890"/>
    <x v="0"/>
    <x v="1"/>
    <n v="105000"/>
    <n v="105000"/>
    <n v="0"/>
    <x v="0"/>
    <x v="1"/>
    <x v="1"/>
    <n v="501"/>
    <x v="0"/>
  </r>
  <r>
    <n v="302897"/>
    <x v="0"/>
    <x v="0"/>
    <n v="3000"/>
    <n v="3000"/>
    <n v="0"/>
    <x v="0"/>
    <x v="1"/>
    <x v="1"/>
    <n v="536"/>
    <x v="9"/>
  </r>
  <r>
    <n v="302903"/>
    <x v="0"/>
    <x v="0"/>
    <n v="147000"/>
    <n v="147000"/>
    <n v="0"/>
    <x v="0"/>
    <x v="1"/>
    <x v="2"/>
    <n v="456"/>
    <x v="1"/>
  </r>
  <r>
    <n v="302906"/>
    <x v="0"/>
    <x v="0"/>
    <n v="29000"/>
    <n v="29000"/>
    <n v="0"/>
    <x v="0"/>
    <x v="0"/>
    <x v="1"/>
    <n v="519"/>
    <x v="7"/>
  </r>
  <r>
    <n v="302935"/>
    <x v="0"/>
    <x v="1"/>
    <n v="30000"/>
    <n v="30000"/>
    <n v="0"/>
    <x v="0"/>
    <x v="0"/>
    <x v="1"/>
    <n v="476"/>
    <x v="8"/>
  </r>
  <r>
    <n v="302941"/>
    <x v="1"/>
    <x v="0"/>
    <n v="2000"/>
    <n v="2000"/>
    <n v="0"/>
    <x v="0"/>
    <x v="1"/>
    <x v="1"/>
    <n v="545"/>
    <x v="9"/>
  </r>
  <r>
    <n v="302951"/>
    <x v="1"/>
    <x v="0"/>
    <n v="50000"/>
    <n v="50000"/>
    <n v="0"/>
    <x v="0"/>
    <x v="1"/>
    <x v="2"/>
    <n v="426"/>
    <x v="6"/>
  </r>
  <r>
    <n v="302954"/>
    <x v="0"/>
    <x v="2"/>
    <n v="12000"/>
    <n v="12000"/>
    <n v="0"/>
    <x v="0"/>
    <x v="1"/>
    <x v="0"/>
    <n v="510"/>
    <x v="0"/>
  </r>
  <r>
    <n v="302955"/>
    <x v="0"/>
    <x v="1"/>
    <n v="200000"/>
    <n v="200000"/>
    <n v="0"/>
    <x v="0"/>
    <x v="1"/>
    <x v="0"/>
    <n v="573"/>
    <x v="12"/>
  </r>
  <r>
    <n v="302968"/>
    <x v="0"/>
    <x v="0"/>
    <n v="102400"/>
    <n v="102400"/>
    <n v="0"/>
    <x v="0"/>
    <x v="1"/>
    <x v="2"/>
    <n v="481"/>
    <x v="8"/>
  </r>
  <r>
    <n v="302972"/>
    <x v="0"/>
    <x v="1"/>
    <n v="97000"/>
    <n v="97000"/>
    <n v="0"/>
    <x v="0"/>
    <x v="0"/>
    <x v="1"/>
    <n v="462"/>
    <x v="1"/>
  </r>
  <r>
    <n v="302973"/>
    <x v="1"/>
    <x v="0"/>
    <n v="10000"/>
    <n v="10000"/>
    <n v="0"/>
    <x v="0"/>
    <x v="1"/>
    <x v="1"/>
    <n v="454"/>
    <x v="1"/>
  </r>
  <r>
    <n v="302981"/>
    <x v="0"/>
    <x v="0"/>
    <n v="57700"/>
    <n v="57700"/>
    <n v="0"/>
    <x v="0"/>
    <x v="1"/>
    <x v="0"/>
    <n v="543"/>
    <x v="9"/>
  </r>
  <r>
    <n v="302996"/>
    <x v="0"/>
    <x v="2"/>
    <n v="90000"/>
    <n v="90000"/>
    <n v="0"/>
    <x v="0"/>
    <x v="1"/>
    <x v="2"/>
    <n v="488"/>
    <x v="8"/>
  </r>
  <r>
    <n v="303013"/>
    <x v="0"/>
    <x v="2"/>
    <n v="129500"/>
    <n v="129500"/>
    <n v="0"/>
    <x v="0"/>
    <x v="0"/>
    <x v="0"/>
    <n v="552"/>
    <x v="10"/>
  </r>
  <r>
    <n v="303030"/>
    <x v="0"/>
    <x v="0"/>
    <n v="15000"/>
    <n v="15000"/>
    <n v="0"/>
    <x v="0"/>
    <x v="0"/>
    <x v="2"/>
    <n v="467"/>
    <x v="1"/>
  </r>
  <r>
    <n v="303045"/>
    <x v="0"/>
    <x v="0"/>
    <n v="20000"/>
    <n v="20000"/>
    <n v="0"/>
    <x v="0"/>
    <x v="1"/>
    <x v="1"/>
    <n v="495"/>
    <x v="0"/>
  </r>
  <r>
    <n v="303052"/>
    <x v="0"/>
    <x v="0"/>
    <n v="99650"/>
    <n v="99650"/>
    <n v="0"/>
    <x v="0"/>
    <x v="1"/>
    <x v="1"/>
    <n v="490"/>
    <x v="8"/>
  </r>
  <r>
    <n v="303068"/>
    <x v="2"/>
    <x v="1"/>
    <n v="11600"/>
    <n v="11600"/>
    <n v="0"/>
    <x v="0"/>
    <x v="1"/>
    <x v="0"/>
    <n v="483"/>
    <x v="8"/>
  </r>
  <r>
    <n v="303075"/>
    <x v="1"/>
    <x v="1"/>
    <n v="20000"/>
    <n v="20000"/>
    <n v="0"/>
    <x v="0"/>
    <x v="1"/>
    <x v="0"/>
    <n v="479"/>
    <x v="8"/>
  </r>
  <r>
    <n v="303076"/>
    <x v="0"/>
    <x v="0"/>
    <n v="32500"/>
    <n v="32500"/>
    <n v="0"/>
    <x v="0"/>
    <x v="1"/>
    <x v="1"/>
    <n v="549"/>
    <x v="9"/>
  </r>
  <r>
    <n v="303086"/>
    <x v="0"/>
    <x v="1"/>
    <n v="52700"/>
    <n v="52700"/>
    <n v="0"/>
    <x v="0"/>
    <x v="0"/>
    <x v="0"/>
    <n v="515"/>
    <x v="7"/>
  </r>
  <r>
    <n v="303091"/>
    <x v="0"/>
    <x v="1"/>
    <n v="36000"/>
    <n v="36000"/>
    <n v="0"/>
    <x v="0"/>
    <x v="0"/>
    <x v="0"/>
    <n v="499"/>
    <x v="0"/>
  </r>
  <r>
    <n v="303095"/>
    <x v="0"/>
    <x v="0"/>
    <n v="46000"/>
    <n v="46000"/>
    <n v="0"/>
    <x v="0"/>
    <x v="1"/>
    <x v="1"/>
    <n v="507"/>
    <x v="0"/>
  </r>
  <r>
    <n v="303101"/>
    <x v="0"/>
    <x v="1"/>
    <n v="20000"/>
    <n v="20000"/>
    <n v="0"/>
    <x v="0"/>
    <x v="1"/>
    <x v="1"/>
    <n v="473"/>
    <x v="8"/>
  </r>
  <r>
    <n v="303111"/>
    <x v="0"/>
    <x v="0"/>
    <n v="118300"/>
    <n v="118300"/>
    <n v="0"/>
    <x v="0"/>
    <x v="1"/>
    <x v="1"/>
    <n v="568"/>
    <x v="10"/>
  </r>
  <r>
    <n v="303117"/>
    <x v="1"/>
    <x v="1"/>
    <n v="19000"/>
    <n v="19000"/>
    <n v="0"/>
    <x v="0"/>
    <x v="0"/>
    <x v="0"/>
    <n v="495"/>
    <x v="0"/>
  </r>
  <r>
    <n v="303119"/>
    <x v="0"/>
    <x v="1"/>
    <n v="10000"/>
    <n v="10000"/>
    <n v="0"/>
    <x v="0"/>
    <x v="0"/>
    <x v="1"/>
    <n v="503"/>
    <x v="0"/>
  </r>
  <r>
    <n v="303121"/>
    <x v="1"/>
    <x v="0"/>
    <n v="89000"/>
    <n v="89000"/>
    <n v="0"/>
    <x v="0"/>
    <x v="0"/>
    <x v="2"/>
    <n v="533"/>
    <x v="9"/>
  </r>
  <r>
    <n v="303129"/>
    <x v="1"/>
    <x v="1"/>
    <n v="30000"/>
    <n v="30000"/>
    <n v="0"/>
    <x v="0"/>
    <x v="1"/>
    <x v="0"/>
    <n v="425"/>
    <x v="6"/>
  </r>
  <r>
    <n v="303135"/>
    <x v="1"/>
    <x v="1"/>
    <n v="20000"/>
    <n v="20000"/>
    <n v="0"/>
    <x v="0"/>
    <x v="0"/>
    <x v="1"/>
    <n v="517"/>
    <x v="7"/>
  </r>
  <r>
    <n v="303147"/>
    <x v="1"/>
    <x v="0"/>
    <n v="122850"/>
    <n v="122850"/>
    <n v="0"/>
    <x v="0"/>
    <x v="1"/>
    <x v="2"/>
    <n v="491"/>
    <x v="0"/>
  </r>
  <r>
    <n v="303152"/>
    <x v="1"/>
    <x v="1"/>
    <n v="12000"/>
    <n v="12000"/>
    <n v="0"/>
    <x v="0"/>
    <x v="1"/>
    <x v="1"/>
    <n v="466"/>
    <x v="1"/>
  </r>
  <r>
    <n v="303154"/>
    <x v="0"/>
    <x v="0"/>
    <n v="15000"/>
    <n v="15000"/>
    <n v="0"/>
    <x v="0"/>
    <x v="1"/>
    <x v="1"/>
    <n v="468"/>
    <x v="1"/>
  </r>
  <r>
    <n v="303156"/>
    <x v="0"/>
    <x v="0"/>
    <n v="51000"/>
    <n v="51000"/>
    <n v="0"/>
    <x v="0"/>
    <x v="1"/>
    <x v="2"/>
    <n v="563"/>
    <x v="10"/>
  </r>
  <r>
    <n v="303159"/>
    <x v="0"/>
    <x v="1"/>
    <n v="48752"/>
    <n v="48752"/>
    <n v="0"/>
    <x v="0"/>
    <x v="1"/>
    <x v="0"/>
    <n v="479"/>
    <x v="8"/>
  </r>
  <r>
    <n v="303160"/>
    <x v="0"/>
    <x v="0"/>
    <n v="114600"/>
    <n v="114600"/>
    <n v="0"/>
    <x v="0"/>
    <x v="1"/>
    <x v="1"/>
    <n v="472"/>
    <x v="8"/>
  </r>
  <r>
    <n v="303163"/>
    <x v="1"/>
    <x v="0"/>
    <n v="40000"/>
    <n v="40000"/>
    <n v="0"/>
    <x v="0"/>
    <x v="1"/>
    <x v="1"/>
    <n v="507"/>
    <x v="0"/>
  </r>
  <r>
    <n v="303175"/>
    <x v="0"/>
    <x v="1"/>
    <n v="101700"/>
    <n v="101700"/>
    <n v="0"/>
    <x v="0"/>
    <x v="0"/>
    <x v="1"/>
    <n v="539"/>
    <x v="9"/>
  </r>
  <r>
    <n v="303177"/>
    <x v="1"/>
    <x v="0"/>
    <n v="30000"/>
    <n v="30000"/>
    <n v="0"/>
    <x v="0"/>
    <x v="1"/>
    <x v="2"/>
    <n v="487"/>
    <x v="8"/>
  </r>
  <r>
    <n v="303200"/>
    <x v="0"/>
    <x v="0"/>
    <n v="120000"/>
    <n v="120000"/>
    <n v="0"/>
    <x v="0"/>
    <x v="1"/>
    <x v="2"/>
    <n v="558"/>
    <x v="10"/>
  </r>
  <r>
    <n v="303213"/>
    <x v="0"/>
    <x v="0"/>
    <n v="45000"/>
    <n v="45000"/>
    <n v="0"/>
    <x v="0"/>
    <x v="1"/>
    <x v="1"/>
    <n v="497"/>
    <x v="0"/>
  </r>
  <r>
    <n v="303214"/>
    <x v="0"/>
    <x v="0"/>
    <n v="40000"/>
    <n v="40000"/>
    <n v="0"/>
    <x v="0"/>
    <x v="0"/>
    <x v="0"/>
    <n v="396"/>
    <x v="2"/>
  </r>
  <r>
    <n v="303215"/>
    <x v="1"/>
    <x v="1"/>
    <n v="10000"/>
    <n v="10000"/>
    <n v="0"/>
    <x v="0"/>
    <x v="1"/>
    <x v="0"/>
    <n v="481"/>
    <x v="8"/>
  </r>
  <r>
    <n v="303216"/>
    <x v="1"/>
    <x v="2"/>
    <n v="19000"/>
    <n v="9000"/>
    <n v="1"/>
    <x v="1"/>
    <x v="0"/>
    <x v="1"/>
    <n v="436"/>
    <x v="3"/>
  </r>
  <r>
    <n v="303218"/>
    <x v="1"/>
    <x v="0"/>
    <n v="20000"/>
    <n v="20000"/>
    <n v="0"/>
    <x v="0"/>
    <x v="0"/>
    <x v="1"/>
    <n v="440"/>
    <x v="3"/>
  </r>
  <r>
    <n v="303226"/>
    <x v="1"/>
    <x v="0"/>
    <n v="15500"/>
    <n v="500"/>
    <n v="1"/>
    <x v="1"/>
    <x v="0"/>
    <x v="1"/>
    <n v="421"/>
    <x v="6"/>
  </r>
  <r>
    <n v="303233"/>
    <x v="0"/>
    <x v="1"/>
    <n v="10000"/>
    <n v="10000"/>
    <n v="0"/>
    <x v="0"/>
    <x v="0"/>
    <x v="1"/>
    <n v="454"/>
    <x v="1"/>
  </r>
  <r>
    <n v="303237"/>
    <x v="2"/>
    <x v="2"/>
    <n v="30000"/>
    <n v="30000"/>
    <n v="0"/>
    <x v="0"/>
    <x v="0"/>
    <x v="1"/>
    <n v="470"/>
    <x v="1"/>
  </r>
  <r>
    <n v="303242"/>
    <x v="0"/>
    <x v="0"/>
    <n v="2500"/>
    <n v="2500"/>
    <n v="0"/>
    <x v="0"/>
    <x v="1"/>
    <x v="1"/>
    <n v="506"/>
    <x v="0"/>
  </r>
  <r>
    <n v="303256"/>
    <x v="1"/>
    <x v="1"/>
    <n v="21000"/>
    <n v="21000"/>
    <n v="0"/>
    <x v="0"/>
    <x v="1"/>
    <x v="0"/>
    <n v="474"/>
    <x v="8"/>
  </r>
  <r>
    <n v="303261"/>
    <x v="0"/>
    <x v="0"/>
    <n v="39500"/>
    <n v="39500"/>
    <n v="0"/>
    <x v="0"/>
    <x v="0"/>
    <x v="2"/>
    <n v="457"/>
    <x v="1"/>
  </r>
  <r>
    <n v="303265"/>
    <x v="0"/>
    <x v="0"/>
    <n v="20500"/>
    <n v="20500"/>
    <n v="0"/>
    <x v="0"/>
    <x v="1"/>
    <x v="1"/>
    <n v="524"/>
    <x v="7"/>
  </r>
  <r>
    <n v="303284"/>
    <x v="1"/>
    <x v="0"/>
    <n v="50000"/>
    <n v="50000"/>
    <n v="0"/>
    <x v="0"/>
    <x v="1"/>
    <x v="1"/>
    <n v="470"/>
    <x v="1"/>
  </r>
  <r>
    <n v="303294"/>
    <x v="0"/>
    <x v="0"/>
    <n v="5000"/>
    <n v="5000"/>
    <n v="0"/>
    <x v="0"/>
    <x v="1"/>
    <x v="0"/>
    <n v="510"/>
    <x v="0"/>
  </r>
  <r>
    <n v="303306"/>
    <x v="0"/>
    <x v="0"/>
    <n v="20000"/>
    <n v="20000"/>
    <n v="0"/>
    <x v="0"/>
    <x v="0"/>
    <x v="0"/>
    <n v="510"/>
    <x v="0"/>
  </r>
  <r>
    <n v="303319"/>
    <x v="1"/>
    <x v="0"/>
    <n v="15000"/>
    <n v="0"/>
    <n v="1"/>
    <x v="1"/>
    <x v="0"/>
    <x v="0"/>
    <n v="473"/>
    <x v="8"/>
  </r>
  <r>
    <n v="303334"/>
    <x v="1"/>
    <x v="0"/>
    <n v="8000"/>
    <n v="8000"/>
    <n v="0"/>
    <x v="0"/>
    <x v="0"/>
    <x v="1"/>
    <n v="466"/>
    <x v="1"/>
  </r>
  <r>
    <n v="303341"/>
    <x v="0"/>
    <x v="0"/>
    <n v="112434"/>
    <n v="112434"/>
    <n v="0"/>
    <x v="0"/>
    <x v="1"/>
    <x v="0"/>
    <n v="479"/>
    <x v="8"/>
  </r>
  <r>
    <n v="303367"/>
    <x v="0"/>
    <x v="1"/>
    <n v="94000"/>
    <n v="94000"/>
    <n v="0"/>
    <x v="0"/>
    <x v="1"/>
    <x v="0"/>
    <n v="530"/>
    <x v="7"/>
  </r>
  <r>
    <n v="303368"/>
    <x v="0"/>
    <x v="1"/>
    <n v="50000"/>
    <n v="50000"/>
    <n v="0"/>
    <x v="0"/>
    <x v="1"/>
    <x v="1"/>
    <n v="525"/>
    <x v="7"/>
  </r>
  <r>
    <n v="303372"/>
    <x v="0"/>
    <x v="0"/>
    <n v="233050"/>
    <n v="233050"/>
    <n v="0"/>
    <x v="0"/>
    <x v="1"/>
    <x v="2"/>
    <n v="540"/>
    <x v="9"/>
  </r>
  <r>
    <n v="303383"/>
    <x v="0"/>
    <x v="2"/>
    <n v="5000"/>
    <n v="5000"/>
    <n v="0"/>
    <x v="0"/>
    <x v="1"/>
    <x v="2"/>
    <n v="494"/>
    <x v="0"/>
  </r>
  <r>
    <n v="303387"/>
    <x v="1"/>
    <x v="0"/>
    <n v="30000"/>
    <n v="30000"/>
    <n v="0"/>
    <x v="0"/>
    <x v="1"/>
    <x v="2"/>
    <n v="512"/>
    <x v="7"/>
  </r>
  <r>
    <n v="303400"/>
    <x v="0"/>
    <x v="0"/>
    <n v="143500"/>
    <n v="143500"/>
    <n v="0"/>
    <x v="0"/>
    <x v="1"/>
    <x v="0"/>
    <n v="510"/>
    <x v="0"/>
  </r>
  <r>
    <n v="303415"/>
    <x v="1"/>
    <x v="1"/>
    <n v="19000"/>
    <n v="19000"/>
    <n v="0"/>
    <x v="0"/>
    <x v="0"/>
    <x v="1"/>
    <n v="434"/>
    <x v="3"/>
  </r>
  <r>
    <n v="303416"/>
    <x v="0"/>
    <x v="1"/>
    <n v="1000"/>
    <n v="1000"/>
    <n v="0"/>
    <x v="0"/>
    <x v="0"/>
    <x v="2"/>
    <n v="409"/>
    <x v="2"/>
  </r>
  <r>
    <n v="303418"/>
    <x v="0"/>
    <x v="0"/>
    <n v="27000"/>
    <n v="27000"/>
    <n v="0"/>
    <x v="0"/>
    <x v="1"/>
    <x v="1"/>
    <n v="500"/>
    <x v="0"/>
  </r>
  <r>
    <n v="303425"/>
    <x v="1"/>
    <x v="1"/>
    <n v="10000"/>
    <n v="10000"/>
    <n v="0"/>
    <x v="0"/>
    <x v="1"/>
    <x v="1"/>
    <n v="493"/>
    <x v="0"/>
  </r>
  <r>
    <n v="303449"/>
    <x v="1"/>
    <x v="1"/>
    <n v="8000"/>
    <n v="8000"/>
    <n v="0"/>
    <x v="0"/>
    <x v="0"/>
    <x v="0"/>
    <n v="434"/>
    <x v="3"/>
  </r>
  <r>
    <n v="303459"/>
    <x v="0"/>
    <x v="0"/>
    <n v="129300"/>
    <n v="129300"/>
    <n v="0"/>
    <x v="0"/>
    <x v="0"/>
    <x v="1"/>
    <n v="442"/>
    <x v="3"/>
  </r>
  <r>
    <n v="303461"/>
    <x v="1"/>
    <x v="0"/>
    <n v="30000"/>
    <n v="30000"/>
    <n v="0"/>
    <x v="0"/>
    <x v="1"/>
    <x v="0"/>
    <n v="471"/>
    <x v="8"/>
  </r>
  <r>
    <n v="303462"/>
    <x v="0"/>
    <x v="0"/>
    <n v="62000"/>
    <n v="62000"/>
    <n v="0"/>
    <x v="0"/>
    <x v="1"/>
    <x v="2"/>
    <n v="456"/>
    <x v="1"/>
  </r>
  <r>
    <n v="303464"/>
    <x v="0"/>
    <x v="0"/>
    <n v="5000"/>
    <n v="5000"/>
    <n v="0"/>
    <x v="0"/>
    <x v="0"/>
    <x v="1"/>
    <n v="409"/>
    <x v="2"/>
  </r>
  <r>
    <n v="303480"/>
    <x v="0"/>
    <x v="0"/>
    <n v="40000"/>
    <n v="40000"/>
    <n v="0"/>
    <x v="0"/>
    <x v="0"/>
    <x v="1"/>
    <n v="493"/>
    <x v="0"/>
  </r>
  <r>
    <n v="303499"/>
    <x v="1"/>
    <x v="1"/>
    <n v="15000"/>
    <n v="15000"/>
    <n v="0"/>
    <x v="0"/>
    <x v="0"/>
    <x v="1"/>
    <n v="463"/>
    <x v="1"/>
  </r>
  <r>
    <n v="303502"/>
    <x v="1"/>
    <x v="0"/>
    <n v="10000"/>
    <n v="10000"/>
    <n v="0"/>
    <x v="0"/>
    <x v="1"/>
    <x v="1"/>
    <n v="455"/>
    <x v="1"/>
  </r>
  <r>
    <n v="303510"/>
    <x v="2"/>
    <x v="0"/>
    <n v="20000"/>
    <n v="20000"/>
    <n v="0"/>
    <x v="0"/>
    <x v="0"/>
    <x v="1"/>
    <n v="483"/>
    <x v="8"/>
  </r>
  <r>
    <n v="303533"/>
    <x v="0"/>
    <x v="1"/>
    <n v="36500"/>
    <n v="36500"/>
    <n v="0"/>
    <x v="0"/>
    <x v="0"/>
    <x v="2"/>
    <n v="415"/>
    <x v="6"/>
  </r>
  <r>
    <n v="303567"/>
    <x v="0"/>
    <x v="0"/>
    <n v="40000"/>
    <n v="40000"/>
    <n v="0"/>
    <x v="0"/>
    <x v="1"/>
    <x v="2"/>
    <n v="492"/>
    <x v="0"/>
  </r>
  <r>
    <n v="303575"/>
    <x v="0"/>
    <x v="1"/>
    <n v="46000"/>
    <n v="46000"/>
    <n v="0"/>
    <x v="0"/>
    <x v="0"/>
    <x v="2"/>
    <n v="441"/>
    <x v="3"/>
  </r>
  <r>
    <n v="303577"/>
    <x v="0"/>
    <x v="1"/>
    <n v="11000"/>
    <n v="11000"/>
    <n v="0"/>
    <x v="0"/>
    <x v="0"/>
    <x v="1"/>
    <n v="416"/>
    <x v="6"/>
  </r>
  <r>
    <n v="303581"/>
    <x v="0"/>
    <x v="0"/>
    <n v="55000"/>
    <n v="55000"/>
    <n v="0"/>
    <x v="0"/>
    <x v="1"/>
    <x v="1"/>
    <n v="528"/>
    <x v="7"/>
  </r>
  <r>
    <n v="303586"/>
    <x v="1"/>
    <x v="0"/>
    <n v="20000"/>
    <n v="20000"/>
    <n v="0"/>
    <x v="0"/>
    <x v="1"/>
    <x v="2"/>
    <n v="547"/>
    <x v="9"/>
  </r>
  <r>
    <n v="303601"/>
    <x v="0"/>
    <x v="1"/>
    <n v="30000"/>
    <n v="30000"/>
    <n v="0"/>
    <x v="0"/>
    <x v="1"/>
    <x v="0"/>
    <n v="530"/>
    <x v="7"/>
  </r>
  <r>
    <n v="303619"/>
    <x v="0"/>
    <x v="0"/>
    <n v="30000"/>
    <n v="30000"/>
    <n v="0"/>
    <x v="0"/>
    <x v="1"/>
    <x v="1"/>
    <n v="464"/>
    <x v="1"/>
  </r>
  <r>
    <n v="303630"/>
    <x v="0"/>
    <x v="0"/>
    <n v="90000"/>
    <n v="90000"/>
    <n v="0"/>
    <x v="0"/>
    <x v="1"/>
    <x v="1"/>
    <n v="410"/>
    <x v="2"/>
  </r>
  <r>
    <n v="303654"/>
    <x v="0"/>
    <x v="0"/>
    <n v="49114"/>
    <n v="49114"/>
    <n v="0"/>
    <x v="0"/>
    <x v="1"/>
    <x v="1"/>
    <n v="522"/>
    <x v="7"/>
  </r>
  <r>
    <n v="303659"/>
    <x v="0"/>
    <x v="0"/>
    <n v="83800"/>
    <n v="83800"/>
    <n v="0"/>
    <x v="0"/>
    <x v="1"/>
    <x v="2"/>
    <n v="479"/>
    <x v="8"/>
  </r>
  <r>
    <n v="303662"/>
    <x v="0"/>
    <x v="0"/>
    <n v="94600"/>
    <n v="94600"/>
    <n v="0"/>
    <x v="0"/>
    <x v="0"/>
    <x v="1"/>
    <n v="526"/>
    <x v="7"/>
  </r>
  <r>
    <n v="303663"/>
    <x v="1"/>
    <x v="0"/>
    <n v="25000"/>
    <n v="0"/>
    <n v="1"/>
    <x v="1"/>
    <x v="1"/>
    <x v="2"/>
    <n v="541"/>
    <x v="9"/>
  </r>
  <r>
    <n v="303665"/>
    <x v="1"/>
    <x v="0"/>
    <n v="10000"/>
    <n v="10000"/>
    <n v="0"/>
    <x v="0"/>
    <x v="0"/>
    <x v="1"/>
    <n v="396"/>
    <x v="2"/>
  </r>
  <r>
    <n v="303667"/>
    <x v="1"/>
    <x v="0"/>
    <n v="46550"/>
    <n v="46550"/>
    <n v="0"/>
    <x v="0"/>
    <x v="1"/>
    <x v="0"/>
    <n v="519"/>
    <x v="7"/>
  </r>
  <r>
    <n v="303672"/>
    <x v="0"/>
    <x v="2"/>
    <n v="20000"/>
    <n v="20000"/>
    <n v="0"/>
    <x v="0"/>
    <x v="0"/>
    <x v="1"/>
    <n v="413"/>
    <x v="6"/>
  </r>
  <r>
    <n v="303692"/>
    <x v="2"/>
    <x v="2"/>
    <n v="5000"/>
    <n v="5000"/>
    <n v="0"/>
    <x v="0"/>
    <x v="0"/>
    <x v="0"/>
    <n v="451"/>
    <x v="1"/>
  </r>
  <r>
    <n v="303697"/>
    <x v="0"/>
    <x v="0"/>
    <n v="26000"/>
    <n v="26000"/>
    <n v="0"/>
    <x v="0"/>
    <x v="0"/>
    <x v="2"/>
    <n v="502"/>
    <x v="0"/>
  </r>
  <r>
    <n v="303702"/>
    <x v="1"/>
    <x v="0"/>
    <n v="17000"/>
    <n v="17000"/>
    <n v="0"/>
    <x v="0"/>
    <x v="0"/>
    <x v="0"/>
    <n v="485"/>
    <x v="8"/>
  </r>
  <r>
    <n v="303724"/>
    <x v="0"/>
    <x v="0"/>
    <n v="84100"/>
    <n v="84100"/>
    <n v="0"/>
    <x v="0"/>
    <x v="0"/>
    <x v="0"/>
    <n v="440"/>
    <x v="3"/>
  </r>
  <r>
    <n v="303745"/>
    <x v="1"/>
    <x v="0"/>
    <n v="25000"/>
    <n v="25000"/>
    <n v="0"/>
    <x v="0"/>
    <x v="1"/>
    <x v="1"/>
    <n v="525"/>
    <x v="7"/>
  </r>
  <r>
    <n v="303762"/>
    <x v="1"/>
    <x v="0"/>
    <n v="60000"/>
    <n v="60000"/>
    <n v="0"/>
    <x v="0"/>
    <x v="1"/>
    <x v="0"/>
    <n v="484"/>
    <x v="8"/>
  </r>
  <r>
    <n v="303770"/>
    <x v="0"/>
    <x v="0"/>
    <n v="98000"/>
    <n v="98000"/>
    <n v="0"/>
    <x v="0"/>
    <x v="1"/>
    <x v="2"/>
    <n v="522"/>
    <x v="7"/>
  </r>
  <r>
    <n v="303791"/>
    <x v="1"/>
    <x v="0"/>
    <n v="19900"/>
    <n v="0"/>
    <n v="1"/>
    <x v="1"/>
    <x v="1"/>
    <x v="1"/>
    <n v="529"/>
    <x v="7"/>
  </r>
  <r>
    <n v="303848"/>
    <x v="0"/>
    <x v="1"/>
    <n v="26000"/>
    <n v="26000"/>
    <n v="0"/>
    <x v="0"/>
    <x v="0"/>
    <x v="0"/>
    <n v="446"/>
    <x v="3"/>
  </r>
  <r>
    <n v="303861"/>
    <x v="1"/>
    <x v="0"/>
    <n v="20000"/>
    <n v="20000"/>
    <n v="0"/>
    <x v="0"/>
    <x v="1"/>
    <x v="1"/>
    <n v="436"/>
    <x v="3"/>
  </r>
  <r>
    <n v="303969"/>
    <x v="0"/>
    <x v="1"/>
    <n v="58000"/>
    <n v="58000"/>
    <n v="0"/>
    <x v="0"/>
    <x v="0"/>
    <x v="1"/>
    <n v="533"/>
    <x v="9"/>
  </r>
  <r>
    <n v="303982"/>
    <x v="0"/>
    <x v="1"/>
    <n v="15000"/>
    <n v="15000"/>
    <n v="0"/>
    <x v="0"/>
    <x v="0"/>
    <x v="1"/>
    <n v="506"/>
    <x v="0"/>
  </r>
  <r>
    <n v="303983"/>
    <x v="0"/>
    <x v="1"/>
    <n v="20000"/>
    <n v="20000"/>
    <n v="0"/>
    <x v="0"/>
    <x v="1"/>
    <x v="1"/>
    <n v="482"/>
    <x v="8"/>
  </r>
  <r>
    <n v="303993"/>
    <x v="0"/>
    <x v="0"/>
    <n v="25670"/>
    <n v="25670"/>
    <n v="0"/>
    <x v="0"/>
    <x v="1"/>
    <x v="0"/>
    <n v="495"/>
    <x v="0"/>
  </r>
  <r>
    <n v="304016"/>
    <x v="1"/>
    <x v="0"/>
    <n v="4000"/>
    <n v="4000"/>
    <n v="0"/>
    <x v="0"/>
    <x v="1"/>
    <x v="1"/>
    <n v="466"/>
    <x v="1"/>
  </r>
  <r>
    <n v="304028"/>
    <x v="1"/>
    <x v="0"/>
    <n v="3244.37"/>
    <n v="3244.37"/>
    <n v="0"/>
    <x v="0"/>
    <x v="0"/>
    <x v="0"/>
    <n v="485"/>
    <x v="8"/>
  </r>
  <r>
    <n v="304038"/>
    <x v="0"/>
    <x v="2"/>
    <n v="32700"/>
    <n v="32700"/>
    <n v="0"/>
    <x v="0"/>
    <x v="0"/>
    <x v="2"/>
    <n v="518"/>
    <x v="7"/>
  </r>
  <r>
    <n v="304047"/>
    <x v="0"/>
    <x v="0"/>
    <n v="27000"/>
    <n v="27000"/>
    <n v="0"/>
    <x v="0"/>
    <x v="1"/>
    <x v="0"/>
    <n v="486"/>
    <x v="8"/>
  </r>
  <r>
    <n v="304083"/>
    <x v="1"/>
    <x v="0"/>
    <n v="36000"/>
    <n v="36000"/>
    <n v="0"/>
    <x v="0"/>
    <x v="1"/>
    <x v="0"/>
    <n v="460"/>
    <x v="1"/>
  </r>
  <r>
    <n v="304099"/>
    <x v="0"/>
    <x v="1"/>
    <n v="15000"/>
    <n v="15000"/>
    <n v="0"/>
    <x v="0"/>
    <x v="1"/>
    <x v="1"/>
    <n v="508"/>
    <x v="0"/>
  </r>
  <r>
    <n v="304106"/>
    <x v="1"/>
    <x v="0"/>
    <n v="30000"/>
    <n v="30000"/>
    <n v="0"/>
    <x v="0"/>
    <x v="0"/>
    <x v="1"/>
    <n v="429"/>
    <x v="6"/>
  </r>
  <r>
    <n v="304109"/>
    <x v="0"/>
    <x v="0"/>
    <n v="110000"/>
    <n v="110000"/>
    <n v="0"/>
    <x v="0"/>
    <x v="0"/>
    <x v="1"/>
    <n v="524"/>
    <x v="7"/>
  </r>
  <r>
    <n v="304111"/>
    <x v="1"/>
    <x v="1"/>
    <n v="41545"/>
    <n v="41545"/>
    <n v="0"/>
    <x v="0"/>
    <x v="0"/>
    <x v="1"/>
    <n v="471"/>
    <x v="8"/>
  </r>
  <r>
    <n v="304112"/>
    <x v="0"/>
    <x v="1"/>
    <n v="15000"/>
    <n v="15000"/>
    <n v="0"/>
    <x v="0"/>
    <x v="0"/>
    <x v="0"/>
    <n v="521"/>
    <x v="7"/>
  </r>
  <r>
    <n v="304116"/>
    <x v="1"/>
    <x v="0"/>
    <n v="26000"/>
    <n v="26000"/>
    <n v="0"/>
    <x v="0"/>
    <x v="0"/>
    <x v="1"/>
    <n v="486"/>
    <x v="8"/>
  </r>
  <r>
    <n v="304123"/>
    <x v="0"/>
    <x v="0"/>
    <n v="42000"/>
    <n v="42000"/>
    <n v="0"/>
    <x v="0"/>
    <x v="1"/>
    <x v="0"/>
    <n v="543"/>
    <x v="9"/>
  </r>
  <r>
    <n v="304128"/>
    <x v="0"/>
    <x v="0"/>
    <n v="161700"/>
    <n v="161700"/>
    <n v="0"/>
    <x v="0"/>
    <x v="0"/>
    <x v="1"/>
    <n v="489"/>
    <x v="8"/>
  </r>
  <r>
    <n v="304131"/>
    <x v="0"/>
    <x v="0"/>
    <n v="129000"/>
    <n v="129000"/>
    <n v="0"/>
    <x v="0"/>
    <x v="0"/>
    <x v="0"/>
    <n v="516"/>
    <x v="7"/>
  </r>
  <r>
    <n v="304158"/>
    <x v="0"/>
    <x v="2"/>
    <n v="112000"/>
    <n v="112000"/>
    <n v="0"/>
    <x v="0"/>
    <x v="1"/>
    <x v="1"/>
    <n v="500"/>
    <x v="0"/>
  </r>
  <r>
    <n v="304204"/>
    <x v="0"/>
    <x v="0"/>
    <n v="30000"/>
    <n v="30000"/>
    <n v="0"/>
    <x v="0"/>
    <x v="1"/>
    <x v="2"/>
    <n v="517"/>
    <x v="7"/>
  </r>
  <r>
    <n v="304233"/>
    <x v="1"/>
    <x v="1"/>
    <n v="44000"/>
    <n v="44000"/>
    <n v="0"/>
    <x v="0"/>
    <x v="0"/>
    <x v="1"/>
    <n v="423"/>
    <x v="6"/>
  </r>
  <r>
    <n v="304241"/>
    <x v="0"/>
    <x v="0"/>
    <n v="37000"/>
    <n v="37000"/>
    <n v="0"/>
    <x v="0"/>
    <x v="1"/>
    <x v="0"/>
    <n v="438"/>
    <x v="3"/>
  </r>
  <r>
    <n v="304257"/>
    <x v="0"/>
    <x v="0"/>
    <n v="151900"/>
    <n v="151900"/>
    <n v="0"/>
    <x v="0"/>
    <x v="0"/>
    <x v="1"/>
    <n v="492"/>
    <x v="0"/>
  </r>
  <r>
    <n v="304266"/>
    <x v="1"/>
    <x v="0"/>
    <n v="11600"/>
    <n v="11600"/>
    <n v="0"/>
    <x v="0"/>
    <x v="1"/>
    <x v="0"/>
    <n v="500"/>
    <x v="0"/>
  </r>
  <r>
    <n v="304288"/>
    <x v="0"/>
    <x v="1"/>
    <n v="18000"/>
    <n v="18000"/>
    <n v="0"/>
    <x v="0"/>
    <x v="1"/>
    <x v="1"/>
    <n v="506"/>
    <x v="0"/>
  </r>
  <r>
    <n v="304314"/>
    <x v="0"/>
    <x v="0"/>
    <n v="50100"/>
    <n v="50100"/>
    <n v="0"/>
    <x v="0"/>
    <x v="1"/>
    <x v="1"/>
    <n v="499"/>
    <x v="0"/>
  </r>
  <r>
    <n v="304324"/>
    <x v="0"/>
    <x v="0"/>
    <n v="120200"/>
    <n v="120200"/>
    <n v="0"/>
    <x v="0"/>
    <x v="1"/>
    <x v="1"/>
    <n v="520"/>
    <x v="7"/>
  </r>
  <r>
    <n v="304333"/>
    <x v="1"/>
    <x v="0"/>
    <n v="5000"/>
    <n v="5000"/>
    <n v="0"/>
    <x v="0"/>
    <x v="0"/>
    <x v="1"/>
    <n v="395"/>
    <x v="2"/>
  </r>
  <r>
    <n v="304355"/>
    <x v="0"/>
    <x v="0"/>
    <n v="30000"/>
    <n v="30000"/>
    <n v="0"/>
    <x v="0"/>
    <x v="1"/>
    <x v="1"/>
    <n v="547"/>
    <x v="9"/>
  </r>
  <r>
    <n v="304358"/>
    <x v="0"/>
    <x v="0"/>
    <n v="95000"/>
    <n v="95000"/>
    <n v="0"/>
    <x v="0"/>
    <x v="1"/>
    <x v="0"/>
    <n v="533"/>
    <x v="9"/>
  </r>
  <r>
    <n v="304364"/>
    <x v="1"/>
    <x v="0"/>
    <n v="20000"/>
    <n v="20000"/>
    <n v="0"/>
    <x v="0"/>
    <x v="1"/>
    <x v="2"/>
    <n v="526"/>
    <x v="7"/>
  </r>
  <r>
    <n v="304367"/>
    <x v="0"/>
    <x v="0"/>
    <n v="87900"/>
    <n v="87900"/>
    <n v="0"/>
    <x v="0"/>
    <x v="1"/>
    <x v="0"/>
    <n v="500"/>
    <x v="0"/>
  </r>
  <r>
    <n v="304381"/>
    <x v="0"/>
    <x v="0"/>
    <n v="149600"/>
    <n v="149600"/>
    <n v="0"/>
    <x v="0"/>
    <x v="1"/>
    <x v="0"/>
    <n v="539"/>
    <x v="9"/>
  </r>
  <r>
    <n v="304404"/>
    <x v="0"/>
    <x v="2"/>
    <n v="55300"/>
    <n v="55300"/>
    <n v="0"/>
    <x v="0"/>
    <x v="1"/>
    <x v="2"/>
    <n v="484"/>
    <x v="8"/>
  </r>
  <r>
    <n v="304405"/>
    <x v="0"/>
    <x v="1"/>
    <n v="15000"/>
    <n v="15000"/>
    <n v="0"/>
    <x v="0"/>
    <x v="0"/>
    <x v="0"/>
    <n v="539"/>
    <x v="9"/>
  </r>
  <r>
    <n v="304453"/>
    <x v="2"/>
    <x v="1"/>
    <n v="143000"/>
    <n v="143000"/>
    <n v="0"/>
    <x v="0"/>
    <x v="0"/>
    <x v="1"/>
    <n v="513"/>
    <x v="7"/>
  </r>
  <r>
    <n v="304454"/>
    <x v="1"/>
    <x v="1"/>
    <n v="15000"/>
    <n v="15000"/>
    <n v="0"/>
    <x v="0"/>
    <x v="1"/>
    <x v="1"/>
    <n v="468"/>
    <x v="1"/>
  </r>
  <r>
    <n v="304472"/>
    <x v="0"/>
    <x v="0"/>
    <n v="43000"/>
    <n v="43000"/>
    <n v="0"/>
    <x v="0"/>
    <x v="0"/>
    <x v="2"/>
    <n v="525"/>
    <x v="7"/>
  </r>
  <r>
    <n v="304635"/>
    <x v="0"/>
    <x v="2"/>
    <n v="38000"/>
    <n v="38000"/>
    <n v="0"/>
    <x v="0"/>
    <x v="0"/>
    <x v="1"/>
    <n v="411"/>
    <x v="6"/>
  </r>
  <r>
    <n v="304641"/>
    <x v="0"/>
    <x v="0"/>
    <n v="100000"/>
    <n v="100000"/>
    <n v="0"/>
    <x v="0"/>
    <x v="1"/>
    <x v="0"/>
    <n v="464"/>
    <x v="1"/>
  </r>
  <r>
    <n v="304642"/>
    <x v="1"/>
    <x v="1"/>
    <n v="5000"/>
    <n v="5000"/>
    <n v="0"/>
    <x v="0"/>
    <x v="1"/>
    <x v="1"/>
    <n v="436"/>
    <x v="3"/>
  </r>
  <r>
    <n v="304650"/>
    <x v="0"/>
    <x v="1"/>
    <n v="20000"/>
    <n v="20000"/>
    <n v="0"/>
    <x v="0"/>
    <x v="0"/>
    <x v="1"/>
    <n v="475"/>
    <x v="8"/>
  </r>
  <r>
    <n v="304670"/>
    <x v="0"/>
    <x v="0"/>
    <n v="10000"/>
    <n v="10000"/>
    <n v="0"/>
    <x v="0"/>
    <x v="0"/>
    <x v="0"/>
    <n v="488"/>
    <x v="8"/>
  </r>
  <r>
    <n v="304676"/>
    <x v="0"/>
    <x v="0"/>
    <n v="2000"/>
    <n v="2000"/>
    <n v="0"/>
    <x v="0"/>
    <x v="0"/>
    <x v="2"/>
    <n v="495"/>
    <x v="0"/>
  </r>
  <r>
    <n v="304688"/>
    <x v="2"/>
    <x v="2"/>
    <n v="77156"/>
    <n v="77156"/>
    <n v="0"/>
    <x v="0"/>
    <x v="0"/>
    <x v="1"/>
    <n v="441"/>
    <x v="3"/>
  </r>
  <r>
    <n v="304709"/>
    <x v="0"/>
    <x v="0"/>
    <n v="35000"/>
    <n v="35000"/>
    <n v="0"/>
    <x v="0"/>
    <x v="0"/>
    <x v="1"/>
    <n v="465"/>
    <x v="1"/>
  </r>
  <r>
    <n v="304762"/>
    <x v="1"/>
    <x v="0"/>
    <n v="50000"/>
    <n v="50000"/>
    <n v="0"/>
    <x v="0"/>
    <x v="1"/>
    <x v="0"/>
    <n v="531"/>
    <x v="9"/>
  </r>
  <r>
    <n v="304771"/>
    <x v="0"/>
    <x v="1"/>
    <n v="7000"/>
    <n v="7000"/>
    <n v="0"/>
    <x v="0"/>
    <x v="1"/>
    <x v="1"/>
    <n v="551"/>
    <x v="10"/>
  </r>
  <r>
    <n v="304791"/>
    <x v="2"/>
    <x v="2"/>
    <n v="20000"/>
    <n v="20000"/>
    <n v="0"/>
    <x v="0"/>
    <x v="0"/>
    <x v="1"/>
    <n v="523"/>
    <x v="7"/>
  </r>
  <r>
    <n v="304799"/>
    <x v="0"/>
    <x v="0"/>
    <n v="18700"/>
    <n v="18700"/>
    <n v="0"/>
    <x v="0"/>
    <x v="0"/>
    <x v="0"/>
    <n v="515"/>
    <x v="7"/>
  </r>
  <r>
    <n v="304812"/>
    <x v="0"/>
    <x v="0"/>
    <n v="95790"/>
    <n v="95790"/>
    <n v="0"/>
    <x v="0"/>
    <x v="1"/>
    <x v="2"/>
    <n v="506"/>
    <x v="0"/>
  </r>
  <r>
    <n v="304813"/>
    <x v="1"/>
    <x v="1"/>
    <n v="50000"/>
    <n v="50000"/>
    <n v="0"/>
    <x v="0"/>
    <x v="1"/>
    <x v="0"/>
    <n v="481"/>
    <x v="8"/>
  </r>
  <r>
    <n v="304816"/>
    <x v="2"/>
    <x v="2"/>
    <n v="54300"/>
    <n v="54300"/>
    <n v="0"/>
    <x v="0"/>
    <x v="1"/>
    <x v="1"/>
    <n v="452"/>
    <x v="1"/>
  </r>
  <r>
    <n v="304839"/>
    <x v="0"/>
    <x v="0"/>
    <n v="30000"/>
    <n v="30000"/>
    <n v="0"/>
    <x v="0"/>
    <x v="0"/>
    <x v="0"/>
    <n v="465"/>
    <x v="1"/>
  </r>
  <r>
    <n v="304840"/>
    <x v="0"/>
    <x v="0"/>
    <n v="138400"/>
    <n v="138400"/>
    <n v="0"/>
    <x v="0"/>
    <x v="1"/>
    <x v="0"/>
    <n v="486"/>
    <x v="8"/>
  </r>
  <r>
    <n v="304842"/>
    <x v="0"/>
    <x v="0"/>
    <n v="50000"/>
    <n v="50000"/>
    <n v="0"/>
    <x v="0"/>
    <x v="1"/>
    <x v="2"/>
    <n v="481"/>
    <x v="8"/>
  </r>
  <r>
    <n v="304848"/>
    <x v="0"/>
    <x v="0"/>
    <n v="36200"/>
    <n v="36200"/>
    <n v="0"/>
    <x v="0"/>
    <x v="1"/>
    <x v="2"/>
    <n v="494"/>
    <x v="0"/>
  </r>
  <r>
    <n v="304858"/>
    <x v="0"/>
    <x v="1"/>
    <n v="15000"/>
    <n v="15000"/>
    <n v="0"/>
    <x v="0"/>
    <x v="0"/>
    <x v="0"/>
    <n v="431"/>
    <x v="3"/>
  </r>
  <r>
    <n v="304928"/>
    <x v="1"/>
    <x v="0"/>
    <n v="10000"/>
    <n v="10000"/>
    <n v="0"/>
    <x v="0"/>
    <x v="1"/>
    <x v="1"/>
    <n v="499"/>
    <x v="0"/>
  </r>
  <r>
    <n v="304939"/>
    <x v="0"/>
    <x v="1"/>
    <n v="64500"/>
    <n v="64500"/>
    <n v="1"/>
    <x v="1"/>
    <x v="1"/>
    <x v="1"/>
    <n v="484"/>
    <x v="8"/>
  </r>
  <r>
    <n v="304999"/>
    <x v="1"/>
    <x v="0"/>
    <n v="50000"/>
    <n v="50000"/>
    <n v="0"/>
    <x v="0"/>
    <x v="1"/>
    <x v="0"/>
    <n v="450"/>
    <x v="3"/>
  </r>
  <r>
    <n v="305115"/>
    <x v="0"/>
    <x v="0"/>
    <n v="25000"/>
    <n v="25000"/>
    <n v="0"/>
    <x v="0"/>
    <x v="1"/>
    <x v="2"/>
    <n v="514"/>
    <x v="7"/>
  </r>
  <r>
    <n v="305118"/>
    <x v="1"/>
    <x v="0"/>
    <n v="5000"/>
    <n v="5000"/>
    <n v="0"/>
    <x v="0"/>
    <x v="1"/>
    <x v="0"/>
    <n v="435"/>
    <x v="3"/>
  </r>
  <r>
    <n v="305172"/>
    <x v="1"/>
    <x v="0"/>
    <n v="10000"/>
    <n v="10000"/>
    <n v="0"/>
    <x v="0"/>
    <x v="1"/>
    <x v="1"/>
    <n v="466"/>
    <x v="1"/>
  </r>
  <r>
    <n v="305184"/>
    <x v="0"/>
    <x v="0"/>
    <n v="98500"/>
    <n v="98500"/>
    <n v="0"/>
    <x v="0"/>
    <x v="0"/>
    <x v="0"/>
    <n v="518"/>
    <x v="7"/>
  </r>
  <r>
    <n v="305192"/>
    <x v="0"/>
    <x v="0"/>
    <n v="62000"/>
    <n v="62000"/>
    <n v="0"/>
    <x v="0"/>
    <x v="0"/>
    <x v="1"/>
    <n v="542"/>
    <x v="9"/>
  </r>
  <r>
    <n v="305200"/>
    <x v="0"/>
    <x v="0"/>
    <n v="22000"/>
    <n v="22000"/>
    <n v="0"/>
    <x v="0"/>
    <x v="1"/>
    <x v="2"/>
    <n v="527"/>
    <x v="7"/>
  </r>
  <r>
    <n v="305208"/>
    <x v="0"/>
    <x v="0"/>
    <n v="17700"/>
    <n v="17700"/>
    <n v="0"/>
    <x v="0"/>
    <x v="0"/>
    <x v="1"/>
    <n v="505"/>
    <x v="0"/>
  </r>
  <r>
    <n v="305211"/>
    <x v="0"/>
    <x v="0"/>
    <n v="200000"/>
    <n v="200000"/>
    <n v="0"/>
    <x v="0"/>
    <x v="1"/>
    <x v="0"/>
    <n v="557"/>
    <x v="10"/>
  </r>
  <r>
    <n v="305216"/>
    <x v="0"/>
    <x v="1"/>
    <n v="5000"/>
    <n v="5000"/>
    <n v="0"/>
    <x v="0"/>
    <x v="0"/>
    <x v="0"/>
    <n v="447"/>
    <x v="3"/>
  </r>
  <r>
    <n v="305223"/>
    <x v="2"/>
    <x v="0"/>
    <n v="55000"/>
    <n v="50002.28"/>
    <n v="1"/>
    <x v="1"/>
    <x v="1"/>
    <x v="1"/>
    <n v="455"/>
    <x v="1"/>
  </r>
  <r>
    <n v="305226"/>
    <x v="0"/>
    <x v="0"/>
    <n v="26000"/>
    <n v="26000"/>
    <n v="0"/>
    <x v="0"/>
    <x v="1"/>
    <x v="2"/>
    <n v="464"/>
    <x v="1"/>
  </r>
  <r>
    <n v="305233"/>
    <x v="1"/>
    <x v="0"/>
    <n v="46300"/>
    <n v="46300"/>
    <n v="0"/>
    <x v="0"/>
    <x v="0"/>
    <x v="1"/>
    <n v="481"/>
    <x v="8"/>
  </r>
  <r>
    <n v="305240"/>
    <x v="0"/>
    <x v="0"/>
    <n v="440000"/>
    <n v="440000"/>
    <n v="0"/>
    <x v="0"/>
    <x v="0"/>
    <x v="0"/>
    <n v="493"/>
    <x v="0"/>
  </r>
  <r>
    <n v="305242"/>
    <x v="0"/>
    <x v="0"/>
    <n v="121007"/>
    <n v="121007"/>
    <n v="0"/>
    <x v="0"/>
    <x v="1"/>
    <x v="1"/>
    <n v="580"/>
    <x v="12"/>
  </r>
  <r>
    <n v="305244"/>
    <x v="0"/>
    <x v="0"/>
    <n v="179500"/>
    <n v="179500"/>
    <n v="0"/>
    <x v="0"/>
    <x v="1"/>
    <x v="1"/>
    <n v="486"/>
    <x v="8"/>
  </r>
  <r>
    <n v="305251"/>
    <x v="2"/>
    <x v="0"/>
    <n v="35000"/>
    <n v="35000"/>
    <n v="0"/>
    <x v="0"/>
    <x v="0"/>
    <x v="1"/>
    <n v="446"/>
    <x v="3"/>
  </r>
  <r>
    <n v="305254"/>
    <x v="0"/>
    <x v="1"/>
    <n v="35000"/>
    <n v="35000"/>
    <n v="0"/>
    <x v="0"/>
    <x v="0"/>
    <x v="0"/>
    <n v="529"/>
    <x v="7"/>
  </r>
  <r>
    <n v="305289"/>
    <x v="1"/>
    <x v="0"/>
    <n v="27800"/>
    <n v="27800"/>
    <n v="0"/>
    <x v="0"/>
    <x v="0"/>
    <x v="1"/>
    <n v="491"/>
    <x v="0"/>
  </r>
  <r>
    <n v="305336"/>
    <x v="0"/>
    <x v="0"/>
    <n v="56700"/>
    <n v="56700"/>
    <n v="0"/>
    <x v="0"/>
    <x v="0"/>
    <x v="2"/>
    <n v="496"/>
    <x v="0"/>
  </r>
  <r>
    <n v="305340"/>
    <x v="0"/>
    <x v="2"/>
    <n v="33800"/>
    <n v="33800"/>
    <n v="0"/>
    <x v="0"/>
    <x v="1"/>
    <x v="1"/>
    <n v="537"/>
    <x v="9"/>
  </r>
  <r>
    <n v="305342"/>
    <x v="0"/>
    <x v="2"/>
    <n v="20000"/>
    <n v="20000"/>
    <n v="0"/>
    <x v="0"/>
    <x v="0"/>
    <x v="1"/>
    <n v="455"/>
    <x v="1"/>
  </r>
  <r>
    <n v="305346"/>
    <x v="2"/>
    <x v="0"/>
    <n v="67200"/>
    <n v="67200"/>
    <n v="0"/>
    <x v="0"/>
    <x v="1"/>
    <x v="2"/>
    <n v="459"/>
    <x v="1"/>
  </r>
  <r>
    <n v="305350"/>
    <x v="1"/>
    <x v="0"/>
    <n v="10000"/>
    <n v="10000"/>
    <n v="0"/>
    <x v="0"/>
    <x v="1"/>
    <x v="1"/>
    <n v="493"/>
    <x v="0"/>
  </r>
  <r>
    <n v="305366"/>
    <x v="0"/>
    <x v="0"/>
    <n v="25000"/>
    <n v="25000"/>
    <n v="0"/>
    <x v="0"/>
    <x v="0"/>
    <x v="0"/>
    <n v="457"/>
    <x v="1"/>
  </r>
  <r>
    <n v="305371"/>
    <x v="0"/>
    <x v="1"/>
    <n v="20000"/>
    <n v="20000"/>
    <n v="0"/>
    <x v="0"/>
    <x v="1"/>
    <x v="2"/>
    <n v="519"/>
    <x v="7"/>
  </r>
  <r>
    <n v="305376"/>
    <x v="0"/>
    <x v="1"/>
    <n v="10000"/>
    <n v="10000"/>
    <n v="0"/>
    <x v="0"/>
    <x v="0"/>
    <x v="1"/>
    <n v="486"/>
    <x v="8"/>
  </r>
  <r>
    <n v="305382"/>
    <x v="0"/>
    <x v="2"/>
    <n v="15000"/>
    <n v="15000"/>
    <n v="0"/>
    <x v="0"/>
    <x v="1"/>
    <x v="2"/>
    <n v="522"/>
    <x v="7"/>
  </r>
  <r>
    <n v="305398"/>
    <x v="0"/>
    <x v="0"/>
    <n v="15000"/>
    <n v="15000"/>
    <n v="0"/>
    <x v="0"/>
    <x v="1"/>
    <x v="0"/>
    <n v="532"/>
    <x v="9"/>
  </r>
  <r>
    <n v="305414"/>
    <x v="0"/>
    <x v="0"/>
    <n v="128300"/>
    <n v="128300"/>
    <n v="0"/>
    <x v="0"/>
    <x v="1"/>
    <x v="0"/>
    <n v="570"/>
    <x v="10"/>
  </r>
  <r>
    <n v="305415"/>
    <x v="0"/>
    <x v="1"/>
    <n v="94000"/>
    <n v="94000"/>
    <n v="0"/>
    <x v="0"/>
    <x v="0"/>
    <x v="0"/>
    <n v="523"/>
    <x v="7"/>
  </r>
  <r>
    <n v="305420"/>
    <x v="0"/>
    <x v="0"/>
    <n v="10000"/>
    <n v="10000"/>
    <n v="0"/>
    <x v="0"/>
    <x v="1"/>
    <x v="0"/>
    <n v="463"/>
    <x v="1"/>
  </r>
  <r>
    <n v="305433"/>
    <x v="1"/>
    <x v="0"/>
    <n v="10000"/>
    <n v="10000"/>
    <n v="0"/>
    <x v="0"/>
    <x v="0"/>
    <x v="1"/>
    <n v="498"/>
    <x v="0"/>
  </r>
  <r>
    <n v="305436"/>
    <x v="0"/>
    <x v="0"/>
    <n v="20500"/>
    <n v="20500"/>
    <n v="0"/>
    <x v="0"/>
    <x v="1"/>
    <x v="1"/>
    <n v="480"/>
    <x v="8"/>
  </r>
  <r>
    <n v="305440"/>
    <x v="1"/>
    <x v="0"/>
    <n v="23000"/>
    <n v="23000"/>
    <n v="0"/>
    <x v="0"/>
    <x v="0"/>
    <x v="2"/>
    <n v="433"/>
    <x v="3"/>
  </r>
  <r>
    <n v="305443"/>
    <x v="1"/>
    <x v="1"/>
    <n v="86000"/>
    <n v="86000"/>
    <n v="0"/>
    <x v="0"/>
    <x v="0"/>
    <x v="1"/>
    <n v="495"/>
    <x v="0"/>
  </r>
  <r>
    <n v="305449"/>
    <x v="1"/>
    <x v="0"/>
    <n v="1000"/>
    <n v="1000"/>
    <n v="0"/>
    <x v="0"/>
    <x v="0"/>
    <x v="1"/>
    <n v="501"/>
    <x v="0"/>
  </r>
  <r>
    <n v="305456"/>
    <x v="0"/>
    <x v="0"/>
    <n v="85500"/>
    <n v="85500"/>
    <n v="0"/>
    <x v="0"/>
    <x v="1"/>
    <x v="0"/>
    <n v="499"/>
    <x v="0"/>
  </r>
  <r>
    <n v="305469"/>
    <x v="0"/>
    <x v="2"/>
    <n v="15000"/>
    <n v="15000"/>
    <n v="0"/>
    <x v="0"/>
    <x v="0"/>
    <x v="1"/>
    <n v="502"/>
    <x v="0"/>
  </r>
  <r>
    <n v="305476"/>
    <x v="1"/>
    <x v="1"/>
    <n v="10000"/>
    <n v="10000"/>
    <n v="0"/>
    <x v="0"/>
    <x v="1"/>
    <x v="0"/>
    <n v="518"/>
    <x v="7"/>
  </r>
  <r>
    <n v="305489"/>
    <x v="0"/>
    <x v="0"/>
    <n v="13800"/>
    <n v="13800"/>
    <n v="0"/>
    <x v="0"/>
    <x v="0"/>
    <x v="1"/>
    <n v="460"/>
    <x v="1"/>
  </r>
  <r>
    <n v="305491"/>
    <x v="0"/>
    <x v="1"/>
    <n v="20000"/>
    <n v="20000"/>
    <n v="0"/>
    <x v="0"/>
    <x v="1"/>
    <x v="0"/>
    <n v="492"/>
    <x v="0"/>
  </r>
  <r>
    <n v="305505"/>
    <x v="1"/>
    <x v="0"/>
    <n v="14800"/>
    <n v="14800"/>
    <n v="0"/>
    <x v="0"/>
    <x v="1"/>
    <x v="1"/>
    <n v="532"/>
    <x v="9"/>
  </r>
  <r>
    <n v="305507"/>
    <x v="1"/>
    <x v="1"/>
    <n v="60000"/>
    <n v="60000"/>
    <n v="0"/>
    <x v="0"/>
    <x v="0"/>
    <x v="0"/>
    <n v="509"/>
    <x v="0"/>
  </r>
  <r>
    <n v="305519"/>
    <x v="1"/>
    <x v="1"/>
    <n v="10000"/>
    <n v="10000"/>
    <n v="0"/>
    <x v="0"/>
    <x v="0"/>
    <x v="2"/>
    <n v="431"/>
    <x v="3"/>
  </r>
  <r>
    <n v="305521"/>
    <x v="0"/>
    <x v="2"/>
    <n v="112870"/>
    <n v="112870"/>
    <n v="0"/>
    <x v="0"/>
    <x v="0"/>
    <x v="1"/>
    <n v="498"/>
    <x v="0"/>
  </r>
  <r>
    <n v="305525"/>
    <x v="0"/>
    <x v="1"/>
    <n v="170000"/>
    <n v="170000"/>
    <n v="0"/>
    <x v="0"/>
    <x v="1"/>
    <x v="1"/>
    <n v="447"/>
    <x v="3"/>
  </r>
  <r>
    <n v="305533"/>
    <x v="0"/>
    <x v="0"/>
    <n v="71900"/>
    <n v="71900"/>
    <n v="0"/>
    <x v="0"/>
    <x v="1"/>
    <x v="2"/>
    <n v="533"/>
    <x v="9"/>
  </r>
  <r>
    <n v="305545"/>
    <x v="1"/>
    <x v="1"/>
    <n v="40000"/>
    <n v="40000"/>
    <n v="0"/>
    <x v="0"/>
    <x v="1"/>
    <x v="0"/>
    <n v="464"/>
    <x v="1"/>
  </r>
  <r>
    <n v="305547"/>
    <x v="1"/>
    <x v="1"/>
    <n v="20000"/>
    <n v="20000"/>
    <n v="0"/>
    <x v="0"/>
    <x v="1"/>
    <x v="1"/>
    <n v="559"/>
    <x v="10"/>
  </r>
  <r>
    <n v="305550"/>
    <x v="0"/>
    <x v="1"/>
    <n v="35000"/>
    <n v="35000"/>
    <n v="0"/>
    <x v="0"/>
    <x v="1"/>
    <x v="0"/>
    <n v="508"/>
    <x v="0"/>
  </r>
  <r>
    <n v="305552"/>
    <x v="0"/>
    <x v="0"/>
    <n v="60000"/>
    <n v="60000"/>
    <n v="0"/>
    <x v="0"/>
    <x v="0"/>
    <x v="1"/>
    <n v="467"/>
    <x v="1"/>
  </r>
  <r>
    <n v="305560"/>
    <x v="0"/>
    <x v="0"/>
    <n v="50000"/>
    <n v="50000"/>
    <n v="0"/>
    <x v="0"/>
    <x v="0"/>
    <x v="1"/>
    <n v="531"/>
    <x v="9"/>
  </r>
  <r>
    <n v="305575"/>
    <x v="0"/>
    <x v="0"/>
    <n v="199050"/>
    <n v="199050"/>
    <n v="0"/>
    <x v="0"/>
    <x v="0"/>
    <x v="1"/>
    <n v="486"/>
    <x v="8"/>
  </r>
  <r>
    <n v="305582"/>
    <x v="1"/>
    <x v="0"/>
    <n v="4000"/>
    <n v="4000"/>
    <n v="0"/>
    <x v="0"/>
    <x v="1"/>
    <x v="1"/>
    <n v="471"/>
    <x v="8"/>
  </r>
  <r>
    <n v="305591"/>
    <x v="1"/>
    <x v="1"/>
    <n v="23000"/>
    <n v="23000"/>
    <n v="0"/>
    <x v="0"/>
    <x v="0"/>
    <x v="1"/>
    <n v="492"/>
    <x v="0"/>
  </r>
  <r>
    <n v="305600"/>
    <x v="0"/>
    <x v="1"/>
    <n v="58500"/>
    <n v="58500"/>
    <n v="0"/>
    <x v="0"/>
    <x v="1"/>
    <x v="0"/>
    <n v="459"/>
    <x v="1"/>
  </r>
  <r>
    <n v="305603"/>
    <x v="0"/>
    <x v="1"/>
    <n v="20000"/>
    <n v="20000"/>
    <n v="0"/>
    <x v="0"/>
    <x v="0"/>
    <x v="0"/>
    <n v="505"/>
    <x v="0"/>
  </r>
  <r>
    <n v="305604"/>
    <x v="0"/>
    <x v="1"/>
    <n v="20000"/>
    <n v="20000"/>
    <n v="0"/>
    <x v="0"/>
    <x v="1"/>
    <x v="0"/>
    <n v="480"/>
    <x v="8"/>
  </r>
  <r>
    <n v="305614"/>
    <x v="0"/>
    <x v="0"/>
    <n v="50000"/>
    <n v="50000"/>
    <n v="0"/>
    <x v="0"/>
    <x v="0"/>
    <x v="2"/>
    <n v="472"/>
    <x v="8"/>
  </r>
  <r>
    <n v="305632"/>
    <x v="1"/>
    <x v="0"/>
    <n v="15000"/>
    <n v="0"/>
    <n v="1"/>
    <x v="1"/>
    <x v="1"/>
    <x v="1"/>
    <n v="509"/>
    <x v="0"/>
  </r>
  <r>
    <n v="305634"/>
    <x v="0"/>
    <x v="1"/>
    <n v="35000"/>
    <n v="35000"/>
    <n v="0"/>
    <x v="0"/>
    <x v="1"/>
    <x v="0"/>
    <n v="531"/>
    <x v="9"/>
  </r>
  <r>
    <n v="305639"/>
    <x v="0"/>
    <x v="1"/>
    <n v="44000"/>
    <n v="44000"/>
    <n v="0"/>
    <x v="0"/>
    <x v="1"/>
    <x v="1"/>
    <n v="502"/>
    <x v="0"/>
  </r>
  <r>
    <n v="305658"/>
    <x v="1"/>
    <x v="0"/>
    <n v="2000"/>
    <n v="2000"/>
    <n v="0"/>
    <x v="0"/>
    <x v="0"/>
    <x v="0"/>
    <n v="550"/>
    <x v="9"/>
  </r>
  <r>
    <n v="305664"/>
    <x v="0"/>
    <x v="0"/>
    <n v="40000"/>
    <n v="40000"/>
    <n v="0"/>
    <x v="0"/>
    <x v="1"/>
    <x v="0"/>
    <n v="540"/>
    <x v="9"/>
  </r>
  <r>
    <n v="305673"/>
    <x v="0"/>
    <x v="1"/>
    <n v="70000"/>
    <n v="70000"/>
    <n v="0"/>
    <x v="0"/>
    <x v="1"/>
    <x v="2"/>
    <n v="500"/>
    <x v="0"/>
  </r>
  <r>
    <n v="305676"/>
    <x v="1"/>
    <x v="0"/>
    <n v="40000"/>
    <n v="40000"/>
    <n v="0"/>
    <x v="0"/>
    <x v="1"/>
    <x v="0"/>
    <n v="536"/>
    <x v="9"/>
  </r>
  <r>
    <n v="305677"/>
    <x v="0"/>
    <x v="0"/>
    <n v="35000"/>
    <n v="35000"/>
    <n v="0"/>
    <x v="0"/>
    <x v="1"/>
    <x v="2"/>
    <n v="500"/>
    <x v="0"/>
  </r>
  <r>
    <n v="305678"/>
    <x v="0"/>
    <x v="0"/>
    <n v="34000"/>
    <n v="34000"/>
    <n v="0"/>
    <x v="0"/>
    <x v="0"/>
    <x v="1"/>
    <n v="493"/>
    <x v="0"/>
  </r>
  <r>
    <n v="305684"/>
    <x v="1"/>
    <x v="0"/>
    <n v="72150"/>
    <n v="72150"/>
    <n v="0"/>
    <x v="0"/>
    <x v="1"/>
    <x v="1"/>
    <n v="515"/>
    <x v="7"/>
  </r>
  <r>
    <n v="305690"/>
    <x v="0"/>
    <x v="0"/>
    <n v="50500"/>
    <n v="50500"/>
    <n v="0"/>
    <x v="0"/>
    <x v="1"/>
    <x v="0"/>
    <n v="527"/>
    <x v="7"/>
  </r>
  <r>
    <n v="305691"/>
    <x v="0"/>
    <x v="0"/>
    <n v="40000"/>
    <n v="40000"/>
    <n v="0"/>
    <x v="0"/>
    <x v="0"/>
    <x v="1"/>
    <n v="486"/>
    <x v="8"/>
  </r>
  <r>
    <n v="305693"/>
    <x v="0"/>
    <x v="1"/>
    <n v="39800"/>
    <n v="39800"/>
    <n v="0"/>
    <x v="0"/>
    <x v="1"/>
    <x v="1"/>
    <n v="469"/>
    <x v="1"/>
  </r>
  <r>
    <n v="305706"/>
    <x v="1"/>
    <x v="1"/>
    <n v="83380"/>
    <n v="83380"/>
    <n v="0"/>
    <x v="0"/>
    <x v="1"/>
    <x v="1"/>
    <n v="510"/>
    <x v="0"/>
  </r>
  <r>
    <n v="305707"/>
    <x v="0"/>
    <x v="0"/>
    <n v="76000"/>
    <n v="76000"/>
    <n v="0"/>
    <x v="0"/>
    <x v="1"/>
    <x v="2"/>
    <n v="505"/>
    <x v="0"/>
  </r>
  <r>
    <n v="305720"/>
    <x v="0"/>
    <x v="0"/>
    <n v="42000"/>
    <n v="42000"/>
    <n v="0"/>
    <x v="0"/>
    <x v="1"/>
    <x v="0"/>
    <n v="499"/>
    <x v="0"/>
  </r>
  <r>
    <n v="305722"/>
    <x v="0"/>
    <x v="2"/>
    <n v="41000"/>
    <n v="41000"/>
    <n v="0"/>
    <x v="0"/>
    <x v="1"/>
    <x v="0"/>
    <n v="507"/>
    <x v="0"/>
  </r>
  <r>
    <n v="305726"/>
    <x v="0"/>
    <x v="0"/>
    <n v="10000"/>
    <n v="10000"/>
    <n v="0"/>
    <x v="0"/>
    <x v="0"/>
    <x v="2"/>
    <n v="527"/>
    <x v="7"/>
  </r>
  <r>
    <n v="305738"/>
    <x v="1"/>
    <x v="1"/>
    <n v="25000"/>
    <n v="25000"/>
    <n v="0"/>
    <x v="0"/>
    <x v="1"/>
    <x v="0"/>
    <n v="498"/>
    <x v="0"/>
  </r>
  <r>
    <n v="305741"/>
    <x v="0"/>
    <x v="0"/>
    <n v="37580"/>
    <n v="37580"/>
    <n v="0"/>
    <x v="0"/>
    <x v="1"/>
    <x v="1"/>
    <n v="507"/>
    <x v="0"/>
  </r>
  <r>
    <n v="305756"/>
    <x v="0"/>
    <x v="0"/>
    <n v="66300"/>
    <n v="66300"/>
    <n v="0"/>
    <x v="0"/>
    <x v="1"/>
    <x v="2"/>
    <n v="552"/>
    <x v="10"/>
  </r>
  <r>
    <n v="305761"/>
    <x v="2"/>
    <x v="0"/>
    <n v="45000"/>
    <n v="45000"/>
    <n v="0"/>
    <x v="0"/>
    <x v="1"/>
    <x v="0"/>
    <n v="557"/>
    <x v="10"/>
  </r>
  <r>
    <n v="305762"/>
    <x v="0"/>
    <x v="0"/>
    <n v="40000"/>
    <n v="40000"/>
    <n v="0"/>
    <x v="0"/>
    <x v="0"/>
    <x v="0"/>
    <n v="482"/>
    <x v="8"/>
  </r>
  <r>
    <n v="305788"/>
    <x v="1"/>
    <x v="0"/>
    <n v="13000"/>
    <n v="13000"/>
    <n v="0"/>
    <x v="0"/>
    <x v="1"/>
    <x v="1"/>
    <n v="464"/>
    <x v="1"/>
  </r>
  <r>
    <n v="305796"/>
    <x v="0"/>
    <x v="0"/>
    <n v="50000"/>
    <n v="50000"/>
    <n v="0"/>
    <x v="0"/>
    <x v="1"/>
    <x v="1"/>
    <n v="493"/>
    <x v="0"/>
  </r>
  <r>
    <n v="305811"/>
    <x v="0"/>
    <x v="2"/>
    <n v="30000"/>
    <n v="30000"/>
    <n v="0"/>
    <x v="0"/>
    <x v="1"/>
    <x v="2"/>
    <n v="556"/>
    <x v="10"/>
  </r>
  <r>
    <n v="305812"/>
    <x v="0"/>
    <x v="0"/>
    <n v="22000"/>
    <n v="22000"/>
    <n v="0"/>
    <x v="0"/>
    <x v="1"/>
    <x v="2"/>
    <n v="491"/>
    <x v="0"/>
  </r>
  <r>
    <n v="305827"/>
    <x v="0"/>
    <x v="0"/>
    <n v="15000"/>
    <n v="15000"/>
    <n v="0"/>
    <x v="0"/>
    <x v="0"/>
    <x v="1"/>
    <n v="447"/>
    <x v="3"/>
  </r>
  <r>
    <n v="305833"/>
    <x v="2"/>
    <x v="0"/>
    <n v="80900"/>
    <n v="71616.5"/>
    <n v="1"/>
    <x v="1"/>
    <x v="1"/>
    <x v="1"/>
    <n v="462"/>
    <x v="1"/>
  </r>
  <r>
    <n v="305835"/>
    <x v="1"/>
    <x v="0"/>
    <n v="30000"/>
    <n v="0"/>
    <n v="1"/>
    <x v="1"/>
    <x v="0"/>
    <x v="2"/>
    <n v="421"/>
    <x v="6"/>
  </r>
  <r>
    <n v="305841"/>
    <x v="1"/>
    <x v="0"/>
    <n v="8000"/>
    <n v="8000"/>
    <n v="0"/>
    <x v="0"/>
    <x v="1"/>
    <x v="1"/>
    <n v="493"/>
    <x v="0"/>
  </r>
  <r>
    <n v="305847"/>
    <x v="0"/>
    <x v="0"/>
    <n v="168300"/>
    <n v="168300"/>
    <n v="0"/>
    <x v="0"/>
    <x v="0"/>
    <x v="1"/>
    <n v="509"/>
    <x v="0"/>
  </r>
  <r>
    <n v="305852"/>
    <x v="0"/>
    <x v="0"/>
    <n v="78700"/>
    <n v="78700"/>
    <n v="0"/>
    <x v="0"/>
    <x v="1"/>
    <x v="0"/>
    <n v="509"/>
    <x v="0"/>
  </r>
  <r>
    <n v="305863"/>
    <x v="0"/>
    <x v="1"/>
    <n v="28000"/>
    <n v="28000"/>
    <n v="0"/>
    <x v="0"/>
    <x v="1"/>
    <x v="1"/>
    <n v="468"/>
    <x v="1"/>
  </r>
  <r>
    <n v="305874"/>
    <x v="0"/>
    <x v="0"/>
    <n v="15000"/>
    <n v="15000"/>
    <n v="0"/>
    <x v="0"/>
    <x v="0"/>
    <x v="1"/>
    <n v="468"/>
    <x v="1"/>
  </r>
  <r>
    <n v="305880"/>
    <x v="2"/>
    <x v="2"/>
    <n v="30000"/>
    <n v="30000"/>
    <n v="0"/>
    <x v="0"/>
    <x v="0"/>
    <x v="0"/>
    <n v="480"/>
    <x v="8"/>
  </r>
  <r>
    <n v="305881"/>
    <x v="0"/>
    <x v="2"/>
    <n v="10000"/>
    <n v="10000"/>
    <n v="0"/>
    <x v="0"/>
    <x v="0"/>
    <x v="0"/>
    <n v="431"/>
    <x v="3"/>
  </r>
  <r>
    <n v="305897"/>
    <x v="0"/>
    <x v="1"/>
    <n v="40000"/>
    <n v="40000"/>
    <n v="0"/>
    <x v="0"/>
    <x v="1"/>
    <x v="1"/>
    <n v="457"/>
    <x v="1"/>
  </r>
  <r>
    <n v="305899"/>
    <x v="1"/>
    <x v="0"/>
    <n v="46000"/>
    <n v="46000"/>
    <n v="0"/>
    <x v="0"/>
    <x v="0"/>
    <x v="1"/>
    <n v="415"/>
    <x v="6"/>
  </r>
  <r>
    <n v="305901"/>
    <x v="1"/>
    <x v="0"/>
    <n v="5000"/>
    <n v="5000"/>
    <n v="0"/>
    <x v="0"/>
    <x v="0"/>
    <x v="0"/>
    <n v="505"/>
    <x v="0"/>
  </r>
  <r>
    <n v="305902"/>
    <x v="0"/>
    <x v="0"/>
    <n v="20000"/>
    <n v="20000"/>
    <n v="0"/>
    <x v="0"/>
    <x v="0"/>
    <x v="1"/>
    <n v="451"/>
    <x v="1"/>
  </r>
  <r>
    <n v="305905"/>
    <x v="0"/>
    <x v="1"/>
    <n v="25500"/>
    <n v="25500"/>
    <n v="0"/>
    <x v="0"/>
    <x v="0"/>
    <x v="1"/>
    <n v="499"/>
    <x v="0"/>
  </r>
  <r>
    <n v="305907"/>
    <x v="0"/>
    <x v="0"/>
    <n v="20000"/>
    <n v="20000"/>
    <n v="0"/>
    <x v="0"/>
    <x v="1"/>
    <x v="2"/>
    <n v="487"/>
    <x v="8"/>
  </r>
  <r>
    <n v="305909"/>
    <x v="0"/>
    <x v="0"/>
    <n v="109500"/>
    <n v="109500"/>
    <n v="0"/>
    <x v="0"/>
    <x v="1"/>
    <x v="1"/>
    <n v="530"/>
    <x v="7"/>
  </r>
  <r>
    <n v="305943"/>
    <x v="0"/>
    <x v="0"/>
    <n v="47450"/>
    <n v="47450"/>
    <n v="0"/>
    <x v="0"/>
    <x v="0"/>
    <x v="0"/>
    <n v="483"/>
    <x v="8"/>
  </r>
  <r>
    <n v="305946"/>
    <x v="0"/>
    <x v="0"/>
    <n v="167000"/>
    <n v="167000"/>
    <n v="0"/>
    <x v="0"/>
    <x v="0"/>
    <x v="1"/>
    <n v="443"/>
    <x v="3"/>
  </r>
  <r>
    <n v="305952"/>
    <x v="1"/>
    <x v="0"/>
    <n v="10000"/>
    <n v="10000"/>
    <n v="0"/>
    <x v="0"/>
    <x v="0"/>
    <x v="2"/>
    <n v="446"/>
    <x v="3"/>
  </r>
  <r>
    <n v="305974"/>
    <x v="0"/>
    <x v="0"/>
    <n v="20000"/>
    <n v="20000"/>
    <n v="0"/>
    <x v="0"/>
    <x v="0"/>
    <x v="1"/>
    <n v="503"/>
    <x v="0"/>
  </r>
  <r>
    <n v="305976"/>
    <x v="0"/>
    <x v="1"/>
    <n v="10000"/>
    <n v="10000"/>
    <n v="0"/>
    <x v="0"/>
    <x v="0"/>
    <x v="1"/>
    <n v="397"/>
    <x v="2"/>
  </r>
  <r>
    <n v="305994"/>
    <x v="0"/>
    <x v="2"/>
    <n v="10000"/>
    <n v="0"/>
    <n v="1"/>
    <x v="1"/>
    <x v="0"/>
    <x v="1"/>
    <n v="455"/>
    <x v="1"/>
  </r>
  <r>
    <n v="306011"/>
    <x v="0"/>
    <x v="0"/>
    <n v="65000"/>
    <n v="65000"/>
    <n v="0"/>
    <x v="0"/>
    <x v="0"/>
    <x v="1"/>
    <n v="422"/>
    <x v="6"/>
  </r>
  <r>
    <n v="306014"/>
    <x v="0"/>
    <x v="0"/>
    <n v="169765"/>
    <n v="169765"/>
    <n v="0"/>
    <x v="0"/>
    <x v="1"/>
    <x v="0"/>
    <n v="544"/>
    <x v="9"/>
  </r>
  <r>
    <n v="306025"/>
    <x v="0"/>
    <x v="2"/>
    <n v="25000"/>
    <n v="25000"/>
    <n v="0"/>
    <x v="0"/>
    <x v="1"/>
    <x v="0"/>
    <n v="547"/>
    <x v="9"/>
  </r>
  <r>
    <n v="306026"/>
    <x v="1"/>
    <x v="0"/>
    <n v="30000"/>
    <n v="30000"/>
    <n v="0"/>
    <x v="0"/>
    <x v="1"/>
    <x v="0"/>
    <n v="495"/>
    <x v="0"/>
  </r>
  <r>
    <n v="306027"/>
    <x v="0"/>
    <x v="0"/>
    <n v="20000"/>
    <n v="20000"/>
    <n v="0"/>
    <x v="0"/>
    <x v="1"/>
    <x v="1"/>
    <n v="482"/>
    <x v="8"/>
  </r>
  <r>
    <n v="306040"/>
    <x v="1"/>
    <x v="1"/>
    <n v="10000"/>
    <n v="10000"/>
    <n v="0"/>
    <x v="0"/>
    <x v="1"/>
    <x v="0"/>
    <n v="501"/>
    <x v="0"/>
  </r>
  <r>
    <n v="306050"/>
    <x v="0"/>
    <x v="0"/>
    <n v="199200"/>
    <n v="199200"/>
    <n v="0"/>
    <x v="0"/>
    <x v="1"/>
    <x v="1"/>
    <n v="533"/>
    <x v="9"/>
  </r>
  <r>
    <n v="306075"/>
    <x v="1"/>
    <x v="0"/>
    <n v="10000"/>
    <n v="10000"/>
    <n v="0"/>
    <x v="0"/>
    <x v="1"/>
    <x v="1"/>
    <n v="475"/>
    <x v="8"/>
  </r>
  <r>
    <n v="306084"/>
    <x v="1"/>
    <x v="0"/>
    <n v="15000"/>
    <n v="15000"/>
    <n v="0"/>
    <x v="0"/>
    <x v="0"/>
    <x v="2"/>
    <n v="474"/>
    <x v="8"/>
  </r>
  <r>
    <n v="306091"/>
    <x v="0"/>
    <x v="0"/>
    <n v="57900"/>
    <n v="57900"/>
    <n v="0"/>
    <x v="0"/>
    <x v="1"/>
    <x v="1"/>
    <n v="507"/>
    <x v="0"/>
  </r>
  <r>
    <n v="306116"/>
    <x v="1"/>
    <x v="1"/>
    <n v="30000"/>
    <n v="30000"/>
    <n v="0"/>
    <x v="0"/>
    <x v="0"/>
    <x v="1"/>
    <n v="468"/>
    <x v="1"/>
  </r>
  <r>
    <n v="306117"/>
    <x v="0"/>
    <x v="0"/>
    <n v="130870"/>
    <n v="130870"/>
    <n v="0"/>
    <x v="0"/>
    <x v="1"/>
    <x v="1"/>
    <n v="465"/>
    <x v="1"/>
  </r>
  <r>
    <n v="306122"/>
    <x v="1"/>
    <x v="0"/>
    <n v="15000"/>
    <n v="15000"/>
    <n v="0"/>
    <x v="0"/>
    <x v="1"/>
    <x v="0"/>
    <n v="491"/>
    <x v="0"/>
  </r>
  <r>
    <n v="306132"/>
    <x v="0"/>
    <x v="0"/>
    <n v="73000"/>
    <n v="73000"/>
    <n v="0"/>
    <x v="0"/>
    <x v="1"/>
    <x v="0"/>
    <n v="542"/>
    <x v="9"/>
  </r>
  <r>
    <n v="306152"/>
    <x v="1"/>
    <x v="1"/>
    <n v="5000"/>
    <n v="5000"/>
    <n v="0"/>
    <x v="0"/>
    <x v="1"/>
    <x v="2"/>
    <n v="548"/>
    <x v="9"/>
  </r>
  <r>
    <n v="306166"/>
    <x v="0"/>
    <x v="0"/>
    <n v="35000"/>
    <n v="35000"/>
    <n v="0"/>
    <x v="0"/>
    <x v="1"/>
    <x v="1"/>
    <n v="459"/>
    <x v="1"/>
  </r>
  <r>
    <n v="306174"/>
    <x v="1"/>
    <x v="0"/>
    <n v="40000"/>
    <n v="40000"/>
    <n v="0"/>
    <x v="0"/>
    <x v="1"/>
    <x v="0"/>
    <n v="516"/>
    <x v="7"/>
  </r>
  <r>
    <n v="306178"/>
    <x v="0"/>
    <x v="0"/>
    <n v="20000"/>
    <n v="20000"/>
    <n v="0"/>
    <x v="0"/>
    <x v="0"/>
    <x v="2"/>
    <n v="511"/>
    <x v="7"/>
  </r>
  <r>
    <n v="306227"/>
    <x v="0"/>
    <x v="0"/>
    <n v="51070"/>
    <n v="47500"/>
    <n v="1"/>
    <x v="1"/>
    <x v="1"/>
    <x v="0"/>
    <n v="569"/>
    <x v="10"/>
  </r>
  <r>
    <n v="306236"/>
    <x v="0"/>
    <x v="1"/>
    <n v="12800"/>
    <n v="12800"/>
    <n v="0"/>
    <x v="0"/>
    <x v="1"/>
    <x v="0"/>
    <n v="412"/>
    <x v="6"/>
  </r>
  <r>
    <n v="306283"/>
    <x v="0"/>
    <x v="1"/>
    <n v="40000"/>
    <n v="40000"/>
    <n v="0"/>
    <x v="0"/>
    <x v="0"/>
    <x v="2"/>
    <n v="512"/>
    <x v="7"/>
  </r>
  <r>
    <n v="306292"/>
    <x v="1"/>
    <x v="0"/>
    <n v="30000"/>
    <n v="30000"/>
    <n v="0"/>
    <x v="0"/>
    <x v="0"/>
    <x v="1"/>
    <n v="477"/>
    <x v="8"/>
  </r>
  <r>
    <n v="306474"/>
    <x v="0"/>
    <x v="0"/>
    <n v="150600"/>
    <n v="150600"/>
    <n v="0"/>
    <x v="0"/>
    <x v="1"/>
    <x v="2"/>
    <n v="548"/>
    <x v="9"/>
  </r>
  <r>
    <n v="306485"/>
    <x v="0"/>
    <x v="1"/>
    <n v="36000"/>
    <n v="36000"/>
    <n v="0"/>
    <x v="0"/>
    <x v="1"/>
    <x v="1"/>
    <n v="549"/>
    <x v="9"/>
  </r>
  <r>
    <n v="306498"/>
    <x v="2"/>
    <x v="0"/>
    <n v="28000"/>
    <n v="28000"/>
    <n v="0"/>
    <x v="0"/>
    <x v="1"/>
    <x v="1"/>
    <n v="541"/>
    <x v="9"/>
  </r>
  <r>
    <n v="306510"/>
    <x v="0"/>
    <x v="0"/>
    <n v="49200"/>
    <n v="49200"/>
    <n v="0"/>
    <x v="0"/>
    <x v="0"/>
    <x v="0"/>
    <n v="459"/>
    <x v="1"/>
  </r>
  <r>
    <n v="306512"/>
    <x v="0"/>
    <x v="0"/>
    <n v="50000"/>
    <n v="50000"/>
    <n v="0"/>
    <x v="0"/>
    <x v="1"/>
    <x v="1"/>
    <n v="489"/>
    <x v="8"/>
  </r>
  <r>
    <n v="306513"/>
    <x v="1"/>
    <x v="0"/>
    <n v="40000"/>
    <n v="40000"/>
    <n v="0"/>
    <x v="0"/>
    <x v="1"/>
    <x v="0"/>
    <n v="456"/>
    <x v="1"/>
  </r>
  <r>
    <n v="306515"/>
    <x v="0"/>
    <x v="0"/>
    <n v="74150"/>
    <n v="74150"/>
    <n v="0"/>
    <x v="0"/>
    <x v="0"/>
    <x v="2"/>
    <n v="519"/>
    <x v="7"/>
  </r>
  <r>
    <n v="306516"/>
    <x v="0"/>
    <x v="1"/>
    <n v="50100"/>
    <n v="50100"/>
    <n v="0"/>
    <x v="0"/>
    <x v="0"/>
    <x v="0"/>
    <n v="525"/>
    <x v="7"/>
  </r>
  <r>
    <n v="306524"/>
    <x v="1"/>
    <x v="0"/>
    <n v="37500"/>
    <n v="37500"/>
    <n v="0"/>
    <x v="0"/>
    <x v="0"/>
    <x v="0"/>
    <n v="498"/>
    <x v="0"/>
  </r>
  <r>
    <n v="306525"/>
    <x v="0"/>
    <x v="0"/>
    <n v="88000"/>
    <n v="88000"/>
    <n v="0"/>
    <x v="0"/>
    <x v="0"/>
    <x v="1"/>
    <n v="522"/>
    <x v="7"/>
  </r>
  <r>
    <n v="306530"/>
    <x v="1"/>
    <x v="0"/>
    <n v="15000"/>
    <n v="15000"/>
    <n v="0"/>
    <x v="0"/>
    <x v="0"/>
    <x v="2"/>
    <n v="471"/>
    <x v="8"/>
  </r>
  <r>
    <n v="306563"/>
    <x v="0"/>
    <x v="2"/>
    <n v="20000"/>
    <n v="20000"/>
    <n v="0"/>
    <x v="0"/>
    <x v="0"/>
    <x v="1"/>
    <n v="513"/>
    <x v="7"/>
  </r>
  <r>
    <n v="306582"/>
    <x v="0"/>
    <x v="0"/>
    <n v="26000"/>
    <n v="26000"/>
    <n v="0"/>
    <x v="0"/>
    <x v="1"/>
    <x v="0"/>
    <n v="500"/>
    <x v="0"/>
  </r>
  <r>
    <n v="306592"/>
    <x v="0"/>
    <x v="1"/>
    <n v="55000"/>
    <n v="55000"/>
    <n v="0"/>
    <x v="0"/>
    <x v="1"/>
    <x v="0"/>
    <n v="510"/>
    <x v="0"/>
  </r>
  <r>
    <n v="306593"/>
    <x v="1"/>
    <x v="0"/>
    <n v="15000"/>
    <n v="15000"/>
    <n v="0"/>
    <x v="0"/>
    <x v="0"/>
    <x v="1"/>
    <n v="478"/>
    <x v="8"/>
  </r>
  <r>
    <n v="306597"/>
    <x v="0"/>
    <x v="0"/>
    <n v="104000"/>
    <n v="104000"/>
    <n v="0"/>
    <x v="0"/>
    <x v="0"/>
    <x v="1"/>
    <n v="500"/>
    <x v="0"/>
  </r>
  <r>
    <n v="306599"/>
    <x v="0"/>
    <x v="0"/>
    <n v="43500"/>
    <n v="43500"/>
    <n v="0"/>
    <x v="0"/>
    <x v="0"/>
    <x v="1"/>
    <n v="520"/>
    <x v="7"/>
  </r>
  <r>
    <n v="306606"/>
    <x v="0"/>
    <x v="0"/>
    <n v="30000"/>
    <n v="30000"/>
    <n v="0"/>
    <x v="0"/>
    <x v="1"/>
    <x v="2"/>
    <n v="553"/>
    <x v="10"/>
  </r>
  <r>
    <n v="306607"/>
    <x v="0"/>
    <x v="1"/>
    <n v="40000"/>
    <n v="40000"/>
    <n v="0"/>
    <x v="0"/>
    <x v="0"/>
    <x v="0"/>
    <n v="511"/>
    <x v="7"/>
  </r>
  <r>
    <n v="306609"/>
    <x v="1"/>
    <x v="1"/>
    <n v="79500"/>
    <n v="79500"/>
    <n v="0"/>
    <x v="0"/>
    <x v="1"/>
    <x v="0"/>
    <n v="544"/>
    <x v="9"/>
  </r>
  <r>
    <n v="306621"/>
    <x v="0"/>
    <x v="2"/>
    <n v="15000"/>
    <n v="15000"/>
    <n v="0"/>
    <x v="0"/>
    <x v="1"/>
    <x v="0"/>
    <n v="547"/>
    <x v="9"/>
  </r>
  <r>
    <n v="306625"/>
    <x v="0"/>
    <x v="0"/>
    <n v="15000"/>
    <n v="15000"/>
    <n v="0"/>
    <x v="0"/>
    <x v="1"/>
    <x v="2"/>
    <n v="495"/>
    <x v="0"/>
  </r>
  <r>
    <n v="306627"/>
    <x v="1"/>
    <x v="0"/>
    <n v="17000"/>
    <n v="17000"/>
    <n v="0"/>
    <x v="0"/>
    <x v="1"/>
    <x v="0"/>
    <n v="534"/>
    <x v="9"/>
  </r>
  <r>
    <n v="306633"/>
    <x v="1"/>
    <x v="0"/>
    <n v="30000"/>
    <n v="30000"/>
    <n v="0"/>
    <x v="0"/>
    <x v="1"/>
    <x v="1"/>
    <n v="506"/>
    <x v="0"/>
  </r>
  <r>
    <n v="306636"/>
    <x v="2"/>
    <x v="0"/>
    <n v="45000"/>
    <n v="45000"/>
    <n v="0"/>
    <x v="0"/>
    <x v="0"/>
    <x v="1"/>
    <n v="467"/>
    <x v="1"/>
  </r>
  <r>
    <n v="306642"/>
    <x v="2"/>
    <x v="2"/>
    <n v="73200"/>
    <n v="73200"/>
    <n v="0"/>
    <x v="0"/>
    <x v="0"/>
    <x v="1"/>
    <n v="475"/>
    <x v="8"/>
  </r>
  <r>
    <n v="306653"/>
    <x v="1"/>
    <x v="0"/>
    <n v="5000"/>
    <n v="5000"/>
    <n v="0"/>
    <x v="0"/>
    <x v="1"/>
    <x v="1"/>
    <n v="477"/>
    <x v="8"/>
  </r>
  <r>
    <n v="306661"/>
    <x v="0"/>
    <x v="2"/>
    <n v="26600"/>
    <n v="26600"/>
    <n v="0"/>
    <x v="0"/>
    <x v="1"/>
    <x v="0"/>
    <n v="565"/>
    <x v="10"/>
  </r>
  <r>
    <n v="306662"/>
    <x v="0"/>
    <x v="0"/>
    <n v="50000"/>
    <n v="50000"/>
    <n v="0"/>
    <x v="0"/>
    <x v="1"/>
    <x v="2"/>
    <n v="539"/>
    <x v="9"/>
  </r>
  <r>
    <n v="306667"/>
    <x v="0"/>
    <x v="0"/>
    <n v="71300"/>
    <n v="76000"/>
    <n v="1"/>
    <x v="1"/>
    <x v="1"/>
    <x v="0"/>
    <n v="474"/>
    <x v="8"/>
  </r>
  <r>
    <n v="306683"/>
    <x v="2"/>
    <x v="2"/>
    <n v="50000"/>
    <n v="50000"/>
    <n v="0"/>
    <x v="0"/>
    <x v="0"/>
    <x v="1"/>
    <n v="535"/>
    <x v="9"/>
  </r>
  <r>
    <n v="306686"/>
    <x v="0"/>
    <x v="0"/>
    <n v="15000"/>
    <n v="15000"/>
    <n v="0"/>
    <x v="0"/>
    <x v="1"/>
    <x v="2"/>
    <n v="518"/>
    <x v="7"/>
  </r>
  <r>
    <n v="306689"/>
    <x v="0"/>
    <x v="0"/>
    <n v="74000"/>
    <n v="74000"/>
    <n v="0"/>
    <x v="0"/>
    <x v="0"/>
    <x v="1"/>
    <n v="454"/>
    <x v="1"/>
  </r>
  <r>
    <n v="306695"/>
    <x v="0"/>
    <x v="0"/>
    <n v="16000"/>
    <n v="16000"/>
    <n v="0"/>
    <x v="0"/>
    <x v="1"/>
    <x v="0"/>
    <n v="494"/>
    <x v="0"/>
  </r>
  <r>
    <n v="306702"/>
    <x v="0"/>
    <x v="1"/>
    <n v="5000"/>
    <n v="5000"/>
    <n v="0"/>
    <x v="0"/>
    <x v="0"/>
    <x v="1"/>
    <n v="422"/>
    <x v="6"/>
  </r>
  <r>
    <n v="306715"/>
    <x v="2"/>
    <x v="2"/>
    <n v="25720"/>
    <n v="25720"/>
    <n v="0"/>
    <x v="0"/>
    <x v="1"/>
    <x v="1"/>
    <n v="433"/>
    <x v="3"/>
  </r>
  <r>
    <n v="306719"/>
    <x v="2"/>
    <x v="2"/>
    <n v="5000"/>
    <n v="5000"/>
    <n v="0"/>
    <x v="0"/>
    <x v="0"/>
    <x v="1"/>
    <n v="516"/>
    <x v="7"/>
  </r>
  <r>
    <n v="306724"/>
    <x v="0"/>
    <x v="2"/>
    <n v="86000"/>
    <n v="86000"/>
    <n v="0"/>
    <x v="0"/>
    <x v="0"/>
    <x v="1"/>
    <n v="399"/>
    <x v="2"/>
  </r>
  <r>
    <n v="306725"/>
    <x v="0"/>
    <x v="1"/>
    <n v="25000"/>
    <n v="25000"/>
    <n v="0"/>
    <x v="0"/>
    <x v="1"/>
    <x v="1"/>
    <n v="495"/>
    <x v="0"/>
  </r>
  <r>
    <n v="306735"/>
    <x v="1"/>
    <x v="0"/>
    <n v="500"/>
    <n v="500"/>
    <n v="0"/>
    <x v="0"/>
    <x v="1"/>
    <x v="1"/>
    <n v="493"/>
    <x v="0"/>
  </r>
  <r>
    <n v="306738"/>
    <x v="0"/>
    <x v="1"/>
    <n v="103000"/>
    <n v="103000"/>
    <n v="0"/>
    <x v="0"/>
    <x v="1"/>
    <x v="0"/>
    <n v="524"/>
    <x v="7"/>
  </r>
  <r>
    <n v="306741"/>
    <x v="1"/>
    <x v="0"/>
    <n v="4000"/>
    <n v="4000"/>
    <n v="0"/>
    <x v="0"/>
    <x v="1"/>
    <x v="1"/>
    <n v="475"/>
    <x v="8"/>
  </r>
  <r>
    <n v="306745"/>
    <x v="0"/>
    <x v="0"/>
    <n v="20000"/>
    <n v="20000"/>
    <n v="0"/>
    <x v="0"/>
    <x v="1"/>
    <x v="0"/>
    <n v="460"/>
    <x v="1"/>
  </r>
  <r>
    <n v="306754"/>
    <x v="1"/>
    <x v="0"/>
    <n v="20000"/>
    <n v="20000"/>
    <n v="0"/>
    <x v="0"/>
    <x v="1"/>
    <x v="0"/>
    <n v="529"/>
    <x v="7"/>
  </r>
  <r>
    <n v="306767"/>
    <x v="0"/>
    <x v="0"/>
    <n v="20000"/>
    <n v="20000"/>
    <n v="0"/>
    <x v="0"/>
    <x v="0"/>
    <x v="0"/>
    <n v="547"/>
    <x v="9"/>
  </r>
  <r>
    <n v="306778"/>
    <x v="1"/>
    <x v="1"/>
    <n v="5000"/>
    <n v="5000"/>
    <n v="0"/>
    <x v="0"/>
    <x v="0"/>
    <x v="1"/>
    <n v="496"/>
    <x v="0"/>
  </r>
  <r>
    <n v="306785"/>
    <x v="0"/>
    <x v="0"/>
    <n v="26000"/>
    <n v="26000"/>
    <n v="0"/>
    <x v="0"/>
    <x v="1"/>
    <x v="0"/>
    <n v="509"/>
    <x v="0"/>
  </r>
  <r>
    <n v="306786"/>
    <x v="0"/>
    <x v="0"/>
    <n v="20000"/>
    <n v="20000"/>
    <n v="0"/>
    <x v="0"/>
    <x v="1"/>
    <x v="1"/>
    <n v="458"/>
    <x v="1"/>
  </r>
  <r>
    <n v="306794"/>
    <x v="2"/>
    <x v="0"/>
    <n v="30000"/>
    <n v="30000"/>
    <n v="0"/>
    <x v="0"/>
    <x v="1"/>
    <x v="1"/>
    <n v="519"/>
    <x v="7"/>
  </r>
  <r>
    <n v="306795"/>
    <x v="0"/>
    <x v="0"/>
    <n v="70000"/>
    <n v="70000"/>
    <n v="0"/>
    <x v="0"/>
    <x v="1"/>
    <x v="1"/>
    <n v="557"/>
    <x v="10"/>
  </r>
  <r>
    <n v="306796"/>
    <x v="0"/>
    <x v="0"/>
    <n v="20000"/>
    <n v="20000"/>
    <n v="0"/>
    <x v="0"/>
    <x v="1"/>
    <x v="1"/>
    <n v="421"/>
    <x v="6"/>
  </r>
  <r>
    <n v="306800"/>
    <x v="0"/>
    <x v="2"/>
    <n v="20000"/>
    <n v="20000"/>
    <n v="0"/>
    <x v="0"/>
    <x v="1"/>
    <x v="2"/>
    <n v="497"/>
    <x v="0"/>
  </r>
  <r>
    <n v="306804"/>
    <x v="0"/>
    <x v="1"/>
    <n v="35000"/>
    <n v="35000"/>
    <n v="0"/>
    <x v="0"/>
    <x v="1"/>
    <x v="0"/>
    <n v="473"/>
    <x v="8"/>
  </r>
  <r>
    <n v="306810"/>
    <x v="0"/>
    <x v="2"/>
    <n v="20000"/>
    <n v="20000"/>
    <n v="0"/>
    <x v="0"/>
    <x v="0"/>
    <x v="1"/>
    <n v="514"/>
    <x v="7"/>
  </r>
  <r>
    <n v="306813"/>
    <x v="0"/>
    <x v="0"/>
    <n v="142000"/>
    <n v="142000"/>
    <n v="0"/>
    <x v="0"/>
    <x v="1"/>
    <x v="1"/>
    <n v="470"/>
    <x v="1"/>
  </r>
  <r>
    <n v="306821"/>
    <x v="1"/>
    <x v="0"/>
    <n v="19500"/>
    <n v="4501.96"/>
    <n v="1"/>
    <x v="1"/>
    <x v="1"/>
    <x v="1"/>
    <n v="494"/>
    <x v="0"/>
  </r>
  <r>
    <n v="306822"/>
    <x v="0"/>
    <x v="0"/>
    <n v="21900"/>
    <n v="21900"/>
    <n v="0"/>
    <x v="0"/>
    <x v="0"/>
    <x v="1"/>
    <n v="503"/>
    <x v="0"/>
  </r>
  <r>
    <n v="306824"/>
    <x v="0"/>
    <x v="0"/>
    <n v="20000"/>
    <n v="20000"/>
    <n v="0"/>
    <x v="0"/>
    <x v="1"/>
    <x v="1"/>
    <n v="477"/>
    <x v="8"/>
  </r>
  <r>
    <n v="306826"/>
    <x v="0"/>
    <x v="1"/>
    <n v="21000"/>
    <n v="21000"/>
    <n v="0"/>
    <x v="0"/>
    <x v="0"/>
    <x v="1"/>
    <n v="535"/>
    <x v="9"/>
  </r>
  <r>
    <n v="306832"/>
    <x v="1"/>
    <x v="0"/>
    <n v="4000"/>
    <n v="4000"/>
    <n v="0"/>
    <x v="0"/>
    <x v="1"/>
    <x v="1"/>
    <n v="446"/>
    <x v="3"/>
  </r>
  <r>
    <n v="306839"/>
    <x v="0"/>
    <x v="1"/>
    <n v="39800"/>
    <n v="39800"/>
    <n v="0"/>
    <x v="0"/>
    <x v="1"/>
    <x v="1"/>
    <n v="512"/>
    <x v="7"/>
  </r>
  <r>
    <n v="306856"/>
    <x v="1"/>
    <x v="0"/>
    <n v="10000"/>
    <n v="10000"/>
    <n v="0"/>
    <x v="0"/>
    <x v="1"/>
    <x v="1"/>
    <n v="439"/>
    <x v="3"/>
  </r>
  <r>
    <n v="306873"/>
    <x v="1"/>
    <x v="0"/>
    <n v="30000"/>
    <n v="30000"/>
    <n v="0"/>
    <x v="0"/>
    <x v="1"/>
    <x v="1"/>
    <n v="502"/>
    <x v="0"/>
  </r>
  <r>
    <n v="306874"/>
    <x v="1"/>
    <x v="0"/>
    <n v="35000"/>
    <n v="0"/>
    <n v="1"/>
    <x v="1"/>
    <x v="1"/>
    <x v="0"/>
    <n v="424"/>
    <x v="6"/>
  </r>
  <r>
    <n v="306882"/>
    <x v="0"/>
    <x v="0"/>
    <n v="335500"/>
    <n v="335500"/>
    <n v="0"/>
    <x v="0"/>
    <x v="0"/>
    <x v="2"/>
    <n v="470"/>
    <x v="1"/>
  </r>
  <r>
    <n v="306892"/>
    <x v="0"/>
    <x v="0"/>
    <n v="40000"/>
    <n v="40000"/>
    <n v="0"/>
    <x v="0"/>
    <x v="0"/>
    <x v="1"/>
    <n v="456"/>
    <x v="1"/>
  </r>
  <r>
    <n v="306901"/>
    <x v="0"/>
    <x v="1"/>
    <n v="64500"/>
    <n v="64500"/>
    <n v="0"/>
    <x v="0"/>
    <x v="1"/>
    <x v="2"/>
    <n v="509"/>
    <x v="0"/>
  </r>
  <r>
    <n v="306904"/>
    <x v="1"/>
    <x v="0"/>
    <n v="12000"/>
    <n v="12000"/>
    <n v="0"/>
    <x v="0"/>
    <x v="0"/>
    <x v="1"/>
    <n v="491"/>
    <x v="0"/>
  </r>
  <r>
    <n v="306906"/>
    <x v="1"/>
    <x v="0"/>
    <n v="15000"/>
    <n v="15000"/>
    <n v="0"/>
    <x v="0"/>
    <x v="1"/>
    <x v="2"/>
    <n v="421"/>
    <x v="6"/>
  </r>
  <r>
    <n v="306917"/>
    <x v="0"/>
    <x v="0"/>
    <n v="80000"/>
    <n v="80000"/>
    <n v="0"/>
    <x v="0"/>
    <x v="1"/>
    <x v="1"/>
    <n v="451"/>
    <x v="1"/>
  </r>
  <r>
    <n v="306925"/>
    <x v="0"/>
    <x v="0"/>
    <n v="10000"/>
    <n v="10000"/>
    <n v="0"/>
    <x v="0"/>
    <x v="1"/>
    <x v="0"/>
    <n v="505"/>
    <x v="0"/>
  </r>
  <r>
    <n v="306930"/>
    <x v="0"/>
    <x v="0"/>
    <n v="108500"/>
    <n v="108500"/>
    <n v="0"/>
    <x v="0"/>
    <x v="1"/>
    <x v="2"/>
    <n v="518"/>
    <x v="7"/>
  </r>
  <r>
    <n v="306944"/>
    <x v="0"/>
    <x v="1"/>
    <n v="20000"/>
    <n v="20000"/>
    <n v="0"/>
    <x v="0"/>
    <x v="0"/>
    <x v="1"/>
    <n v="490"/>
    <x v="8"/>
  </r>
  <r>
    <n v="306957"/>
    <x v="1"/>
    <x v="0"/>
    <n v="19400"/>
    <n v="19400"/>
    <n v="0"/>
    <x v="0"/>
    <x v="1"/>
    <x v="2"/>
    <n v="480"/>
    <x v="8"/>
  </r>
  <r>
    <n v="306958"/>
    <x v="0"/>
    <x v="2"/>
    <n v="84000"/>
    <n v="84000"/>
    <n v="0"/>
    <x v="0"/>
    <x v="0"/>
    <x v="0"/>
    <n v="452"/>
    <x v="1"/>
  </r>
  <r>
    <n v="306975"/>
    <x v="1"/>
    <x v="0"/>
    <n v="8000"/>
    <n v="8000"/>
    <n v="0"/>
    <x v="0"/>
    <x v="0"/>
    <x v="1"/>
    <n v="504"/>
    <x v="0"/>
  </r>
  <r>
    <n v="306999"/>
    <x v="0"/>
    <x v="0"/>
    <n v="16000"/>
    <n v="16000"/>
    <n v="0"/>
    <x v="0"/>
    <x v="0"/>
    <x v="0"/>
    <n v="474"/>
    <x v="8"/>
  </r>
  <r>
    <n v="307002"/>
    <x v="0"/>
    <x v="0"/>
    <n v="34000"/>
    <n v="34000"/>
    <n v="0"/>
    <x v="0"/>
    <x v="1"/>
    <x v="2"/>
    <n v="501"/>
    <x v="0"/>
  </r>
  <r>
    <n v="307013"/>
    <x v="0"/>
    <x v="0"/>
    <n v="15000"/>
    <n v="15000"/>
    <n v="0"/>
    <x v="0"/>
    <x v="1"/>
    <x v="0"/>
    <n v="492"/>
    <x v="0"/>
  </r>
  <r>
    <n v="307027"/>
    <x v="0"/>
    <x v="0"/>
    <n v="190800"/>
    <n v="190800"/>
    <n v="0"/>
    <x v="0"/>
    <x v="1"/>
    <x v="1"/>
    <n v="492"/>
    <x v="0"/>
  </r>
  <r>
    <n v="307032"/>
    <x v="0"/>
    <x v="0"/>
    <n v="19000"/>
    <n v="19000"/>
    <n v="0"/>
    <x v="0"/>
    <x v="0"/>
    <x v="2"/>
    <n v="508"/>
    <x v="0"/>
  </r>
  <r>
    <n v="307036"/>
    <x v="0"/>
    <x v="0"/>
    <n v="79500"/>
    <n v="79500"/>
    <n v="0"/>
    <x v="0"/>
    <x v="1"/>
    <x v="2"/>
    <n v="549"/>
    <x v="9"/>
  </r>
  <r>
    <n v="307040"/>
    <x v="0"/>
    <x v="0"/>
    <n v="131000"/>
    <n v="131000"/>
    <n v="0"/>
    <x v="0"/>
    <x v="1"/>
    <x v="0"/>
    <n v="470"/>
    <x v="1"/>
  </r>
  <r>
    <n v="307042"/>
    <x v="0"/>
    <x v="0"/>
    <n v="243800"/>
    <n v="243800"/>
    <n v="0"/>
    <x v="0"/>
    <x v="1"/>
    <x v="0"/>
    <n v="528"/>
    <x v="7"/>
  </r>
  <r>
    <n v="307043"/>
    <x v="0"/>
    <x v="0"/>
    <n v="19400"/>
    <n v="19400"/>
    <n v="0"/>
    <x v="0"/>
    <x v="0"/>
    <x v="1"/>
    <n v="426"/>
    <x v="6"/>
  </r>
  <r>
    <n v="307047"/>
    <x v="1"/>
    <x v="0"/>
    <n v="168000"/>
    <n v="168000"/>
    <n v="0"/>
    <x v="0"/>
    <x v="1"/>
    <x v="2"/>
    <n v="540"/>
    <x v="9"/>
  </r>
  <r>
    <n v="307048"/>
    <x v="0"/>
    <x v="1"/>
    <n v="95000"/>
    <n v="95000"/>
    <n v="0"/>
    <x v="0"/>
    <x v="1"/>
    <x v="1"/>
    <n v="513"/>
    <x v="7"/>
  </r>
  <r>
    <n v="307051"/>
    <x v="1"/>
    <x v="0"/>
    <n v="5000"/>
    <n v="5000"/>
    <n v="0"/>
    <x v="0"/>
    <x v="0"/>
    <x v="1"/>
    <n v="406"/>
    <x v="2"/>
  </r>
  <r>
    <n v="307061"/>
    <x v="1"/>
    <x v="1"/>
    <n v="24000"/>
    <n v="24000"/>
    <n v="0"/>
    <x v="0"/>
    <x v="1"/>
    <x v="0"/>
    <n v="542"/>
    <x v="9"/>
  </r>
  <r>
    <n v="307064"/>
    <x v="1"/>
    <x v="0"/>
    <n v="20000"/>
    <n v="0"/>
    <n v="1"/>
    <x v="1"/>
    <x v="1"/>
    <x v="1"/>
    <n v="492"/>
    <x v="0"/>
  </r>
  <r>
    <n v="307065"/>
    <x v="0"/>
    <x v="0"/>
    <n v="10000"/>
    <n v="10000"/>
    <n v="0"/>
    <x v="0"/>
    <x v="0"/>
    <x v="1"/>
    <n v="457"/>
    <x v="1"/>
  </r>
  <r>
    <n v="307071"/>
    <x v="1"/>
    <x v="0"/>
    <n v="44978"/>
    <n v="14978"/>
    <n v="1"/>
    <x v="1"/>
    <x v="1"/>
    <x v="1"/>
    <n v="498"/>
    <x v="0"/>
  </r>
  <r>
    <n v="307075"/>
    <x v="2"/>
    <x v="2"/>
    <n v="20000"/>
    <n v="20000"/>
    <n v="0"/>
    <x v="0"/>
    <x v="0"/>
    <x v="1"/>
    <n v="477"/>
    <x v="8"/>
  </r>
  <r>
    <n v="307084"/>
    <x v="0"/>
    <x v="1"/>
    <n v="30000"/>
    <n v="30000"/>
    <n v="0"/>
    <x v="0"/>
    <x v="1"/>
    <x v="0"/>
    <n v="482"/>
    <x v="8"/>
  </r>
  <r>
    <n v="307086"/>
    <x v="0"/>
    <x v="0"/>
    <n v="91000"/>
    <n v="91000"/>
    <n v="0"/>
    <x v="0"/>
    <x v="1"/>
    <x v="1"/>
    <n v="444"/>
    <x v="3"/>
  </r>
  <r>
    <n v="307101"/>
    <x v="2"/>
    <x v="1"/>
    <n v="62000"/>
    <n v="62000"/>
    <n v="0"/>
    <x v="0"/>
    <x v="0"/>
    <x v="1"/>
    <n v="437"/>
    <x v="3"/>
  </r>
  <r>
    <n v="307114"/>
    <x v="2"/>
    <x v="2"/>
    <n v="15000"/>
    <n v="15000"/>
    <n v="0"/>
    <x v="0"/>
    <x v="0"/>
    <x v="2"/>
    <n v="511"/>
    <x v="7"/>
  </r>
  <r>
    <n v="307133"/>
    <x v="0"/>
    <x v="2"/>
    <n v="10000"/>
    <n v="10000"/>
    <n v="0"/>
    <x v="0"/>
    <x v="1"/>
    <x v="0"/>
    <n v="449"/>
    <x v="3"/>
  </r>
  <r>
    <n v="307135"/>
    <x v="1"/>
    <x v="1"/>
    <n v="8000"/>
    <n v="8000"/>
    <n v="0"/>
    <x v="0"/>
    <x v="1"/>
    <x v="1"/>
    <n v="481"/>
    <x v="8"/>
  </r>
  <r>
    <n v="307156"/>
    <x v="0"/>
    <x v="1"/>
    <n v="26000"/>
    <n v="26000"/>
    <n v="0"/>
    <x v="0"/>
    <x v="1"/>
    <x v="0"/>
    <n v="443"/>
    <x v="3"/>
  </r>
  <r>
    <n v="307164"/>
    <x v="0"/>
    <x v="1"/>
    <n v="50000"/>
    <n v="50000"/>
    <n v="0"/>
    <x v="0"/>
    <x v="1"/>
    <x v="0"/>
    <n v="481"/>
    <x v="8"/>
  </r>
  <r>
    <n v="307171"/>
    <x v="2"/>
    <x v="0"/>
    <n v="56000"/>
    <n v="56000"/>
    <n v="0"/>
    <x v="0"/>
    <x v="1"/>
    <x v="0"/>
    <n v="493"/>
    <x v="0"/>
  </r>
  <r>
    <n v="307196"/>
    <x v="0"/>
    <x v="0"/>
    <n v="7000"/>
    <n v="7000"/>
    <n v="0"/>
    <x v="0"/>
    <x v="1"/>
    <x v="0"/>
    <n v="481"/>
    <x v="8"/>
  </r>
  <r>
    <n v="307214"/>
    <x v="0"/>
    <x v="1"/>
    <n v="3000"/>
    <n v="3000"/>
    <n v="0"/>
    <x v="0"/>
    <x v="0"/>
    <x v="0"/>
    <n v="432"/>
    <x v="3"/>
  </r>
  <r>
    <n v="307228"/>
    <x v="0"/>
    <x v="0"/>
    <n v="20000"/>
    <n v="20000"/>
    <n v="0"/>
    <x v="0"/>
    <x v="1"/>
    <x v="1"/>
    <n v="473"/>
    <x v="8"/>
  </r>
  <r>
    <n v="307229"/>
    <x v="0"/>
    <x v="0"/>
    <n v="65000"/>
    <n v="65000"/>
    <n v="0"/>
    <x v="0"/>
    <x v="1"/>
    <x v="0"/>
    <n v="478"/>
    <x v="8"/>
  </r>
  <r>
    <n v="307237"/>
    <x v="1"/>
    <x v="0"/>
    <n v="10000"/>
    <n v="10000"/>
    <n v="0"/>
    <x v="0"/>
    <x v="1"/>
    <x v="0"/>
    <n v="480"/>
    <x v="8"/>
  </r>
  <r>
    <n v="307240"/>
    <x v="1"/>
    <x v="0"/>
    <n v="14400"/>
    <n v="14400"/>
    <n v="0"/>
    <x v="0"/>
    <x v="0"/>
    <x v="0"/>
    <n v="475"/>
    <x v="8"/>
  </r>
  <r>
    <n v="307252"/>
    <x v="0"/>
    <x v="0"/>
    <n v="10000"/>
    <n v="10000"/>
    <n v="0"/>
    <x v="0"/>
    <x v="0"/>
    <x v="1"/>
    <n v="442"/>
    <x v="3"/>
  </r>
  <r>
    <n v="307270"/>
    <x v="0"/>
    <x v="2"/>
    <n v="15000"/>
    <n v="15000"/>
    <n v="0"/>
    <x v="0"/>
    <x v="0"/>
    <x v="1"/>
    <n v="441"/>
    <x v="3"/>
  </r>
  <r>
    <n v="307277"/>
    <x v="0"/>
    <x v="0"/>
    <n v="11000"/>
    <n v="11000"/>
    <n v="0"/>
    <x v="0"/>
    <x v="1"/>
    <x v="1"/>
    <n v="512"/>
    <x v="7"/>
  </r>
  <r>
    <n v="307299"/>
    <x v="0"/>
    <x v="0"/>
    <n v="10000"/>
    <n v="10000"/>
    <n v="0"/>
    <x v="0"/>
    <x v="0"/>
    <x v="2"/>
    <n v="468"/>
    <x v="1"/>
  </r>
  <r>
    <n v="307313"/>
    <x v="0"/>
    <x v="2"/>
    <n v="10000"/>
    <n v="10000"/>
    <n v="0"/>
    <x v="0"/>
    <x v="1"/>
    <x v="0"/>
    <n v="536"/>
    <x v="9"/>
  </r>
  <r>
    <n v="307314"/>
    <x v="1"/>
    <x v="0"/>
    <n v="20000"/>
    <n v="20000"/>
    <n v="0"/>
    <x v="0"/>
    <x v="1"/>
    <x v="0"/>
    <n v="449"/>
    <x v="3"/>
  </r>
  <r>
    <n v="307390"/>
    <x v="0"/>
    <x v="0"/>
    <n v="98500"/>
    <n v="98500"/>
    <n v="0"/>
    <x v="0"/>
    <x v="0"/>
    <x v="1"/>
    <n v="433"/>
    <x v="3"/>
  </r>
  <r>
    <n v="307406"/>
    <x v="0"/>
    <x v="1"/>
    <n v="23000"/>
    <n v="23000"/>
    <n v="0"/>
    <x v="0"/>
    <x v="0"/>
    <x v="1"/>
    <n v="468"/>
    <x v="1"/>
  </r>
  <r>
    <n v="307421"/>
    <x v="0"/>
    <x v="0"/>
    <n v="32700"/>
    <n v="32700"/>
    <n v="0"/>
    <x v="0"/>
    <x v="0"/>
    <x v="1"/>
    <n v="483"/>
    <x v="8"/>
  </r>
  <r>
    <n v="307426"/>
    <x v="1"/>
    <x v="0"/>
    <n v="9000"/>
    <n v="9000"/>
    <n v="0"/>
    <x v="0"/>
    <x v="1"/>
    <x v="1"/>
    <n v="487"/>
    <x v="8"/>
  </r>
  <r>
    <n v="307438"/>
    <x v="1"/>
    <x v="0"/>
    <n v="90000"/>
    <n v="90000"/>
    <n v="0"/>
    <x v="0"/>
    <x v="1"/>
    <x v="0"/>
    <n v="468"/>
    <x v="1"/>
  </r>
  <r>
    <n v="307462"/>
    <x v="1"/>
    <x v="0"/>
    <n v="700"/>
    <n v="700"/>
    <n v="0"/>
    <x v="0"/>
    <x v="0"/>
    <x v="0"/>
    <n v="461"/>
    <x v="1"/>
  </r>
  <r>
    <n v="307466"/>
    <x v="0"/>
    <x v="1"/>
    <n v="50000"/>
    <n v="50000"/>
    <n v="0"/>
    <x v="0"/>
    <x v="0"/>
    <x v="0"/>
    <n v="527"/>
    <x v="7"/>
  </r>
  <r>
    <n v="307475"/>
    <x v="0"/>
    <x v="2"/>
    <n v="88016"/>
    <n v="88016"/>
    <n v="0"/>
    <x v="0"/>
    <x v="0"/>
    <x v="2"/>
    <n v="529"/>
    <x v="7"/>
  </r>
  <r>
    <n v="307486"/>
    <x v="0"/>
    <x v="1"/>
    <n v="60000"/>
    <n v="60000"/>
    <n v="0"/>
    <x v="0"/>
    <x v="1"/>
    <x v="1"/>
    <n v="530"/>
    <x v="7"/>
  </r>
  <r>
    <n v="307507"/>
    <x v="0"/>
    <x v="1"/>
    <n v="83000"/>
    <n v="83000"/>
    <n v="0"/>
    <x v="0"/>
    <x v="1"/>
    <x v="0"/>
    <n v="507"/>
    <x v="0"/>
  </r>
  <r>
    <n v="307510"/>
    <x v="0"/>
    <x v="0"/>
    <n v="170500"/>
    <n v="170500"/>
    <n v="0"/>
    <x v="0"/>
    <x v="0"/>
    <x v="0"/>
    <n v="466"/>
    <x v="1"/>
  </r>
  <r>
    <n v="307527"/>
    <x v="0"/>
    <x v="0"/>
    <n v="90000"/>
    <n v="90000"/>
    <n v="0"/>
    <x v="0"/>
    <x v="1"/>
    <x v="2"/>
    <n v="527"/>
    <x v="7"/>
  </r>
  <r>
    <n v="307530"/>
    <x v="0"/>
    <x v="2"/>
    <n v="20000"/>
    <n v="20000"/>
    <n v="0"/>
    <x v="0"/>
    <x v="1"/>
    <x v="1"/>
    <n v="467"/>
    <x v="1"/>
  </r>
  <r>
    <n v="307555"/>
    <x v="0"/>
    <x v="0"/>
    <n v="51000"/>
    <n v="51000"/>
    <n v="0"/>
    <x v="0"/>
    <x v="1"/>
    <x v="2"/>
    <n v="499"/>
    <x v="0"/>
  </r>
  <r>
    <n v="307565"/>
    <x v="0"/>
    <x v="0"/>
    <n v="45000"/>
    <n v="45000"/>
    <n v="0"/>
    <x v="0"/>
    <x v="1"/>
    <x v="0"/>
    <n v="518"/>
    <x v="7"/>
  </r>
  <r>
    <n v="307578"/>
    <x v="0"/>
    <x v="0"/>
    <n v="20000"/>
    <n v="20000"/>
    <n v="0"/>
    <x v="0"/>
    <x v="0"/>
    <x v="0"/>
    <n v="391"/>
    <x v="2"/>
  </r>
  <r>
    <n v="307594"/>
    <x v="0"/>
    <x v="0"/>
    <n v="25000"/>
    <n v="25000"/>
    <n v="0"/>
    <x v="0"/>
    <x v="1"/>
    <x v="2"/>
    <n v="472"/>
    <x v="8"/>
  </r>
  <r>
    <n v="307595"/>
    <x v="0"/>
    <x v="1"/>
    <n v="20000"/>
    <n v="20000"/>
    <n v="0"/>
    <x v="0"/>
    <x v="1"/>
    <x v="2"/>
    <n v="558"/>
    <x v="10"/>
  </r>
  <r>
    <n v="307668"/>
    <x v="0"/>
    <x v="0"/>
    <n v="82800"/>
    <n v="82800"/>
    <n v="0"/>
    <x v="0"/>
    <x v="0"/>
    <x v="1"/>
    <n v="460"/>
    <x v="1"/>
  </r>
  <r>
    <n v="307693"/>
    <x v="0"/>
    <x v="0"/>
    <n v="61620"/>
    <n v="61620"/>
    <n v="0"/>
    <x v="0"/>
    <x v="0"/>
    <x v="2"/>
    <n v="503"/>
    <x v="0"/>
  </r>
  <r>
    <n v="307730"/>
    <x v="0"/>
    <x v="0"/>
    <n v="141000"/>
    <n v="141000"/>
    <n v="0"/>
    <x v="0"/>
    <x v="0"/>
    <x v="1"/>
    <n v="492"/>
    <x v="0"/>
  </r>
  <r>
    <n v="307735"/>
    <x v="0"/>
    <x v="0"/>
    <n v="50000"/>
    <n v="50000"/>
    <n v="0"/>
    <x v="0"/>
    <x v="1"/>
    <x v="2"/>
    <n v="498"/>
    <x v="0"/>
  </r>
  <r>
    <n v="307736"/>
    <x v="0"/>
    <x v="0"/>
    <n v="43500"/>
    <n v="43500"/>
    <n v="0"/>
    <x v="0"/>
    <x v="0"/>
    <x v="0"/>
    <n v="429"/>
    <x v="6"/>
  </r>
  <r>
    <n v="307744"/>
    <x v="0"/>
    <x v="0"/>
    <n v="2400"/>
    <n v="2400"/>
    <n v="0"/>
    <x v="0"/>
    <x v="0"/>
    <x v="1"/>
    <n v="402"/>
    <x v="2"/>
  </r>
  <r>
    <n v="307756"/>
    <x v="0"/>
    <x v="0"/>
    <n v="33500"/>
    <n v="33500"/>
    <n v="0"/>
    <x v="0"/>
    <x v="1"/>
    <x v="2"/>
    <n v="488"/>
    <x v="8"/>
  </r>
  <r>
    <n v="307779"/>
    <x v="0"/>
    <x v="0"/>
    <n v="40000"/>
    <n v="40000"/>
    <n v="0"/>
    <x v="0"/>
    <x v="0"/>
    <x v="2"/>
    <n v="486"/>
    <x v="8"/>
  </r>
  <r>
    <n v="307888"/>
    <x v="2"/>
    <x v="2"/>
    <n v="51500"/>
    <n v="51500"/>
    <n v="0"/>
    <x v="0"/>
    <x v="0"/>
    <x v="0"/>
    <n v="355"/>
    <x v="5"/>
  </r>
  <r>
    <n v="307912"/>
    <x v="1"/>
    <x v="1"/>
    <n v="40000"/>
    <n v="40000"/>
    <n v="0"/>
    <x v="0"/>
    <x v="1"/>
    <x v="1"/>
    <n v="533"/>
    <x v="9"/>
  </r>
  <r>
    <n v="307921"/>
    <x v="0"/>
    <x v="1"/>
    <n v="5000"/>
    <n v="5000"/>
    <n v="0"/>
    <x v="0"/>
    <x v="0"/>
    <x v="0"/>
    <n v="426"/>
    <x v="6"/>
  </r>
  <r>
    <n v="308036"/>
    <x v="0"/>
    <x v="0"/>
    <n v="179000"/>
    <n v="179000"/>
    <n v="0"/>
    <x v="0"/>
    <x v="0"/>
    <x v="1"/>
    <n v="508"/>
    <x v="0"/>
  </r>
  <r>
    <n v="308040"/>
    <x v="1"/>
    <x v="0"/>
    <n v="25000"/>
    <n v="25000"/>
    <n v="0"/>
    <x v="0"/>
    <x v="1"/>
    <x v="0"/>
    <n v="485"/>
    <x v="8"/>
  </r>
  <r>
    <n v="308061"/>
    <x v="0"/>
    <x v="1"/>
    <n v="148020"/>
    <n v="148020"/>
    <n v="0"/>
    <x v="0"/>
    <x v="0"/>
    <x v="0"/>
    <n v="528"/>
    <x v="7"/>
  </r>
  <r>
    <n v="308063"/>
    <x v="0"/>
    <x v="2"/>
    <n v="20000"/>
    <n v="20000"/>
    <n v="0"/>
    <x v="0"/>
    <x v="0"/>
    <x v="2"/>
    <n v="508"/>
    <x v="0"/>
  </r>
  <r>
    <n v="308066"/>
    <x v="0"/>
    <x v="0"/>
    <n v="25000"/>
    <n v="25000"/>
    <n v="0"/>
    <x v="0"/>
    <x v="1"/>
    <x v="2"/>
    <n v="554"/>
    <x v="10"/>
  </r>
  <r>
    <n v="308068"/>
    <x v="0"/>
    <x v="1"/>
    <n v="37000"/>
    <n v="37000"/>
    <n v="0"/>
    <x v="0"/>
    <x v="1"/>
    <x v="0"/>
    <n v="487"/>
    <x v="8"/>
  </r>
  <r>
    <n v="308077"/>
    <x v="0"/>
    <x v="1"/>
    <n v="20000"/>
    <n v="20000"/>
    <n v="0"/>
    <x v="0"/>
    <x v="1"/>
    <x v="0"/>
    <n v="534"/>
    <x v="9"/>
  </r>
  <r>
    <n v="308094"/>
    <x v="1"/>
    <x v="1"/>
    <n v="30500"/>
    <n v="30500"/>
    <n v="0"/>
    <x v="0"/>
    <x v="1"/>
    <x v="0"/>
    <n v="502"/>
    <x v="0"/>
  </r>
  <r>
    <n v="308100"/>
    <x v="1"/>
    <x v="0"/>
    <n v="20000"/>
    <n v="20000"/>
    <n v="0"/>
    <x v="0"/>
    <x v="0"/>
    <x v="2"/>
    <n v="440"/>
    <x v="3"/>
  </r>
  <r>
    <n v="308107"/>
    <x v="0"/>
    <x v="1"/>
    <n v="16500"/>
    <n v="16500"/>
    <n v="0"/>
    <x v="0"/>
    <x v="0"/>
    <x v="1"/>
    <n v="480"/>
    <x v="8"/>
  </r>
  <r>
    <n v="308135"/>
    <x v="0"/>
    <x v="2"/>
    <n v="5000"/>
    <n v="5000"/>
    <n v="0"/>
    <x v="0"/>
    <x v="0"/>
    <x v="1"/>
    <n v="476"/>
    <x v="8"/>
  </r>
  <r>
    <n v="308150"/>
    <x v="0"/>
    <x v="0"/>
    <n v="15000"/>
    <n v="15000"/>
    <n v="0"/>
    <x v="0"/>
    <x v="0"/>
    <x v="2"/>
    <n v="490"/>
    <x v="8"/>
  </r>
  <r>
    <n v="308161"/>
    <x v="0"/>
    <x v="0"/>
    <n v="169700"/>
    <n v="169700"/>
    <n v="0"/>
    <x v="0"/>
    <x v="1"/>
    <x v="0"/>
    <n v="538"/>
    <x v="9"/>
  </r>
  <r>
    <n v="308163"/>
    <x v="0"/>
    <x v="1"/>
    <n v="59200"/>
    <n v="59200"/>
    <n v="0"/>
    <x v="0"/>
    <x v="0"/>
    <x v="2"/>
    <n v="527"/>
    <x v="7"/>
  </r>
  <r>
    <n v="308169"/>
    <x v="1"/>
    <x v="0"/>
    <n v="10000"/>
    <n v="10000"/>
    <n v="0"/>
    <x v="0"/>
    <x v="0"/>
    <x v="1"/>
    <n v="523"/>
    <x v="7"/>
  </r>
  <r>
    <n v="308172"/>
    <x v="0"/>
    <x v="0"/>
    <n v="64900"/>
    <n v="64900"/>
    <n v="0"/>
    <x v="0"/>
    <x v="1"/>
    <x v="1"/>
    <n v="520"/>
    <x v="7"/>
  </r>
  <r>
    <n v="308174"/>
    <x v="0"/>
    <x v="0"/>
    <n v="199200"/>
    <n v="199200"/>
    <n v="0"/>
    <x v="0"/>
    <x v="1"/>
    <x v="1"/>
    <n v="493"/>
    <x v="0"/>
  </r>
  <r>
    <n v="308177"/>
    <x v="1"/>
    <x v="0"/>
    <n v="10700"/>
    <n v="10700"/>
    <n v="0"/>
    <x v="0"/>
    <x v="1"/>
    <x v="1"/>
    <n v="513"/>
    <x v="7"/>
  </r>
  <r>
    <n v="308178"/>
    <x v="2"/>
    <x v="0"/>
    <n v="20000"/>
    <n v="20000"/>
    <n v="0"/>
    <x v="0"/>
    <x v="0"/>
    <x v="2"/>
    <n v="496"/>
    <x v="0"/>
  </r>
  <r>
    <n v="308184"/>
    <x v="0"/>
    <x v="2"/>
    <n v="105012"/>
    <n v="105012"/>
    <n v="0"/>
    <x v="0"/>
    <x v="0"/>
    <x v="1"/>
    <n v="451"/>
    <x v="1"/>
  </r>
  <r>
    <n v="308185"/>
    <x v="1"/>
    <x v="0"/>
    <n v="10000"/>
    <n v="0"/>
    <n v="1"/>
    <x v="1"/>
    <x v="0"/>
    <x v="1"/>
    <n v="440"/>
    <x v="3"/>
  </r>
  <r>
    <n v="308187"/>
    <x v="0"/>
    <x v="1"/>
    <n v="6500"/>
    <n v="6500"/>
    <n v="0"/>
    <x v="0"/>
    <x v="1"/>
    <x v="0"/>
    <n v="478"/>
    <x v="8"/>
  </r>
  <r>
    <n v="308194"/>
    <x v="1"/>
    <x v="0"/>
    <n v="20500"/>
    <n v="20500"/>
    <n v="0"/>
    <x v="0"/>
    <x v="1"/>
    <x v="1"/>
    <n v="510"/>
    <x v="0"/>
  </r>
  <r>
    <n v="308197"/>
    <x v="1"/>
    <x v="0"/>
    <n v="15000"/>
    <n v="0"/>
    <n v="1"/>
    <x v="1"/>
    <x v="0"/>
    <x v="1"/>
    <n v="465"/>
    <x v="1"/>
  </r>
  <r>
    <n v="308198"/>
    <x v="1"/>
    <x v="0"/>
    <n v="10500"/>
    <n v="10500"/>
    <n v="0"/>
    <x v="0"/>
    <x v="1"/>
    <x v="1"/>
    <n v="534"/>
    <x v="9"/>
  </r>
  <r>
    <n v="308211"/>
    <x v="0"/>
    <x v="0"/>
    <n v="35000"/>
    <n v="35000"/>
    <n v="0"/>
    <x v="0"/>
    <x v="1"/>
    <x v="1"/>
    <n v="545"/>
    <x v="9"/>
  </r>
  <r>
    <n v="308219"/>
    <x v="0"/>
    <x v="2"/>
    <n v="64900"/>
    <n v="64900"/>
    <n v="0"/>
    <x v="0"/>
    <x v="1"/>
    <x v="0"/>
    <n v="479"/>
    <x v="8"/>
  </r>
  <r>
    <n v="308221"/>
    <x v="1"/>
    <x v="0"/>
    <n v="6000"/>
    <n v="6000"/>
    <n v="0"/>
    <x v="0"/>
    <x v="1"/>
    <x v="1"/>
    <n v="506"/>
    <x v="0"/>
  </r>
  <r>
    <n v="308229"/>
    <x v="0"/>
    <x v="0"/>
    <n v="155300"/>
    <n v="155300"/>
    <n v="0"/>
    <x v="0"/>
    <x v="1"/>
    <x v="0"/>
    <n v="480"/>
    <x v="8"/>
  </r>
  <r>
    <n v="308237"/>
    <x v="0"/>
    <x v="1"/>
    <n v="101858"/>
    <n v="101858"/>
    <n v="0"/>
    <x v="0"/>
    <x v="1"/>
    <x v="1"/>
    <n v="570"/>
    <x v="10"/>
  </r>
  <r>
    <n v="308241"/>
    <x v="1"/>
    <x v="0"/>
    <n v="1000"/>
    <n v="1000"/>
    <n v="0"/>
    <x v="0"/>
    <x v="1"/>
    <x v="0"/>
    <n v="500"/>
    <x v="0"/>
  </r>
  <r>
    <n v="308242"/>
    <x v="0"/>
    <x v="1"/>
    <n v="60000"/>
    <n v="60000"/>
    <n v="0"/>
    <x v="0"/>
    <x v="1"/>
    <x v="1"/>
    <n v="475"/>
    <x v="8"/>
  </r>
  <r>
    <n v="308243"/>
    <x v="0"/>
    <x v="0"/>
    <n v="47500"/>
    <n v="47500"/>
    <n v="0"/>
    <x v="0"/>
    <x v="1"/>
    <x v="1"/>
    <n v="472"/>
    <x v="8"/>
  </r>
  <r>
    <n v="308244"/>
    <x v="0"/>
    <x v="1"/>
    <n v="5000"/>
    <n v="5000"/>
    <n v="0"/>
    <x v="0"/>
    <x v="0"/>
    <x v="1"/>
    <n v="513"/>
    <x v="7"/>
  </r>
  <r>
    <n v="308246"/>
    <x v="0"/>
    <x v="0"/>
    <n v="20000"/>
    <n v="20000"/>
    <n v="0"/>
    <x v="0"/>
    <x v="1"/>
    <x v="0"/>
    <n v="520"/>
    <x v="7"/>
  </r>
  <r>
    <n v="308247"/>
    <x v="1"/>
    <x v="1"/>
    <n v="10000"/>
    <n v="10000"/>
    <n v="0"/>
    <x v="0"/>
    <x v="0"/>
    <x v="1"/>
    <n v="540"/>
    <x v="9"/>
  </r>
  <r>
    <n v="308248"/>
    <x v="0"/>
    <x v="0"/>
    <n v="30000"/>
    <n v="30000"/>
    <n v="0"/>
    <x v="0"/>
    <x v="0"/>
    <x v="1"/>
    <n v="507"/>
    <x v="0"/>
  </r>
  <r>
    <n v="308249"/>
    <x v="0"/>
    <x v="2"/>
    <n v="25000"/>
    <n v="25000"/>
    <n v="0"/>
    <x v="0"/>
    <x v="1"/>
    <x v="0"/>
    <n v="488"/>
    <x v="8"/>
  </r>
  <r>
    <n v="308252"/>
    <x v="0"/>
    <x v="0"/>
    <n v="60000"/>
    <n v="60000"/>
    <n v="0"/>
    <x v="0"/>
    <x v="0"/>
    <x v="2"/>
    <n v="407"/>
    <x v="2"/>
  </r>
  <r>
    <n v="308299"/>
    <x v="1"/>
    <x v="0"/>
    <n v="10000"/>
    <n v="10000"/>
    <n v="0"/>
    <x v="0"/>
    <x v="0"/>
    <x v="0"/>
    <n v="517"/>
    <x v="7"/>
  </r>
  <r>
    <n v="308305"/>
    <x v="1"/>
    <x v="0"/>
    <n v="500"/>
    <n v="500"/>
    <n v="0"/>
    <x v="0"/>
    <x v="1"/>
    <x v="1"/>
    <n v="503"/>
    <x v="0"/>
  </r>
  <r>
    <n v="308318"/>
    <x v="0"/>
    <x v="0"/>
    <n v="25000"/>
    <n v="25000"/>
    <n v="0"/>
    <x v="0"/>
    <x v="0"/>
    <x v="0"/>
    <n v="465"/>
    <x v="1"/>
  </r>
  <r>
    <n v="308324"/>
    <x v="0"/>
    <x v="0"/>
    <n v="88928"/>
    <n v="88928"/>
    <n v="0"/>
    <x v="0"/>
    <x v="1"/>
    <x v="1"/>
    <n v="567"/>
    <x v="10"/>
  </r>
  <r>
    <n v="308325"/>
    <x v="0"/>
    <x v="2"/>
    <n v="10000"/>
    <n v="10000"/>
    <n v="0"/>
    <x v="0"/>
    <x v="0"/>
    <x v="1"/>
    <n v="515"/>
    <x v="7"/>
  </r>
  <r>
    <n v="308326"/>
    <x v="0"/>
    <x v="0"/>
    <n v="15000"/>
    <n v="15000"/>
    <n v="0"/>
    <x v="0"/>
    <x v="0"/>
    <x v="2"/>
    <n v="400"/>
    <x v="2"/>
  </r>
  <r>
    <n v="308327"/>
    <x v="1"/>
    <x v="1"/>
    <n v="15000"/>
    <n v="15000"/>
    <n v="0"/>
    <x v="0"/>
    <x v="1"/>
    <x v="1"/>
    <n v="493"/>
    <x v="0"/>
  </r>
  <r>
    <n v="308329"/>
    <x v="0"/>
    <x v="0"/>
    <n v="25000"/>
    <n v="25000"/>
    <n v="0"/>
    <x v="0"/>
    <x v="0"/>
    <x v="1"/>
    <n v="493"/>
    <x v="0"/>
  </r>
  <r>
    <n v="308333"/>
    <x v="0"/>
    <x v="0"/>
    <n v="42500"/>
    <n v="42500"/>
    <n v="0"/>
    <x v="0"/>
    <x v="0"/>
    <x v="1"/>
    <n v="534"/>
    <x v="9"/>
  </r>
  <r>
    <n v="308334"/>
    <x v="0"/>
    <x v="1"/>
    <n v="5000"/>
    <n v="5000"/>
    <n v="0"/>
    <x v="0"/>
    <x v="1"/>
    <x v="0"/>
    <n v="510"/>
    <x v="0"/>
  </r>
  <r>
    <n v="308342"/>
    <x v="0"/>
    <x v="0"/>
    <n v="195500"/>
    <n v="195500"/>
    <n v="0"/>
    <x v="0"/>
    <x v="1"/>
    <x v="0"/>
    <n v="562"/>
    <x v="10"/>
  </r>
  <r>
    <n v="308346"/>
    <x v="0"/>
    <x v="0"/>
    <n v="7000"/>
    <n v="7000"/>
    <n v="0"/>
    <x v="0"/>
    <x v="1"/>
    <x v="1"/>
    <n v="497"/>
    <x v="0"/>
  </r>
  <r>
    <n v="308353"/>
    <x v="0"/>
    <x v="0"/>
    <n v="89000"/>
    <n v="89000"/>
    <n v="0"/>
    <x v="0"/>
    <x v="1"/>
    <x v="1"/>
    <n v="563"/>
    <x v="10"/>
  </r>
  <r>
    <n v="308358"/>
    <x v="0"/>
    <x v="0"/>
    <n v="24000"/>
    <n v="24000"/>
    <n v="0"/>
    <x v="0"/>
    <x v="1"/>
    <x v="2"/>
    <n v="449"/>
    <x v="3"/>
  </r>
  <r>
    <n v="308362"/>
    <x v="0"/>
    <x v="0"/>
    <n v="74900"/>
    <n v="74900"/>
    <n v="0"/>
    <x v="0"/>
    <x v="1"/>
    <x v="1"/>
    <n v="521"/>
    <x v="7"/>
  </r>
  <r>
    <n v="308363"/>
    <x v="1"/>
    <x v="0"/>
    <n v="4500"/>
    <n v="4500"/>
    <n v="0"/>
    <x v="0"/>
    <x v="1"/>
    <x v="0"/>
    <n v="486"/>
    <x v="8"/>
  </r>
  <r>
    <n v="308365"/>
    <x v="1"/>
    <x v="0"/>
    <n v="32470"/>
    <n v="32470"/>
    <n v="0"/>
    <x v="0"/>
    <x v="1"/>
    <x v="0"/>
    <n v="470"/>
    <x v="1"/>
  </r>
  <r>
    <n v="308368"/>
    <x v="0"/>
    <x v="0"/>
    <n v="60000"/>
    <n v="60000"/>
    <n v="0"/>
    <x v="0"/>
    <x v="1"/>
    <x v="1"/>
    <n v="517"/>
    <x v="7"/>
  </r>
  <r>
    <n v="308370"/>
    <x v="0"/>
    <x v="0"/>
    <n v="35900"/>
    <n v="35900"/>
    <n v="0"/>
    <x v="0"/>
    <x v="1"/>
    <x v="2"/>
    <n v="501"/>
    <x v="0"/>
  </r>
  <r>
    <n v="308371"/>
    <x v="0"/>
    <x v="0"/>
    <n v="3000"/>
    <n v="3000"/>
    <n v="0"/>
    <x v="0"/>
    <x v="0"/>
    <x v="0"/>
    <n v="486"/>
    <x v="8"/>
  </r>
  <r>
    <n v="308380"/>
    <x v="0"/>
    <x v="0"/>
    <n v="10000"/>
    <n v="10000"/>
    <n v="0"/>
    <x v="0"/>
    <x v="0"/>
    <x v="1"/>
    <n v="450"/>
    <x v="3"/>
  </r>
  <r>
    <n v="308386"/>
    <x v="0"/>
    <x v="0"/>
    <n v="45000"/>
    <n v="45000"/>
    <n v="0"/>
    <x v="0"/>
    <x v="1"/>
    <x v="1"/>
    <n v="539"/>
    <x v="9"/>
  </r>
  <r>
    <n v="308395"/>
    <x v="1"/>
    <x v="0"/>
    <n v="24000"/>
    <n v="24000"/>
    <n v="0"/>
    <x v="0"/>
    <x v="1"/>
    <x v="1"/>
    <n v="535"/>
    <x v="9"/>
  </r>
  <r>
    <n v="308402"/>
    <x v="2"/>
    <x v="2"/>
    <n v="85000"/>
    <n v="85000"/>
    <n v="0"/>
    <x v="0"/>
    <x v="1"/>
    <x v="1"/>
    <n v="579"/>
    <x v="12"/>
  </r>
  <r>
    <n v="308403"/>
    <x v="2"/>
    <x v="1"/>
    <n v="51900"/>
    <n v="51900"/>
    <n v="0"/>
    <x v="0"/>
    <x v="0"/>
    <x v="1"/>
    <n v="541"/>
    <x v="9"/>
  </r>
  <r>
    <n v="308404"/>
    <x v="0"/>
    <x v="0"/>
    <n v="116950"/>
    <n v="116950"/>
    <n v="0"/>
    <x v="0"/>
    <x v="0"/>
    <x v="1"/>
    <n v="514"/>
    <x v="7"/>
  </r>
  <r>
    <n v="308411"/>
    <x v="0"/>
    <x v="0"/>
    <n v="107000"/>
    <n v="107000"/>
    <n v="0"/>
    <x v="0"/>
    <x v="1"/>
    <x v="1"/>
    <n v="521"/>
    <x v="7"/>
  </r>
  <r>
    <n v="308417"/>
    <x v="0"/>
    <x v="1"/>
    <n v="15000"/>
    <n v="15000"/>
    <n v="0"/>
    <x v="0"/>
    <x v="0"/>
    <x v="1"/>
    <n v="516"/>
    <x v="7"/>
  </r>
  <r>
    <n v="308447"/>
    <x v="2"/>
    <x v="2"/>
    <n v="140500"/>
    <n v="140500"/>
    <n v="0"/>
    <x v="0"/>
    <x v="0"/>
    <x v="1"/>
    <n v="507"/>
    <x v="0"/>
  </r>
  <r>
    <n v="308449"/>
    <x v="0"/>
    <x v="0"/>
    <n v="18500"/>
    <n v="18500"/>
    <n v="0"/>
    <x v="0"/>
    <x v="1"/>
    <x v="2"/>
    <n v="514"/>
    <x v="7"/>
  </r>
  <r>
    <n v="308459"/>
    <x v="0"/>
    <x v="1"/>
    <n v="28000"/>
    <n v="28000"/>
    <n v="0"/>
    <x v="0"/>
    <x v="1"/>
    <x v="0"/>
    <n v="514"/>
    <x v="7"/>
  </r>
  <r>
    <n v="308474"/>
    <x v="0"/>
    <x v="1"/>
    <n v="80300"/>
    <n v="80300"/>
    <n v="0"/>
    <x v="0"/>
    <x v="1"/>
    <x v="0"/>
    <n v="532"/>
    <x v="9"/>
  </r>
  <r>
    <n v="308488"/>
    <x v="1"/>
    <x v="0"/>
    <n v="4800"/>
    <n v="4800"/>
    <n v="0"/>
    <x v="0"/>
    <x v="1"/>
    <x v="1"/>
    <n v="446"/>
    <x v="3"/>
  </r>
  <r>
    <n v="308504"/>
    <x v="0"/>
    <x v="0"/>
    <n v="10000"/>
    <n v="10000"/>
    <n v="0"/>
    <x v="0"/>
    <x v="1"/>
    <x v="1"/>
    <n v="495"/>
    <x v="0"/>
  </r>
  <r>
    <n v="308505"/>
    <x v="0"/>
    <x v="0"/>
    <n v="140200"/>
    <n v="140200"/>
    <n v="0"/>
    <x v="0"/>
    <x v="1"/>
    <x v="1"/>
    <n v="530"/>
    <x v="7"/>
  </r>
  <r>
    <n v="308511"/>
    <x v="0"/>
    <x v="0"/>
    <n v="245100"/>
    <n v="245100"/>
    <n v="0"/>
    <x v="0"/>
    <x v="0"/>
    <x v="1"/>
    <n v="548"/>
    <x v="9"/>
  </r>
  <r>
    <n v="308523"/>
    <x v="0"/>
    <x v="1"/>
    <n v="68000"/>
    <n v="68000"/>
    <n v="0"/>
    <x v="0"/>
    <x v="0"/>
    <x v="0"/>
    <n v="463"/>
    <x v="1"/>
  </r>
  <r>
    <n v="308528"/>
    <x v="0"/>
    <x v="0"/>
    <n v="107800"/>
    <n v="107800"/>
    <n v="0"/>
    <x v="0"/>
    <x v="0"/>
    <x v="1"/>
    <n v="513"/>
    <x v="7"/>
  </r>
  <r>
    <n v="308537"/>
    <x v="0"/>
    <x v="0"/>
    <n v="40000"/>
    <n v="40000"/>
    <n v="0"/>
    <x v="0"/>
    <x v="1"/>
    <x v="1"/>
    <n v="527"/>
    <x v="7"/>
  </r>
  <r>
    <n v="308539"/>
    <x v="0"/>
    <x v="2"/>
    <n v="8000"/>
    <n v="8000"/>
    <n v="0"/>
    <x v="0"/>
    <x v="0"/>
    <x v="1"/>
    <n v="441"/>
    <x v="3"/>
  </r>
  <r>
    <n v="308541"/>
    <x v="0"/>
    <x v="0"/>
    <n v="148000"/>
    <n v="148000"/>
    <n v="0"/>
    <x v="0"/>
    <x v="1"/>
    <x v="1"/>
    <n v="473"/>
    <x v="8"/>
  </r>
  <r>
    <n v="308555"/>
    <x v="1"/>
    <x v="0"/>
    <n v="10000"/>
    <n v="10000"/>
    <n v="0"/>
    <x v="0"/>
    <x v="1"/>
    <x v="0"/>
    <n v="523"/>
    <x v="7"/>
  </r>
  <r>
    <n v="308558"/>
    <x v="0"/>
    <x v="0"/>
    <n v="10500"/>
    <n v="10500"/>
    <n v="0"/>
    <x v="0"/>
    <x v="1"/>
    <x v="2"/>
    <n v="506"/>
    <x v="0"/>
  </r>
  <r>
    <n v="308569"/>
    <x v="0"/>
    <x v="2"/>
    <n v="39600"/>
    <n v="39600"/>
    <n v="0"/>
    <x v="0"/>
    <x v="0"/>
    <x v="1"/>
    <n v="500"/>
    <x v="0"/>
  </r>
  <r>
    <n v="308572"/>
    <x v="0"/>
    <x v="0"/>
    <n v="150300"/>
    <n v="150300"/>
    <n v="0"/>
    <x v="0"/>
    <x v="1"/>
    <x v="1"/>
    <n v="472"/>
    <x v="8"/>
  </r>
  <r>
    <n v="308579"/>
    <x v="0"/>
    <x v="0"/>
    <n v="20000"/>
    <n v="20000"/>
    <n v="0"/>
    <x v="0"/>
    <x v="1"/>
    <x v="0"/>
    <n v="502"/>
    <x v="0"/>
  </r>
  <r>
    <n v="308580"/>
    <x v="1"/>
    <x v="0"/>
    <n v="35000"/>
    <n v="35000"/>
    <n v="0"/>
    <x v="0"/>
    <x v="1"/>
    <x v="0"/>
    <n v="485"/>
    <x v="8"/>
  </r>
  <r>
    <n v="308581"/>
    <x v="0"/>
    <x v="0"/>
    <n v="27700"/>
    <n v="27700"/>
    <n v="0"/>
    <x v="0"/>
    <x v="1"/>
    <x v="0"/>
    <n v="454"/>
    <x v="1"/>
  </r>
  <r>
    <n v="308582"/>
    <x v="1"/>
    <x v="2"/>
    <n v="29000"/>
    <n v="29000"/>
    <n v="0"/>
    <x v="0"/>
    <x v="0"/>
    <x v="0"/>
    <n v="431"/>
    <x v="3"/>
  </r>
  <r>
    <n v="308584"/>
    <x v="1"/>
    <x v="1"/>
    <n v="8000"/>
    <n v="8000"/>
    <n v="0"/>
    <x v="0"/>
    <x v="1"/>
    <x v="1"/>
    <n v="471"/>
    <x v="8"/>
  </r>
  <r>
    <n v="308603"/>
    <x v="0"/>
    <x v="1"/>
    <n v="40000"/>
    <n v="40000"/>
    <n v="0"/>
    <x v="0"/>
    <x v="1"/>
    <x v="2"/>
    <n v="488"/>
    <x v="8"/>
  </r>
  <r>
    <n v="308610"/>
    <x v="0"/>
    <x v="0"/>
    <n v="38300"/>
    <n v="38300"/>
    <n v="0"/>
    <x v="0"/>
    <x v="1"/>
    <x v="2"/>
    <n v="560"/>
    <x v="10"/>
  </r>
  <r>
    <n v="308615"/>
    <x v="2"/>
    <x v="2"/>
    <n v="43000"/>
    <n v="43000"/>
    <n v="0"/>
    <x v="0"/>
    <x v="0"/>
    <x v="0"/>
    <n v="484"/>
    <x v="8"/>
  </r>
  <r>
    <n v="308618"/>
    <x v="1"/>
    <x v="1"/>
    <n v="5000"/>
    <n v="5000"/>
    <n v="0"/>
    <x v="0"/>
    <x v="1"/>
    <x v="1"/>
    <n v="460"/>
    <x v="1"/>
  </r>
  <r>
    <n v="308622"/>
    <x v="0"/>
    <x v="1"/>
    <n v="55000"/>
    <n v="55000"/>
    <n v="0"/>
    <x v="0"/>
    <x v="1"/>
    <x v="0"/>
    <n v="439"/>
    <x v="3"/>
  </r>
  <r>
    <n v="308623"/>
    <x v="1"/>
    <x v="2"/>
    <n v="2000"/>
    <n v="2000"/>
    <n v="0"/>
    <x v="0"/>
    <x v="1"/>
    <x v="0"/>
    <n v="407"/>
    <x v="2"/>
  </r>
  <r>
    <n v="308642"/>
    <x v="1"/>
    <x v="0"/>
    <n v="40000"/>
    <n v="40000"/>
    <n v="0"/>
    <x v="0"/>
    <x v="1"/>
    <x v="2"/>
    <n v="442"/>
    <x v="3"/>
  </r>
  <r>
    <n v="308649"/>
    <x v="2"/>
    <x v="2"/>
    <n v="20000"/>
    <n v="20000"/>
    <n v="0"/>
    <x v="0"/>
    <x v="1"/>
    <x v="1"/>
    <n v="447"/>
    <x v="3"/>
  </r>
  <r>
    <n v="308650"/>
    <x v="0"/>
    <x v="0"/>
    <n v="20000"/>
    <n v="20000"/>
    <n v="0"/>
    <x v="0"/>
    <x v="1"/>
    <x v="2"/>
    <n v="444"/>
    <x v="3"/>
  </r>
  <r>
    <n v="308652"/>
    <x v="0"/>
    <x v="1"/>
    <n v="4000"/>
    <n v="4000"/>
    <n v="0"/>
    <x v="0"/>
    <x v="1"/>
    <x v="1"/>
    <n v="457"/>
    <x v="1"/>
  </r>
  <r>
    <n v="308654"/>
    <x v="1"/>
    <x v="1"/>
    <n v="10000"/>
    <n v="10000"/>
    <n v="0"/>
    <x v="0"/>
    <x v="1"/>
    <x v="1"/>
    <n v="464"/>
    <x v="1"/>
  </r>
  <r>
    <n v="308662"/>
    <x v="1"/>
    <x v="1"/>
    <n v="72500"/>
    <n v="72500"/>
    <n v="0"/>
    <x v="0"/>
    <x v="1"/>
    <x v="1"/>
    <n v="478"/>
    <x v="8"/>
  </r>
  <r>
    <n v="308663"/>
    <x v="0"/>
    <x v="0"/>
    <n v="69800"/>
    <n v="69800"/>
    <n v="0"/>
    <x v="0"/>
    <x v="1"/>
    <x v="2"/>
    <n v="511"/>
    <x v="7"/>
  </r>
  <r>
    <n v="308683"/>
    <x v="1"/>
    <x v="0"/>
    <n v="10000"/>
    <n v="10000"/>
    <n v="0"/>
    <x v="0"/>
    <x v="1"/>
    <x v="0"/>
    <n v="447"/>
    <x v="3"/>
  </r>
  <r>
    <n v="308686"/>
    <x v="1"/>
    <x v="0"/>
    <n v="17100"/>
    <n v="17100"/>
    <n v="0"/>
    <x v="0"/>
    <x v="1"/>
    <x v="0"/>
    <n v="417"/>
    <x v="6"/>
  </r>
  <r>
    <n v="308688"/>
    <x v="0"/>
    <x v="0"/>
    <n v="31000"/>
    <n v="31000"/>
    <n v="0"/>
    <x v="0"/>
    <x v="0"/>
    <x v="1"/>
    <n v="445"/>
    <x v="3"/>
  </r>
  <r>
    <n v="308695"/>
    <x v="0"/>
    <x v="1"/>
    <n v="104243.48"/>
    <n v="104243.48"/>
    <n v="0"/>
    <x v="0"/>
    <x v="1"/>
    <x v="1"/>
    <n v="496"/>
    <x v="0"/>
  </r>
  <r>
    <n v="308697"/>
    <x v="0"/>
    <x v="1"/>
    <n v="74000"/>
    <n v="74000"/>
    <n v="0"/>
    <x v="0"/>
    <x v="0"/>
    <x v="1"/>
    <n v="435"/>
    <x v="3"/>
  </r>
  <r>
    <n v="308702"/>
    <x v="1"/>
    <x v="0"/>
    <n v="10000"/>
    <n v="10000"/>
    <n v="0"/>
    <x v="0"/>
    <x v="0"/>
    <x v="1"/>
    <n v="422"/>
    <x v="6"/>
  </r>
  <r>
    <n v="308744"/>
    <x v="0"/>
    <x v="0"/>
    <n v="140000"/>
    <n v="140000"/>
    <n v="0"/>
    <x v="0"/>
    <x v="1"/>
    <x v="0"/>
    <n v="462"/>
    <x v="1"/>
  </r>
  <r>
    <n v="308747"/>
    <x v="0"/>
    <x v="0"/>
    <n v="70500"/>
    <n v="70500"/>
    <n v="0"/>
    <x v="0"/>
    <x v="0"/>
    <x v="1"/>
    <n v="510"/>
    <x v="0"/>
  </r>
  <r>
    <n v="308767"/>
    <x v="1"/>
    <x v="1"/>
    <n v="33000"/>
    <n v="33000"/>
    <n v="0"/>
    <x v="0"/>
    <x v="1"/>
    <x v="0"/>
    <n v="537"/>
    <x v="9"/>
  </r>
  <r>
    <n v="308778"/>
    <x v="0"/>
    <x v="0"/>
    <n v="10000"/>
    <n v="10000"/>
    <n v="0"/>
    <x v="0"/>
    <x v="0"/>
    <x v="1"/>
    <n v="463"/>
    <x v="1"/>
  </r>
  <r>
    <n v="308790"/>
    <x v="0"/>
    <x v="1"/>
    <n v="24300"/>
    <n v="24300"/>
    <n v="0"/>
    <x v="0"/>
    <x v="0"/>
    <x v="1"/>
    <n v="362"/>
    <x v="5"/>
  </r>
  <r>
    <n v="308794"/>
    <x v="0"/>
    <x v="0"/>
    <n v="89100"/>
    <n v="89100"/>
    <n v="0"/>
    <x v="0"/>
    <x v="1"/>
    <x v="1"/>
    <n v="446"/>
    <x v="3"/>
  </r>
  <r>
    <n v="308795"/>
    <x v="0"/>
    <x v="0"/>
    <n v="166462"/>
    <n v="166462"/>
    <n v="0"/>
    <x v="0"/>
    <x v="0"/>
    <x v="1"/>
    <n v="526"/>
    <x v="7"/>
  </r>
  <r>
    <n v="308806"/>
    <x v="1"/>
    <x v="2"/>
    <n v="10000"/>
    <n v="10000"/>
    <n v="0"/>
    <x v="0"/>
    <x v="1"/>
    <x v="0"/>
    <n v="428"/>
    <x v="6"/>
  </r>
  <r>
    <n v="308810"/>
    <x v="0"/>
    <x v="0"/>
    <n v="20000"/>
    <n v="20000"/>
    <n v="0"/>
    <x v="0"/>
    <x v="0"/>
    <x v="1"/>
    <n v="484"/>
    <x v="8"/>
  </r>
  <r>
    <n v="308811"/>
    <x v="0"/>
    <x v="1"/>
    <n v="10000"/>
    <n v="10000"/>
    <n v="0"/>
    <x v="0"/>
    <x v="0"/>
    <x v="1"/>
    <n v="436"/>
    <x v="3"/>
  </r>
  <r>
    <n v="308814"/>
    <x v="0"/>
    <x v="0"/>
    <n v="101500"/>
    <n v="101500"/>
    <n v="0"/>
    <x v="0"/>
    <x v="0"/>
    <x v="2"/>
    <n v="504"/>
    <x v="0"/>
  </r>
  <r>
    <n v="308815"/>
    <x v="0"/>
    <x v="1"/>
    <n v="18500"/>
    <n v="18500"/>
    <n v="0"/>
    <x v="0"/>
    <x v="0"/>
    <x v="1"/>
    <n v="418"/>
    <x v="6"/>
  </r>
  <r>
    <n v="308822"/>
    <x v="1"/>
    <x v="0"/>
    <n v="10000"/>
    <n v="10000"/>
    <n v="0"/>
    <x v="0"/>
    <x v="1"/>
    <x v="1"/>
    <n v="426"/>
    <x v="6"/>
  </r>
  <r>
    <n v="308823"/>
    <x v="1"/>
    <x v="0"/>
    <n v="10000"/>
    <n v="10000"/>
    <n v="0"/>
    <x v="0"/>
    <x v="1"/>
    <x v="2"/>
    <n v="496"/>
    <x v="0"/>
  </r>
  <r>
    <n v="308826"/>
    <x v="0"/>
    <x v="1"/>
    <n v="40000"/>
    <n v="40000"/>
    <n v="0"/>
    <x v="0"/>
    <x v="0"/>
    <x v="1"/>
    <n v="513"/>
    <x v="7"/>
  </r>
  <r>
    <n v="308831"/>
    <x v="0"/>
    <x v="0"/>
    <n v="15000"/>
    <n v="15000"/>
    <n v="0"/>
    <x v="0"/>
    <x v="0"/>
    <x v="0"/>
    <n v="473"/>
    <x v="8"/>
  </r>
  <r>
    <n v="308836"/>
    <x v="0"/>
    <x v="0"/>
    <n v="80000"/>
    <n v="80000"/>
    <n v="0"/>
    <x v="0"/>
    <x v="1"/>
    <x v="0"/>
    <n v="500"/>
    <x v="0"/>
  </r>
  <r>
    <n v="308841"/>
    <x v="0"/>
    <x v="0"/>
    <n v="41700"/>
    <n v="41700"/>
    <n v="0"/>
    <x v="0"/>
    <x v="1"/>
    <x v="1"/>
    <n v="480"/>
    <x v="8"/>
  </r>
  <r>
    <n v="308844"/>
    <x v="0"/>
    <x v="1"/>
    <n v="46050"/>
    <n v="46050"/>
    <n v="0"/>
    <x v="0"/>
    <x v="0"/>
    <x v="1"/>
    <n v="439"/>
    <x v="3"/>
  </r>
  <r>
    <n v="308846"/>
    <x v="0"/>
    <x v="1"/>
    <n v="47000"/>
    <n v="47000"/>
    <n v="0"/>
    <x v="0"/>
    <x v="0"/>
    <x v="1"/>
    <n v="397"/>
    <x v="2"/>
  </r>
  <r>
    <n v="308854"/>
    <x v="0"/>
    <x v="0"/>
    <n v="150000"/>
    <n v="150000"/>
    <n v="0"/>
    <x v="0"/>
    <x v="1"/>
    <x v="0"/>
    <n v="557"/>
    <x v="10"/>
  </r>
  <r>
    <n v="308877"/>
    <x v="0"/>
    <x v="0"/>
    <n v="84000"/>
    <n v="84000"/>
    <n v="0"/>
    <x v="0"/>
    <x v="0"/>
    <x v="1"/>
    <n v="533"/>
    <x v="9"/>
  </r>
  <r>
    <n v="308879"/>
    <x v="2"/>
    <x v="2"/>
    <n v="15003.42"/>
    <n v="15003.42"/>
    <n v="0"/>
    <x v="0"/>
    <x v="1"/>
    <x v="1"/>
    <n v="541"/>
    <x v="9"/>
  </r>
  <r>
    <n v="308888"/>
    <x v="0"/>
    <x v="0"/>
    <n v="42000"/>
    <n v="42000"/>
    <n v="0"/>
    <x v="0"/>
    <x v="0"/>
    <x v="1"/>
    <n v="504"/>
    <x v="0"/>
  </r>
  <r>
    <n v="308890"/>
    <x v="1"/>
    <x v="0"/>
    <n v="2500.0100000000002"/>
    <n v="2500.0100000000002"/>
    <n v="0"/>
    <x v="0"/>
    <x v="0"/>
    <x v="0"/>
    <n v="473"/>
    <x v="8"/>
  </r>
  <r>
    <n v="308891"/>
    <x v="0"/>
    <x v="0"/>
    <n v="40000"/>
    <n v="40000"/>
    <n v="0"/>
    <x v="0"/>
    <x v="1"/>
    <x v="1"/>
    <n v="536"/>
    <x v="9"/>
  </r>
  <r>
    <n v="308902"/>
    <x v="0"/>
    <x v="1"/>
    <n v="5000"/>
    <n v="5000"/>
    <n v="0"/>
    <x v="0"/>
    <x v="0"/>
    <x v="1"/>
    <n v="518"/>
    <x v="7"/>
  </r>
  <r>
    <n v="308908"/>
    <x v="1"/>
    <x v="1"/>
    <n v="8000"/>
    <n v="8000"/>
    <n v="0"/>
    <x v="0"/>
    <x v="0"/>
    <x v="1"/>
    <n v="557"/>
    <x v="10"/>
  </r>
  <r>
    <n v="308915"/>
    <x v="0"/>
    <x v="2"/>
    <n v="25000"/>
    <n v="25000"/>
    <n v="0"/>
    <x v="0"/>
    <x v="0"/>
    <x v="0"/>
    <n v="507"/>
    <x v="0"/>
  </r>
  <r>
    <n v="308929"/>
    <x v="0"/>
    <x v="0"/>
    <n v="5900"/>
    <n v="5900"/>
    <n v="0"/>
    <x v="0"/>
    <x v="1"/>
    <x v="1"/>
    <n v="480"/>
    <x v="8"/>
  </r>
  <r>
    <n v="308936"/>
    <x v="1"/>
    <x v="0"/>
    <n v="25000"/>
    <n v="25000"/>
    <n v="0"/>
    <x v="0"/>
    <x v="1"/>
    <x v="0"/>
    <n v="488"/>
    <x v="8"/>
  </r>
  <r>
    <n v="308948"/>
    <x v="1"/>
    <x v="1"/>
    <n v="15000"/>
    <n v="15000"/>
    <n v="0"/>
    <x v="0"/>
    <x v="0"/>
    <x v="1"/>
    <n v="461"/>
    <x v="1"/>
  </r>
  <r>
    <n v="308956"/>
    <x v="2"/>
    <x v="2"/>
    <n v="15000"/>
    <n v="15000"/>
    <n v="0"/>
    <x v="0"/>
    <x v="0"/>
    <x v="0"/>
    <n v="484"/>
    <x v="8"/>
  </r>
  <r>
    <n v="308958"/>
    <x v="1"/>
    <x v="1"/>
    <n v="55000"/>
    <n v="55000"/>
    <n v="0"/>
    <x v="0"/>
    <x v="0"/>
    <x v="1"/>
    <n v="374"/>
    <x v="4"/>
  </r>
  <r>
    <n v="308960"/>
    <x v="1"/>
    <x v="0"/>
    <n v="15000"/>
    <n v="15000"/>
    <n v="0"/>
    <x v="0"/>
    <x v="1"/>
    <x v="0"/>
    <n v="465"/>
    <x v="1"/>
  </r>
  <r>
    <n v="308979"/>
    <x v="0"/>
    <x v="0"/>
    <n v="25000"/>
    <n v="25000"/>
    <n v="0"/>
    <x v="0"/>
    <x v="0"/>
    <x v="1"/>
    <n v="513"/>
    <x v="7"/>
  </r>
  <r>
    <n v="308980"/>
    <x v="1"/>
    <x v="0"/>
    <n v="72000"/>
    <n v="72000"/>
    <n v="0"/>
    <x v="0"/>
    <x v="1"/>
    <x v="1"/>
    <n v="536"/>
    <x v="9"/>
  </r>
  <r>
    <n v="308997"/>
    <x v="0"/>
    <x v="0"/>
    <n v="60000"/>
    <n v="60000"/>
    <n v="0"/>
    <x v="0"/>
    <x v="0"/>
    <x v="1"/>
    <n v="458"/>
    <x v="1"/>
  </r>
  <r>
    <n v="309002"/>
    <x v="0"/>
    <x v="0"/>
    <n v="47000"/>
    <n v="47000"/>
    <n v="0"/>
    <x v="0"/>
    <x v="1"/>
    <x v="0"/>
    <n v="414"/>
    <x v="6"/>
  </r>
  <r>
    <n v="309003"/>
    <x v="1"/>
    <x v="0"/>
    <n v="35000"/>
    <n v="5000"/>
    <n v="1"/>
    <x v="1"/>
    <x v="1"/>
    <x v="1"/>
    <n v="410"/>
    <x v="2"/>
  </r>
  <r>
    <n v="309004"/>
    <x v="0"/>
    <x v="0"/>
    <n v="50894"/>
    <n v="50894"/>
    <n v="0"/>
    <x v="0"/>
    <x v="0"/>
    <x v="1"/>
    <n v="505"/>
    <x v="0"/>
  </r>
  <r>
    <n v="309015"/>
    <x v="1"/>
    <x v="0"/>
    <n v="34000"/>
    <n v="34000"/>
    <n v="0"/>
    <x v="0"/>
    <x v="0"/>
    <x v="1"/>
    <n v="497"/>
    <x v="0"/>
  </r>
  <r>
    <n v="309028"/>
    <x v="0"/>
    <x v="0"/>
    <n v="10000"/>
    <n v="10000"/>
    <n v="0"/>
    <x v="0"/>
    <x v="1"/>
    <x v="2"/>
    <n v="489"/>
    <x v="8"/>
  </r>
  <r>
    <n v="309038"/>
    <x v="2"/>
    <x v="2"/>
    <n v="55000"/>
    <n v="55000"/>
    <n v="0"/>
    <x v="0"/>
    <x v="1"/>
    <x v="1"/>
    <n v="458"/>
    <x v="1"/>
  </r>
  <r>
    <n v="309068"/>
    <x v="0"/>
    <x v="0"/>
    <n v="173360"/>
    <n v="173360"/>
    <n v="0"/>
    <x v="0"/>
    <x v="1"/>
    <x v="0"/>
    <n v="528"/>
    <x v="7"/>
  </r>
  <r>
    <n v="309107"/>
    <x v="1"/>
    <x v="1"/>
    <n v="30000"/>
    <n v="30000"/>
    <n v="0"/>
    <x v="0"/>
    <x v="1"/>
    <x v="1"/>
    <n v="473"/>
    <x v="8"/>
  </r>
  <r>
    <n v="309142"/>
    <x v="0"/>
    <x v="0"/>
    <n v="73000"/>
    <n v="73000"/>
    <n v="0"/>
    <x v="0"/>
    <x v="1"/>
    <x v="0"/>
    <n v="547"/>
    <x v="9"/>
  </r>
  <r>
    <n v="309147"/>
    <x v="0"/>
    <x v="0"/>
    <n v="167000"/>
    <n v="167000"/>
    <n v="0"/>
    <x v="0"/>
    <x v="1"/>
    <x v="1"/>
    <n v="532"/>
    <x v="9"/>
  </r>
  <r>
    <n v="309148"/>
    <x v="1"/>
    <x v="0"/>
    <n v="40000"/>
    <n v="40000"/>
    <n v="0"/>
    <x v="0"/>
    <x v="0"/>
    <x v="0"/>
    <n v="479"/>
    <x v="8"/>
  </r>
  <r>
    <n v="309150"/>
    <x v="0"/>
    <x v="2"/>
    <n v="34900"/>
    <n v="34900"/>
    <n v="0"/>
    <x v="0"/>
    <x v="0"/>
    <x v="1"/>
    <n v="519"/>
    <x v="7"/>
  </r>
  <r>
    <n v="309234"/>
    <x v="1"/>
    <x v="1"/>
    <n v="34400"/>
    <n v="34400"/>
    <n v="0"/>
    <x v="0"/>
    <x v="1"/>
    <x v="0"/>
    <n v="501"/>
    <x v="0"/>
  </r>
  <r>
    <n v="309347"/>
    <x v="0"/>
    <x v="0"/>
    <n v="40000"/>
    <n v="40000"/>
    <n v="0"/>
    <x v="0"/>
    <x v="1"/>
    <x v="1"/>
    <n v="540"/>
    <x v="9"/>
  </r>
  <r>
    <n v="309390"/>
    <x v="0"/>
    <x v="0"/>
    <n v="22000"/>
    <n v="22000"/>
    <n v="0"/>
    <x v="0"/>
    <x v="0"/>
    <x v="2"/>
    <n v="532"/>
    <x v="9"/>
  </r>
  <r>
    <n v="309424"/>
    <x v="0"/>
    <x v="0"/>
    <n v="24589"/>
    <n v="24589"/>
    <n v="0"/>
    <x v="0"/>
    <x v="1"/>
    <x v="1"/>
    <n v="468"/>
    <x v="1"/>
  </r>
  <r>
    <n v="309455"/>
    <x v="1"/>
    <x v="0"/>
    <n v="40000"/>
    <n v="10000"/>
    <n v="1"/>
    <x v="1"/>
    <x v="0"/>
    <x v="1"/>
    <n v="497"/>
    <x v="0"/>
  </r>
  <r>
    <n v="309457"/>
    <x v="0"/>
    <x v="1"/>
    <n v="40000"/>
    <n v="40000"/>
    <n v="0"/>
    <x v="0"/>
    <x v="0"/>
    <x v="0"/>
    <n v="495"/>
    <x v="0"/>
  </r>
  <r>
    <n v="309459"/>
    <x v="0"/>
    <x v="0"/>
    <n v="15000"/>
    <n v="15000"/>
    <n v="0"/>
    <x v="0"/>
    <x v="1"/>
    <x v="2"/>
    <n v="421"/>
    <x v="6"/>
  </r>
  <r>
    <n v="309461"/>
    <x v="1"/>
    <x v="1"/>
    <n v="9501"/>
    <n v="9501"/>
    <n v="0"/>
    <x v="0"/>
    <x v="0"/>
    <x v="0"/>
    <n v="501"/>
    <x v="0"/>
  </r>
  <r>
    <n v="309502"/>
    <x v="0"/>
    <x v="1"/>
    <n v="88400"/>
    <n v="88400"/>
    <n v="0"/>
    <x v="0"/>
    <x v="0"/>
    <x v="0"/>
    <n v="435"/>
    <x v="3"/>
  </r>
  <r>
    <n v="309528"/>
    <x v="0"/>
    <x v="0"/>
    <n v="98520"/>
    <n v="98520"/>
    <n v="0"/>
    <x v="0"/>
    <x v="1"/>
    <x v="1"/>
    <n v="492"/>
    <x v="0"/>
  </r>
  <r>
    <n v="309540"/>
    <x v="0"/>
    <x v="1"/>
    <n v="60000"/>
    <n v="60000"/>
    <n v="0"/>
    <x v="0"/>
    <x v="1"/>
    <x v="0"/>
    <n v="476"/>
    <x v="8"/>
  </r>
  <r>
    <n v="309541"/>
    <x v="1"/>
    <x v="0"/>
    <n v="14900"/>
    <n v="14900"/>
    <n v="0"/>
    <x v="0"/>
    <x v="1"/>
    <x v="0"/>
    <n v="477"/>
    <x v="8"/>
  </r>
  <r>
    <n v="309547"/>
    <x v="0"/>
    <x v="1"/>
    <n v="23500"/>
    <n v="23500"/>
    <n v="0"/>
    <x v="0"/>
    <x v="1"/>
    <x v="0"/>
    <n v="487"/>
    <x v="8"/>
  </r>
  <r>
    <n v="309550"/>
    <x v="1"/>
    <x v="1"/>
    <n v="15000"/>
    <n v="15000"/>
    <n v="0"/>
    <x v="0"/>
    <x v="0"/>
    <x v="1"/>
    <n v="473"/>
    <x v="8"/>
  </r>
  <r>
    <n v="309556"/>
    <x v="1"/>
    <x v="0"/>
    <n v="10000"/>
    <n v="10000"/>
    <n v="0"/>
    <x v="0"/>
    <x v="1"/>
    <x v="2"/>
    <n v="412"/>
    <x v="6"/>
  </r>
  <r>
    <n v="309604"/>
    <x v="1"/>
    <x v="1"/>
    <n v="5000"/>
    <n v="5000"/>
    <n v="0"/>
    <x v="0"/>
    <x v="0"/>
    <x v="1"/>
    <n v="542"/>
    <x v="9"/>
  </r>
  <r>
    <n v="309608"/>
    <x v="0"/>
    <x v="0"/>
    <n v="19950"/>
    <n v="19950"/>
    <n v="0"/>
    <x v="0"/>
    <x v="1"/>
    <x v="0"/>
    <n v="568"/>
    <x v="10"/>
  </r>
  <r>
    <n v="309611"/>
    <x v="0"/>
    <x v="1"/>
    <n v="20000"/>
    <n v="20000"/>
    <n v="0"/>
    <x v="0"/>
    <x v="0"/>
    <x v="1"/>
    <n v="531"/>
    <x v="9"/>
  </r>
  <r>
    <n v="309615"/>
    <x v="0"/>
    <x v="0"/>
    <n v="20000"/>
    <n v="20000"/>
    <n v="0"/>
    <x v="0"/>
    <x v="0"/>
    <x v="1"/>
    <n v="517"/>
    <x v="7"/>
  </r>
  <r>
    <n v="309620"/>
    <x v="1"/>
    <x v="1"/>
    <n v="30000"/>
    <n v="30000"/>
    <n v="0"/>
    <x v="0"/>
    <x v="1"/>
    <x v="0"/>
    <n v="469"/>
    <x v="1"/>
  </r>
  <r>
    <n v="309624"/>
    <x v="1"/>
    <x v="0"/>
    <n v="5000"/>
    <n v="5000"/>
    <n v="0"/>
    <x v="0"/>
    <x v="1"/>
    <x v="1"/>
    <n v="431"/>
    <x v="3"/>
  </r>
  <r>
    <n v="309637"/>
    <x v="0"/>
    <x v="0"/>
    <n v="219914"/>
    <n v="219914"/>
    <n v="0"/>
    <x v="0"/>
    <x v="1"/>
    <x v="1"/>
    <n v="549"/>
    <x v="9"/>
  </r>
  <r>
    <n v="309646"/>
    <x v="0"/>
    <x v="0"/>
    <n v="51300"/>
    <n v="51300"/>
    <n v="0"/>
    <x v="0"/>
    <x v="1"/>
    <x v="0"/>
    <n v="552"/>
    <x v="10"/>
  </r>
  <r>
    <n v="309647"/>
    <x v="0"/>
    <x v="1"/>
    <n v="24100"/>
    <n v="24100"/>
    <n v="0"/>
    <x v="0"/>
    <x v="0"/>
    <x v="0"/>
    <n v="489"/>
    <x v="8"/>
  </r>
  <r>
    <n v="309659"/>
    <x v="0"/>
    <x v="1"/>
    <n v="20000"/>
    <n v="20000"/>
    <n v="0"/>
    <x v="0"/>
    <x v="0"/>
    <x v="0"/>
    <n v="472"/>
    <x v="8"/>
  </r>
  <r>
    <n v="309660"/>
    <x v="1"/>
    <x v="0"/>
    <n v="120000"/>
    <n v="80000"/>
    <n v="1"/>
    <x v="1"/>
    <x v="1"/>
    <x v="1"/>
    <n v="458"/>
    <x v="1"/>
  </r>
  <r>
    <n v="309661"/>
    <x v="0"/>
    <x v="0"/>
    <n v="34400"/>
    <n v="34400"/>
    <n v="0"/>
    <x v="0"/>
    <x v="1"/>
    <x v="1"/>
    <n v="478"/>
    <x v="8"/>
  </r>
  <r>
    <n v="309664"/>
    <x v="0"/>
    <x v="0"/>
    <n v="121000"/>
    <n v="121000"/>
    <n v="0"/>
    <x v="0"/>
    <x v="1"/>
    <x v="2"/>
    <n v="487"/>
    <x v="8"/>
  </r>
  <r>
    <n v="309672"/>
    <x v="1"/>
    <x v="0"/>
    <n v="39744"/>
    <n v="39744"/>
    <n v="0"/>
    <x v="0"/>
    <x v="0"/>
    <x v="1"/>
    <n v="436"/>
    <x v="3"/>
  </r>
  <r>
    <n v="309677"/>
    <x v="0"/>
    <x v="0"/>
    <n v="54500"/>
    <n v="54500"/>
    <n v="0"/>
    <x v="0"/>
    <x v="0"/>
    <x v="1"/>
    <n v="541"/>
    <x v="9"/>
  </r>
  <r>
    <n v="309686"/>
    <x v="2"/>
    <x v="2"/>
    <n v="59600"/>
    <n v="59600"/>
    <n v="0"/>
    <x v="0"/>
    <x v="0"/>
    <x v="2"/>
    <n v="553"/>
    <x v="10"/>
  </r>
  <r>
    <n v="309689"/>
    <x v="2"/>
    <x v="0"/>
    <n v="20000"/>
    <n v="20000"/>
    <n v="0"/>
    <x v="0"/>
    <x v="0"/>
    <x v="1"/>
    <n v="507"/>
    <x v="0"/>
  </r>
  <r>
    <n v="309734"/>
    <x v="0"/>
    <x v="0"/>
    <n v="40000"/>
    <n v="40000"/>
    <n v="0"/>
    <x v="0"/>
    <x v="1"/>
    <x v="1"/>
    <n v="462"/>
    <x v="1"/>
  </r>
  <r>
    <n v="309752"/>
    <x v="1"/>
    <x v="0"/>
    <n v="50000"/>
    <n v="50000"/>
    <n v="0"/>
    <x v="0"/>
    <x v="1"/>
    <x v="1"/>
    <n v="481"/>
    <x v="8"/>
  </r>
  <r>
    <n v="309758"/>
    <x v="0"/>
    <x v="2"/>
    <n v="128100"/>
    <n v="128100"/>
    <n v="0"/>
    <x v="0"/>
    <x v="1"/>
    <x v="0"/>
    <n v="526"/>
    <x v="7"/>
  </r>
  <r>
    <n v="309759"/>
    <x v="2"/>
    <x v="1"/>
    <n v="35000"/>
    <n v="35000"/>
    <n v="0"/>
    <x v="0"/>
    <x v="0"/>
    <x v="0"/>
    <n v="438"/>
    <x v="3"/>
  </r>
  <r>
    <n v="309781"/>
    <x v="0"/>
    <x v="1"/>
    <n v="135000"/>
    <n v="135000"/>
    <n v="0"/>
    <x v="0"/>
    <x v="1"/>
    <x v="1"/>
    <n v="531"/>
    <x v="9"/>
  </r>
  <r>
    <n v="309782"/>
    <x v="0"/>
    <x v="0"/>
    <n v="64985"/>
    <n v="64985"/>
    <n v="0"/>
    <x v="0"/>
    <x v="1"/>
    <x v="2"/>
    <n v="520"/>
    <x v="7"/>
  </r>
  <r>
    <n v="309787"/>
    <x v="1"/>
    <x v="0"/>
    <n v="33000"/>
    <n v="33000"/>
    <n v="0"/>
    <x v="0"/>
    <x v="1"/>
    <x v="0"/>
    <n v="501"/>
    <x v="0"/>
  </r>
  <r>
    <n v="309796"/>
    <x v="1"/>
    <x v="0"/>
    <n v="8500"/>
    <n v="8500"/>
    <n v="0"/>
    <x v="0"/>
    <x v="1"/>
    <x v="1"/>
    <n v="513"/>
    <x v="7"/>
  </r>
  <r>
    <n v="309802"/>
    <x v="2"/>
    <x v="0"/>
    <n v="10000"/>
    <n v="10000"/>
    <n v="0"/>
    <x v="0"/>
    <x v="0"/>
    <x v="1"/>
    <n v="441"/>
    <x v="3"/>
  </r>
  <r>
    <n v="309805"/>
    <x v="2"/>
    <x v="0"/>
    <n v="84500"/>
    <n v="84500"/>
    <n v="0"/>
    <x v="0"/>
    <x v="1"/>
    <x v="1"/>
    <n v="482"/>
    <x v="8"/>
  </r>
  <r>
    <n v="309820"/>
    <x v="0"/>
    <x v="0"/>
    <n v="109000"/>
    <n v="109000"/>
    <n v="0"/>
    <x v="0"/>
    <x v="1"/>
    <x v="0"/>
    <n v="468"/>
    <x v="1"/>
  </r>
  <r>
    <n v="309823"/>
    <x v="1"/>
    <x v="0"/>
    <n v="23000"/>
    <n v="23000"/>
    <n v="0"/>
    <x v="0"/>
    <x v="1"/>
    <x v="1"/>
    <n v="529"/>
    <x v="7"/>
  </r>
  <r>
    <n v="309844"/>
    <x v="0"/>
    <x v="0"/>
    <n v="60530"/>
    <n v="60530"/>
    <n v="0"/>
    <x v="0"/>
    <x v="1"/>
    <x v="1"/>
    <n v="510"/>
    <x v="0"/>
  </r>
  <r>
    <n v="309859"/>
    <x v="0"/>
    <x v="1"/>
    <n v="10000"/>
    <n v="10000"/>
    <n v="0"/>
    <x v="0"/>
    <x v="0"/>
    <x v="1"/>
    <n v="487"/>
    <x v="8"/>
  </r>
  <r>
    <n v="309864"/>
    <x v="0"/>
    <x v="0"/>
    <n v="115000"/>
    <n v="115000"/>
    <n v="0"/>
    <x v="0"/>
    <x v="1"/>
    <x v="1"/>
    <n v="444"/>
    <x v="3"/>
  </r>
  <r>
    <n v="309877"/>
    <x v="1"/>
    <x v="0"/>
    <n v="35000"/>
    <n v="35000"/>
    <n v="0"/>
    <x v="0"/>
    <x v="1"/>
    <x v="1"/>
    <n v="396"/>
    <x v="2"/>
  </r>
  <r>
    <n v="309907"/>
    <x v="1"/>
    <x v="0"/>
    <n v="62235"/>
    <n v="62235"/>
    <n v="0"/>
    <x v="0"/>
    <x v="1"/>
    <x v="4"/>
    <n v="565"/>
    <x v="10"/>
  </r>
  <r>
    <n v="309909"/>
    <x v="0"/>
    <x v="0"/>
    <n v="23000"/>
    <n v="23000"/>
    <n v="0"/>
    <x v="0"/>
    <x v="0"/>
    <x v="1"/>
    <n v="493"/>
    <x v="0"/>
  </r>
  <r>
    <n v="309915"/>
    <x v="1"/>
    <x v="0"/>
    <n v="20000"/>
    <n v="10000"/>
    <n v="1"/>
    <x v="1"/>
    <x v="1"/>
    <x v="0"/>
    <n v="462"/>
    <x v="1"/>
  </r>
  <r>
    <n v="309934"/>
    <x v="0"/>
    <x v="0"/>
    <n v="45000"/>
    <n v="45000"/>
    <n v="0"/>
    <x v="0"/>
    <x v="0"/>
    <x v="1"/>
    <n v="415"/>
    <x v="6"/>
  </r>
  <r>
    <n v="309937"/>
    <x v="1"/>
    <x v="0"/>
    <n v="28000"/>
    <n v="28000"/>
    <n v="0"/>
    <x v="0"/>
    <x v="1"/>
    <x v="0"/>
    <n v="482"/>
    <x v="8"/>
  </r>
  <r>
    <n v="309948"/>
    <x v="0"/>
    <x v="1"/>
    <n v="47300"/>
    <n v="47300"/>
    <n v="0"/>
    <x v="0"/>
    <x v="0"/>
    <x v="0"/>
    <n v="445"/>
    <x v="3"/>
  </r>
  <r>
    <n v="309959"/>
    <x v="0"/>
    <x v="0"/>
    <n v="241300"/>
    <n v="241300"/>
    <n v="0"/>
    <x v="0"/>
    <x v="0"/>
    <x v="1"/>
    <n v="450"/>
    <x v="3"/>
  </r>
  <r>
    <n v="309966"/>
    <x v="0"/>
    <x v="0"/>
    <n v="382500"/>
    <n v="382500"/>
    <n v="0"/>
    <x v="0"/>
    <x v="1"/>
    <x v="1"/>
    <n v="540"/>
    <x v="9"/>
  </r>
  <r>
    <n v="309989"/>
    <x v="0"/>
    <x v="0"/>
    <n v="237000"/>
    <n v="237000"/>
    <n v="0"/>
    <x v="0"/>
    <x v="1"/>
    <x v="0"/>
    <n v="497"/>
    <x v="0"/>
  </r>
  <r>
    <n v="310011"/>
    <x v="0"/>
    <x v="1"/>
    <n v="50000"/>
    <n v="50000"/>
    <n v="0"/>
    <x v="0"/>
    <x v="1"/>
    <x v="0"/>
    <n v="491"/>
    <x v="0"/>
  </r>
  <r>
    <n v="310016"/>
    <x v="0"/>
    <x v="1"/>
    <n v="5000"/>
    <n v="5000"/>
    <n v="0"/>
    <x v="0"/>
    <x v="0"/>
    <x v="1"/>
    <n v="461"/>
    <x v="1"/>
  </r>
  <r>
    <n v="310024"/>
    <x v="1"/>
    <x v="0"/>
    <n v="3000"/>
    <n v="0"/>
    <n v="1"/>
    <x v="1"/>
    <x v="0"/>
    <x v="1"/>
    <n v="433"/>
    <x v="3"/>
  </r>
  <r>
    <n v="310050"/>
    <x v="1"/>
    <x v="1"/>
    <n v="10000"/>
    <n v="10000"/>
    <n v="0"/>
    <x v="0"/>
    <x v="0"/>
    <x v="1"/>
    <n v="463"/>
    <x v="1"/>
  </r>
  <r>
    <n v="310053"/>
    <x v="0"/>
    <x v="1"/>
    <n v="5600"/>
    <n v="5600"/>
    <n v="0"/>
    <x v="0"/>
    <x v="1"/>
    <x v="2"/>
    <n v="542"/>
    <x v="9"/>
  </r>
  <r>
    <n v="310065"/>
    <x v="0"/>
    <x v="0"/>
    <n v="148000"/>
    <n v="148000"/>
    <n v="0"/>
    <x v="0"/>
    <x v="1"/>
    <x v="2"/>
    <n v="543"/>
    <x v="9"/>
  </r>
  <r>
    <n v="310080"/>
    <x v="0"/>
    <x v="0"/>
    <n v="52913"/>
    <n v="52913"/>
    <n v="0"/>
    <x v="0"/>
    <x v="0"/>
    <x v="0"/>
    <n v="520"/>
    <x v="7"/>
  </r>
  <r>
    <n v="310128"/>
    <x v="1"/>
    <x v="1"/>
    <n v="17000"/>
    <n v="17000"/>
    <n v="0"/>
    <x v="0"/>
    <x v="0"/>
    <x v="0"/>
    <n v="468"/>
    <x v="1"/>
  </r>
  <r>
    <n v="310136"/>
    <x v="0"/>
    <x v="0"/>
    <n v="9000"/>
    <n v="9000"/>
    <n v="0"/>
    <x v="0"/>
    <x v="0"/>
    <x v="1"/>
    <n v="524"/>
    <x v="7"/>
  </r>
  <r>
    <n v="310151"/>
    <x v="1"/>
    <x v="0"/>
    <n v="45000"/>
    <n v="45000"/>
    <n v="0"/>
    <x v="0"/>
    <x v="1"/>
    <x v="1"/>
    <n v="490"/>
    <x v="8"/>
  </r>
  <r>
    <n v="310171"/>
    <x v="2"/>
    <x v="2"/>
    <n v="30000"/>
    <n v="30000"/>
    <n v="0"/>
    <x v="0"/>
    <x v="0"/>
    <x v="1"/>
    <n v="424"/>
    <x v="6"/>
  </r>
  <r>
    <n v="310243"/>
    <x v="1"/>
    <x v="2"/>
    <n v="15000"/>
    <n v="15000"/>
    <n v="0"/>
    <x v="0"/>
    <x v="0"/>
    <x v="1"/>
    <n v="410"/>
    <x v="2"/>
  </r>
  <r>
    <n v="310270"/>
    <x v="0"/>
    <x v="0"/>
    <n v="20000"/>
    <n v="20000"/>
    <n v="0"/>
    <x v="0"/>
    <x v="0"/>
    <x v="1"/>
    <n v="439"/>
    <x v="3"/>
  </r>
  <r>
    <n v="310284"/>
    <x v="0"/>
    <x v="0"/>
    <n v="100000"/>
    <n v="100000"/>
    <n v="0"/>
    <x v="0"/>
    <x v="1"/>
    <x v="2"/>
    <n v="551"/>
    <x v="10"/>
  </r>
  <r>
    <n v="310296"/>
    <x v="0"/>
    <x v="0"/>
    <n v="58000"/>
    <n v="58000"/>
    <n v="0"/>
    <x v="0"/>
    <x v="1"/>
    <x v="2"/>
    <n v="466"/>
    <x v="1"/>
  </r>
  <r>
    <n v="310311"/>
    <x v="0"/>
    <x v="0"/>
    <n v="27000"/>
    <n v="27000"/>
    <n v="0"/>
    <x v="0"/>
    <x v="0"/>
    <x v="1"/>
    <n v="423"/>
    <x v="6"/>
  </r>
  <r>
    <n v="310312"/>
    <x v="1"/>
    <x v="0"/>
    <n v="10000"/>
    <n v="10000"/>
    <n v="0"/>
    <x v="0"/>
    <x v="0"/>
    <x v="1"/>
    <n v="445"/>
    <x v="3"/>
  </r>
  <r>
    <n v="310332"/>
    <x v="0"/>
    <x v="0"/>
    <n v="76800"/>
    <n v="76800"/>
    <n v="0"/>
    <x v="0"/>
    <x v="1"/>
    <x v="0"/>
    <n v="527"/>
    <x v="7"/>
  </r>
  <r>
    <n v="310351"/>
    <x v="0"/>
    <x v="0"/>
    <n v="183500"/>
    <n v="183500"/>
    <n v="0"/>
    <x v="0"/>
    <x v="0"/>
    <x v="2"/>
    <n v="449"/>
    <x v="3"/>
  </r>
  <r>
    <n v="310356"/>
    <x v="1"/>
    <x v="0"/>
    <n v="3000"/>
    <n v="3000"/>
    <n v="0"/>
    <x v="0"/>
    <x v="1"/>
    <x v="1"/>
    <n v="442"/>
    <x v="3"/>
  </r>
  <r>
    <n v="310374"/>
    <x v="0"/>
    <x v="0"/>
    <n v="123700"/>
    <n v="123700"/>
    <n v="0"/>
    <x v="0"/>
    <x v="0"/>
    <x v="0"/>
    <n v="491"/>
    <x v="0"/>
  </r>
  <r>
    <n v="310405"/>
    <x v="1"/>
    <x v="0"/>
    <n v="15000"/>
    <n v="15000"/>
    <n v="0"/>
    <x v="0"/>
    <x v="0"/>
    <x v="1"/>
    <n v="531"/>
    <x v="9"/>
  </r>
  <r>
    <n v="310435"/>
    <x v="0"/>
    <x v="0"/>
    <n v="165200"/>
    <n v="165200"/>
    <n v="0"/>
    <x v="0"/>
    <x v="1"/>
    <x v="2"/>
    <n v="471"/>
    <x v="8"/>
  </r>
  <r>
    <n v="310505"/>
    <x v="0"/>
    <x v="0"/>
    <n v="48000"/>
    <n v="48000"/>
    <n v="0"/>
    <x v="0"/>
    <x v="1"/>
    <x v="1"/>
    <n v="444"/>
    <x v="3"/>
  </r>
  <r>
    <n v="310537"/>
    <x v="1"/>
    <x v="0"/>
    <n v="18000"/>
    <n v="18000"/>
    <n v="0"/>
    <x v="0"/>
    <x v="1"/>
    <x v="0"/>
    <n v="443"/>
    <x v="3"/>
  </r>
  <r>
    <n v="310760"/>
    <x v="1"/>
    <x v="0"/>
    <n v="65000"/>
    <n v="65000"/>
    <n v="0"/>
    <x v="0"/>
    <x v="1"/>
    <x v="0"/>
    <n v="471"/>
    <x v="8"/>
  </r>
  <r>
    <n v="310813"/>
    <x v="0"/>
    <x v="0"/>
    <n v="51000"/>
    <n v="51000"/>
    <n v="0"/>
    <x v="0"/>
    <x v="1"/>
    <x v="2"/>
    <n v="490"/>
    <x v="8"/>
  </r>
  <r>
    <n v="310830"/>
    <x v="2"/>
    <x v="2"/>
    <n v="30000"/>
    <n v="30000"/>
    <n v="0"/>
    <x v="0"/>
    <x v="0"/>
    <x v="0"/>
    <n v="455"/>
    <x v="1"/>
  </r>
  <r>
    <n v="310849"/>
    <x v="0"/>
    <x v="0"/>
    <n v="30000"/>
    <n v="30000"/>
    <n v="0"/>
    <x v="0"/>
    <x v="0"/>
    <x v="1"/>
    <n v="526"/>
    <x v="7"/>
  </r>
  <r>
    <n v="310853"/>
    <x v="1"/>
    <x v="1"/>
    <n v="20000"/>
    <n v="20000"/>
    <n v="0"/>
    <x v="0"/>
    <x v="0"/>
    <x v="0"/>
    <n v="519"/>
    <x v="7"/>
  </r>
  <r>
    <n v="310854"/>
    <x v="1"/>
    <x v="0"/>
    <n v="15000"/>
    <n v="15000"/>
    <n v="0"/>
    <x v="0"/>
    <x v="1"/>
    <x v="0"/>
    <n v="526"/>
    <x v="7"/>
  </r>
  <r>
    <n v="310860"/>
    <x v="1"/>
    <x v="0"/>
    <n v="15000"/>
    <n v="15000"/>
    <n v="0"/>
    <x v="0"/>
    <x v="0"/>
    <x v="1"/>
    <n v="441"/>
    <x v="3"/>
  </r>
  <r>
    <n v="310862"/>
    <x v="0"/>
    <x v="1"/>
    <n v="54000"/>
    <n v="54000"/>
    <n v="0"/>
    <x v="0"/>
    <x v="0"/>
    <x v="2"/>
    <n v="522"/>
    <x v="7"/>
  </r>
  <r>
    <n v="310872"/>
    <x v="1"/>
    <x v="1"/>
    <n v="25000"/>
    <n v="25000"/>
    <n v="0"/>
    <x v="0"/>
    <x v="0"/>
    <x v="0"/>
    <n v="465"/>
    <x v="1"/>
  </r>
  <r>
    <n v="310878"/>
    <x v="0"/>
    <x v="1"/>
    <n v="5000"/>
    <n v="5000"/>
    <n v="0"/>
    <x v="0"/>
    <x v="1"/>
    <x v="1"/>
    <n v="452"/>
    <x v="1"/>
  </r>
  <r>
    <n v="310887"/>
    <x v="0"/>
    <x v="0"/>
    <n v="35000"/>
    <n v="35000"/>
    <n v="0"/>
    <x v="0"/>
    <x v="0"/>
    <x v="0"/>
    <n v="505"/>
    <x v="0"/>
  </r>
  <r>
    <n v="310888"/>
    <x v="0"/>
    <x v="0"/>
    <n v="15000"/>
    <n v="15000"/>
    <n v="0"/>
    <x v="0"/>
    <x v="0"/>
    <x v="1"/>
    <n v="434"/>
    <x v="3"/>
  </r>
  <r>
    <n v="310890"/>
    <x v="0"/>
    <x v="0"/>
    <n v="25000"/>
    <n v="25000"/>
    <n v="0"/>
    <x v="0"/>
    <x v="1"/>
    <x v="1"/>
    <n v="528"/>
    <x v="7"/>
  </r>
  <r>
    <n v="310895"/>
    <x v="1"/>
    <x v="0"/>
    <n v="10000"/>
    <n v="10000"/>
    <n v="0"/>
    <x v="0"/>
    <x v="1"/>
    <x v="0"/>
    <n v="491"/>
    <x v="0"/>
  </r>
  <r>
    <n v="310906"/>
    <x v="1"/>
    <x v="0"/>
    <n v="2700"/>
    <n v="2700"/>
    <n v="0"/>
    <x v="0"/>
    <x v="1"/>
    <x v="1"/>
    <n v="457"/>
    <x v="1"/>
  </r>
  <r>
    <n v="310913"/>
    <x v="0"/>
    <x v="1"/>
    <n v="60500"/>
    <n v="60500"/>
    <n v="0"/>
    <x v="0"/>
    <x v="0"/>
    <x v="1"/>
    <n v="446"/>
    <x v="3"/>
  </r>
  <r>
    <n v="310923"/>
    <x v="0"/>
    <x v="0"/>
    <n v="20000"/>
    <n v="17000"/>
    <n v="1"/>
    <x v="1"/>
    <x v="1"/>
    <x v="1"/>
    <n v="447"/>
    <x v="3"/>
  </r>
  <r>
    <n v="310925"/>
    <x v="2"/>
    <x v="1"/>
    <n v="11000"/>
    <n v="11000"/>
    <n v="0"/>
    <x v="0"/>
    <x v="0"/>
    <x v="1"/>
    <n v="513"/>
    <x v="7"/>
  </r>
  <r>
    <n v="310927"/>
    <x v="0"/>
    <x v="0"/>
    <n v="79500"/>
    <n v="79500"/>
    <n v="0"/>
    <x v="0"/>
    <x v="1"/>
    <x v="1"/>
    <n v="510"/>
    <x v="0"/>
  </r>
  <r>
    <n v="310952"/>
    <x v="0"/>
    <x v="1"/>
    <n v="350000"/>
    <n v="350000"/>
    <n v="0"/>
    <x v="0"/>
    <x v="1"/>
    <x v="2"/>
    <n v="494"/>
    <x v="0"/>
  </r>
  <r>
    <n v="310954"/>
    <x v="0"/>
    <x v="0"/>
    <n v="74000"/>
    <n v="74000"/>
    <n v="0"/>
    <x v="0"/>
    <x v="1"/>
    <x v="0"/>
    <n v="514"/>
    <x v="7"/>
  </r>
  <r>
    <n v="310955"/>
    <x v="1"/>
    <x v="0"/>
    <n v="20000"/>
    <n v="20000"/>
    <n v="0"/>
    <x v="0"/>
    <x v="1"/>
    <x v="0"/>
    <n v="461"/>
    <x v="1"/>
  </r>
  <r>
    <n v="310969"/>
    <x v="1"/>
    <x v="0"/>
    <n v="10000"/>
    <n v="10000"/>
    <n v="0"/>
    <x v="0"/>
    <x v="1"/>
    <x v="0"/>
    <n v="450"/>
    <x v="3"/>
  </r>
  <r>
    <n v="310970"/>
    <x v="0"/>
    <x v="0"/>
    <n v="27500"/>
    <n v="27500"/>
    <n v="0"/>
    <x v="0"/>
    <x v="1"/>
    <x v="1"/>
    <n v="533"/>
    <x v="9"/>
  </r>
  <r>
    <n v="310971"/>
    <x v="0"/>
    <x v="0"/>
    <n v="65000"/>
    <n v="65000"/>
    <n v="0"/>
    <x v="0"/>
    <x v="1"/>
    <x v="2"/>
    <n v="555"/>
    <x v="10"/>
  </r>
  <r>
    <n v="310984"/>
    <x v="1"/>
    <x v="0"/>
    <n v="160800"/>
    <n v="160800"/>
    <n v="0"/>
    <x v="0"/>
    <x v="0"/>
    <x v="2"/>
    <n v="538"/>
    <x v="9"/>
  </r>
  <r>
    <n v="310990"/>
    <x v="0"/>
    <x v="0"/>
    <n v="25000"/>
    <n v="25000"/>
    <n v="0"/>
    <x v="0"/>
    <x v="0"/>
    <x v="1"/>
    <n v="506"/>
    <x v="0"/>
  </r>
  <r>
    <n v="311012"/>
    <x v="1"/>
    <x v="2"/>
    <n v="35500"/>
    <n v="35500"/>
    <n v="0"/>
    <x v="0"/>
    <x v="0"/>
    <x v="1"/>
    <n v="499"/>
    <x v="0"/>
  </r>
  <r>
    <n v="311016"/>
    <x v="1"/>
    <x v="0"/>
    <n v="500"/>
    <n v="500"/>
    <n v="0"/>
    <x v="0"/>
    <x v="1"/>
    <x v="0"/>
    <n v="465"/>
    <x v="1"/>
  </r>
  <r>
    <n v="311023"/>
    <x v="1"/>
    <x v="2"/>
    <n v="13000"/>
    <n v="13000"/>
    <n v="0"/>
    <x v="0"/>
    <x v="0"/>
    <x v="1"/>
    <n v="497"/>
    <x v="0"/>
  </r>
  <r>
    <n v="311038"/>
    <x v="1"/>
    <x v="0"/>
    <n v="19000"/>
    <n v="19000"/>
    <n v="0"/>
    <x v="0"/>
    <x v="0"/>
    <x v="0"/>
    <n v="493"/>
    <x v="0"/>
  </r>
  <r>
    <n v="311047"/>
    <x v="1"/>
    <x v="1"/>
    <n v="10000"/>
    <n v="10000"/>
    <n v="0"/>
    <x v="0"/>
    <x v="0"/>
    <x v="1"/>
    <n v="498"/>
    <x v="0"/>
  </r>
  <r>
    <n v="311055"/>
    <x v="1"/>
    <x v="0"/>
    <n v="100000"/>
    <n v="100000"/>
    <n v="0"/>
    <x v="0"/>
    <x v="1"/>
    <x v="1"/>
    <n v="484"/>
    <x v="8"/>
  </r>
  <r>
    <n v="311060"/>
    <x v="0"/>
    <x v="0"/>
    <n v="138000"/>
    <n v="138000"/>
    <n v="0"/>
    <x v="0"/>
    <x v="1"/>
    <x v="0"/>
    <n v="531"/>
    <x v="9"/>
  </r>
  <r>
    <n v="311066"/>
    <x v="0"/>
    <x v="0"/>
    <n v="107000"/>
    <n v="107000"/>
    <n v="0"/>
    <x v="0"/>
    <x v="1"/>
    <x v="1"/>
    <n v="522"/>
    <x v="7"/>
  </r>
  <r>
    <n v="311068"/>
    <x v="1"/>
    <x v="0"/>
    <n v="192400"/>
    <n v="192400"/>
    <n v="0"/>
    <x v="0"/>
    <x v="0"/>
    <x v="1"/>
    <n v="439"/>
    <x v="3"/>
  </r>
  <r>
    <n v="311074"/>
    <x v="0"/>
    <x v="0"/>
    <n v="25000"/>
    <n v="25000"/>
    <n v="0"/>
    <x v="0"/>
    <x v="1"/>
    <x v="0"/>
    <n v="486"/>
    <x v="8"/>
  </r>
  <r>
    <n v="311082"/>
    <x v="0"/>
    <x v="0"/>
    <n v="65100"/>
    <n v="65100"/>
    <n v="0"/>
    <x v="0"/>
    <x v="1"/>
    <x v="1"/>
    <n v="473"/>
    <x v="8"/>
  </r>
  <r>
    <n v="311099"/>
    <x v="1"/>
    <x v="0"/>
    <n v="20000"/>
    <n v="20000"/>
    <n v="0"/>
    <x v="0"/>
    <x v="0"/>
    <x v="2"/>
    <n v="421"/>
    <x v="6"/>
  </r>
  <r>
    <n v="311100"/>
    <x v="1"/>
    <x v="0"/>
    <n v="20000"/>
    <n v="20000"/>
    <n v="0"/>
    <x v="0"/>
    <x v="0"/>
    <x v="0"/>
    <n v="480"/>
    <x v="8"/>
  </r>
  <r>
    <n v="311104"/>
    <x v="1"/>
    <x v="0"/>
    <n v="3000"/>
    <n v="1000"/>
    <n v="1"/>
    <x v="1"/>
    <x v="0"/>
    <x v="1"/>
    <n v="402"/>
    <x v="2"/>
  </r>
  <r>
    <n v="311108"/>
    <x v="1"/>
    <x v="0"/>
    <n v="30000"/>
    <n v="30000"/>
    <n v="0"/>
    <x v="0"/>
    <x v="1"/>
    <x v="0"/>
    <n v="486"/>
    <x v="8"/>
  </r>
  <r>
    <n v="311112"/>
    <x v="0"/>
    <x v="1"/>
    <n v="10000"/>
    <n v="10000"/>
    <n v="0"/>
    <x v="0"/>
    <x v="1"/>
    <x v="0"/>
    <n v="471"/>
    <x v="8"/>
  </r>
  <r>
    <n v="311125"/>
    <x v="0"/>
    <x v="0"/>
    <n v="10000"/>
    <n v="10000"/>
    <n v="0"/>
    <x v="0"/>
    <x v="1"/>
    <x v="1"/>
    <n v="479"/>
    <x v="8"/>
  </r>
  <r>
    <n v="311126"/>
    <x v="0"/>
    <x v="0"/>
    <n v="139510"/>
    <n v="139510"/>
    <n v="0"/>
    <x v="0"/>
    <x v="1"/>
    <x v="1"/>
    <n v="462"/>
    <x v="1"/>
  </r>
  <r>
    <n v="311146"/>
    <x v="1"/>
    <x v="0"/>
    <n v="3000"/>
    <n v="0"/>
    <n v="1"/>
    <x v="1"/>
    <x v="1"/>
    <x v="0"/>
    <n v="523"/>
    <x v="7"/>
  </r>
  <r>
    <n v="311152"/>
    <x v="0"/>
    <x v="0"/>
    <n v="10000"/>
    <n v="10000"/>
    <n v="0"/>
    <x v="0"/>
    <x v="0"/>
    <x v="1"/>
    <n v="457"/>
    <x v="1"/>
  </r>
  <r>
    <n v="311153"/>
    <x v="0"/>
    <x v="0"/>
    <n v="30000"/>
    <n v="30000"/>
    <n v="0"/>
    <x v="0"/>
    <x v="0"/>
    <x v="1"/>
    <n v="456"/>
    <x v="1"/>
  </r>
  <r>
    <n v="311157"/>
    <x v="0"/>
    <x v="0"/>
    <n v="312300"/>
    <n v="312300"/>
    <n v="0"/>
    <x v="0"/>
    <x v="0"/>
    <x v="2"/>
    <n v="522"/>
    <x v="7"/>
  </r>
  <r>
    <n v="311166"/>
    <x v="0"/>
    <x v="1"/>
    <n v="25000"/>
    <n v="25000"/>
    <n v="0"/>
    <x v="0"/>
    <x v="0"/>
    <x v="1"/>
    <n v="447"/>
    <x v="3"/>
  </r>
  <r>
    <n v="311167"/>
    <x v="2"/>
    <x v="2"/>
    <n v="21000"/>
    <n v="21000"/>
    <n v="0"/>
    <x v="0"/>
    <x v="0"/>
    <x v="1"/>
    <n v="520"/>
    <x v="7"/>
  </r>
  <r>
    <n v="311173"/>
    <x v="0"/>
    <x v="0"/>
    <n v="20000"/>
    <n v="20000"/>
    <n v="0"/>
    <x v="0"/>
    <x v="1"/>
    <x v="0"/>
    <n v="462"/>
    <x v="1"/>
  </r>
  <r>
    <n v="311177"/>
    <x v="1"/>
    <x v="0"/>
    <n v="15000"/>
    <n v="15000"/>
    <n v="0"/>
    <x v="0"/>
    <x v="1"/>
    <x v="1"/>
    <n v="459"/>
    <x v="1"/>
  </r>
  <r>
    <n v="311180"/>
    <x v="0"/>
    <x v="0"/>
    <n v="29000"/>
    <n v="29000"/>
    <n v="0"/>
    <x v="0"/>
    <x v="0"/>
    <x v="2"/>
    <n v="509"/>
    <x v="0"/>
  </r>
  <r>
    <n v="311184"/>
    <x v="0"/>
    <x v="1"/>
    <n v="57800"/>
    <n v="57800"/>
    <n v="0"/>
    <x v="0"/>
    <x v="0"/>
    <x v="1"/>
    <n v="440"/>
    <x v="3"/>
  </r>
  <r>
    <n v="311192"/>
    <x v="1"/>
    <x v="0"/>
    <n v="5000"/>
    <n v="5000"/>
    <n v="0"/>
    <x v="0"/>
    <x v="1"/>
    <x v="1"/>
    <n v="426"/>
    <x v="6"/>
  </r>
  <r>
    <n v="311194"/>
    <x v="0"/>
    <x v="2"/>
    <n v="30000"/>
    <n v="30000"/>
    <n v="0"/>
    <x v="0"/>
    <x v="1"/>
    <x v="0"/>
    <n v="478"/>
    <x v="8"/>
  </r>
  <r>
    <n v="311196"/>
    <x v="0"/>
    <x v="0"/>
    <n v="15000"/>
    <n v="15000"/>
    <n v="0"/>
    <x v="0"/>
    <x v="0"/>
    <x v="2"/>
    <n v="479"/>
    <x v="8"/>
  </r>
  <r>
    <n v="311220"/>
    <x v="0"/>
    <x v="0"/>
    <n v="10000"/>
    <n v="10000"/>
    <n v="0"/>
    <x v="0"/>
    <x v="1"/>
    <x v="1"/>
    <n v="460"/>
    <x v="1"/>
  </r>
  <r>
    <n v="311233"/>
    <x v="2"/>
    <x v="1"/>
    <n v="48000"/>
    <n v="48000"/>
    <n v="0"/>
    <x v="0"/>
    <x v="0"/>
    <x v="1"/>
    <n v="522"/>
    <x v="7"/>
  </r>
  <r>
    <n v="311234"/>
    <x v="0"/>
    <x v="0"/>
    <n v="140606"/>
    <n v="140606"/>
    <n v="0"/>
    <x v="0"/>
    <x v="1"/>
    <x v="1"/>
    <n v="387"/>
    <x v="4"/>
  </r>
  <r>
    <n v="311237"/>
    <x v="0"/>
    <x v="0"/>
    <n v="442800"/>
    <n v="442800"/>
    <n v="0"/>
    <x v="0"/>
    <x v="1"/>
    <x v="0"/>
    <n v="483"/>
    <x v="8"/>
  </r>
  <r>
    <n v="311250"/>
    <x v="1"/>
    <x v="0"/>
    <n v="10000"/>
    <n v="10000"/>
    <n v="0"/>
    <x v="0"/>
    <x v="1"/>
    <x v="0"/>
    <n v="551"/>
    <x v="10"/>
  </r>
  <r>
    <n v="311253"/>
    <x v="1"/>
    <x v="0"/>
    <n v="10000"/>
    <n v="10000"/>
    <n v="0"/>
    <x v="0"/>
    <x v="1"/>
    <x v="2"/>
    <n v="478"/>
    <x v="8"/>
  </r>
  <r>
    <n v="311257"/>
    <x v="1"/>
    <x v="0"/>
    <n v="10000"/>
    <n v="10000"/>
    <n v="0"/>
    <x v="0"/>
    <x v="1"/>
    <x v="1"/>
    <n v="407"/>
    <x v="2"/>
  </r>
  <r>
    <n v="311260"/>
    <x v="0"/>
    <x v="0"/>
    <n v="117000"/>
    <n v="117000"/>
    <n v="0"/>
    <x v="0"/>
    <x v="1"/>
    <x v="0"/>
    <n v="542"/>
    <x v="9"/>
  </r>
  <r>
    <n v="311267"/>
    <x v="1"/>
    <x v="0"/>
    <n v="500"/>
    <n v="500"/>
    <n v="0"/>
    <x v="0"/>
    <x v="1"/>
    <x v="1"/>
    <n v="499"/>
    <x v="0"/>
  </r>
  <r>
    <n v="311274"/>
    <x v="1"/>
    <x v="1"/>
    <n v="20000"/>
    <n v="20000"/>
    <n v="0"/>
    <x v="0"/>
    <x v="0"/>
    <x v="1"/>
    <n v="467"/>
    <x v="1"/>
  </r>
  <r>
    <n v="311286"/>
    <x v="0"/>
    <x v="2"/>
    <n v="65800"/>
    <n v="65800"/>
    <n v="0"/>
    <x v="0"/>
    <x v="0"/>
    <x v="1"/>
    <n v="501"/>
    <x v="0"/>
  </r>
  <r>
    <n v="311287"/>
    <x v="0"/>
    <x v="0"/>
    <n v="132000"/>
    <n v="132000"/>
    <n v="0"/>
    <x v="0"/>
    <x v="0"/>
    <x v="1"/>
    <n v="434"/>
    <x v="3"/>
  </r>
  <r>
    <n v="311288"/>
    <x v="0"/>
    <x v="1"/>
    <n v="10000"/>
    <n v="10000"/>
    <n v="0"/>
    <x v="0"/>
    <x v="0"/>
    <x v="0"/>
    <n v="482"/>
    <x v="8"/>
  </r>
  <r>
    <n v="311289"/>
    <x v="0"/>
    <x v="0"/>
    <n v="26500"/>
    <n v="26500"/>
    <n v="0"/>
    <x v="0"/>
    <x v="0"/>
    <x v="0"/>
    <n v="515"/>
    <x v="7"/>
  </r>
  <r>
    <n v="311290"/>
    <x v="0"/>
    <x v="1"/>
    <n v="21000"/>
    <n v="21000"/>
    <n v="0"/>
    <x v="0"/>
    <x v="1"/>
    <x v="0"/>
    <n v="527"/>
    <x v="7"/>
  </r>
  <r>
    <n v="311321"/>
    <x v="1"/>
    <x v="0"/>
    <n v="20000"/>
    <n v="0"/>
    <n v="1"/>
    <x v="1"/>
    <x v="0"/>
    <x v="1"/>
    <n v="439"/>
    <x v="3"/>
  </r>
  <r>
    <n v="311344"/>
    <x v="0"/>
    <x v="0"/>
    <n v="29400"/>
    <n v="29400"/>
    <n v="0"/>
    <x v="0"/>
    <x v="1"/>
    <x v="1"/>
    <n v="455"/>
    <x v="1"/>
  </r>
  <r>
    <n v="311345"/>
    <x v="0"/>
    <x v="1"/>
    <n v="89777.5"/>
    <n v="89777.5"/>
    <n v="0"/>
    <x v="0"/>
    <x v="1"/>
    <x v="0"/>
    <n v="486"/>
    <x v="8"/>
  </r>
  <r>
    <n v="311368"/>
    <x v="1"/>
    <x v="0"/>
    <n v="32900"/>
    <n v="2964.8"/>
    <n v="1"/>
    <x v="1"/>
    <x v="0"/>
    <x v="0"/>
    <n v="433"/>
    <x v="3"/>
  </r>
  <r>
    <n v="311371"/>
    <x v="2"/>
    <x v="2"/>
    <n v="78850"/>
    <n v="78850"/>
    <n v="0"/>
    <x v="0"/>
    <x v="1"/>
    <x v="0"/>
    <n v="579"/>
    <x v="12"/>
  </r>
  <r>
    <n v="311374"/>
    <x v="1"/>
    <x v="0"/>
    <n v="41100"/>
    <n v="41100"/>
    <n v="0"/>
    <x v="0"/>
    <x v="1"/>
    <x v="1"/>
    <n v="502"/>
    <x v="0"/>
  </r>
  <r>
    <n v="311389"/>
    <x v="1"/>
    <x v="0"/>
    <n v="10000"/>
    <n v="10000"/>
    <n v="0"/>
    <x v="0"/>
    <x v="1"/>
    <x v="1"/>
    <n v="442"/>
    <x v="3"/>
  </r>
  <r>
    <n v="311396"/>
    <x v="1"/>
    <x v="0"/>
    <n v="500"/>
    <n v="0"/>
    <n v="1"/>
    <x v="1"/>
    <x v="0"/>
    <x v="0"/>
    <n v="415"/>
    <x v="6"/>
  </r>
  <r>
    <n v="311403"/>
    <x v="1"/>
    <x v="1"/>
    <n v="17000"/>
    <n v="17000"/>
    <n v="0"/>
    <x v="0"/>
    <x v="1"/>
    <x v="1"/>
    <n v="472"/>
    <x v="8"/>
  </r>
  <r>
    <n v="311440"/>
    <x v="0"/>
    <x v="1"/>
    <n v="25800"/>
    <n v="25800"/>
    <n v="0"/>
    <x v="0"/>
    <x v="1"/>
    <x v="1"/>
    <n v="444"/>
    <x v="3"/>
  </r>
  <r>
    <n v="311445"/>
    <x v="1"/>
    <x v="0"/>
    <n v="10000"/>
    <n v="10000"/>
    <n v="0"/>
    <x v="0"/>
    <x v="1"/>
    <x v="0"/>
    <n v="419"/>
    <x v="6"/>
  </r>
  <r>
    <n v="311452"/>
    <x v="0"/>
    <x v="0"/>
    <n v="54500"/>
    <n v="54500"/>
    <n v="0"/>
    <x v="0"/>
    <x v="0"/>
    <x v="1"/>
    <n v="534"/>
    <x v="9"/>
  </r>
  <r>
    <n v="311458"/>
    <x v="0"/>
    <x v="1"/>
    <n v="45000"/>
    <n v="45000"/>
    <n v="0"/>
    <x v="0"/>
    <x v="0"/>
    <x v="1"/>
    <n v="451"/>
    <x v="1"/>
  </r>
  <r>
    <n v="311498"/>
    <x v="0"/>
    <x v="0"/>
    <n v="37000"/>
    <n v="37000"/>
    <n v="0"/>
    <x v="0"/>
    <x v="1"/>
    <x v="0"/>
    <n v="543"/>
    <x v="9"/>
  </r>
  <r>
    <n v="311499"/>
    <x v="1"/>
    <x v="1"/>
    <n v="20000"/>
    <n v="20000"/>
    <n v="0"/>
    <x v="0"/>
    <x v="0"/>
    <x v="1"/>
    <n v="489"/>
    <x v="8"/>
  </r>
  <r>
    <n v="311543"/>
    <x v="0"/>
    <x v="1"/>
    <n v="35500"/>
    <n v="35500"/>
    <n v="0"/>
    <x v="0"/>
    <x v="0"/>
    <x v="0"/>
    <n v="429"/>
    <x v="6"/>
  </r>
  <r>
    <n v="311550"/>
    <x v="2"/>
    <x v="0"/>
    <n v="71000"/>
    <n v="71000"/>
    <n v="0"/>
    <x v="0"/>
    <x v="0"/>
    <x v="1"/>
    <n v="444"/>
    <x v="3"/>
  </r>
  <r>
    <n v="311589"/>
    <x v="0"/>
    <x v="0"/>
    <n v="86100"/>
    <n v="86100"/>
    <n v="0"/>
    <x v="0"/>
    <x v="1"/>
    <x v="0"/>
    <n v="556"/>
    <x v="10"/>
  </r>
  <r>
    <n v="311592"/>
    <x v="0"/>
    <x v="2"/>
    <n v="97150"/>
    <n v="97150"/>
    <n v="0"/>
    <x v="0"/>
    <x v="1"/>
    <x v="0"/>
    <n v="498"/>
    <x v="0"/>
  </r>
  <r>
    <n v="311621"/>
    <x v="1"/>
    <x v="0"/>
    <n v="20000"/>
    <n v="20000"/>
    <n v="0"/>
    <x v="0"/>
    <x v="1"/>
    <x v="0"/>
    <n v="458"/>
    <x v="1"/>
  </r>
  <r>
    <n v="311626"/>
    <x v="0"/>
    <x v="0"/>
    <n v="90000"/>
    <n v="90000"/>
    <n v="0"/>
    <x v="0"/>
    <x v="1"/>
    <x v="0"/>
    <n v="511"/>
    <x v="7"/>
  </r>
  <r>
    <n v="311641"/>
    <x v="0"/>
    <x v="0"/>
    <n v="50000"/>
    <n v="50000"/>
    <n v="0"/>
    <x v="0"/>
    <x v="0"/>
    <x v="1"/>
    <n v="499"/>
    <x v="0"/>
  </r>
  <r>
    <n v="311655"/>
    <x v="0"/>
    <x v="1"/>
    <n v="174706"/>
    <n v="174706"/>
    <n v="0"/>
    <x v="0"/>
    <x v="0"/>
    <x v="2"/>
    <n v="462"/>
    <x v="1"/>
  </r>
  <r>
    <n v="311676"/>
    <x v="0"/>
    <x v="0"/>
    <n v="10000"/>
    <n v="10000"/>
    <n v="0"/>
    <x v="0"/>
    <x v="0"/>
    <x v="2"/>
    <n v="494"/>
    <x v="0"/>
  </r>
  <r>
    <n v="311684"/>
    <x v="1"/>
    <x v="0"/>
    <n v="37000"/>
    <n v="37000"/>
    <n v="0"/>
    <x v="0"/>
    <x v="1"/>
    <x v="2"/>
    <n v="532"/>
    <x v="9"/>
  </r>
  <r>
    <n v="311688"/>
    <x v="0"/>
    <x v="1"/>
    <n v="50000"/>
    <n v="50000"/>
    <n v="0"/>
    <x v="0"/>
    <x v="1"/>
    <x v="2"/>
    <n v="459"/>
    <x v="1"/>
  </r>
  <r>
    <n v="311694"/>
    <x v="0"/>
    <x v="0"/>
    <n v="77900"/>
    <n v="77900"/>
    <n v="0"/>
    <x v="0"/>
    <x v="1"/>
    <x v="0"/>
    <n v="494"/>
    <x v="0"/>
  </r>
  <r>
    <n v="311711"/>
    <x v="1"/>
    <x v="0"/>
    <n v="5000"/>
    <n v="5000"/>
    <n v="0"/>
    <x v="0"/>
    <x v="1"/>
    <x v="0"/>
    <n v="485"/>
    <x v="8"/>
  </r>
  <r>
    <n v="311744"/>
    <x v="1"/>
    <x v="0"/>
    <n v="101600"/>
    <n v="51650"/>
    <n v="1"/>
    <x v="1"/>
    <x v="0"/>
    <x v="1"/>
    <n v="520"/>
    <x v="7"/>
  </r>
  <r>
    <n v="311748"/>
    <x v="0"/>
    <x v="1"/>
    <n v="32000"/>
    <n v="32000"/>
    <n v="0"/>
    <x v="0"/>
    <x v="1"/>
    <x v="1"/>
    <n v="522"/>
    <x v="7"/>
  </r>
  <r>
    <n v="311772"/>
    <x v="1"/>
    <x v="0"/>
    <n v="17000"/>
    <n v="17000"/>
    <n v="0"/>
    <x v="0"/>
    <x v="0"/>
    <x v="1"/>
    <n v="416"/>
    <x v="6"/>
  </r>
  <r>
    <n v="311787"/>
    <x v="1"/>
    <x v="0"/>
    <n v="30000"/>
    <n v="30000"/>
    <n v="0"/>
    <x v="0"/>
    <x v="1"/>
    <x v="0"/>
    <n v="493"/>
    <x v="0"/>
  </r>
  <r>
    <n v="311788"/>
    <x v="1"/>
    <x v="0"/>
    <n v="20000"/>
    <n v="0"/>
    <n v="1"/>
    <x v="1"/>
    <x v="1"/>
    <x v="2"/>
    <n v="497"/>
    <x v="0"/>
  </r>
  <r>
    <n v="311804"/>
    <x v="1"/>
    <x v="0"/>
    <n v="10000"/>
    <n v="10000"/>
    <n v="0"/>
    <x v="0"/>
    <x v="1"/>
    <x v="2"/>
    <n v="503"/>
    <x v="0"/>
  </r>
  <r>
    <n v="311809"/>
    <x v="0"/>
    <x v="0"/>
    <n v="126350"/>
    <n v="126350"/>
    <n v="0"/>
    <x v="0"/>
    <x v="1"/>
    <x v="2"/>
    <n v="570"/>
    <x v="10"/>
  </r>
  <r>
    <n v="311835"/>
    <x v="0"/>
    <x v="0"/>
    <n v="70000"/>
    <n v="70000"/>
    <n v="0"/>
    <x v="0"/>
    <x v="0"/>
    <x v="1"/>
    <n v="507"/>
    <x v="0"/>
  </r>
  <r>
    <n v="311875"/>
    <x v="1"/>
    <x v="0"/>
    <n v="8500"/>
    <n v="8500"/>
    <n v="0"/>
    <x v="0"/>
    <x v="1"/>
    <x v="2"/>
    <n v="494"/>
    <x v="0"/>
  </r>
  <r>
    <n v="311883"/>
    <x v="0"/>
    <x v="2"/>
    <n v="5000"/>
    <n v="5000"/>
    <n v="0"/>
    <x v="0"/>
    <x v="0"/>
    <x v="1"/>
    <n v="507"/>
    <x v="0"/>
  </r>
  <r>
    <n v="311922"/>
    <x v="0"/>
    <x v="0"/>
    <n v="22458"/>
    <n v="22458"/>
    <n v="0"/>
    <x v="0"/>
    <x v="0"/>
    <x v="1"/>
    <n v="458"/>
    <x v="1"/>
  </r>
  <r>
    <n v="311932"/>
    <x v="1"/>
    <x v="0"/>
    <n v="50000"/>
    <n v="50000"/>
    <n v="0"/>
    <x v="0"/>
    <x v="0"/>
    <x v="0"/>
    <n v="509"/>
    <x v="0"/>
  </r>
  <r>
    <n v="311954"/>
    <x v="0"/>
    <x v="0"/>
    <n v="20000"/>
    <n v="20000"/>
    <n v="0"/>
    <x v="0"/>
    <x v="0"/>
    <x v="0"/>
    <n v="497"/>
    <x v="0"/>
  </r>
  <r>
    <n v="311957"/>
    <x v="0"/>
    <x v="0"/>
    <n v="38000"/>
    <n v="38000"/>
    <n v="0"/>
    <x v="0"/>
    <x v="0"/>
    <x v="2"/>
    <n v="500"/>
    <x v="0"/>
  </r>
  <r>
    <n v="311982"/>
    <x v="1"/>
    <x v="1"/>
    <n v="20000"/>
    <n v="20000"/>
    <n v="0"/>
    <x v="0"/>
    <x v="0"/>
    <x v="0"/>
    <n v="444"/>
    <x v="3"/>
  </r>
  <r>
    <n v="312029"/>
    <x v="1"/>
    <x v="0"/>
    <n v="15000"/>
    <n v="15000"/>
    <n v="0"/>
    <x v="0"/>
    <x v="0"/>
    <x v="1"/>
    <n v="430"/>
    <x v="6"/>
  </r>
  <r>
    <n v="312048"/>
    <x v="0"/>
    <x v="1"/>
    <n v="136500"/>
    <n v="136500"/>
    <n v="0"/>
    <x v="0"/>
    <x v="1"/>
    <x v="2"/>
    <n v="518"/>
    <x v="7"/>
  </r>
  <r>
    <n v="312232"/>
    <x v="0"/>
    <x v="1"/>
    <n v="50900"/>
    <n v="50900"/>
    <n v="0"/>
    <x v="0"/>
    <x v="0"/>
    <x v="2"/>
    <n v="545"/>
    <x v="9"/>
  </r>
  <r>
    <n v="312263"/>
    <x v="0"/>
    <x v="0"/>
    <n v="35000"/>
    <n v="35000"/>
    <n v="0"/>
    <x v="0"/>
    <x v="1"/>
    <x v="0"/>
    <n v="549"/>
    <x v="9"/>
  </r>
  <r>
    <n v="312301"/>
    <x v="0"/>
    <x v="0"/>
    <n v="143100"/>
    <n v="143100"/>
    <n v="0"/>
    <x v="0"/>
    <x v="0"/>
    <x v="1"/>
    <n v="464"/>
    <x v="1"/>
  </r>
  <r>
    <n v="312332"/>
    <x v="0"/>
    <x v="0"/>
    <n v="50000"/>
    <n v="50000"/>
    <n v="0"/>
    <x v="0"/>
    <x v="0"/>
    <x v="0"/>
    <n v="451"/>
    <x v="1"/>
  </r>
  <r>
    <n v="312336"/>
    <x v="0"/>
    <x v="0"/>
    <n v="118300"/>
    <n v="118300"/>
    <n v="0"/>
    <x v="0"/>
    <x v="1"/>
    <x v="0"/>
    <n v="467"/>
    <x v="1"/>
  </r>
  <r>
    <n v="312368"/>
    <x v="0"/>
    <x v="0"/>
    <n v="46000"/>
    <n v="46000"/>
    <n v="0"/>
    <x v="0"/>
    <x v="0"/>
    <x v="1"/>
    <n v="471"/>
    <x v="8"/>
  </r>
  <r>
    <n v="312374"/>
    <x v="0"/>
    <x v="0"/>
    <n v="15000"/>
    <n v="15000"/>
    <n v="0"/>
    <x v="0"/>
    <x v="1"/>
    <x v="0"/>
    <n v="519"/>
    <x v="7"/>
  </r>
  <r>
    <n v="312383"/>
    <x v="1"/>
    <x v="0"/>
    <n v="32200"/>
    <n v="32200"/>
    <n v="0"/>
    <x v="0"/>
    <x v="1"/>
    <x v="1"/>
    <n v="483"/>
    <x v="8"/>
  </r>
  <r>
    <n v="312411"/>
    <x v="0"/>
    <x v="1"/>
    <n v="35000"/>
    <n v="35000"/>
    <n v="0"/>
    <x v="0"/>
    <x v="0"/>
    <x v="0"/>
    <n v="529"/>
    <x v="7"/>
  </r>
  <r>
    <n v="312426"/>
    <x v="2"/>
    <x v="0"/>
    <n v="69000"/>
    <n v="69000"/>
    <n v="0"/>
    <x v="0"/>
    <x v="1"/>
    <x v="0"/>
    <n v="491"/>
    <x v="0"/>
  </r>
  <r>
    <n v="312443"/>
    <x v="0"/>
    <x v="1"/>
    <n v="20000"/>
    <n v="20000"/>
    <n v="0"/>
    <x v="0"/>
    <x v="0"/>
    <x v="2"/>
    <n v="480"/>
    <x v="8"/>
  </r>
  <r>
    <n v="312449"/>
    <x v="0"/>
    <x v="0"/>
    <n v="134900"/>
    <n v="134900"/>
    <n v="0"/>
    <x v="0"/>
    <x v="0"/>
    <x v="0"/>
    <n v="461"/>
    <x v="1"/>
  </r>
  <r>
    <n v="312452"/>
    <x v="0"/>
    <x v="0"/>
    <n v="92906"/>
    <n v="92906"/>
    <n v="0"/>
    <x v="0"/>
    <x v="1"/>
    <x v="2"/>
    <n v="558"/>
    <x v="10"/>
  </r>
  <r>
    <n v="312460"/>
    <x v="0"/>
    <x v="0"/>
    <n v="4500"/>
    <n v="4500"/>
    <n v="0"/>
    <x v="0"/>
    <x v="0"/>
    <x v="1"/>
    <n v="495"/>
    <x v="0"/>
  </r>
  <r>
    <n v="312504"/>
    <x v="0"/>
    <x v="0"/>
    <n v="20000"/>
    <n v="20000"/>
    <n v="0"/>
    <x v="0"/>
    <x v="1"/>
    <x v="0"/>
    <n v="459"/>
    <x v="1"/>
  </r>
  <r>
    <n v="312508"/>
    <x v="0"/>
    <x v="0"/>
    <n v="32080"/>
    <n v="32080"/>
    <n v="0"/>
    <x v="0"/>
    <x v="1"/>
    <x v="1"/>
    <n v="465"/>
    <x v="1"/>
  </r>
  <r>
    <n v="312545"/>
    <x v="0"/>
    <x v="1"/>
    <n v="30000"/>
    <n v="30000"/>
    <n v="0"/>
    <x v="0"/>
    <x v="0"/>
    <x v="1"/>
    <n v="514"/>
    <x v="7"/>
  </r>
  <r>
    <n v="312583"/>
    <x v="0"/>
    <x v="1"/>
    <n v="74000"/>
    <n v="74000"/>
    <n v="0"/>
    <x v="0"/>
    <x v="0"/>
    <x v="0"/>
    <n v="464"/>
    <x v="1"/>
  </r>
  <r>
    <n v="312606"/>
    <x v="1"/>
    <x v="0"/>
    <n v="10000"/>
    <n v="10000"/>
    <n v="0"/>
    <x v="0"/>
    <x v="0"/>
    <x v="1"/>
    <n v="402"/>
    <x v="2"/>
  </r>
  <r>
    <n v="312678"/>
    <x v="0"/>
    <x v="0"/>
    <n v="108290"/>
    <n v="108290"/>
    <n v="0"/>
    <x v="0"/>
    <x v="1"/>
    <x v="1"/>
    <n v="500"/>
    <x v="0"/>
  </r>
  <r>
    <n v="312681"/>
    <x v="1"/>
    <x v="2"/>
    <n v="10000"/>
    <n v="10000"/>
    <n v="0"/>
    <x v="0"/>
    <x v="0"/>
    <x v="1"/>
    <n v="455"/>
    <x v="1"/>
  </r>
  <r>
    <n v="312689"/>
    <x v="0"/>
    <x v="0"/>
    <n v="40000"/>
    <n v="40000"/>
    <n v="0"/>
    <x v="0"/>
    <x v="1"/>
    <x v="1"/>
    <n v="517"/>
    <x v="7"/>
  </r>
  <r>
    <n v="312691"/>
    <x v="1"/>
    <x v="0"/>
    <n v="31500"/>
    <n v="31500"/>
    <n v="0"/>
    <x v="0"/>
    <x v="0"/>
    <x v="1"/>
    <n v="389"/>
    <x v="4"/>
  </r>
  <r>
    <n v="312710"/>
    <x v="0"/>
    <x v="0"/>
    <n v="50000"/>
    <n v="50000"/>
    <n v="0"/>
    <x v="0"/>
    <x v="1"/>
    <x v="2"/>
    <n v="506"/>
    <x v="0"/>
  </r>
  <r>
    <n v="312724"/>
    <x v="0"/>
    <x v="0"/>
    <n v="35600"/>
    <n v="35600"/>
    <n v="0"/>
    <x v="0"/>
    <x v="0"/>
    <x v="2"/>
    <n v="485"/>
    <x v="8"/>
  </r>
  <r>
    <n v="312746"/>
    <x v="0"/>
    <x v="0"/>
    <n v="12500"/>
    <n v="12500"/>
    <n v="0"/>
    <x v="0"/>
    <x v="1"/>
    <x v="1"/>
    <n v="531"/>
    <x v="9"/>
  </r>
  <r>
    <n v="312749"/>
    <x v="1"/>
    <x v="1"/>
    <n v="10000"/>
    <n v="10000"/>
    <n v="0"/>
    <x v="0"/>
    <x v="0"/>
    <x v="0"/>
    <n v="454"/>
    <x v="1"/>
  </r>
  <r>
    <n v="312751"/>
    <x v="1"/>
    <x v="1"/>
    <n v="20000"/>
    <n v="20000"/>
    <n v="0"/>
    <x v="0"/>
    <x v="0"/>
    <x v="1"/>
    <n v="516"/>
    <x v="7"/>
  </r>
  <r>
    <n v="312782"/>
    <x v="0"/>
    <x v="1"/>
    <n v="10000"/>
    <n v="10000"/>
    <n v="0"/>
    <x v="0"/>
    <x v="1"/>
    <x v="0"/>
    <n v="474"/>
    <x v="8"/>
  </r>
  <r>
    <n v="312804"/>
    <x v="0"/>
    <x v="0"/>
    <n v="48573"/>
    <n v="48573"/>
    <n v="0"/>
    <x v="0"/>
    <x v="1"/>
    <x v="1"/>
    <n v="487"/>
    <x v="8"/>
  </r>
  <r>
    <n v="312807"/>
    <x v="0"/>
    <x v="0"/>
    <n v="68900"/>
    <n v="68900"/>
    <n v="0"/>
    <x v="0"/>
    <x v="1"/>
    <x v="1"/>
    <n v="536"/>
    <x v="9"/>
  </r>
  <r>
    <n v="312813"/>
    <x v="0"/>
    <x v="0"/>
    <n v="60000"/>
    <n v="60000"/>
    <n v="0"/>
    <x v="0"/>
    <x v="1"/>
    <x v="1"/>
    <n v="554"/>
    <x v="10"/>
  </r>
  <r>
    <n v="312846"/>
    <x v="0"/>
    <x v="0"/>
    <n v="70600"/>
    <n v="70600"/>
    <n v="0"/>
    <x v="0"/>
    <x v="0"/>
    <x v="1"/>
    <n v="438"/>
    <x v="3"/>
  </r>
  <r>
    <n v="312887"/>
    <x v="2"/>
    <x v="0"/>
    <n v="60000"/>
    <n v="60000"/>
    <n v="0"/>
    <x v="0"/>
    <x v="1"/>
    <x v="2"/>
    <n v="504"/>
    <x v="0"/>
  </r>
  <r>
    <n v="313093"/>
    <x v="0"/>
    <x v="2"/>
    <n v="51800"/>
    <n v="51800"/>
    <n v="0"/>
    <x v="0"/>
    <x v="1"/>
    <x v="0"/>
    <n v="525"/>
    <x v="7"/>
  </r>
  <r>
    <n v="313227"/>
    <x v="1"/>
    <x v="0"/>
    <n v="55000"/>
    <n v="55000"/>
    <n v="0"/>
    <x v="0"/>
    <x v="1"/>
    <x v="1"/>
    <n v="482"/>
    <x v="8"/>
  </r>
  <r>
    <n v="313228"/>
    <x v="0"/>
    <x v="0"/>
    <n v="75941"/>
    <n v="75941"/>
    <n v="0"/>
    <x v="0"/>
    <x v="0"/>
    <x v="1"/>
    <n v="490"/>
    <x v="8"/>
  </r>
  <r>
    <n v="313250"/>
    <x v="0"/>
    <x v="1"/>
    <n v="40000"/>
    <n v="40000"/>
    <n v="0"/>
    <x v="0"/>
    <x v="1"/>
    <x v="1"/>
    <n v="484"/>
    <x v="8"/>
  </r>
  <r>
    <n v="313288"/>
    <x v="1"/>
    <x v="0"/>
    <n v="31500"/>
    <n v="31500"/>
    <n v="0"/>
    <x v="0"/>
    <x v="0"/>
    <x v="1"/>
    <n v="443"/>
    <x v="3"/>
  </r>
  <r>
    <n v="313294"/>
    <x v="0"/>
    <x v="0"/>
    <n v="60900"/>
    <n v="60900"/>
    <n v="0"/>
    <x v="0"/>
    <x v="1"/>
    <x v="2"/>
    <n v="503"/>
    <x v="0"/>
  </r>
  <r>
    <n v="313312"/>
    <x v="0"/>
    <x v="0"/>
    <n v="163668"/>
    <n v="163668"/>
    <n v="0"/>
    <x v="0"/>
    <x v="0"/>
    <x v="0"/>
    <n v="516"/>
    <x v="7"/>
  </r>
  <r>
    <n v="313315"/>
    <x v="0"/>
    <x v="0"/>
    <n v="35000"/>
    <n v="35000"/>
    <n v="0"/>
    <x v="0"/>
    <x v="1"/>
    <x v="2"/>
    <n v="529"/>
    <x v="7"/>
  </r>
  <r>
    <n v="313323"/>
    <x v="0"/>
    <x v="0"/>
    <n v="30000"/>
    <n v="30000"/>
    <n v="0"/>
    <x v="0"/>
    <x v="1"/>
    <x v="2"/>
    <n v="449"/>
    <x v="3"/>
  </r>
  <r>
    <n v="313328"/>
    <x v="1"/>
    <x v="0"/>
    <n v="3000"/>
    <n v="0"/>
    <n v="1"/>
    <x v="1"/>
    <x v="0"/>
    <x v="2"/>
    <n v="411"/>
    <x v="6"/>
  </r>
  <r>
    <n v="313349"/>
    <x v="0"/>
    <x v="1"/>
    <n v="20000"/>
    <n v="20000"/>
    <n v="0"/>
    <x v="0"/>
    <x v="0"/>
    <x v="2"/>
    <n v="436"/>
    <x v="3"/>
  </r>
  <r>
    <n v="313360"/>
    <x v="1"/>
    <x v="0"/>
    <n v="5000"/>
    <n v="5000"/>
    <n v="0"/>
    <x v="0"/>
    <x v="1"/>
    <x v="0"/>
    <n v="471"/>
    <x v="8"/>
  </r>
  <r>
    <n v="313373"/>
    <x v="0"/>
    <x v="1"/>
    <n v="69200"/>
    <n v="69200"/>
    <n v="0"/>
    <x v="0"/>
    <x v="0"/>
    <x v="0"/>
    <n v="470"/>
    <x v="1"/>
  </r>
  <r>
    <n v="313408"/>
    <x v="0"/>
    <x v="0"/>
    <n v="34500"/>
    <n v="34500"/>
    <n v="0"/>
    <x v="0"/>
    <x v="0"/>
    <x v="2"/>
    <n v="520"/>
    <x v="7"/>
  </r>
  <r>
    <n v="313503"/>
    <x v="0"/>
    <x v="0"/>
    <n v="20000"/>
    <n v="20000"/>
    <n v="0"/>
    <x v="0"/>
    <x v="1"/>
    <x v="0"/>
    <n v="501"/>
    <x v="0"/>
  </r>
  <r>
    <n v="313516"/>
    <x v="0"/>
    <x v="0"/>
    <n v="246500"/>
    <n v="246500"/>
    <n v="0"/>
    <x v="0"/>
    <x v="0"/>
    <x v="1"/>
    <n v="525"/>
    <x v="7"/>
  </r>
  <r>
    <n v="313517"/>
    <x v="0"/>
    <x v="0"/>
    <n v="15000"/>
    <n v="15000"/>
    <n v="0"/>
    <x v="0"/>
    <x v="0"/>
    <x v="0"/>
    <n v="466"/>
    <x v="1"/>
  </r>
  <r>
    <n v="313544"/>
    <x v="0"/>
    <x v="1"/>
    <n v="72780"/>
    <n v="72780"/>
    <n v="0"/>
    <x v="0"/>
    <x v="1"/>
    <x v="2"/>
    <n v="469"/>
    <x v="1"/>
  </r>
  <r>
    <n v="313579"/>
    <x v="1"/>
    <x v="0"/>
    <n v="42500"/>
    <n v="42500"/>
    <n v="0"/>
    <x v="0"/>
    <x v="1"/>
    <x v="1"/>
    <n v="489"/>
    <x v="8"/>
  </r>
  <r>
    <n v="313611"/>
    <x v="0"/>
    <x v="0"/>
    <n v="117000"/>
    <n v="117000"/>
    <n v="0"/>
    <x v="0"/>
    <x v="0"/>
    <x v="2"/>
    <n v="463"/>
    <x v="1"/>
  </r>
  <r>
    <n v="313617"/>
    <x v="0"/>
    <x v="0"/>
    <n v="8000"/>
    <n v="8000"/>
    <n v="0"/>
    <x v="0"/>
    <x v="0"/>
    <x v="2"/>
    <n v="473"/>
    <x v="8"/>
  </r>
  <r>
    <n v="313688"/>
    <x v="0"/>
    <x v="0"/>
    <n v="211600"/>
    <n v="211600"/>
    <n v="0"/>
    <x v="0"/>
    <x v="0"/>
    <x v="2"/>
    <n v="507"/>
    <x v="0"/>
  </r>
  <r>
    <n v="313712"/>
    <x v="1"/>
    <x v="0"/>
    <n v="15000"/>
    <n v="15000"/>
    <n v="0"/>
    <x v="0"/>
    <x v="0"/>
    <x v="0"/>
    <n v="505"/>
    <x v="0"/>
  </r>
  <r>
    <n v="313715"/>
    <x v="1"/>
    <x v="0"/>
    <n v="20000"/>
    <n v="20000"/>
    <n v="0"/>
    <x v="0"/>
    <x v="1"/>
    <x v="1"/>
    <n v="481"/>
    <x v="8"/>
  </r>
  <r>
    <n v="313718"/>
    <x v="1"/>
    <x v="0"/>
    <n v="60000"/>
    <n v="60000"/>
    <n v="0"/>
    <x v="0"/>
    <x v="0"/>
    <x v="1"/>
    <n v="485"/>
    <x v="8"/>
  </r>
  <r>
    <n v="313729"/>
    <x v="1"/>
    <x v="0"/>
    <n v="5000"/>
    <n v="5000"/>
    <n v="0"/>
    <x v="0"/>
    <x v="0"/>
    <x v="1"/>
    <n v="410"/>
    <x v="2"/>
  </r>
  <r>
    <n v="313751"/>
    <x v="1"/>
    <x v="0"/>
    <n v="25000"/>
    <n v="0"/>
    <n v="1"/>
    <x v="1"/>
    <x v="0"/>
    <x v="1"/>
    <n v="375"/>
    <x v="4"/>
  </r>
  <r>
    <n v="313753"/>
    <x v="2"/>
    <x v="2"/>
    <n v="15000"/>
    <n v="15000"/>
    <n v="0"/>
    <x v="0"/>
    <x v="0"/>
    <x v="1"/>
    <n v="440"/>
    <x v="3"/>
  </r>
  <r>
    <n v="313926"/>
    <x v="1"/>
    <x v="0"/>
    <n v="20000"/>
    <n v="20000"/>
    <n v="0"/>
    <x v="0"/>
    <x v="1"/>
    <x v="1"/>
    <n v="434"/>
    <x v="3"/>
  </r>
  <r>
    <n v="313930"/>
    <x v="0"/>
    <x v="1"/>
    <n v="8000"/>
    <n v="8000"/>
    <n v="0"/>
    <x v="0"/>
    <x v="1"/>
    <x v="1"/>
    <n v="482"/>
    <x v="8"/>
  </r>
  <r>
    <n v="313941"/>
    <x v="2"/>
    <x v="2"/>
    <n v="15000"/>
    <n v="15000"/>
    <n v="0"/>
    <x v="0"/>
    <x v="0"/>
    <x v="1"/>
    <n v="531"/>
    <x v="9"/>
  </r>
  <r>
    <n v="313943"/>
    <x v="0"/>
    <x v="0"/>
    <n v="24380"/>
    <n v="24380"/>
    <n v="0"/>
    <x v="0"/>
    <x v="1"/>
    <x v="2"/>
    <n v="528"/>
    <x v="7"/>
  </r>
  <r>
    <n v="313979"/>
    <x v="1"/>
    <x v="0"/>
    <n v="30000"/>
    <n v="0"/>
    <n v="1"/>
    <x v="1"/>
    <x v="1"/>
    <x v="0"/>
    <n v="493"/>
    <x v="0"/>
  </r>
  <r>
    <n v="313998"/>
    <x v="1"/>
    <x v="1"/>
    <n v="5000"/>
    <n v="5000"/>
    <n v="0"/>
    <x v="0"/>
    <x v="1"/>
    <x v="1"/>
    <n v="472"/>
    <x v="8"/>
  </r>
  <r>
    <n v="314007"/>
    <x v="0"/>
    <x v="0"/>
    <n v="5000"/>
    <n v="5000"/>
    <n v="0"/>
    <x v="0"/>
    <x v="1"/>
    <x v="1"/>
    <n v="492"/>
    <x v="0"/>
  </r>
  <r>
    <n v="314015"/>
    <x v="1"/>
    <x v="2"/>
    <n v="20000"/>
    <n v="20000"/>
    <n v="0"/>
    <x v="0"/>
    <x v="0"/>
    <x v="1"/>
    <n v="507"/>
    <x v="0"/>
  </r>
  <r>
    <n v="314017"/>
    <x v="0"/>
    <x v="1"/>
    <n v="20000"/>
    <n v="20000"/>
    <n v="0"/>
    <x v="0"/>
    <x v="1"/>
    <x v="1"/>
    <n v="460"/>
    <x v="1"/>
  </r>
  <r>
    <n v="314031"/>
    <x v="0"/>
    <x v="0"/>
    <n v="36000"/>
    <n v="36000"/>
    <n v="0"/>
    <x v="0"/>
    <x v="0"/>
    <x v="1"/>
    <n v="535"/>
    <x v="9"/>
  </r>
  <r>
    <n v="314093"/>
    <x v="0"/>
    <x v="1"/>
    <n v="20000"/>
    <n v="20000"/>
    <n v="0"/>
    <x v="0"/>
    <x v="1"/>
    <x v="0"/>
    <n v="535"/>
    <x v="9"/>
  </r>
  <r>
    <n v="314111"/>
    <x v="0"/>
    <x v="0"/>
    <n v="40000"/>
    <n v="0"/>
    <n v="1"/>
    <x v="1"/>
    <x v="0"/>
    <x v="0"/>
    <n v="432"/>
    <x v="3"/>
  </r>
  <r>
    <n v="314112"/>
    <x v="0"/>
    <x v="0"/>
    <n v="38000"/>
    <n v="38000"/>
    <n v="0"/>
    <x v="0"/>
    <x v="1"/>
    <x v="2"/>
    <n v="548"/>
    <x v="9"/>
  </r>
  <r>
    <n v="314128"/>
    <x v="1"/>
    <x v="0"/>
    <n v="10000"/>
    <n v="10000"/>
    <n v="0"/>
    <x v="0"/>
    <x v="1"/>
    <x v="0"/>
    <n v="470"/>
    <x v="1"/>
  </r>
  <r>
    <n v="314135"/>
    <x v="1"/>
    <x v="0"/>
    <n v="10000"/>
    <n v="10000"/>
    <n v="0"/>
    <x v="0"/>
    <x v="1"/>
    <x v="0"/>
    <n v="419"/>
    <x v="6"/>
  </r>
  <r>
    <n v="314138"/>
    <x v="1"/>
    <x v="0"/>
    <n v="75600"/>
    <n v="75600"/>
    <n v="0"/>
    <x v="0"/>
    <x v="1"/>
    <x v="1"/>
    <n v="497"/>
    <x v="0"/>
  </r>
  <r>
    <n v="314140"/>
    <x v="0"/>
    <x v="0"/>
    <n v="120000"/>
    <n v="120000"/>
    <n v="0"/>
    <x v="0"/>
    <x v="1"/>
    <x v="2"/>
    <n v="545"/>
    <x v="9"/>
  </r>
  <r>
    <n v="314148"/>
    <x v="0"/>
    <x v="0"/>
    <n v="124600"/>
    <n v="124600"/>
    <n v="0"/>
    <x v="0"/>
    <x v="0"/>
    <x v="1"/>
    <n v="529"/>
    <x v="7"/>
  </r>
  <r>
    <n v="314149"/>
    <x v="0"/>
    <x v="0"/>
    <n v="10500"/>
    <n v="10500"/>
    <n v="0"/>
    <x v="0"/>
    <x v="1"/>
    <x v="0"/>
    <n v="523"/>
    <x v="7"/>
  </r>
  <r>
    <n v="314151"/>
    <x v="0"/>
    <x v="0"/>
    <n v="90000"/>
    <n v="90000"/>
    <n v="0"/>
    <x v="0"/>
    <x v="1"/>
    <x v="0"/>
    <n v="530"/>
    <x v="7"/>
  </r>
  <r>
    <n v="314167"/>
    <x v="0"/>
    <x v="0"/>
    <n v="60000"/>
    <n v="60000"/>
    <n v="0"/>
    <x v="0"/>
    <x v="1"/>
    <x v="0"/>
    <n v="534"/>
    <x v="9"/>
  </r>
  <r>
    <n v="314176"/>
    <x v="0"/>
    <x v="0"/>
    <n v="19500"/>
    <n v="19500"/>
    <n v="0"/>
    <x v="0"/>
    <x v="0"/>
    <x v="1"/>
    <n v="445"/>
    <x v="3"/>
  </r>
  <r>
    <n v="314178"/>
    <x v="0"/>
    <x v="2"/>
    <n v="10000"/>
    <n v="10000"/>
    <n v="0"/>
    <x v="0"/>
    <x v="1"/>
    <x v="1"/>
    <n v="496"/>
    <x v="0"/>
  </r>
  <r>
    <n v="314182"/>
    <x v="1"/>
    <x v="1"/>
    <n v="20000"/>
    <n v="20000"/>
    <n v="0"/>
    <x v="0"/>
    <x v="1"/>
    <x v="2"/>
    <n v="530"/>
    <x v="7"/>
  </r>
  <r>
    <n v="314190"/>
    <x v="0"/>
    <x v="1"/>
    <n v="5000"/>
    <n v="5000"/>
    <n v="0"/>
    <x v="0"/>
    <x v="1"/>
    <x v="1"/>
    <n v="493"/>
    <x v="0"/>
  </r>
  <r>
    <n v="314208"/>
    <x v="0"/>
    <x v="2"/>
    <n v="15000"/>
    <n v="15000"/>
    <n v="0"/>
    <x v="0"/>
    <x v="1"/>
    <x v="2"/>
    <n v="505"/>
    <x v="0"/>
  </r>
  <r>
    <n v="314217"/>
    <x v="1"/>
    <x v="1"/>
    <n v="30000"/>
    <n v="30000"/>
    <n v="0"/>
    <x v="0"/>
    <x v="1"/>
    <x v="1"/>
    <n v="502"/>
    <x v="0"/>
  </r>
  <r>
    <n v="314219"/>
    <x v="0"/>
    <x v="0"/>
    <n v="20000"/>
    <n v="20000"/>
    <n v="0"/>
    <x v="0"/>
    <x v="1"/>
    <x v="1"/>
    <n v="468"/>
    <x v="1"/>
  </r>
  <r>
    <n v="314226"/>
    <x v="2"/>
    <x v="0"/>
    <n v="130900"/>
    <n v="130900"/>
    <n v="0"/>
    <x v="0"/>
    <x v="1"/>
    <x v="0"/>
    <n v="496"/>
    <x v="0"/>
  </r>
  <r>
    <n v="314227"/>
    <x v="0"/>
    <x v="0"/>
    <n v="70000"/>
    <n v="70000"/>
    <n v="0"/>
    <x v="0"/>
    <x v="1"/>
    <x v="1"/>
    <n v="531"/>
    <x v="9"/>
  </r>
  <r>
    <n v="314228"/>
    <x v="0"/>
    <x v="0"/>
    <n v="20000"/>
    <n v="20000"/>
    <n v="0"/>
    <x v="0"/>
    <x v="0"/>
    <x v="2"/>
    <n v="467"/>
    <x v="1"/>
  </r>
  <r>
    <n v="314231"/>
    <x v="1"/>
    <x v="0"/>
    <n v="57000"/>
    <n v="57000"/>
    <n v="0"/>
    <x v="0"/>
    <x v="1"/>
    <x v="0"/>
    <n v="503"/>
    <x v="0"/>
  </r>
  <r>
    <n v="314236"/>
    <x v="1"/>
    <x v="0"/>
    <n v="35000"/>
    <n v="35000"/>
    <n v="0"/>
    <x v="0"/>
    <x v="1"/>
    <x v="0"/>
    <n v="440"/>
    <x v="3"/>
  </r>
  <r>
    <n v="314247"/>
    <x v="1"/>
    <x v="0"/>
    <n v="38500"/>
    <n v="38500"/>
    <n v="0"/>
    <x v="0"/>
    <x v="1"/>
    <x v="0"/>
    <n v="520"/>
    <x v="7"/>
  </r>
  <r>
    <n v="314252"/>
    <x v="0"/>
    <x v="1"/>
    <n v="50000"/>
    <n v="50000"/>
    <n v="0"/>
    <x v="0"/>
    <x v="0"/>
    <x v="2"/>
    <n v="488"/>
    <x v="8"/>
  </r>
  <r>
    <n v="314257"/>
    <x v="0"/>
    <x v="0"/>
    <n v="101980"/>
    <n v="101980"/>
    <n v="0"/>
    <x v="0"/>
    <x v="1"/>
    <x v="2"/>
    <n v="479"/>
    <x v="8"/>
  </r>
  <r>
    <n v="314271"/>
    <x v="0"/>
    <x v="0"/>
    <n v="122000"/>
    <n v="122000"/>
    <n v="0"/>
    <x v="0"/>
    <x v="0"/>
    <x v="0"/>
    <n v="466"/>
    <x v="1"/>
  </r>
  <r>
    <n v="314275"/>
    <x v="0"/>
    <x v="2"/>
    <n v="93500"/>
    <n v="93500"/>
    <n v="0"/>
    <x v="0"/>
    <x v="0"/>
    <x v="1"/>
    <n v="519"/>
    <x v="7"/>
  </r>
  <r>
    <n v="314279"/>
    <x v="0"/>
    <x v="0"/>
    <n v="54000"/>
    <n v="54000"/>
    <n v="0"/>
    <x v="0"/>
    <x v="1"/>
    <x v="1"/>
    <n v="533"/>
    <x v="9"/>
  </r>
  <r>
    <n v="314284"/>
    <x v="0"/>
    <x v="0"/>
    <n v="19500"/>
    <n v="19500"/>
    <n v="0"/>
    <x v="0"/>
    <x v="1"/>
    <x v="2"/>
    <n v="468"/>
    <x v="1"/>
  </r>
  <r>
    <n v="314289"/>
    <x v="0"/>
    <x v="0"/>
    <n v="91500"/>
    <n v="91500"/>
    <n v="0"/>
    <x v="0"/>
    <x v="0"/>
    <x v="1"/>
    <n v="523"/>
    <x v="7"/>
  </r>
  <r>
    <n v="314313"/>
    <x v="0"/>
    <x v="0"/>
    <n v="307900"/>
    <n v="307900"/>
    <n v="0"/>
    <x v="0"/>
    <x v="1"/>
    <x v="0"/>
    <n v="474"/>
    <x v="8"/>
  </r>
  <r>
    <n v="314316"/>
    <x v="0"/>
    <x v="0"/>
    <n v="15000"/>
    <n v="15000"/>
    <n v="0"/>
    <x v="0"/>
    <x v="1"/>
    <x v="0"/>
    <n v="522"/>
    <x v="7"/>
  </r>
  <r>
    <n v="314318"/>
    <x v="0"/>
    <x v="0"/>
    <n v="20000"/>
    <n v="20000"/>
    <n v="0"/>
    <x v="0"/>
    <x v="0"/>
    <x v="1"/>
    <n v="516"/>
    <x v="7"/>
  </r>
  <r>
    <n v="314336"/>
    <x v="1"/>
    <x v="1"/>
    <n v="7500"/>
    <n v="7500"/>
    <n v="0"/>
    <x v="0"/>
    <x v="0"/>
    <x v="0"/>
    <n v="478"/>
    <x v="8"/>
  </r>
  <r>
    <n v="314338"/>
    <x v="0"/>
    <x v="0"/>
    <n v="152000"/>
    <n v="152000"/>
    <n v="0"/>
    <x v="0"/>
    <x v="1"/>
    <x v="1"/>
    <n v="531"/>
    <x v="9"/>
  </r>
  <r>
    <n v="314359"/>
    <x v="0"/>
    <x v="0"/>
    <n v="102500"/>
    <n v="102500"/>
    <n v="0"/>
    <x v="0"/>
    <x v="1"/>
    <x v="1"/>
    <n v="410"/>
    <x v="2"/>
  </r>
  <r>
    <n v="314366"/>
    <x v="0"/>
    <x v="2"/>
    <n v="68200"/>
    <n v="68200"/>
    <n v="0"/>
    <x v="0"/>
    <x v="1"/>
    <x v="0"/>
    <n v="496"/>
    <x v="0"/>
  </r>
  <r>
    <n v="314405"/>
    <x v="0"/>
    <x v="0"/>
    <n v="10000"/>
    <n v="10000"/>
    <n v="0"/>
    <x v="0"/>
    <x v="0"/>
    <x v="1"/>
    <n v="466"/>
    <x v="1"/>
  </r>
  <r>
    <n v="314408"/>
    <x v="0"/>
    <x v="0"/>
    <n v="10000"/>
    <n v="10000"/>
    <n v="0"/>
    <x v="0"/>
    <x v="0"/>
    <x v="0"/>
    <n v="434"/>
    <x v="3"/>
  </r>
  <r>
    <n v="314425"/>
    <x v="0"/>
    <x v="0"/>
    <n v="50000"/>
    <n v="50000"/>
    <n v="0"/>
    <x v="0"/>
    <x v="1"/>
    <x v="0"/>
    <n v="556"/>
    <x v="10"/>
  </r>
  <r>
    <n v="314447"/>
    <x v="1"/>
    <x v="1"/>
    <n v="12000"/>
    <n v="12000"/>
    <n v="0"/>
    <x v="0"/>
    <x v="0"/>
    <x v="1"/>
    <n v="444"/>
    <x v="3"/>
  </r>
  <r>
    <n v="314448"/>
    <x v="1"/>
    <x v="0"/>
    <n v="14500"/>
    <n v="14500"/>
    <n v="0"/>
    <x v="0"/>
    <x v="1"/>
    <x v="2"/>
    <n v="530"/>
    <x v="7"/>
  </r>
  <r>
    <n v="314451"/>
    <x v="0"/>
    <x v="1"/>
    <n v="285406"/>
    <n v="285406"/>
    <n v="0"/>
    <x v="0"/>
    <x v="0"/>
    <x v="0"/>
    <n v="531"/>
    <x v="9"/>
  </r>
  <r>
    <n v="314453"/>
    <x v="0"/>
    <x v="0"/>
    <n v="150000"/>
    <n v="150000"/>
    <n v="0"/>
    <x v="0"/>
    <x v="1"/>
    <x v="0"/>
    <n v="475"/>
    <x v="8"/>
  </r>
  <r>
    <n v="314455"/>
    <x v="1"/>
    <x v="0"/>
    <n v="15000"/>
    <n v="15000"/>
    <n v="0"/>
    <x v="0"/>
    <x v="0"/>
    <x v="1"/>
    <n v="458"/>
    <x v="1"/>
  </r>
  <r>
    <n v="314460"/>
    <x v="0"/>
    <x v="0"/>
    <n v="95000"/>
    <n v="95000"/>
    <n v="0"/>
    <x v="0"/>
    <x v="0"/>
    <x v="1"/>
    <n v="541"/>
    <x v="9"/>
  </r>
  <r>
    <n v="314465"/>
    <x v="2"/>
    <x v="2"/>
    <n v="15000"/>
    <n v="15000"/>
    <n v="0"/>
    <x v="0"/>
    <x v="0"/>
    <x v="1"/>
    <n v="443"/>
    <x v="3"/>
  </r>
  <r>
    <n v="314469"/>
    <x v="1"/>
    <x v="0"/>
    <n v="38000"/>
    <n v="38000"/>
    <n v="0"/>
    <x v="0"/>
    <x v="0"/>
    <x v="1"/>
    <n v="454"/>
    <x v="1"/>
  </r>
  <r>
    <n v="314473"/>
    <x v="1"/>
    <x v="0"/>
    <n v="17300"/>
    <n v="17300"/>
    <n v="0"/>
    <x v="0"/>
    <x v="0"/>
    <x v="1"/>
    <n v="430"/>
    <x v="6"/>
  </r>
  <r>
    <n v="314476"/>
    <x v="1"/>
    <x v="1"/>
    <n v="20000"/>
    <n v="20000"/>
    <n v="0"/>
    <x v="0"/>
    <x v="1"/>
    <x v="0"/>
    <n v="469"/>
    <x v="1"/>
  </r>
  <r>
    <n v="314478"/>
    <x v="1"/>
    <x v="1"/>
    <n v="40000"/>
    <n v="40000"/>
    <n v="0"/>
    <x v="0"/>
    <x v="0"/>
    <x v="1"/>
    <n v="390"/>
    <x v="4"/>
  </r>
  <r>
    <n v="314499"/>
    <x v="0"/>
    <x v="2"/>
    <n v="66999"/>
    <n v="66999"/>
    <n v="0"/>
    <x v="0"/>
    <x v="1"/>
    <x v="0"/>
    <n v="478"/>
    <x v="8"/>
  </r>
  <r>
    <n v="314505"/>
    <x v="0"/>
    <x v="1"/>
    <n v="132600"/>
    <n v="132600"/>
    <n v="0"/>
    <x v="0"/>
    <x v="1"/>
    <x v="1"/>
    <n v="460"/>
    <x v="1"/>
  </r>
  <r>
    <n v="314509"/>
    <x v="1"/>
    <x v="0"/>
    <n v="25000"/>
    <n v="25000"/>
    <n v="0"/>
    <x v="0"/>
    <x v="1"/>
    <x v="2"/>
    <n v="486"/>
    <x v="8"/>
  </r>
  <r>
    <n v="314516"/>
    <x v="0"/>
    <x v="0"/>
    <n v="5000"/>
    <n v="5000"/>
    <n v="0"/>
    <x v="0"/>
    <x v="1"/>
    <x v="2"/>
    <n v="437"/>
    <x v="3"/>
  </r>
  <r>
    <n v="314519"/>
    <x v="0"/>
    <x v="0"/>
    <n v="147932"/>
    <n v="147932"/>
    <n v="0"/>
    <x v="0"/>
    <x v="0"/>
    <x v="1"/>
    <n v="418"/>
    <x v="6"/>
  </r>
  <r>
    <n v="314525"/>
    <x v="0"/>
    <x v="0"/>
    <n v="138000"/>
    <n v="138000"/>
    <n v="0"/>
    <x v="0"/>
    <x v="1"/>
    <x v="0"/>
    <n v="476"/>
    <x v="8"/>
  </r>
  <r>
    <n v="314532"/>
    <x v="2"/>
    <x v="1"/>
    <n v="115600"/>
    <n v="115600"/>
    <n v="0"/>
    <x v="0"/>
    <x v="0"/>
    <x v="1"/>
    <n v="515"/>
    <x v="7"/>
  </r>
  <r>
    <n v="314534"/>
    <x v="1"/>
    <x v="0"/>
    <n v="5000"/>
    <n v="5000"/>
    <n v="0"/>
    <x v="0"/>
    <x v="0"/>
    <x v="1"/>
    <n v="429"/>
    <x v="6"/>
  </r>
  <r>
    <n v="314561"/>
    <x v="0"/>
    <x v="1"/>
    <n v="110000"/>
    <n v="110000"/>
    <n v="0"/>
    <x v="0"/>
    <x v="1"/>
    <x v="1"/>
    <n v="549"/>
    <x v="9"/>
  </r>
  <r>
    <n v="314568"/>
    <x v="0"/>
    <x v="1"/>
    <n v="71000"/>
    <n v="71000"/>
    <n v="0"/>
    <x v="0"/>
    <x v="1"/>
    <x v="1"/>
    <n v="463"/>
    <x v="1"/>
  </r>
  <r>
    <n v="314579"/>
    <x v="1"/>
    <x v="1"/>
    <n v="12642"/>
    <n v="12642"/>
    <n v="0"/>
    <x v="0"/>
    <x v="0"/>
    <x v="1"/>
    <n v="504"/>
    <x v="0"/>
  </r>
  <r>
    <n v="314585"/>
    <x v="1"/>
    <x v="1"/>
    <n v="20000"/>
    <n v="20000"/>
    <n v="0"/>
    <x v="0"/>
    <x v="0"/>
    <x v="1"/>
    <n v="463"/>
    <x v="1"/>
  </r>
  <r>
    <n v="314594"/>
    <x v="2"/>
    <x v="0"/>
    <n v="161800"/>
    <n v="161800"/>
    <n v="0"/>
    <x v="0"/>
    <x v="0"/>
    <x v="0"/>
    <n v="513"/>
    <x v="7"/>
  </r>
  <r>
    <n v="314601"/>
    <x v="0"/>
    <x v="1"/>
    <n v="30000"/>
    <n v="30000"/>
    <n v="0"/>
    <x v="0"/>
    <x v="0"/>
    <x v="1"/>
    <n v="514"/>
    <x v="7"/>
  </r>
  <r>
    <n v="314609"/>
    <x v="0"/>
    <x v="0"/>
    <n v="17000"/>
    <n v="17000"/>
    <n v="0"/>
    <x v="0"/>
    <x v="1"/>
    <x v="1"/>
    <n v="449"/>
    <x v="3"/>
  </r>
  <r>
    <n v="314614"/>
    <x v="1"/>
    <x v="0"/>
    <n v="1500"/>
    <n v="1500"/>
    <n v="0"/>
    <x v="0"/>
    <x v="1"/>
    <x v="1"/>
    <n v="467"/>
    <x v="1"/>
  </r>
  <r>
    <n v="314624"/>
    <x v="0"/>
    <x v="0"/>
    <n v="8000"/>
    <n v="8000"/>
    <n v="0"/>
    <x v="0"/>
    <x v="0"/>
    <x v="1"/>
    <n v="431"/>
    <x v="3"/>
  </r>
  <r>
    <n v="314626"/>
    <x v="1"/>
    <x v="0"/>
    <n v="15000"/>
    <n v="7000"/>
    <n v="1"/>
    <x v="1"/>
    <x v="1"/>
    <x v="1"/>
    <n v="481"/>
    <x v="8"/>
  </r>
  <r>
    <n v="314648"/>
    <x v="0"/>
    <x v="0"/>
    <n v="226100"/>
    <n v="226100"/>
    <n v="0"/>
    <x v="0"/>
    <x v="0"/>
    <x v="1"/>
    <n v="520"/>
    <x v="7"/>
  </r>
  <r>
    <n v="314653"/>
    <x v="1"/>
    <x v="1"/>
    <n v="20000"/>
    <n v="20000"/>
    <n v="0"/>
    <x v="0"/>
    <x v="1"/>
    <x v="1"/>
    <n v="480"/>
    <x v="8"/>
  </r>
  <r>
    <n v="314662"/>
    <x v="0"/>
    <x v="0"/>
    <n v="51900"/>
    <n v="51900"/>
    <n v="0"/>
    <x v="0"/>
    <x v="1"/>
    <x v="0"/>
    <n v="419"/>
    <x v="6"/>
  </r>
  <r>
    <n v="314681"/>
    <x v="0"/>
    <x v="2"/>
    <n v="110970"/>
    <n v="110970"/>
    <n v="0"/>
    <x v="0"/>
    <x v="1"/>
    <x v="2"/>
    <n v="507"/>
    <x v="0"/>
  </r>
  <r>
    <n v="314685"/>
    <x v="1"/>
    <x v="0"/>
    <n v="40000"/>
    <n v="40000"/>
    <n v="0"/>
    <x v="0"/>
    <x v="1"/>
    <x v="1"/>
    <n v="489"/>
    <x v="8"/>
  </r>
  <r>
    <n v="314717"/>
    <x v="0"/>
    <x v="1"/>
    <n v="30000"/>
    <n v="30000"/>
    <n v="0"/>
    <x v="0"/>
    <x v="0"/>
    <x v="0"/>
    <n v="541"/>
    <x v="9"/>
  </r>
  <r>
    <n v="314735"/>
    <x v="0"/>
    <x v="1"/>
    <n v="50000"/>
    <n v="50000"/>
    <n v="0"/>
    <x v="0"/>
    <x v="0"/>
    <x v="1"/>
    <n v="472"/>
    <x v="8"/>
  </r>
  <r>
    <n v="314738"/>
    <x v="0"/>
    <x v="0"/>
    <n v="30000"/>
    <n v="30000"/>
    <n v="0"/>
    <x v="0"/>
    <x v="1"/>
    <x v="1"/>
    <n v="512"/>
    <x v="7"/>
  </r>
  <r>
    <n v="314739"/>
    <x v="0"/>
    <x v="0"/>
    <n v="112200"/>
    <n v="112200"/>
    <n v="0"/>
    <x v="0"/>
    <x v="0"/>
    <x v="1"/>
    <n v="497"/>
    <x v="0"/>
  </r>
  <r>
    <n v="314742"/>
    <x v="0"/>
    <x v="2"/>
    <n v="20000"/>
    <n v="20000"/>
    <n v="0"/>
    <x v="0"/>
    <x v="0"/>
    <x v="1"/>
    <n v="510"/>
    <x v="0"/>
  </r>
  <r>
    <n v="314747"/>
    <x v="1"/>
    <x v="0"/>
    <n v="90400"/>
    <n v="90400"/>
    <n v="0"/>
    <x v="0"/>
    <x v="0"/>
    <x v="0"/>
    <n v="480"/>
    <x v="8"/>
  </r>
  <r>
    <n v="314758"/>
    <x v="0"/>
    <x v="1"/>
    <n v="20000"/>
    <n v="20000"/>
    <n v="0"/>
    <x v="0"/>
    <x v="0"/>
    <x v="1"/>
    <n v="451"/>
    <x v="1"/>
  </r>
  <r>
    <n v="314759"/>
    <x v="0"/>
    <x v="1"/>
    <n v="69400"/>
    <n v="69400"/>
    <n v="0"/>
    <x v="0"/>
    <x v="0"/>
    <x v="1"/>
    <n v="472"/>
    <x v="8"/>
  </r>
  <r>
    <n v="314763"/>
    <x v="0"/>
    <x v="2"/>
    <n v="30000"/>
    <n v="30000"/>
    <n v="0"/>
    <x v="0"/>
    <x v="0"/>
    <x v="1"/>
    <n v="436"/>
    <x v="3"/>
  </r>
  <r>
    <n v="314770"/>
    <x v="0"/>
    <x v="0"/>
    <n v="40500"/>
    <n v="40500"/>
    <n v="0"/>
    <x v="0"/>
    <x v="1"/>
    <x v="2"/>
    <n v="483"/>
    <x v="8"/>
  </r>
  <r>
    <n v="314775"/>
    <x v="1"/>
    <x v="0"/>
    <n v="51000"/>
    <n v="51000"/>
    <n v="0"/>
    <x v="0"/>
    <x v="0"/>
    <x v="0"/>
    <n v="419"/>
    <x v="6"/>
  </r>
  <r>
    <n v="314781"/>
    <x v="0"/>
    <x v="0"/>
    <n v="61300"/>
    <n v="61300"/>
    <n v="0"/>
    <x v="0"/>
    <x v="1"/>
    <x v="0"/>
    <n v="537"/>
    <x v="9"/>
  </r>
  <r>
    <n v="314783"/>
    <x v="0"/>
    <x v="0"/>
    <n v="5500"/>
    <n v="5500"/>
    <n v="0"/>
    <x v="0"/>
    <x v="1"/>
    <x v="1"/>
    <n v="472"/>
    <x v="8"/>
  </r>
  <r>
    <n v="314793"/>
    <x v="0"/>
    <x v="0"/>
    <n v="30000"/>
    <n v="30000"/>
    <n v="0"/>
    <x v="0"/>
    <x v="1"/>
    <x v="0"/>
    <n v="497"/>
    <x v="0"/>
  </r>
  <r>
    <n v="314830"/>
    <x v="0"/>
    <x v="1"/>
    <n v="25000"/>
    <n v="25000"/>
    <n v="0"/>
    <x v="0"/>
    <x v="1"/>
    <x v="0"/>
    <n v="449"/>
    <x v="3"/>
  </r>
  <r>
    <n v="314838"/>
    <x v="0"/>
    <x v="0"/>
    <n v="120000"/>
    <n v="120000"/>
    <n v="0"/>
    <x v="0"/>
    <x v="0"/>
    <x v="1"/>
    <n v="445"/>
    <x v="3"/>
  </r>
  <r>
    <n v="314845"/>
    <x v="1"/>
    <x v="0"/>
    <n v="55000"/>
    <n v="55000"/>
    <n v="0"/>
    <x v="0"/>
    <x v="1"/>
    <x v="0"/>
    <n v="437"/>
    <x v="3"/>
  </r>
  <r>
    <n v="314847"/>
    <x v="0"/>
    <x v="1"/>
    <n v="174559"/>
    <n v="174559"/>
    <n v="0"/>
    <x v="0"/>
    <x v="1"/>
    <x v="0"/>
    <n v="532"/>
    <x v="9"/>
  </r>
  <r>
    <n v="314855"/>
    <x v="0"/>
    <x v="0"/>
    <n v="13000"/>
    <n v="13000"/>
    <n v="0"/>
    <x v="0"/>
    <x v="1"/>
    <x v="1"/>
    <n v="455"/>
    <x v="1"/>
  </r>
  <r>
    <n v="314891"/>
    <x v="1"/>
    <x v="0"/>
    <n v="59053"/>
    <n v="59053"/>
    <n v="0"/>
    <x v="0"/>
    <x v="1"/>
    <x v="1"/>
    <n v="528"/>
    <x v="7"/>
  </r>
  <r>
    <n v="314906"/>
    <x v="0"/>
    <x v="1"/>
    <n v="10000"/>
    <n v="10000"/>
    <n v="0"/>
    <x v="0"/>
    <x v="0"/>
    <x v="1"/>
    <n v="478"/>
    <x v="8"/>
  </r>
  <r>
    <n v="314932"/>
    <x v="1"/>
    <x v="0"/>
    <n v="40000"/>
    <n v="40000"/>
    <n v="0"/>
    <x v="0"/>
    <x v="0"/>
    <x v="1"/>
    <n v="387"/>
    <x v="4"/>
  </r>
  <r>
    <n v="314936"/>
    <x v="1"/>
    <x v="0"/>
    <n v="20000"/>
    <n v="20000"/>
    <n v="0"/>
    <x v="0"/>
    <x v="0"/>
    <x v="1"/>
    <n v="462"/>
    <x v="1"/>
  </r>
  <r>
    <n v="314946"/>
    <x v="0"/>
    <x v="0"/>
    <n v="39000"/>
    <n v="39000"/>
    <n v="0"/>
    <x v="0"/>
    <x v="1"/>
    <x v="0"/>
    <n v="488"/>
    <x v="8"/>
  </r>
  <r>
    <n v="314965"/>
    <x v="0"/>
    <x v="0"/>
    <n v="93340"/>
    <n v="93340"/>
    <n v="0"/>
    <x v="0"/>
    <x v="1"/>
    <x v="0"/>
    <n v="522"/>
    <x v="7"/>
  </r>
  <r>
    <n v="314968"/>
    <x v="0"/>
    <x v="0"/>
    <n v="255800"/>
    <n v="255800"/>
    <n v="0"/>
    <x v="0"/>
    <x v="0"/>
    <x v="0"/>
    <n v="433"/>
    <x v="3"/>
  </r>
  <r>
    <n v="314971"/>
    <x v="0"/>
    <x v="0"/>
    <n v="50000"/>
    <n v="50000"/>
    <n v="0"/>
    <x v="0"/>
    <x v="1"/>
    <x v="0"/>
    <n v="432"/>
    <x v="3"/>
  </r>
  <r>
    <n v="314977"/>
    <x v="0"/>
    <x v="0"/>
    <n v="172000"/>
    <n v="172000"/>
    <n v="0"/>
    <x v="0"/>
    <x v="1"/>
    <x v="1"/>
    <n v="545"/>
    <x v="9"/>
  </r>
  <r>
    <n v="314980"/>
    <x v="1"/>
    <x v="0"/>
    <n v="168500"/>
    <n v="135600"/>
    <n v="1"/>
    <x v="1"/>
    <x v="1"/>
    <x v="0"/>
    <n v="470"/>
    <x v="1"/>
  </r>
  <r>
    <n v="315043"/>
    <x v="1"/>
    <x v="0"/>
    <n v="9000"/>
    <n v="9000"/>
    <n v="0"/>
    <x v="0"/>
    <x v="1"/>
    <x v="2"/>
    <n v="483"/>
    <x v="8"/>
  </r>
  <r>
    <n v="315054"/>
    <x v="0"/>
    <x v="0"/>
    <n v="100200"/>
    <n v="100200"/>
    <n v="0"/>
    <x v="0"/>
    <x v="0"/>
    <x v="1"/>
    <n v="538"/>
    <x v="9"/>
  </r>
  <r>
    <n v="315062"/>
    <x v="1"/>
    <x v="0"/>
    <n v="40000"/>
    <n v="0"/>
    <n v="1"/>
    <x v="1"/>
    <x v="0"/>
    <x v="1"/>
    <n v="497"/>
    <x v="0"/>
  </r>
  <r>
    <n v="315064"/>
    <x v="0"/>
    <x v="0"/>
    <n v="191000"/>
    <n v="191000"/>
    <n v="0"/>
    <x v="0"/>
    <x v="1"/>
    <x v="2"/>
    <n v="468"/>
    <x v="1"/>
  </r>
  <r>
    <n v="315104"/>
    <x v="0"/>
    <x v="0"/>
    <n v="40000"/>
    <n v="40000"/>
    <n v="0"/>
    <x v="0"/>
    <x v="1"/>
    <x v="2"/>
    <n v="510"/>
    <x v="0"/>
  </r>
  <r>
    <n v="315114"/>
    <x v="0"/>
    <x v="0"/>
    <n v="96608"/>
    <n v="96608"/>
    <n v="0"/>
    <x v="0"/>
    <x v="1"/>
    <x v="2"/>
    <n v="492"/>
    <x v="0"/>
  </r>
  <r>
    <n v="315125"/>
    <x v="0"/>
    <x v="1"/>
    <n v="10000"/>
    <n v="10000"/>
    <n v="0"/>
    <x v="0"/>
    <x v="1"/>
    <x v="0"/>
    <n v="486"/>
    <x v="8"/>
  </r>
  <r>
    <n v="315128"/>
    <x v="0"/>
    <x v="0"/>
    <n v="69500"/>
    <n v="69500"/>
    <n v="0"/>
    <x v="0"/>
    <x v="1"/>
    <x v="2"/>
    <n v="516"/>
    <x v="7"/>
  </r>
  <r>
    <n v="315149"/>
    <x v="1"/>
    <x v="1"/>
    <n v="27700"/>
    <n v="27700"/>
    <n v="0"/>
    <x v="0"/>
    <x v="1"/>
    <x v="0"/>
    <n v="561"/>
    <x v="10"/>
  </r>
  <r>
    <n v="315170"/>
    <x v="0"/>
    <x v="0"/>
    <n v="105100"/>
    <n v="105100"/>
    <n v="0"/>
    <x v="0"/>
    <x v="1"/>
    <x v="2"/>
    <n v="471"/>
    <x v="8"/>
  </r>
  <r>
    <n v="315179"/>
    <x v="0"/>
    <x v="2"/>
    <n v="15000"/>
    <n v="15000"/>
    <n v="0"/>
    <x v="0"/>
    <x v="1"/>
    <x v="0"/>
    <n v="517"/>
    <x v="7"/>
  </r>
  <r>
    <n v="315190"/>
    <x v="2"/>
    <x v="0"/>
    <n v="30000"/>
    <n v="30000"/>
    <n v="0"/>
    <x v="0"/>
    <x v="1"/>
    <x v="0"/>
    <n v="483"/>
    <x v="8"/>
  </r>
  <r>
    <n v="315248"/>
    <x v="1"/>
    <x v="0"/>
    <n v="24200"/>
    <n v="24200"/>
    <n v="0"/>
    <x v="0"/>
    <x v="1"/>
    <x v="0"/>
    <n v="465"/>
    <x v="1"/>
  </r>
  <r>
    <n v="315398"/>
    <x v="0"/>
    <x v="0"/>
    <n v="20000"/>
    <n v="20000"/>
    <n v="0"/>
    <x v="0"/>
    <x v="1"/>
    <x v="0"/>
    <n v="493"/>
    <x v="0"/>
  </r>
  <r>
    <n v="315417"/>
    <x v="1"/>
    <x v="0"/>
    <n v="99900"/>
    <n v="99900"/>
    <n v="0"/>
    <x v="0"/>
    <x v="0"/>
    <x v="2"/>
    <n v="497"/>
    <x v="0"/>
  </r>
  <r>
    <n v="315436"/>
    <x v="2"/>
    <x v="0"/>
    <n v="46000"/>
    <n v="46000"/>
    <n v="0"/>
    <x v="0"/>
    <x v="0"/>
    <x v="0"/>
    <n v="453"/>
    <x v="1"/>
  </r>
  <r>
    <n v="315442"/>
    <x v="0"/>
    <x v="1"/>
    <n v="10000"/>
    <n v="10000"/>
    <n v="0"/>
    <x v="0"/>
    <x v="0"/>
    <x v="1"/>
    <n v="483"/>
    <x v="8"/>
  </r>
  <r>
    <n v="315459"/>
    <x v="0"/>
    <x v="2"/>
    <n v="71800"/>
    <n v="71800"/>
    <n v="0"/>
    <x v="0"/>
    <x v="0"/>
    <x v="1"/>
    <n v="484"/>
    <x v="8"/>
  </r>
  <r>
    <n v="315461"/>
    <x v="0"/>
    <x v="0"/>
    <n v="40000"/>
    <n v="40000"/>
    <n v="0"/>
    <x v="0"/>
    <x v="0"/>
    <x v="0"/>
    <n v="470"/>
    <x v="1"/>
  </r>
  <r>
    <n v="315464"/>
    <x v="0"/>
    <x v="1"/>
    <n v="70000"/>
    <n v="70000"/>
    <n v="0"/>
    <x v="0"/>
    <x v="1"/>
    <x v="0"/>
    <n v="520"/>
    <x v="7"/>
  </r>
  <r>
    <n v="315469"/>
    <x v="0"/>
    <x v="0"/>
    <n v="20000"/>
    <n v="20000"/>
    <n v="0"/>
    <x v="0"/>
    <x v="0"/>
    <x v="1"/>
    <n v="452"/>
    <x v="1"/>
  </r>
  <r>
    <n v="315480"/>
    <x v="0"/>
    <x v="1"/>
    <n v="27000"/>
    <n v="27000"/>
    <n v="0"/>
    <x v="0"/>
    <x v="1"/>
    <x v="0"/>
    <n v="460"/>
    <x v="1"/>
  </r>
  <r>
    <n v="315483"/>
    <x v="0"/>
    <x v="1"/>
    <n v="30000"/>
    <n v="30000"/>
    <n v="0"/>
    <x v="0"/>
    <x v="0"/>
    <x v="1"/>
    <n v="445"/>
    <x v="3"/>
  </r>
  <r>
    <n v="315485"/>
    <x v="1"/>
    <x v="0"/>
    <n v="10000"/>
    <n v="10000"/>
    <n v="0"/>
    <x v="0"/>
    <x v="1"/>
    <x v="0"/>
    <n v="515"/>
    <x v="7"/>
  </r>
  <r>
    <n v="315496"/>
    <x v="0"/>
    <x v="1"/>
    <n v="70700"/>
    <n v="70700"/>
    <n v="0"/>
    <x v="0"/>
    <x v="1"/>
    <x v="2"/>
    <n v="543"/>
    <x v="9"/>
  </r>
  <r>
    <n v="315499"/>
    <x v="2"/>
    <x v="1"/>
    <n v="20000"/>
    <n v="20000"/>
    <n v="0"/>
    <x v="0"/>
    <x v="0"/>
    <x v="1"/>
    <n v="459"/>
    <x v="1"/>
  </r>
  <r>
    <n v="315504"/>
    <x v="0"/>
    <x v="1"/>
    <n v="15000"/>
    <n v="15000"/>
    <n v="0"/>
    <x v="0"/>
    <x v="1"/>
    <x v="1"/>
    <n v="464"/>
    <x v="1"/>
  </r>
  <r>
    <n v="315505"/>
    <x v="0"/>
    <x v="0"/>
    <n v="10000"/>
    <n v="10000"/>
    <n v="0"/>
    <x v="0"/>
    <x v="1"/>
    <x v="0"/>
    <n v="445"/>
    <x v="3"/>
  </r>
  <r>
    <n v="315508"/>
    <x v="1"/>
    <x v="0"/>
    <n v="12000"/>
    <n v="12000"/>
    <n v="0"/>
    <x v="0"/>
    <x v="1"/>
    <x v="0"/>
    <n v="463"/>
    <x v="1"/>
  </r>
  <r>
    <n v="315512"/>
    <x v="0"/>
    <x v="0"/>
    <n v="241500"/>
    <n v="241500"/>
    <n v="0"/>
    <x v="0"/>
    <x v="1"/>
    <x v="0"/>
    <n v="510"/>
    <x v="0"/>
  </r>
  <r>
    <n v="315513"/>
    <x v="0"/>
    <x v="0"/>
    <n v="46500"/>
    <n v="46500"/>
    <n v="0"/>
    <x v="0"/>
    <x v="1"/>
    <x v="1"/>
    <n v="503"/>
    <x v="0"/>
  </r>
  <r>
    <n v="315525"/>
    <x v="0"/>
    <x v="2"/>
    <n v="88000"/>
    <n v="88000"/>
    <n v="0"/>
    <x v="0"/>
    <x v="1"/>
    <x v="0"/>
    <n v="486"/>
    <x v="8"/>
  </r>
  <r>
    <n v="315532"/>
    <x v="1"/>
    <x v="0"/>
    <n v="10000"/>
    <n v="10000"/>
    <n v="0"/>
    <x v="0"/>
    <x v="1"/>
    <x v="2"/>
    <n v="487"/>
    <x v="8"/>
  </r>
  <r>
    <n v="315542"/>
    <x v="2"/>
    <x v="0"/>
    <n v="177050"/>
    <n v="177050"/>
    <n v="0"/>
    <x v="0"/>
    <x v="1"/>
    <x v="0"/>
    <n v="543"/>
    <x v="9"/>
  </r>
  <r>
    <n v="315543"/>
    <x v="0"/>
    <x v="2"/>
    <n v="20000"/>
    <n v="20000"/>
    <n v="0"/>
    <x v="0"/>
    <x v="1"/>
    <x v="1"/>
    <n v="467"/>
    <x v="1"/>
  </r>
  <r>
    <n v="315551"/>
    <x v="0"/>
    <x v="0"/>
    <n v="288038"/>
    <n v="288038"/>
    <n v="0"/>
    <x v="0"/>
    <x v="0"/>
    <x v="2"/>
    <n v="528"/>
    <x v="7"/>
  </r>
  <r>
    <n v="315576"/>
    <x v="1"/>
    <x v="0"/>
    <n v="1300"/>
    <n v="1300"/>
    <n v="0"/>
    <x v="0"/>
    <x v="1"/>
    <x v="0"/>
    <n v="502"/>
    <x v="0"/>
  </r>
  <r>
    <n v="315578"/>
    <x v="0"/>
    <x v="1"/>
    <n v="34800"/>
    <n v="34800"/>
    <n v="0"/>
    <x v="0"/>
    <x v="1"/>
    <x v="1"/>
    <n v="486"/>
    <x v="8"/>
  </r>
  <r>
    <n v="315580"/>
    <x v="0"/>
    <x v="0"/>
    <n v="13500"/>
    <n v="13500"/>
    <n v="0"/>
    <x v="0"/>
    <x v="1"/>
    <x v="1"/>
    <n v="505"/>
    <x v="0"/>
  </r>
  <r>
    <n v="315583"/>
    <x v="2"/>
    <x v="0"/>
    <n v="10000"/>
    <n v="10000"/>
    <n v="0"/>
    <x v="0"/>
    <x v="1"/>
    <x v="2"/>
    <n v="539"/>
    <x v="9"/>
  </r>
  <r>
    <n v="315586"/>
    <x v="0"/>
    <x v="0"/>
    <n v="275500"/>
    <n v="275500"/>
    <n v="0"/>
    <x v="0"/>
    <x v="0"/>
    <x v="1"/>
    <n v="472"/>
    <x v="8"/>
  </r>
  <r>
    <n v="315587"/>
    <x v="1"/>
    <x v="0"/>
    <n v="8500"/>
    <n v="8500"/>
    <n v="0"/>
    <x v="0"/>
    <x v="1"/>
    <x v="2"/>
    <n v="461"/>
    <x v="1"/>
  </r>
  <r>
    <n v="315589"/>
    <x v="0"/>
    <x v="0"/>
    <n v="71200"/>
    <n v="71200"/>
    <n v="0"/>
    <x v="0"/>
    <x v="1"/>
    <x v="0"/>
    <n v="513"/>
    <x v="7"/>
  </r>
  <r>
    <n v="315595"/>
    <x v="0"/>
    <x v="0"/>
    <n v="10000"/>
    <n v="10000"/>
    <n v="0"/>
    <x v="0"/>
    <x v="1"/>
    <x v="2"/>
    <n v="490"/>
    <x v="8"/>
  </r>
  <r>
    <n v="315596"/>
    <x v="1"/>
    <x v="0"/>
    <n v="5000"/>
    <n v="5000"/>
    <n v="0"/>
    <x v="0"/>
    <x v="1"/>
    <x v="0"/>
    <n v="467"/>
    <x v="1"/>
  </r>
  <r>
    <n v="315618"/>
    <x v="0"/>
    <x v="0"/>
    <n v="114300"/>
    <n v="114300"/>
    <n v="0"/>
    <x v="0"/>
    <x v="1"/>
    <x v="2"/>
    <n v="534"/>
    <x v="9"/>
  </r>
  <r>
    <n v="315624"/>
    <x v="0"/>
    <x v="0"/>
    <n v="36500"/>
    <n v="36500"/>
    <n v="0"/>
    <x v="0"/>
    <x v="1"/>
    <x v="2"/>
    <n v="465"/>
    <x v="1"/>
  </r>
  <r>
    <n v="315626"/>
    <x v="1"/>
    <x v="0"/>
    <n v="60000"/>
    <n v="60000"/>
    <n v="0"/>
    <x v="0"/>
    <x v="0"/>
    <x v="0"/>
    <n v="426"/>
    <x v="6"/>
  </r>
  <r>
    <n v="315632"/>
    <x v="0"/>
    <x v="0"/>
    <n v="10000"/>
    <n v="10000"/>
    <n v="0"/>
    <x v="0"/>
    <x v="1"/>
    <x v="1"/>
    <n v="484"/>
    <x v="8"/>
  </r>
  <r>
    <n v="315638"/>
    <x v="1"/>
    <x v="0"/>
    <n v="5000"/>
    <n v="5000"/>
    <n v="0"/>
    <x v="0"/>
    <x v="1"/>
    <x v="1"/>
    <n v="415"/>
    <x v="6"/>
  </r>
  <r>
    <n v="315639"/>
    <x v="0"/>
    <x v="0"/>
    <n v="53000"/>
    <n v="53000"/>
    <n v="0"/>
    <x v="0"/>
    <x v="1"/>
    <x v="1"/>
    <n v="517"/>
    <x v="7"/>
  </r>
  <r>
    <n v="315648"/>
    <x v="0"/>
    <x v="0"/>
    <n v="70000"/>
    <n v="70000"/>
    <n v="0"/>
    <x v="0"/>
    <x v="1"/>
    <x v="2"/>
    <n v="469"/>
    <x v="1"/>
  </r>
  <r>
    <n v="315654"/>
    <x v="0"/>
    <x v="0"/>
    <n v="227952"/>
    <n v="227952"/>
    <n v="0"/>
    <x v="0"/>
    <x v="1"/>
    <x v="0"/>
    <n v="527"/>
    <x v="7"/>
  </r>
  <r>
    <n v="315656"/>
    <x v="1"/>
    <x v="0"/>
    <n v="98600"/>
    <n v="98600"/>
    <n v="0"/>
    <x v="0"/>
    <x v="1"/>
    <x v="1"/>
    <n v="465"/>
    <x v="1"/>
  </r>
  <r>
    <n v="315657"/>
    <x v="1"/>
    <x v="0"/>
    <n v="42750"/>
    <n v="42750"/>
    <n v="0"/>
    <x v="0"/>
    <x v="1"/>
    <x v="0"/>
    <n v="438"/>
    <x v="3"/>
  </r>
  <r>
    <n v="315658"/>
    <x v="0"/>
    <x v="0"/>
    <n v="40000"/>
    <n v="40000"/>
    <n v="0"/>
    <x v="0"/>
    <x v="0"/>
    <x v="1"/>
    <n v="436"/>
    <x v="3"/>
  </r>
  <r>
    <n v="315661"/>
    <x v="0"/>
    <x v="0"/>
    <n v="14000"/>
    <n v="14000"/>
    <n v="0"/>
    <x v="0"/>
    <x v="0"/>
    <x v="1"/>
    <n v="495"/>
    <x v="0"/>
  </r>
  <r>
    <n v="315668"/>
    <x v="0"/>
    <x v="0"/>
    <n v="64500"/>
    <n v="64500"/>
    <n v="0"/>
    <x v="0"/>
    <x v="0"/>
    <x v="1"/>
    <n v="517"/>
    <x v="7"/>
  </r>
  <r>
    <n v="315681"/>
    <x v="0"/>
    <x v="0"/>
    <n v="370000"/>
    <n v="370000"/>
    <n v="0"/>
    <x v="0"/>
    <x v="1"/>
    <x v="2"/>
    <n v="473"/>
    <x v="8"/>
  </r>
  <r>
    <n v="315701"/>
    <x v="0"/>
    <x v="1"/>
    <n v="35300"/>
    <n v="35300"/>
    <n v="0"/>
    <x v="0"/>
    <x v="1"/>
    <x v="0"/>
    <n v="497"/>
    <x v="0"/>
  </r>
  <r>
    <n v="315704"/>
    <x v="0"/>
    <x v="0"/>
    <n v="111500"/>
    <n v="111500"/>
    <n v="0"/>
    <x v="0"/>
    <x v="0"/>
    <x v="1"/>
    <n v="475"/>
    <x v="8"/>
  </r>
  <r>
    <n v="315708"/>
    <x v="0"/>
    <x v="0"/>
    <n v="20000"/>
    <n v="20000"/>
    <n v="0"/>
    <x v="0"/>
    <x v="0"/>
    <x v="1"/>
    <n v="498"/>
    <x v="0"/>
  </r>
  <r>
    <n v="315713"/>
    <x v="0"/>
    <x v="1"/>
    <n v="5000"/>
    <n v="5000"/>
    <n v="0"/>
    <x v="0"/>
    <x v="1"/>
    <x v="1"/>
    <n v="436"/>
    <x v="3"/>
  </r>
  <r>
    <n v="315715"/>
    <x v="0"/>
    <x v="0"/>
    <n v="10000"/>
    <n v="10000"/>
    <n v="0"/>
    <x v="0"/>
    <x v="0"/>
    <x v="0"/>
    <n v="439"/>
    <x v="3"/>
  </r>
  <r>
    <n v="315719"/>
    <x v="0"/>
    <x v="0"/>
    <n v="75000"/>
    <n v="75000"/>
    <n v="0"/>
    <x v="0"/>
    <x v="0"/>
    <x v="1"/>
    <n v="510"/>
    <x v="0"/>
  </r>
  <r>
    <n v="315728"/>
    <x v="1"/>
    <x v="0"/>
    <n v="30000"/>
    <n v="30000"/>
    <n v="0"/>
    <x v="0"/>
    <x v="1"/>
    <x v="0"/>
    <n v="528"/>
    <x v="7"/>
  </r>
  <r>
    <n v="315733"/>
    <x v="0"/>
    <x v="0"/>
    <n v="13000"/>
    <n v="13000"/>
    <n v="0"/>
    <x v="0"/>
    <x v="1"/>
    <x v="1"/>
    <n v="480"/>
    <x v="8"/>
  </r>
  <r>
    <n v="315734"/>
    <x v="1"/>
    <x v="0"/>
    <n v="7500"/>
    <n v="7500"/>
    <n v="0"/>
    <x v="0"/>
    <x v="1"/>
    <x v="1"/>
    <n v="480"/>
    <x v="8"/>
  </r>
  <r>
    <n v="315737"/>
    <x v="0"/>
    <x v="1"/>
    <n v="30000"/>
    <n v="30000"/>
    <n v="0"/>
    <x v="0"/>
    <x v="0"/>
    <x v="2"/>
    <n v="531"/>
    <x v="9"/>
  </r>
  <r>
    <n v="315741"/>
    <x v="1"/>
    <x v="0"/>
    <n v="30000"/>
    <n v="12613.28"/>
    <n v="0"/>
    <x v="0"/>
    <x v="1"/>
    <x v="0"/>
    <n v="529"/>
    <x v="7"/>
  </r>
  <r>
    <n v="315743"/>
    <x v="1"/>
    <x v="0"/>
    <n v="10000"/>
    <n v="10000"/>
    <n v="0"/>
    <x v="0"/>
    <x v="1"/>
    <x v="0"/>
    <n v="491"/>
    <x v="0"/>
  </r>
  <r>
    <n v="315749"/>
    <x v="0"/>
    <x v="0"/>
    <n v="113600"/>
    <n v="113600"/>
    <n v="0"/>
    <x v="0"/>
    <x v="1"/>
    <x v="0"/>
    <n v="566"/>
    <x v="10"/>
  </r>
  <r>
    <n v="315751"/>
    <x v="0"/>
    <x v="0"/>
    <n v="72000"/>
    <n v="72000"/>
    <n v="0"/>
    <x v="0"/>
    <x v="1"/>
    <x v="0"/>
    <n v="528"/>
    <x v="7"/>
  </r>
  <r>
    <n v="315756"/>
    <x v="0"/>
    <x v="0"/>
    <n v="21000"/>
    <n v="6000"/>
    <n v="1"/>
    <x v="1"/>
    <x v="0"/>
    <x v="2"/>
    <n v="379"/>
    <x v="4"/>
  </r>
  <r>
    <n v="315764"/>
    <x v="0"/>
    <x v="0"/>
    <n v="105000"/>
    <n v="105000"/>
    <n v="0"/>
    <x v="0"/>
    <x v="1"/>
    <x v="1"/>
    <n v="466"/>
    <x v="1"/>
  </r>
  <r>
    <n v="315767"/>
    <x v="0"/>
    <x v="0"/>
    <n v="202400"/>
    <n v="202400"/>
    <n v="0"/>
    <x v="0"/>
    <x v="1"/>
    <x v="1"/>
    <n v="470"/>
    <x v="1"/>
  </r>
  <r>
    <n v="315771"/>
    <x v="0"/>
    <x v="1"/>
    <n v="10000"/>
    <n v="10000"/>
    <n v="0"/>
    <x v="0"/>
    <x v="1"/>
    <x v="1"/>
    <n v="502"/>
    <x v="0"/>
  </r>
  <r>
    <n v="315773"/>
    <x v="0"/>
    <x v="1"/>
    <n v="10000"/>
    <n v="10000"/>
    <n v="0"/>
    <x v="0"/>
    <x v="1"/>
    <x v="2"/>
    <n v="470"/>
    <x v="1"/>
  </r>
  <r>
    <n v="315782"/>
    <x v="1"/>
    <x v="0"/>
    <n v="500"/>
    <n v="500"/>
    <n v="0"/>
    <x v="0"/>
    <x v="1"/>
    <x v="2"/>
    <n v="469"/>
    <x v="1"/>
  </r>
  <r>
    <n v="315783"/>
    <x v="0"/>
    <x v="0"/>
    <n v="10000"/>
    <n v="10000"/>
    <n v="0"/>
    <x v="0"/>
    <x v="0"/>
    <x v="1"/>
    <n v="514"/>
    <x v="7"/>
  </r>
  <r>
    <n v="315786"/>
    <x v="0"/>
    <x v="0"/>
    <n v="20000"/>
    <n v="20000"/>
    <n v="0"/>
    <x v="0"/>
    <x v="0"/>
    <x v="1"/>
    <n v="466"/>
    <x v="1"/>
  </r>
  <r>
    <n v="315793"/>
    <x v="0"/>
    <x v="0"/>
    <n v="117500"/>
    <n v="117500"/>
    <n v="0"/>
    <x v="0"/>
    <x v="1"/>
    <x v="0"/>
    <n v="493"/>
    <x v="0"/>
  </r>
  <r>
    <n v="315797"/>
    <x v="1"/>
    <x v="1"/>
    <n v="10000"/>
    <n v="10000"/>
    <n v="0"/>
    <x v="0"/>
    <x v="1"/>
    <x v="2"/>
    <n v="489"/>
    <x v="8"/>
  </r>
  <r>
    <n v="315798"/>
    <x v="0"/>
    <x v="0"/>
    <n v="140000"/>
    <n v="140000"/>
    <n v="0"/>
    <x v="0"/>
    <x v="1"/>
    <x v="1"/>
    <n v="428"/>
    <x v="6"/>
  </r>
  <r>
    <n v="315799"/>
    <x v="0"/>
    <x v="0"/>
    <n v="30000"/>
    <n v="30000"/>
    <n v="0"/>
    <x v="0"/>
    <x v="0"/>
    <x v="1"/>
    <n v="536"/>
    <x v="9"/>
  </r>
  <r>
    <n v="315801"/>
    <x v="0"/>
    <x v="0"/>
    <n v="110000"/>
    <n v="110000"/>
    <n v="0"/>
    <x v="0"/>
    <x v="0"/>
    <x v="0"/>
    <n v="530"/>
    <x v="7"/>
  </r>
  <r>
    <n v="315805"/>
    <x v="1"/>
    <x v="0"/>
    <n v="15000"/>
    <n v="0"/>
    <n v="1"/>
    <x v="1"/>
    <x v="0"/>
    <x v="0"/>
    <n v="511"/>
    <x v="7"/>
  </r>
  <r>
    <n v="315808"/>
    <x v="1"/>
    <x v="0"/>
    <n v="60000"/>
    <n v="60000"/>
    <n v="0"/>
    <x v="0"/>
    <x v="1"/>
    <x v="1"/>
    <n v="491"/>
    <x v="0"/>
  </r>
  <r>
    <n v="315811"/>
    <x v="0"/>
    <x v="0"/>
    <n v="50000"/>
    <n v="50000"/>
    <n v="0"/>
    <x v="0"/>
    <x v="0"/>
    <x v="1"/>
    <n v="475"/>
    <x v="8"/>
  </r>
  <r>
    <n v="315815"/>
    <x v="1"/>
    <x v="0"/>
    <n v="10000"/>
    <n v="10000"/>
    <n v="0"/>
    <x v="0"/>
    <x v="0"/>
    <x v="1"/>
    <n v="443"/>
    <x v="3"/>
  </r>
  <r>
    <n v="315818"/>
    <x v="0"/>
    <x v="1"/>
    <n v="70000"/>
    <n v="70000"/>
    <n v="0"/>
    <x v="0"/>
    <x v="0"/>
    <x v="1"/>
    <n v="442"/>
    <x v="3"/>
  </r>
  <r>
    <n v="315824"/>
    <x v="0"/>
    <x v="0"/>
    <n v="110600"/>
    <n v="110600"/>
    <n v="0"/>
    <x v="0"/>
    <x v="1"/>
    <x v="2"/>
    <n v="550"/>
    <x v="9"/>
  </r>
  <r>
    <n v="315846"/>
    <x v="0"/>
    <x v="0"/>
    <n v="98600"/>
    <n v="98600"/>
    <n v="0"/>
    <x v="0"/>
    <x v="1"/>
    <x v="0"/>
    <n v="471"/>
    <x v="8"/>
  </r>
  <r>
    <n v="315847"/>
    <x v="1"/>
    <x v="0"/>
    <n v="6000"/>
    <n v="0"/>
    <n v="1"/>
    <x v="1"/>
    <x v="0"/>
    <x v="1"/>
    <n v="458"/>
    <x v="1"/>
  </r>
  <r>
    <n v="315850"/>
    <x v="0"/>
    <x v="0"/>
    <n v="34000"/>
    <n v="34000"/>
    <n v="0"/>
    <x v="0"/>
    <x v="0"/>
    <x v="1"/>
    <n v="487"/>
    <x v="8"/>
  </r>
  <r>
    <n v="315854"/>
    <x v="1"/>
    <x v="1"/>
    <n v="20000"/>
    <n v="20000"/>
    <n v="0"/>
    <x v="0"/>
    <x v="1"/>
    <x v="1"/>
    <n v="436"/>
    <x v="3"/>
  </r>
  <r>
    <n v="315863"/>
    <x v="1"/>
    <x v="0"/>
    <n v="10000"/>
    <n v="10000"/>
    <n v="0"/>
    <x v="0"/>
    <x v="1"/>
    <x v="2"/>
    <n v="458"/>
    <x v="1"/>
  </r>
  <r>
    <n v="315892"/>
    <x v="0"/>
    <x v="0"/>
    <n v="125000"/>
    <n v="125000"/>
    <n v="0"/>
    <x v="0"/>
    <x v="1"/>
    <x v="0"/>
    <n v="481"/>
    <x v="8"/>
  </r>
  <r>
    <n v="315902"/>
    <x v="0"/>
    <x v="0"/>
    <n v="107600"/>
    <n v="107600"/>
    <n v="0"/>
    <x v="0"/>
    <x v="1"/>
    <x v="2"/>
    <n v="555"/>
    <x v="10"/>
  </r>
  <r>
    <n v="315903"/>
    <x v="1"/>
    <x v="1"/>
    <n v="8000"/>
    <n v="8000"/>
    <n v="0"/>
    <x v="0"/>
    <x v="0"/>
    <x v="1"/>
    <n v="537"/>
    <x v="9"/>
  </r>
  <r>
    <n v="315921"/>
    <x v="1"/>
    <x v="0"/>
    <n v="118000"/>
    <n v="118000"/>
    <n v="0"/>
    <x v="0"/>
    <x v="1"/>
    <x v="0"/>
    <n v="531"/>
    <x v="9"/>
  </r>
  <r>
    <n v="315927"/>
    <x v="2"/>
    <x v="0"/>
    <n v="111900"/>
    <n v="111900"/>
    <n v="0"/>
    <x v="0"/>
    <x v="1"/>
    <x v="2"/>
    <n v="525"/>
    <x v="7"/>
  </r>
  <r>
    <n v="315933"/>
    <x v="0"/>
    <x v="0"/>
    <n v="31000"/>
    <n v="31000"/>
    <n v="0"/>
    <x v="0"/>
    <x v="0"/>
    <x v="1"/>
    <n v="494"/>
    <x v="0"/>
  </r>
  <r>
    <n v="315946"/>
    <x v="0"/>
    <x v="0"/>
    <n v="25000"/>
    <n v="25000"/>
    <n v="0"/>
    <x v="0"/>
    <x v="1"/>
    <x v="0"/>
    <n v="443"/>
    <x v="3"/>
  </r>
  <r>
    <n v="315947"/>
    <x v="0"/>
    <x v="2"/>
    <n v="10000"/>
    <n v="10000"/>
    <n v="0"/>
    <x v="0"/>
    <x v="0"/>
    <x v="1"/>
    <n v="421"/>
    <x v="6"/>
  </r>
  <r>
    <n v="315949"/>
    <x v="0"/>
    <x v="0"/>
    <n v="16000"/>
    <n v="16000"/>
    <n v="0"/>
    <x v="0"/>
    <x v="0"/>
    <x v="1"/>
    <n v="516"/>
    <x v="7"/>
  </r>
  <r>
    <n v="315963"/>
    <x v="0"/>
    <x v="0"/>
    <n v="15000"/>
    <n v="15000"/>
    <n v="0"/>
    <x v="0"/>
    <x v="0"/>
    <x v="0"/>
    <n v="472"/>
    <x v="8"/>
  </r>
  <r>
    <n v="315968"/>
    <x v="0"/>
    <x v="0"/>
    <n v="95000"/>
    <n v="95000"/>
    <n v="0"/>
    <x v="0"/>
    <x v="0"/>
    <x v="0"/>
    <n v="462"/>
    <x v="1"/>
  </r>
  <r>
    <n v="315974"/>
    <x v="0"/>
    <x v="0"/>
    <n v="113135"/>
    <n v="113135"/>
    <n v="0"/>
    <x v="0"/>
    <x v="1"/>
    <x v="2"/>
    <n v="529"/>
    <x v="7"/>
  </r>
  <r>
    <n v="315987"/>
    <x v="1"/>
    <x v="1"/>
    <n v="55000"/>
    <n v="55000"/>
    <n v="0"/>
    <x v="0"/>
    <x v="1"/>
    <x v="0"/>
    <n v="485"/>
    <x v="8"/>
  </r>
  <r>
    <n v="315988"/>
    <x v="0"/>
    <x v="0"/>
    <n v="50000"/>
    <n v="50000"/>
    <n v="0"/>
    <x v="0"/>
    <x v="0"/>
    <x v="1"/>
    <n v="423"/>
    <x v="6"/>
  </r>
  <r>
    <n v="315990"/>
    <x v="0"/>
    <x v="0"/>
    <n v="27900"/>
    <n v="27900"/>
    <n v="0"/>
    <x v="0"/>
    <x v="1"/>
    <x v="0"/>
    <n v="468"/>
    <x v="1"/>
  </r>
  <r>
    <n v="315995"/>
    <x v="0"/>
    <x v="1"/>
    <n v="20000"/>
    <n v="20000"/>
    <n v="0"/>
    <x v="0"/>
    <x v="1"/>
    <x v="1"/>
    <n v="493"/>
    <x v="0"/>
  </r>
  <r>
    <n v="315997"/>
    <x v="1"/>
    <x v="1"/>
    <n v="18700"/>
    <n v="18700"/>
    <n v="0"/>
    <x v="0"/>
    <x v="1"/>
    <x v="0"/>
    <n v="486"/>
    <x v="8"/>
  </r>
  <r>
    <n v="316000"/>
    <x v="2"/>
    <x v="0"/>
    <n v="36000"/>
    <n v="36000"/>
    <n v="0"/>
    <x v="0"/>
    <x v="1"/>
    <x v="0"/>
    <n v="470"/>
    <x v="1"/>
  </r>
  <r>
    <n v="316003"/>
    <x v="0"/>
    <x v="0"/>
    <n v="120000"/>
    <n v="120000"/>
    <n v="0"/>
    <x v="0"/>
    <x v="1"/>
    <x v="0"/>
    <n v="549"/>
    <x v="9"/>
  </r>
  <r>
    <n v="316007"/>
    <x v="0"/>
    <x v="1"/>
    <n v="30000"/>
    <n v="30000"/>
    <n v="0"/>
    <x v="0"/>
    <x v="1"/>
    <x v="0"/>
    <n v="481"/>
    <x v="8"/>
  </r>
  <r>
    <n v="316021"/>
    <x v="1"/>
    <x v="0"/>
    <n v="15000"/>
    <n v="15000"/>
    <n v="0"/>
    <x v="0"/>
    <x v="1"/>
    <x v="0"/>
    <n v="427"/>
    <x v="6"/>
  </r>
  <r>
    <n v="316024"/>
    <x v="0"/>
    <x v="1"/>
    <n v="120000"/>
    <n v="120000"/>
    <n v="0"/>
    <x v="0"/>
    <x v="1"/>
    <x v="2"/>
    <n v="524"/>
    <x v="7"/>
  </r>
  <r>
    <n v="316029"/>
    <x v="1"/>
    <x v="0"/>
    <n v="15000"/>
    <n v="15000"/>
    <n v="0"/>
    <x v="0"/>
    <x v="1"/>
    <x v="1"/>
    <n v="408"/>
    <x v="2"/>
  </r>
  <r>
    <n v="316044"/>
    <x v="0"/>
    <x v="0"/>
    <n v="143500"/>
    <n v="143500"/>
    <n v="0"/>
    <x v="0"/>
    <x v="1"/>
    <x v="0"/>
    <n v="504"/>
    <x v="0"/>
  </r>
  <r>
    <n v="316046"/>
    <x v="1"/>
    <x v="0"/>
    <n v="26000"/>
    <n v="10500"/>
    <n v="1"/>
    <x v="1"/>
    <x v="0"/>
    <x v="1"/>
    <n v="416"/>
    <x v="6"/>
  </r>
  <r>
    <n v="316049"/>
    <x v="0"/>
    <x v="0"/>
    <n v="10000"/>
    <n v="10000"/>
    <n v="0"/>
    <x v="0"/>
    <x v="0"/>
    <x v="1"/>
    <n v="432"/>
    <x v="3"/>
  </r>
  <r>
    <n v="316064"/>
    <x v="0"/>
    <x v="1"/>
    <n v="10000"/>
    <n v="10000"/>
    <n v="0"/>
    <x v="0"/>
    <x v="0"/>
    <x v="1"/>
    <n v="430"/>
    <x v="6"/>
  </r>
  <r>
    <n v="316065"/>
    <x v="0"/>
    <x v="0"/>
    <n v="98500"/>
    <n v="98500"/>
    <n v="0"/>
    <x v="0"/>
    <x v="1"/>
    <x v="1"/>
    <n v="516"/>
    <x v="7"/>
  </r>
  <r>
    <n v="316098"/>
    <x v="0"/>
    <x v="0"/>
    <n v="60000"/>
    <n v="60000"/>
    <n v="0"/>
    <x v="0"/>
    <x v="0"/>
    <x v="1"/>
    <n v="455"/>
    <x v="1"/>
  </r>
  <r>
    <n v="316102"/>
    <x v="0"/>
    <x v="1"/>
    <n v="110000"/>
    <n v="110000"/>
    <n v="0"/>
    <x v="0"/>
    <x v="1"/>
    <x v="0"/>
    <n v="517"/>
    <x v="7"/>
  </r>
  <r>
    <n v="316107"/>
    <x v="0"/>
    <x v="0"/>
    <n v="29000"/>
    <n v="6000"/>
    <n v="1"/>
    <x v="1"/>
    <x v="0"/>
    <x v="0"/>
    <n v="485"/>
    <x v="8"/>
  </r>
  <r>
    <n v="316111"/>
    <x v="0"/>
    <x v="1"/>
    <n v="37000"/>
    <n v="37000"/>
    <n v="0"/>
    <x v="0"/>
    <x v="0"/>
    <x v="1"/>
    <n v="463"/>
    <x v="1"/>
  </r>
  <r>
    <n v="316116"/>
    <x v="1"/>
    <x v="0"/>
    <n v="108000"/>
    <n v="108000"/>
    <n v="0"/>
    <x v="0"/>
    <x v="1"/>
    <x v="1"/>
    <n v="511"/>
    <x v="7"/>
  </r>
  <r>
    <n v="316141"/>
    <x v="0"/>
    <x v="0"/>
    <n v="40000"/>
    <n v="40000"/>
    <n v="0"/>
    <x v="0"/>
    <x v="0"/>
    <x v="1"/>
    <n v="424"/>
    <x v="6"/>
  </r>
  <r>
    <n v="316144"/>
    <x v="1"/>
    <x v="0"/>
    <n v="30000"/>
    <n v="0"/>
    <n v="1"/>
    <x v="1"/>
    <x v="0"/>
    <x v="1"/>
    <n v="470"/>
    <x v="1"/>
  </r>
  <r>
    <n v="316154"/>
    <x v="1"/>
    <x v="0"/>
    <n v="5000"/>
    <n v="5000"/>
    <n v="0"/>
    <x v="0"/>
    <x v="1"/>
    <x v="1"/>
    <n v="485"/>
    <x v="8"/>
  </r>
  <r>
    <n v="316159"/>
    <x v="0"/>
    <x v="0"/>
    <n v="7000"/>
    <n v="7000"/>
    <n v="0"/>
    <x v="0"/>
    <x v="0"/>
    <x v="0"/>
    <n v="437"/>
    <x v="3"/>
  </r>
  <r>
    <n v="316190"/>
    <x v="0"/>
    <x v="0"/>
    <n v="112200"/>
    <n v="112200"/>
    <n v="0"/>
    <x v="0"/>
    <x v="1"/>
    <x v="0"/>
    <n v="500"/>
    <x v="0"/>
  </r>
  <r>
    <n v="316191"/>
    <x v="0"/>
    <x v="0"/>
    <n v="179605.06"/>
    <n v="179605.06"/>
    <n v="0"/>
    <x v="0"/>
    <x v="1"/>
    <x v="1"/>
    <n v="518"/>
    <x v="7"/>
  </r>
  <r>
    <n v="316201"/>
    <x v="0"/>
    <x v="1"/>
    <n v="42000"/>
    <n v="42000"/>
    <n v="0"/>
    <x v="0"/>
    <x v="0"/>
    <x v="1"/>
    <n v="481"/>
    <x v="8"/>
  </r>
  <r>
    <n v="316202"/>
    <x v="0"/>
    <x v="0"/>
    <n v="49000"/>
    <n v="49000"/>
    <n v="0"/>
    <x v="0"/>
    <x v="1"/>
    <x v="0"/>
    <n v="481"/>
    <x v="8"/>
  </r>
  <r>
    <n v="316208"/>
    <x v="0"/>
    <x v="0"/>
    <n v="20000"/>
    <n v="20000"/>
    <n v="0"/>
    <x v="0"/>
    <x v="1"/>
    <x v="2"/>
    <n v="465"/>
    <x v="1"/>
  </r>
  <r>
    <n v="316233"/>
    <x v="0"/>
    <x v="1"/>
    <n v="25000"/>
    <n v="25000"/>
    <n v="0"/>
    <x v="0"/>
    <x v="1"/>
    <x v="1"/>
    <n v="512"/>
    <x v="7"/>
  </r>
  <r>
    <n v="316238"/>
    <x v="0"/>
    <x v="0"/>
    <n v="97000"/>
    <n v="97000"/>
    <n v="0"/>
    <x v="0"/>
    <x v="0"/>
    <x v="1"/>
    <n v="446"/>
    <x v="3"/>
  </r>
  <r>
    <n v="316242"/>
    <x v="1"/>
    <x v="0"/>
    <n v="33000"/>
    <n v="33000"/>
    <n v="0"/>
    <x v="0"/>
    <x v="1"/>
    <x v="0"/>
    <n v="518"/>
    <x v="7"/>
  </r>
  <r>
    <n v="316247"/>
    <x v="0"/>
    <x v="0"/>
    <n v="20000"/>
    <n v="20000"/>
    <n v="0"/>
    <x v="0"/>
    <x v="0"/>
    <x v="1"/>
    <n v="436"/>
    <x v="3"/>
  </r>
  <r>
    <n v="316269"/>
    <x v="0"/>
    <x v="0"/>
    <n v="40000"/>
    <n v="40000"/>
    <n v="0"/>
    <x v="0"/>
    <x v="1"/>
    <x v="2"/>
    <n v="519"/>
    <x v="7"/>
  </r>
  <r>
    <n v="316278"/>
    <x v="0"/>
    <x v="1"/>
    <n v="39000"/>
    <n v="39000"/>
    <n v="0"/>
    <x v="0"/>
    <x v="1"/>
    <x v="0"/>
    <n v="454"/>
    <x v="1"/>
  </r>
  <r>
    <n v="316281"/>
    <x v="0"/>
    <x v="1"/>
    <n v="230000"/>
    <n v="230000"/>
    <n v="0"/>
    <x v="0"/>
    <x v="0"/>
    <x v="1"/>
    <n v="399"/>
    <x v="2"/>
  </r>
  <r>
    <n v="316311"/>
    <x v="0"/>
    <x v="0"/>
    <n v="24700"/>
    <n v="24700"/>
    <n v="0"/>
    <x v="0"/>
    <x v="1"/>
    <x v="1"/>
    <n v="519"/>
    <x v="7"/>
  </r>
  <r>
    <n v="316327"/>
    <x v="0"/>
    <x v="1"/>
    <n v="12500"/>
    <n v="12500"/>
    <n v="0"/>
    <x v="0"/>
    <x v="1"/>
    <x v="1"/>
    <n v="528"/>
    <x v="7"/>
  </r>
  <r>
    <n v="316330"/>
    <x v="0"/>
    <x v="0"/>
    <n v="58000"/>
    <n v="58000"/>
    <n v="0"/>
    <x v="0"/>
    <x v="1"/>
    <x v="1"/>
    <n v="522"/>
    <x v="7"/>
  </r>
  <r>
    <n v="316342"/>
    <x v="0"/>
    <x v="0"/>
    <n v="50000"/>
    <n v="50000"/>
    <n v="0"/>
    <x v="0"/>
    <x v="0"/>
    <x v="2"/>
    <n v="420"/>
    <x v="6"/>
  </r>
  <r>
    <n v="316347"/>
    <x v="0"/>
    <x v="0"/>
    <n v="20000"/>
    <n v="20000"/>
    <n v="0"/>
    <x v="0"/>
    <x v="1"/>
    <x v="0"/>
    <n v="530"/>
    <x v="7"/>
  </r>
  <r>
    <n v="316350"/>
    <x v="1"/>
    <x v="1"/>
    <n v="31500"/>
    <n v="31500"/>
    <n v="0"/>
    <x v="0"/>
    <x v="1"/>
    <x v="2"/>
    <n v="466"/>
    <x v="1"/>
  </r>
  <r>
    <n v="316351"/>
    <x v="0"/>
    <x v="0"/>
    <n v="54260"/>
    <n v="54260"/>
    <n v="0"/>
    <x v="0"/>
    <x v="0"/>
    <x v="0"/>
    <n v="502"/>
    <x v="0"/>
  </r>
  <r>
    <n v="316356"/>
    <x v="0"/>
    <x v="1"/>
    <n v="30000"/>
    <n v="30000"/>
    <n v="0"/>
    <x v="0"/>
    <x v="1"/>
    <x v="1"/>
    <n v="456"/>
    <x v="1"/>
  </r>
  <r>
    <n v="316359"/>
    <x v="0"/>
    <x v="1"/>
    <n v="20000"/>
    <n v="20000"/>
    <n v="0"/>
    <x v="0"/>
    <x v="1"/>
    <x v="2"/>
    <n v="556"/>
    <x v="10"/>
  </r>
  <r>
    <n v="316362"/>
    <x v="1"/>
    <x v="2"/>
    <n v="10000"/>
    <n v="10000"/>
    <n v="0"/>
    <x v="0"/>
    <x v="0"/>
    <x v="0"/>
    <n v="454"/>
    <x v="1"/>
  </r>
  <r>
    <n v="316375"/>
    <x v="0"/>
    <x v="1"/>
    <n v="14976"/>
    <n v="14976"/>
    <n v="0"/>
    <x v="0"/>
    <x v="0"/>
    <x v="1"/>
    <n v="477"/>
    <x v="8"/>
  </r>
  <r>
    <n v="316385"/>
    <x v="0"/>
    <x v="0"/>
    <n v="20000"/>
    <n v="20000"/>
    <n v="0"/>
    <x v="0"/>
    <x v="0"/>
    <x v="0"/>
    <n v="455"/>
    <x v="1"/>
  </r>
  <r>
    <n v="316421"/>
    <x v="0"/>
    <x v="0"/>
    <n v="20000"/>
    <n v="20000"/>
    <n v="0"/>
    <x v="0"/>
    <x v="0"/>
    <x v="1"/>
    <n v="419"/>
    <x v="6"/>
  </r>
  <r>
    <n v="316423"/>
    <x v="0"/>
    <x v="0"/>
    <n v="27185"/>
    <n v="27185"/>
    <n v="0"/>
    <x v="0"/>
    <x v="0"/>
    <x v="0"/>
    <n v="509"/>
    <x v="0"/>
  </r>
  <r>
    <n v="316440"/>
    <x v="0"/>
    <x v="1"/>
    <n v="1500"/>
    <n v="1500"/>
    <n v="0"/>
    <x v="0"/>
    <x v="1"/>
    <x v="1"/>
    <n v="509"/>
    <x v="0"/>
  </r>
  <r>
    <n v="316442"/>
    <x v="0"/>
    <x v="1"/>
    <n v="3000"/>
    <n v="3000"/>
    <n v="0"/>
    <x v="0"/>
    <x v="1"/>
    <x v="1"/>
    <n v="519"/>
    <x v="7"/>
  </r>
  <r>
    <n v="316443"/>
    <x v="0"/>
    <x v="0"/>
    <n v="80000"/>
    <n v="80000"/>
    <n v="0"/>
    <x v="0"/>
    <x v="0"/>
    <x v="0"/>
    <n v="477"/>
    <x v="8"/>
  </r>
  <r>
    <n v="316459"/>
    <x v="0"/>
    <x v="1"/>
    <n v="5000"/>
    <n v="5000"/>
    <n v="0"/>
    <x v="0"/>
    <x v="0"/>
    <x v="1"/>
    <n v="486"/>
    <x v="8"/>
  </r>
  <r>
    <n v="316466"/>
    <x v="2"/>
    <x v="0"/>
    <n v="47000"/>
    <n v="47000"/>
    <n v="0"/>
    <x v="0"/>
    <x v="1"/>
    <x v="0"/>
    <n v="509"/>
    <x v="0"/>
  </r>
  <r>
    <n v="316468"/>
    <x v="0"/>
    <x v="0"/>
    <n v="76000"/>
    <n v="76000"/>
    <n v="0"/>
    <x v="0"/>
    <x v="1"/>
    <x v="2"/>
    <n v="544"/>
    <x v="9"/>
  </r>
  <r>
    <n v="316474"/>
    <x v="0"/>
    <x v="1"/>
    <n v="97500"/>
    <n v="97500"/>
    <n v="0"/>
    <x v="0"/>
    <x v="1"/>
    <x v="0"/>
    <n v="459"/>
    <x v="1"/>
  </r>
  <r>
    <n v="316480"/>
    <x v="0"/>
    <x v="0"/>
    <n v="125800"/>
    <n v="125800"/>
    <n v="0"/>
    <x v="0"/>
    <x v="1"/>
    <x v="1"/>
    <n v="461"/>
    <x v="1"/>
  </r>
  <r>
    <n v="316483"/>
    <x v="0"/>
    <x v="0"/>
    <n v="10000"/>
    <n v="10000"/>
    <n v="0"/>
    <x v="0"/>
    <x v="1"/>
    <x v="0"/>
    <n v="524"/>
    <x v="7"/>
  </r>
  <r>
    <n v="316484"/>
    <x v="1"/>
    <x v="1"/>
    <n v="20000"/>
    <n v="20000"/>
    <n v="0"/>
    <x v="0"/>
    <x v="0"/>
    <x v="1"/>
    <n v="501"/>
    <x v="0"/>
  </r>
  <r>
    <n v="316485"/>
    <x v="0"/>
    <x v="2"/>
    <n v="25000"/>
    <n v="25000"/>
    <n v="0"/>
    <x v="0"/>
    <x v="1"/>
    <x v="1"/>
    <n v="529"/>
    <x v="7"/>
  </r>
  <r>
    <n v="316489"/>
    <x v="0"/>
    <x v="0"/>
    <n v="159000"/>
    <n v="159000"/>
    <n v="0"/>
    <x v="0"/>
    <x v="0"/>
    <x v="0"/>
    <n v="469"/>
    <x v="1"/>
  </r>
  <r>
    <n v="316495"/>
    <x v="0"/>
    <x v="0"/>
    <n v="56300"/>
    <n v="56300"/>
    <n v="0"/>
    <x v="0"/>
    <x v="1"/>
    <x v="0"/>
    <n v="539"/>
    <x v="9"/>
  </r>
  <r>
    <n v="316507"/>
    <x v="0"/>
    <x v="0"/>
    <n v="38500"/>
    <n v="38500"/>
    <n v="0"/>
    <x v="0"/>
    <x v="0"/>
    <x v="2"/>
    <n v="510"/>
    <x v="0"/>
  </r>
  <r>
    <n v="316519"/>
    <x v="0"/>
    <x v="0"/>
    <n v="395200"/>
    <n v="395200"/>
    <n v="0"/>
    <x v="0"/>
    <x v="1"/>
    <x v="2"/>
    <n v="547"/>
    <x v="9"/>
  </r>
  <r>
    <n v="316557"/>
    <x v="2"/>
    <x v="0"/>
    <n v="10000"/>
    <n v="10000"/>
    <n v="0"/>
    <x v="0"/>
    <x v="1"/>
    <x v="1"/>
    <n v="481"/>
    <x v="8"/>
  </r>
  <r>
    <n v="316568"/>
    <x v="0"/>
    <x v="2"/>
    <n v="20000"/>
    <n v="20000"/>
    <n v="0"/>
    <x v="0"/>
    <x v="0"/>
    <x v="0"/>
    <n v="450"/>
    <x v="3"/>
  </r>
  <r>
    <n v="316572"/>
    <x v="0"/>
    <x v="0"/>
    <n v="62000"/>
    <n v="62000"/>
    <n v="0"/>
    <x v="0"/>
    <x v="1"/>
    <x v="2"/>
    <n v="500"/>
    <x v="0"/>
  </r>
  <r>
    <n v="316574"/>
    <x v="1"/>
    <x v="0"/>
    <n v="55000"/>
    <n v="55000"/>
    <n v="0"/>
    <x v="0"/>
    <x v="1"/>
    <x v="1"/>
    <n v="510"/>
    <x v="0"/>
  </r>
  <r>
    <n v="316579"/>
    <x v="0"/>
    <x v="0"/>
    <n v="35000"/>
    <n v="35000"/>
    <n v="0"/>
    <x v="0"/>
    <x v="0"/>
    <x v="1"/>
    <n v="447"/>
    <x v="3"/>
  </r>
  <r>
    <n v="316588"/>
    <x v="0"/>
    <x v="0"/>
    <n v="10000"/>
    <n v="10000"/>
    <n v="0"/>
    <x v="0"/>
    <x v="1"/>
    <x v="0"/>
    <n v="445"/>
    <x v="3"/>
  </r>
  <r>
    <n v="316594"/>
    <x v="0"/>
    <x v="0"/>
    <n v="163975"/>
    <n v="163975"/>
    <n v="0"/>
    <x v="0"/>
    <x v="0"/>
    <x v="0"/>
    <n v="496"/>
    <x v="0"/>
  </r>
  <r>
    <n v="316597"/>
    <x v="0"/>
    <x v="1"/>
    <n v="14000"/>
    <n v="14000"/>
    <n v="0"/>
    <x v="0"/>
    <x v="1"/>
    <x v="0"/>
    <n v="528"/>
    <x v="7"/>
  </r>
  <r>
    <n v="316604"/>
    <x v="0"/>
    <x v="0"/>
    <n v="225400"/>
    <n v="225400"/>
    <n v="0"/>
    <x v="0"/>
    <x v="0"/>
    <x v="0"/>
    <n v="506"/>
    <x v="0"/>
  </r>
  <r>
    <n v="316620"/>
    <x v="1"/>
    <x v="0"/>
    <n v="30000"/>
    <n v="30000"/>
    <n v="0"/>
    <x v="0"/>
    <x v="0"/>
    <x v="1"/>
    <n v="491"/>
    <x v="0"/>
  </r>
  <r>
    <n v="316629"/>
    <x v="0"/>
    <x v="0"/>
    <n v="50000"/>
    <n v="50000"/>
    <n v="0"/>
    <x v="0"/>
    <x v="0"/>
    <x v="0"/>
    <n v="473"/>
    <x v="8"/>
  </r>
  <r>
    <n v="316678"/>
    <x v="0"/>
    <x v="1"/>
    <n v="5000"/>
    <n v="5000"/>
    <n v="0"/>
    <x v="0"/>
    <x v="1"/>
    <x v="1"/>
    <n v="512"/>
    <x v="7"/>
  </r>
  <r>
    <n v="316690"/>
    <x v="0"/>
    <x v="2"/>
    <n v="20000"/>
    <n v="20000"/>
    <n v="0"/>
    <x v="0"/>
    <x v="1"/>
    <x v="2"/>
    <n v="542"/>
    <x v="9"/>
  </r>
  <r>
    <n v="316702"/>
    <x v="1"/>
    <x v="0"/>
    <n v="5000"/>
    <n v="0"/>
    <n v="1"/>
    <x v="1"/>
    <x v="0"/>
    <x v="1"/>
    <n v="398"/>
    <x v="2"/>
  </r>
  <r>
    <n v="316704"/>
    <x v="0"/>
    <x v="0"/>
    <n v="29600"/>
    <n v="29600"/>
    <n v="0"/>
    <x v="0"/>
    <x v="0"/>
    <x v="0"/>
    <n v="484"/>
    <x v="8"/>
  </r>
  <r>
    <n v="316707"/>
    <x v="1"/>
    <x v="0"/>
    <n v="17000"/>
    <n v="17000"/>
    <n v="0"/>
    <x v="0"/>
    <x v="0"/>
    <x v="2"/>
    <n v="496"/>
    <x v="0"/>
  </r>
  <r>
    <n v="316709"/>
    <x v="0"/>
    <x v="0"/>
    <n v="75000"/>
    <n v="75000"/>
    <n v="0"/>
    <x v="0"/>
    <x v="0"/>
    <x v="1"/>
    <n v="521"/>
    <x v="7"/>
  </r>
  <r>
    <n v="316755"/>
    <x v="1"/>
    <x v="0"/>
    <n v="5000"/>
    <n v="5000"/>
    <n v="0"/>
    <x v="0"/>
    <x v="0"/>
    <x v="0"/>
    <n v="497"/>
    <x v="0"/>
  </r>
  <r>
    <n v="316757"/>
    <x v="0"/>
    <x v="0"/>
    <n v="64200"/>
    <n v="64200"/>
    <n v="0"/>
    <x v="0"/>
    <x v="0"/>
    <x v="1"/>
    <n v="499"/>
    <x v="0"/>
  </r>
  <r>
    <n v="316760"/>
    <x v="0"/>
    <x v="0"/>
    <n v="69700"/>
    <n v="69700"/>
    <n v="0"/>
    <x v="0"/>
    <x v="1"/>
    <x v="0"/>
    <n v="496"/>
    <x v="0"/>
  </r>
  <r>
    <n v="316915"/>
    <x v="1"/>
    <x v="0"/>
    <n v="18189"/>
    <n v="18189"/>
    <n v="0"/>
    <x v="0"/>
    <x v="0"/>
    <x v="1"/>
    <n v="405"/>
    <x v="2"/>
  </r>
  <r>
    <n v="316927"/>
    <x v="0"/>
    <x v="0"/>
    <n v="73000"/>
    <n v="73000"/>
    <n v="0"/>
    <x v="0"/>
    <x v="0"/>
    <x v="0"/>
    <n v="496"/>
    <x v="0"/>
  </r>
  <r>
    <n v="316933"/>
    <x v="0"/>
    <x v="1"/>
    <n v="30000"/>
    <n v="30000"/>
    <n v="0"/>
    <x v="0"/>
    <x v="1"/>
    <x v="1"/>
    <n v="498"/>
    <x v="0"/>
  </r>
  <r>
    <n v="316936"/>
    <x v="1"/>
    <x v="0"/>
    <n v="35000"/>
    <n v="35000"/>
    <n v="0"/>
    <x v="0"/>
    <x v="1"/>
    <x v="0"/>
    <n v="456"/>
    <x v="1"/>
  </r>
  <r>
    <n v="316942"/>
    <x v="0"/>
    <x v="0"/>
    <n v="10000"/>
    <n v="10000"/>
    <n v="0"/>
    <x v="0"/>
    <x v="0"/>
    <x v="0"/>
    <n v="436"/>
    <x v="3"/>
  </r>
  <r>
    <n v="316953"/>
    <x v="0"/>
    <x v="0"/>
    <n v="35000"/>
    <n v="35000"/>
    <n v="0"/>
    <x v="0"/>
    <x v="1"/>
    <x v="2"/>
    <n v="480"/>
    <x v="8"/>
  </r>
  <r>
    <n v="316958"/>
    <x v="0"/>
    <x v="1"/>
    <n v="30000"/>
    <n v="30000"/>
    <n v="0"/>
    <x v="0"/>
    <x v="0"/>
    <x v="2"/>
    <n v="471"/>
    <x v="8"/>
  </r>
  <r>
    <n v="316975"/>
    <x v="0"/>
    <x v="2"/>
    <n v="10000"/>
    <n v="10000"/>
    <n v="0"/>
    <x v="0"/>
    <x v="0"/>
    <x v="2"/>
    <n v="343"/>
    <x v="11"/>
  </r>
  <r>
    <n v="316978"/>
    <x v="0"/>
    <x v="0"/>
    <n v="141000"/>
    <n v="141000"/>
    <n v="0"/>
    <x v="0"/>
    <x v="1"/>
    <x v="0"/>
    <n v="476"/>
    <x v="8"/>
  </r>
  <r>
    <n v="317030"/>
    <x v="0"/>
    <x v="0"/>
    <n v="73000"/>
    <n v="73000"/>
    <n v="0"/>
    <x v="0"/>
    <x v="0"/>
    <x v="2"/>
    <n v="495"/>
    <x v="0"/>
  </r>
  <r>
    <n v="317031"/>
    <x v="1"/>
    <x v="0"/>
    <n v="6000"/>
    <n v="6000"/>
    <n v="0"/>
    <x v="0"/>
    <x v="0"/>
    <x v="1"/>
    <n v="445"/>
    <x v="3"/>
  </r>
  <r>
    <n v="317032"/>
    <x v="1"/>
    <x v="0"/>
    <n v="16000"/>
    <n v="16000"/>
    <n v="0"/>
    <x v="0"/>
    <x v="1"/>
    <x v="1"/>
    <n v="498"/>
    <x v="0"/>
  </r>
  <r>
    <n v="317040"/>
    <x v="1"/>
    <x v="0"/>
    <n v="12000"/>
    <n v="12000"/>
    <n v="0"/>
    <x v="0"/>
    <x v="1"/>
    <x v="0"/>
    <n v="434"/>
    <x v="3"/>
  </r>
  <r>
    <n v="317048"/>
    <x v="0"/>
    <x v="0"/>
    <n v="135500"/>
    <n v="135500"/>
    <n v="0"/>
    <x v="0"/>
    <x v="0"/>
    <x v="1"/>
    <n v="508"/>
    <x v="0"/>
  </r>
  <r>
    <n v="317060"/>
    <x v="0"/>
    <x v="0"/>
    <n v="121500"/>
    <n v="121500"/>
    <n v="0"/>
    <x v="0"/>
    <x v="1"/>
    <x v="1"/>
    <n v="474"/>
    <x v="8"/>
  </r>
  <r>
    <n v="317076"/>
    <x v="0"/>
    <x v="0"/>
    <n v="236500"/>
    <n v="236500"/>
    <n v="0"/>
    <x v="0"/>
    <x v="1"/>
    <x v="0"/>
    <n v="533"/>
    <x v="9"/>
  </r>
  <r>
    <n v="317078"/>
    <x v="1"/>
    <x v="0"/>
    <n v="1500"/>
    <n v="1500"/>
    <n v="0"/>
    <x v="0"/>
    <x v="1"/>
    <x v="1"/>
    <n v="512"/>
    <x v="7"/>
  </r>
  <r>
    <n v="317093"/>
    <x v="0"/>
    <x v="2"/>
    <n v="6100"/>
    <n v="6100"/>
    <n v="0"/>
    <x v="0"/>
    <x v="0"/>
    <x v="0"/>
    <n v="425"/>
    <x v="6"/>
  </r>
  <r>
    <n v="317098"/>
    <x v="1"/>
    <x v="0"/>
    <n v="10000"/>
    <n v="10000"/>
    <n v="0"/>
    <x v="0"/>
    <x v="1"/>
    <x v="2"/>
    <n v="480"/>
    <x v="8"/>
  </r>
  <r>
    <n v="317120"/>
    <x v="1"/>
    <x v="0"/>
    <n v="10000"/>
    <n v="10000"/>
    <n v="0"/>
    <x v="0"/>
    <x v="1"/>
    <x v="1"/>
    <n v="470"/>
    <x v="1"/>
  </r>
  <r>
    <n v="317123"/>
    <x v="1"/>
    <x v="1"/>
    <n v="20000"/>
    <n v="20000"/>
    <n v="0"/>
    <x v="0"/>
    <x v="0"/>
    <x v="1"/>
    <n v="486"/>
    <x v="8"/>
  </r>
  <r>
    <n v="317125"/>
    <x v="2"/>
    <x v="0"/>
    <n v="15000"/>
    <n v="15000"/>
    <n v="0"/>
    <x v="0"/>
    <x v="0"/>
    <x v="0"/>
    <n v="483"/>
    <x v="8"/>
  </r>
  <r>
    <n v="317126"/>
    <x v="1"/>
    <x v="0"/>
    <n v="62000"/>
    <n v="62000"/>
    <n v="0"/>
    <x v="0"/>
    <x v="0"/>
    <x v="2"/>
    <n v="536"/>
    <x v="9"/>
  </r>
  <r>
    <n v="317132"/>
    <x v="0"/>
    <x v="0"/>
    <n v="38500"/>
    <n v="38500"/>
    <n v="0"/>
    <x v="0"/>
    <x v="1"/>
    <x v="0"/>
    <n v="518"/>
    <x v="7"/>
  </r>
  <r>
    <n v="317135"/>
    <x v="0"/>
    <x v="2"/>
    <n v="82780"/>
    <n v="82780"/>
    <n v="0"/>
    <x v="0"/>
    <x v="0"/>
    <x v="1"/>
    <n v="533"/>
    <x v="9"/>
  </r>
  <r>
    <n v="317140"/>
    <x v="0"/>
    <x v="0"/>
    <n v="82000"/>
    <n v="82000"/>
    <n v="0"/>
    <x v="0"/>
    <x v="1"/>
    <x v="0"/>
    <n v="539"/>
    <x v="9"/>
  </r>
  <r>
    <n v="317147"/>
    <x v="0"/>
    <x v="2"/>
    <n v="20000"/>
    <n v="20000"/>
    <n v="0"/>
    <x v="0"/>
    <x v="1"/>
    <x v="1"/>
    <n v="464"/>
    <x v="1"/>
  </r>
  <r>
    <n v="317149"/>
    <x v="2"/>
    <x v="2"/>
    <n v="45000"/>
    <n v="45000"/>
    <n v="0"/>
    <x v="0"/>
    <x v="1"/>
    <x v="0"/>
    <n v="536"/>
    <x v="9"/>
  </r>
  <r>
    <n v="317155"/>
    <x v="0"/>
    <x v="0"/>
    <n v="100000"/>
    <n v="100000"/>
    <n v="0"/>
    <x v="0"/>
    <x v="0"/>
    <x v="0"/>
    <n v="532"/>
    <x v="9"/>
  </r>
  <r>
    <n v="317157"/>
    <x v="0"/>
    <x v="0"/>
    <n v="40000"/>
    <n v="40000"/>
    <n v="0"/>
    <x v="0"/>
    <x v="0"/>
    <x v="1"/>
    <n v="508"/>
    <x v="0"/>
  </r>
  <r>
    <n v="317163"/>
    <x v="0"/>
    <x v="1"/>
    <n v="500"/>
    <n v="500"/>
    <n v="0"/>
    <x v="0"/>
    <x v="0"/>
    <x v="0"/>
    <n v="495"/>
    <x v="0"/>
  </r>
  <r>
    <n v="317165"/>
    <x v="1"/>
    <x v="1"/>
    <n v="35000"/>
    <n v="35000"/>
    <n v="0"/>
    <x v="0"/>
    <x v="1"/>
    <x v="1"/>
    <n v="465"/>
    <x v="1"/>
  </r>
  <r>
    <n v="317166"/>
    <x v="0"/>
    <x v="1"/>
    <n v="32000"/>
    <n v="32000"/>
    <n v="0"/>
    <x v="0"/>
    <x v="1"/>
    <x v="0"/>
    <n v="559"/>
    <x v="10"/>
  </r>
  <r>
    <n v="317169"/>
    <x v="0"/>
    <x v="0"/>
    <n v="85730"/>
    <n v="85730"/>
    <n v="0"/>
    <x v="0"/>
    <x v="1"/>
    <x v="2"/>
    <n v="500"/>
    <x v="0"/>
  </r>
  <r>
    <n v="317173"/>
    <x v="1"/>
    <x v="0"/>
    <n v="20000"/>
    <n v="20000"/>
    <n v="0"/>
    <x v="0"/>
    <x v="1"/>
    <x v="0"/>
    <n v="562"/>
    <x v="10"/>
  </r>
  <r>
    <n v="317174"/>
    <x v="1"/>
    <x v="0"/>
    <n v="49000"/>
    <n v="49000"/>
    <n v="0"/>
    <x v="0"/>
    <x v="1"/>
    <x v="1"/>
    <n v="475"/>
    <x v="8"/>
  </r>
  <r>
    <n v="317181"/>
    <x v="1"/>
    <x v="2"/>
    <n v="10000"/>
    <n v="10000"/>
    <n v="0"/>
    <x v="0"/>
    <x v="0"/>
    <x v="1"/>
    <n v="449"/>
    <x v="3"/>
  </r>
  <r>
    <n v="317185"/>
    <x v="0"/>
    <x v="0"/>
    <n v="88000"/>
    <n v="88000"/>
    <n v="0"/>
    <x v="0"/>
    <x v="1"/>
    <x v="1"/>
    <n v="486"/>
    <x v="8"/>
  </r>
  <r>
    <n v="317197"/>
    <x v="0"/>
    <x v="1"/>
    <n v="21250"/>
    <n v="21250"/>
    <n v="0"/>
    <x v="0"/>
    <x v="1"/>
    <x v="1"/>
    <n v="512"/>
    <x v="7"/>
  </r>
  <r>
    <n v="317199"/>
    <x v="1"/>
    <x v="1"/>
    <n v="20000"/>
    <n v="20000"/>
    <n v="0"/>
    <x v="0"/>
    <x v="1"/>
    <x v="0"/>
    <n v="522"/>
    <x v="7"/>
  </r>
  <r>
    <n v="317207"/>
    <x v="0"/>
    <x v="0"/>
    <n v="96600"/>
    <n v="96600"/>
    <n v="0"/>
    <x v="0"/>
    <x v="1"/>
    <x v="2"/>
    <n v="508"/>
    <x v="0"/>
  </r>
  <r>
    <n v="317221"/>
    <x v="0"/>
    <x v="0"/>
    <n v="15000"/>
    <n v="15000"/>
    <n v="0"/>
    <x v="0"/>
    <x v="1"/>
    <x v="1"/>
    <n v="509"/>
    <x v="0"/>
  </r>
  <r>
    <n v="317228"/>
    <x v="0"/>
    <x v="0"/>
    <n v="10000"/>
    <n v="10000"/>
    <n v="0"/>
    <x v="0"/>
    <x v="1"/>
    <x v="0"/>
    <n v="474"/>
    <x v="8"/>
  </r>
  <r>
    <n v="317230"/>
    <x v="0"/>
    <x v="0"/>
    <n v="20000"/>
    <n v="20000"/>
    <n v="0"/>
    <x v="0"/>
    <x v="1"/>
    <x v="0"/>
    <n v="457"/>
    <x v="1"/>
  </r>
  <r>
    <n v="317237"/>
    <x v="0"/>
    <x v="0"/>
    <n v="59928"/>
    <n v="59928"/>
    <n v="0"/>
    <x v="0"/>
    <x v="1"/>
    <x v="1"/>
    <n v="462"/>
    <x v="1"/>
  </r>
  <r>
    <n v="317239"/>
    <x v="2"/>
    <x v="2"/>
    <n v="10000"/>
    <n v="10000"/>
    <n v="0"/>
    <x v="0"/>
    <x v="0"/>
    <x v="1"/>
    <n v="471"/>
    <x v="8"/>
  </r>
  <r>
    <n v="317245"/>
    <x v="1"/>
    <x v="0"/>
    <n v="15000"/>
    <n v="15000"/>
    <n v="0"/>
    <x v="0"/>
    <x v="0"/>
    <x v="0"/>
    <n v="484"/>
    <x v="8"/>
  </r>
  <r>
    <n v="317263"/>
    <x v="0"/>
    <x v="2"/>
    <n v="20000"/>
    <n v="20000"/>
    <n v="0"/>
    <x v="0"/>
    <x v="0"/>
    <x v="0"/>
    <n v="462"/>
    <x v="1"/>
  </r>
  <r>
    <n v="317264"/>
    <x v="2"/>
    <x v="2"/>
    <n v="10000"/>
    <n v="10000"/>
    <n v="0"/>
    <x v="0"/>
    <x v="0"/>
    <x v="1"/>
    <n v="450"/>
    <x v="3"/>
  </r>
  <r>
    <n v="317268"/>
    <x v="0"/>
    <x v="0"/>
    <n v="128111"/>
    <n v="128111"/>
    <n v="0"/>
    <x v="0"/>
    <x v="0"/>
    <x v="1"/>
    <n v="491"/>
    <x v="0"/>
  </r>
  <r>
    <n v="317270"/>
    <x v="0"/>
    <x v="0"/>
    <n v="112100"/>
    <n v="112100"/>
    <n v="0"/>
    <x v="0"/>
    <x v="0"/>
    <x v="1"/>
    <n v="445"/>
    <x v="3"/>
  </r>
  <r>
    <n v="317290"/>
    <x v="0"/>
    <x v="0"/>
    <n v="20000"/>
    <n v="20000"/>
    <n v="0"/>
    <x v="0"/>
    <x v="1"/>
    <x v="1"/>
    <n v="477"/>
    <x v="8"/>
  </r>
  <r>
    <n v="317291"/>
    <x v="1"/>
    <x v="0"/>
    <n v="29000"/>
    <n v="14800"/>
    <n v="1"/>
    <x v="1"/>
    <x v="1"/>
    <x v="2"/>
    <n v="489"/>
    <x v="8"/>
  </r>
  <r>
    <n v="317304"/>
    <x v="2"/>
    <x v="2"/>
    <n v="30000"/>
    <n v="30000"/>
    <n v="0"/>
    <x v="0"/>
    <x v="0"/>
    <x v="0"/>
    <n v="423"/>
    <x v="6"/>
  </r>
  <r>
    <n v="317306"/>
    <x v="1"/>
    <x v="0"/>
    <n v="65500"/>
    <n v="65500"/>
    <n v="0"/>
    <x v="0"/>
    <x v="0"/>
    <x v="1"/>
    <n v="516"/>
    <x v="7"/>
  </r>
  <r>
    <n v="317315"/>
    <x v="1"/>
    <x v="0"/>
    <n v="15000"/>
    <n v="15000"/>
    <n v="0"/>
    <x v="0"/>
    <x v="0"/>
    <x v="2"/>
    <n v="422"/>
    <x v="6"/>
  </r>
  <r>
    <n v="317317"/>
    <x v="0"/>
    <x v="0"/>
    <n v="138076"/>
    <n v="138076"/>
    <n v="0"/>
    <x v="0"/>
    <x v="1"/>
    <x v="0"/>
    <n v="527"/>
    <x v="7"/>
  </r>
  <r>
    <n v="317324"/>
    <x v="2"/>
    <x v="2"/>
    <n v="1000"/>
    <n v="1000"/>
    <n v="0"/>
    <x v="0"/>
    <x v="1"/>
    <x v="1"/>
    <n v="490"/>
    <x v="8"/>
  </r>
  <r>
    <n v="317330"/>
    <x v="1"/>
    <x v="0"/>
    <n v="23000"/>
    <n v="23000"/>
    <n v="0"/>
    <x v="0"/>
    <x v="0"/>
    <x v="1"/>
    <n v="474"/>
    <x v="8"/>
  </r>
  <r>
    <n v="317333"/>
    <x v="0"/>
    <x v="0"/>
    <n v="16400"/>
    <n v="16400"/>
    <n v="0"/>
    <x v="0"/>
    <x v="1"/>
    <x v="1"/>
    <n v="469"/>
    <x v="1"/>
  </r>
  <r>
    <n v="317338"/>
    <x v="0"/>
    <x v="0"/>
    <n v="32000"/>
    <n v="32000"/>
    <n v="0"/>
    <x v="0"/>
    <x v="1"/>
    <x v="2"/>
    <n v="556"/>
    <x v="10"/>
  </r>
  <r>
    <n v="317358"/>
    <x v="0"/>
    <x v="0"/>
    <n v="127800"/>
    <n v="127800"/>
    <n v="0"/>
    <x v="0"/>
    <x v="1"/>
    <x v="1"/>
    <n v="538"/>
    <x v="9"/>
  </r>
  <r>
    <n v="317360"/>
    <x v="0"/>
    <x v="0"/>
    <n v="185800"/>
    <n v="185800"/>
    <n v="0"/>
    <x v="0"/>
    <x v="1"/>
    <x v="2"/>
    <n v="448"/>
    <x v="3"/>
  </r>
  <r>
    <n v="317378"/>
    <x v="0"/>
    <x v="0"/>
    <n v="10000"/>
    <n v="10000"/>
    <n v="0"/>
    <x v="0"/>
    <x v="1"/>
    <x v="0"/>
    <n v="507"/>
    <x v="0"/>
  </r>
  <r>
    <n v="317381"/>
    <x v="1"/>
    <x v="1"/>
    <n v="5000"/>
    <n v="5000"/>
    <n v="0"/>
    <x v="0"/>
    <x v="0"/>
    <x v="1"/>
    <n v="433"/>
    <x v="3"/>
  </r>
  <r>
    <n v="317386"/>
    <x v="1"/>
    <x v="0"/>
    <n v="15000"/>
    <n v="15000"/>
    <n v="0"/>
    <x v="0"/>
    <x v="1"/>
    <x v="1"/>
    <n v="521"/>
    <x v="7"/>
  </r>
  <r>
    <n v="317387"/>
    <x v="0"/>
    <x v="0"/>
    <n v="34000"/>
    <n v="34000"/>
    <n v="0"/>
    <x v="0"/>
    <x v="1"/>
    <x v="2"/>
    <n v="465"/>
    <x v="1"/>
  </r>
  <r>
    <n v="317398"/>
    <x v="0"/>
    <x v="0"/>
    <n v="41600"/>
    <n v="41600"/>
    <n v="0"/>
    <x v="0"/>
    <x v="1"/>
    <x v="0"/>
    <n v="499"/>
    <x v="0"/>
  </r>
  <r>
    <n v="317414"/>
    <x v="1"/>
    <x v="1"/>
    <n v="6000"/>
    <n v="6000"/>
    <n v="0"/>
    <x v="0"/>
    <x v="0"/>
    <x v="0"/>
    <n v="393"/>
    <x v="2"/>
  </r>
  <r>
    <n v="317415"/>
    <x v="0"/>
    <x v="0"/>
    <n v="80000"/>
    <n v="80000"/>
    <n v="0"/>
    <x v="0"/>
    <x v="0"/>
    <x v="1"/>
    <n v="449"/>
    <x v="3"/>
  </r>
  <r>
    <n v="317422"/>
    <x v="1"/>
    <x v="1"/>
    <n v="28000"/>
    <n v="28000"/>
    <n v="0"/>
    <x v="0"/>
    <x v="1"/>
    <x v="1"/>
    <n v="464"/>
    <x v="1"/>
  </r>
  <r>
    <n v="317423"/>
    <x v="1"/>
    <x v="1"/>
    <n v="8000"/>
    <n v="8000"/>
    <n v="0"/>
    <x v="0"/>
    <x v="0"/>
    <x v="1"/>
    <n v="434"/>
    <x v="3"/>
  </r>
  <r>
    <n v="317429"/>
    <x v="0"/>
    <x v="0"/>
    <n v="20000"/>
    <n v="20000"/>
    <n v="0"/>
    <x v="0"/>
    <x v="1"/>
    <x v="2"/>
    <n v="519"/>
    <x v="7"/>
  </r>
  <r>
    <n v="317430"/>
    <x v="0"/>
    <x v="0"/>
    <n v="5000"/>
    <n v="5000"/>
    <n v="0"/>
    <x v="0"/>
    <x v="1"/>
    <x v="0"/>
    <n v="500"/>
    <x v="0"/>
  </r>
  <r>
    <n v="317431"/>
    <x v="0"/>
    <x v="0"/>
    <n v="10000"/>
    <n v="10000"/>
    <n v="0"/>
    <x v="0"/>
    <x v="1"/>
    <x v="1"/>
    <n v="494"/>
    <x v="0"/>
  </r>
  <r>
    <n v="317438"/>
    <x v="1"/>
    <x v="0"/>
    <n v="55415"/>
    <n v="55415"/>
    <n v="0"/>
    <x v="0"/>
    <x v="1"/>
    <x v="1"/>
    <n v="458"/>
    <x v="1"/>
  </r>
  <r>
    <n v="317441"/>
    <x v="0"/>
    <x v="0"/>
    <n v="30000"/>
    <n v="30000"/>
    <n v="0"/>
    <x v="0"/>
    <x v="1"/>
    <x v="0"/>
    <n v="475"/>
    <x v="8"/>
  </r>
  <r>
    <n v="317447"/>
    <x v="1"/>
    <x v="0"/>
    <n v="33000"/>
    <n v="33000"/>
    <n v="0"/>
    <x v="0"/>
    <x v="0"/>
    <x v="1"/>
    <n v="474"/>
    <x v="8"/>
  </r>
  <r>
    <n v="317452"/>
    <x v="0"/>
    <x v="0"/>
    <n v="20000"/>
    <n v="20000"/>
    <n v="0"/>
    <x v="0"/>
    <x v="1"/>
    <x v="1"/>
    <n v="475"/>
    <x v="8"/>
  </r>
  <r>
    <n v="317460"/>
    <x v="0"/>
    <x v="0"/>
    <n v="15000"/>
    <n v="15000"/>
    <n v="0"/>
    <x v="0"/>
    <x v="0"/>
    <x v="1"/>
    <n v="433"/>
    <x v="3"/>
  </r>
  <r>
    <n v="317461"/>
    <x v="0"/>
    <x v="0"/>
    <n v="57000"/>
    <n v="37000"/>
    <n v="1"/>
    <x v="1"/>
    <x v="0"/>
    <x v="1"/>
    <n v="421"/>
    <x v="6"/>
  </r>
  <r>
    <n v="317464"/>
    <x v="1"/>
    <x v="1"/>
    <n v="4000"/>
    <n v="4000"/>
    <n v="0"/>
    <x v="0"/>
    <x v="1"/>
    <x v="0"/>
    <n v="550"/>
    <x v="9"/>
  </r>
  <r>
    <n v="317466"/>
    <x v="0"/>
    <x v="2"/>
    <n v="25000"/>
    <n v="25000"/>
    <n v="0"/>
    <x v="0"/>
    <x v="1"/>
    <x v="2"/>
    <n v="518"/>
    <x v="7"/>
  </r>
  <r>
    <n v="317472"/>
    <x v="0"/>
    <x v="2"/>
    <n v="20000"/>
    <n v="20000"/>
    <n v="0"/>
    <x v="0"/>
    <x v="0"/>
    <x v="0"/>
    <n v="432"/>
    <x v="3"/>
  </r>
  <r>
    <n v="317476"/>
    <x v="1"/>
    <x v="0"/>
    <n v="351000"/>
    <n v="351000"/>
    <n v="0"/>
    <x v="0"/>
    <x v="0"/>
    <x v="2"/>
    <n v="520"/>
    <x v="7"/>
  </r>
  <r>
    <n v="317479"/>
    <x v="0"/>
    <x v="0"/>
    <n v="188935"/>
    <n v="188935"/>
    <n v="0"/>
    <x v="0"/>
    <x v="0"/>
    <x v="1"/>
    <n v="542"/>
    <x v="9"/>
  </r>
  <r>
    <n v="317496"/>
    <x v="0"/>
    <x v="0"/>
    <n v="311000"/>
    <n v="311000"/>
    <n v="0"/>
    <x v="0"/>
    <x v="1"/>
    <x v="1"/>
    <n v="540"/>
    <x v="9"/>
  </r>
  <r>
    <n v="317503"/>
    <x v="1"/>
    <x v="0"/>
    <n v="20000"/>
    <n v="20000"/>
    <n v="0"/>
    <x v="0"/>
    <x v="1"/>
    <x v="1"/>
    <n v="478"/>
    <x v="8"/>
  </r>
  <r>
    <n v="317507"/>
    <x v="0"/>
    <x v="0"/>
    <n v="389664"/>
    <n v="389664"/>
    <n v="0"/>
    <x v="0"/>
    <x v="1"/>
    <x v="1"/>
    <n v="432"/>
    <x v="3"/>
  </r>
  <r>
    <n v="317508"/>
    <x v="1"/>
    <x v="1"/>
    <n v="30500"/>
    <n v="30500"/>
    <n v="0"/>
    <x v="0"/>
    <x v="1"/>
    <x v="0"/>
    <n v="566"/>
    <x v="10"/>
  </r>
  <r>
    <n v="317511"/>
    <x v="0"/>
    <x v="0"/>
    <n v="23000"/>
    <n v="23000"/>
    <n v="0"/>
    <x v="0"/>
    <x v="1"/>
    <x v="0"/>
    <n v="480"/>
    <x v="8"/>
  </r>
  <r>
    <n v="317512"/>
    <x v="0"/>
    <x v="2"/>
    <n v="20000"/>
    <n v="20000"/>
    <n v="0"/>
    <x v="0"/>
    <x v="1"/>
    <x v="0"/>
    <n v="476"/>
    <x v="8"/>
  </r>
  <r>
    <n v="317520"/>
    <x v="0"/>
    <x v="1"/>
    <n v="21500"/>
    <n v="21500"/>
    <n v="0"/>
    <x v="0"/>
    <x v="1"/>
    <x v="1"/>
    <n v="498"/>
    <x v="0"/>
  </r>
  <r>
    <n v="317524"/>
    <x v="0"/>
    <x v="0"/>
    <n v="16000"/>
    <n v="16000"/>
    <n v="0"/>
    <x v="0"/>
    <x v="1"/>
    <x v="1"/>
    <n v="519"/>
    <x v="7"/>
  </r>
  <r>
    <n v="317542"/>
    <x v="0"/>
    <x v="0"/>
    <n v="174000"/>
    <n v="174000"/>
    <n v="0"/>
    <x v="0"/>
    <x v="1"/>
    <x v="1"/>
    <n v="506"/>
    <x v="0"/>
  </r>
  <r>
    <n v="317545"/>
    <x v="1"/>
    <x v="0"/>
    <n v="10000"/>
    <n v="10000"/>
    <n v="0"/>
    <x v="0"/>
    <x v="0"/>
    <x v="1"/>
    <n v="434"/>
    <x v="3"/>
  </r>
  <r>
    <n v="317547"/>
    <x v="0"/>
    <x v="0"/>
    <n v="17000"/>
    <n v="17000"/>
    <n v="0"/>
    <x v="0"/>
    <x v="0"/>
    <x v="1"/>
    <n v="421"/>
    <x v="6"/>
  </r>
  <r>
    <n v="317551"/>
    <x v="1"/>
    <x v="0"/>
    <n v="20000"/>
    <n v="20000"/>
    <n v="0"/>
    <x v="0"/>
    <x v="1"/>
    <x v="0"/>
    <n v="481"/>
    <x v="8"/>
  </r>
  <r>
    <n v="317567"/>
    <x v="0"/>
    <x v="0"/>
    <n v="179079"/>
    <n v="179079"/>
    <n v="0"/>
    <x v="0"/>
    <x v="1"/>
    <x v="0"/>
    <n v="535"/>
    <x v="9"/>
  </r>
  <r>
    <n v="317575"/>
    <x v="1"/>
    <x v="0"/>
    <n v="39000"/>
    <n v="39000"/>
    <n v="0"/>
    <x v="0"/>
    <x v="1"/>
    <x v="0"/>
    <n v="413"/>
    <x v="6"/>
  </r>
  <r>
    <n v="317600"/>
    <x v="1"/>
    <x v="0"/>
    <n v="48000"/>
    <n v="48000"/>
    <n v="0"/>
    <x v="0"/>
    <x v="1"/>
    <x v="0"/>
    <n v="447"/>
    <x v="3"/>
  </r>
  <r>
    <n v="317601"/>
    <x v="0"/>
    <x v="0"/>
    <n v="30000"/>
    <n v="30000"/>
    <n v="0"/>
    <x v="0"/>
    <x v="1"/>
    <x v="1"/>
    <n v="499"/>
    <x v="0"/>
  </r>
  <r>
    <n v="317622"/>
    <x v="0"/>
    <x v="0"/>
    <n v="220700"/>
    <n v="220700"/>
    <n v="0"/>
    <x v="0"/>
    <x v="0"/>
    <x v="1"/>
    <n v="434"/>
    <x v="3"/>
  </r>
  <r>
    <n v="317623"/>
    <x v="0"/>
    <x v="0"/>
    <n v="96946"/>
    <n v="96946"/>
    <n v="0"/>
    <x v="0"/>
    <x v="1"/>
    <x v="1"/>
    <n v="532"/>
    <x v="9"/>
  </r>
  <r>
    <n v="317626"/>
    <x v="0"/>
    <x v="1"/>
    <n v="98900"/>
    <n v="98900"/>
    <n v="0"/>
    <x v="0"/>
    <x v="1"/>
    <x v="0"/>
    <n v="533"/>
    <x v="9"/>
  </r>
  <r>
    <n v="317636"/>
    <x v="0"/>
    <x v="0"/>
    <n v="85000"/>
    <n v="85000"/>
    <n v="0"/>
    <x v="0"/>
    <x v="1"/>
    <x v="0"/>
    <n v="485"/>
    <x v="8"/>
  </r>
  <r>
    <n v="317637"/>
    <x v="0"/>
    <x v="0"/>
    <n v="40000"/>
    <n v="40000"/>
    <n v="0"/>
    <x v="0"/>
    <x v="0"/>
    <x v="0"/>
    <n v="465"/>
    <x v="1"/>
  </r>
  <r>
    <n v="317638"/>
    <x v="1"/>
    <x v="0"/>
    <n v="2000"/>
    <n v="2000"/>
    <n v="0"/>
    <x v="0"/>
    <x v="1"/>
    <x v="1"/>
    <n v="484"/>
    <x v="8"/>
  </r>
  <r>
    <n v="317642"/>
    <x v="0"/>
    <x v="2"/>
    <n v="10000"/>
    <n v="10000"/>
    <n v="0"/>
    <x v="0"/>
    <x v="0"/>
    <x v="0"/>
    <n v="459"/>
    <x v="1"/>
  </r>
  <r>
    <n v="317646"/>
    <x v="0"/>
    <x v="1"/>
    <n v="5000"/>
    <n v="5000"/>
    <n v="0"/>
    <x v="0"/>
    <x v="0"/>
    <x v="1"/>
    <n v="474"/>
    <x v="8"/>
  </r>
  <r>
    <n v="317649"/>
    <x v="1"/>
    <x v="0"/>
    <n v="10000"/>
    <n v="10000"/>
    <n v="0"/>
    <x v="0"/>
    <x v="1"/>
    <x v="1"/>
    <n v="468"/>
    <x v="1"/>
  </r>
  <r>
    <n v="317669"/>
    <x v="1"/>
    <x v="0"/>
    <n v="30500"/>
    <n v="7500"/>
    <n v="1"/>
    <x v="1"/>
    <x v="1"/>
    <x v="0"/>
    <n v="470"/>
    <x v="1"/>
  </r>
  <r>
    <n v="317674"/>
    <x v="0"/>
    <x v="1"/>
    <n v="47300"/>
    <n v="47300"/>
    <n v="0"/>
    <x v="0"/>
    <x v="0"/>
    <x v="0"/>
    <n v="554"/>
    <x v="10"/>
  </r>
  <r>
    <n v="317675"/>
    <x v="0"/>
    <x v="0"/>
    <n v="33000"/>
    <n v="33000"/>
    <n v="0"/>
    <x v="0"/>
    <x v="0"/>
    <x v="0"/>
    <n v="488"/>
    <x v="8"/>
  </r>
  <r>
    <n v="317684"/>
    <x v="0"/>
    <x v="2"/>
    <n v="20000"/>
    <n v="20000"/>
    <n v="0"/>
    <x v="0"/>
    <x v="0"/>
    <x v="0"/>
    <n v="442"/>
    <x v="3"/>
  </r>
  <r>
    <n v="317686"/>
    <x v="2"/>
    <x v="0"/>
    <n v="40000"/>
    <n v="40000"/>
    <n v="0"/>
    <x v="0"/>
    <x v="1"/>
    <x v="1"/>
    <n v="491"/>
    <x v="0"/>
  </r>
  <r>
    <n v="317703"/>
    <x v="2"/>
    <x v="2"/>
    <n v="5000"/>
    <n v="5000"/>
    <n v="0"/>
    <x v="0"/>
    <x v="0"/>
    <x v="1"/>
    <n v="447"/>
    <x v="3"/>
  </r>
  <r>
    <n v="317712"/>
    <x v="0"/>
    <x v="1"/>
    <n v="58000"/>
    <n v="58000"/>
    <n v="0"/>
    <x v="0"/>
    <x v="0"/>
    <x v="0"/>
    <n v="480"/>
    <x v="8"/>
  </r>
  <r>
    <n v="317715"/>
    <x v="1"/>
    <x v="1"/>
    <n v="5000"/>
    <n v="5000"/>
    <n v="0"/>
    <x v="0"/>
    <x v="1"/>
    <x v="1"/>
    <n v="512"/>
    <x v="7"/>
  </r>
  <r>
    <n v="317719"/>
    <x v="1"/>
    <x v="0"/>
    <n v="20000"/>
    <n v="20000"/>
    <n v="0"/>
    <x v="0"/>
    <x v="0"/>
    <x v="1"/>
    <n v="501"/>
    <x v="0"/>
  </r>
  <r>
    <n v="317743"/>
    <x v="2"/>
    <x v="2"/>
    <n v="5000"/>
    <n v="5000"/>
    <n v="0"/>
    <x v="0"/>
    <x v="0"/>
    <x v="1"/>
    <n v="430"/>
    <x v="6"/>
  </r>
  <r>
    <n v="317747"/>
    <x v="1"/>
    <x v="0"/>
    <n v="25000"/>
    <n v="25000"/>
    <n v="0"/>
    <x v="0"/>
    <x v="1"/>
    <x v="0"/>
    <n v="425"/>
    <x v="6"/>
  </r>
  <r>
    <n v="317753"/>
    <x v="1"/>
    <x v="0"/>
    <n v="24000"/>
    <n v="24000"/>
    <n v="0"/>
    <x v="0"/>
    <x v="0"/>
    <x v="1"/>
    <n v="431"/>
    <x v="3"/>
  </r>
  <r>
    <n v="317762"/>
    <x v="2"/>
    <x v="0"/>
    <n v="74992.800000000003"/>
    <n v="74992.800000000003"/>
    <n v="0"/>
    <x v="0"/>
    <x v="0"/>
    <x v="1"/>
    <n v="491"/>
    <x v="0"/>
  </r>
  <r>
    <n v="317764"/>
    <x v="0"/>
    <x v="0"/>
    <n v="25000"/>
    <n v="25000"/>
    <n v="0"/>
    <x v="0"/>
    <x v="1"/>
    <x v="1"/>
    <n v="477"/>
    <x v="8"/>
  </r>
  <r>
    <n v="317782"/>
    <x v="0"/>
    <x v="0"/>
    <n v="93000"/>
    <n v="93000"/>
    <n v="0"/>
    <x v="0"/>
    <x v="0"/>
    <x v="0"/>
    <n v="473"/>
    <x v="8"/>
  </r>
  <r>
    <n v="317803"/>
    <x v="0"/>
    <x v="0"/>
    <n v="30000"/>
    <n v="30000"/>
    <n v="0"/>
    <x v="0"/>
    <x v="0"/>
    <x v="1"/>
    <n v="461"/>
    <x v="1"/>
  </r>
  <r>
    <n v="317815"/>
    <x v="0"/>
    <x v="0"/>
    <n v="53000"/>
    <n v="53000"/>
    <n v="0"/>
    <x v="0"/>
    <x v="0"/>
    <x v="2"/>
    <n v="462"/>
    <x v="1"/>
  </r>
  <r>
    <n v="317829"/>
    <x v="0"/>
    <x v="0"/>
    <n v="60000"/>
    <n v="60000"/>
    <n v="0"/>
    <x v="0"/>
    <x v="0"/>
    <x v="0"/>
    <n v="509"/>
    <x v="0"/>
  </r>
  <r>
    <n v="317831"/>
    <x v="1"/>
    <x v="0"/>
    <n v="49000"/>
    <n v="49000"/>
    <n v="0"/>
    <x v="0"/>
    <x v="0"/>
    <x v="1"/>
    <n v="438"/>
    <x v="3"/>
  </r>
  <r>
    <n v="317835"/>
    <x v="0"/>
    <x v="0"/>
    <n v="36800"/>
    <n v="36800"/>
    <n v="0"/>
    <x v="0"/>
    <x v="1"/>
    <x v="1"/>
    <n v="451"/>
    <x v="1"/>
  </r>
  <r>
    <n v="317838"/>
    <x v="0"/>
    <x v="2"/>
    <n v="45000"/>
    <n v="45000"/>
    <n v="0"/>
    <x v="0"/>
    <x v="0"/>
    <x v="0"/>
    <n v="489"/>
    <x v="8"/>
  </r>
  <r>
    <n v="317841"/>
    <x v="0"/>
    <x v="1"/>
    <n v="50000"/>
    <n v="50000"/>
    <n v="0"/>
    <x v="0"/>
    <x v="1"/>
    <x v="0"/>
    <n v="535"/>
    <x v="9"/>
  </r>
  <r>
    <n v="317859"/>
    <x v="1"/>
    <x v="0"/>
    <n v="4000"/>
    <n v="4000"/>
    <n v="0"/>
    <x v="0"/>
    <x v="1"/>
    <x v="1"/>
    <n v="458"/>
    <x v="1"/>
  </r>
  <r>
    <n v="317863"/>
    <x v="1"/>
    <x v="0"/>
    <n v="60000"/>
    <n v="60000"/>
    <n v="0"/>
    <x v="0"/>
    <x v="0"/>
    <x v="1"/>
    <n v="501"/>
    <x v="0"/>
  </r>
  <r>
    <n v="317869"/>
    <x v="0"/>
    <x v="0"/>
    <n v="10000"/>
    <n v="10000"/>
    <n v="0"/>
    <x v="0"/>
    <x v="0"/>
    <x v="1"/>
    <n v="528"/>
    <x v="7"/>
  </r>
  <r>
    <n v="317874"/>
    <x v="1"/>
    <x v="0"/>
    <n v="42000"/>
    <n v="42000"/>
    <n v="0"/>
    <x v="0"/>
    <x v="1"/>
    <x v="1"/>
    <n v="501"/>
    <x v="0"/>
  </r>
  <r>
    <n v="317875"/>
    <x v="0"/>
    <x v="0"/>
    <n v="131000"/>
    <n v="131000"/>
    <n v="0"/>
    <x v="0"/>
    <x v="1"/>
    <x v="0"/>
    <n v="459"/>
    <x v="1"/>
  </r>
  <r>
    <n v="317882"/>
    <x v="1"/>
    <x v="0"/>
    <n v="10000"/>
    <n v="10000"/>
    <n v="0"/>
    <x v="0"/>
    <x v="1"/>
    <x v="1"/>
    <n v="442"/>
    <x v="3"/>
  </r>
  <r>
    <n v="317886"/>
    <x v="0"/>
    <x v="1"/>
    <n v="9500"/>
    <n v="9500"/>
    <n v="0"/>
    <x v="0"/>
    <x v="1"/>
    <x v="0"/>
    <n v="493"/>
    <x v="0"/>
  </r>
  <r>
    <n v="317892"/>
    <x v="0"/>
    <x v="2"/>
    <n v="63300"/>
    <n v="63300"/>
    <n v="0"/>
    <x v="0"/>
    <x v="0"/>
    <x v="2"/>
    <n v="456"/>
    <x v="1"/>
  </r>
  <r>
    <n v="317898"/>
    <x v="1"/>
    <x v="0"/>
    <n v="6000"/>
    <n v="2500"/>
    <n v="0"/>
    <x v="0"/>
    <x v="0"/>
    <x v="2"/>
    <n v="455"/>
    <x v="1"/>
  </r>
  <r>
    <n v="317910"/>
    <x v="0"/>
    <x v="0"/>
    <n v="118000"/>
    <n v="118000"/>
    <n v="0"/>
    <x v="0"/>
    <x v="1"/>
    <x v="0"/>
    <n v="521"/>
    <x v="7"/>
  </r>
  <r>
    <n v="317912"/>
    <x v="2"/>
    <x v="1"/>
    <n v="67200"/>
    <n v="67200"/>
    <n v="0"/>
    <x v="0"/>
    <x v="0"/>
    <x v="0"/>
    <n v="440"/>
    <x v="3"/>
  </r>
  <r>
    <n v="317919"/>
    <x v="1"/>
    <x v="0"/>
    <n v="10000"/>
    <n v="10000"/>
    <n v="0"/>
    <x v="0"/>
    <x v="1"/>
    <x v="0"/>
    <n v="500"/>
    <x v="0"/>
  </r>
  <r>
    <n v="317920"/>
    <x v="0"/>
    <x v="0"/>
    <n v="20000"/>
    <n v="20000"/>
    <n v="0"/>
    <x v="0"/>
    <x v="1"/>
    <x v="2"/>
    <n v="540"/>
    <x v="9"/>
  </r>
  <r>
    <n v="317929"/>
    <x v="0"/>
    <x v="2"/>
    <n v="40000"/>
    <n v="40000"/>
    <n v="0"/>
    <x v="0"/>
    <x v="1"/>
    <x v="1"/>
    <n v="463"/>
    <x v="1"/>
  </r>
  <r>
    <n v="317933"/>
    <x v="0"/>
    <x v="0"/>
    <n v="112000"/>
    <n v="112000"/>
    <n v="0"/>
    <x v="0"/>
    <x v="1"/>
    <x v="1"/>
    <n v="515"/>
    <x v="7"/>
  </r>
  <r>
    <n v="317937"/>
    <x v="1"/>
    <x v="0"/>
    <n v="35000"/>
    <n v="35000"/>
    <n v="0"/>
    <x v="0"/>
    <x v="1"/>
    <x v="1"/>
    <n v="472"/>
    <x v="8"/>
  </r>
  <r>
    <n v="317949"/>
    <x v="1"/>
    <x v="0"/>
    <n v="15000"/>
    <n v="15000"/>
    <n v="0"/>
    <x v="0"/>
    <x v="0"/>
    <x v="1"/>
    <n v="436"/>
    <x v="3"/>
  </r>
  <r>
    <n v="317974"/>
    <x v="0"/>
    <x v="0"/>
    <n v="40000"/>
    <n v="40000"/>
    <n v="0"/>
    <x v="0"/>
    <x v="1"/>
    <x v="0"/>
    <n v="506"/>
    <x v="0"/>
  </r>
  <r>
    <n v="317980"/>
    <x v="0"/>
    <x v="0"/>
    <n v="100000"/>
    <n v="100000"/>
    <n v="0"/>
    <x v="0"/>
    <x v="0"/>
    <x v="1"/>
    <n v="446"/>
    <x v="3"/>
  </r>
  <r>
    <n v="317982"/>
    <x v="1"/>
    <x v="0"/>
    <n v="1000"/>
    <n v="1000"/>
    <n v="0"/>
    <x v="0"/>
    <x v="0"/>
    <x v="1"/>
    <n v="435"/>
    <x v="3"/>
  </r>
  <r>
    <n v="317987"/>
    <x v="1"/>
    <x v="0"/>
    <n v="500"/>
    <n v="0"/>
    <n v="1"/>
    <x v="1"/>
    <x v="0"/>
    <x v="1"/>
    <n v="484"/>
    <x v="8"/>
  </r>
  <r>
    <n v="317988"/>
    <x v="0"/>
    <x v="0"/>
    <n v="105500"/>
    <n v="105500"/>
    <n v="0"/>
    <x v="0"/>
    <x v="0"/>
    <x v="1"/>
    <n v="454"/>
    <x v="1"/>
  </r>
  <r>
    <n v="317989"/>
    <x v="0"/>
    <x v="0"/>
    <n v="19900"/>
    <n v="19900"/>
    <n v="0"/>
    <x v="0"/>
    <x v="1"/>
    <x v="0"/>
    <n v="432"/>
    <x v="3"/>
  </r>
  <r>
    <n v="318006"/>
    <x v="1"/>
    <x v="0"/>
    <n v="10000"/>
    <n v="10000"/>
    <n v="0"/>
    <x v="0"/>
    <x v="0"/>
    <x v="1"/>
    <n v="505"/>
    <x v="0"/>
  </r>
  <r>
    <n v="318015"/>
    <x v="0"/>
    <x v="1"/>
    <n v="100200"/>
    <n v="100200"/>
    <n v="0"/>
    <x v="0"/>
    <x v="0"/>
    <x v="1"/>
    <n v="477"/>
    <x v="8"/>
  </r>
  <r>
    <n v="318018"/>
    <x v="0"/>
    <x v="2"/>
    <n v="24000"/>
    <n v="24000"/>
    <n v="0"/>
    <x v="0"/>
    <x v="1"/>
    <x v="0"/>
    <n v="484"/>
    <x v="8"/>
  </r>
  <r>
    <n v="318027"/>
    <x v="0"/>
    <x v="0"/>
    <n v="90000"/>
    <n v="90000"/>
    <n v="0"/>
    <x v="0"/>
    <x v="0"/>
    <x v="1"/>
    <n v="528"/>
    <x v="7"/>
  </r>
  <r>
    <n v="318050"/>
    <x v="2"/>
    <x v="0"/>
    <n v="204000"/>
    <n v="204000"/>
    <n v="0"/>
    <x v="0"/>
    <x v="0"/>
    <x v="1"/>
    <n v="463"/>
    <x v="1"/>
  </r>
  <r>
    <n v="318052"/>
    <x v="0"/>
    <x v="1"/>
    <n v="63400"/>
    <n v="63400"/>
    <n v="0"/>
    <x v="0"/>
    <x v="0"/>
    <x v="1"/>
    <n v="395"/>
    <x v="2"/>
  </r>
  <r>
    <n v="318069"/>
    <x v="0"/>
    <x v="0"/>
    <n v="47500"/>
    <n v="47500"/>
    <n v="0"/>
    <x v="0"/>
    <x v="1"/>
    <x v="1"/>
    <n v="433"/>
    <x v="3"/>
  </r>
  <r>
    <n v="318135"/>
    <x v="0"/>
    <x v="1"/>
    <n v="51000"/>
    <n v="51000"/>
    <n v="0"/>
    <x v="0"/>
    <x v="1"/>
    <x v="0"/>
    <n v="471"/>
    <x v="8"/>
  </r>
  <r>
    <n v="318153"/>
    <x v="0"/>
    <x v="0"/>
    <n v="25000"/>
    <n v="25000"/>
    <n v="0"/>
    <x v="0"/>
    <x v="0"/>
    <x v="1"/>
    <n v="446"/>
    <x v="3"/>
  </r>
  <r>
    <n v="318163"/>
    <x v="0"/>
    <x v="0"/>
    <n v="109510"/>
    <n v="109510"/>
    <n v="0"/>
    <x v="0"/>
    <x v="1"/>
    <x v="1"/>
    <n v="491"/>
    <x v="0"/>
  </r>
  <r>
    <n v="318174"/>
    <x v="0"/>
    <x v="2"/>
    <n v="25000"/>
    <n v="25000"/>
    <n v="0"/>
    <x v="0"/>
    <x v="1"/>
    <x v="0"/>
    <n v="447"/>
    <x v="3"/>
  </r>
  <r>
    <n v="318180"/>
    <x v="1"/>
    <x v="1"/>
    <n v="8000"/>
    <n v="8000"/>
    <n v="0"/>
    <x v="0"/>
    <x v="0"/>
    <x v="2"/>
    <n v="490"/>
    <x v="8"/>
  </r>
  <r>
    <n v="318190"/>
    <x v="1"/>
    <x v="0"/>
    <n v="20014"/>
    <n v="20014"/>
    <n v="0"/>
    <x v="0"/>
    <x v="0"/>
    <x v="1"/>
    <n v="460"/>
    <x v="1"/>
  </r>
  <r>
    <n v="318238"/>
    <x v="0"/>
    <x v="0"/>
    <n v="54400"/>
    <n v="54400"/>
    <n v="0"/>
    <x v="0"/>
    <x v="1"/>
    <x v="0"/>
    <n v="525"/>
    <x v="7"/>
  </r>
  <r>
    <n v="318295"/>
    <x v="2"/>
    <x v="2"/>
    <n v="5000"/>
    <n v="5000"/>
    <n v="0"/>
    <x v="0"/>
    <x v="1"/>
    <x v="1"/>
    <n v="420"/>
    <x v="6"/>
  </r>
  <r>
    <n v="318314"/>
    <x v="0"/>
    <x v="1"/>
    <n v="77000"/>
    <n v="77000"/>
    <n v="0"/>
    <x v="0"/>
    <x v="0"/>
    <x v="2"/>
    <n v="501"/>
    <x v="0"/>
  </r>
  <r>
    <n v="318417"/>
    <x v="0"/>
    <x v="1"/>
    <n v="10400"/>
    <n v="10400"/>
    <n v="0"/>
    <x v="0"/>
    <x v="0"/>
    <x v="1"/>
    <n v="489"/>
    <x v="8"/>
  </r>
  <r>
    <n v="318435"/>
    <x v="1"/>
    <x v="0"/>
    <n v="12725"/>
    <n v="12725"/>
    <n v="0"/>
    <x v="0"/>
    <x v="0"/>
    <x v="1"/>
    <n v="491"/>
    <x v="0"/>
  </r>
  <r>
    <n v="318439"/>
    <x v="0"/>
    <x v="0"/>
    <n v="138000"/>
    <n v="138000"/>
    <n v="0"/>
    <x v="0"/>
    <x v="1"/>
    <x v="1"/>
    <n v="527"/>
    <x v="7"/>
  </r>
  <r>
    <n v="318447"/>
    <x v="1"/>
    <x v="1"/>
    <n v="25000"/>
    <n v="25000"/>
    <n v="0"/>
    <x v="0"/>
    <x v="1"/>
    <x v="0"/>
    <n v="490"/>
    <x v="8"/>
  </r>
  <r>
    <n v="318452"/>
    <x v="2"/>
    <x v="0"/>
    <n v="40000"/>
    <n v="40000"/>
    <n v="0"/>
    <x v="0"/>
    <x v="1"/>
    <x v="1"/>
    <n v="487"/>
    <x v="8"/>
  </r>
  <r>
    <n v="318463"/>
    <x v="1"/>
    <x v="0"/>
    <n v="17000"/>
    <n v="17000"/>
    <n v="0"/>
    <x v="0"/>
    <x v="0"/>
    <x v="1"/>
    <n v="504"/>
    <x v="0"/>
  </r>
  <r>
    <n v="318489"/>
    <x v="2"/>
    <x v="0"/>
    <n v="50000"/>
    <n v="50000"/>
    <n v="0"/>
    <x v="0"/>
    <x v="0"/>
    <x v="1"/>
    <n v="453"/>
    <x v="1"/>
  </r>
  <r>
    <n v="318493"/>
    <x v="1"/>
    <x v="0"/>
    <n v="10000"/>
    <n v="10000"/>
    <n v="0"/>
    <x v="0"/>
    <x v="0"/>
    <x v="1"/>
    <n v="408"/>
    <x v="2"/>
  </r>
  <r>
    <n v="318494"/>
    <x v="1"/>
    <x v="0"/>
    <n v="103500"/>
    <n v="73500"/>
    <n v="1"/>
    <x v="1"/>
    <x v="0"/>
    <x v="0"/>
    <n v="534"/>
    <x v="9"/>
  </r>
  <r>
    <n v="318504"/>
    <x v="0"/>
    <x v="0"/>
    <n v="10000"/>
    <n v="10000"/>
    <n v="0"/>
    <x v="0"/>
    <x v="1"/>
    <x v="1"/>
    <n v="501"/>
    <x v="0"/>
  </r>
  <r>
    <n v="318510"/>
    <x v="1"/>
    <x v="0"/>
    <n v="20000"/>
    <n v="20000"/>
    <n v="0"/>
    <x v="0"/>
    <x v="1"/>
    <x v="1"/>
    <n v="473"/>
    <x v="8"/>
  </r>
  <r>
    <n v="318513"/>
    <x v="0"/>
    <x v="0"/>
    <n v="176000"/>
    <n v="176000"/>
    <n v="0"/>
    <x v="0"/>
    <x v="1"/>
    <x v="0"/>
    <n v="466"/>
    <x v="1"/>
  </r>
  <r>
    <n v="318515"/>
    <x v="0"/>
    <x v="1"/>
    <n v="50000"/>
    <n v="50000"/>
    <n v="0"/>
    <x v="0"/>
    <x v="0"/>
    <x v="1"/>
    <n v="514"/>
    <x v="7"/>
  </r>
  <r>
    <n v="318522"/>
    <x v="0"/>
    <x v="0"/>
    <n v="158100"/>
    <n v="158100"/>
    <n v="0"/>
    <x v="0"/>
    <x v="1"/>
    <x v="2"/>
    <n v="567"/>
    <x v="10"/>
  </r>
  <r>
    <n v="318527"/>
    <x v="1"/>
    <x v="0"/>
    <n v="10000"/>
    <n v="10000"/>
    <n v="0"/>
    <x v="0"/>
    <x v="1"/>
    <x v="0"/>
    <n v="505"/>
    <x v="0"/>
  </r>
  <r>
    <n v="318532"/>
    <x v="1"/>
    <x v="0"/>
    <n v="13500"/>
    <n v="13500"/>
    <n v="0"/>
    <x v="0"/>
    <x v="1"/>
    <x v="2"/>
    <n v="504"/>
    <x v="0"/>
  </r>
  <r>
    <n v="318533"/>
    <x v="0"/>
    <x v="1"/>
    <n v="10000"/>
    <n v="10000"/>
    <n v="0"/>
    <x v="0"/>
    <x v="1"/>
    <x v="0"/>
    <n v="497"/>
    <x v="0"/>
  </r>
  <r>
    <n v="318536"/>
    <x v="2"/>
    <x v="1"/>
    <n v="41100"/>
    <n v="41100"/>
    <n v="0"/>
    <x v="0"/>
    <x v="0"/>
    <x v="0"/>
    <n v="499"/>
    <x v="0"/>
  </r>
  <r>
    <n v="318537"/>
    <x v="1"/>
    <x v="0"/>
    <n v="10000"/>
    <n v="500"/>
    <n v="1"/>
    <x v="1"/>
    <x v="0"/>
    <x v="0"/>
    <n v="423"/>
    <x v="6"/>
  </r>
  <r>
    <n v="318538"/>
    <x v="0"/>
    <x v="0"/>
    <n v="29000"/>
    <n v="29000"/>
    <n v="0"/>
    <x v="0"/>
    <x v="0"/>
    <x v="1"/>
    <n v="532"/>
    <x v="9"/>
  </r>
  <r>
    <n v="318543"/>
    <x v="0"/>
    <x v="0"/>
    <n v="20000"/>
    <n v="20000"/>
    <n v="0"/>
    <x v="0"/>
    <x v="0"/>
    <x v="1"/>
    <n v="441"/>
    <x v="3"/>
  </r>
  <r>
    <n v="318546"/>
    <x v="0"/>
    <x v="1"/>
    <n v="30000"/>
    <n v="30000"/>
    <n v="0"/>
    <x v="0"/>
    <x v="0"/>
    <x v="2"/>
    <n v="461"/>
    <x v="1"/>
  </r>
  <r>
    <n v="318550"/>
    <x v="0"/>
    <x v="0"/>
    <n v="25000"/>
    <n v="25000"/>
    <n v="0"/>
    <x v="0"/>
    <x v="0"/>
    <x v="1"/>
    <n v="474"/>
    <x v="8"/>
  </r>
  <r>
    <n v="318559"/>
    <x v="0"/>
    <x v="0"/>
    <n v="73500"/>
    <n v="73500"/>
    <n v="0"/>
    <x v="0"/>
    <x v="1"/>
    <x v="0"/>
    <n v="475"/>
    <x v="8"/>
  </r>
  <r>
    <n v="318562"/>
    <x v="0"/>
    <x v="1"/>
    <n v="33300"/>
    <n v="33300"/>
    <n v="0"/>
    <x v="0"/>
    <x v="1"/>
    <x v="0"/>
    <n v="481"/>
    <x v="8"/>
  </r>
  <r>
    <n v="318565"/>
    <x v="1"/>
    <x v="0"/>
    <n v="35000"/>
    <n v="35000"/>
    <n v="0"/>
    <x v="0"/>
    <x v="1"/>
    <x v="1"/>
    <n v="442"/>
    <x v="3"/>
  </r>
  <r>
    <n v="318574"/>
    <x v="0"/>
    <x v="1"/>
    <n v="44000"/>
    <n v="44000"/>
    <n v="0"/>
    <x v="0"/>
    <x v="1"/>
    <x v="0"/>
    <n v="521"/>
    <x v="7"/>
  </r>
  <r>
    <n v="318581"/>
    <x v="1"/>
    <x v="0"/>
    <n v="10000"/>
    <n v="10000"/>
    <n v="0"/>
    <x v="0"/>
    <x v="1"/>
    <x v="2"/>
    <n v="534"/>
    <x v="9"/>
  </r>
  <r>
    <n v="318585"/>
    <x v="0"/>
    <x v="0"/>
    <n v="124000"/>
    <n v="124000"/>
    <n v="0"/>
    <x v="0"/>
    <x v="1"/>
    <x v="1"/>
    <n v="538"/>
    <x v="9"/>
  </r>
  <r>
    <n v="318599"/>
    <x v="0"/>
    <x v="0"/>
    <n v="25000"/>
    <n v="25000"/>
    <n v="0"/>
    <x v="0"/>
    <x v="0"/>
    <x v="0"/>
    <n v="476"/>
    <x v="8"/>
  </r>
  <r>
    <n v="318615"/>
    <x v="1"/>
    <x v="0"/>
    <n v="36000"/>
    <n v="36000"/>
    <n v="0"/>
    <x v="0"/>
    <x v="1"/>
    <x v="2"/>
    <n v="480"/>
    <x v="8"/>
  </r>
  <r>
    <n v="318624"/>
    <x v="0"/>
    <x v="0"/>
    <n v="61027"/>
    <n v="61027"/>
    <n v="0"/>
    <x v="0"/>
    <x v="1"/>
    <x v="0"/>
    <n v="565"/>
    <x v="10"/>
  </r>
  <r>
    <n v="318630"/>
    <x v="0"/>
    <x v="1"/>
    <n v="36481"/>
    <n v="36481"/>
    <n v="0"/>
    <x v="0"/>
    <x v="1"/>
    <x v="1"/>
    <n v="492"/>
    <x v="0"/>
  </r>
  <r>
    <n v="318631"/>
    <x v="1"/>
    <x v="0"/>
    <n v="3500"/>
    <n v="3500"/>
    <n v="0"/>
    <x v="0"/>
    <x v="1"/>
    <x v="2"/>
    <n v="501"/>
    <x v="0"/>
  </r>
  <r>
    <n v="318635"/>
    <x v="0"/>
    <x v="1"/>
    <n v="10000"/>
    <n v="10000"/>
    <n v="0"/>
    <x v="0"/>
    <x v="1"/>
    <x v="2"/>
    <n v="525"/>
    <x v="7"/>
  </r>
  <r>
    <n v="318636"/>
    <x v="0"/>
    <x v="2"/>
    <n v="15000"/>
    <n v="15000"/>
    <n v="0"/>
    <x v="0"/>
    <x v="1"/>
    <x v="2"/>
    <n v="545"/>
    <x v="9"/>
  </r>
  <r>
    <n v="318650"/>
    <x v="0"/>
    <x v="1"/>
    <n v="5000"/>
    <n v="5000"/>
    <n v="0"/>
    <x v="0"/>
    <x v="0"/>
    <x v="1"/>
    <n v="446"/>
    <x v="3"/>
  </r>
  <r>
    <n v="318651"/>
    <x v="1"/>
    <x v="0"/>
    <n v="5000"/>
    <n v="5000"/>
    <n v="0"/>
    <x v="0"/>
    <x v="1"/>
    <x v="2"/>
    <n v="472"/>
    <x v="8"/>
  </r>
  <r>
    <n v="318654"/>
    <x v="0"/>
    <x v="0"/>
    <n v="371239"/>
    <n v="371239"/>
    <n v="0"/>
    <x v="0"/>
    <x v="0"/>
    <x v="0"/>
    <n v="550"/>
    <x v="9"/>
  </r>
  <r>
    <n v="318656"/>
    <x v="1"/>
    <x v="1"/>
    <n v="10000"/>
    <n v="10000"/>
    <n v="0"/>
    <x v="0"/>
    <x v="1"/>
    <x v="1"/>
    <n v="470"/>
    <x v="1"/>
  </r>
  <r>
    <n v="318660"/>
    <x v="0"/>
    <x v="0"/>
    <n v="36200"/>
    <n v="36200"/>
    <n v="0"/>
    <x v="0"/>
    <x v="1"/>
    <x v="0"/>
    <n v="525"/>
    <x v="7"/>
  </r>
  <r>
    <n v="318663"/>
    <x v="0"/>
    <x v="0"/>
    <n v="37500"/>
    <n v="37500"/>
    <n v="0"/>
    <x v="0"/>
    <x v="1"/>
    <x v="1"/>
    <n v="463"/>
    <x v="1"/>
  </r>
  <r>
    <n v="318665"/>
    <x v="0"/>
    <x v="1"/>
    <n v="105900"/>
    <n v="105900"/>
    <n v="0"/>
    <x v="0"/>
    <x v="1"/>
    <x v="0"/>
    <n v="537"/>
    <x v="9"/>
  </r>
  <r>
    <n v="318667"/>
    <x v="1"/>
    <x v="1"/>
    <n v="30000"/>
    <n v="30000"/>
    <n v="0"/>
    <x v="0"/>
    <x v="0"/>
    <x v="2"/>
    <n v="461"/>
    <x v="1"/>
  </r>
  <r>
    <n v="318680"/>
    <x v="0"/>
    <x v="0"/>
    <n v="71500"/>
    <n v="71500"/>
    <n v="0"/>
    <x v="0"/>
    <x v="1"/>
    <x v="0"/>
    <n v="526"/>
    <x v="7"/>
  </r>
  <r>
    <n v="318681"/>
    <x v="1"/>
    <x v="0"/>
    <n v="10000"/>
    <n v="10000"/>
    <n v="0"/>
    <x v="0"/>
    <x v="0"/>
    <x v="2"/>
    <n v="441"/>
    <x v="3"/>
  </r>
  <r>
    <n v="318698"/>
    <x v="0"/>
    <x v="0"/>
    <n v="198650"/>
    <n v="198650"/>
    <n v="0"/>
    <x v="0"/>
    <x v="1"/>
    <x v="1"/>
    <n v="493"/>
    <x v="0"/>
  </r>
  <r>
    <n v="318701"/>
    <x v="2"/>
    <x v="1"/>
    <n v="30000"/>
    <n v="30000"/>
    <n v="0"/>
    <x v="0"/>
    <x v="1"/>
    <x v="1"/>
    <n v="452"/>
    <x v="1"/>
  </r>
  <r>
    <n v="318705"/>
    <x v="1"/>
    <x v="0"/>
    <n v="15000"/>
    <n v="0"/>
    <n v="1"/>
    <x v="1"/>
    <x v="0"/>
    <x v="2"/>
    <n v="396"/>
    <x v="2"/>
  </r>
  <r>
    <n v="318714"/>
    <x v="0"/>
    <x v="0"/>
    <n v="23000"/>
    <n v="23000"/>
    <n v="0"/>
    <x v="0"/>
    <x v="1"/>
    <x v="2"/>
    <n v="483"/>
    <x v="8"/>
  </r>
  <r>
    <n v="318716"/>
    <x v="1"/>
    <x v="0"/>
    <n v="25651"/>
    <n v="25651"/>
    <n v="0"/>
    <x v="0"/>
    <x v="0"/>
    <x v="0"/>
    <n v="413"/>
    <x v="6"/>
  </r>
  <r>
    <n v="318727"/>
    <x v="0"/>
    <x v="0"/>
    <n v="43500"/>
    <n v="43500"/>
    <n v="0"/>
    <x v="0"/>
    <x v="0"/>
    <x v="1"/>
    <n v="430"/>
    <x v="6"/>
  </r>
  <r>
    <n v="318731"/>
    <x v="1"/>
    <x v="1"/>
    <n v="20000"/>
    <n v="20000"/>
    <n v="0"/>
    <x v="0"/>
    <x v="1"/>
    <x v="0"/>
    <n v="412"/>
    <x v="6"/>
  </r>
  <r>
    <n v="318736"/>
    <x v="0"/>
    <x v="0"/>
    <n v="21800"/>
    <n v="21800"/>
    <n v="0"/>
    <x v="0"/>
    <x v="0"/>
    <x v="1"/>
    <n v="440"/>
    <x v="3"/>
  </r>
  <r>
    <n v="318738"/>
    <x v="1"/>
    <x v="0"/>
    <n v="7000"/>
    <n v="7000"/>
    <n v="0"/>
    <x v="0"/>
    <x v="1"/>
    <x v="2"/>
    <n v="488"/>
    <x v="8"/>
  </r>
  <r>
    <n v="318740"/>
    <x v="0"/>
    <x v="2"/>
    <n v="10000"/>
    <n v="10000"/>
    <n v="0"/>
    <x v="0"/>
    <x v="1"/>
    <x v="0"/>
    <n v="488"/>
    <x v="8"/>
  </r>
  <r>
    <n v="318746"/>
    <x v="0"/>
    <x v="0"/>
    <n v="25000"/>
    <n v="25000"/>
    <n v="0"/>
    <x v="0"/>
    <x v="1"/>
    <x v="2"/>
    <n v="527"/>
    <x v="7"/>
  </r>
  <r>
    <n v="318754"/>
    <x v="1"/>
    <x v="0"/>
    <n v="25000"/>
    <n v="0"/>
    <n v="1"/>
    <x v="1"/>
    <x v="1"/>
    <x v="2"/>
    <n v="446"/>
    <x v="3"/>
  </r>
  <r>
    <n v="318759"/>
    <x v="0"/>
    <x v="1"/>
    <n v="60000"/>
    <n v="60000"/>
    <n v="0"/>
    <x v="0"/>
    <x v="1"/>
    <x v="0"/>
    <n v="489"/>
    <x v="8"/>
  </r>
  <r>
    <n v="318767"/>
    <x v="0"/>
    <x v="1"/>
    <n v="20249"/>
    <n v="20249"/>
    <n v="0"/>
    <x v="0"/>
    <x v="1"/>
    <x v="1"/>
    <n v="504"/>
    <x v="0"/>
  </r>
  <r>
    <n v="318779"/>
    <x v="2"/>
    <x v="0"/>
    <n v="17000"/>
    <n v="17000"/>
    <n v="0"/>
    <x v="0"/>
    <x v="1"/>
    <x v="2"/>
    <n v="475"/>
    <x v="8"/>
  </r>
  <r>
    <n v="318784"/>
    <x v="1"/>
    <x v="2"/>
    <n v="31000"/>
    <n v="31000"/>
    <n v="0"/>
    <x v="0"/>
    <x v="0"/>
    <x v="1"/>
    <n v="468"/>
    <x v="1"/>
  </r>
  <r>
    <n v="318793"/>
    <x v="1"/>
    <x v="0"/>
    <n v="23000"/>
    <n v="23000"/>
    <n v="0"/>
    <x v="0"/>
    <x v="0"/>
    <x v="1"/>
    <n v="471"/>
    <x v="8"/>
  </r>
  <r>
    <n v="318799"/>
    <x v="0"/>
    <x v="1"/>
    <n v="10000"/>
    <n v="10000"/>
    <n v="0"/>
    <x v="0"/>
    <x v="0"/>
    <x v="0"/>
    <n v="517"/>
    <x v="7"/>
  </r>
  <r>
    <n v="318805"/>
    <x v="1"/>
    <x v="0"/>
    <n v="8000"/>
    <n v="8000"/>
    <n v="0"/>
    <x v="0"/>
    <x v="1"/>
    <x v="0"/>
    <n v="516"/>
    <x v="7"/>
  </r>
  <r>
    <n v="318810"/>
    <x v="0"/>
    <x v="0"/>
    <n v="35000"/>
    <n v="35000"/>
    <n v="0"/>
    <x v="0"/>
    <x v="0"/>
    <x v="1"/>
    <n v="510"/>
    <x v="0"/>
  </r>
  <r>
    <n v="318819"/>
    <x v="0"/>
    <x v="0"/>
    <n v="51000"/>
    <n v="51000"/>
    <n v="0"/>
    <x v="0"/>
    <x v="0"/>
    <x v="1"/>
    <n v="477"/>
    <x v="8"/>
  </r>
  <r>
    <n v="318823"/>
    <x v="1"/>
    <x v="0"/>
    <n v="90000"/>
    <n v="70000"/>
    <n v="1"/>
    <x v="1"/>
    <x v="0"/>
    <x v="1"/>
    <n v="380"/>
    <x v="4"/>
  </r>
  <r>
    <n v="318829"/>
    <x v="1"/>
    <x v="0"/>
    <n v="3000"/>
    <n v="2000"/>
    <n v="0"/>
    <x v="0"/>
    <x v="0"/>
    <x v="2"/>
    <n v="521"/>
    <x v="7"/>
  </r>
  <r>
    <n v="318841"/>
    <x v="0"/>
    <x v="0"/>
    <n v="20000"/>
    <n v="20000"/>
    <n v="0"/>
    <x v="0"/>
    <x v="0"/>
    <x v="1"/>
    <n v="461"/>
    <x v="1"/>
  </r>
  <r>
    <n v="318844"/>
    <x v="0"/>
    <x v="1"/>
    <n v="15000"/>
    <n v="15000"/>
    <n v="0"/>
    <x v="0"/>
    <x v="1"/>
    <x v="0"/>
    <n v="490"/>
    <x v="8"/>
  </r>
  <r>
    <n v="318859"/>
    <x v="2"/>
    <x v="0"/>
    <n v="21740"/>
    <n v="21740"/>
    <n v="0"/>
    <x v="0"/>
    <x v="0"/>
    <x v="2"/>
    <n v="515"/>
    <x v="7"/>
  </r>
  <r>
    <n v="318863"/>
    <x v="1"/>
    <x v="0"/>
    <n v="23550"/>
    <n v="23550"/>
    <n v="0"/>
    <x v="0"/>
    <x v="1"/>
    <x v="1"/>
    <n v="508"/>
    <x v="0"/>
  </r>
  <r>
    <n v="318865"/>
    <x v="0"/>
    <x v="0"/>
    <n v="119500"/>
    <n v="119500"/>
    <n v="0"/>
    <x v="0"/>
    <x v="0"/>
    <x v="1"/>
    <n v="404"/>
    <x v="2"/>
  </r>
  <r>
    <n v="318868"/>
    <x v="0"/>
    <x v="2"/>
    <n v="20000"/>
    <n v="20000"/>
    <n v="0"/>
    <x v="0"/>
    <x v="1"/>
    <x v="1"/>
    <n v="487"/>
    <x v="8"/>
  </r>
  <r>
    <n v="318876"/>
    <x v="0"/>
    <x v="0"/>
    <n v="15000"/>
    <n v="15000"/>
    <n v="0"/>
    <x v="0"/>
    <x v="1"/>
    <x v="1"/>
    <n v="471"/>
    <x v="8"/>
  </r>
  <r>
    <n v="318889"/>
    <x v="2"/>
    <x v="2"/>
    <n v="26000"/>
    <n v="26000"/>
    <n v="0"/>
    <x v="0"/>
    <x v="1"/>
    <x v="1"/>
    <n v="522"/>
    <x v="7"/>
  </r>
  <r>
    <n v="318898"/>
    <x v="0"/>
    <x v="0"/>
    <n v="280000"/>
    <n v="280000"/>
    <n v="0"/>
    <x v="0"/>
    <x v="1"/>
    <x v="1"/>
    <n v="519"/>
    <x v="7"/>
  </r>
  <r>
    <n v="318908"/>
    <x v="0"/>
    <x v="0"/>
    <n v="48835"/>
    <n v="48835"/>
    <n v="0"/>
    <x v="0"/>
    <x v="0"/>
    <x v="1"/>
    <n v="439"/>
    <x v="3"/>
  </r>
  <r>
    <n v="318914"/>
    <x v="0"/>
    <x v="0"/>
    <n v="76000"/>
    <n v="76000"/>
    <n v="0"/>
    <x v="0"/>
    <x v="1"/>
    <x v="1"/>
    <n v="540"/>
    <x v="9"/>
  </r>
  <r>
    <n v="318920"/>
    <x v="0"/>
    <x v="0"/>
    <n v="10000"/>
    <n v="10000"/>
    <n v="0"/>
    <x v="0"/>
    <x v="0"/>
    <x v="1"/>
    <n v="443"/>
    <x v="3"/>
  </r>
  <r>
    <n v="318935"/>
    <x v="0"/>
    <x v="1"/>
    <n v="97980"/>
    <n v="97980"/>
    <n v="0"/>
    <x v="0"/>
    <x v="0"/>
    <x v="0"/>
    <n v="512"/>
    <x v="7"/>
  </r>
  <r>
    <n v="318936"/>
    <x v="0"/>
    <x v="0"/>
    <n v="10000"/>
    <n v="10000"/>
    <n v="0"/>
    <x v="0"/>
    <x v="0"/>
    <x v="1"/>
    <n v="462"/>
    <x v="1"/>
  </r>
  <r>
    <n v="318949"/>
    <x v="0"/>
    <x v="0"/>
    <n v="15000"/>
    <n v="15000"/>
    <n v="0"/>
    <x v="0"/>
    <x v="0"/>
    <x v="1"/>
    <n v="517"/>
    <x v="7"/>
  </r>
  <r>
    <n v="318970"/>
    <x v="1"/>
    <x v="0"/>
    <n v="33000"/>
    <n v="33000"/>
    <n v="0"/>
    <x v="0"/>
    <x v="1"/>
    <x v="1"/>
    <n v="477"/>
    <x v="8"/>
  </r>
  <r>
    <n v="318977"/>
    <x v="0"/>
    <x v="1"/>
    <n v="25000"/>
    <n v="25000"/>
    <n v="0"/>
    <x v="0"/>
    <x v="1"/>
    <x v="0"/>
    <n v="504"/>
    <x v="0"/>
  </r>
  <r>
    <n v="318978"/>
    <x v="0"/>
    <x v="2"/>
    <n v="20000"/>
    <n v="20000"/>
    <n v="0"/>
    <x v="0"/>
    <x v="0"/>
    <x v="0"/>
    <n v="433"/>
    <x v="3"/>
  </r>
  <r>
    <n v="318985"/>
    <x v="0"/>
    <x v="1"/>
    <n v="10000"/>
    <n v="10000"/>
    <n v="0"/>
    <x v="0"/>
    <x v="0"/>
    <x v="1"/>
    <n v="437"/>
    <x v="3"/>
  </r>
  <r>
    <n v="318999"/>
    <x v="0"/>
    <x v="0"/>
    <n v="57000"/>
    <n v="57000"/>
    <n v="0"/>
    <x v="0"/>
    <x v="1"/>
    <x v="2"/>
    <n v="528"/>
    <x v="7"/>
  </r>
  <r>
    <n v="319004"/>
    <x v="1"/>
    <x v="0"/>
    <n v="15000"/>
    <n v="0"/>
    <n v="1"/>
    <x v="1"/>
    <x v="0"/>
    <x v="1"/>
    <n v="460"/>
    <x v="1"/>
  </r>
  <r>
    <n v="319006"/>
    <x v="1"/>
    <x v="0"/>
    <n v="15900"/>
    <n v="15900"/>
    <n v="0"/>
    <x v="0"/>
    <x v="1"/>
    <x v="1"/>
    <n v="490"/>
    <x v="8"/>
  </r>
  <r>
    <n v="319007"/>
    <x v="2"/>
    <x v="2"/>
    <n v="133000"/>
    <n v="133000"/>
    <n v="0"/>
    <x v="0"/>
    <x v="0"/>
    <x v="0"/>
    <n v="518"/>
    <x v="7"/>
  </r>
  <r>
    <n v="319008"/>
    <x v="0"/>
    <x v="0"/>
    <n v="100000"/>
    <n v="100000"/>
    <n v="0"/>
    <x v="0"/>
    <x v="1"/>
    <x v="2"/>
    <n v="487"/>
    <x v="8"/>
  </r>
  <r>
    <n v="319013"/>
    <x v="0"/>
    <x v="0"/>
    <n v="54500"/>
    <n v="54500"/>
    <n v="0"/>
    <x v="0"/>
    <x v="1"/>
    <x v="2"/>
    <n v="500"/>
    <x v="0"/>
  </r>
  <r>
    <n v="319023"/>
    <x v="1"/>
    <x v="0"/>
    <n v="50000"/>
    <n v="50000"/>
    <n v="0"/>
    <x v="0"/>
    <x v="0"/>
    <x v="1"/>
    <n v="461"/>
    <x v="1"/>
  </r>
  <r>
    <n v="319030"/>
    <x v="0"/>
    <x v="0"/>
    <n v="76567"/>
    <n v="76567"/>
    <n v="0"/>
    <x v="0"/>
    <x v="1"/>
    <x v="0"/>
    <n v="540"/>
    <x v="9"/>
  </r>
  <r>
    <n v="319042"/>
    <x v="0"/>
    <x v="0"/>
    <n v="27000"/>
    <n v="27000"/>
    <n v="0"/>
    <x v="0"/>
    <x v="0"/>
    <x v="1"/>
    <n v="441"/>
    <x v="3"/>
  </r>
  <r>
    <n v="319050"/>
    <x v="1"/>
    <x v="0"/>
    <n v="2500"/>
    <n v="2500"/>
    <n v="0"/>
    <x v="0"/>
    <x v="1"/>
    <x v="1"/>
    <n v="490"/>
    <x v="8"/>
  </r>
  <r>
    <n v="319053"/>
    <x v="0"/>
    <x v="0"/>
    <n v="52200"/>
    <n v="52200"/>
    <n v="0"/>
    <x v="0"/>
    <x v="1"/>
    <x v="0"/>
    <n v="483"/>
    <x v="8"/>
  </r>
  <r>
    <n v="319054"/>
    <x v="1"/>
    <x v="0"/>
    <n v="5000"/>
    <n v="5000"/>
    <n v="0"/>
    <x v="0"/>
    <x v="1"/>
    <x v="0"/>
    <n v="449"/>
    <x v="3"/>
  </r>
  <r>
    <n v="319058"/>
    <x v="0"/>
    <x v="2"/>
    <n v="10000"/>
    <n v="10000"/>
    <n v="0"/>
    <x v="0"/>
    <x v="0"/>
    <x v="1"/>
    <n v="466"/>
    <x v="1"/>
  </r>
  <r>
    <n v="319063"/>
    <x v="0"/>
    <x v="0"/>
    <n v="135000"/>
    <n v="135000"/>
    <n v="0"/>
    <x v="0"/>
    <x v="0"/>
    <x v="0"/>
    <n v="471"/>
    <x v="8"/>
  </r>
  <r>
    <n v="319065"/>
    <x v="0"/>
    <x v="1"/>
    <n v="11000"/>
    <n v="11000"/>
    <n v="0"/>
    <x v="0"/>
    <x v="0"/>
    <x v="1"/>
    <n v="497"/>
    <x v="0"/>
  </r>
  <r>
    <n v="319075"/>
    <x v="1"/>
    <x v="0"/>
    <n v="10000"/>
    <n v="10000"/>
    <n v="0"/>
    <x v="0"/>
    <x v="0"/>
    <x v="1"/>
    <n v="399"/>
    <x v="2"/>
  </r>
  <r>
    <n v="319079"/>
    <x v="0"/>
    <x v="0"/>
    <n v="10000"/>
    <n v="10000"/>
    <n v="0"/>
    <x v="0"/>
    <x v="1"/>
    <x v="1"/>
    <n v="546"/>
    <x v="9"/>
  </r>
  <r>
    <n v="319105"/>
    <x v="0"/>
    <x v="0"/>
    <n v="17000"/>
    <n v="17000"/>
    <n v="0"/>
    <x v="0"/>
    <x v="0"/>
    <x v="0"/>
    <n v="500"/>
    <x v="0"/>
  </r>
  <r>
    <n v="319109"/>
    <x v="0"/>
    <x v="0"/>
    <n v="40000"/>
    <n v="40000"/>
    <n v="0"/>
    <x v="0"/>
    <x v="0"/>
    <x v="0"/>
    <n v="473"/>
    <x v="8"/>
  </r>
  <r>
    <n v="319140"/>
    <x v="2"/>
    <x v="2"/>
    <n v="95000"/>
    <n v="95000"/>
    <n v="0"/>
    <x v="0"/>
    <x v="1"/>
    <x v="0"/>
    <n v="553"/>
    <x v="10"/>
  </r>
  <r>
    <n v="319143"/>
    <x v="1"/>
    <x v="0"/>
    <n v="30000"/>
    <n v="30000"/>
    <n v="0"/>
    <x v="0"/>
    <x v="0"/>
    <x v="0"/>
    <n v="410"/>
    <x v="2"/>
  </r>
  <r>
    <n v="319151"/>
    <x v="1"/>
    <x v="0"/>
    <n v="30000"/>
    <n v="0"/>
    <n v="1"/>
    <x v="1"/>
    <x v="0"/>
    <x v="0"/>
    <n v="424"/>
    <x v="6"/>
  </r>
  <r>
    <n v="319160"/>
    <x v="0"/>
    <x v="0"/>
    <n v="27500"/>
    <n v="27500"/>
    <n v="0"/>
    <x v="0"/>
    <x v="0"/>
    <x v="1"/>
    <n v="436"/>
    <x v="3"/>
  </r>
  <r>
    <n v="319162"/>
    <x v="0"/>
    <x v="0"/>
    <n v="122000"/>
    <n v="122000"/>
    <n v="0"/>
    <x v="0"/>
    <x v="0"/>
    <x v="2"/>
    <n v="510"/>
    <x v="0"/>
  </r>
  <r>
    <n v="319171"/>
    <x v="0"/>
    <x v="2"/>
    <n v="10000"/>
    <n v="10000"/>
    <n v="0"/>
    <x v="0"/>
    <x v="0"/>
    <x v="0"/>
    <n v="406"/>
    <x v="2"/>
  </r>
  <r>
    <n v="319173"/>
    <x v="0"/>
    <x v="0"/>
    <n v="372928"/>
    <n v="372928"/>
    <n v="0"/>
    <x v="0"/>
    <x v="1"/>
    <x v="0"/>
    <n v="548"/>
    <x v="9"/>
  </r>
  <r>
    <n v="319178"/>
    <x v="1"/>
    <x v="0"/>
    <n v="10000"/>
    <n v="10000"/>
    <n v="0"/>
    <x v="0"/>
    <x v="1"/>
    <x v="0"/>
    <n v="510"/>
    <x v="0"/>
  </r>
  <r>
    <n v="319194"/>
    <x v="1"/>
    <x v="0"/>
    <n v="72500"/>
    <n v="72500"/>
    <n v="0"/>
    <x v="0"/>
    <x v="0"/>
    <x v="0"/>
    <n v="515"/>
    <x v="7"/>
  </r>
  <r>
    <n v="319210"/>
    <x v="1"/>
    <x v="0"/>
    <n v="50000"/>
    <n v="50000"/>
    <n v="0"/>
    <x v="0"/>
    <x v="1"/>
    <x v="2"/>
    <n v="512"/>
    <x v="7"/>
  </r>
  <r>
    <n v="319225"/>
    <x v="0"/>
    <x v="0"/>
    <n v="323300"/>
    <n v="323300"/>
    <n v="0"/>
    <x v="0"/>
    <x v="0"/>
    <x v="1"/>
    <n v="465"/>
    <x v="1"/>
  </r>
  <r>
    <n v="319241"/>
    <x v="0"/>
    <x v="0"/>
    <n v="27100"/>
    <n v="27100"/>
    <n v="0"/>
    <x v="0"/>
    <x v="1"/>
    <x v="0"/>
    <n v="511"/>
    <x v="7"/>
  </r>
  <r>
    <n v="319244"/>
    <x v="0"/>
    <x v="0"/>
    <n v="103000"/>
    <n v="103000"/>
    <n v="0"/>
    <x v="0"/>
    <x v="1"/>
    <x v="0"/>
    <n v="497"/>
    <x v="0"/>
  </r>
  <r>
    <n v="319254"/>
    <x v="1"/>
    <x v="0"/>
    <n v="77111"/>
    <n v="77111"/>
    <n v="0"/>
    <x v="0"/>
    <x v="1"/>
    <x v="1"/>
    <n v="462"/>
    <x v="1"/>
  </r>
  <r>
    <n v="319262"/>
    <x v="0"/>
    <x v="0"/>
    <n v="35000"/>
    <n v="35000"/>
    <n v="0"/>
    <x v="0"/>
    <x v="0"/>
    <x v="2"/>
    <n v="451"/>
    <x v="1"/>
  </r>
  <r>
    <n v="319270"/>
    <x v="0"/>
    <x v="2"/>
    <n v="25000"/>
    <n v="25000"/>
    <n v="0"/>
    <x v="0"/>
    <x v="1"/>
    <x v="1"/>
    <n v="472"/>
    <x v="8"/>
  </r>
  <r>
    <n v="319279"/>
    <x v="0"/>
    <x v="0"/>
    <n v="70700"/>
    <n v="70700"/>
    <n v="0"/>
    <x v="0"/>
    <x v="0"/>
    <x v="1"/>
    <n v="401"/>
    <x v="2"/>
  </r>
  <r>
    <n v="319282"/>
    <x v="0"/>
    <x v="0"/>
    <n v="134350"/>
    <n v="134350"/>
    <n v="0"/>
    <x v="0"/>
    <x v="1"/>
    <x v="0"/>
    <n v="461"/>
    <x v="1"/>
  </r>
  <r>
    <n v="319284"/>
    <x v="0"/>
    <x v="0"/>
    <n v="71200"/>
    <n v="71200"/>
    <n v="0"/>
    <x v="0"/>
    <x v="1"/>
    <x v="0"/>
    <n v="556"/>
    <x v="10"/>
  </r>
  <r>
    <n v="319296"/>
    <x v="0"/>
    <x v="0"/>
    <n v="37000"/>
    <n v="37000"/>
    <n v="0"/>
    <x v="0"/>
    <x v="1"/>
    <x v="1"/>
    <n v="442"/>
    <x v="3"/>
  </r>
  <r>
    <n v="319302"/>
    <x v="0"/>
    <x v="0"/>
    <n v="25700"/>
    <n v="25700"/>
    <n v="0"/>
    <x v="0"/>
    <x v="1"/>
    <x v="1"/>
    <n v="493"/>
    <x v="0"/>
  </r>
  <r>
    <n v="319307"/>
    <x v="0"/>
    <x v="0"/>
    <n v="120000"/>
    <n v="120000"/>
    <n v="0"/>
    <x v="0"/>
    <x v="1"/>
    <x v="1"/>
    <n v="469"/>
    <x v="1"/>
  </r>
  <r>
    <n v="319313"/>
    <x v="1"/>
    <x v="1"/>
    <n v="10000"/>
    <n v="10000"/>
    <n v="0"/>
    <x v="0"/>
    <x v="1"/>
    <x v="1"/>
    <n v="439"/>
    <x v="3"/>
  </r>
  <r>
    <n v="319318"/>
    <x v="0"/>
    <x v="0"/>
    <n v="56500"/>
    <n v="56500"/>
    <n v="0"/>
    <x v="0"/>
    <x v="1"/>
    <x v="2"/>
    <n v="538"/>
    <x v="9"/>
  </r>
  <r>
    <n v="319321"/>
    <x v="0"/>
    <x v="0"/>
    <n v="34000"/>
    <n v="34000"/>
    <n v="0"/>
    <x v="0"/>
    <x v="0"/>
    <x v="1"/>
    <n v="492"/>
    <x v="0"/>
  </r>
  <r>
    <n v="319333"/>
    <x v="0"/>
    <x v="0"/>
    <n v="20000"/>
    <n v="20000"/>
    <n v="0"/>
    <x v="0"/>
    <x v="0"/>
    <x v="1"/>
    <n v="469"/>
    <x v="1"/>
  </r>
  <r>
    <n v="319334"/>
    <x v="1"/>
    <x v="0"/>
    <n v="10000"/>
    <n v="10000"/>
    <n v="0"/>
    <x v="0"/>
    <x v="1"/>
    <x v="0"/>
    <n v="421"/>
    <x v="6"/>
  </r>
  <r>
    <n v="319346"/>
    <x v="0"/>
    <x v="1"/>
    <n v="41800"/>
    <n v="41800"/>
    <n v="0"/>
    <x v="0"/>
    <x v="0"/>
    <x v="1"/>
    <n v="474"/>
    <x v="8"/>
  </r>
  <r>
    <n v="319352"/>
    <x v="0"/>
    <x v="0"/>
    <n v="98000"/>
    <n v="98000"/>
    <n v="0"/>
    <x v="0"/>
    <x v="1"/>
    <x v="0"/>
    <n v="467"/>
    <x v="1"/>
  </r>
  <r>
    <n v="319354"/>
    <x v="1"/>
    <x v="1"/>
    <n v="10000"/>
    <n v="10000"/>
    <n v="0"/>
    <x v="0"/>
    <x v="0"/>
    <x v="1"/>
    <n v="423"/>
    <x v="6"/>
  </r>
  <r>
    <n v="319363"/>
    <x v="2"/>
    <x v="0"/>
    <n v="74000"/>
    <n v="74000"/>
    <n v="0"/>
    <x v="0"/>
    <x v="0"/>
    <x v="1"/>
    <n v="476"/>
    <x v="8"/>
  </r>
  <r>
    <n v="319366"/>
    <x v="1"/>
    <x v="0"/>
    <n v="10000"/>
    <n v="10000"/>
    <n v="0"/>
    <x v="0"/>
    <x v="1"/>
    <x v="1"/>
    <n v="455"/>
    <x v="1"/>
  </r>
  <r>
    <n v="319392"/>
    <x v="0"/>
    <x v="1"/>
    <n v="14900"/>
    <n v="14900"/>
    <n v="0"/>
    <x v="0"/>
    <x v="1"/>
    <x v="1"/>
    <n v="493"/>
    <x v="0"/>
  </r>
  <r>
    <n v="319402"/>
    <x v="1"/>
    <x v="0"/>
    <n v="15000"/>
    <n v="15000"/>
    <n v="0"/>
    <x v="0"/>
    <x v="0"/>
    <x v="0"/>
    <n v="420"/>
    <x v="6"/>
  </r>
  <r>
    <n v="319404"/>
    <x v="0"/>
    <x v="0"/>
    <n v="64000"/>
    <n v="64000"/>
    <n v="0"/>
    <x v="0"/>
    <x v="0"/>
    <x v="0"/>
    <n v="484"/>
    <x v="8"/>
  </r>
  <r>
    <n v="319419"/>
    <x v="0"/>
    <x v="1"/>
    <n v="22500"/>
    <n v="22500"/>
    <n v="0"/>
    <x v="0"/>
    <x v="1"/>
    <x v="1"/>
    <n v="406"/>
    <x v="2"/>
  </r>
  <r>
    <n v="319422"/>
    <x v="0"/>
    <x v="2"/>
    <n v="50000"/>
    <n v="50000"/>
    <n v="0"/>
    <x v="0"/>
    <x v="1"/>
    <x v="0"/>
    <n v="517"/>
    <x v="7"/>
  </r>
  <r>
    <n v="319423"/>
    <x v="0"/>
    <x v="2"/>
    <n v="20000"/>
    <n v="20000"/>
    <n v="0"/>
    <x v="0"/>
    <x v="0"/>
    <x v="1"/>
    <n v="442"/>
    <x v="3"/>
  </r>
  <r>
    <n v="319431"/>
    <x v="0"/>
    <x v="0"/>
    <n v="64000"/>
    <n v="64000"/>
    <n v="0"/>
    <x v="0"/>
    <x v="1"/>
    <x v="0"/>
    <n v="566"/>
    <x v="10"/>
  </r>
  <r>
    <n v="319437"/>
    <x v="0"/>
    <x v="1"/>
    <n v="31200"/>
    <n v="31200"/>
    <n v="0"/>
    <x v="0"/>
    <x v="0"/>
    <x v="1"/>
    <n v="487"/>
    <x v="8"/>
  </r>
  <r>
    <n v="319439"/>
    <x v="0"/>
    <x v="0"/>
    <n v="3000"/>
    <n v="3000"/>
    <n v="0"/>
    <x v="0"/>
    <x v="0"/>
    <x v="1"/>
    <n v="494"/>
    <x v="0"/>
  </r>
  <r>
    <n v="319443"/>
    <x v="0"/>
    <x v="0"/>
    <n v="46000"/>
    <n v="46000"/>
    <n v="0"/>
    <x v="0"/>
    <x v="1"/>
    <x v="0"/>
    <n v="543"/>
    <x v="9"/>
  </r>
  <r>
    <n v="319444"/>
    <x v="0"/>
    <x v="0"/>
    <n v="56811.6"/>
    <n v="56811.6"/>
    <n v="0"/>
    <x v="0"/>
    <x v="0"/>
    <x v="0"/>
    <n v="509"/>
    <x v="0"/>
  </r>
  <r>
    <n v="319445"/>
    <x v="0"/>
    <x v="0"/>
    <n v="122600"/>
    <n v="122600"/>
    <n v="0"/>
    <x v="0"/>
    <x v="1"/>
    <x v="2"/>
    <n v="528"/>
    <x v="7"/>
  </r>
  <r>
    <n v="319453"/>
    <x v="0"/>
    <x v="0"/>
    <n v="100200"/>
    <n v="100200"/>
    <n v="0"/>
    <x v="0"/>
    <x v="0"/>
    <x v="1"/>
    <n v="485"/>
    <x v="8"/>
  </r>
  <r>
    <n v="319454"/>
    <x v="0"/>
    <x v="0"/>
    <n v="20000"/>
    <n v="20000"/>
    <n v="0"/>
    <x v="0"/>
    <x v="1"/>
    <x v="1"/>
    <n v="444"/>
    <x v="3"/>
  </r>
  <r>
    <n v="319458"/>
    <x v="0"/>
    <x v="1"/>
    <n v="13000"/>
    <n v="13000"/>
    <n v="0"/>
    <x v="0"/>
    <x v="0"/>
    <x v="1"/>
    <n v="448"/>
    <x v="3"/>
  </r>
  <r>
    <n v="319462"/>
    <x v="0"/>
    <x v="0"/>
    <n v="77000"/>
    <n v="77000"/>
    <n v="0"/>
    <x v="0"/>
    <x v="0"/>
    <x v="0"/>
    <n v="470"/>
    <x v="1"/>
  </r>
  <r>
    <n v="319467"/>
    <x v="0"/>
    <x v="1"/>
    <n v="20000"/>
    <n v="20000"/>
    <n v="0"/>
    <x v="0"/>
    <x v="0"/>
    <x v="0"/>
    <n v="519"/>
    <x v="7"/>
  </r>
  <r>
    <n v="319485"/>
    <x v="1"/>
    <x v="0"/>
    <n v="40000"/>
    <n v="40000"/>
    <n v="0"/>
    <x v="0"/>
    <x v="1"/>
    <x v="1"/>
    <n v="475"/>
    <x v="8"/>
  </r>
  <r>
    <n v="319490"/>
    <x v="1"/>
    <x v="1"/>
    <n v="36000"/>
    <n v="36000"/>
    <n v="0"/>
    <x v="0"/>
    <x v="0"/>
    <x v="1"/>
    <n v="502"/>
    <x v="0"/>
  </r>
  <r>
    <n v="319495"/>
    <x v="0"/>
    <x v="1"/>
    <n v="80000"/>
    <n v="80000"/>
    <n v="0"/>
    <x v="0"/>
    <x v="0"/>
    <x v="1"/>
    <n v="475"/>
    <x v="8"/>
  </r>
  <r>
    <n v="319505"/>
    <x v="0"/>
    <x v="0"/>
    <n v="77600"/>
    <n v="77600"/>
    <n v="0"/>
    <x v="0"/>
    <x v="0"/>
    <x v="1"/>
    <n v="505"/>
    <x v="0"/>
  </r>
  <r>
    <n v="319509"/>
    <x v="0"/>
    <x v="0"/>
    <n v="32350"/>
    <n v="32350"/>
    <n v="0"/>
    <x v="0"/>
    <x v="0"/>
    <x v="1"/>
    <n v="433"/>
    <x v="3"/>
  </r>
  <r>
    <n v="319513"/>
    <x v="0"/>
    <x v="0"/>
    <n v="93000"/>
    <n v="93000"/>
    <n v="0"/>
    <x v="0"/>
    <x v="1"/>
    <x v="1"/>
    <n v="471"/>
    <x v="8"/>
  </r>
  <r>
    <n v="319531"/>
    <x v="0"/>
    <x v="0"/>
    <n v="186900"/>
    <n v="186900"/>
    <n v="0"/>
    <x v="0"/>
    <x v="1"/>
    <x v="0"/>
    <n v="532"/>
    <x v="9"/>
  </r>
  <r>
    <n v="319538"/>
    <x v="0"/>
    <x v="0"/>
    <n v="55000"/>
    <n v="55000"/>
    <n v="0"/>
    <x v="0"/>
    <x v="1"/>
    <x v="1"/>
    <n v="458"/>
    <x v="1"/>
  </r>
  <r>
    <n v="319545"/>
    <x v="1"/>
    <x v="1"/>
    <n v="6500"/>
    <n v="6500"/>
    <n v="0"/>
    <x v="0"/>
    <x v="0"/>
    <x v="1"/>
    <n v="481"/>
    <x v="8"/>
  </r>
  <r>
    <n v="319563"/>
    <x v="0"/>
    <x v="1"/>
    <n v="15000"/>
    <n v="15000"/>
    <n v="0"/>
    <x v="0"/>
    <x v="0"/>
    <x v="1"/>
    <n v="521"/>
    <x v="7"/>
  </r>
  <r>
    <n v="319587"/>
    <x v="0"/>
    <x v="0"/>
    <n v="259500"/>
    <n v="259500"/>
    <n v="0"/>
    <x v="0"/>
    <x v="1"/>
    <x v="0"/>
    <n v="425"/>
    <x v="6"/>
  </r>
  <r>
    <n v="319590"/>
    <x v="0"/>
    <x v="1"/>
    <n v="20000"/>
    <n v="20000"/>
    <n v="0"/>
    <x v="0"/>
    <x v="1"/>
    <x v="1"/>
    <n v="481"/>
    <x v="8"/>
  </r>
  <r>
    <n v="319592"/>
    <x v="0"/>
    <x v="0"/>
    <n v="104001"/>
    <n v="104001"/>
    <n v="0"/>
    <x v="0"/>
    <x v="0"/>
    <x v="1"/>
    <n v="461"/>
    <x v="1"/>
  </r>
  <r>
    <n v="319601"/>
    <x v="0"/>
    <x v="0"/>
    <n v="102100"/>
    <n v="102100"/>
    <n v="0"/>
    <x v="0"/>
    <x v="1"/>
    <x v="2"/>
    <n v="493"/>
    <x v="0"/>
  </r>
  <r>
    <n v="319604"/>
    <x v="1"/>
    <x v="0"/>
    <n v="5000"/>
    <n v="5000"/>
    <n v="0"/>
    <x v="0"/>
    <x v="1"/>
    <x v="1"/>
    <n v="473"/>
    <x v="8"/>
  </r>
  <r>
    <n v="319619"/>
    <x v="1"/>
    <x v="0"/>
    <n v="20216"/>
    <n v="20216"/>
    <n v="0"/>
    <x v="0"/>
    <x v="1"/>
    <x v="0"/>
    <n v="527"/>
    <x v="7"/>
  </r>
  <r>
    <n v="319621"/>
    <x v="0"/>
    <x v="1"/>
    <n v="224432"/>
    <n v="224432"/>
    <n v="0"/>
    <x v="0"/>
    <x v="1"/>
    <x v="1"/>
    <n v="478"/>
    <x v="8"/>
  </r>
  <r>
    <n v="319635"/>
    <x v="0"/>
    <x v="1"/>
    <n v="60000"/>
    <n v="60000"/>
    <n v="0"/>
    <x v="0"/>
    <x v="1"/>
    <x v="0"/>
    <n v="447"/>
    <x v="3"/>
  </r>
  <r>
    <n v="319640"/>
    <x v="0"/>
    <x v="1"/>
    <n v="500"/>
    <n v="500"/>
    <n v="0"/>
    <x v="0"/>
    <x v="0"/>
    <x v="2"/>
    <n v="496"/>
    <x v="0"/>
  </r>
  <r>
    <n v="319643"/>
    <x v="1"/>
    <x v="0"/>
    <n v="50000"/>
    <n v="50000"/>
    <n v="0"/>
    <x v="0"/>
    <x v="1"/>
    <x v="0"/>
    <n v="483"/>
    <x v="8"/>
  </r>
  <r>
    <n v="319647"/>
    <x v="0"/>
    <x v="1"/>
    <n v="20000"/>
    <n v="20000"/>
    <n v="0"/>
    <x v="0"/>
    <x v="1"/>
    <x v="1"/>
    <n v="443"/>
    <x v="3"/>
  </r>
  <r>
    <n v="319657"/>
    <x v="0"/>
    <x v="0"/>
    <n v="51600"/>
    <n v="51600"/>
    <n v="0"/>
    <x v="0"/>
    <x v="0"/>
    <x v="1"/>
    <n v="464"/>
    <x v="1"/>
  </r>
  <r>
    <n v="319668"/>
    <x v="1"/>
    <x v="0"/>
    <n v="30000"/>
    <n v="30000"/>
    <n v="0"/>
    <x v="0"/>
    <x v="1"/>
    <x v="0"/>
    <n v="459"/>
    <x v="1"/>
  </r>
  <r>
    <n v="319679"/>
    <x v="0"/>
    <x v="1"/>
    <n v="83300"/>
    <n v="83300"/>
    <n v="0"/>
    <x v="0"/>
    <x v="1"/>
    <x v="1"/>
    <n v="535"/>
    <x v="9"/>
  </r>
  <r>
    <n v="319692"/>
    <x v="1"/>
    <x v="0"/>
    <n v="35000"/>
    <n v="35000"/>
    <n v="0"/>
    <x v="0"/>
    <x v="1"/>
    <x v="2"/>
    <n v="508"/>
    <x v="0"/>
  </r>
  <r>
    <n v="319697"/>
    <x v="0"/>
    <x v="0"/>
    <n v="48100"/>
    <n v="48100"/>
    <n v="0"/>
    <x v="0"/>
    <x v="1"/>
    <x v="2"/>
    <n v="502"/>
    <x v="0"/>
  </r>
  <r>
    <n v="319719"/>
    <x v="0"/>
    <x v="1"/>
    <n v="255900"/>
    <n v="255900"/>
    <n v="0"/>
    <x v="0"/>
    <x v="0"/>
    <x v="1"/>
    <n v="558"/>
    <x v="10"/>
  </r>
  <r>
    <n v="319733"/>
    <x v="0"/>
    <x v="0"/>
    <n v="51500"/>
    <n v="51500"/>
    <n v="0"/>
    <x v="0"/>
    <x v="1"/>
    <x v="1"/>
    <n v="418"/>
    <x v="6"/>
  </r>
  <r>
    <n v="319752"/>
    <x v="1"/>
    <x v="0"/>
    <n v="15000"/>
    <n v="15000"/>
    <n v="0"/>
    <x v="0"/>
    <x v="1"/>
    <x v="1"/>
    <n v="478"/>
    <x v="8"/>
  </r>
  <r>
    <n v="319759"/>
    <x v="0"/>
    <x v="0"/>
    <n v="49500"/>
    <n v="49500"/>
    <n v="0"/>
    <x v="0"/>
    <x v="0"/>
    <x v="0"/>
    <n v="433"/>
    <x v="3"/>
  </r>
  <r>
    <n v="319765"/>
    <x v="0"/>
    <x v="0"/>
    <n v="199000"/>
    <n v="199000"/>
    <n v="0"/>
    <x v="0"/>
    <x v="1"/>
    <x v="2"/>
    <n v="574"/>
    <x v="12"/>
  </r>
  <r>
    <n v="319778"/>
    <x v="0"/>
    <x v="0"/>
    <n v="65000"/>
    <n v="65000"/>
    <n v="0"/>
    <x v="0"/>
    <x v="0"/>
    <x v="1"/>
    <n v="420"/>
    <x v="6"/>
  </r>
  <r>
    <n v="319792"/>
    <x v="0"/>
    <x v="0"/>
    <n v="70000"/>
    <n v="70000"/>
    <n v="0"/>
    <x v="0"/>
    <x v="0"/>
    <x v="0"/>
    <n v="526"/>
    <x v="7"/>
  </r>
  <r>
    <n v="319798"/>
    <x v="0"/>
    <x v="1"/>
    <n v="10000"/>
    <n v="10000"/>
    <n v="0"/>
    <x v="0"/>
    <x v="1"/>
    <x v="1"/>
    <n v="514"/>
    <x v="7"/>
  </r>
  <r>
    <n v="319808"/>
    <x v="0"/>
    <x v="1"/>
    <n v="5000"/>
    <n v="5000"/>
    <n v="0"/>
    <x v="0"/>
    <x v="0"/>
    <x v="2"/>
    <n v="496"/>
    <x v="0"/>
  </r>
  <r>
    <n v="319824"/>
    <x v="0"/>
    <x v="0"/>
    <n v="40000"/>
    <n v="40000"/>
    <n v="0"/>
    <x v="0"/>
    <x v="0"/>
    <x v="1"/>
    <n v="435"/>
    <x v="3"/>
  </r>
  <r>
    <n v="319831"/>
    <x v="0"/>
    <x v="1"/>
    <n v="43000"/>
    <n v="43000"/>
    <n v="0"/>
    <x v="0"/>
    <x v="0"/>
    <x v="0"/>
    <n v="436"/>
    <x v="3"/>
  </r>
  <r>
    <n v="319841"/>
    <x v="2"/>
    <x v="2"/>
    <n v="20000"/>
    <n v="20000"/>
    <n v="0"/>
    <x v="0"/>
    <x v="0"/>
    <x v="0"/>
    <n v="478"/>
    <x v="8"/>
  </r>
  <r>
    <n v="319853"/>
    <x v="2"/>
    <x v="2"/>
    <n v="5000"/>
    <n v="5000"/>
    <n v="0"/>
    <x v="0"/>
    <x v="0"/>
    <x v="2"/>
    <n v="459"/>
    <x v="1"/>
  </r>
  <r>
    <n v="319901"/>
    <x v="0"/>
    <x v="1"/>
    <n v="10000"/>
    <n v="10000"/>
    <n v="0"/>
    <x v="0"/>
    <x v="0"/>
    <x v="0"/>
    <n v="459"/>
    <x v="1"/>
  </r>
  <r>
    <n v="320010"/>
    <x v="0"/>
    <x v="0"/>
    <n v="144700"/>
    <n v="144700"/>
    <n v="0"/>
    <x v="0"/>
    <x v="1"/>
    <x v="2"/>
    <n v="541"/>
    <x v="9"/>
  </r>
  <r>
    <n v="320016"/>
    <x v="0"/>
    <x v="0"/>
    <n v="40500"/>
    <n v="40500"/>
    <n v="0"/>
    <x v="0"/>
    <x v="1"/>
    <x v="0"/>
    <n v="549"/>
    <x v="9"/>
  </r>
  <r>
    <n v="320029"/>
    <x v="1"/>
    <x v="0"/>
    <n v="1000"/>
    <n v="1000"/>
    <n v="0"/>
    <x v="0"/>
    <x v="1"/>
    <x v="0"/>
    <n v="512"/>
    <x v="7"/>
  </r>
  <r>
    <n v="320051"/>
    <x v="0"/>
    <x v="0"/>
    <n v="30000"/>
    <n v="30000"/>
    <n v="0"/>
    <x v="0"/>
    <x v="0"/>
    <x v="0"/>
    <n v="422"/>
    <x v="6"/>
  </r>
  <r>
    <n v="320055"/>
    <x v="0"/>
    <x v="1"/>
    <n v="24000"/>
    <n v="24000"/>
    <n v="0"/>
    <x v="0"/>
    <x v="1"/>
    <x v="0"/>
    <n v="475"/>
    <x v="8"/>
  </r>
  <r>
    <n v="320072"/>
    <x v="2"/>
    <x v="0"/>
    <n v="3000"/>
    <n v="3000"/>
    <n v="0"/>
    <x v="0"/>
    <x v="0"/>
    <x v="0"/>
    <n v="358"/>
    <x v="5"/>
  </r>
  <r>
    <n v="320087"/>
    <x v="1"/>
    <x v="1"/>
    <n v="5000"/>
    <n v="5000"/>
    <n v="0"/>
    <x v="0"/>
    <x v="0"/>
    <x v="0"/>
    <n v="455"/>
    <x v="1"/>
  </r>
  <r>
    <n v="320102"/>
    <x v="0"/>
    <x v="0"/>
    <n v="50000"/>
    <n v="50000"/>
    <n v="0"/>
    <x v="0"/>
    <x v="1"/>
    <x v="2"/>
    <n v="517"/>
    <x v="7"/>
  </r>
  <r>
    <n v="320107"/>
    <x v="2"/>
    <x v="1"/>
    <n v="35000"/>
    <n v="35000"/>
    <n v="0"/>
    <x v="0"/>
    <x v="0"/>
    <x v="1"/>
    <n v="453"/>
    <x v="1"/>
  </r>
  <r>
    <n v="320108"/>
    <x v="0"/>
    <x v="0"/>
    <n v="25000"/>
    <n v="25000"/>
    <n v="0"/>
    <x v="0"/>
    <x v="1"/>
    <x v="0"/>
    <n v="466"/>
    <x v="1"/>
  </r>
  <r>
    <n v="320110"/>
    <x v="0"/>
    <x v="0"/>
    <n v="74800"/>
    <n v="74800"/>
    <n v="0"/>
    <x v="0"/>
    <x v="1"/>
    <x v="0"/>
    <n v="556"/>
    <x v="10"/>
  </r>
  <r>
    <n v="320113"/>
    <x v="0"/>
    <x v="0"/>
    <n v="99100"/>
    <n v="99100"/>
    <n v="0"/>
    <x v="0"/>
    <x v="1"/>
    <x v="1"/>
    <n v="469"/>
    <x v="1"/>
  </r>
  <r>
    <n v="320117"/>
    <x v="1"/>
    <x v="1"/>
    <n v="25000"/>
    <n v="25000"/>
    <n v="0"/>
    <x v="0"/>
    <x v="0"/>
    <x v="0"/>
    <n v="467"/>
    <x v="1"/>
  </r>
  <r>
    <n v="320119"/>
    <x v="0"/>
    <x v="0"/>
    <n v="70210"/>
    <n v="70210"/>
    <n v="0"/>
    <x v="0"/>
    <x v="1"/>
    <x v="1"/>
    <n v="469"/>
    <x v="1"/>
  </r>
  <r>
    <n v="320127"/>
    <x v="1"/>
    <x v="0"/>
    <n v="10000"/>
    <n v="10000"/>
    <n v="0"/>
    <x v="0"/>
    <x v="0"/>
    <x v="1"/>
    <n v="393"/>
    <x v="2"/>
  </r>
  <r>
    <n v="320140"/>
    <x v="0"/>
    <x v="0"/>
    <n v="111000"/>
    <n v="111000"/>
    <n v="0"/>
    <x v="0"/>
    <x v="0"/>
    <x v="1"/>
    <n v="453"/>
    <x v="1"/>
  </r>
  <r>
    <n v="320148"/>
    <x v="0"/>
    <x v="1"/>
    <n v="2000"/>
    <n v="2000"/>
    <n v="0"/>
    <x v="0"/>
    <x v="0"/>
    <x v="0"/>
    <n v="509"/>
    <x v="0"/>
  </r>
  <r>
    <n v="320149"/>
    <x v="0"/>
    <x v="2"/>
    <n v="130000"/>
    <n v="130000"/>
    <n v="0"/>
    <x v="0"/>
    <x v="0"/>
    <x v="1"/>
    <n v="434"/>
    <x v="3"/>
  </r>
  <r>
    <n v="320151"/>
    <x v="0"/>
    <x v="0"/>
    <n v="198300"/>
    <n v="198300"/>
    <n v="0"/>
    <x v="0"/>
    <x v="1"/>
    <x v="1"/>
    <n v="517"/>
    <x v="7"/>
  </r>
  <r>
    <n v="320156"/>
    <x v="0"/>
    <x v="0"/>
    <n v="88565"/>
    <n v="88565"/>
    <n v="0"/>
    <x v="0"/>
    <x v="0"/>
    <x v="1"/>
    <n v="527"/>
    <x v="7"/>
  </r>
  <r>
    <n v="320157"/>
    <x v="0"/>
    <x v="0"/>
    <n v="101000"/>
    <n v="101000"/>
    <n v="0"/>
    <x v="0"/>
    <x v="1"/>
    <x v="1"/>
    <n v="509"/>
    <x v="0"/>
  </r>
  <r>
    <n v="320159"/>
    <x v="2"/>
    <x v="2"/>
    <n v="66900"/>
    <n v="66900"/>
    <n v="0"/>
    <x v="0"/>
    <x v="0"/>
    <x v="1"/>
    <n v="464"/>
    <x v="1"/>
  </r>
  <r>
    <n v="320163"/>
    <x v="0"/>
    <x v="0"/>
    <n v="101000"/>
    <n v="101000"/>
    <n v="0"/>
    <x v="0"/>
    <x v="1"/>
    <x v="0"/>
    <n v="477"/>
    <x v="8"/>
  </r>
  <r>
    <n v="320165"/>
    <x v="1"/>
    <x v="0"/>
    <n v="188000"/>
    <n v="188000"/>
    <n v="0"/>
    <x v="0"/>
    <x v="0"/>
    <x v="2"/>
    <n v="481"/>
    <x v="8"/>
  </r>
  <r>
    <n v="320178"/>
    <x v="2"/>
    <x v="2"/>
    <n v="30000"/>
    <n v="30000"/>
    <n v="0"/>
    <x v="0"/>
    <x v="1"/>
    <x v="0"/>
    <n v="458"/>
    <x v="1"/>
  </r>
  <r>
    <n v="320196"/>
    <x v="1"/>
    <x v="0"/>
    <n v="10000"/>
    <n v="10000"/>
    <n v="0"/>
    <x v="0"/>
    <x v="1"/>
    <x v="0"/>
    <n v="442"/>
    <x v="3"/>
  </r>
  <r>
    <n v="320199"/>
    <x v="1"/>
    <x v="1"/>
    <n v="10000"/>
    <n v="10000"/>
    <n v="0"/>
    <x v="0"/>
    <x v="0"/>
    <x v="1"/>
    <n v="536"/>
    <x v="9"/>
  </r>
  <r>
    <n v="320205"/>
    <x v="1"/>
    <x v="0"/>
    <n v="122000"/>
    <n v="122000"/>
    <n v="0"/>
    <x v="0"/>
    <x v="1"/>
    <x v="1"/>
    <n v="458"/>
    <x v="1"/>
  </r>
  <r>
    <n v="320215"/>
    <x v="1"/>
    <x v="0"/>
    <n v="30000"/>
    <n v="30000"/>
    <n v="0"/>
    <x v="0"/>
    <x v="1"/>
    <x v="1"/>
    <n v="452"/>
    <x v="1"/>
  </r>
  <r>
    <n v="320221"/>
    <x v="1"/>
    <x v="0"/>
    <n v="30000"/>
    <n v="30000"/>
    <n v="0"/>
    <x v="0"/>
    <x v="0"/>
    <x v="0"/>
    <n v="482"/>
    <x v="8"/>
  </r>
  <r>
    <n v="320223"/>
    <x v="1"/>
    <x v="0"/>
    <n v="15000"/>
    <n v="15000"/>
    <n v="0"/>
    <x v="0"/>
    <x v="0"/>
    <x v="1"/>
    <n v="396"/>
    <x v="2"/>
  </r>
  <r>
    <n v="320248"/>
    <x v="0"/>
    <x v="0"/>
    <n v="15000"/>
    <n v="15000"/>
    <n v="0"/>
    <x v="0"/>
    <x v="0"/>
    <x v="0"/>
    <n v="466"/>
    <x v="1"/>
  </r>
  <r>
    <n v="320264"/>
    <x v="0"/>
    <x v="1"/>
    <n v="25000"/>
    <n v="25000"/>
    <n v="0"/>
    <x v="0"/>
    <x v="0"/>
    <x v="1"/>
    <n v="466"/>
    <x v="1"/>
  </r>
  <r>
    <n v="320268"/>
    <x v="1"/>
    <x v="0"/>
    <n v="29100"/>
    <n v="9000"/>
    <n v="1"/>
    <x v="1"/>
    <x v="1"/>
    <x v="2"/>
    <n v="509"/>
    <x v="0"/>
  </r>
  <r>
    <n v="320269"/>
    <x v="1"/>
    <x v="0"/>
    <n v="8000"/>
    <n v="8000"/>
    <n v="0"/>
    <x v="0"/>
    <x v="0"/>
    <x v="1"/>
    <n v="487"/>
    <x v="8"/>
  </r>
  <r>
    <n v="320278"/>
    <x v="0"/>
    <x v="0"/>
    <n v="80700"/>
    <n v="80700"/>
    <n v="0"/>
    <x v="0"/>
    <x v="1"/>
    <x v="1"/>
    <n v="512"/>
    <x v="7"/>
  </r>
  <r>
    <n v="320280"/>
    <x v="0"/>
    <x v="0"/>
    <n v="23500"/>
    <n v="23500"/>
    <n v="0"/>
    <x v="0"/>
    <x v="0"/>
    <x v="1"/>
    <n v="447"/>
    <x v="3"/>
  </r>
  <r>
    <n v="320299"/>
    <x v="0"/>
    <x v="1"/>
    <n v="10000"/>
    <n v="10000"/>
    <n v="0"/>
    <x v="0"/>
    <x v="1"/>
    <x v="2"/>
    <n v="545"/>
    <x v="9"/>
  </r>
  <r>
    <n v="320312"/>
    <x v="1"/>
    <x v="1"/>
    <n v="10000"/>
    <n v="10000"/>
    <n v="0"/>
    <x v="0"/>
    <x v="0"/>
    <x v="1"/>
    <n v="479"/>
    <x v="8"/>
  </r>
  <r>
    <n v="320315"/>
    <x v="0"/>
    <x v="0"/>
    <n v="10000"/>
    <n v="10000"/>
    <n v="0"/>
    <x v="0"/>
    <x v="0"/>
    <x v="1"/>
    <n v="418"/>
    <x v="6"/>
  </r>
  <r>
    <n v="320316"/>
    <x v="0"/>
    <x v="0"/>
    <n v="60500"/>
    <n v="60500"/>
    <n v="0"/>
    <x v="0"/>
    <x v="0"/>
    <x v="0"/>
    <n v="425"/>
    <x v="6"/>
  </r>
  <r>
    <n v="320322"/>
    <x v="2"/>
    <x v="0"/>
    <n v="219350"/>
    <n v="219350"/>
    <n v="0"/>
    <x v="0"/>
    <x v="1"/>
    <x v="1"/>
    <n v="494"/>
    <x v="0"/>
  </r>
  <r>
    <n v="320326"/>
    <x v="1"/>
    <x v="1"/>
    <n v="25000"/>
    <n v="25000"/>
    <n v="0"/>
    <x v="0"/>
    <x v="1"/>
    <x v="0"/>
    <n v="449"/>
    <x v="3"/>
  </r>
  <r>
    <n v="320334"/>
    <x v="0"/>
    <x v="0"/>
    <n v="10000"/>
    <n v="10000"/>
    <n v="0"/>
    <x v="0"/>
    <x v="1"/>
    <x v="2"/>
    <n v="506"/>
    <x v="0"/>
  </r>
  <r>
    <n v="320341"/>
    <x v="0"/>
    <x v="1"/>
    <n v="75000"/>
    <n v="75000"/>
    <n v="0"/>
    <x v="0"/>
    <x v="1"/>
    <x v="1"/>
    <n v="545"/>
    <x v="9"/>
  </r>
  <r>
    <n v="320353"/>
    <x v="0"/>
    <x v="2"/>
    <n v="32000"/>
    <n v="32000"/>
    <n v="0"/>
    <x v="0"/>
    <x v="0"/>
    <x v="1"/>
    <n v="442"/>
    <x v="3"/>
  </r>
  <r>
    <n v="320363"/>
    <x v="0"/>
    <x v="0"/>
    <n v="59900"/>
    <n v="59900"/>
    <n v="0"/>
    <x v="0"/>
    <x v="0"/>
    <x v="2"/>
    <n v="455"/>
    <x v="1"/>
  </r>
  <r>
    <n v="320369"/>
    <x v="0"/>
    <x v="1"/>
    <n v="47300"/>
    <n v="47300"/>
    <n v="0"/>
    <x v="0"/>
    <x v="1"/>
    <x v="0"/>
    <n v="503"/>
    <x v="0"/>
  </r>
  <r>
    <n v="320375"/>
    <x v="0"/>
    <x v="0"/>
    <n v="111000"/>
    <n v="111000"/>
    <n v="0"/>
    <x v="0"/>
    <x v="1"/>
    <x v="0"/>
    <n v="546"/>
    <x v="9"/>
  </r>
  <r>
    <n v="320385"/>
    <x v="1"/>
    <x v="1"/>
    <n v="64000"/>
    <n v="64000"/>
    <n v="0"/>
    <x v="0"/>
    <x v="1"/>
    <x v="1"/>
    <n v="486"/>
    <x v="8"/>
  </r>
  <r>
    <n v="320390"/>
    <x v="0"/>
    <x v="2"/>
    <n v="15000"/>
    <n v="15000"/>
    <n v="0"/>
    <x v="0"/>
    <x v="0"/>
    <x v="0"/>
    <n v="458"/>
    <x v="1"/>
  </r>
  <r>
    <n v="320404"/>
    <x v="0"/>
    <x v="1"/>
    <n v="48000"/>
    <n v="48000"/>
    <n v="0"/>
    <x v="0"/>
    <x v="0"/>
    <x v="0"/>
    <n v="500"/>
    <x v="0"/>
  </r>
  <r>
    <n v="320410"/>
    <x v="2"/>
    <x v="0"/>
    <n v="127600"/>
    <n v="127600"/>
    <n v="0"/>
    <x v="0"/>
    <x v="0"/>
    <x v="1"/>
    <n v="495"/>
    <x v="0"/>
  </r>
  <r>
    <n v="320424"/>
    <x v="1"/>
    <x v="0"/>
    <n v="70000"/>
    <n v="70000"/>
    <n v="0"/>
    <x v="0"/>
    <x v="1"/>
    <x v="1"/>
    <n v="459"/>
    <x v="1"/>
  </r>
  <r>
    <n v="320431"/>
    <x v="1"/>
    <x v="1"/>
    <n v="15000"/>
    <n v="15000"/>
    <n v="0"/>
    <x v="0"/>
    <x v="1"/>
    <x v="1"/>
    <n v="487"/>
    <x v="8"/>
  </r>
  <r>
    <n v="320439"/>
    <x v="0"/>
    <x v="1"/>
    <n v="30000"/>
    <n v="30000"/>
    <n v="0"/>
    <x v="0"/>
    <x v="0"/>
    <x v="1"/>
    <n v="458"/>
    <x v="1"/>
  </r>
  <r>
    <n v="320441"/>
    <x v="0"/>
    <x v="0"/>
    <n v="19000"/>
    <n v="19000"/>
    <n v="0"/>
    <x v="0"/>
    <x v="0"/>
    <x v="1"/>
    <n v="474"/>
    <x v="8"/>
  </r>
  <r>
    <n v="320452"/>
    <x v="0"/>
    <x v="1"/>
    <n v="10000"/>
    <n v="10000"/>
    <n v="0"/>
    <x v="0"/>
    <x v="1"/>
    <x v="0"/>
    <n v="478"/>
    <x v="8"/>
  </r>
  <r>
    <n v="320471"/>
    <x v="0"/>
    <x v="1"/>
    <n v="68300.010000000009"/>
    <n v="68300.010000000009"/>
    <n v="0"/>
    <x v="0"/>
    <x v="1"/>
    <x v="1"/>
    <n v="502"/>
    <x v="0"/>
  </r>
  <r>
    <n v="320482"/>
    <x v="0"/>
    <x v="2"/>
    <n v="47500"/>
    <n v="47500"/>
    <n v="0"/>
    <x v="0"/>
    <x v="1"/>
    <x v="2"/>
    <n v="527"/>
    <x v="7"/>
  </r>
  <r>
    <n v="320504"/>
    <x v="0"/>
    <x v="1"/>
    <n v="60000"/>
    <n v="60000"/>
    <n v="0"/>
    <x v="0"/>
    <x v="1"/>
    <x v="0"/>
    <n v="460"/>
    <x v="1"/>
  </r>
  <r>
    <n v="320511"/>
    <x v="0"/>
    <x v="0"/>
    <n v="25400"/>
    <n v="25400"/>
    <n v="0"/>
    <x v="0"/>
    <x v="1"/>
    <x v="1"/>
    <n v="470"/>
    <x v="1"/>
  </r>
  <r>
    <n v="320523"/>
    <x v="0"/>
    <x v="0"/>
    <n v="22400"/>
    <n v="22400"/>
    <n v="0"/>
    <x v="0"/>
    <x v="0"/>
    <x v="2"/>
    <n v="400"/>
    <x v="2"/>
  </r>
  <r>
    <n v="320530"/>
    <x v="0"/>
    <x v="0"/>
    <n v="10000"/>
    <n v="10000"/>
    <n v="0"/>
    <x v="0"/>
    <x v="1"/>
    <x v="1"/>
    <n v="481"/>
    <x v="8"/>
  </r>
  <r>
    <n v="320534"/>
    <x v="1"/>
    <x v="1"/>
    <n v="12000"/>
    <n v="12000"/>
    <n v="0"/>
    <x v="0"/>
    <x v="1"/>
    <x v="1"/>
    <n v="467"/>
    <x v="1"/>
  </r>
  <r>
    <n v="320552"/>
    <x v="0"/>
    <x v="1"/>
    <n v="25000"/>
    <n v="25000"/>
    <n v="0"/>
    <x v="0"/>
    <x v="1"/>
    <x v="1"/>
    <n v="504"/>
    <x v="0"/>
  </r>
  <r>
    <n v="320553"/>
    <x v="0"/>
    <x v="0"/>
    <n v="70000"/>
    <n v="70000"/>
    <n v="0"/>
    <x v="0"/>
    <x v="0"/>
    <x v="1"/>
    <n v="343"/>
    <x v="11"/>
  </r>
  <r>
    <n v="320571"/>
    <x v="0"/>
    <x v="0"/>
    <n v="15000"/>
    <n v="15000"/>
    <n v="0"/>
    <x v="0"/>
    <x v="0"/>
    <x v="0"/>
    <n v="500"/>
    <x v="0"/>
  </r>
  <r>
    <n v="320578"/>
    <x v="0"/>
    <x v="0"/>
    <n v="64900"/>
    <n v="64900"/>
    <n v="0"/>
    <x v="0"/>
    <x v="0"/>
    <x v="1"/>
    <n v="540"/>
    <x v="9"/>
  </r>
  <r>
    <n v="320580"/>
    <x v="0"/>
    <x v="0"/>
    <n v="74632"/>
    <n v="74632"/>
    <n v="0"/>
    <x v="0"/>
    <x v="0"/>
    <x v="0"/>
    <n v="487"/>
    <x v="8"/>
  </r>
  <r>
    <n v="320583"/>
    <x v="2"/>
    <x v="0"/>
    <n v="84330"/>
    <n v="84330"/>
    <n v="0"/>
    <x v="0"/>
    <x v="0"/>
    <x v="0"/>
    <n v="458"/>
    <x v="1"/>
  </r>
  <r>
    <n v="320595"/>
    <x v="1"/>
    <x v="0"/>
    <n v="7500"/>
    <n v="7500"/>
    <n v="0"/>
    <x v="0"/>
    <x v="1"/>
    <x v="0"/>
    <n v="518"/>
    <x v="7"/>
  </r>
  <r>
    <n v="320608"/>
    <x v="2"/>
    <x v="0"/>
    <n v="20000"/>
    <n v="20000"/>
    <n v="0"/>
    <x v="0"/>
    <x v="0"/>
    <x v="1"/>
    <n v="444"/>
    <x v="3"/>
  </r>
  <r>
    <n v="320615"/>
    <x v="0"/>
    <x v="0"/>
    <n v="63000"/>
    <n v="63000"/>
    <n v="0"/>
    <x v="0"/>
    <x v="0"/>
    <x v="2"/>
    <n v="507"/>
    <x v="0"/>
  </r>
  <r>
    <n v="320620"/>
    <x v="0"/>
    <x v="0"/>
    <n v="66000"/>
    <n v="66000"/>
    <n v="0"/>
    <x v="0"/>
    <x v="0"/>
    <x v="0"/>
    <n v="502"/>
    <x v="0"/>
  </r>
  <r>
    <n v="320631"/>
    <x v="1"/>
    <x v="0"/>
    <n v="500"/>
    <n v="500"/>
    <n v="0"/>
    <x v="0"/>
    <x v="1"/>
    <x v="1"/>
    <n v="467"/>
    <x v="1"/>
  </r>
  <r>
    <n v="320642"/>
    <x v="1"/>
    <x v="0"/>
    <n v="119854"/>
    <n v="119854"/>
    <n v="0"/>
    <x v="0"/>
    <x v="1"/>
    <x v="1"/>
    <n v="467"/>
    <x v="1"/>
  </r>
  <r>
    <n v="320643"/>
    <x v="0"/>
    <x v="0"/>
    <n v="52000"/>
    <n v="52000"/>
    <n v="0"/>
    <x v="0"/>
    <x v="0"/>
    <x v="1"/>
    <n v="434"/>
    <x v="3"/>
  </r>
  <r>
    <n v="320645"/>
    <x v="0"/>
    <x v="0"/>
    <n v="30000"/>
    <n v="30000"/>
    <n v="0"/>
    <x v="0"/>
    <x v="1"/>
    <x v="2"/>
    <n v="478"/>
    <x v="8"/>
  </r>
  <r>
    <n v="320655"/>
    <x v="1"/>
    <x v="1"/>
    <n v="25000"/>
    <n v="25000"/>
    <n v="0"/>
    <x v="0"/>
    <x v="0"/>
    <x v="0"/>
    <n v="516"/>
    <x v="7"/>
  </r>
  <r>
    <n v="320657"/>
    <x v="1"/>
    <x v="2"/>
    <n v="35000"/>
    <n v="35000"/>
    <n v="0"/>
    <x v="0"/>
    <x v="1"/>
    <x v="1"/>
    <n v="468"/>
    <x v="1"/>
  </r>
  <r>
    <n v="320659"/>
    <x v="0"/>
    <x v="1"/>
    <n v="21000"/>
    <n v="21000"/>
    <n v="0"/>
    <x v="0"/>
    <x v="1"/>
    <x v="0"/>
    <n v="522"/>
    <x v="7"/>
  </r>
  <r>
    <n v="320674"/>
    <x v="0"/>
    <x v="1"/>
    <n v="92000"/>
    <n v="92000"/>
    <n v="0"/>
    <x v="0"/>
    <x v="1"/>
    <x v="2"/>
    <n v="526"/>
    <x v="7"/>
  </r>
  <r>
    <n v="320679"/>
    <x v="0"/>
    <x v="0"/>
    <n v="204500"/>
    <n v="204500"/>
    <n v="0"/>
    <x v="0"/>
    <x v="1"/>
    <x v="0"/>
    <n v="487"/>
    <x v="8"/>
  </r>
  <r>
    <n v="320681"/>
    <x v="0"/>
    <x v="0"/>
    <n v="30000"/>
    <n v="30000"/>
    <n v="0"/>
    <x v="0"/>
    <x v="1"/>
    <x v="1"/>
    <n v="520"/>
    <x v="7"/>
  </r>
  <r>
    <n v="320687"/>
    <x v="1"/>
    <x v="0"/>
    <n v="58500"/>
    <n v="58500"/>
    <n v="0"/>
    <x v="0"/>
    <x v="1"/>
    <x v="1"/>
    <n v="519"/>
    <x v="7"/>
  </r>
  <r>
    <n v="320707"/>
    <x v="2"/>
    <x v="0"/>
    <n v="20000"/>
    <n v="20000"/>
    <n v="0"/>
    <x v="0"/>
    <x v="1"/>
    <x v="1"/>
    <n v="461"/>
    <x v="1"/>
  </r>
  <r>
    <n v="320708"/>
    <x v="1"/>
    <x v="0"/>
    <n v="13500"/>
    <n v="13500"/>
    <n v="0"/>
    <x v="0"/>
    <x v="0"/>
    <x v="1"/>
    <n v="497"/>
    <x v="0"/>
  </r>
  <r>
    <n v="320709"/>
    <x v="1"/>
    <x v="0"/>
    <n v="4000"/>
    <n v="4000"/>
    <n v="0"/>
    <x v="0"/>
    <x v="0"/>
    <x v="1"/>
    <n v="433"/>
    <x v="3"/>
  </r>
  <r>
    <n v="320726"/>
    <x v="2"/>
    <x v="0"/>
    <n v="20000"/>
    <n v="20000"/>
    <n v="0"/>
    <x v="0"/>
    <x v="0"/>
    <x v="1"/>
    <n v="468"/>
    <x v="1"/>
  </r>
  <r>
    <n v="320729"/>
    <x v="1"/>
    <x v="1"/>
    <n v="15000"/>
    <n v="15000"/>
    <n v="0"/>
    <x v="0"/>
    <x v="1"/>
    <x v="1"/>
    <n v="468"/>
    <x v="1"/>
  </r>
  <r>
    <n v="320731"/>
    <x v="1"/>
    <x v="0"/>
    <n v="5000"/>
    <n v="1477.2"/>
    <n v="1"/>
    <x v="1"/>
    <x v="0"/>
    <x v="0"/>
    <n v="442"/>
    <x v="3"/>
  </r>
  <r>
    <n v="320753"/>
    <x v="0"/>
    <x v="0"/>
    <n v="133378"/>
    <n v="133378"/>
    <n v="0"/>
    <x v="0"/>
    <x v="1"/>
    <x v="2"/>
    <n v="425"/>
    <x v="6"/>
  </r>
  <r>
    <n v="320754"/>
    <x v="0"/>
    <x v="0"/>
    <n v="12500"/>
    <n v="12500"/>
    <n v="0"/>
    <x v="0"/>
    <x v="1"/>
    <x v="1"/>
    <n v="450"/>
    <x v="3"/>
  </r>
  <r>
    <n v="320764"/>
    <x v="0"/>
    <x v="0"/>
    <n v="15000"/>
    <n v="15000"/>
    <n v="0"/>
    <x v="0"/>
    <x v="1"/>
    <x v="1"/>
    <n v="491"/>
    <x v="0"/>
  </r>
  <r>
    <n v="320766"/>
    <x v="0"/>
    <x v="2"/>
    <n v="64500"/>
    <n v="64500"/>
    <n v="0"/>
    <x v="0"/>
    <x v="1"/>
    <x v="1"/>
    <n v="480"/>
    <x v="8"/>
  </r>
  <r>
    <n v="320789"/>
    <x v="2"/>
    <x v="2"/>
    <n v="75000"/>
    <n v="75000"/>
    <n v="0"/>
    <x v="0"/>
    <x v="1"/>
    <x v="1"/>
    <n v="462"/>
    <x v="1"/>
  </r>
  <r>
    <n v="320790"/>
    <x v="0"/>
    <x v="0"/>
    <n v="441000"/>
    <n v="441000"/>
    <n v="0"/>
    <x v="0"/>
    <x v="0"/>
    <x v="1"/>
    <n v="422"/>
    <x v="6"/>
  </r>
  <r>
    <n v="320795"/>
    <x v="1"/>
    <x v="0"/>
    <n v="5000"/>
    <n v="5000"/>
    <n v="0"/>
    <x v="0"/>
    <x v="1"/>
    <x v="1"/>
    <n v="506"/>
    <x v="0"/>
  </r>
  <r>
    <n v="320806"/>
    <x v="1"/>
    <x v="1"/>
    <n v="50000"/>
    <n v="50000"/>
    <n v="0"/>
    <x v="0"/>
    <x v="1"/>
    <x v="0"/>
    <n v="543"/>
    <x v="9"/>
  </r>
  <r>
    <n v="320812"/>
    <x v="1"/>
    <x v="1"/>
    <n v="6500"/>
    <n v="6500"/>
    <n v="0"/>
    <x v="0"/>
    <x v="0"/>
    <x v="1"/>
    <n v="456"/>
    <x v="1"/>
  </r>
  <r>
    <n v="320813"/>
    <x v="0"/>
    <x v="0"/>
    <n v="30000"/>
    <n v="30000"/>
    <n v="0"/>
    <x v="0"/>
    <x v="1"/>
    <x v="2"/>
    <n v="500"/>
    <x v="0"/>
  </r>
  <r>
    <n v="320818"/>
    <x v="0"/>
    <x v="0"/>
    <n v="22500"/>
    <n v="22500"/>
    <n v="0"/>
    <x v="0"/>
    <x v="1"/>
    <x v="2"/>
    <n v="460"/>
    <x v="1"/>
  </r>
  <r>
    <n v="320820"/>
    <x v="1"/>
    <x v="1"/>
    <n v="37000"/>
    <n v="37000"/>
    <n v="0"/>
    <x v="0"/>
    <x v="1"/>
    <x v="0"/>
    <n v="518"/>
    <x v="7"/>
  </r>
  <r>
    <n v="320823"/>
    <x v="2"/>
    <x v="2"/>
    <n v="36000"/>
    <n v="36000"/>
    <n v="0"/>
    <x v="0"/>
    <x v="0"/>
    <x v="0"/>
    <n v="448"/>
    <x v="3"/>
  </r>
  <r>
    <n v="320831"/>
    <x v="0"/>
    <x v="0"/>
    <n v="86000"/>
    <n v="86000"/>
    <n v="0"/>
    <x v="0"/>
    <x v="0"/>
    <x v="1"/>
    <n v="459"/>
    <x v="1"/>
  </r>
  <r>
    <n v="320848"/>
    <x v="0"/>
    <x v="1"/>
    <n v="10000"/>
    <n v="10000"/>
    <n v="0"/>
    <x v="0"/>
    <x v="1"/>
    <x v="0"/>
    <n v="492"/>
    <x v="0"/>
  </r>
  <r>
    <n v="320851"/>
    <x v="1"/>
    <x v="1"/>
    <n v="5000"/>
    <n v="5000"/>
    <n v="0"/>
    <x v="0"/>
    <x v="0"/>
    <x v="1"/>
    <n v="450"/>
    <x v="3"/>
  </r>
  <r>
    <n v="320855"/>
    <x v="0"/>
    <x v="2"/>
    <n v="93000"/>
    <n v="93000"/>
    <n v="0"/>
    <x v="0"/>
    <x v="0"/>
    <x v="0"/>
    <n v="511"/>
    <x v="7"/>
  </r>
  <r>
    <n v="320860"/>
    <x v="0"/>
    <x v="1"/>
    <n v="40000"/>
    <n v="40000"/>
    <n v="0"/>
    <x v="0"/>
    <x v="1"/>
    <x v="1"/>
    <n v="473"/>
    <x v="8"/>
  </r>
  <r>
    <n v="320863"/>
    <x v="0"/>
    <x v="0"/>
    <n v="48800"/>
    <n v="48800"/>
    <n v="0"/>
    <x v="0"/>
    <x v="1"/>
    <x v="1"/>
    <n v="431"/>
    <x v="3"/>
  </r>
  <r>
    <n v="320865"/>
    <x v="0"/>
    <x v="0"/>
    <n v="105000"/>
    <n v="105000"/>
    <n v="0"/>
    <x v="0"/>
    <x v="1"/>
    <x v="0"/>
    <n v="455"/>
    <x v="1"/>
  </r>
  <r>
    <n v="320867"/>
    <x v="1"/>
    <x v="0"/>
    <n v="10000"/>
    <n v="10000"/>
    <n v="0"/>
    <x v="0"/>
    <x v="1"/>
    <x v="1"/>
    <n v="412"/>
    <x v="6"/>
  </r>
  <r>
    <n v="320868"/>
    <x v="0"/>
    <x v="0"/>
    <n v="149000"/>
    <n v="149000"/>
    <n v="0"/>
    <x v="0"/>
    <x v="1"/>
    <x v="2"/>
    <n v="459"/>
    <x v="1"/>
  </r>
  <r>
    <n v="320869"/>
    <x v="1"/>
    <x v="0"/>
    <n v="123200"/>
    <n v="123200"/>
    <n v="0"/>
    <x v="0"/>
    <x v="1"/>
    <x v="1"/>
    <n v="458"/>
    <x v="1"/>
  </r>
  <r>
    <n v="320875"/>
    <x v="2"/>
    <x v="0"/>
    <n v="30000"/>
    <n v="30000"/>
    <n v="0"/>
    <x v="0"/>
    <x v="0"/>
    <x v="0"/>
    <n v="515"/>
    <x v="7"/>
  </r>
  <r>
    <n v="320877"/>
    <x v="0"/>
    <x v="0"/>
    <n v="176900"/>
    <n v="176900"/>
    <n v="0"/>
    <x v="0"/>
    <x v="0"/>
    <x v="1"/>
    <n v="489"/>
    <x v="8"/>
  </r>
  <r>
    <n v="320879"/>
    <x v="0"/>
    <x v="0"/>
    <n v="100790"/>
    <n v="100790"/>
    <n v="0"/>
    <x v="0"/>
    <x v="1"/>
    <x v="0"/>
    <n v="538"/>
    <x v="9"/>
  </r>
  <r>
    <n v="320893"/>
    <x v="0"/>
    <x v="0"/>
    <n v="18000"/>
    <n v="18000"/>
    <n v="0"/>
    <x v="0"/>
    <x v="0"/>
    <x v="1"/>
    <n v="475"/>
    <x v="8"/>
  </r>
  <r>
    <n v="320900"/>
    <x v="0"/>
    <x v="1"/>
    <n v="21000"/>
    <n v="21000"/>
    <n v="0"/>
    <x v="0"/>
    <x v="1"/>
    <x v="0"/>
    <n v="534"/>
    <x v="9"/>
  </r>
  <r>
    <n v="320904"/>
    <x v="1"/>
    <x v="0"/>
    <n v="10000"/>
    <n v="10000"/>
    <n v="0"/>
    <x v="0"/>
    <x v="1"/>
    <x v="1"/>
    <n v="446"/>
    <x v="3"/>
  </r>
  <r>
    <n v="320910"/>
    <x v="1"/>
    <x v="0"/>
    <n v="5000"/>
    <n v="0"/>
    <n v="1"/>
    <x v="1"/>
    <x v="0"/>
    <x v="1"/>
    <n v="447"/>
    <x v="3"/>
  </r>
  <r>
    <n v="320932"/>
    <x v="0"/>
    <x v="1"/>
    <n v="47000"/>
    <n v="47000"/>
    <n v="0"/>
    <x v="0"/>
    <x v="1"/>
    <x v="1"/>
    <n v="477"/>
    <x v="8"/>
  </r>
  <r>
    <n v="320937"/>
    <x v="0"/>
    <x v="0"/>
    <n v="25000"/>
    <n v="25000"/>
    <n v="0"/>
    <x v="0"/>
    <x v="1"/>
    <x v="2"/>
    <n v="498"/>
    <x v="0"/>
  </r>
  <r>
    <n v="320940"/>
    <x v="0"/>
    <x v="0"/>
    <n v="25000"/>
    <n v="25000"/>
    <n v="0"/>
    <x v="0"/>
    <x v="1"/>
    <x v="1"/>
    <n v="449"/>
    <x v="3"/>
  </r>
  <r>
    <n v="320947"/>
    <x v="0"/>
    <x v="1"/>
    <n v="20000"/>
    <n v="20000"/>
    <n v="0"/>
    <x v="0"/>
    <x v="1"/>
    <x v="1"/>
    <n v="502"/>
    <x v="0"/>
  </r>
  <r>
    <n v="320965"/>
    <x v="1"/>
    <x v="0"/>
    <n v="136550"/>
    <n v="136550"/>
    <n v="0"/>
    <x v="0"/>
    <x v="1"/>
    <x v="1"/>
    <n v="469"/>
    <x v="1"/>
  </r>
  <r>
    <n v="320986"/>
    <x v="1"/>
    <x v="0"/>
    <n v="3890"/>
    <n v="3890"/>
    <n v="0"/>
    <x v="0"/>
    <x v="1"/>
    <x v="1"/>
    <n v="502"/>
    <x v="0"/>
  </r>
  <r>
    <n v="320991"/>
    <x v="0"/>
    <x v="0"/>
    <n v="28200"/>
    <n v="28200"/>
    <n v="0"/>
    <x v="0"/>
    <x v="0"/>
    <x v="1"/>
    <n v="455"/>
    <x v="1"/>
  </r>
  <r>
    <n v="320999"/>
    <x v="0"/>
    <x v="0"/>
    <n v="106000"/>
    <n v="106000"/>
    <n v="0"/>
    <x v="0"/>
    <x v="0"/>
    <x v="1"/>
    <n v="479"/>
    <x v="8"/>
  </r>
  <r>
    <n v="321000"/>
    <x v="0"/>
    <x v="0"/>
    <n v="50000"/>
    <n v="50000"/>
    <n v="0"/>
    <x v="0"/>
    <x v="0"/>
    <x v="0"/>
    <n v="519"/>
    <x v="7"/>
  </r>
  <r>
    <n v="321002"/>
    <x v="0"/>
    <x v="0"/>
    <n v="311300"/>
    <n v="311300"/>
    <n v="0"/>
    <x v="0"/>
    <x v="1"/>
    <x v="2"/>
    <n v="544"/>
    <x v="9"/>
  </r>
  <r>
    <n v="321003"/>
    <x v="0"/>
    <x v="0"/>
    <n v="117100"/>
    <n v="117100"/>
    <n v="0"/>
    <x v="0"/>
    <x v="0"/>
    <x v="1"/>
    <n v="489"/>
    <x v="8"/>
  </r>
  <r>
    <n v="321006"/>
    <x v="0"/>
    <x v="0"/>
    <n v="22000"/>
    <n v="22000"/>
    <n v="0"/>
    <x v="0"/>
    <x v="1"/>
    <x v="0"/>
    <n v="525"/>
    <x v="7"/>
  </r>
  <r>
    <n v="321010"/>
    <x v="0"/>
    <x v="0"/>
    <n v="10000"/>
    <n v="10000"/>
    <n v="0"/>
    <x v="0"/>
    <x v="1"/>
    <x v="0"/>
    <n v="550"/>
    <x v="9"/>
  </r>
  <r>
    <n v="321015"/>
    <x v="0"/>
    <x v="0"/>
    <n v="102000"/>
    <n v="102000"/>
    <n v="0"/>
    <x v="0"/>
    <x v="0"/>
    <x v="1"/>
    <n v="496"/>
    <x v="0"/>
  </r>
  <r>
    <n v="321033"/>
    <x v="1"/>
    <x v="0"/>
    <n v="10000"/>
    <n v="10000"/>
    <n v="0"/>
    <x v="0"/>
    <x v="0"/>
    <x v="1"/>
    <n v="466"/>
    <x v="1"/>
  </r>
  <r>
    <n v="321034"/>
    <x v="1"/>
    <x v="0"/>
    <n v="20000"/>
    <n v="20000"/>
    <n v="0"/>
    <x v="0"/>
    <x v="1"/>
    <x v="2"/>
    <n v="465"/>
    <x v="1"/>
  </r>
  <r>
    <n v="321039"/>
    <x v="1"/>
    <x v="0"/>
    <n v="1500"/>
    <n v="1500"/>
    <n v="0"/>
    <x v="0"/>
    <x v="0"/>
    <x v="1"/>
    <n v="386"/>
    <x v="4"/>
  </r>
  <r>
    <n v="321055"/>
    <x v="0"/>
    <x v="0"/>
    <n v="174320"/>
    <n v="174320"/>
    <n v="0"/>
    <x v="0"/>
    <x v="1"/>
    <x v="1"/>
    <n v="453"/>
    <x v="1"/>
  </r>
  <r>
    <n v="321068"/>
    <x v="1"/>
    <x v="0"/>
    <n v="28100"/>
    <n v="28100"/>
    <n v="0"/>
    <x v="0"/>
    <x v="1"/>
    <x v="0"/>
    <n v="462"/>
    <x v="1"/>
  </r>
  <r>
    <n v="321073"/>
    <x v="1"/>
    <x v="0"/>
    <n v="15000"/>
    <n v="15000"/>
    <n v="0"/>
    <x v="0"/>
    <x v="1"/>
    <x v="1"/>
    <n v="445"/>
    <x v="3"/>
  </r>
  <r>
    <n v="321121"/>
    <x v="0"/>
    <x v="0"/>
    <n v="27500"/>
    <n v="27500"/>
    <n v="0"/>
    <x v="0"/>
    <x v="1"/>
    <x v="0"/>
    <n v="498"/>
    <x v="0"/>
  </r>
  <r>
    <n v="321123"/>
    <x v="0"/>
    <x v="0"/>
    <n v="54000"/>
    <n v="54000"/>
    <n v="0"/>
    <x v="0"/>
    <x v="0"/>
    <x v="0"/>
    <n v="501"/>
    <x v="0"/>
  </r>
  <r>
    <n v="321141"/>
    <x v="1"/>
    <x v="0"/>
    <n v="50000"/>
    <n v="50000"/>
    <n v="0"/>
    <x v="0"/>
    <x v="1"/>
    <x v="0"/>
    <n v="510"/>
    <x v="0"/>
  </r>
  <r>
    <n v="321148"/>
    <x v="1"/>
    <x v="0"/>
    <n v="9300"/>
    <n v="9300"/>
    <n v="0"/>
    <x v="0"/>
    <x v="1"/>
    <x v="1"/>
    <n v="455"/>
    <x v="1"/>
  </r>
  <r>
    <n v="321159"/>
    <x v="1"/>
    <x v="0"/>
    <n v="36800"/>
    <n v="36800"/>
    <n v="0"/>
    <x v="0"/>
    <x v="1"/>
    <x v="0"/>
    <n v="475"/>
    <x v="8"/>
  </r>
  <r>
    <n v="321161"/>
    <x v="0"/>
    <x v="1"/>
    <n v="11000"/>
    <n v="1259.43"/>
    <n v="1"/>
    <x v="1"/>
    <x v="0"/>
    <x v="2"/>
    <n v="477"/>
    <x v="8"/>
  </r>
  <r>
    <n v="321185"/>
    <x v="1"/>
    <x v="0"/>
    <n v="15740"/>
    <n v="15740"/>
    <n v="0"/>
    <x v="0"/>
    <x v="0"/>
    <x v="1"/>
    <n v="433"/>
    <x v="3"/>
  </r>
  <r>
    <n v="321190"/>
    <x v="1"/>
    <x v="0"/>
    <n v="8000"/>
    <n v="0"/>
    <n v="1"/>
    <x v="1"/>
    <x v="0"/>
    <x v="1"/>
    <n v="403"/>
    <x v="2"/>
  </r>
  <r>
    <n v="321195"/>
    <x v="0"/>
    <x v="0"/>
    <n v="42000"/>
    <n v="42000"/>
    <n v="0"/>
    <x v="0"/>
    <x v="0"/>
    <x v="0"/>
    <n v="499"/>
    <x v="0"/>
  </r>
  <r>
    <n v="321216"/>
    <x v="0"/>
    <x v="2"/>
    <n v="60000"/>
    <n v="60000"/>
    <n v="0"/>
    <x v="0"/>
    <x v="1"/>
    <x v="0"/>
    <n v="453"/>
    <x v="1"/>
  </r>
  <r>
    <n v="321220"/>
    <x v="0"/>
    <x v="0"/>
    <n v="30000"/>
    <n v="30000"/>
    <n v="0"/>
    <x v="0"/>
    <x v="1"/>
    <x v="0"/>
    <n v="421"/>
    <x v="6"/>
  </r>
  <r>
    <n v="321258"/>
    <x v="0"/>
    <x v="0"/>
    <n v="40000"/>
    <n v="40000"/>
    <n v="0"/>
    <x v="0"/>
    <x v="1"/>
    <x v="0"/>
    <n v="513"/>
    <x v="7"/>
  </r>
  <r>
    <n v="321260"/>
    <x v="0"/>
    <x v="0"/>
    <n v="14000"/>
    <n v="14000"/>
    <n v="0"/>
    <x v="0"/>
    <x v="0"/>
    <x v="1"/>
    <n v="455"/>
    <x v="1"/>
  </r>
  <r>
    <n v="321261"/>
    <x v="0"/>
    <x v="1"/>
    <n v="30000"/>
    <n v="30000"/>
    <n v="0"/>
    <x v="0"/>
    <x v="0"/>
    <x v="2"/>
    <n v="452"/>
    <x v="1"/>
  </r>
  <r>
    <n v="321263"/>
    <x v="1"/>
    <x v="0"/>
    <n v="40000"/>
    <n v="40000"/>
    <n v="0"/>
    <x v="0"/>
    <x v="1"/>
    <x v="0"/>
    <n v="457"/>
    <x v="1"/>
  </r>
  <r>
    <n v="321272"/>
    <x v="0"/>
    <x v="0"/>
    <n v="178000"/>
    <n v="178000"/>
    <n v="0"/>
    <x v="0"/>
    <x v="0"/>
    <x v="1"/>
    <n v="447"/>
    <x v="3"/>
  </r>
  <r>
    <n v="321293"/>
    <x v="0"/>
    <x v="0"/>
    <n v="101000"/>
    <n v="101000"/>
    <n v="0"/>
    <x v="0"/>
    <x v="1"/>
    <x v="2"/>
    <n v="505"/>
    <x v="0"/>
  </r>
  <r>
    <n v="321304"/>
    <x v="1"/>
    <x v="0"/>
    <n v="5000"/>
    <n v="5000"/>
    <n v="0"/>
    <x v="0"/>
    <x v="0"/>
    <x v="1"/>
    <n v="420"/>
    <x v="6"/>
  </r>
  <r>
    <n v="321317"/>
    <x v="1"/>
    <x v="0"/>
    <n v="75000"/>
    <n v="75000"/>
    <n v="0"/>
    <x v="0"/>
    <x v="1"/>
    <x v="1"/>
    <n v="479"/>
    <x v="8"/>
  </r>
  <r>
    <n v="321319"/>
    <x v="0"/>
    <x v="1"/>
    <n v="40000"/>
    <n v="40000"/>
    <n v="0"/>
    <x v="0"/>
    <x v="1"/>
    <x v="0"/>
    <n v="445"/>
    <x v="3"/>
  </r>
  <r>
    <n v="321320"/>
    <x v="0"/>
    <x v="2"/>
    <n v="25000"/>
    <n v="25000"/>
    <n v="0"/>
    <x v="0"/>
    <x v="0"/>
    <x v="2"/>
    <n v="422"/>
    <x v="6"/>
  </r>
  <r>
    <n v="321329"/>
    <x v="0"/>
    <x v="1"/>
    <n v="182175"/>
    <n v="182175"/>
    <n v="0"/>
    <x v="0"/>
    <x v="0"/>
    <x v="1"/>
    <n v="547"/>
    <x v="9"/>
  </r>
  <r>
    <n v="321360"/>
    <x v="1"/>
    <x v="0"/>
    <n v="78000"/>
    <n v="78000"/>
    <n v="0"/>
    <x v="0"/>
    <x v="1"/>
    <x v="2"/>
    <n v="532"/>
    <x v="9"/>
  </r>
  <r>
    <n v="321383"/>
    <x v="0"/>
    <x v="2"/>
    <n v="31000"/>
    <n v="31000"/>
    <n v="0"/>
    <x v="0"/>
    <x v="0"/>
    <x v="1"/>
    <n v="459"/>
    <x v="1"/>
  </r>
  <r>
    <n v="321421"/>
    <x v="0"/>
    <x v="1"/>
    <n v="28000"/>
    <n v="28000"/>
    <n v="0"/>
    <x v="0"/>
    <x v="0"/>
    <x v="0"/>
    <n v="459"/>
    <x v="1"/>
  </r>
  <r>
    <n v="321510"/>
    <x v="0"/>
    <x v="0"/>
    <n v="84000"/>
    <n v="84000"/>
    <n v="0"/>
    <x v="0"/>
    <x v="0"/>
    <x v="1"/>
    <n v="493"/>
    <x v="0"/>
  </r>
  <r>
    <n v="321524"/>
    <x v="0"/>
    <x v="0"/>
    <n v="80000"/>
    <n v="80000"/>
    <n v="0"/>
    <x v="0"/>
    <x v="1"/>
    <x v="0"/>
    <n v="522"/>
    <x v="7"/>
  </r>
  <r>
    <n v="321552"/>
    <x v="0"/>
    <x v="0"/>
    <n v="10000"/>
    <n v="10000"/>
    <n v="0"/>
    <x v="0"/>
    <x v="1"/>
    <x v="2"/>
    <n v="543"/>
    <x v="9"/>
  </r>
  <r>
    <n v="321582"/>
    <x v="0"/>
    <x v="0"/>
    <n v="207000"/>
    <n v="207000"/>
    <n v="0"/>
    <x v="0"/>
    <x v="1"/>
    <x v="1"/>
    <n v="530"/>
    <x v="7"/>
  </r>
  <r>
    <n v="321590"/>
    <x v="0"/>
    <x v="0"/>
    <n v="10000"/>
    <n v="10000"/>
    <n v="0"/>
    <x v="0"/>
    <x v="0"/>
    <x v="1"/>
    <n v="369"/>
    <x v="5"/>
  </r>
  <r>
    <n v="321596"/>
    <x v="1"/>
    <x v="0"/>
    <n v="10000"/>
    <n v="10000"/>
    <n v="0"/>
    <x v="0"/>
    <x v="1"/>
    <x v="0"/>
    <n v="469"/>
    <x v="1"/>
  </r>
  <r>
    <n v="321600"/>
    <x v="0"/>
    <x v="0"/>
    <n v="34300"/>
    <n v="34300"/>
    <n v="0"/>
    <x v="0"/>
    <x v="1"/>
    <x v="1"/>
    <n v="494"/>
    <x v="0"/>
  </r>
  <r>
    <n v="321602"/>
    <x v="0"/>
    <x v="1"/>
    <n v="70500"/>
    <n v="70500"/>
    <n v="0"/>
    <x v="0"/>
    <x v="0"/>
    <x v="1"/>
    <n v="454"/>
    <x v="1"/>
  </r>
  <r>
    <n v="321606"/>
    <x v="1"/>
    <x v="0"/>
    <n v="166622"/>
    <n v="166622"/>
    <n v="0"/>
    <x v="0"/>
    <x v="0"/>
    <x v="1"/>
    <n v="459"/>
    <x v="1"/>
  </r>
  <r>
    <n v="321623"/>
    <x v="1"/>
    <x v="0"/>
    <n v="6600"/>
    <n v="0"/>
    <n v="1"/>
    <x v="1"/>
    <x v="0"/>
    <x v="1"/>
    <n v="433"/>
    <x v="3"/>
  </r>
  <r>
    <n v="321625"/>
    <x v="1"/>
    <x v="0"/>
    <n v="10000"/>
    <n v="10000"/>
    <n v="0"/>
    <x v="0"/>
    <x v="0"/>
    <x v="1"/>
    <n v="441"/>
    <x v="3"/>
  </r>
  <r>
    <n v="321642"/>
    <x v="2"/>
    <x v="2"/>
    <n v="10000"/>
    <n v="10000"/>
    <n v="0"/>
    <x v="0"/>
    <x v="0"/>
    <x v="1"/>
    <n v="463"/>
    <x v="1"/>
  </r>
  <r>
    <n v="321648"/>
    <x v="0"/>
    <x v="0"/>
    <n v="109200"/>
    <n v="109200"/>
    <n v="0"/>
    <x v="0"/>
    <x v="1"/>
    <x v="0"/>
    <n v="424"/>
    <x v="6"/>
  </r>
  <r>
    <n v="321658"/>
    <x v="1"/>
    <x v="0"/>
    <n v="50000"/>
    <n v="50000"/>
    <n v="0"/>
    <x v="0"/>
    <x v="1"/>
    <x v="0"/>
    <n v="532"/>
    <x v="9"/>
  </r>
  <r>
    <n v="321659"/>
    <x v="1"/>
    <x v="0"/>
    <n v="29500"/>
    <n v="29500"/>
    <n v="0"/>
    <x v="0"/>
    <x v="1"/>
    <x v="1"/>
    <n v="507"/>
    <x v="0"/>
  </r>
  <r>
    <n v="321673"/>
    <x v="1"/>
    <x v="0"/>
    <n v="15000"/>
    <n v="15000"/>
    <n v="0"/>
    <x v="0"/>
    <x v="1"/>
    <x v="1"/>
    <n v="493"/>
    <x v="0"/>
  </r>
  <r>
    <n v="321692"/>
    <x v="0"/>
    <x v="0"/>
    <n v="11500"/>
    <n v="11500"/>
    <n v="0"/>
    <x v="0"/>
    <x v="0"/>
    <x v="0"/>
    <n v="490"/>
    <x v="8"/>
  </r>
  <r>
    <n v="321706"/>
    <x v="0"/>
    <x v="2"/>
    <n v="8000"/>
    <n v="8000"/>
    <n v="0"/>
    <x v="0"/>
    <x v="0"/>
    <x v="1"/>
    <n v="438"/>
    <x v="3"/>
  </r>
  <r>
    <n v="321717"/>
    <x v="0"/>
    <x v="1"/>
    <n v="15000"/>
    <n v="15000"/>
    <n v="0"/>
    <x v="0"/>
    <x v="1"/>
    <x v="0"/>
    <n v="520"/>
    <x v="7"/>
  </r>
  <r>
    <n v="321751"/>
    <x v="0"/>
    <x v="2"/>
    <n v="15000"/>
    <n v="15000"/>
    <n v="0"/>
    <x v="0"/>
    <x v="1"/>
    <x v="2"/>
    <n v="466"/>
    <x v="1"/>
  </r>
  <r>
    <n v="321756"/>
    <x v="1"/>
    <x v="1"/>
    <n v="60000"/>
    <n v="60000"/>
    <n v="0"/>
    <x v="0"/>
    <x v="0"/>
    <x v="0"/>
    <n v="550"/>
    <x v="9"/>
  </r>
  <r>
    <n v="321757"/>
    <x v="1"/>
    <x v="1"/>
    <n v="17000"/>
    <n v="17000"/>
    <n v="0"/>
    <x v="0"/>
    <x v="0"/>
    <x v="1"/>
    <n v="480"/>
    <x v="8"/>
  </r>
  <r>
    <n v="321787"/>
    <x v="0"/>
    <x v="0"/>
    <n v="88200"/>
    <n v="88200"/>
    <n v="0"/>
    <x v="0"/>
    <x v="0"/>
    <x v="0"/>
    <n v="522"/>
    <x v="7"/>
  </r>
  <r>
    <n v="321795"/>
    <x v="0"/>
    <x v="0"/>
    <n v="266100"/>
    <n v="266100"/>
    <n v="0"/>
    <x v="0"/>
    <x v="0"/>
    <x v="1"/>
    <n v="518"/>
    <x v="7"/>
  </r>
  <r>
    <n v="321797"/>
    <x v="0"/>
    <x v="0"/>
    <n v="15000"/>
    <n v="15000"/>
    <n v="0"/>
    <x v="0"/>
    <x v="1"/>
    <x v="0"/>
    <n v="450"/>
    <x v="3"/>
  </r>
  <r>
    <n v="321801"/>
    <x v="0"/>
    <x v="0"/>
    <n v="143400"/>
    <n v="143400"/>
    <n v="0"/>
    <x v="0"/>
    <x v="1"/>
    <x v="0"/>
    <n v="530"/>
    <x v="7"/>
  </r>
  <r>
    <n v="321809"/>
    <x v="1"/>
    <x v="0"/>
    <n v="3000"/>
    <n v="3000"/>
    <n v="0"/>
    <x v="0"/>
    <x v="1"/>
    <x v="1"/>
    <n v="479"/>
    <x v="8"/>
  </r>
  <r>
    <n v="321814"/>
    <x v="1"/>
    <x v="1"/>
    <n v="40000"/>
    <n v="40000"/>
    <n v="0"/>
    <x v="0"/>
    <x v="0"/>
    <x v="2"/>
    <n v="472"/>
    <x v="8"/>
  </r>
  <r>
    <n v="321823"/>
    <x v="1"/>
    <x v="0"/>
    <n v="10000"/>
    <n v="10000"/>
    <n v="0"/>
    <x v="0"/>
    <x v="0"/>
    <x v="1"/>
    <n v="496"/>
    <x v="0"/>
  </r>
  <r>
    <n v="321857"/>
    <x v="0"/>
    <x v="0"/>
    <n v="26000"/>
    <n v="26000"/>
    <n v="0"/>
    <x v="0"/>
    <x v="0"/>
    <x v="1"/>
    <n v="452"/>
    <x v="1"/>
  </r>
  <r>
    <n v="321858"/>
    <x v="0"/>
    <x v="1"/>
    <n v="60000"/>
    <n v="60000"/>
    <n v="0"/>
    <x v="0"/>
    <x v="1"/>
    <x v="1"/>
    <n v="523"/>
    <x v="7"/>
  </r>
  <r>
    <n v="321885"/>
    <x v="0"/>
    <x v="0"/>
    <n v="32020"/>
    <n v="32020"/>
    <n v="0"/>
    <x v="0"/>
    <x v="0"/>
    <x v="1"/>
    <n v="532"/>
    <x v="9"/>
  </r>
  <r>
    <n v="321887"/>
    <x v="1"/>
    <x v="0"/>
    <n v="10000"/>
    <n v="10000"/>
    <n v="0"/>
    <x v="0"/>
    <x v="1"/>
    <x v="1"/>
    <n v="452"/>
    <x v="1"/>
  </r>
  <r>
    <n v="321892"/>
    <x v="1"/>
    <x v="0"/>
    <n v="14000"/>
    <n v="14000"/>
    <n v="0"/>
    <x v="0"/>
    <x v="0"/>
    <x v="0"/>
    <n v="414"/>
    <x v="6"/>
  </r>
  <r>
    <n v="321901"/>
    <x v="0"/>
    <x v="1"/>
    <n v="5000"/>
    <n v="5000"/>
    <n v="0"/>
    <x v="0"/>
    <x v="0"/>
    <x v="1"/>
    <n v="457"/>
    <x v="1"/>
  </r>
  <r>
    <n v="321926"/>
    <x v="1"/>
    <x v="0"/>
    <n v="135166"/>
    <n v="135166"/>
    <n v="0"/>
    <x v="0"/>
    <x v="0"/>
    <x v="0"/>
    <n v="521"/>
    <x v="7"/>
  </r>
  <r>
    <n v="321929"/>
    <x v="0"/>
    <x v="0"/>
    <n v="47100"/>
    <n v="47100"/>
    <n v="0"/>
    <x v="0"/>
    <x v="1"/>
    <x v="1"/>
    <n v="524"/>
    <x v="7"/>
  </r>
  <r>
    <n v="321930"/>
    <x v="1"/>
    <x v="0"/>
    <n v="37000"/>
    <n v="37000"/>
    <n v="0"/>
    <x v="0"/>
    <x v="1"/>
    <x v="1"/>
    <n v="439"/>
    <x v="3"/>
  </r>
  <r>
    <n v="321938"/>
    <x v="1"/>
    <x v="0"/>
    <n v="40000"/>
    <n v="40000"/>
    <n v="0"/>
    <x v="0"/>
    <x v="1"/>
    <x v="2"/>
    <n v="450"/>
    <x v="3"/>
  </r>
  <r>
    <n v="321944"/>
    <x v="1"/>
    <x v="0"/>
    <n v="25000"/>
    <n v="25000"/>
    <n v="0"/>
    <x v="0"/>
    <x v="0"/>
    <x v="1"/>
    <n v="419"/>
    <x v="6"/>
  </r>
  <r>
    <n v="321963"/>
    <x v="0"/>
    <x v="1"/>
    <n v="47800"/>
    <n v="47800"/>
    <n v="0"/>
    <x v="0"/>
    <x v="1"/>
    <x v="1"/>
    <n v="472"/>
    <x v="8"/>
  </r>
  <r>
    <n v="321971"/>
    <x v="0"/>
    <x v="0"/>
    <n v="50000"/>
    <n v="50000"/>
    <n v="0"/>
    <x v="0"/>
    <x v="1"/>
    <x v="1"/>
    <n v="464"/>
    <x v="1"/>
  </r>
  <r>
    <n v="321978"/>
    <x v="1"/>
    <x v="0"/>
    <n v="10000"/>
    <n v="10000"/>
    <n v="0"/>
    <x v="0"/>
    <x v="1"/>
    <x v="2"/>
    <n v="495"/>
    <x v="0"/>
  </r>
  <r>
    <n v="321987"/>
    <x v="0"/>
    <x v="0"/>
    <n v="5000"/>
    <n v="5000"/>
    <n v="0"/>
    <x v="0"/>
    <x v="0"/>
    <x v="2"/>
    <n v="410"/>
    <x v="2"/>
  </r>
  <r>
    <n v="321996"/>
    <x v="1"/>
    <x v="0"/>
    <n v="6000"/>
    <n v="6000"/>
    <n v="0"/>
    <x v="0"/>
    <x v="1"/>
    <x v="0"/>
    <n v="420"/>
    <x v="6"/>
  </r>
  <r>
    <n v="322001"/>
    <x v="1"/>
    <x v="1"/>
    <n v="40000"/>
    <n v="40000"/>
    <n v="0"/>
    <x v="0"/>
    <x v="0"/>
    <x v="0"/>
    <n v="440"/>
    <x v="3"/>
  </r>
  <r>
    <n v="322005"/>
    <x v="1"/>
    <x v="0"/>
    <n v="34930"/>
    <n v="34930"/>
    <n v="0"/>
    <x v="0"/>
    <x v="0"/>
    <x v="1"/>
    <n v="457"/>
    <x v="1"/>
  </r>
  <r>
    <n v="322065"/>
    <x v="0"/>
    <x v="1"/>
    <n v="90000"/>
    <n v="90000"/>
    <n v="0"/>
    <x v="0"/>
    <x v="1"/>
    <x v="0"/>
    <n v="503"/>
    <x v="0"/>
  </r>
  <r>
    <n v="322073"/>
    <x v="0"/>
    <x v="1"/>
    <n v="20000"/>
    <n v="20000"/>
    <n v="0"/>
    <x v="0"/>
    <x v="1"/>
    <x v="1"/>
    <n v="533"/>
    <x v="9"/>
  </r>
  <r>
    <n v="322093"/>
    <x v="0"/>
    <x v="0"/>
    <n v="5000"/>
    <n v="5000"/>
    <n v="0"/>
    <x v="0"/>
    <x v="0"/>
    <x v="2"/>
    <n v="461"/>
    <x v="1"/>
  </r>
  <r>
    <n v="322098"/>
    <x v="0"/>
    <x v="0"/>
    <n v="30000"/>
    <n v="30000"/>
    <n v="0"/>
    <x v="0"/>
    <x v="1"/>
    <x v="2"/>
    <n v="490"/>
    <x v="8"/>
  </r>
  <r>
    <n v="322120"/>
    <x v="1"/>
    <x v="0"/>
    <n v="10000"/>
    <n v="10000"/>
    <n v="0"/>
    <x v="0"/>
    <x v="0"/>
    <x v="1"/>
    <n v="486"/>
    <x v="8"/>
  </r>
  <r>
    <n v="322163"/>
    <x v="1"/>
    <x v="0"/>
    <n v="21000"/>
    <n v="21000"/>
    <n v="0"/>
    <x v="0"/>
    <x v="0"/>
    <x v="2"/>
    <n v="412"/>
    <x v="6"/>
  </r>
  <r>
    <n v="322174"/>
    <x v="0"/>
    <x v="1"/>
    <n v="43600"/>
    <n v="43600"/>
    <n v="0"/>
    <x v="0"/>
    <x v="0"/>
    <x v="2"/>
    <n v="454"/>
    <x v="1"/>
  </r>
  <r>
    <n v="322191"/>
    <x v="0"/>
    <x v="2"/>
    <n v="32082"/>
    <n v="32082"/>
    <n v="0"/>
    <x v="0"/>
    <x v="1"/>
    <x v="1"/>
    <n v="548"/>
    <x v="9"/>
  </r>
  <r>
    <n v="322194"/>
    <x v="0"/>
    <x v="0"/>
    <n v="47000"/>
    <n v="47000"/>
    <n v="0"/>
    <x v="0"/>
    <x v="0"/>
    <x v="1"/>
    <n v="402"/>
    <x v="2"/>
  </r>
  <r>
    <n v="322235"/>
    <x v="0"/>
    <x v="1"/>
    <n v="49000"/>
    <n v="49000"/>
    <n v="0"/>
    <x v="0"/>
    <x v="1"/>
    <x v="1"/>
    <n v="550"/>
    <x v="9"/>
  </r>
  <r>
    <n v="322400"/>
    <x v="0"/>
    <x v="0"/>
    <n v="58000"/>
    <n v="38177.279999999999"/>
    <n v="1"/>
    <x v="1"/>
    <x v="0"/>
    <x v="1"/>
    <n v="407"/>
    <x v="2"/>
  </r>
  <r>
    <n v="322412"/>
    <x v="0"/>
    <x v="1"/>
    <n v="64000"/>
    <n v="64000"/>
    <n v="0"/>
    <x v="0"/>
    <x v="0"/>
    <x v="2"/>
    <n v="534"/>
    <x v="9"/>
  </r>
  <r>
    <n v="322452"/>
    <x v="1"/>
    <x v="1"/>
    <n v="21500"/>
    <n v="21500"/>
    <n v="0"/>
    <x v="0"/>
    <x v="0"/>
    <x v="1"/>
    <n v="444"/>
    <x v="3"/>
  </r>
  <r>
    <n v="322455"/>
    <x v="0"/>
    <x v="2"/>
    <n v="58960"/>
    <n v="58960"/>
    <n v="0"/>
    <x v="0"/>
    <x v="1"/>
    <x v="1"/>
    <n v="510"/>
    <x v="0"/>
  </r>
  <r>
    <n v="322460"/>
    <x v="0"/>
    <x v="0"/>
    <n v="8000"/>
    <n v="8000"/>
    <n v="0"/>
    <x v="0"/>
    <x v="0"/>
    <x v="0"/>
    <n v="430"/>
    <x v="6"/>
  </r>
  <r>
    <n v="322487"/>
    <x v="0"/>
    <x v="0"/>
    <n v="106700"/>
    <n v="106700"/>
    <n v="0"/>
    <x v="0"/>
    <x v="1"/>
    <x v="0"/>
    <n v="484"/>
    <x v="8"/>
  </r>
  <r>
    <n v="322493"/>
    <x v="0"/>
    <x v="0"/>
    <n v="93306"/>
    <n v="93306"/>
    <n v="0"/>
    <x v="0"/>
    <x v="1"/>
    <x v="1"/>
    <n v="538"/>
    <x v="9"/>
  </r>
  <r>
    <n v="322512"/>
    <x v="0"/>
    <x v="0"/>
    <n v="50000"/>
    <n v="50000"/>
    <n v="0"/>
    <x v="0"/>
    <x v="0"/>
    <x v="1"/>
    <n v="442"/>
    <x v="3"/>
  </r>
  <r>
    <n v="322524"/>
    <x v="0"/>
    <x v="0"/>
    <n v="47400"/>
    <n v="47400"/>
    <n v="0"/>
    <x v="0"/>
    <x v="1"/>
    <x v="1"/>
    <n v="507"/>
    <x v="0"/>
  </r>
  <r>
    <n v="322528"/>
    <x v="1"/>
    <x v="0"/>
    <n v="4000"/>
    <n v="4000"/>
    <n v="0"/>
    <x v="0"/>
    <x v="1"/>
    <x v="1"/>
    <n v="455"/>
    <x v="1"/>
  </r>
  <r>
    <n v="322531"/>
    <x v="0"/>
    <x v="2"/>
    <n v="15000"/>
    <n v="15000"/>
    <n v="0"/>
    <x v="0"/>
    <x v="0"/>
    <x v="0"/>
    <n v="482"/>
    <x v="8"/>
  </r>
  <r>
    <n v="322555"/>
    <x v="1"/>
    <x v="1"/>
    <n v="11500"/>
    <n v="11500"/>
    <n v="0"/>
    <x v="0"/>
    <x v="0"/>
    <x v="0"/>
    <n v="489"/>
    <x v="8"/>
  </r>
  <r>
    <n v="322562"/>
    <x v="1"/>
    <x v="1"/>
    <n v="10000"/>
    <n v="10000"/>
    <n v="0"/>
    <x v="0"/>
    <x v="0"/>
    <x v="0"/>
    <n v="463"/>
    <x v="1"/>
  </r>
  <r>
    <n v="322569"/>
    <x v="1"/>
    <x v="1"/>
    <n v="30000"/>
    <n v="30000"/>
    <n v="0"/>
    <x v="0"/>
    <x v="1"/>
    <x v="0"/>
    <n v="504"/>
    <x v="0"/>
  </r>
  <r>
    <n v="322626"/>
    <x v="1"/>
    <x v="0"/>
    <n v="10000"/>
    <n v="10000"/>
    <n v="0"/>
    <x v="0"/>
    <x v="1"/>
    <x v="1"/>
    <n v="446"/>
    <x v="3"/>
  </r>
  <r>
    <n v="322634"/>
    <x v="1"/>
    <x v="0"/>
    <n v="5000"/>
    <n v="5000"/>
    <n v="0"/>
    <x v="0"/>
    <x v="0"/>
    <x v="2"/>
    <n v="420"/>
    <x v="6"/>
  </r>
  <r>
    <n v="322647"/>
    <x v="1"/>
    <x v="1"/>
    <n v="19600"/>
    <n v="19600"/>
    <n v="0"/>
    <x v="0"/>
    <x v="0"/>
    <x v="0"/>
    <n v="465"/>
    <x v="1"/>
  </r>
  <r>
    <n v="322660"/>
    <x v="1"/>
    <x v="0"/>
    <n v="49000"/>
    <n v="49000"/>
    <n v="0"/>
    <x v="0"/>
    <x v="0"/>
    <x v="0"/>
    <n v="475"/>
    <x v="8"/>
  </r>
  <r>
    <n v="322677"/>
    <x v="0"/>
    <x v="0"/>
    <n v="171500"/>
    <n v="171500"/>
    <n v="0"/>
    <x v="0"/>
    <x v="1"/>
    <x v="0"/>
    <n v="500"/>
    <x v="0"/>
  </r>
  <r>
    <n v="322698"/>
    <x v="0"/>
    <x v="0"/>
    <n v="10000"/>
    <n v="10000"/>
    <n v="0"/>
    <x v="0"/>
    <x v="0"/>
    <x v="2"/>
    <n v="435"/>
    <x v="3"/>
  </r>
  <r>
    <n v="322713"/>
    <x v="1"/>
    <x v="1"/>
    <n v="50000"/>
    <n v="50000"/>
    <n v="0"/>
    <x v="0"/>
    <x v="1"/>
    <x v="2"/>
    <n v="504"/>
    <x v="0"/>
  </r>
  <r>
    <n v="322784"/>
    <x v="1"/>
    <x v="0"/>
    <n v="15000"/>
    <n v="15000"/>
    <n v="0"/>
    <x v="0"/>
    <x v="1"/>
    <x v="2"/>
    <n v="448"/>
    <x v="3"/>
  </r>
  <r>
    <n v="322785"/>
    <x v="1"/>
    <x v="1"/>
    <n v="15000"/>
    <n v="15000"/>
    <n v="0"/>
    <x v="0"/>
    <x v="1"/>
    <x v="0"/>
    <n v="414"/>
    <x v="6"/>
  </r>
  <r>
    <n v="322811"/>
    <x v="1"/>
    <x v="2"/>
    <n v="15000"/>
    <n v="15000"/>
    <n v="0"/>
    <x v="0"/>
    <x v="0"/>
    <x v="1"/>
    <n v="436"/>
    <x v="3"/>
  </r>
  <r>
    <n v="322837"/>
    <x v="0"/>
    <x v="2"/>
    <n v="15000"/>
    <n v="15000"/>
    <n v="0"/>
    <x v="0"/>
    <x v="0"/>
    <x v="1"/>
    <n v="497"/>
    <x v="0"/>
  </r>
  <r>
    <n v="322856"/>
    <x v="0"/>
    <x v="0"/>
    <n v="162300"/>
    <n v="162300"/>
    <n v="0"/>
    <x v="0"/>
    <x v="0"/>
    <x v="2"/>
    <n v="453"/>
    <x v="1"/>
  </r>
  <r>
    <n v="322859"/>
    <x v="0"/>
    <x v="2"/>
    <n v="37479.64"/>
    <n v="37479.64"/>
    <n v="0"/>
    <x v="0"/>
    <x v="1"/>
    <x v="2"/>
    <n v="536"/>
    <x v="9"/>
  </r>
  <r>
    <n v="322932"/>
    <x v="0"/>
    <x v="2"/>
    <n v="19000"/>
    <n v="19000"/>
    <n v="0"/>
    <x v="0"/>
    <x v="0"/>
    <x v="0"/>
    <n v="499"/>
    <x v="0"/>
  </r>
  <r>
    <n v="322959"/>
    <x v="0"/>
    <x v="0"/>
    <n v="215000"/>
    <n v="215000"/>
    <n v="0"/>
    <x v="0"/>
    <x v="0"/>
    <x v="0"/>
    <n v="433"/>
    <x v="3"/>
  </r>
  <r>
    <n v="323053"/>
    <x v="1"/>
    <x v="0"/>
    <n v="45000"/>
    <n v="45000"/>
    <n v="0"/>
    <x v="0"/>
    <x v="0"/>
    <x v="1"/>
    <n v="514"/>
    <x v="7"/>
  </r>
  <r>
    <n v="323061"/>
    <x v="0"/>
    <x v="0"/>
    <n v="6000"/>
    <n v="6000"/>
    <n v="0"/>
    <x v="0"/>
    <x v="1"/>
    <x v="0"/>
    <n v="461"/>
    <x v="1"/>
  </r>
  <r>
    <n v="323077"/>
    <x v="0"/>
    <x v="0"/>
    <n v="10000"/>
    <n v="10000"/>
    <n v="0"/>
    <x v="0"/>
    <x v="0"/>
    <x v="0"/>
    <n v="478"/>
    <x v="8"/>
  </r>
  <r>
    <n v="323080"/>
    <x v="0"/>
    <x v="0"/>
    <n v="91000"/>
    <n v="91000"/>
    <n v="0"/>
    <x v="0"/>
    <x v="0"/>
    <x v="1"/>
    <n v="488"/>
    <x v="8"/>
  </r>
  <r>
    <n v="323104"/>
    <x v="2"/>
    <x v="0"/>
    <n v="63000"/>
    <n v="63000"/>
    <n v="0"/>
    <x v="0"/>
    <x v="1"/>
    <x v="1"/>
    <n v="460"/>
    <x v="1"/>
  </r>
  <r>
    <n v="323105"/>
    <x v="1"/>
    <x v="0"/>
    <n v="40000"/>
    <n v="15000"/>
    <n v="1"/>
    <x v="1"/>
    <x v="0"/>
    <x v="2"/>
    <n v="491"/>
    <x v="0"/>
  </r>
  <r>
    <n v="323154"/>
    <x v="1"/>
    <x v="0"/>
    <n v="30000"/>
    <n v="30000"/>
    <n v="0"/>
    <x v="0"/>
    <x v="0"/>
    <x v="2"/>
    <n v="405"/>
    <x v="2"/>
  </r>
  <r>
    <n v="323157"/>
    <x v="0"/>
    <x v="0"/>
    <n v="16000"/>
    <n v="16000"/>
    <n v="0"/>
    <x v="0"/>
    <x v="0"/>
    <x v="0"/>
    <n v="495"/>
    <x v="0"/>
  </r>
  <r>
    <n v="323169"/>
    <x v="0"/>
    <x v="0"/>
    <n v="101479"/>
    <n v="101479"/>
    <n v="0"/>
    <x v="0"/>
    <x v="1"/>
    <x v="1"/>
    <n v="487"/>
    <x v="8"/>
  </r>
  <r>
    <n v="323170"/>
    <x v="0"/>
    <x v="0"/>
    <n v="100000"/>
    <n v="100000"/>
    <n v="0"/>
    <x v="0"/>
    <x v="1"/>
    <x v="1"/>
    <n v="462"/>
    <x v="1"/>
  </r>
  <r>
    <n v="323194"/>
    <x v="1"/>
    <x v="0"/>
    <n v="30000"/>
    <n v="30000"/>
    <n v="0"/>
    <x v="0"/>
    <x v="1"/>
    <x v="2"/>
    <n v="512"/>
    <x v="7"/>
  </r>
  <r>
    <n v="323197"/>
    <x v="2"/>
    <x v="0"/>
    <n v="197000"/>
    <n v="197000"/>
    <n v="0"/>
    <x v="0"/>
    <x v="0"/>
    <x v="0"/>
    <n v="469"/>
    <x v="1"/>
  </r>
  <r>
    <n v="323198"/>
    <x v="0"/>
    <x v="0"/>
    <n v="60000"/>
    <n v="60000"/>
    <n v="0"/>
    <x v="0"/>
    <x v="1"/>
    <x v="2"/>
    <n v="541"/>
    <x v="9"/>
  </r>
  <r>
    <n v="323202"/>
    <x v="0"/>
    <x v="2"/>
    <n v="10000"/>
    <n v="10000"/>
    <n v="0"/>
    <x v="0"/>
    <x v="1"/>
    <x v="1"/>
    <n v="472"/>
    <x v="8"/>
  </r>
  <r>
    <n v="323217"/>
    <x v="0"/>
    <x v="0"/>
    <n v="125000"/>
    <n v="125000"/>
    <n v="0"/>
    <x v="0"/>
    <x v="0"/>
    <x v="1"/>
    <n v="443"/>
    <x v="3"/>
  </r>
  <r>
    <n v="323218"/>
    <x v="0"/>
    <x v="0"/>
    <n v="64000"/>
    <n v="64000"/>
    <n v="0"/>
    <x v="0"/>
    <x v="1"/>
    <x v="2"/>
    <n v="477"/>
    <x v="8"/>
  </r>
  <r>
    <n v="323225"/>
    <x v="0"/>
    <x v="0"/>
    <n v="59400"/>
    <n v="59400"/>
    <n v="0"/>
    <x v="0"/>
    <x v="1"/>
    <x v="0"/>
    <n v="513"/>
    <x v="7"/>
  </r>
  <r>
    <n v="323239"/>
    <x v="1"/>
    <x v="0"/>
    <n v="500"/>
    <n v="500"/>
    <n v="0"/>
    <x v="0"/>
    <x v="1"/>
    <x v="0"/>
    <n v="513"/>
    <x v="7"/>
  </r>
  <r>
    <n v="323240"/>
    <x v="0"/>
    <x v="2"/>
    <n v="500"/>
    <n v="500"/>
    <n v="0"/>
    <x v="0"/>
    <x v="0"/>
    <x v="1"/>
    <n v="488"/>
    <x v="8"/>
  </r>
  <r>
    <n v="323241"/>
    <x v="0"/>
    <x v="0"/>
    <n v="17100"/>
    <n v="17100"/>
    <n v="0"/>
    <x v="0"/>
    <x v="1"/>
    <x v="1"/>
    <n v="448"/>
    <x v="3"/>
  </r>
  <r>
    <n v="323245"/>
    <x v="0"/>
    <x v="0"/>
    <n v="5000"/>
    <n v="3164.46"/>
    <n v="1"/>
    <x v="1"/>
    <x v="0"/>
    <x v="1"/>
    <n v="494"/>
    <x v="0"/>
  </r>
  <r>
    <n v="323256"/>
    <x v="0"/>
    <x v="0"/>
    <n v="47600"/>
    <n v="47600"/>
    <n v="0"/>
    <x v="0"/>
    <x v="1"/>
    <x v="1"/>
    <n v="515"/>
    <x v="7"/>
  </r>
  <r>
    <n v="323269"/>
    <x v="0"/>
    <x v="2"/>
    <n v="63500"/>
    <n v="63500"/>
    <n v="0"/>
    <x v="0"/>
    <x v="1"/>
    <x v="1"/>
    <n v="474"/>
    <x v="8"/>
  </r>
  <r>
    <n v="323272"/>
    <x v="0"/>
    <x v="0"/>
    <n v="25600"/>
    <n v="25600"/>
    <n v="0"/>
    <x v="0"/>
    <x v="1"/>
    <x v="0"/>
    <n v="416"/>
    <x v="6"/>
  </r>
  <r>
    <n v="323275"/>
    <x v="1"/>
    <x v="1"/>
    <n v="10000"/>
    <n v="10000"/>
    <n v="0"/>
    <x v="0"/>
    <x v="0"/>
    <x v="0"/>
    <n v="464"/>
    <x v="1"/>
  </r>
  <r>
    <n v="323276"/>
    <x v="0"/>
    <x v="0"/>
    <n v="34300"/>
    <n v="34300"/>
    <n v="0"/>
    <x v="0"/>
    <x v="1"/>
    <x v="1"/>
    <n v="440"/>
    <x v="3"/>
  </r>
  <r>
    <n v="323284"/>
    <x v="0"/>
    <x v="0"/>
    <n v="10000"/>
    <n v="10000"/>
    <n v="0"/>
    <x v="0"/>
    <x v="0"/>
    <x v="1"/>
    <n v="466"/>
    <x v="1"/>
  </r>
  <r>
    <n v="323290"/>
    <x v="0"/>
    <x v="0"/>
    <n v="100000"/>
    <n v="100000"/>
    <n v="0"/>
    <x v="0"/>
    <x v="1"/>
    <x v="1"/>
    <n v="449"/>
    <x v="3"/>
  </r>
  <r>
    <n v="323294"/>
    <x v="0"/>
    <x v="0"/>
    <n v="20100"/>
    <n v="20100"/>
    <n v="0"/>
    <x v="0"/>
    <x v="1"/>
    <x v="1"/>
    <n v="509"/>
    <x v="0"/>
  </r>
  <r>
    <n v="323299"/>
    <x v="0"/>
    <x v="0"/>
    <n v="39300"/>
    <n v="39300"/>
    <n v="0"/>
    <x v="0"/>
    <x v="1"/>
    <x v="1"/>
    <n v="527"/>
    <x v="7"/>
  </r>
  <r>
    <n v="323300"/>
    <x v="0"/>
    <x v="0"/>
    <n v="29000"/>
    <n v="29000"/>
    <n v="0"/>
    <x v="0"/>
    <x v="0"/>
    <x v="0"/>
    <n v="485"/>
    <x v="8"/>
  </r>
  <r>
    <n v="323301"/>
    <x v="1"/>
    <x v="0"/>
    <n v="31000"/>
    <n v="31000"/>
    <n v="0"/>
    <x v="0"/>
    <x v="1"/>
    <x v="0"/>
    <n v="474"/>
    <x v="8"/>
  </r>
  <r>
    <n v="323302"/>
    <x v="1"/>
    <x v="0"/>
    <n v="19600"/>
    <n v="19600"/>
    <n v="0"/>
    <x v="0"/>
    <x v="0"/>
    <x v="2"/>
    <n v="444"/>
    <x v="3"/>
  </r>
  <r>
    <n v="323304"/>
    <x v="1"/>
    <x v="1"/>
    <n v="49000"/>
    <n v="49000"/>
    <n v="0"/>
    <x v="0"/>
    <x v="1"/>
    <x v="1"/>
    <n v="532"/>
    <x v="9"/>
  </r>
  <r>
    <n v="323307"/>
    <x v="1"/>
    <x v="0"/>
    <n v="5000"/>
    <n v="5000"/>
    <n v="0"/>
    <x v="0"/>
    <x v="0"/>
    <x v="1"/>
    <n v="511"/>
    <x v="7"/>
  </r>
  <r>
    <n v="323310"/>
    <x v="1"/>
    <x v="1"/>
    <n v="15000"/>
    <n v="15000"/>
    <n v="0"/>
    <x v="0"/>
    <x v="1"/>
    <x v="1"/>
    <n v="491"/>
    <x v="0"/>
  </r>
  <r>
    <n v="323316"/>
    <x v="1"/>
    <x v="1"/>
    <n v="25480"/>
    <n v="25480"/>
    <n v="0"/>
    <x v="0"/>
    <x v="1"/>
    <x v="0"/>
    <n v="528"/>
    <x v="7"/>
  </r>
  <r>
    <n v="323321"/>
    <x v="2"/>
    <x v="0"/>
    <n v="228700"/>
    <n v="228700"/>
    <n v="0"/>
    <x v="0"/>
    <x v="1"/>
    <x v="1"/>
    <n v="514"/>
    <x v="7"/>
  </r>
  <r>
    <n v="323336"/>
    <x v="0"/>
    <x v="0"/>
    <n v="49000"/>
    <n v="49000"/>
    <n v="0"/>
    <x v="0"/>
    <x v="1"/>
    <x v="2"/>
    <n v="465"/>
    <x v="1"/>
  </r>
  <r>
    <n v="323340"/>
    <x v="0"/>
    <x v="0"/>
    <n v="15000"/>
    <n v="15000"/>
    <n v="0"/>
    <x v="0"/>
    <x v="1"/>
    <x v="1"/>
    <n v="421"/>
    <x v="6"/>
  </r>
  <r>
    <n v="323347"/>
    <x v="0"/>
    <x v="0"/>
    <n v="35000"/>
    <n v="35000"/>
    <n v="0"/>
    <x v="0"/>
    <x v="1"/>
    <x v="0"/>
    <n v="449"/>
    <x v="3"/>
  </r>
  <r>
    <n v="323351"/>
    <x v="1"/>
    <x v="0"/>
    <n v="20000"/>
    <n v="20000"/>
    <n v="0"/>
    <x v="0"/>
    <x v="1"/>
    <x v="0"/>
    <n v="455"/>
    <x v="1"/>
  </r>
  <r>
    <n v="323353"/>
    <x v="2"/>
    <x v="0"/>
    <n v="74000"/>
    <n v="74000"/>
    <n v="0"/>
    <x v="0"/>
    <x v="0"/>
    <x v="1"/>
    <n v="447"/>
    <x v="3"/>
  </r>
  <r>
    <n v="323355"/>
    <x v="1"/>
    <x v="0"/>
    <n v="30000"/>
    <n v="30000"/>
    <n v="0"/>
    <x v="0"/>
    <x v="1"/>
    <x v="1"/>
    <n v="491"/>
    <x v="0"/>
  </r>
  <r>
    <n v="323357"/>
    <x v="0"/>
    <x v="2"/>
    <n v="88100"/>
    <n v="88100"/>
    <n v="0"/>
    <x v="0"/>
    <x v="1"/>
    <x v="2"/>
    <n v="486"/>
    <x v="8"/>
  </r>
  <r>
    <n v="323374"/>
    <x v="1"/>
    <x v="0"/>
    <n v="11000"/>
    <n v="11000"/>
    <n v="0"/>
    <x v="0"/>
    <x v="1"/>
    <x v="0"/>
    <n v="407"/>
    <x v="2"/>
  </r>
  <r>
    <n v="323376"/>
    <x v="0"/>
    <x v="0"/>
    <n v="34000"/>
    <n v="34000"/>
    <n v="0"/>
    <x v="0"/>
    <x v="1"/>
    <x v="0"/>
    <n v="427"/>
    <x v="6"/>
  </r>
  <r>
    <n v="323401"/>
    <x v="1"/>
    <x v="1"/>
    <n v="57900"/>
    <n v="57900"/>
    <n v="0"/>
    <x v="0"/>
    <x v="0"/>
    <x v="1"/>
    <n v="448"/>
    <x v="3"/>
  </r>
  <r>
    <n v="323402"/>
    <x v="0"/>
    <x v="0"/>
    <n v="27780"/>
    <n v="27780"/>
    <n v="0"/>
    <x v="0"/>
    <x v="0"/>
    <x v="1"/>
    <n v="470"/>
    <x v="1"/>
  </r>
  <r>
    <n v="323403"/>
    <x v="0"/>
    <x v="0"/>
    <n v="32000"/>
    <n v="32000"/>
    <n v="0"/>
    <x v="0"/>
    <x v="0"/>
    <x v="1"/>
    <n v="467"/>
    <x v="1"/>
  </r>
  <r>
    <n v="323411"/>
    <x v="1"/>
    <x v="0"/>
    <n v="9000"/>
    <n v="9000"/>
    <n v="0"/>
    <x v="0"/>
    <x v="0"/>
    <x v="1"/>
    <n v="480"/>
    <x v="8"/>
  </r>
  <r>
    <n v="323415"/>
    <x v="2"/>
    <x v="0"/>
    <n v="133500"/>
    <n v="133500"/>
    <n v="0"/>
    <x v="0"/>
    <x v="0"/>
    <x v="1"/>
    <n v="479"/>
    <x v="8"/>
  </r>
  <r>
    <n v="323420"/>
    <x v="0"/>
    <x v="0"/>
    <n v="30000"/>
    <n v="30000"/>
    <n v="0"/>
    <x v="0"/>
    <x v="1"/>
    <x v="1"/>
    <n v="518"/>
    <x v="7"/>
  </r>
  <r>
    <n v="323423"/>
    <x v="0"/>
    <x v="2"/>
    <n v="42000"/>
    <n v="42000"/>
    <n v="0"/>
    <x v="0"/>
    <x v="0"/>
    <x v="1"/>
    <n v="491"/>
    <x v="0"/>
  </r>
  <r>
    <n v="323426"/>
    <x v="1"/>
    <x v="1"/>
    <n v="40000"/>
    <n v="40000"/>
    <n v="0"/>
    <x v="0"/>
    <x v="1"/>
    <x v="0"/>
    <n v="545"/>
    <x v="9"/>
  </r>
  <r>
    <n v="323437"/>
    <x v="0"/>
    <x v="0"/>
    <n v="7000"/>
    <n v="7000"/>
    <n v="0"/>
    <x v="0"/>
    <x v="1"/>
    <x v="1"/>
    <n v="456"/>
    <x v="1"/>
  </r>
  <r>
    <n v="323442"/>
    <x v="0"/>
    <x v="0"/>
    <n v="20000"/>
    <n v="20000"/>
    <n v="0"/>
    <x v="0"/>
    <x v="0"/>
    <x v="1"/>
    <n v="447"/>
    <x v="3"/>
  </r>
  <r>
    <n v="323447"/>
    <x v="1"/>
    <x v="1"/>
    <n v="47000"/>
    <n v="47000"/>
    <n v="0"/>
    <x v="0"/>
    <x v="1"/>
    <x v="1"/>
    <n v="445"/>
    <x v="3"/>
  </r>
  <r>
    <n v="323453"/>
    <x v="1"/>
    <x v="0"/>
    <n v="17500"/>
    <n v="17500"/>
    <n v="0"/>
    <x v="0"/>
    <x v="1"/>
    <x v="0"/>
    <n v="460"/>
    <x v="1"/>
  </r>
  <r>
    <n v="323454"/>
    <x v="0"/>
    <x v="0"/>
    <n v="187100"/>
    <n v="187100"/>
    <n v="0"/>
    <x v="0"/>
    <x v="0"/>
    <x v="0"/>
    <n v="532"/>
    <x v="9"/>
  </r>
  <r>
    <n v="323462"/>
    <x v="1"/>
    <x v="0"/>
    <n v="5000"/>
    <n v="5000"/>
    <n v="0"/>
    <x v="0"/>
    <x v="1"/>
    <x v="1"/>
    <n v="483"/>
    <x v="8"/>
  </r>
  <r>
    <n v="323468"/>
    <x v="1"/>
    <x v="0"/>
    <n v="32000"/>
    <n v="32000"/>
    <n v="0"/>
    <x v="0"/>
    <x v="0"/>
    <x v="1"/>
    <n v="469"/>
    <x v="1"/>
  </r>
  <r>
    <n v="323469"/>
    <x v="0"/>
    <x v="0"/>
    <n v="21300"/>
    <n v="21300"/>
    <n v="0"/>
    <x v="0"/>
    <x v="1"/>
    <x v="1"/>
    <n v="549"/>
    <x v="9"/>
  </r>
  <r>
    <n v="323472"/>
    <x v="0"/>
    <x v="0"/>
    <n v="100439"/>
    <n v="100439"/>
    <n v="0"/>
    <x v="0"/>
    <x v="1"/>
    <x v="1"/>
    <n v="487"/>
    <x v="8"/>
  </r>
  <r>
    <n v="323473"/>
    <x v="0"/>
    <x v="0"/>
    <n v="71000"/>
    <n v="71000"/>
    <n v="0"/>
    <x v="0"/>
    <x v="1"/>
    <x v="1"/>
    <n v="450"/>
    <x v="3"/>
  </r>
  <r>
    <n v="323487"/>
    <x v="0"/>
    <x v="1"/>
    <n v="60000"/>
    <n v="60000"/>
    <n v="0"/>
    <x v="0"/>
    <x v="0"/>
    <x v="1"/>
    <n v="533"/>
    <x v="9"/>
  </r>
  <r>
    <n v="323494"/>
    <x v="1"/>
    <x v="0"/>
    <n v="18500"/>
    <n v="18500"/>
    <n v="0"/>
    <x v="0"/>
    <x v="1"/>
    <x v="0"/>
    <n v="502"/>
    <x v="0"/>
  </r>
  <r>
    <n v="323500"/>
    <x v="2"/>
    <x v="1"/>
    <n v="30000"/>
    <n v="30000"/>
    <n v="0"/>
    <x v="0"/>
    <x v="0"/>
    <x v="1"/>
    <n v="449"/>
    <x v="3"/>
  </r>
  <r>
    <n v="323519"/>
    <x v="0"/>
    <x v="0"/>
    <n v="224000"/>
    <n v="224000"/>
    <n v="0"/>
    <x v="0"/>
    <x v="0"/>
    <x v="0"/>
    <n v="510"/>
    <x v="0"/>
  </r>
  <r>
    <n v="323528"/>
    <x v="0"/>
    <x v="1"/>
    <n v="20000"/>
    <n v="20000"/>
    <n v="0"/>
    <x v="0"/>
    <x v="1"/>
    <x v="0"/>
    <n v="522"/>
    <x v="7"/>
  </r>
  <r>
    <n v="323531"/>
    <x v="0"/>
    <x v="0"/>
    <n v="50000"/>
    <n v="50000"/>
    <n v="0"/>
    <x v="0"/>
    <x v="0"/>
    <x v="1"/>
    <n v="430"/>
    <x v="6"/>
  </r>
  <r>
    <n v="323532"/>
    <x v="1"/>
    <x v="0"/>
    <n v="35000"/>
    <n v="35000"/>
    <n v="0"/>
    <x v="0"/>
    <x v="1"/>
    <x v="1"/>
    <n v="508"/>
    <x v="0"/>
  </r>
  <r>
    <n v="323534"/>
    <x v="0"/>
    <x v="0"/>
    <n v="10000"/>
    <n v="10000"/>
    <n v="0"/>
    <x v="0"/>
    <x v="0"/>
    <x v="1"/>
    <n v="403"/>
    <x v="2"/>
  </r>
  <r>
    <n v="323549"/>
    <x v="0"/>
    <x v="1"/>
    <n v="20600"/>
    <n v="20600"/>
    <n v="0"/>
    <x v="0"/>
    <x v="1"/>
    <x v="0"/>
    <n v="510"/>
    <x v="0"/>
  </r>
  <r>
    <n v="323550"/>
    <x v="0"/>
    <x v="1"/>
    <n v="17500"/>
    <n v="17500"/>
    <n v="0"/>
    <x v="0"/>
    <x v="0"/>
    <x v="1"/>
    <n v="430"/>
    <x v="6"/>
  </r>
  <r>
    <n v="323556"/>
    <x v="0"/>
    <x v="0"/>
    <n v="80000"/>
    <n v="80000"/>
    <n v="0"/>
    <x v="0"/>
    <x v="0"/>
    <x v="0"/>
    <n v="451"/>
    <x v="1"/>
  </r>
  <r>
    <n v="323572"/>
    <x v="1"/>
    <x v="0"/>
    <n v="10000"/>
    <n v="10000"/>
    <n v="0"/>
    <x v="0"/>
    <x v="1"/>
    <x v="1"/>
    <n v="466"/>
    <x v="1"/>
  </r>
  <r>
    <n v="323580"/>
    <x v="0"/>
    <x v="1"/>
    <n v="50000"/>
    <n v="50000"/>
    <n v="0"/>
    <x v="0"/>
    <x v="1"/>
    <x v="1"/>
    <n v="462"/>
    <x v="1"/>
  </r>
  <r>
    <n v="323590"/>
    <x v="1"/>
    <x v="0"/>
    <n v="31000"/>
    <n v="31000"/>
    <n v="0"/>
    <x v="0"/>
    <x v="1"/>
    <x v="0"/>
    <n v="489"/>
    <x v="8"/>
  </r>
  <r>
    <n v="323592"/>
    <x v="0"/>
    <x v="2"/>
    <n v="30000"/>
    <n v="30000"/>
    <n v="0"/>
    <x v="0"/>
    <x v="0"/>
    <x v="0"/>
    <n v="426"/>
    <x v="6"/>
  </r>
  <r>
    <n v="323596"/>
    <x v="0"/>
    <x v="0"/>
    <n v="78400"/>
    <n v="78400"/>
    <n v="0"/>
    <x v="0"/>
    <x v="1"/>
    <x v="2"/>
    <n v="525"/>
    <x v="7"/>
  </r>
  <r>
    <n v="323600"/>
    <x v="0"/>
    <x v="1"/>
    <n v="50000"/>
    <n v="50000"/>
    <n v="0"/>
    <x v="0"/>
    <x v="1"/>
    <x v="0"/>
    <n v="522"/>
    <x v="7"/>
  </r>
  <r>
    <n v="323605"/>
    <x v="1"/>
    <x v="0"/>
    <n v="83700"/>
    <n v="33762.400000000001"/>
    <n v="1"/>
    <x v="1"/>
    <x v="1"/>
    <x v="2"/>
    <n v="490"/>
    <x v="8"/>
  </r>
  <r>
    <n v="323611"/>
    <x v="1"/>
    <x v="0"/>
    <n v="4100"/>
    <n v="4100"/>
    <n v="0"/>
    <x v="0"/>
    <x v="1"/>
    <x v="0"/>
    <n v="437"/>
    <x v="3"/>
  </r>
  <r>
    <n v="323618"/>
    <x v="0"/>
    <x v="0"/>
    <n v="243650"/>
    <n v="243650"/>
    <n v="0"/>
    <x v="0"/>
    <x v="1"/>
    <x v="2"/>
    <n v="537"/>
    <x v="9"/>
  </r>
  <r>
    <n v="323619"/>
    <x v="0"/>
    <x v="0"/>
    <n v="53000"/>
    <n v="53000"/>
    <n v="0"/>
    <x v="0"/>
    <x v="1"/>
    <x v="0"/>
    <n v="507"/>
    <x v="0"/>
  </r>
  <r>
    <n v="323620"/>
    <x v="0"/>
    <x v="0"/>
    <n v="54290"/>
    <n v="54290"/>
    <n v="0"/>
    <x v="0"/>
    <x v="1"/>
    <x v="1"/>
    <n v="452"/>
    <x v="1"/>
  </r>
  <r>
    <n v="323622"/>
    <x v="0"/>
    <x v="0"/>
    <n v="5000"/>
    <n v="5000"/>
    <n v="0"/>
    <x v="0"/>
    <x v="0"/>
    <x v="1"/>
    <n v="474"/>
    <x v="8"/>
  </r>
  <r>
    <n v="323627"/>
    <x v="0"/>
    <x v="0"/>
    <n v="8200"/>
    <n v="8200"/>
    <n v="0"/>
    <x v="0"/>
    <x v="1"/>
    <x v="0"/>
    <n v="481"/>
    <x v="8"/>
  </r>
  <r>
    <n v="323630"/>
    <x v="1"/>
    <x v="0"/>
    <n v="34000"/>
    <n v="34000"/>
    <n v="0"/>
    <x v="0"/>
    <x v="0"/>
    <x v="0"/>
    <n v="450"/>
    <x v="3"/>
  </r>
  <r>
    <n v="323633"/>
    <x v="1"/>
    <x v="0"/>
    <n v="39000"/>
    <n v="39000"/>
    <n v="0"/>
    <x v="0"/>
    <x v="0"/>
    <x v="0"/>
    <n v="445"/>
    <x v="3"/>
  </r>
  <r>
    <n v="323643"/>
    <x v="0"/>
    <x v="0"/>
    <n v="17000"/>
    <n v="17000"/>
    <n v="0"/>
    <x v="0"/>
    <x v="0"/>
    <x v="2"/>
    <n v="517"/>
    <x v="7"/>
  </r>
  <r>
    <n v="323647"/>
    <x v="0"/>
    <x v="0"/>
    <n v="40000"/>
    <n v="40000"/>
    <n v="0"/>
    <x v="0"/>
    <x v="1"/>
    <x v="0"/>
    <n v="454"/>
    <x v="1"/>
  </r>
  <r>
    <n v="323650"/>
    <x v="0"/>
    <x v="0"/>
    <n v="195000"/>
    <n v="195000"/>
    <n v="0"/>
    <x v="0"/>
    <x v="1"/>
    <x v="1"/>
    <n v="535"/>
    <x v="9"/>
  </r>
  <r>
    <n v="323652"/>
    <x v="1"/>
    <x v="0"/>
    <n v="15000"/>
    <n v="15000"/>
    <n v="0"/>
    <x v="0"/>
    <x v="1"/>
    <x v="0"/>
    <n v="455"/>
    <x v="1"/>
  </r>
  <r>
    <n v="323653"/>
    <x v="1"/>
    <x v="0"/>
    <n v="7000"/>
    <n v="7000"/>
    <n v="0"/>
    <x v="0"/>
    <x v="1"/>
    <x v="0"/>
    <n v="473"/>
    <x v="8"/>
  </r>
  <r>
    <n v="323657"/>
    <x v="0"/>
    <x v="0"/>
    <n v="25000"/>
    <n v="25000"/>
    <n v="0"/>
    <x v="0"/>
    <x v="1"/>
    <x v="0"/>
    <n v="483"/>
    <x v="8"/>
  </r>
  <r>
    <n v="323664"/>
    <x v="0"/>
    <x v="0"/>
    <n v="262947"/>
    <n v="262947"/>
    <n v="0"/>
    <x v="0"/>
    <x v="1"/>
    <x v="1"/>
    <n v="436"/>
    <x v="3"/>
  </r>
  <r>
    <n v="323668"/>
    <x v="2"/>
    <x v="0"/>
    <n v="36000"/>
    <n v="36000"/>
    <n v="0"/>
    <x v="0"/>
    <x v="1"/>
    <x v="0"/>
    <n v="454"/>
    <x v="1"/>
  </r>
  <r>
    <n v="323677"/>
    <x v="0"/>
    <x v="0"/>
    <n v="35000"/>
    <n v="35000"/>
    <n v="0"/>
    <x v="0"/>
    <x v="0"/>
    <x v="1"/>
    <n v="441"/>
    <x v="3"/>
  </r>
  <r>
    <n v="323681"/>
    <x v="0"/>
    <x v="0"/>
    <n v="170700"/>
    <n v="170700"/>
    <n v="0"/>
    <x v="0"/>
    <x v="1"/>
    <x v="1"/>
    <n v="544"/>
    <x v="9"/>
  </r>
  <r>
    <n v="323709"/>
    <x v="1"/>
    <x v="0"/>
    <n v="5000"/>
    <n v="5000"/>
    <n v="0"/>
    <x v="0"/>
    <x v="0"/>
    <x v="0"/>
    <n v="478"/>
    <x v="8"/>
  </r>
  <r>
    <n v="323712"/>
    <x v="0"/>
    <x v="0"/>
    <n v="50200"/>
    <n v="50200"/>
    <n v="0"/>
    <x v="0"/>
    <x v="0"/>
    <x v="1"/>
    <n v="460"/>
    <x v="1"/>
  </r>
  <r>
    <n v="323717"/>
    <x v="1"/>
    <x v="1"/>
    <n v="5000"/>
    <n v="5000"/>
    <n v="0"/>
    <x v="0"/>
    <x v="0"/>
    <x v="1"/>
    <n v="433"/>
    <x v="3"/>
  </r>
  <r>
    <n v="323719"/>
    <x v="0"/>
    <x v="2"/>
    <n v="50000"/>
    <n v="50000"/>
    <n v="0"/>
    <x v="0"/>
    <x v="1"/>
    <x v="0"/>
    <n v="461"/>
    <x v="1"/>
  </r>
  <r>
    <n v="323737"/>
    <x v="0"/>
    <x v="0"/>
    <n v="53000"/>
    <n v="53000"/>
    <n v="0"/>
    <x v="0"/>
    <x v="0"/>
    <x v="1"/>
    <n v="416"/>
    <x v="6"/>
  </r>
  <r>
    <n v="323754"/>
    <x v="0"/>
    <x v="0"/>
    <n v="36000"/>
    <n v="36000"/>
    <n v="0"/>
    <x v="0"/>
    <x v="1"/>
    <x v="0"/>
    <n v="469"/>
    <x v="1"/>
  </r>
  <r>
    <n v="323755"/>
    <x v="0"/>
    <x v="1"/>
    <n v="124700"/>
    <n v="124700"/>
    <n v="0"/>
    <x v="0"/>
    <x v="1"/>
    <x v="2"/>
    <n v="459"/>
    <x v="1"/>
  </r>
  <r>
    <n v="323773"/>
    <x v="1"/>
    <x v="0"/>
    <n v="20000"/>
    <n v="20000"/>
    <n v="0"/>
    <x v="0"/>
    <x v="0"/>
    <x v="1"/>
    <n v="463"/>
    <x v="1"/>
  </r>
  <r>
    <n v="323804"/>
    <x v="0"/>
    <x v="2"/>
    <n v="20000"/>
    <n v="20000"/>
    <n v="0"/>
    <x v="0"/>
    <x v="0"/>
    <x v="2"/>
    <n v="458"/>
    <x v="1"/>
  </r>
  <r>
    <n v="323813"/>
    <x v="0"/>
    <x v="0"/>
    <n v="58000"/>
    <n v="58000"/>
    <n v="0"/>
    <x v="0"/>
    <x v="1"/>
    <x v="2"/>
    <n v="473"/>
    <x v="8"/>
  </r>
  <r>
    <n v="323842"/>
    <x v="0"/>
    <x v="0"/>
    <n v="41050"/>
    <n v="41050"/>
    <n v="0"/>
    <x v="0"/>
    <x v="0"/>
    <x v="1"/>
    <n v="417"/>
    <x v="6"/>
  </r>
  <r>
    <n v="323856"/>
    <x v="0"/>
    <x v="0"/>
    <n v="104000"/>
    <n v="104000"/>
    <n v="0"/>
    <x v="0"/>
    <x v="1"/>
    <x v="1"/>
    <n v="482"/>
    <x v="8"/>
  </r>
  <r>
    <n v="323865"/>
    <x v="0"/>
    <x v="1"/>
    <n v="25000"/>
    <n v="25000"/>
    <n v="0"/>
    <x v="0"/>
    <x v="0"/>
    <x v="2"/>
    <n v="435"/>
    <x v="3"/>
  </r>
  <r>
    <n v="323873"/>
    <x v="0"/>
    <x v="0"/>
    <n v="29500"/>
    <n v="29500"/>
    <n v="0"/>
    <x v="0"/>
    <x v="1"/>
    <x v="1"/>
    <n v="509"/>
    <x v="0"/>
  </r>
  <r>
    <n v="323874"/>
    <x v="0"/>
    <x v="0"/>
    <n v="98000"/>
    <n v="93000"/>
    <n v="1"/>
    <x v="1"/>
    <x v="1"/>
    <x v="1"/>
    <n v="395"/>
    <x v="2"/>
  </r>
  <r>
    <n v="323875"/>
    <x v="0"/>
    <x v="0"/>
    <n v="100250"/>
    <n v="100250"/>
    <n v="0"/>
    <x v="0"/>
    <x v="0"/>
    <x v="1"/>
    <n v="462"/>
    <x v="1"/>
  </r>
  <r>
    <n v="323876"/>
    <x v="0"/>
    <x v="0"/>
    <n v="82000"/>
    <n v="82000"/>
    <n v="0"/>
    <x v="0"/>
    <x v="1"/>
    <x v="2"/>
    <n v="498"/>
    <x v="0"/>
  </r>
  <r>
    <n v="323883"/>
    <x v="1"/>
    <x v="0"/>
    <n v="15000"/>
    <n v="15000"/>
    <n v="0"/>
    <x v="0"/>
    <x v="0"/>
    <x v="1"/>
    <n v="431"/>
    <x v="3"/>
  </r>
  <r>
    <n v="323884"/>
    <x v="0"/>
    <x v="1"/>
    <n v="10000"/>
    <n v="10000"/>
    <n v="0"/>
    <x v="0"/>
    <x v="1"/>
    <x v="1"/>
    <n v="485"/>
    <x v="8"/>
  </r>
  <r>
    <n v="323896"/>
    <x v="1"/>
    <x v="0"/>
    <n v="20000"/>
    <n v="20000"/>
    <n v="0"/>
    <x v="0"/>
    <x v="1"/>
    <x v="0"/>
    <n v="481"/>
    <x v="8"/>
  </r>
  <r>
    <n v="323906"/>
    <x v="0"/>
    <x v="0"/>
    <n v="132000"/>
    <n v="132000"/>
    <n v="0"/>
    <x v="0"/>
    <x v="1"/>
    <x v="1"/>
    <n v="458"/>
    <x v="1"/>
  </r>
  <r>
    <n v="323909"/>
    <x v="1"/>
    <x v="0"/>
    <n v="39000"/>
    <n v="39000"/>
    <n v="0"/>
    <x v="0"/>
    <x v="1"/>
    <x v="0"/>
    <n v="512"/>
    <x v="7"/>
  </r>
  <r>
    <n v="323934"/>
    <x v="2"/>
    <x v="2"/>
    <n v="15000"/>
    <n v="15000"/>
    <n v="0"/>
    <x v="0"/>
    <x v="1"/>
    <x v="1"/>
    <n v="481"/>
    <x v="8"/>
  </r>
  <r>
    <n v="323936"/>
    <x v="0"/>
    <x v="1"/>
    <n v="29810"/>
    <n v="29810"/>
    <n v="0"/>
    <x v="0"/>
    <x v="0"/>
    <x v="1"/>
    <n v="513"/>
    <x v="7"/>
  </r>
  <r>
    <n v="323944"/>
    <x v="1"/>
    <x v="0"/>
    <n v="16000"/>
    <n v="16000"/>
    <n v="0"/>
    <x v="0"/>
    <x v="1"/>
    <x v="1"/>
    <n v="472"/>
    <x v="8"/>
  </r>
  <r>
    <n v="323960"/>
    <x v="0"/>
    <x v="0"/>
    <n v="45500"/>
    <n v="45500"/>
    <n v="0"/>
    <x v="0"/>
    <x v="1"/>
    <x v="2"/>
    <n v="457"/>
    <x v="1"/>
  </r>
  <r>
    <n v="323972"/>
    <x v="1"/>
    <x v="0"/>
    <n v="41000"/>
    <n v="6000"/>
    <n v="1"/>
    <x v="1"/>
    <x v="0"/>
    <x v="1"/>
    <n v="476"/>
    <x v="8"/>
  </r>
  <r>
    <n v="323998"/>
    <x v="0"/>
    <x v="2"/>
    <n v="40000"/>
    <n v="40000"/>
    <n v="0"/>
    <x v="0"/>
    <x v="1"/>
    <x v="2"/>
    <n v="434"/>
    <x v="3"/>
  </r>
  <r>
    <n v="324014"/>
    <x v="0"/>
    <x v="0"/>
    <n v="210600"/>
    <n v="210600"/>
    <n v="0"/>
    <x v="0"/>
    <x v="1"/>
    <x v="1"/>
    <n v="418"/>
    <x v="6"/>
  </r>
  <r>
    <n v="324019"/>
    <x v="0"/>
    <x v="0"/>
    <n v="58360"/>
    <n v="58360"/>
    <n v="0"/>
    <x v="0"/>
    <x v="0"/>
    <x v="1"/>
    <n v="453"/>
    <x v="1"/>
  </r>
  <r>
    <n v="324021"/>
    <x v="0"/>
    <x v="0"/>
    <n v="190071"/>
    <n v="190071"/>
    <n v="0"/>
    <x v="0"/>
    <x v="1"/>
    <x v="0"/>
    <n v="429"/>
    <x v="6"/>
  </r>
  <r>
    <n v="324037"/>
    <x v="1"/>
    <x v="0"/>
    <n v="49700"/>
    <n v="49700"/>
    <n v="0"/>
    <x v="0"/>
    <x v="0"/>
    <x v="1"/>
    <n v="454"/>
    <x v="1"/>
  </r>
  <r>
    <n v="324042"/>
    <x v="0"/>
    <x v="0"/>
    <n v="40000"/>
    <n v="40000"/>
    <n v="0"/>
    <x v="0"/>
    <x v="0"/>
    <x v="0"/>
    <n v="470"/>
    <x v="1"/>
  </r>
  <r>
    <n v="324053"/>
    <x v="0"/>
    <x v="1"/>
    <n v="17300"/>
    <n v="17300"/>
    <n v="0"/>
    <x v="0"/>
    <x v="0"/>
    <x v="1"/>
    <n v="480"/>
    <x v="8"/>
  </r>
  <r>
    <n v="324062"/>
    <x v="0"/>
    <x v="0"/>
    <n v="90000"/>
    <n v="90000"/>
    <n v="0"/>
    <x v="0"/>
    <x v="0"/>
    <x v="1"/>
    <n v="478"/>
    <x v="8"/>
  </r>
  <r>
    <n v="324066"/>
    <x v="1"/>
    <x v="2"/>
    <n v="15000"/>
    <n v="15000"/>
    <n v="0"/>
    <x v="0"/>
    <x v="1"/>
    <x v="0"/>
    <n v="463"/>
    <x v="1"/>
  </r>
  <r>
    <n v="324068"/>
    <x v="1"/>
    <x v="0"/>
    <n v="10000"/>
    <n v="10000"/>
    <n v="0"/>
    <x v="0"/>
    <x v="0"/>
    <x v="1"/>
    <n v="473"/>
    <x v="8"/>
  </r>
  <r>
    <n v="324088"/>
    <x v="0"/>
    <x v="1"/>
    <n v="53000"/>
    <n v="53000"/>
    <n v="0"/>
    <x v="0"/>
    <x v="1"/>
    <x v="1"/>
    <n v="513"/>
    <x v="7"/>
  </r>
  <r>
    <n v="324089"/>
    <x v="1"/>
    <x v="0"/>
    <n v="10000"/>
    <n v="10000"/>
    <n v="0"/>
    <x v="0"/>
    <x v="1"/>
    <x v="1"/>
    <n v="426"/>
    <x v="6"/>
  </r>
  <r>
    <n v="324099"/>
    <x v="0"/>
    <x v="1"/>
    <n v="44000"/>
    <n v="44000"/>
    <n v="0"/>
    <x v="0"/>
    <x v="0"/>
    <x v="0"/>
    <n v="509"/>
    <x v="0"/>
  </r>
  <r>
    <n v="324112"/>
    <x v="0"/>
    <x v="1"/>
    <n v="80000"/>
    <n v="80000"/>
    <n v="0"/>
    <x v="0"/>
    <x v="0"/>
    <x v="0"/>
    <n v="418"/>
    <x v="6"/>
  </r>
  <r>
    <n v="324117"/>
    <x v="1"/>
    <x v="1"/>
    <n v="30000"/>
    <n v="30000"/>
    <n v="0"/>
    <x v="0"/>
    <x v="0"/>
    <x v="1"/>
    <n v="389"/>
    <x v="4"/>
  </r>
  <r>
    <n v="324118"/>
    <x v="2"/>
    <x v="2"/>
    <n v="15000"/>
    <n v="15000"/>
    <n v="0"/>
    <x v="0"/>
    <x v="1"/>
    <x v="0"/>
    <n v="454"/>
    <x v="1"/>
  </r>
  <r>
    <n v="324121"/>
    <x v="2"/>
    <x v="1"/>
    <n v="10000"/>
    <n v="10000"/>
    <n v="0"/>
    <x v="0"/>
    <x v="0"/>
    <x v="0"/>
    <n v="440"/>
    <x v="3"/>
  </r>
  <r>
    <n v="324146"/>
    <x v="0"/>
    <x v="0"/>
    <n v="54100"/>
    <n v="54100"/>
    <n v="0"/>
    <x v="0"/>
    <x v="1"/>
    <x v="1"/>
    <n v="519"/>
    <x v="7"/>
  </r>
  <r>
    <n v="324173"/>
    <x v="0"/>
    <x v="0"/>
    <n v="111220"/>
    <n v="111220"/>
    <n v="0"/>
    <x v="0"/>
    <x v="0"/>
    <x v="0"/>
    <n v="457"/>
    <x v="1"/>
  </r>
  <r>
    <n v="324186"/>
    <x v="1"/>
    <x v="1"/>
    <n v="15000"/>
    <n v="15000"/>
    <n v="0"/>
    <x v="0"/>
    <x v="1"/>
    <x v="0"/>
    <n v="417"/>
    <x v="6"/>
  </r>
  <r>
    <n v="324190"/>
    <x v="0"/>
    <x v="2"/>
    <n v="10000"/>
    <n v="10000"/>
    <n v="0"/>
    <x v="0"/>
    <x v="0"/>
    <x v="1"/>
    <n v="487"/>
    <x v="8"/>
  </r>
  <r>
    <n v="324193"/>
    <x v="0"/>
    <x v="0"/>
    <n v="10000"/>
    <n v="10000"/>
    <n v="0"/>
    <x v="0"/>
    <x v="0"/>
    <x v="1"/>
    <n v="449"/>
    <x v="3"/>
  </r>
  <r>
    <n v="324202"/>
    <x v="2"/>
    <x v="1"/>
    <n v="30000"/>
    <n v="30000"/>
    <n v="0"/>
    <x v="0"/>
    <x v="1"/>
    <x v="1"/>
    <n v="429"/>
    <x v="6"/>
  </r>
  <r>
    <n v="324205"/>
    <x v="2"/>
    <x v="0"/>
    <n v="35000"/>
    <n v="35000"/>
    <n v="0"/>
    <x v="0"/>
    <x v="0"/>
    <x v="1"/>
    <n v="497"/>
    <x v="0"/>
  </r>
  <r>
    <n v="324210"/>
    <x v="0"/>
    <x v="1"/>
    <n v="40000"/>
    <n v="40000"/>
    <n v="0"/>
    <x v="0"/>
    <x v="1"/>
    <x v="1"/>
    <n v="431"/>
    <x v="3"/>
  </r>
  <r>
    <n v="324257"/>
    <x v="0"/>
    <x v="1"/>
    <n v="14000"/>
    <n v="14000"/>
    <n v="0"/>
    <x v="0"/>
    <x v="1"/>
    <x v="2"/>
    <n v="545"/>
    <x v="9"/>
  </r>
  <r>
    <n v="324274"/>
    <x v="1"/>
    <x v="1"/>
    <n v="3000"/>
    <n v="3000"/>
    <n v="0"/>
    <x v="0"/>
    <x v="1"/>
    <x v="0"/>
    <n v="397"/>
    <x v="2"/>
  </r>
  <r>
    <n v="324285"/>
    <x v="0"/>
    <x v="1"/>
    <n v="6000"/>
    <n v="6000"/>
    <n v="0"/>
    <x v="0"/>
    <x v="0"/>
    <x v="1"/>
    <n v="438"/>
    <x v="3"/>
  </r>
  <r>
    <n v="324286"/>
    <x v="1"/>
    <x v="1"/>
    <n v="20000"/>
    <n v="20000"/>
    <n v="0"/>
    <x v="0"/>
    <x v="1"/>
    <x v="1"/>
    <n v="492"/>
    <x v="0"/>
  </r>
  <r>
    <n v="324340"/>
    <x v="1"/>
    <x v="0"/>
    <n v="25000"/>
    <n v="25000"/>
    <n v="0"/>
    <x v="0"/>
    <x v="1"/>
    <x v="1"/>
    <n v="480"/>
    <x v="8"/>
  </r>
  <r>
    <n v="324350"/>
    <x v="0"/>
    <x v="1"/>
    <n v="87000"/>
    <n v="87000"/>
    <n v="0"/>
    <x v="0"/>
    <x v="0"/>
    <x v="1"/>
    <n v="427"/>
    <x v="6"/>
  </r>
  <r>
    <n v="324364"/>
    <x v="2"/>
    <x v="0"/>
    <n v="295410"/>
    <n v="295410"/>
    <n v="0"/>
    <x v="0"/>
    <x v="0"/>
    <x v="3"/>
    <n v="506"/>
    <x v="0"/>
  </r>
  <r>
    <n v="324386"/>
    <x v="0"/>
    <x v="0"/>
    <n v="75000"/>
    <n v="75000"/>
    <n v="0"/>
    <x v="0"/>
    <x v="1"/>
    <x v="0"/>
    <n v="501"/>
    <x v="0"/>
  </r>
  <r>
    <n v="324412"/>
    <x v="0"/>
    <x v="1"/>
    <n v="97980"/>
    <n v="97980"/>
    <n v="0"/>
    <x v="0"/>
    <x v="0"/>
    <x v="1"/>
    <n v="509"/>
    <x v="0"/>
  </r>
  <r>
    <n v="324452"/>
    <x v="1"/>
    <x v="0"/>
    <n v="26000"/>
    <n v="26000"/>
    <n v="0"/>
    <x v="0"/>
    <x v="1"/>
    <x v="0"/>
    <n v="437"/>
    <x v="3"/>
  </r>
  <r>
    <n v="324474"/>
    <x v="2"/>
    <x v="0"/>
    <n v="35000"/>
    <n v="35000"/>
    <n v="0"/>
    <x v="0"/>
    <x v="1"/>
    <x v="1"/>
    <n v="439"/>
    <x v="3"/>
  </r>
  <r>
    <n v="324524"/>
    <x v="0"/>
    <x v="0"/>
    <n v="70000"/>
    <n v="70000"/>
    <n v="0"/>
    <x v="0"/>
    <x v="0"/>
    <x v="1"/>
    <n v="402"/>
    <x v="2"/>
  </r>
  <r>
    <n v="324659"/>
    <x v="1"/>
    <x v="0"/>
    <n v="3001"/>
    <n v="3001"/>
    <n v="0"/>
    <x v="0"/>
    <x v="1"/>
    <x v="1"/>
    <n v="474"/>
    <x v="8"/>
  </r>
  <r>
    <n v="324661"/>
    <x v="0"/>
    <x v="0"/>
    <n v="90000"/>
    <n v="90000"/>
    <n v="0"/>
    <x v="0"/>
    <x v="1"/>
    <x v="2"/>
    <n v="513"/>
    <x v="7"/>
  </r>
  <r>
    <n v="324671"/>
    <x v="1"/>
    <x v="0"/>
    <n v="3500"/>
    <n v="3500"/>
    <n v="0"/>
    <x v="0"/>
    <x v="1"/>
    <x v="1"/>
    <n v="483"/>
    <x v="8"/>
  </r>
  <r>
    <n v="324678"/>
    <x v="1"/>
    <x v="0"/>
    <n v="10000"/>
    <n v="0"/>
    <n v="1"/>
    <x v="1"/>
    <x v="1"/>
    <x v="1"/>
    <n v="417"/>
    <x v="6"/>
  </r>
  <r>
    <n v="324711"/>
    <x v="1"/>
    <x v="0"/>
    <n v="21000"/>
    <n v="21000"/>
    <n v="0"/>
    <x v="0"/>
    <x v="1"/>
    <x v="0"/>
    <n v="471"/>
    <x v="8"/>
  </r>
  <r>
    <n v="324726"/>
    <x v="1"/>
    <x v="0"/>
    <n v="10000"/>
    <n v="10000"/>
    <n v="0"/>
    <x v="0"/>
    <x v="0"/>
    <x v="1"/>
    <n v="464"/>
    <x v="1"/>
  </r>
  <r>
    <n v="324737"/>
    <x v="0"/>
    <x v="0"/>
    <n v="35000"/>
    <n v="35000"/>
    <n v="0"/>
    <x v="0"/>
    <x v="1"/>
    <x v="0"/>
    <n v="474"/>
    <x v="8"/>
  </r>
  <r>
    <n v="324776"/>
    <x v="1"/>
    <x v="0"/>
    <n v="2500"/>
    <n v="2500"/>
    <n v="0"/>
    <x v="0"/>
    <x v="0"/>
    <x v="1"/>
    <n v="464"/>
    <x v="1"/>
  </r>
  <r>
    <n v="324783"/>
    <x v="0"/>
    <x v="0"/>
    <n v="100000"/>
    <n v="100000"/>
    <n v="0"/>
    <x v="0"/>
    <x v="1"/>
    <x v="0"/>
    <n v="480"/>
    <x v="8"/>
  </r>
  <r>
    <n v="324784"/>
    <x v="1"/>
    <x v="0"/>
    <n v="148500"/>
    <n v="99500"/>
    <n v="1"/>
    <x v="1"/>
    <x v="0"/>
    <x v="0"/>
    <n v="467"/>
    <x v="1"/>
  </r>
  <r>
    <n v="324788"/>
    <x v="1"/>
    <x v="0"/>
    <n v="10000"/>
    <n v="10000"/>
    <n v="0"/>
    <x v="0"/>
    <x v="0"/>
    <x v="0"/>
    <n v="453"/>
    <x v="1"/>
  </r>
  <r>
    <n v="324796"/>
    <x v="0"/>
    <x v="1"/>
    <n v="35000"/>
    <n v="35000"/>
    <n v="0"/>
    <x v="0"/>
    <x v="0"/>
    <x v="0"/>
    <n v="459"/>
    <x v="1"/>
  </r>
  <r>
    <n v="324805"/>
    <x v="0"/>
    <x v="0"/>
    <n v="29500"/>
    <n v="29500"/>
    <n v="0"/>
    <x v="0"/>
    <x v="0"/>
    <x v="1"/>
    <n v="498"/>
    <x v="0"/>
  </r>
  <r>
    <n v="324810"/>
    <x v="1"/>
    <x v="0"/>
    <n v="10000"/>
    <n v="10000"/>
    <n v="0"/>
    <x v="0"/>
    <x v="0"/>
    <x v="1"/>
    <n v="411"/>
    <x v="6"/>
  </r>
  <r>
    <n v="324820"/>
    <x v="0"/>
    <x v="0"/>
    <n v="5000"/>
    <n v="5000"/>
    <n v="0"/>
    <x v="0"/>
    <x v="1"/>
    <x v="0"/>
    <n v="494"/>
    <x v="0"/>
  </r>
  <r>
    <n v="324830"/>
    <x v="0"/>
    <x v="0"/>
    <n v="316000"/>
    <n v="316000"/>
    <n v="0"/>
    <x v="0"/>
    <x v="1"/>
    <x v="2"/>
    <n v="463"/>
    <x v="1"/>
  </r>
  <r>
    <n v="324846"/>
    <x v="0"/>
    <x v="1"/>
    <n v="40000"/>
    <n v="40000"/>
    <n v="0"/>
    <x v="0"/>
    <x v="0"/>
    <x v="1"/>
    <n v="464"/>
    <x v="1"/>
  </r>
  <r>
    <n v="324848"/>
    <x v="1"/>
    <x v="0"/>
    <n v="5000"/>
    <n v="5000"/>
    <n v="0"/>
    <x v="0"/>
    <x v="1"/>
    <x v="1"/>
    <n v="469"/>
    <x v="1"/>
  </r>
  <r>
    <n v="324849"/>
    <x v="0"/>
    <x v="0"/>
    <n v="50000"/>
    <n v="50000"/>
    <n v="0"/>
    <x v="0"/>
    <x v="0"/>
    <x v="0"/>
    <n v="492"/>
    <x v="0"/>
  </r>
  <r>
    <n v="324852"/>
    <x v="0"/>
    <x v="0"/>
    <n v="40250"/>
    <n v="40250"/>
    <n v="0"/>
    <x v="0"/>
    <x v="0"/>
    <x v="0"/>
    <n v="513"/>
    <x v="7"/>
  </r>
  <r>
    <n v="324854"/>
    <x v="0"/>
    <x v="1"/>
    <n v="210500"/>
    <n v="210500"/>
    <n v="0"/>
    <x v="0"/>
    <x v="0"/>
    <x v="1"/>
    <n v="455"/>
    <x v="1"/>
  </r>
  <r>
    <n v="324855"/>
    <x v="0"/>
    <x v="2"/>
    <n v="40000"/>
    <n v="40000"/>
    <n v="0"/>
    <x v="0"/>
    <x v="0"/>
    <x v="1"/>
    <n v="495"/>
    <x v="0"/>
  </r>
  <r>
    <n v="324859"/>
    <x v="1"/>
    <x v="0"/>
    <n v="64400"/>
    <n v="64400"/>
    <n v="0"/>
    <x v="0"/>
    <x v="1"/>
    <x v="2"/>
    <n v="471"/>
    <x v="8"/>
  </r>
  <r>
    <n v="324861"/>
    <x v="1"/>
    <x v="0"/>
    <n v="18400"/>
    <n v="15600"/>
    <n v="0"/>
    <x v="0"/>
    <x v="0"/>
    <x v="2"/>
    <n v="504"/>
    <x v="0"/>
  </r>
  <r>
    <n v="324865"/>
    <x v="0"/>
    <x v="2"/>
    <n v="15000"/>
    <n v="15000"/>
    <n v="0"/>
    <x v="0"/>
    <x v="0"/>
    <x v="1"/>
    <n v="440"/>
    <x v="3"/>
  </r>
  <r>
    <n v="324874"/>
    <x v="0"/>
    <x v="0"/>
    <n v="96000"/>
    <n v="96000"/>
    <n v="0"/>
    <x v="0"/>
    <x v="0"/>
    <x v="2"/>
    <n v="484"/>
    <x v="8"/>
  </r>
  <r>
    <n v="324879"/>
    <x v="0"/>
    <x v="0"/>
    <n v="22000"/>
    <n v="22000"/>
    <n v="0"/>
    <x v="0"/>
    <x v="0"/>
    <x v="0"/>
    <n v="414"/>
    <x v="6"/>
  </r>
  <r>
    <n v="324880"/>
    <x v="1"/>
    <x v="0"/>
    <n v="49000"/>
    <n v="49000"/>
    <n v="0"/>
    <x v="0"/>
    <x v="1"/>
    <x v="1"/>
    <n v="453"/>
    <x v="1"/>
  </r>
  <r>
    <n v="324916"/>
    <x v="0"/>
    <x v="1"/>
    <n v="10000"/>
    <n v="10000"/>
    <n v="0"/>
    <x v="0"/>
    <x v="0"/>
    <x v="1"/>
    <n v="483"/>
    <x v="8"/>
  </r>
  <r>
    <n v="324917"/>
    <x v="0"/>
    <x v="0"/>
    <n v="91500"/>
    <n v="91500"/>
    <n v="0"/>
    <x v="0"/>
    <x v="0"/>
    <x v="0"/>
    <n v="498"/>
    <x v="0"/>
  </r>
  <r>
    <n v="324931"/>
    <x v="0"/>
    <x v="0"/>
    <n v="5000"/>
    <n v="5000"/>
    <n v="0"/>
    <x v="0"/>
    <x v="1"/>
    <x v="1"/>
    <n v="496"/>
    <x v="0"/>
  </r>
  <r>
    <n v="324933"/>
    <x v="0"/>
    <x v="0"/>
    <n v="13000"/>
    <n v="13000"/>
    <n v="0"/>
    <x v="0"/>
    <x v="0"/>
    <x v="1"/>
    <n v="472"/>
    <x v="8"/>
  </r>
  <r>
    <n v="324934"/>
    <x v="0"/>
    <x v="1"/>
    <n v="20000"/>
    <n v="20000"/>
    <n v="0"/>
    <x v="0"/>
    <x v="1"/>
    <x v="0"/>
    <n v="480"/>
    <x v="8"/>
  </r>
  <r>
    <n v="324936"/>
    <x v="0"/>
    <x v="0"/>
    <n v="112000"/>
    <n v="112000"/>
    <n v="0"/>
    <x v="0"/>
    <x v="0"/>
    <x v="2"/>
    <n v="469"/>
    <x v="1"/>
  </r>
  <r>
    <n v="324956"/>
    <x v="0"/>
    <x v="1"/>
    <n v="8000"/>
    <n v="8000"/>
    <n v="0"/>
    <x v="0"/>
    <x v="1"/>
    <x v="1"/>
    <n v="476"/>
    <x v="8"/>
  </r>
  <r>
    <n v="324976"/>
    <x v="0"/>
    <x v="0"/>
    <n v="220700"/>
    <n v="220700"/>
    <n v="0"/>
    <x v="0"/>
    <x v="0"/>
    <x v="1"/>
    <n v="474"/>
    <x v="8"/>
  </r>
  <r>
    <n v="324977"/>
    <x v="0"/>
    <x v="1"/>
    <n v="10000"/>
    <n v="10000"/>
    <n v="0"/>
    <x v="0"/>
    <x v="0"/>
    <x v="0"/>
    <n v="473"/>
    <x v="8"/>
  </r>
  <r>
    <n v="324984"/>
    <x v="1"/>
    <x v="0"/>
    <n v="5000"/>
    <n v="5000"/>
    <n v="0"/>
    <x v="0"/>
    <x v="0"/>
    <x v="2"/>
    <n v="437"/>
    <x v="3"/>
  </r>
  <r>
    <n v="324987"/>
    <x v="0"/>
    <x v="0"/>
    <n v="223400"/>
    <n v="223400"/>
    <n v="0"/>
    <x v="0"/>
    <x v="1"/>
    <x v="1"/>
    <n v="455"/>
    <x v="1"/>
  </r>
  <r>
    <n v="324988"/>
    <x v="0"/>
    <x v="0"/>
    <n v="70000"/>
    <n v="70000"/>
    <n v="0"/>
    <x v="0"/>
    <x v="0"/>
    <x v="0"/>
    <n v="467"/>
    <x v="1"/>
  </r>
  <r>
    <n v="324989"/>
    <x v="0"/>
    <x v="0"/>
    <n v="72000"/>
    <n v="72000"/>
    <n v="0"/>
    <x v="0"/>
    <x v="0"/>
    <x v="1"/>
    <n v="453"/>
    <x v="1"/>
  </r>
  <r>
    <n v="324990"/>
    <x v="0"/>
    <x v="0"/>
    <n v="40000"/>
    <n v="40000"/>
    <n v="0"/>
    <x v="0"/>
    <x v="0"/>
    <x v="1"/>
    <n v="448"/>
    <x v="3"/>
  </r>
  <r>
    <n v="325000"/>
    <x v="0"/>
    <x v="0"/>
    <n v="58000"/>
    <n v="58000"/>
    <n v="0"/>
    <x v="0"/>
    <x v="1"/>
    <x v="0"/>
    <n v="423"/>
    <x v="6"/>
  </r>
  <r>
    <n v="325003"/>
    <x v="1"/>
    <x v="0"/>
    <n v="2000"/>
    <n v="2000"/>
    <n v="0"/>
    <x v="0"/>
    <x v="0"/>
    <x v="1"/>
    <n v="421"/>
    <x v="6"/>
  </r>
  <r>
    <n v="325004"/>
    <x v="1"/>
    <x v="0"/>
    <n v="20000"/>
    <n v="20000"/>
    <n v="0"/>
    <x v="0"/>
    <x v="1"/>
    <x v="0"/>
    <n v="459"/>
    <x v="1"/>
  </r>
  <r>
    <n v="325006"/>
    <x v="0"/>
    <x v="1"/>
    <n v="23800"/>
    <n v="23800"/>
    <n v="0"/>
    <x v="0"/>
    <x v="1"/>
    <x v="0"/>
    <n v="520"/>
    <x v="7"/>
  </r>
  <r>
    <n v="325007"/>
    <x v="1"/>
    <x v="0"/>
    <n v="20000"/>
    <n v="20000"/>
    <n v="0"/>
    <x v="0"/>
    <x v="1"/>
    <x v="0"/>
    <n v="489"/>
    <x v="8"/>
  </r>
  <r>
    <n v="325008"/>
    <x v="0"/>
    <x v="0"/>
    <n v="35000"/>
    <n v="35000"/>
    <n v="0"/>
    <x v="0"/>
    <x v="1"/>
    <x v="1"/>
    <n v="482"/>
    <x v="8"/>
  </r>
  <r>
    <n v="325010"/>
    <x v="1"/>
    <x v="1"/>
    <n v="25000"/>
    <n v="25000"/>
    <n v="0"/>
    <x v="0"/>
    <x v="1"/>
    <x v="1"/>
    <n v="488"/>
    <x v="8"/>
  </r>
  <r>
    <n v="325016"/>
    <x v="0"/>
    <x v="1"/>
    <n v="3500"/>
    <n v="3500"/>
    <n v="0"/>
    <x v="0"/>
    <x v="0"/>
    <x v="1"/>
    <n v="477"/>
    <x v="8"/>
  </r>
  <r>
    <n v="325020"/>
    <x v="1"/>
    <x v="0"/>
    <n v="5000"/>
    <n v="5000"/>
    <n v="0"/>
    <x v="0"/>
    <x v="0"/>
    <x v="2"/>
    <n v="536"/>
    <x v="9"/>
  </r>
  <r>
    <n v="325029"/>
    <x v="1"/>
    <x v="0"/>
    <n v="4000"/>
    <n v="4000"/>
    <n v="0"/>
    <x v="0"/>
    <x v="1"/>
    <x v="0"/>
    <n v="447"/>
    <x v="3"/>
  </r>
  <r>
    <n v="325033"/>
    <x v="0"/>
    <x v="0"/>
    <n v="40000"/>
    <n v="40000"/>
    <n v="0"/>
    <x v="0"/>
    <x v="1"/>
    <x v="0"/>
    <n v="515"/>
    <x v="7"/>
  </r>
  <r>
    <n v="325053"/>
    <x v="0"/>
    <x v="0"/>
    <n v="153600"/>
    <n v="153600"/>
    <n v="0"/>
    <x v="0"/>
    <x v="0"/>
    <x v="0"/>
    <n v="425"/>
    <x v="6"/>
  </r>
  <r>
    <n v="325054"/>
    <x v="0"/>
    <x v="0"/>
    <n v="10000"/>
    <n v="10000"/>
    <n v="0"/>
    <x v="0"/>
    <x v="0"/>
    <x v="1"/>
    <n v="424"/>
    <x v="6"/>
  </r>
  <r>
    <n v="325058"/>
    <x v="0"/>
    <x v="0"/>
    <n v="35000"/>
    <n v="35000"/>
    <n v="0"/>
    <x v="0"/>
    <x v="0"/>
    <x v="1"/>
    <n v="461"/>
    <x v="1"/>
  </r>
  <r>
    <n v="325064"/>
    <x v="1"/>
    <x v="1"/>
    <n v="9900"/>
    <n v="9900"/>
    <n v="0"/>
    <x v="0"/>
    <x v="1"/>
    <x v="1"/>
    <n v="500"/>
    <x v="0"/>
  </r>
  <r>
    <n v="325072"/>
    <x v="1"/>
    <x v="0"/>
    <n v="118000"/>
    <n v="118000"/>
    <n v="0"/>
    <x v="0"/>
    <x v="0"/>
    <x v="1"/>
    <n v="435"/>
    <x v="3"/>
  </r>
  <r>
    <n v="325077"/>
    <x v="1"/>
    <x v="0"/>
    <n v="10000"/>
    <n v="10000"/>
    <n v="0"/>
    <x v="0"/>
    <x v="1"/>
    <x v="0"/>
    <n v="439"/>
    <x v="3"/>
  </r>
  <r>
    <n v="325079"/>
    <x v="1"/>
    <x v="0"/>
    <n v="85622.84"/>
    <n v="85622.84"/>
    <n v="0"/>
    <x v="0"/>
    <x v="0"/>
    <x v="3"/>
    <n v="543"/>
    <x v="9"/>
  </r>
  <r>
    <n v="325093"/>
    <x v="0"/>
    <x v="0"/>
    <n v="67600"/>
    <n v="67600"/>
    <n v="0"/>
    <x v="0"/>
    <x v="1"/>
    <x v="2"/>
    <n v="539"/>
    <x v="9"/>
  </r>
  <r>
    <n v="325112"/>
    <x v="1"/>
    <x v="0"/>
    <n v="25000"/>
    <n v="25000"/>
    <n v="0"/>
    <x v="0"/>
    <x v="1"/>
    <x v="2"/>
    <n v="518"/>
    <x v="7"/>
  </r>
  <r>
    <n v="325113"/>
    <x v="1"/>
    <x v="0"/>
    <n v="40000"/>
    <n v="40000"/>
    <n v="0"/>
    <x v="0"/>
    <x v="0"/>
    <x v="1"/>
    <n v="483"/>
    <x v="8"/>
  </r>
  <r>
    <n v="325126"/>
    <x v="0"/>
    <x v="0"/>
    <n v="57100"/>
    <n v="57100"/>
    <n v="0"/>
    <x v="0"/>
    <x v="1"/>
    <x v="1"/>
    <n v="505"/>
    <x v="0"/>
  </r>
  <r>
    <n v="325127"/>
    <x v="0"/>
    <x v="1"/>
    <n v="20000"/>
    <n v="20000"/>
    <n v="0"/>
    <x v="0"/>
    <x v="0"/>
    <x v="1"/>
    <n v="471"/>
    <x v="8"/>
  </r>
  <r>
    <n v="325139"/>
    <x v="0"/>
    <x v="0"/>
    <n v="80000"/>
    <n v="80000"/>
    <n v="0"/>
    <x v="0"/>
    <x v="0"/>
    <x v="1"/>
    <n v="432"/>
    <x v="3"/>
  </r>
  <r>
    <n v="325154"/>
    <x v="1"/>
    <x v="0"/>
    <n v="51500"/>
    <n v="51500"/>
    <n v="0"/>
    <x v="0"/>
    <x v="1"/>
    <x v="0"/>
    <n v="470"/>
    <x v="1"/>
  </r>
  <r>
    <n v="325164"/>
    <x v="1"/>
    <x v="0"/>
    <n v="30000"/>
    <n v="30000"/>
    <n v="0"/>
    <x v="0"/>
    <x v="1"/>
    <x v="2"/>
    <n v="470"/>
    <x v="1"/>
  </r>
  <r>
    <n v="325173"/>
    <x v="0"/>
    <x v="0"/>
    <n v="70600"/>
    <n v="70600"/>
    <n v="0"/>
    <x v="0"/>
    <x v="1"/>
    <x v="2"/>
    <n v="546"/>
    <x v="9"/>
  </r>
  <r>
    <n v="325179"/>
    <x v="0"/>
    <x v="1"/>
    <n v="119700"/>
    <n v="119700"/>
    <n v="0"/>
    <x v="0"/>
    <x v="1"/>
    <x v="1"/>
    <n v="536"/>
    <x v="9"/>
  </r>
  <r>
    <n v="325184"/>
    <x v="0"/>
    <x v="1"/>
    <n v="31000"/>
    <n v="31000"/>
    <n v="0"/>
    <x v="0"/>
    <x v="1"/>
    <x v="1"/>
    <n v="506"/>
    <x v="0"/>
  </r>
  <r>
    <n v="325206"/>
    <x v="0"/>
    <x v="0"/>
    <n v="46500"/>
    <n v="46500"/>
    <n v="0"/>
    <x v="0"/>
    <x v="1"/>
    <x v="1"/>
    <n v="529"/>
    <x v="7"/>
  </r>
  <r>
    <n v="325213"/>
    <x v="0"/>
    <x v="0"/>
    <n v="35500"/>
    <n v="35500"/>
    <n v="0"/>
    <x v="0"/>
    <x v="0"/>
    <x v="0"/>
    <n v="481"/>
    <x v="8"/>
  </r>
  <r>
    <n v="325225"/>
    <x v="0"/>
    <x v="0"/>
    <n v="76532"/>
    <n v="41532.160000000003"/>
    <n v="1"/>
    <x v="1"/>
    <x v="0"/>
    <x v="0"/>
    <n v="505"/>
    <x v="0"/>
  </r>
  <r>
    <n v="325227"/>
    <x v="0"/>
    <x v="0"/>
    <n v="17000"/>
    <n v="17000"/>
    <n v="0"/>
    <x v="0"/>
    <x v="0"/>
    <x v="1"/>
    <n v="464"/>
    <x v="1"/>
  </r>
  <r>
    <n v="325239"/>
    <x v="0"/>
    <x v="0"/>
    <n v="65400"/>
    <n v="65400"/>
    <n v="0"/>
    <x v="0"/>
    <x v="1"/>
    <x v="1"/>
    <n v="483"/>
    <x v="8"/>
  </r>
  <r>
    <n v="325248"/>
    <x v="1"/>
    <x v="0"/>
    <n v="50000"/>
    <n v="50000"/>
    <n v="0"/>
    <x v="0"/>
    <x v="1"/>
    <x v="1"/>
    <n v="473"/>
    <x v="8"/>
  </r>
  <r>
    <n v="325256"/>
    <x v="0"/>
    <x v="1"/>
    <n v="40000"/>
    <n v="40000"/>
    <n v="0"/>
    <x v="0"/>
    <x v="1"/>
    <x v="1"/>
    <n v="483"/>
    <x v="8"/>
  </r>
  <r>
    <n v="325260"/>
    <x v="0"/>
    <x v="0"/>
    <n v="32600"/>
    <n v="32600"/>
    <n v="0"/>
    <x v="0"/>
    <x v="1"/>
    <x v="1"/>
    <n v="509"/>
    <x v="0"/>
  </r>
  <r>
    <n v="325278"/>
    <x v="1"/>
    <x v="1"/>
    <n v="25000"/>
    <n v="25000"/>
    <n v="0"/>
    <x v="0"/>
    <x v="1"/>
    <x v="2"/>
    <n v="461"/>
    <x v="1"/>
  </r>
  <r>
    <n v="325285"/>
    <x v="2"/>
    <x v="0"/>
    <n v="41960"/>
    <n v="41960"/>
    <n v="0"/>
    <x v="0"/>
    <x v="0"/>
    <x v="0"/>
    <n v="453"/>
    <x v="1"/>
  </r>
  <r>
    <n v="325286"/>
    <x v="0"/>
    <x v="1"/>
    <n v="1000"/>
    <n v="1000"/>
    <n v="0"/>
    <x v="0"/>
    <x v="0"/>
    <x v="1"/>
    <n v="415"/>
    <x v="6"/>
  </r>
  <r>
    <n v="325287"/>
    <x v="1"/>
    <x v="1"/>
    <n v="77000"/>
    <n v="77000"/>
    <n v="0"/>
    <x v="0"/>
    <x v="1"/>
    <x v="0"/>
    <n v="515"/>
    <x v="7"/>
  </r>
  <r>
    <n v="325295"/>
    <x v="0"/>
    <x v="0"/>
    <n v="65000"/>
    <n v="65000"/>
    <n v="0"/>
    <x v="0"/>
    <x v="0"/>
    <x v="1"/>
    <n v="423"/>
    <x v="6"/>
  </r>
  <r>
    <n v="325296"/>
    <x v="1"/>
    <x v="0"/>
    <n v="10000"/>
    <n v="10000"/>
    <n v="0"/>
    <x v="0"/>
    <x v="0"/>
    <x v="0"/>
    <n v="473"/>
    <x v="8"/>
  </r>
  <r>
    <n v="325308"/>
    <x v="0"/>
    <x v="0"/>
    <n v="50000"/>
    <n v="50000"/>
    <n v="0"/>
    <x v="0"/>
    <x v="1"/>
    <x v="1"/>
    <n v="515"/>
    <x v="7"/>
  </r>
  <r>
    <n v="325313"/>
    <x v="0"/>
    <x v="0"/>
    <n v="215570"/>
    <n v="215570"/>
    <n v="0"/>
    <x v="0"/>
    <x v="0"/>
    <x v="2"/>
    <n v="449"/>
    <x v="3"/>
  </r>
  <r>
    <n v="325327"/>
    <x v="0"/>
    <x v="1"/>
    <n v="61900"/>
    <n v="60900"/>
    <n v="1"/>
    <x v="1"/>
    <x v="0"/>
    <x v="1"/>
    <n v="434"/>
    <x v="3"/>
  </r>
  <r>
    <n v="325355"/>
    <x v="0"/>
    <x v="0"/>
    <n v="13000"/>
    <n v="13000"/>
    <n v="0"/>
    <x v="0"/>
    <x v="1"/>
    <x v="1"/>
    <n v="475"/>
    <x v="8"/>
  </r>
  <r>
    <n v="325361"/>
    <x v="0"/>
    <x v="0"/>
    <n v="31800"/>
    <n v="31800"/>
    <n v="0"/>
    <x v="0"/>
    <x v="1"/>
    <x v="0"/>
    <n v="507"/>
    <x v="0"/>
  </r>
  <r>
    <n v="325404"/>
    <x v="2"/>
    <x v="0"/>
    <n v="19500"/>
    <n v="19500"/>
    <n v="0"/>
    <x v="0"/>
    <x v="1"/>
    <x v="1"/>
    <n v="449"/>
    <x v="3"/>
  </r>
  <r>
    <n v="325408"/>
    <x v="0"/>
    <x v="0"/>
    <n v="30000"/>
    <n v="30000"/>
    <n v="0"/>
    <x v="0"/>
    <x v="0"/>
    <x v="2"/>
    <n v="451"/>
    <x v="1"/>
  </r>
  <r>
    <n v="325426"/>
    <x v="1"/>
    <x v="0"/>
    <n v="10000"/>
    <n v="10000"/>
    <n v="0"/>
    <x v="0"/>
    <x v="0"/>
    <x v="1"/>
    <n v="455"/>
    <x v="1"/>
  </r>
  <r>
    <n v="325451"/>
    <x v="1"/>
    <x v="0"/>
    <n v="20000"/>
    <n v="20000"/>
    <n v="0"/>
    <x v="0"/>
    <x v="1"/>
    <x v="2"/>
    <n v="435"/>
    <x v="3"/>
  </r>
  <r>
    <n v="325464"/>
    <x v="0"/>
    <x v="0"/>
    <n v="100000"/>
    <n v="100000"/>
    <n v="0"/>
    <x v="0"/>
    <x v="1"/>
    <x v="1"/>
    <n v="490"/>
    <x v="8"/>
  </r>
  <r>
    <n v="325467"/>
    <x v="0"/>
    <x v="0"/>
    <n v="131100"/>
    <n v="131100"/>
    <n v="0"/>
    <x v="0"/>
    <x v="0"/>
    <x v="0"/>
    <n v="489"/>
    <x v="8"/>
  </r>
  <r>
    <n v="325472"/>
    <x v="0"/>
    <x v="0"/>
    <n v="63000"/>
    <n v="63000"/>
    <n v="0"/>
    <x v="0"/>
    <x v="1"/>
    <x v="2"/>
    <n v="418"/>
    <x v="6"/>
  </r>
  <r>
    <n v="325473"/>
    <x v="0"/>
    <x v="0"/>
    <n v="20000"/>
    <n v="20000"/>
    <n v="0"/>
    <x v="0"/>
    <x v="1"/>
    <x v="2"/>
    <n v="447"/>
    <x v="3"/>
  </r>
  <r>
    <n v="325499"/>
    <x v="1"/>
    <x v="0"/>
    <n v="3500"/>
    <n v="3500"/>
    <n v="0"/>
    <x v="0"/>
    <x v="1"/>
    <x v="1"/>
    <n v="472"/>
    <x v="8"/>
  </r>
  <r>
    <n v="325500"/>
    <x v="0"/>
    <x v="0"/>
    <n v="10000"/>
    <n v="10000"/>
    <n v="0"/>
    <x v="0"/>
    <x v="1"/>
    <x v="0"/>
    <n v="464"/>
    <x v="1"/>
  </r>
  <r>
    <n v="325502"/>
    <x v="1"/>
    <x v="0"/>
    <n v="8000"/>
    <n v="8000"/>
    <n v="0"/>
    <x v="0"/>
    <x v="1"/>
    <x v="1"/>
    <n v="448"/>
    <x v="3"/>
  </r>
  <r>
    <n v="325510"/>
    <x v="0"/>
    <x v="0"/>
    <n v="20000"/>
    <n v="20000"/>
    <n v="0"/>
    <x v="0"/>
    <x v="1"/>
    <x v="0"/>
    <n v="520"/>
    <x v="7"/>
  </r>
  <r>
    <n v="325511"/>
    <x v="0"/>
    <x v="0"/>
    <n v="20000"/>
    <n v="20000"/>
    <n v="0"/>
    <x v="0"/>
    <x v="1"/>
    <x v="1"/>
    <n v="475"/>
    <x v="8"/>
  </r>
  <r>
    <n v="325551"/>
    <x v="0"/>
    <x v="1"/>
    <n v="20000"/>
    <n v="20000"/>
    <n v="0"/>
    <x v="0"/>
    <x v="1"/>
    <x v="0"/>
    <n v="476"/>
    <x v="8"/>
  </r>
  <r>
    <n v="325577"/>
    <x v="0"/>
    <x v="1"/>
    <n v="50000"/>
    <n v="50000"/>
    <n v="0"/>
    <x v="0"/>
    <x v="1"/>
    <x v="0"/>
    <n v="543"/>
    <x v="9"/>
  </r>
  <r>
    <n v="325608"/>
    <x v="0"/>
    <x v="0"/>
    <n v="20000"/>
    <n v="20000"/>
    <n v="0"/>
    <x v="0"/>
    <x v="1"/>
    <x v="1"/>
    <n v="446"/>
    <x v="3"/>
  </r>
  <r>
    <n v="325628"/>
    <x v="1"/>
    <x v="0"/>
    <n v="11000"/>
    <n v="11000"/>
    <n v="0"/>
    <x v="0"/>
    <x v="1"/>
    <x v="0"/>
    <n v="490"/>
    <x v="8"/>
  </r>
  <r>
    <n v="325647"/>
    <x v="1"/>
    <x v="0"/>
    <n v="5000"/>
    <n v="0"/>
    <n v="1"/>
    <x v="1"/>
    <x v="1"/>
    <x v="1"/>
    <n v="436"/>
    <x v="3"/>
  </r>
  <r>
    <n v="325654"/>
    <x v="0"/>
    <x v="0"/>
    <n v="20000"/>
    <n v="20000"/>
    <n v="0"/>
    <x v="0"/>
    <x v="0"/>
    <x v="1"/>
    <n v="501"/>
    <x v="0"/>
  </r>
  <r>
    <n v="325655"/>
    <x v="0"/>
    <x v="1"/>
    <n v="40000"/>
    <n v="40000"/>
    <n v="0"/>
    <x v="0"/>
    <x v="1"/>
    <x v="1"/>
    <n v="517"/>
    <x v="7"/>
  </r>
  <r>
    <n v="325661"/>
    <x v="0"/>
    <x v="0"/>
    <n v="80000"/>
    <n v="80000"/>
    <n v="0"/>
    <x v="0"/>
    <x v="0"/>
    <x v="0"/>
    <n v="458"/>
    <x v="1"/>
  </r>
  <r>
    <n v="325687"/>
    <x v="1"/>
    <x v="0"/>
    <n v="5000"/>
    <n v="5000"/>
    <n v="0"/>
    <x v="0"/>
    <x v="0"/>
    <x v="0"/>
    <n v="386"/>
    <x v="4"/>
  </r>
  <r>
    <n v="325698"/>
    <x v="0"/>
    <x v="0"/>
    <n v="108150"/>
    <n v="108150"/>
    <n v="0"/>
    <x v="0"/>
    <x v="0"/>
    <x v="0"/>
    <n v="479"/>
    <x v="8"/>
  </r>
  <r>
    <n v="325712"/>
    <x v="0"/>
    <x v="0"/>
    <n v="180000"/>
    <n v="180000"/>
    <n v="0"/>
    <x v="0"/>
    <x v="1"/>
    <x v="2"/>
    <n v="478"/>
    <x v="8"/>
  </r>
  <r>
    <n v="325713"/>
    <x v="0"/>
    <x v="0"/>
    <n v="80000"/>
    <n v="80000"/>
    <n v="0"/>
    <x v="0"/>
    <x v="1"/>
    <x v="0"/>
    <n v="508"/>
    <x v="0"/>
  </r>
  <r>
    <n v="325716"/>
    <x v="1"/>
    <x v="0"/>
    <n v="5000"/>
    <n v="5000"/>
    <n v="0"/>
    <x v="0"/>
    <x v="0"/>
    <x v="1"/>
    <n v="442"/>
    <x v="3"/>
  </r>
  <r>
    <n v="325720"/>
    <x v="1"/>
    <x v="0"/>
    <n v="35000"/>
    <n v="0"/>
    <n v="1"/>
    <x v="1"/>
    <x v="0"/>
    <x v="0"/>
    <n v="490"/>
    <x v="8"/>
  </r>
  <r>
    <n v="325725"/>
    <x v="0"/>
    <x v="0"/>
    <n v="219500"/>
    <n v="219500"/>
    <n v="0"/>
    <x v="0"/>
    <x v="0"/>
    <x v="0"/>
    <n v="506"/>
    <x v="0"/>
  </r>
  <r>
    <n v="325727"/>
    <x v="0"/>
    <x v="0"/>
    <n v="50000"/>
    <n v="50000"/>
    <n v="0"/>
    <x v="0"/>
    <x v="1"/>
    <x v="2"/>
    <n v="448"/>
    <x v="3"/>
  </r>
  <r>
    <n v="325729"/>
    <x v="0"/>
    <x v="1"/>
    <n v="15000"/>
    <n v="15000"/>
    <n v="0"/>
    <x v="0"/>
    <x v="1"/>
    <x v="0"/>
    <n v="531"/>
    <x v="9"/>
  </r>
  <r>
    <n v="325747"/>
    <x v="1"/>
    <x v="0"/>
    <n v="54000"/>
    <n v="54000"/>
    <n v="0"/>
    <x v="0"/>
    <x v="1"/>
    <x v="0"/>
    <n v="504"/>
    <x v="0"/>
  </r>
  <r>
    <n v="325750"/>
    <x v="1"/>
    <x v="1"/>
    <n v="10000"/>
    <n v="10000"/>
    <n v="0"/>
    <x v="0"/>
    <x v="0"/>
    <x v="0"/>
    <n v="459"/>
    <x v="1"/>
  </r>
  <r>
    <n v="325759"/>
    <x v="1"/>
    <x v="0"/>
    <n v="40000"/>
    <n v="40000"/>
    <n v="0"/>
    <x v="0"/>
    <x v="0"/>
    <x v="0"/>
    <n v="456"/>
    <x v="1"/>
  </r>
  <r>
    <n v="325775"/>
    <x v="0"/>
    <x v="0"/>
    <n v="192450"/>
    <n v="192450"/>
    <n v="0"/>
    <x v="0"/>
    <x v="0"/>
    <x v="1"/>
    <n v="476"/>
    <x v="8"/>
  </r>
  <r>
    <n v="325776"/>
    <x v="0"/>
    <x v="1"/>
    <n v="62500"/>
    <n v="62500"/>
    <n v="0"/>
    <x v="0"/>
    <x v="1"/>
    <x v="1"/>
    <n v="489"/>
    <x v="8"/>
  </r>
  <r>
    <n v="325780"/>
    <x v="0"/>
    <x v="0"/>
    <n v="37000"/>
    <n v="37000"/>
    <n v="0"/>
    <x v="0"/>
    <x v="1"/>
    <x v="1"/>
    <n v="455"/>
    <x v="1"/>
  </r>
  <r>
    <n v="325783"/>
    <x v="0"/>
    <x v="0"/>
    <n v="36500"/>
    <n v="36500"/>
    <n v="0"/>
    <x v="0"/>
    <x v="1"/>
    <x v="0"/>
    <n v="441"/>
    <x v="3"/>
  </r>
  <r>
    <n v="325797"/>
    <x v="0"/>
    <x v="0"/>
    <n v="50000"/>
    <n v="50000"/>
    <n v="0"/>
    <x v="0"/>
    <x v="1"/>
    <x v="1"/>
    <n v="427"/>
    <x v="6"/>
  </r>
  <r>
    <n v="325798"/>
    <x v="0"/>
    <x v="0"/>
    <n v="115000"/>
    <n v="115000"/>
    <n v="0"/>
    <x v="0"/>
    <x v="1"/>
    <x v="1"/>
    <n v="473"/>
    <x v="8"/>
  </r>
  <r>
    <n v="325800"/>
    <x v="0"/>
    <x v="0"/>
    <n v="51800"/>
    <n v="51800"/>
    <n v="0"/>
    <x v="0"/>
    <x v="1"/>
    <x v="0"/>
    <n v="490"/>
    <x v="8"/>
  </r>
  <r>
    <n v="325821"/>
    <x v="0"/>
    <x v="1"/>
    <n v="56000"/>
    <n v="56000"/>
    <n v="0"/>
    <x v="0"/>
    <x v="0"/>
    <x v="0"/>
    <n v="468"/>
    <x v="1"/>
  </r>
  <r>
    <n v="325822"/>
    <x v="0"/>
    <x v="0"/>
    <n v="159800"/>
    <n v="159800"/>
    <n v="0"/>
    <x v="0"/>
    <x v="1"/>
    <x v="2"/>
    <n v="533"/>
    <x v="9"/>
  </r>
  <r>
    <n v="325849"/>
    <x v="0"/>
    <x v="1"/>
    <n v="22000"/>
    <n v="22000"/>
    <n v="0"/>
    <x v="0"/>
    <x v="0"/>
    <x v="1"/>
    <n v="510"/>
    <x v="0"/>
  </r>
  <r>
    <n v="325856"/>
    <x v="0"/>
    <x v="1"/>
    <n v="14825.03"/>
    <n v="14825.03"/>
    <n v="0"/>
    <x v="0"/>
    <x v="1"/>
    <x v="1"/>
    <n v="493"/>
    <x v="0"/>
  </r>
  <r>
    <n v="325861"/>
    <x v="0"/>
    <x v="0"/>
    <n v="318650"/>
    <n v="318650"/>
    <n v="0"/>
    <x v="0"/>
    <x v="1"/>
    <x v="0"/>
    <n v="528"/>
    <x v="7"/>
  </r>
  <r>
    <n v="325876"/>
    <x v="1"/>
    <x v="0"/>
    <n v="10000"/>
    <n v="10000"/>
    <n v="0"/>
    <x v="0"/>
    <x v="0"/>
    <x v="0"/>
    <n v="486"/>
    <x v="8"/>
  </r>
  <r>
    <n v="325884"/>
    <x v="0"/>
    <x v="0"/>
    <n v="108700"/>
    <n v="108700"/>
    <n v="0"/>
    <x v="0"/>
    <x v="0"/>
    <x v="2"/>
    <n v="438"/>
    <x v="3"/>
  </r>
  <r>
    <n v="325899"/>
    <x v="0"/>
    <x v="0"/>
    <n v="301800"/>
    <n v="301800"/>
    <n v="0"/>
    <x v="0"/>
    <x v="1"/>
    <x v="1"/>
    <n v="527"/>
    <x v="7"/>
  </r>
  <r>
    <n v="325901"/>
    <x v="0"/>
    <x v="0"/>
    <n v="75000"/>
    <n v="75000"/>
    <n v="0"/>
    <x v="0"/>
    <x v="1"/>
    <x v="0"/>
    <n v="471"/>
    <x v="8"/>
  </r>
  <r>
    <n v="325910"/>
    <x v="1"/>
    <x v="0"/>
    <n v="10000"/>
    <n v="10000"/>
    <n v="0"/>
    <x v="0"/>
    <x v="1"/>
    <x v="1"/>
    <n v="454"/>
    <x v="1"/>
  </r>
  <r>
    <n v="325929"/>
    <x v="0"/>
    <x v="0"/>
    <n v="15000"/>
    <n v="15000"/>
    <n v="0"/>
    <x v="0"/>
    <x v="1"/>
    <x v="2"/>
    <n v="475"/>
    <x v="8"/>
  </r>
  <r>
    <n v="325938"/>
    <x v="0"/>
    <x v="0"/>
    <n v="10000"/>
    <n v="10000"/>
    <n v="0"/>
    <x v="0"/>
    <x v="0"/>
    <x v="1"/>
    <n v="449"/>
    <x v="3"/>
  </r>
  <r>
    <n v="325957"/>
    <x v="1"/>
    <x v="0"/>
    <n v="40000"/>
    <n v="0"/>
    <n v="1"/>
    <x v="1"/>
    <x v="0"/>
    <x v="0"/>
    <n v="405"/>
    <x v="2"/>
  </r>
  <r>
    <n v="326004"/>
    <x v="0"/>
    <x v="0"/>
    <n v="241800"/>
    <n v="241800"/>
    <n v="0"/>
    <x v="0"/>
    <x v="1"/>
    <x v="1"/>
    <n v="458"/>
    <x v="1"/>
  </r>
  <r>
    <n v="326025"/>
    <x v="0"/>
    <x v="0"/>
    <n v="35000"/>
    <n v="35000"/>
    <n v="0"/>
    <x v="0"/>
    <x v="0"/>
    <x v="1"/>
    <n v="414"/>
    <x v="6"/>
  </r>
  <r>
    <n v="326027"/>
    <x v="0"/>
    <x v="1"/>
    <n v="185300"/>
    <n v="185300"/>
    <n v="0"/>
    <x v="0"/>
    <x v="1"/>
    <x v="0"/>
    <n v="523"/>
    <x v="7"/>
  </r>
  <r>
    <n v="326060"/>
    <x v="1"/>
    <x v="2"/>
    <n v="20000"/>
    <n v="20000"/>
    <n v="0"/>
    <x v="0"/>
    <x v="0"/>
    <x v="1"/>
    <n v="389"/>
    <x v="4"/>
  </r>
  <r>
    <n v="326162"/>
    <x v="0"/>
    <x v="1"/>
    <n v="60000"/>
    <n v="60000"/>
    <n v="0"/>
    <x v="0"/>
    <x v="1"/>
    <x v="2"/>
    <n v="479"/>
    <x v="8"/>
  </r>
  <r>
    <n v="326171"/>
    <x v="0"/>
    <x v="0"/>
    <n v="90627"/>
    <n v="90627"/>
    <n v="0"/>
    <x v="0"/>
    <x v="1"/>
    <x v="0"/>
    <n v="567"/>
    <x v="10"/>
  </r>
  <r>
    <n v="326259"/>
    <x v="0"/>
    <x v="1"/>
    <n v="85000"/>
    <n v="85000"/>
    <n v="0"/>
    <x v="0"/>
    <x v="1"/>
    <x v="0"/>
    <n v="502"/>
    <x v="0"/>
  </r>
  <r>
    <n v="326291"/>
    <x v="0"/>
    <x v="1"/>
    <n v="120000"/>
    <n v="120000"/>
    <n v="0"/>
    <x v="0"/>
    <x v="0"/>
    <x v="0"/>
    <n v="512"/>
    <x v="7"/>
  </r>
  <r>
    <n v="326293"/>
    <x v="1"/>
    <x v="0"/>
    <n v="7000"/>
    <n v="7000"/>
    <n v="0"/>
    <x v="0"/>
    <x v="1"/>
    <x v="1"/>
    <n v="529"/>
    <x v="7"/>
  </r>
  <r>
    <n v="326313"/>
    <x v="0"/>
    <x v="0"/>
    <n v="25000"/>
    <n v="25000"/>
    <n v="0"/>
    <x v="0"/>
    <x v="1"/>
    <x v="2"/>
    <n v="580"/>
    <x v="12"/>
  </r>
  <r>
    <n v="326325"/>
    <x v="0"/>
    <x v="1"/>
    <n v="24000"/>
    <n v="24000"/>
    <n v="0"/>
    <x v="0"/>
    <x v="1"/>
    <x v="1"/>
    <n v="423"/>
    <x v="6"/>
  </r>
  <r>
    <n v="326328"/>
    <x v="1"/>
    <x v="1"/>
    <n v="500"/>
    <n v="500"/>
    <n v="0"/>
    <x v="0"/>
    <x v="0"/>
    <x v="2"/>
    <n v="524"/>
    <x v="7"/>
  </r>
  <r>
    <n v="326331"/>
    <x v="0"/>
    <x v="1"/>
    <n v="170900"/>
    <n v="170900"/>
    <n v="0"/>
    <x v="0"/>
    <x v="1"/>
    <x v="0"/>
    <n v="438"/>
    <x v="3"/>
  </r>
  <r>
    <n v="326341"/>
    <x v="0"/>
    <x v="0"/>
    <n v="141500"/>
    <n v="141500"/>
    <n v="0"/>
    <x v="0"/>
    <x v="1"/>
    <x v="0"/>
    <n v="500"/>
    <x v="0"/>
  </r>
  <r>
    <n v="326361"/>
    <x v="2"/>
    <x v="0"/>
    <n v="105000"/>
    <n v="105000"/>
    <n v="0"/>
    <x v="0"/>
    <x v="0"/>
    <x v="0"/>
    <n v="448"/>
    <x v="3"/>
  </r>
  <r>
    <n v="326372"/>
    <x v="0"/>
    <x v="1"/>
    <n v="20000"/>
    <n v="20000"/>
    <n v="0"/>
    <x v="0"/>
    <x v="0"/>
    <x v="1"/>
    <n v="454"/>
    <x v="1"/>
  </r>
  <r>
    <n v="326380"/>
    <x v="0"/>
    <x v="1"/>
    <n v="58001"/>
    <n v="58001"/>
    <n v="0"/>
    <x v="0"/>
    <x v="1"/>
    <x v="2"/>
    <n v="492"/>
    <x v="0"/>
  </r>
  <r>
    <n v="326381"/>
    <x v="2"/>
    <x v="2"/>
    <n v="35000"/>
    <n v="35000"/>
    <n v="0"/>
    <x v="0"/>
    <x v="1"/>
    <x v="0"/>
    <n v="460"/>
    <x v="1"/>
  </r>
  <r>
    <n v="326387"/>
    <x v="1"/>
    <x v="0"/>
    <n v="5000"/>
    <n v="5000"/>
    <n v="0"/>
    <x v="0"/>
    <x v="1"/>
    <x v="1"/>
    <n v="523"/>
    <x v="7"/>
  </r>
  <r>
    <n v="326402"/>
    <x v="0"/>
    <x v="0"/>
    <n v="115500"/>
    <n v="115500"/>
    <n v="0"/>
    <x v="0"/>
    <x v="1"/>
    <x v="0"/>
    <n v="432"/>
    <x v="3"/>
  </r>
  <r>
    <n v="326404"/>
    <x v="1"/>
    <x v="0"/>
    <n v="9000"/>
    <n v="9000"/>
    <n v="0"/>
    <x v="0"/>
    <x v="0"/>
    <x v="1"/>
    <n v="425"/>
    <x v="6"/>
  </r>
  <r>
    <n v="326411"/>
    <x v="0"/>
    <x v="0"/>
    <n v="139100"/>
    <n v="139100"/>
    <n v="0"/>
    <x v="0"/>
    <x v="1"/>
    <x v="1"/>
    <n v="554"/>
    <x v="10"/>
  </r>
  <r>
    <n v="326436"/>
    <x v="1"/>
    <x v="0"/>
    <n v="10000"/>
    <n v="10000"/>
    <n v="0"/>
    <x v="0"/>
    <x v="1"/>
    <x v="0"/>
    <n v="513"/>
    <x v="7"/>
  </r>
  <r>
    <n v="326458"/>
    <x v="1"/>
    <x v="0"/>
    <n v="8000"/>
    <n v="8000"/>
    <n v="0"/>
    <x v="0"/>
    <x v="1"/>
    <x v="0"/>
    <n v="479"/>
    <x v="8"/>
  </r>
  <r>
    <n v="326460"/>
    <x v="1"/>
    <x v="0"/>
    <n v="146000"/>
    <n v="146000"/>
    <n v="0"/>
    <x v="0"/>
    <x v="1"/>
    <x v="1"/>
    <n v="467"/>
    <x v="1"/>
  </r>
  <r>
    <n v="326464"/>
    <x v="1"/>
    <x v="0"/>
    <n v="10000"/>
    <n v="10000"/>
    <n v="0"/>
    <x v="0"/>
    <x v="0"/>
    <x v="1"/>
    <n v="411"/>
    <x v="6"/>
  </r>
  <r>
    <n v="326473"/>
    <x v="0"/>
    <x v="0"/>
    <n v="47200"/>
    <n v="47200"/>
    <n v="0"/>
    <x v="0"/>
    <x v="1"/>
    <x v="1"/>
    <n v="487"/>
    <x v="8"/>
  </r>
  <r>
    <n v="326476"/>
    <x v="1"/>
    <x v="1"/>
    <n v="10000"/>
    <n v="10000"/>
    <n v="0"/>
    <x v="0"/>
    <x v="1"/>
    <x v="1"/>
    <n v="520"/>
    <x v="7"/>
  </r>
  <r>
    <n v="326478"/>
    <x v="1"/>
    <x v="1"/>
    <n v="2000"/>
    <n v="2000"/>
    <n v="0"/>
    <x v="0"/>
    <x v="1"/>
    <x v="1"/>
    <n v="481"/>
    <x v="8"/>
  </r>
  <r>
    <n v="326481"/>
    <x v="1"/>
    <x v="0"/>
    <n v="50000"/>
    <n v="50000"/>
    <n v="0"/>
    <x v="0"/>
    <x v="1"/>
    <x v="2"/>
    <n v="477"/>
    <x v="8"/>
  </r>
  <r>
    <n v="326485"/>
    <x v="0"/>
    <x v="0"/>
    <n v="133000"/>
    <n v="133000"/>
    <n v="0"/>
    <x v="0"/>
    <x v="0"/>
    <x v="1"/>
    <n v="433"/>
    <x v="3"/>
  </r>
  <r>
    <n v="326499"/>
    <x v="0"/>
    <x v="1"/>
    <n v="92000"/>
    <n v="92000"/>
    <n v="0"/>
    <x v="0"/>
    <x v="1"/>
    <x v="0"/>
    <n v="485"/>
    <x v="8"/>
  </r>
  <r>
    <n v="326500"/>
    <x v="0"/>
    <x v="2"/>
    <n v="91500"/>
    <n v="91500"/>
    <n v="0"/>
    <x v="0"/>
    <x v="1"/>
    <x v="1"/>
    <n v="492"/>
    <x v="0"/>
  </r>
  <r>
    <n v="326505"/>
    <x v="1"/>
    <x v="0"/>
    <n v="20000"/>
    <n v="20000"/>
    <n v="0"/>
    <x v="0"/>
    <x v="0"/>
    <x v="1"/>
    <n v="435"/>
    <x v="3"/>
  </r>
  <r>
    <n v="326507"/>
    <x v="0"/>
    <x v="1"/>
    <n v="15000"/>
    <n v="15000"/>
    <n v="0"/>
    <x v="0"/>
    <x v="1"/>
    <x v="1"/>
    <n v="482"/>
    <x v="8"/>
  </r>
  <r>
    <n v="326556"/>
    <x v="1"/>
    <x v="0"/>
    <n v="20000"/>
    <n v="20000"/>
    <n v="0"/>
    <x v="0"/>
    <x v="1"/>
    <x v="2"/>
    <n v="495"/>
    <x v="0"/>
  </r>
  <r>
    <n v="326560"/>
    <x v="0"/>
    <x v="1"/>
    <n v="30000"/>
    <n v="30000"/>
    <n v="0"/>
    <x v="0"/>
    <x v="0"/>
    <x v="1"/>
    <n v="454"/>
    <x v="1"/>
  </r>
  <r>
    <n v="326561"/>
    <x v="1"/>
    <x v="0"/>
    <n v="39000"/>
    <n v="39000"/>
    <n v="0"/>
    <x v="0"/>
    <x v="1"/>
    <x v="1"/>
    <n v="491"/>
    <x v="0"/>
  </r>
  <r>
    <n v="326563"/>
    <x v="1"/>
    <x v="0"/>
    <n v="10000"/>
    <n v="10000"/>
    <n v="0"/>
    <x v="0"/>
    <x v="1"/>
    <x v="0"/>
    <n v="518"/>
    <x v="7"/>
  </r>
  <r>
    <n v="326565"/>
    <x v="1"/>
    <x v="0"/>
    <n v="10000"/>
    <n v="10000"/>
    <n v="0"/>
    <x v="0"/>
    <x v="0"/>
    <x v="1"/>
    <n v="413"/>
    <x v="6"/>
  </r>
  <r>
    <n v="326567"/>
    <x v="1"/>
    <x v="0"/>
    <n v="1000"/>
    <n v="1000"/>
    <n v="0"/>
    <x v="0"/>
    <x v="1"/>
    <x v="1"/>
    <n v="439"/>
    <x v="3"/>
  </r>
  <r>
    <n v="326572"/>
    <x v="0"/>
    <x v="0"/>
    <n v="80000"/>
    <n v="80000"/>
    <n v="0"/>
    <x v="0"/>
    <x v="0"/>
    <x v="0"/>
    <n v="441"/>
    <x v="3"/>
  </r>
  <r>
    <n v="326576"/>
    <x v="0"/>
    <x v="1"/>
    <n v="10000"/>
    <n v="10000"/>
    <n v="0"/>
    <x v="0"/>
    <x v="0"/>
    <x v="0"/>
    <n v="429"/>
    <x v="6"/>
  </r>
  <r>
    <n v="326577"/>
    <x v="0"/>
    <x v="0"/>
    <n v="12000"/>
    <n v="12000"/>
    <n v="0"/>
    <x v="0"/>
    <x v="0"/>
    <x v="1"/>
    <n v="474"/>
    <x v="8"/>
  </r>
  <r>
    <n v="326579"/>
    <x v="1"/>
    <x v="1"/>
    <n v="10000"/>
    <n v="10000"/>
    <n v="0"/>
    <x v="0"/>
    <x v="0"/>
    <x v="1"/>
    <n v="481"/>
    <x v="8"/>
  </r>
  <r>
    <n v="326585"/>
    <x v="0"/>
    <x v="0"/>
    <n v="54000"/>
    <n v="54000"/>
    <n v="0"/>
    <x v="0"/>
    <x v="1"/>
    <x v="2"/>
    <n v="469"/>
    <x v="1"/>
  </r>
  <r>
    <n v="326588"/>
    <x v="1"/>
    <x v="0"/>
    <n v="39000"/>
    <n v="39000"/>
    <n v="0"/>
    <x v="0"/>
    <x v="1"/>
    <x v="1"/>
    <n v="472"/>
    <x v="8"/>
  </r>
  <r>
    <n v="326597"/>
    <x v="0"/>
    <x v="0"/>
    <n v="120000"/>
    <n v="120000"/>
    <n v="0"/>
    <x v="0"/>
    <x v="0"/>
    <x v="0"/>
    <n v="446"/>
    <x v="3"/>
  </r>
  <r>
    <n v="326598"/>
    <x v="1"/>
    <x v="1"/>
    <n v="14000"/>
    <n v="14000"/>
    <n v="0"/>
    <x v="0"/>
    <x v="0"/>
    <x v="1"/>
    <n v="487"/>
    <x v="8"/>
  </r>
  <r>
    <n v="326612"/>
    <x v="0"/>
    <x v="0"/>
    <n v="65000"/>
    <n v="65000"/>
    <n v="0"/>
    <x v="0"/>
    <x v="1"/>
    <x v="1"/>
    <n v="464"/>
    <x v="1"/>
  </r>
  <r>
    <n v="326618"/>
    <x v="0"/>
    <x v="1"/>
    <n v="97500"/>
    <n v="97500"/>
    <n v="0"/>
    <x v="0"/>
    <x v="1"/>
    <x v="1"/>
    <n v="526"/>
    <x v="7"/>
  </r>
  <r>
    <n v="326624"/>
    <x v="0"/>
    <x v="1"/>
    <n v="20000"/>
    <n v="20000"/>
    <n v="0"/>
    <x v="0"/>
    <x v="1"/>
    <x v="1"/>
    <n v="498"/>
    <x v="0"/>
  </r>
  <r>
    <n v="326641"/>
    <x v="0"/>
    <x v="0"/>
    <n v="161001"/>
    <n v="161001"/>
    <n v="0"/>
    <x v="0"/>
    <x v="1"/>
    <x v="0"/>
    <n v="503"/>
    <x v="0"/>
  </r>
  <r>
    <n v="326642"/>
    <x v="0"/>
    <x v="0"/>
    <n v="194000"/>
    <n v="194000"/>
    <n v="0"/>
    <x v="0"/>
    <x v="1"/>
    <x v="0"/>
    <n v="532"/>
    <x v="9"/>
  </r>
  <r>
    <n v="326644"/>
    <x v="0"/>
    <x v="0"/>
    <n v="4000"/>
    <n v="4000"/>
    <n v="0"/>
    <x v="0"/>
    <x v="0"/>
    <x v="2"/>
    <n v="464"/>
    <x v="1"/>
  </r>
  <r>
    <n v="326647"/>
    <x v="0"/>
    <x v="0"/>
    <n v="377500"/>
    <n v="377500"/>
    <n v="0"/>
    <x v="0"/>
    <x v="0"/>
    <x v="1"/>
    <n v="474"/>
    <x v="8"/>
  </r>
  <r>
    <n v="326648"/>
    <x v="0"/>
    <x v="2"/>
    <n v="5000"/>
    <n v="5000"/>
    <n v="0"/>
    <x v="0"/>
    <x v="0"/>
    <x v="1"/>
    <n v="473"/>
    <x v="8"/>
  </r>
  <r>
    <n v="326653"/>
    <x v="0"/>
    <x v="2"/>
    <n v="9990"/>
    <n v="9990"/>
    <n v="0"/>
    <x v="0"/>
    <x v="1"/>
    <x v="1"/>
    <n v="463"/>
    <x v="1"/>
  </r>
  <r>
    <n v="326654"/>
    <x v="0"/>
    <x v="1"/>
    <n v="31000"/>
    <n v="31000"/>
    <n v="0"/>
    <x v="0"/>
    <x v="0"/>
    <x v="2"/>
    <n v="561"/>
    <x v="10"/>
  </r>
  <r>
    <n v="326657"/>
    <x v="0"/>
    <x v="0"/>
    <n v="59775"/>
    <n v="59775"/>
    <n v="0"/>
    <x v="0"/>
    <x v="1"/>
    <x v="1"/>
    <n v="474"/>
    <x v="8"/>
  </r>
  <r>
    <n v="326658"/>
    <x v="1"/>
    <x v="0"/>
    <n v="6000"/>
    <n v="6000"/>
    <n v="0"/>
    <x v="0"/>
    <x v="1"/>
    <x v="0"/>
    <n v="456"/>
    <x v="1"/>
  </r>
  <r>
    <n v="326660"/>
    <x v="0"/>
    <x v="0"/>
    <n v="15500"/>
    <n v="15500"/>
    <n v="0"/>
    <x v="0"/>
    <x v="1"/>
    <x v="1"/>
    <n v="516"/>
    <x v="7"/>
  </r>
  <r>
    <n v="326667"/>
    <x v="0"/>
    <x v="0"/>
    <n v="23600"/>
    <n v="23600"/>
    <n v="0"/>
    <x v="0"/>
    <x v="0"/>
    <x v="0"/>
    <n v="540"/>
    <x v="9"/>
  </r>
  <r>
    <n v="326687"/>
    <x v="1"/>
    <x v="0"/>
    <n v="3000"/>
    <n v="3000"/>
    <n v="0"/>
    <x v="0"/>
    <x v="1"/>
    <x v="0"/>
    <n v="441"/>
    <x v="3"/>
  </r>
  <r>
    <n v="326691"/>
    <x v="0"/>
    <x v="0"/>
    <n v="125600"/>
    <n v="125600"/>
    <n v="0"/>
    <x v="0"/>
    <x v="0"/>
    <x v="1"/>
    <n v="505"/>
    <x v="0"/>
  </r>
  <r>
    <n v="326692"/>
    <x v="0"/>
    <x v="0"/>
    <n v="71000"/>
    <n v="71000"/>
    <n v="0"/>
    <x v="0"/>
    <x v="0"/>
    <x v="2"/>
    <n v="476"/>
    <x v="8"/>
  </r>
  <r>
    <n v="326693"/>
    <x v="0"/>
    <x v="0"/>
    <n v="58500"/>
    <n v="58500"/>
    <n v="0"/>
    <x v="0"/>
    <x v="1"/>
    <x v="1"/>
    <n v="438"/>
    <x v="3"/>
  </r>
  <r>
    <n v="326699"/>
    <x v="0"/>
    <x v="2"/>
    <n v="17000"/>
    <n v="17000"/>
    <n v="0"/>
    <x v="0"/>
    <x v="0"/>
    <x v="0"/>
    <n v="496"/>
    <x v="0"/>
  </r>
  <r>
    <n v="326702"/>
    <x v="2"/>
    <x v="2"/>
    <n v="19500"/>
    <n v="19500"/>
    <n v="0"/>
    <x v="0"/>
    <x v="0"/>
    <x v="1"/>
    <n v="465"/>
    <x v="1"/>
  </r>
  <r>
    <n v="326717"/>
    <x v="0"/>
    <x v="2"/>
    <n v="18000"/>
    <n v="18000"/>
    <n v="0"/>
    <x v="0"/>
    <x v="1"/>
    <x v="0"/>
    <n v="506"/>
    <x v="0"/>
  </r>
  <r>
    <n v="326719"/>
    <x v="1"/>
    <x v="0"/>
    <n v="7500"/>
    <n v="7500"/>
    <n v="0"/>
    <x v="0"/>
    <x v="1"/>
    <x v="1"/>
    <n v="452"/>
    <x v="1"/>
  </r>
  <r>
    <n v="326729"/>
    <x v="0"/>
    <x v="1"/>
    <n v="50000"/>
    <n v="50000"/>
    <n v="0"/>
    <x v="0"/>
    <x v="1"/>
    <x v="1"/>
    <n v="484"/>
    <x v="8"/>
  </r>
  <r>
    <n v="326731"/>
    <x v="0"/>
    <x v="0"/>
    <n v="115400"/>
    <n v="115400"/>
    <n v="0"/>
    <x v="0"/>
    <x v="0"/>
    <x v="2"/>
    <n v="495"/>
    <x v="0"/>
  </r>
  <r>
    <n v="326736"/>
    <x v="0"/>
    <x v="0"/>
    <n v="19800"/>
    <n v="19800"/>
    <n v="0"/>
    <x v="0"/>
    <x v="0"/>
    <x v="1"/>
    <n v="537"/>
    <x v="9"/>
  </r>
  <r>
    <n v="326738"/>
    <x v="0"/>
    <x v="1"/>
    <n v="26000"/>
    <n v="26000"/>
    <n v="0"/>
    <x v="0"/>
    <x v="1"/>
    <x v="0"/>
    <n v="476"/>
    <x v="8"/>
  </r>
  <r>
    <n v="326753"/>
    <x v="1"/>
    <x v="0"/>
    <n v="5000"/>
    <n v="5000"/>
    <n v="0"/>
    <x v="0"/>
    <x v="1"/>
    <x v="0"/>
    <n v="435"/>
    <x v="3"/>
  </r>
  <r>
    <n v="326754"/>
    <x v="0"/>
    <x v="0"/>
    <n v="40000"/>
    <n v="40000"/>
    <n v="0"/>
    <x v="0"/>
    <x v="0"/>
    <x v="0"/>
    <n v="441"/>
    <x v="3"/>
  </r>
  <r>
    <n v="326755"/>
    <x v="0"/>
    <x v="1"/>
    <n v="30000"/>
    <n v="30000"/>
    <n v="0"/>
    <x v="0"/>
    <x v="1"/>
    <x v="0"/>
    <n v="462"/>
    <x v="1"/>
  </r>
  <r>
    <n v="326761"/>
    <x v="0"/>
    <x v="0"/>
    <n v="15000"/>
    <n v="15000"/>
    <n v="0"/>
    <x v="0"/>
    <x v="1"/>
    <x v="1"/>
    <n v="518"/>
    <x v="7"/>
  </r>
  <r>
    <n v="326765"/>
    <x v="1"/>
    <x v="0"/>
    <n v="15000"/>
    <n v="15000"/>
    <n v="0"/>
    <x v="0"/>
    <x v="0"/>
    <x v="0"/>
    <n v="493"/>
    <x v="0"/>
  </r>
  <r>
    <n v="326769"/>
    <x v="0"/>
    <x v="0"/>
    <n v="52600"/>
    <n v="52600"/>
    <n v="0"/>
    <x v="0"/>
    <x v="1"/>
    <x v="1"/>
    <n v="474"/>
    <x v="8"/>
  </r>
  <r>
    <n v="326776"/>
    <x v="0"/>
    <x v="1"/>
    <n v="35000"/>
    <n v="35000"/>
    <n v="0"/>
    <x v="0"/>
    <x v="0"/>
    <x v="1"/>
    <n v="434"/>
    <x v="3"/>
  </r>
  <r>
    <n v="326788"/>
    <x v="0"/>
    <x v="0"/>
    <n v="40000"/>
    <n v="40000"/>
    <n v="0"/>
    <x v="0"/>
    <x v="1"/>
    <x v="0"/>
    <n v="481"/>
    <x v="8"/>
  </r>
  <r>
    <n v="326790"/>
    <x v="1"/>
    <x v="0"/>
    <n v="41000"/>
    <n v="1000"/>
    <n v="1"/>
    <x v="1"/>
    <x v="1"/>
    <x v="1"/>
    <n v="477"/>
    <x v="8"/>
  </r>
  <r>
    <n v="326797"/>
    <x v="1"/>
    <x v="0"/>
    <n v="20000"/>
    <n v="20000"/>
    <n v="0"/>
    <x v="0"/>
    <x v="0"/>
    <x v="1"/>
    <n v="421"/>
    <x v="6"/>
  </r>
  <r>
    <n v="326798"/>
    <x v="1"/>
    <x v="0"/>
    <n v="20000"/>
    <n v="20000"/>
    <n v="0"/>
    <x v="0"/>
    <x v="1"/>
    <x v="1"/>
    <n v="500"/>
    <x v="0"/>
  </r>
  <r>
    <n v="326813"/>
    <x v="0"/>
    <x v="0"/>
    <n v="63600"/>
    <n v="63600"/>
    <n v="0"/>
    <x v="0"/>
    <x v="1"/>
    <x v="0"/>
    <n v="468"/>
    <x v="1"/>
  </r>
  <r>
    <n v="326818"/>
    <x v="1"/>
    <x v="0"/>
    <n v="15000"/>
    <n v="15000"/>
    <n v="0"/>
    <x v="0"/>
    <x v="0"/>
    <x v="1"/>
    <n v="468"/>
    <x v="1"/>
  </r>
  <r>
    <n v="326821"/>
    <x v="2"/>
    <x v="1"/>
    <n v="90000"/>
    <n v="90000"/>
    <n v="0"/>
    <x v="0"/>
    <x v="0"/>
    <x v="1"/>
    <n v="506"/>
    <x v="0"/>
  </r>
  <r>
    <n v="326831"/>
    <x v="0"/>
    <x v="0"/>
    <n v="87000"/>
    <n v="87000"/>
    <n v="0"/>
    <x v="0"/>
    <x v="0"/>
    <x v="1"/>
    <n v="440"/>
    <x v="3"/>
  </r>
  <r>
    <n v="326841"/>
    <x v="1"/>
    <x v="0"/>
    <n v="30000"/>
    <n v="30000"/>
    <n v="0"/>
    <x v="0"/>
    <x v="1"/>
    <x v="0"/>
    <n v="493"/>
    <x v="0"/>
  </r>
  <r>
    <n v="326846"/>
    <x v="1"/>
    <x v="0"/>
    <n v="103000"/>
    <n v="73008"/>
    <n v="1"/>
    <x v="1"/>
    <x v="0"/>
    <x v="1"/>
    <n v="428"/>
    <x v="6"/>
  </r>
  <r>
    <n v="326852"/>
    <x v="1"/>
    <x v="1"/>
    <n v="9500"/>
    <n v="9500"/>
    <n v="0"/>
    <x v="0"/>
    <x v="1"/>
    <x v="0"/>
    <n v="541"/>
    <x v="9"/>
  </r>
  <r>
    <n v="326854"/>
    <x v="0"/>
    <x v="0"/>
    <n v="180000"/>
    <n v="180000"/>
    <n v="0"/>
    <x v="0"/>
    <x v="0"/>
    <x v="1"/>
    <n v="463"/>
    <x v="1"/>
  </r>
  <r>
    <n v="326868"/>
    <x v="1"/>
    <x v="0"/>
    <n v="108000"/>
    <n v="108000"/>
    <n v="0"/>
    <x v="0"/>
    <x v="1"/>
    <x v="0"/>
    <n v="529"/>
    <x v="7"/>
  </r>
  <r>
    <n v="326871"/>
    <x v="2"/>
    <x v="2"/>
    <n v="10200"/>
    <n v="10200"/>
    <n v="0"/>
    <x v="0"/>
    <x v="0"/>
    <x v="1"/>
    <n v="415"/>
    <x v="6"/>
  </r>
  <r>
    <n v="326878"/>
    <x v="0"/>
    <x v="1"/>
    <n v="10000"/>
    <n v="10000"/>
    <n v="0"/>
    <x v="0"/>
    <x v="0"/>
    <x v="0"/>
    <n v="546"/>
    <x v="9"/>
  </r>
  <r>
    <n v="326879"/>
    <x v="0"/>
    <x v="1"/>
    <n v="17500"/>
    <n v="17500"/>
    <n v="0"/>
    <x v="0"/>
    <x v="0"/>
    <x v="1"/>
    <n v="456"/>
    <x v="1"/>
  </r>
  <r>
    <n v="326883"/>
    <x v="1"/>
    <x v="0"/>
    <n v="10000"/>
    <n v="0"/>
    <n v="1"/>
    <x v="1"/>
    <x v="0"/>
    <x v="0"/>
    <n v="425"/>
    <x v="6"/>
  </r>
  <r>
    <n v="326908"/>
    <x v="0"/>
    <x v="0"/>
    <n v="80000"/>
    <n v="80000"/>
    <n v="0"/>
    <x v="0"/>
    <x v="1"/>
    <x v="1"/>
    <n v="478"/>
    <x v="8"/>
  </r>
  <r>
    <n v="326930"/>
    <x v="0"/>
    <x v="0"/>
    <n v="37000"/>
    <n v="37000"/>
    <n v="0"/>
    <x v="0"/>
    <x v="1"/>
    <x v="1"/>
    <n v="418"/>
    <x v="6"/>
  </r>
  <r>
    <n v="326937"/>
    <x v="0"/>
    <x v="0"/>
    <n v="108700"/>
    <n v="108700"/>
    <n v="0"/>
    <x v="0"/>
    <x v="1"/>
    <x v="1"/>
    <n v="539"/>
    <x v="9"/>
  </r>
  <r>
    <n v="326940"/>
    <x v="0"/>
    <x v="2"/>
    <n v="1900"/>
    <n v="1900"/>
    <n v="0"/>
    <x v="0"/>
    <x v="0"/>
    <x v="0"/>
    <n v="462"/>
    <x v="1"/>
  </r>
  <r>
    <n v="326944"/>
    <x v="0"/>
    <x v="0"/>
    <n v="39150"/>
    <n v="39150"/>
    <n v="0"/>
    <x v="0"/>
    <x v="0"/>
    <x v="1"/>
    <n v="456"/>
    <x v="1"/>
  </r>
  <r>
    <n v="326957"/>
    <x v="1"/>
    <x v="0"/>
    <n v="49000"/>
    <n v="49000"/>
    <n v="0"/>
    <x v="0"/>
    <x v="1"/>
    <x v="2"/>
    <n v="496"/>
    <x v="0"/>
  </r>
  <r>
    <n v="326960"/>
    <x v="0"/>
    <x v="0"/>
    <n v="450900"/>
    <n v="450900"/>
    <n v="0"/>
    <x v="0"/>
    <x v="0"/>
    <x v="2"/>
    <n v="516"/>
    <x v="7"/>
  </r>
  <r>
    <n v="326963"/>
    <x v="1"/>
    <x v="1"/>
    <n v="10000"/>
    <n v="10000"/>
    <n v="0"/>
    <x v="0"/>
    <x v="0"/>
    <x v="1"/>
    <n v="480"/>
    <x v="8"/>
  </r>
  <r>
    <n v="326965"/>
    <x v="0"/>
    <x v="1"/>
    <n v="21200"/>
    <n v="21200"/>
    <n v="0"/>
    <x v="0"/>
    <x v="1"/>
    <x v="0"/>
    <n v="491"/>
    <x v="0"/>
  </r>
  <r>
    <n v="326966"/>
    <x v="0"/>
    <x v="0"/>
    <n v="246600"/>
    <n v="246600"/>
    <n v="0"/>
    <x v="0"/>
    <x v="0"/>
    <x v="1"/>
    <n v="567"/>
    <x v="10"/>
  </r>
  <r>
    <n v="326967"/>
    <x v="1"/>
    <x v="0"/>
    <n v="70000"/>
    <n v="70000"/>
    <n v="0"/>
    <x v="0"/>
    <x v="1"/>
    <x v="2"/>
    <n v="554"/>
    <x v="10"/>
  </r>
  <r>
    <n v="326985"/>
    <x v="0"/>
    <x v="1"/>
    <n v="14500"/>
    <n v="14500"/>
    <n v="0"/>
    <x v="0"/>
    <x v="0"/>
    <x v="1"/>
    <n v="515"/>
    <x v="7"/>
  </r>
  <r>
    <n v="326988"/>
    <x v="0"/>
    <x v="1"/>
    <n v="10000"/>
    <n v="10000"/>
    <n v="0"/>
    <x v="0"/>
    <x v="0"/>
    <x v="1"/>
    <n v="434"/>
    <x v="3"/>
  </r>
  <r>
    <n v="326989"/>
    <x v="2"/>
    <x v="2"/>
    <n v="5000"/>
    <n v="5000"/>
    <n v="0"/>
    <x v="0"/>
    <x v="0"/>
    <x v="1"/>
    <n v="425"/>
    <x v="6"/>
  </r>
  <r>
    <n v="326996"/>
    <x v="0"/>
    <x v="2"/>
    <n v="72000"/>
    <n v="72000"/>
    <n v="0"/>
    <x v="0"/>
    <x v="1"/>
    <x v="0"/>
    <n v="502"/>
    <x v="0"/>
  </r>
  <r>
    <n v="327010"/>
    <x v="0"/>
    <x v="0"/>
    <n v="20000"/>
    <n v="20000"/>
    <n v="0"/>
    <x v="0"/>
    <x v="1"/>
    <x v="0"/>
    <n v="482"/>
    <x v="8"/>
  </r>
  <r>
    <n v="327012"/>
    <x v="1"/>
    <x v="0"/>
    <n v="22000"/>
    <n v="22000"/>
    <n v="0"/>
    <x v="0"/>
    <x v="1"/>
    <x v="0"/>
    <n v="474"/>
    <x v="8"/>
  </r>
  <r>
    <n v="327013"/>
    <x v="0"/>
    <x v="0"/>
    <n v="15000"/>
    <n v="15000"/>
    <n v="0"/>
    <x v="0"/>
    <x v="1"/>
    <x v="1"/>
    <n v="515"/>
    <x v="7"/>
  </r>
  <r>
    <n v="327014"/>
    <x v="0"/>
    <x v="0"/>
    <n v="16800"/>
    <n v="16800"/>
    <n v="0"/>
    <x v="0"/>
    <x v="0"/>
    <x v="1"/>
    <n v="439"/>
    <x v="3"/>
  </r>
  <r>
    <n v="327024"/>
    <x v="0"/>
    <x v="2"/>
    <n v="10000"/>
    <n v="10000"/>
    <n v="0"/>
    <x v="0"/>
    <x v="1"/>
    <x v="0"/>
    <n v="503"/>
    <x v="0"/>
  </r>
  <r>
    <n v="327027"/>
    <x v="0"/>
    <x v="0"/>
    <n v="38525"/>
    <n v="38525"/>
    <n v="0"/>
    <x v="0"/>
    <x v="1"/>
    <x v="0"/>
    <n v="464"/>
    <x v="1"/>
  </r>
  <r>
    <n v="327038"/>
    <x v="0"/>
    <x v="2"/>
    <n v="42000"/>
    <n v="42000"/>
    <n v="0"/>
    <x v="0"/>
    <x v="1"/>
    <x v="1"/>
    <n v="466"/>
    <x v="1"/>
  </r>
  <r>
    <n v="327043"/>
    <x v="1"/>
    <x v="0"/>
    <n v="20000"/>
    <n v="20000"/>
    <n v="0"/>
    <x v="0"/>
    <x v="1"/>
    <x v="0"/>
    <n v="497"/>
    <x v="0"/>
  </r>
  <r>
    <n v="327048"/>
    <x v="1"/>
    <x v="0"/>
    <n v="1500"/>
    <n v="1500"/>
    <n v="0"/>
    <x v="0"/>
    <x v="1"/>
    <x v="1"/>
    <n v="470"/>
    <x v="1"/>
  </r>
  <r>
    <n v="327086"/>
    <x v="0"/>
    <x v="0"/>
    <n v="43602"/>
    <n v="43602"/>
    <n v="0"/>
    <x v="0"/>
    <x v="1"/>
    <x v="0"/>
    <n v="459"/>
    <x v="1"/>
  </r>
  <r>
    <n v="327104"/>
    <x v="0"/>
    <x v="1"/>
    <n v="50000"/>
    <n v="50000"/>
    <n v="0"/>
    <x v="0"/>
    <x v="0"/>
    <x v="1"/>
    <n v="543"/>
    <x v="9"/>
  </r>
  <r>
    <n v="327112"/>
    <x v="0"/>
    <x v="0"/>
    <n v="237920"/>
    <n v="237920"/>
    <n v="0"/>
    <x v="0"/>
    <x v="0"/>
    <x v="1"/>
    <n v="504"/>
    <x v="0"/>
  </r>
  <r>
    <n v="327128"/>
    <x v="0"/>
    <x v="0"/>
    <n v="30000"/>
    <n v="30000"/>
    <n v="0"/>
    <x v="0"/>
    <x v="0"/>
    <x v="2"/>
    <n v="488"/>
    <x v="8"/>
  </r>
  <r>
    <n v="327130"/>
    <x v="0"/>
    <x v="0"/>
    <n v="34500"/>
    <n v="34500"/>
    <n v="0"/>
    <x v="0"/>
    <x v="1"/>
    <x v="0"/>
    <n v="545"/>
    <x v="9"/>
  </r>
  <r>
    <n v="327132"/>
    <x v="1"/>
    <x v="0"/>
    <n v="20000"/>
    <n v="0"/>
    <n v="1"/>
    <x v="1"/>
    <x v="1"/>
    <x v="0"/>
    <n v="483"/>
    <x v="8"/>
  </r>
  <r>
    <n v="327140"/>
    <x v="1"/>
    <x v="0"/>
    <n v="10000"/>
    <n v="5000"/>
    <n v="1"/>
    <x v="1"/>
    <x v="0"/>
    <x v="0"/>
    <n v="426"/>
    <x v="6"/>
  </r>
  <r>
    <n v="327158"/>
    <x v="0"/>
    <x v="1"/>
    <n v="25000"/>
    <n v="25000"/>
    <n v="0"/>
    <x v="0"/>
    <x v="0"/>
    <x v="0"/>
    <n v="469"/>
    <x v="1"/>
  </r>
  <r>
    <n v="327164"/>
    <x v="0"/>
    <x v="0"/>
    <n v="10000"/>
    <n v="10000"/>
    <n v="0"/>
    <x v="0"/>
    <x v="1"/>
    <x v="0"/>
    <n v="500"/>
    <x v="0"/>
  </r>
  <r>
    <n v="327175"/>
    <x v="1"/>
    <x v="1"/>
    <n v="20000"/>
    <n v="20000"/>
    <n v="0"/>
    <x v="0"/>
    <x v="1"/>
    <x v="1"/>
    <n v="454"/>
    <x v="1"/>
  </r>
  <r>
    <n v="327185"/>
    <x v="0"/>
    <x v="2"/>
    <n v="10000"/>
    <n v="10000"/>
    <n v="0"/>
    <x v="0"/>
    <x v="1"/>
    <x v="1"/>
    <n v="485"/>
    <x v="8"/>
  </r>
  <r>
    <n v="327188"/>
    <x v="0"/>
    <x v="0"/>
    <n v="20000"/>
    <n v="20000"/>
    <n v="0"/>
    <x v="0"/>
    <x v="0"/>
    <x v="0"/>
    <n v="449"/>
    <x v="3"/>
  </r>
  <r>
    <n v="327194"/>
    <x v="1"/>
    <x v="0"/>
    <n v="11000"/>
    <n v="11000"/>
    <n v="0"/>
    <x v="0"/>
    <x v="0"/>
    <x v="0"/>
    <n v="448"/>
    <x v="3"/>
  </r>
  <r>
    <n v="327210"/>
    <x v="1"/>
    <x v="0"/>
    <n v="10000"/>
    <n v="10000"/>
    <n v="0"/>
    <x v="0"/>
    <x v="1"/>
    <x v="2"/>
    <n v="466"/>
    <x v="1"/>
  </r>
  <r>
    <n v="327217"/>
    <x v="2"/>
    <x v="1"/>
    <n v="210000"/>
    <n v="210000"/>
    <n v="0"/>
    <x v="0"/>
    <x v="1"/>
    <x v="2"/>
    <n v="512"/>
    <x v="7"/>
  </r>
  <r>
    <n v="327227"/>
    <x v="0"/>
    <x v="1"/>
    <n v="49000"/>
    <n v="49000"/>
    <n v="0"/>
    <x v="0"/>
    <x v="1"/>
    <x v="1"/>
    <n v="481"/>
    <x v="8"/>
  </r>
  <r>
    <n v="327237"/>
    <x v="0"/>
    <x v="2"/>
    <n v="60000"/>
    <n v="50000"/>
    <n v="1"/>
    <x v="1"/>
    <x v="0"/>
    <x v="1"/>
    <n v="487"/>
    <x v="8"/>
  </r>
  <r>
    <n v="327247"/>
    <x v="0"/>
    <x v="0"/>
    <n v="50000"/>
    <n v="50000"/>
    <n v="0"/>
    <x v="0"/>
    <x v="0"/>
    <x v="2"/>
    <n v="549"/>
    <x v="9"/>
  </r>
  <r>
    <n v="327270"/>
    <x v="0"/>
    <x v="0"/>
    <n v="30000"/>
    <n v="30000"/>
    <n v="0"/>
    <x v="0"/>
    <x v="1"/>
    <x v="0"/>
    <n v="452"/>
    <x v="1"/>
  </r>
  <r>
    <n v="327271"/>
    <x v="0"/>
    <x v="0"/>
    <n v="35000"/>
    <n v="35000"/>
    <n v="0"/>
    <x v="0"/>
    <x v="0"/>
    <x v="1"/>
    <n v="405"/>
    <x v="2"/>
  </r>
  <r>
    <n v="327316"/>
    <x v="1"/>
    <x v="0"/>
    <n v="34000"/>
    <n v="17000"/>
    <n v="1"/>
    <x v="1"/>
    <x v="0"/>
    <x v="1"/>
    <n v="440"/>
    <x v="3"/>
  </r>
  <r>
    <n v="327342"/>
    <x v="0"/>
    <x v="0"/>
    <n v="15000"/>
    <n v="15000"/>
    <n v="0"/>
    <x v="0"/>
    <x v="0"/>
    <x v="1"/>
    <n v="471"/>
    <x v="8"/>
  </r>
  <r>
    <n v="327358"/>
    <x v="1"/>
    <x v="0"/>
    <n v="50000"/>
    <n v="50000"/>
    <n v="0"/>
    <x v="0"/>
    <x v="1"/>
    <x v="0"/>
    <n v="477"/>
    <x v="8"/>
  </r>
  <r>
    <n v="327359"/>
    <x v="0"/>
    <x v="0"/>
    <n v="50000"/>
    <n v="50000"/>
    <n v="0"/>
    <x v="0"/>
    <x v="0"/>
    <x v="2"/>
    <n v="488"/>
    <x v="8"/>
  </r>
  <r>
    <n v="327368"/>
    <x v="0"/>
    <x v="1"/>
    <n v="22750"/>
    <n v="22750"/>
    <n v="0"/>
    <x v="0"/>
    <x v="0"/>
    <x v="2"/>
    <n v="484"/>
    <x v="8"/>
  </r>
  <r>
    <n v="327384"/>
    <x v="0"/>
    <x v="1"/>
    <n v="40000"/>
    <n v="40000"/>
    <n v="0"/>
    <x v="0"/>
    <x v="1"/>
    <x v="0"/>
    <n v="488"/>
    <x v="8"/>
  </r>
  <r>
    <n v="327412"/>
    <x v="0"/>
    <x v="0"/>
    <n v="40000"/>
    <n v="40000"/>
    <n v="0"/>
    <x v="0"/>
    <x v="1"/>
    <x v="2"/>
    <n v="540"/>
    <x v="9"/>
  </r>
  <r>
    <n v="327427"/>
    <x v="0"/>
    <x v="1"/>
    <n v="35000"/>
    <n v="35000"/>
    <n v="0"/>
    <x v="0"/>
    <x v="0"/>
    <x v="1"/>
    <n v="445"/>
    <x v="3"/>
  </r>
  <r>
    <n v="327438"/>
    <x v="2"/>
    <x v="0"/>
    <n v="210312"/>
    <n v="210312"/>
    <n v="0"/>
    <x v="0"/>
    <x v="0"/>
    <x v="1"/>
    <n v="427"/>
    <x v="6"/>
  </r>
  <r>
    <n v="327442"/>
    <x v="0"/>
    <x v="0"/>
    <n v="200370"/>
    <n v="200370"/>
    <n v="0"/>
    <x v="0"/>
    <x v="0"/>
    <x v="1"/>
    <n v="487"/>
    <x v="8"/>
  </r>
  <r>
    <n v="327443"/>
    <x v="0"/>
    <x v="0"/>
    <n v="20000"/>
    <n v="20000"/>
    <n v="0"/>
    <x v="0"/>
    <x v="1"/>
    <x v="1"/>
    <n v="467"/>
    <x v="1"/>
  </r>
  <r>
    <n v="327450"/>
    <x v="1"/>
    <x v="0"/>
    <n v="15000"/>
    <n v="15000"/>
    <n v="0"/>
    <x v="0"/>
    <x v="1"/>
    <x v="2"/>
    <n v="516"/>
    <x v="7"/>
  </r>
  <r>
    <n v="327466"/>
    <x v="1"/>
    <x v="0"/>
    <n v="23000"/>
    <n v="23000"/>
    <n v="0"/>
    <x v="0"/>
    <x v="0"/>
    <x v="1"/>
    <n v="453"/>
    <x v="1"/>
  </r>
  <r>
    <n v="327468"/>
    <x v="0"/>
    <x v="1"/>
    <n v="59450"/>
    <n v="59450"/>
    <n v="0"/>
    <x v="0"/>
    <x v="1"/>
    <x v="1"/>
    <n v="528"/>
    <x v="7"/>
  </r>
  <r>
    <n v="327476"/>
    <x v="1"/>
    <x v="0"/>
    <n v="20000"/>
    <n v="20000"/>
    <n v="0"/>
    <x v="0"/>
    <x v="1"/>
    <x v="1"/>
    <n v="452"/>
    <x v="1"/>
  </r>
  <r>
    <n v="327480"/>
    <x v="1"/>
    <x v="2"/>
    <n v="38040"/>
    <n v="38040"/>
    <n v="0"/>
    <x v="0"/>
    <x v="0"/>
    <x v="0"/>
    <n v="463"/>
    <x v="1"/>
  </r>
  <r>
    <n v="327488"/>
    <x v="2"/>
    <x v="2"/>
    <n v="20000"/>
    <n v="20000"/>
    <n v="0"/>
    <x v="0"/>
    <x v="1"/>
    <x v="0"/>
    <n v="467"/>
    <x v="1"/>
  </r>
  <r>
    <n v="327492"/>
    <x v="0"/>
    <x v="0"/>
    <n v="107000"/>
    <n v="107000"/>
    <n v="0"/>
    <x v="0"/>
    <x v="0"/>
    <x v="1"/>
    <n v="470"/>
    <x v="1"/>
  </r>
  <r>
    <n v="327496"/>
    <x v="0"/>
    <x v="2"/>
    <n v="10000"/>
    <n v="10000"/>
    <n v="0"/>
    <x v="0"/>
    <x v="0"/>
    <x v="0"/>
    <n v="513"/>
    <x v="7"/>
  </r>
  <r>
    <n v="327500"/>
    <x v="1"/>
    <x v="0"/>
    <n v="10000"/>
    <n v="10000"/>
    <n v="0"/>
    <x v="0"/>
    <x v="1"/>
    <x v="2"/>
    <n v="458"/>
    <x v="1"/>
  </r>
  <r>
    <n v="327511"/>
    <x v="1"/>
    <x v="0"/>
    <n v="6000"/>
    <n v="6000"/>
    <n v="0"/>
    <x v="0"/>
    <x v="1"/>
    <x v="2"/>
    <n v="510"/>
    <x v="0"/>
  </r>
  <r>
    <n v="327526"/>
    <x v="0"/>
    <x v="0"/>
    <n v="98300"/>
    <n v="98300"/>
    <n v="0"/>
    <x v="0"/>
    <x v="1"/>
    <x v="1"/>
    <n v="554"/>
    <x v="10"/>
  </r>
  <r>
    <n v="327528"/>
    <x v="1"/>
    <x v="1"/>
    <n v="10000"/>
    <n v="10000"/>
    <n v="0"/>
    <x v="0"/>
    <x v="0"/>
    <x v="1"/>
    <n v="493"/>
    <x v="0"/>
  </r>
  <r>
    <n v="327537"/>
    <x v="0"/>
    <x v="1"/>
    <n v="25000"/>
    <n v="25000"/>
    <n v="0"/>
    <x v="0"/>
    <x v="0"/>
    <x v="1"/>
    <n v="497"/>
    <x v="0"/>
  </r>
  <r>
    <n v="327540"/>
    <x v="1"/>
    <x v="0"/>
    <n v="137000"/>
    <n v="137000"/>
    <n v="0"/>
    <x v="0"/>
    <x v="0"/>
    <x v="1"/>
    <n v="425"/>
    <x v="6"/>
  </r>
  <r>
    <n v="327563"/>
    <x v="0"/>
    <x v="1"/>
    <n v="10000"/>
    <n v="10000"/>
    <n v="0"/>
    <x v="0"/>
    <x v="1"/>
    <x v="0"/>
    <n v="513"/>
    <x v="7"/>
  </r>
  <r>
    <n v="327565"/>
    <x v="2"/>
    <x v="2"/>
    <n v="25000"/>
    <n v="25000"/>
    <n v="0"/>
    <x v="0"/>
    <x v="1"/>
    <x v="1"/>
    <n v="458"/>
    <x v="1"/>
  </r>
  <r>
    <n v="327568"/>
    <x v="0"/>
    <x v="1"/>
    <n v="40000"/>
    <n v="40000"/>
    <n v="0"/>
    <x v="0"/>
    <x v="0"/>
    <x v="0"/>
    <n v="467"/>
    <x v="1"/>
  </r>
  <r>
    <n v="327575"/>
    <x v="0"/>
    <x v="1"/>
    <n v="50000"/>
    <n v="50000"/>
    <n v="0"/>
    <x v="0"/>
    <x v="1"/>
    <x v="1"/>
    <n v="419"/>
    <x v="6"/>
  </r>
  <r>
    <n v="327588"/>
    <x v="0"/>
    <x v="0"/>
    <n v="46700"/>
    <n v="46700"/>
    <n v="0"/>
    <x v="0"/>
    <x v="1"/>
    <x v="1"/>
    <n v="459"/>
    <x v="1"/>
  </r>
  <r>
    <n v="327589"/>
    <x v="1"/>
    <x v="0"/>
    <n v="25000"/>
    <n v="25000"/>
    <n v="0"/>
    <x v="0"/>
    <x v="0"/>
    <x v="1"/>
    <n v="421"/>
    <x v="6"/>
  </r>
  <r>
    <n v="327594"/>
    <x v="1"/>
    <x v="1"/>
    <n v="10000"/>
    <n v="10000"/>
    <n v="0"/>
    <x v="0"/>
    <x v="0"/>
    <x v="1"/>
    <n v="465"/>
    <x v="1"/>
  </r>
  <r>
    <n v="327606"/>
    <x v="1"/>
    <x v="1"/>
    <n v="20000"/>
    <n v="20000"/>
    <n v="0"/>
    <x v="0"/>
    <x v="1"/>
    <x v="2"/>
    <n v="496"/>
    <x v="0"/>
  </r>
  <r>
    <n v="327623"/>
    <x v="0"/>
    <x v="1"/>
    <n v="40000"/>
    <n v="40000"/>
    <n v="0"/>
    <x v="0"/>
    <x v="1"/>
    <x v="0"/>
    <n v="507"/>
    <x v="0"/>
  </r>
  <r>
    <n v="327633"/>
    <x v="1"/>
    <x v="0"/>
    <n v="10000"/>
    <n v="10000"/>
    <n v="0"/>
    <x v="0"/>
    <x v="1"/>
    <x v="2"/>
    <n v="512"/>
    <x v="7"/>
  </r>
  <r>
    <n v="327636"/>
    <x v="0"/>
    <x v="0"/>
    <n v="40000"/>
    <n v="40000"/>
    <n v="0"/>
    <x v="0"/>
    <x v="1"/>
    <x v="0"/>
    <n v="476"/>
    <x v="8"/>
  </r>
  <r>
    <n v="327641"/>
    <x v="0"/>
    <x v="0"/>
    <n v="29000"/>
    <n v="29000"/>
    <n v="0"/>
    <x v="0"/>
    <x v="0"/>
    <x v="2"/>
    <n v="477"/>
    <x v="8"/>
  </r>
  <r>
    <n v="327643"/>
    <x v="1"/>
    <x v="1"/>
    <n v="20000"/>
    <n v="20000"/>
    <n v="0"/>
    <x v="0"/>
    <x v="0"/>
    <x v="1"/>
    <n v="429"/>
    <x v="6"/>
  </r>
  <r>
    <n v="327645"/>
    <x v="0"/>
    <x v="2"/>
    <n v="85000"/>
    <n v="85000"/>
    <n v="0"/>
    <x v="0"/>
    <x v="1"/>
    <x v="2"/>
    <n v="506"/>
    <x v="0"/>
  </r>
  <r>
    <n v="327652"/>
    <x v="1"/>
    <x v="0"/>
    <n v="69500"/>
    <n v="69500"/>
    <n v="0"/>
    <x v="0"/>
    <x v="1"/>
    <x v="1"/>
    <n v="458"/>
    <x v="1"/>
  </r>
  <r>
    <n v="327660"/>
    <x v="2"/>
    <x v="1"/>
    <n v="220100.88"/>
    <n v="220100.88"/>
    <n v="0"/>
    <x v="0"/>
    <x v="0"/>
    <x v="0"/>
    <n v="469"/>
    <x v="1"/>
  </r>
  <r>
    <n v="327676"/>
    <x v="1"/>
    <x v="0"/>
    <n v="26000"/>
    <n v="26000"/>
    <n v="0"/>
    <x v="0"/>
    <x v="1"/>
    <x v="1"/>
    <n v="443"/>
    <x v="3"/>
  </r>
  <r>
    <n v="327709"/>
    <x v="0"/>
    <x v="1"/>
    <n v="105000"/>
    <n v="105000"/>
    <n v="0"/>
    <x v="0"/>
    <x v="1"/>
    <x v="0"/>
    <n v="545"/>
    <x v="9"/>
  </r>
  <r>
    <n v="327719"/>
    <x v="1"/>
    <x v="0"/>
    <n v="20000"/>
    <n v="20000"/>
    <n v="0"/>
    <x v="0"/>
    <x v="1"/>
    <x v="1"/>
    <n v="461"/>
    <x v="1"/>
  </r>
  <r>
    <n v="327720"/>
    <x v="1"/>
    <x v="0"/>
    <n v="30899"/>
    <n v="30899"/>
    <n v="0"/>
    <x v="0"/>
    <x v="0"/>
    <x v="0"/>
    <n v="497"/>
    <x v="0"/>
  </r>
  <r>
    <n v="327722"/>
    <x v="0"/>
    <x v="0"/>
    <n v="94700"/>
    <n v="94700"/>
    <n v="0"/>
    <x v="0"/>
    <x v="0"/>
    <x v="2"/>
    <n v="511"/>
    <x v="7"/>
  </r>
  <r>
    <n v="327730"/>
    <x v="0"/>
    <x v="0"/>
    <n v="113700"/>
    <n v="113700"/>
    <n v="0"/>
    <x v="0"/>
    <x v="1"/>
    <x v="0"/>
    <n v="517"/>
    <x v="7"/>
  </r>
  <r>
    <n v="327769"/>
    <x v="0"/>
    <x v="0"/>
    <n v="161300"/>
    <n v="161300"/>
    <n v="0"/>
    <x v="0"/>
    <x v="1"/>
    <x v="0"/>
    <n v="537"/>
    <x v="9"/>
  </r>
  <r>
    <n v="327784"/>
    <x v="0"/>
    <x v="0"/>
    <n v="64500"/>
    <n v="64500"/>
    <n v="0"/>
    <x v="0"/>
    <x v="1"/>
    <x v="0"/>
    <n v="456"/>
    <x v="1"/>
  </r>
  <r>
    <n v="327801"/>
    <x v="0"/>
    <x v="0"/>
    <n v="10000"/>
    <n v="10000"/>
    <n v="0"/>
    <x v="0"/>
    <x v="0"/>
    <x v="1"/>
    <n v="423"/>
    <x v="6"/>
  </r>
  <r>
    <n v="327835"/>
    <x v="0"/>
    <x v="1"/>
    <n v="45300"/>
    <n v="45300"/>
    <n v="0"/>
    <x v="0"/>
    <x v="1"/>
    <x v="0"/>
    <n v="449"/>
    <x v="3"/>
  </r>
  <r>
    <n v="327841"/>
    <x v="0"/>
    <x v="0"/>
    <n v="25000"/>
    <n v="25000"/>
    <n v="0"/>
    <x v="0"/>
    <x v="0"/>
    <x v="1"/>
    <n v="427"/>
    <x v="6"/>
  </r>
  <r>
    <n v="327853"/>
    <x v="1"/>
    <x v="0"/>
    <n v="88754"/>
    <n v="88754"/>
    <n v="0"/>
    <x v="0"/>
    <x v="0"/>
    <x v="1"/>
    <n v="470"/>
    <x v="1"/>
  </r>
  <r>
    <n v="327863"/>
    <x v="0"/>
    <x v="0"/>
    <n v="25000"/>
    <n v="25000"/>
    <n v="0"/>
    <x v="0"/>
    <x v="0"/>
    <x v="1"/>
    <n v="427"/>
    <x v="6"/>
  </r>
  <r>
    <n v="327864"/>
    <x v="0"/>
    <x v="1"/>
    <n v="30000"/>
    <n v="30000"/>
    <n v="0"/>
    <x v="0"/>
    <x v="0"/>
    <x v="2"/>
    <n v="476"/>
    <x v="8"/>
  </r>
  <r>
    <n v="327890"/>
    <x v="0"/>
    <x v="0"/>
    <n v="255500"/>
    <n v="255500"/>
    <n v="0"/>
    <x v="0"/>
    <x v="0"/>
    <x v="1"/>
    <n v="421"/>
    <x v="6"/>
  </r>
  <r>
    <n v="327898"/>
    <x v="0"/>
    <x v="0"/>
    <n v="125100"/>
    <n v="125100"/>
    <n v="0"/>
    <x v="0"/>
    <x v="1"/>
    <x v="0"/>
    <n v="533"/>
    <x v="9"/>
  </r>
  <r>
    <n v="327899"/>
    <x v="2"/>
    <x v="2"/>
    <n v="45000"/>
    <n v="45000"/>
    <n v="0"/>
    <x v="0"/>
    <x v="1"/>
    <x v="1"/>
    <n v="452"/>
    <x v="1"/>
  </r>
  <r>
    <n v="327902"/>
    <x v="0"/>
    <x v="1"/>
    <n v="15000"/>
    <n v="15000"/>
    <n v="0"/>
    <x v="0"/>
    <x v="0"/>
    <x v="1"/>
    <n v="466"/>
    <x v="1"/>
  </r>
  <r>
    <n v="327903"/>
    <x v="0"/>
    <x v="0"/>
    <n v="60000"/>
    <n v="60000"/>
    <n v="0"/>
    <x v="0"/>
    <x v="0"/>
    <x v="2"/>
    <n v="486"/>
    <x v="8"/>
  </r>
  <r>
    <n v="327904"/>
    <x v="0"/>
    <x v="1"/>
    <n v="65000"/>
    <n v="65000"/>
    <n v="0"/>
    <x v="0"/>
    <x v="1"/>
    <x v="2"/>
    <n v="516"/>
    <x v="7"/>
  </r>
  <r>
    <n v="327917"/>
    <x v="0"/>
    <x v="1"/>
    <n v="20000"/>
    <n v="20000"/>
    <n v="0"/>
    <x v="0"/>
    <x v="1"/>
    <x v="1"/>
    <n v="512"/>
    <x v="7"/>
  </r>
  <r>
    <n v="327924"/>
    <x v="0"/>
    <x v="0"/>
    <n v="74500"/>
    <n v="74500"/>
    <n v="0"/>
    <x v="0"/>
    <x v="0"/>
    <x v="0"/>
    <n v="445"/>
    <x v="3"/>
  </r>
  <r>
    <n v="327931"/>
    <x v="0"/>
    <x v="0"/>
    <n v="77000"/>
    <n v="77000"/>
    <n v="0"/>
    <x v="0"/>
    <x v="1"/>
    <x v="1"/>
    <n v="505"/>
    <x v="0"/>
  </r>
  <r>
    <n v="327973"/>
    <x v="0"/>
    <x v="0"/>
    <n v="20000"/>
    <n v="20000"/>
    <n v="0"/>
    <x v="0"/>
    <x v="0"/>
    <x v="0"/>
    <n v="414"/>
    <x v="6"/>
  </r>
  <r>
    <n v="327976"/>
    <x v="1"/>
    <x v="2"/>
    <n v="10000"/>
    <n v="10000"/>
    <n v="0"/>
    <x v="0"/>
    <x v="0"/>
    <x v="1"/>
    <n v="455"/>
    <x v="1"/>
  </r>
  <r>
    <n v="328194"/>
    <x v="0"/>
    <x v="1"/>
    <n v="10000"/>
    <n v="10000"/>
    <n v="0"/>
    <x v="0"/>
    <x v="1"/>
    <x v="0"/>
    <n v="574"/>
    <x v="12"/>
  </r>
  <r>
    <n v="328213"/>
    <x v="0"/>
    <x v="0"/>
    <n v="21000"/>
    <n v="21000"/>
    <n v="0"/>
    <x v="0"/>
    <x v="0"/>
    <x v="1"/>
    <n v="489"/>
    <x v="8"/>
  </r>
  <r>
    <n v="328214"/>
    <x v="0"/>
    <x v="1"/>
    <n v="25000"/>
    <n v="25000"/>
    <n v="0"/>
    <x v="0"/>
    <x v="0"/>
    <x v="2"/>
    <n v="443"/>
    <x v="3"/>
  </r>
  <r>
    <n v="328219"/>
    <x v="0"/>
    <x v="0"/>
    <n v="8000"/>
    <n v="8000"/>
    <n v="0"/>
    <x v="0"/>
    <x v="0"/>
    <x v="0"/>
    <n v="467"/>
    <x v="1"/>
  </r>
  <r>
    <n v="328233"/>
    <x v="0"/>
    <x v="0"/>
    <n v="204185"/>
    <n v="204185"/>
    <n v="0"/>
    <x v="0"/>
    <x v="1"/>
    <x v="1"/>
    <n v="529"/>
    <x v="7"/>
  </r>
  <r>
    <n v="328235"/>
    <x v="0"/>
    <x v="0"/>
    <n v="111000"/>
    <n v="111000"/>
    <n v="0"/>
    <x v="0"/>
    <x v="1"/>
    <x v="0"/>
    <n v="551"/>
    <x v="10"/>
  </r>
  <r>
    <n v="328271"/>
    <x v="2"/>
    <x v="0"/>
    <n v="10000"/>
    <n v="10000"/>
    <n v="0"/>
    <x v="0"/>
    <x v="0"/>
    <x v="0"/>
    <n v="430"/>
    <x v="6"/>
  </r>
  <r>
    <n v="328273"/>
    <x v="0"/>
    <x v="2"/>
    <n v="40300"/>
    <n v="40300"/>
    <n v="0"/>
    <x v="0"/>
    <x v="1"/>
    <x v="1"/>
    <n v="476"/>
    <x v="8"/>
  </r>
  <r>
    <n v="328274"/>
    <x v="1"/>
    <x v="0"/>
    <n v="16000"/>
    <n v="16000"/>
    <n v="0"/>
    <x v="0"/>
    <x v="0"/>
    <x v="1"/>
    <n v="441"/>
    <x v="3"/>
  </r>
  <r>
    <n v="328284"/>
    <x v="0"/>
    <x v="0"/>
    <n v="48000"/>
    <n v="48000"/>
    <n v="0"/>
    <x v="0"/>
    <x v="1"/>
    <x v="0"/>
    <n v="487"/>
    <x v="8"/>
  </r>
  <r>
    <n v="328294"/>
    <x v="2"/>
    <x v="0"/>
    <n v="10000"/>
    <n v="10000"/>
    <n v="0"/>
    <x v="0"/>
    <x v="1"/>
    <x v="0"/>
    <n v="505"/>
    <x v="0"/>
  </r>
  <r>
    <n v="328296"/>
    <x v="0"/>
    <x v="0"/>
    <n v="46894"/>
    <n v="46894"/>
    <n v="0"/>
    <x v="0"/>
    <x v="0"/>
    <x v="0"/>
    <n v="486"/>
    <x v="8"/>
  </r>
  <r>
    <n v="328314"/>
    <x v="1"/>
    <x v="0"/>
    <n v="5000"/>
    <n v="5000"/>
    <n v="0"/>
    <x v="0"/>
    <x v="1"/>
    <x v="0"/>
    <n v="438"/>
    <x v="3"/>
  </r>
  <r>
    <n v="328327"/>
    <x v="0"/>
    <x v="1"/>
    <n v="228400"/>
    <n v="228400"/>
    <n v="0"/>
    <x v="0"/>
    <x v="1"/>
    <x v="2"/>
    <n v="539"/>
    <x v="9"/>
  </r>
  <r>
    <n v="328331"/>
    <x v="0"/>
    <x v="0"/>
    <n v="85200"/>
    <n v="85200"/>
    <n v="0"/>
    <x v="0"/>
    <x v="1"/>
    <x v="1"/>
    <n v="457"/>
    <x v="1"/>
  </r>
  <r>
    <n v="328347"/>
    <x v="0"/>
    <x v="1"/>
    <n v="36200"/>
    <n v="36200"/>
    <n v="0"/>
    <x v="0"/>
    <x v="0"/>
    <x v="1"/>
    <n v="487"/>
    <x v="8"/>
  </r>
  <r>
    <n v="328351"/>
    <x v="1"/>
    <x v="0"/>
    <n v="55000"/>
    <n v="55000"/>
    <n v="0"/>
    <x v="0"/>
    <x v="1"/>
    <x v="1"/>
    <n v="487"/>
    <x v="8"/>
  </r>
  <r>
    <n v="328365"/>
    <x v="0"/>
    <x v="1"/>
    <n v="33500"/>
    <n v="33500"/>
    <n v="0"/>
    <x v="0"/>
    <x v="1"/>
    <x v="1"/>
    <n v="461"/>
    <x v="1"/>
  </r>
  <r>
    <n v="328390"/>
    <x v="0"/>
    <x v="0"/>
    <n v="83000"/>
    <n v="83000"/>
    <n v="0"/>
    <x v="0"/>
    <x v="1"/>
    <x v="1"/>
    <n v="508"/>
    <x v="0"/>
  </r>
  <r>
    <n v="328398"/>
    <x v="0"/>
    <x v="1"/>
    <n v="83300"/>
    <n v="83300"/>
    <n v="0"/>
    <x v="0"/>
    <x v="1"/>
    <x v="1"/>
    <n v="487"/>
    <x v="8"/>
  </r>
  <r>
    <n v="328425"/>
    <x v="0"/>
    <x v="0"/>
    <n v="332450"/>
    <n v="332450"/>
    <n v="0"/>
    <x v="0"/>
    <x v="1"/>
    <x v="0"/>
    <n v="535"/>
    <x v="9"/>
  </r>
  <r>
    <n v="328432"/>
    <x v="1"/>
    <x v="1"/>
    <n v="15000"/>
    <n v="15000"/>
    <n v="0"/>
    <x v="0"/>
    <x v="1"/>
    <x v="1"/>
    <n v="409"/>
    <x v="2"/>
  </r>
  <r>
    <n v="328438"/>
    <x v="1"/>
    <x v="0"/>
    <n v="6000"/>
    <n v="6000"/>
    <n v="0"/>
    <x v="0"/>
    <x v="1"/>
    <x v="1"/>
    <n v="423"/>
    <x v="6"/>
  </r>
  <r>
    <n v="328450"/>
    <x v="0"/>
    <x v="0"/>
    <n v="70000"/>
    <n v="70000"/>
    <n v="0"/>
    <x v="0"/>
    <x v="1"/>
    <x v="0"/>
    <n v="447"/>
    <x v="3"/>
  </r>
  <r>
    <n v="328451"/>
    <x v="0"/>
    <x v="0"/>
    <n v="48000"/>
    <n v="48000"/>
    <n v="0"/>
    <x v="0"/>
    <x v="1"/>
    <x v="1"/>
    <n v="492"/>
    <x v="0"/>
  </r>
  <r>
    <n v="328481"/>
    <x v="2"/>
    <x v="0"/>
    <n v="23916"/>
    <n v="23916"/>
    <n v="0"/>
    <x v="0"/>
    <x v="1"/>
    <x v="0"/>
    <n v="482"/>
    <x v="8"/>
  </r>
  <r>
    <n v="328487"/>
    <x v="1"/>
    <x v="1"/>
    <n v="10000"/>
    <n v="10000"/>
    <n v="0"/>
    <x v="0"/>
    <x v="1"/>
    <x v="1"/>
    <n v="560"/>
    <x v="10"/>
  </r>
  <r>
    <n v="328500"/>
    <x v="0"/>
    <x v="2"/>
    <n v="20000"/>
    <n v="20000"/>
    <n v="0"/>
    <x v="0"/>
    <x v="1"/>
    <x v="2"/>
    <n v="490"/>
    <x v="8"/>
  </r>
  <r>
    <n v="328501"/>
    <x v="0"/>
    <x v="0"/>
    <n v="110000"/>
    <n v="110000"/>
    <n v="0"/>
    <x v="0"/>
    <x v="1"/>
    <x v="0"/>
    <n v="448"/>
    <x v="3"/>
  </r>
  <r>
    <n v="328503"/>
    <x v="0"/>
    <x v="0"/>
    <n v="20700"/>
    <n v="20700"/>
    <n v="0"/>
    <x v="0"/>
    <x v="0"/>
    <x v="1"/>
    <n v="360"/>
    <x v="5"/>
  </r>
  <r>
    <n v="328519"/>
    <x v="0"/>
    <x v="0"/>
    <n v="85500"/>
    <n v="85500"/>
    <n v="0"/>
    <x v="0"/>
    <x v="0"/>
    <x v="1"/>
    <n v="533"/>
    <x v="9"/>
  </r>
  <r>
    <n v="328527"/>
    <x v="0"/>
    <x v="0"/>
    <n v="20000"/>
    <n v="20000"/>
    <n v="0"/>
    <x v="0"/>
    <x v="0"/>
    <x v="0"/>
    <n v="466"/>
    <x v="1"/>
  </r>
  <r>
    <n v="328534"/>
    <x v="0"/>
    <x v="1"/>
    <n v="86000"/>
    <n v="86000"/>
    <n v="0"/>
    <x v="0"/>
    <x v="1"/>
    <x v="0"/>
    <n v="468"/>
    <x v="1"/>
  </r>
  <r>
    <n v="328545"/>
    <x v="1"/>
    <x v="0"/>
    <n v="20000"/>
    <n v="20000"/>
    <n v="0"/>
    <x v="0"/>
    <x v="0"/>
    <x v="1"/>
    <n v="453"/>
    <x v="1"/>
  </r>
  <r>
    <n v="328546"/>
    <x v="1"/>
    <x v="0"/>
    <n v="10700"/>
    <n v="10700"/>
    <n v="0"/>
    <x v="0"/>
    <x v="0"/>
    <x v="1"/>
    <n v="431"/>
    <x v="3"/>
  </r>
  <r>
    <n v="328550"/>
    <x v="0"/>
    <x v="2"/>
    <n v="23000"/>
    <n v="23000"/>
    <n v="0"/>
    <x v="0"/>
    <x v="0"/>
    <x v="0"/>
    <n v="507"/>
    <x v="0"/>
  </r>
  <r>
    <n v="328561"/>
    <x v="0"/>
    <x v="0"/>
    <n v="100800"/>
    <n v="100800"/>
    <n v="0"/>
    <x v="0"/>
    <x v="0"/>
    <x v="1"/>
    <n v="532"/>
    <x v="9"/>
  </r>
  <r>
    <n v="328567"/>
    <x v="0"/>
    <x v="0"/>
    <n v="34000"/>
    <n v="34000"/>
    <n v="0"/>
    <x v="0"/>
    <x v="1"/>
    <x v="1"/>
    <n v="489"/>
    <x v="8"/>
  </r>
  <r>
    <n v="328568"/>
    <x v="0"/>
    <x v="0"/>
    <n v="50000"/>
    <n v="50000"/>
    <n v="0"/>
    <x v="0"/>
    <x v="1"/>
    <x v="0"/>
    <n v="484"/>
    <x v="8"/>
  </r>
  <r>
    <n v="328575"/>
    <x v="0"/>
    <x v="1"/>
    <n v="50000"/>
    <n v="50000"/>
    <n v="0"/>
    <x v="0"/>
    <x v="0"/>
    <x v="1"/>
    <n v="444"/>
    <x v="3"/>
  </r>
  <r>
    <n v="328580"/>
    <x v="0"/>
    <x v="1"/>
    <n v="59000"/>
    <n v="59000"/>
    <n v="0"/>
    <x v="0"/>
    <x v="1"/>
    <x v="1"/>
    <n v="532"/>
    <x v="9"/>
  </r>
  <r>
    <n v="328581"/>
    <x v="1"/>
    <x v="2"/>
    <n v="41800"/>
    <n v="41800"/>
    <n v="0"/>
    <x v="0"/>
    <x v="1"/>
    <x v="1"/>
    <n v="522"/>
    <x v="7"/>
  </r>
  <r>
    <n v="328583"/>
    <x v="1"/>
    <x v="0"/>
    <n v="30000"/>
    <n v="30000"/>
    <n v="0"/>
    <x v="0"/>
    <x v="1"/>
    <x v="1"/>
    <n v="457"/>
    <x v="1"/>
  </r>
  <r>
    <n v="328590"/>
    <x v="0"/>
    <x v="1"/>
    <n v="20000"/>
    <n v="20000"/>
    <n v="0"/>
    <x v="0"/>
    <x v="0"/>
    <x v="1"/>
    <n v="375"/>
    <x v="4"/>
  </r>
  <r>
    <n v="328591"/>
    <x v="1"/>
    <x v="0"/>
    <n v="13000"/>
    <n v="13000"/>
    <n v="0"/>
    <x v="0"/>
    <x v="0"/>
    <x v="1"/>
    <n v="476"/>
    <x v="8"/>
  </r>
  <r>
    <n v="328592"/>
    <x v="1"/>
    <x v="2"/>
    <n v="20000"/>
    <n v="20000"/>
    <n v="0"/>
    <x v="0"/>
    <x v="0"/>
    <x v="1"/>
    <n v="422"/>
    <x v="6"/>
  </r>
  <r>
    <n v="328595"/>
    <x v="1"/>
    <x v="0"/>
    <n v="28500"/>
    <n v="28500"/>
    <n v="0"/>
    <x v="0"/>
    <x v="0"/>
    <x v="1"/>
    <n v="471"/>
    <x v="8"/>
  </r>
  <r>
    <n v="328596"/>
    <x v="0"/>
    <x v="0"/>
    <n v="290150"/>
    <n v="290150"/>
    <n v="0"/>
    <x v="0"/>
    <x v="0"/>
    <x v="1"/>
    <n v="542"/>
    <x v="9"/>
  </r>
  <r>
    <n v="328615"/>
    <x v="0"/>
    <x v="0"/>
    <n v="84876"/>
    <n v="84876"/>
    <n v="0"/>
    <x v="0"/>
    <x v="0"/>
    <x v="0"/>
    <n v="484"/>
    <x v="8"/>
  </r>
  <r>
    <n v="328621"/>
    <x v="1"/>
    <x v="0"/>
    <n v="35000"/>
    <n v="35000"/>
    <n v="0"/>
    <x v="0"/>
    <x v="0"/>
    <x v="1"/>
    <n v="493"/>
    <x v="0"/>
  </r>
  <r>
    <n v="328643"/>
    <x v="0"/>
    <x v="0"/>
    <n v="82500"/>
    <n v="82500"/>
    <n v="0"/>
    <x v="0"/>
    <x v="1"/>
    <x v="0"/>
    <n v="482"/>
    <x v="8"/>
  </r>
  <r>
    <n v="328657"/>
    <x v="0"/>
    <x v="1"/>
    <n v="24000"/>
    <n v="24000"/>
    <n v="0"/>
    <x v="0"/>
    <x v="0"/>
    <x v="1"/>
    <n v="490"/>
    <x v="8"/>
  </r>
  <r>
    <n v="328662"/>
    <x v="0"/>
    <x v="0"/>
    <n v="73700"/>
    <n v="73700"/>
    <n v="0"/>
    <x v="0"/>
    <x v="1"/>
    <x v="0"/>
    <n v="519"/>
    <x v="7"/>
  </r>
  <r>
    <n v="328665"/>
    <x v="1"/>
    <x v="0"/>
    <n v="76700"/>
    <n v="76700"/>
    <n v="0"/>
    <x v="0"/>
    <x v="1"/>
    <x v="2"/>
    <n v="510"/>
    <x v="0"/>
  </r>
  <r>
    <n v="328666"/>
    <x v="0"/>
    <x v="0"/>
    <n v="85377"/>
    <n v="85377"/>
    <n v="0"/>
    <x v="0"/>
    <x v="1"/>
    <x v="1"/>
    <n v="498"/>
    <x v="0"/>
  </r>
  <r>
    <n v="328673"/>
    <x v="0"/>
    <x v="0"/>
    <n v="10000"/>
    <n v="10000"/>
    <n v="0"/>
    <x v="0"/>
    <x v="0"/>
    <x v="1"/>
    <n v="446"/>
    <x v="3"/>
  </r>
  <r>
    <n v="328678"/>
    <x v="0"/>
    <x v="0"/>
    <n v="51670"/>
    <n v="51670"/>
    <n v="0"/>
    <x v="0"/>
    <x v="0"/>
    <x v="2"/>
    <n v="514"/>
    <x v="7"/>
  </r>
  <r>
    <n v="328682"/>
    <x v="1"/>
    <x v="0"/>
    <n v="500"/>
    <n v="500"/>
    <n v="0"/>
    <x v="0"/>
    <x v="1"/>
    <x v="1"/>
    <n v="396"/>
    <x v="2"/>
  </r>
  <r>
    <n v="328689"/>
    <x v="0"/>
    <x v="0"/>
    <n v="179700"/>
    <n v="179700"/>
    <n v="0"/>
    <x v="0"/>
    <x v="1"/>
    <x v="1"/>
    <n v="487"/>
    <x v="8"/>
  </r>
  <r>
    <n v="328690"/>
    <x v="0"/>
    <x v="0"/>
    <n v="10000"/>
    <n v="10000"/>
    <n v="0"/>
    <x v="0"/>
    <x v="0"/>
    <x v="1"/>
    <n v="442"/>
    <x v="3"/>
  </r>
  <r>
    <n v="328717"/>
    <x v="0"/>
    <x v="1"/>
    <n v="40000"/>
    <n v="40000"/>
    <n v="0"/>
    <x v="0"/>
    <x v="0"/>
    <x v="1"/>
    <n v="434"/>
    <x v="3"/>
  </r>
  <r>
    <n v="328721"/>
    <x v="0"/>
    <x v="1"/>
    <n v="50000"/>
    <n v="50000"/>
    <n v="0"/>
    <x v="0"/>
    <x v="1"/>
    <x v="1"/>
    <n v="490"/>
    <x v="8"/>
  </r>
  <r>
    <n v="328723"/>
    <x v="0"/>
    <x v="0"/>
    <n v="68500"/>
    <n v="68500"/>
    <n v="0"/>
    <x v="0"/>
    <x v="1"/>
    <x v="0"/>
    <n v="474"/>
    <x v="8"/>
  </r>
  <r>
    <n v="328727"/>
    <x v="1"/>
    <x v="0"/>
    <n v="20000"/>
    <n v="20000"/>
    <n v="0"/>
    <x v="0"/>
    <x v="1"/>
    <x v="1"/>
    <n v="490"/>
    <x v="8"/>
  </r>
  <r>
    <n v="328730"/>
    <x v="0"/>
    <x v="0"/>
    <n v="16000"/>
    <n v="16000"/>
    <n v="0"/>
    <x v="0"/>
    <x v="0"/>
    <x v="0"/>
    <n v="415"/>
    <x v="6"/>
  </r>
  <r>
    <n v="328731"/>
    <x v="1"/>
    <x v="0"/>
    <n v="40000"/>
    <n v="40000"/>
    <n v="0"/>
    <x v="0"/>
    <x v="1"/>
    <x v="0"/>
    <n v="475"/>
    <x v="8"/>
  </r>
  <r>
    <n v="328732"/>
    <x v="1"/>
    <x v="0"/>
    <n v="500"/>
    <n v="500"/>
    <n v="0"/>
    <x v="0"/>
    <x v="1"/>
    <x v="1"/>
    <n v="391"/>
    <x v="2"/>
  </r>
  <r>
    <n v="328733"/>
    <x v="0"/>
    <x v="0"/>
    <n v="215900"/>
    <n v="215900"/>
    <n v="0"/>
    <x v="0"/>
    <x v="1"/>
    <x v="0"/>
    <n v="501"/>
    <x v="0"/>
  </r>
  <r>
    <n v="328740"/>
    <x v="1"/>
    <x v="0"/>
    <n v="10000"/>
    <n v="10000"/>
    <n v="0"/>
    <x v="0"/>
    <x v="1"/>
    <x v="0"/>
    <n v="446"/>
    <x v="3"/>
  </r>
  <r>
    <n v="328748"/>
    <x v="1"/>
    <x v="2"/>
    <n v="5500"/>
    <n v="5500"/>
    <n v="0"/>
    <x v="0"/>
    <x v="0"/>
    <x v="1"/>
    <n v="462"/>
    <x v="1"/>
  </r>
  <r>
    <n v="328754"/>
    <x v="2"/>
    <x v="0"/>
    <n v="19600"/>
    <n v="19600"/>
    <n v="0"/>
    <x v="0"/>
    <x v="1"/>
    <x v="2"/>
    <n v="489"/>
    <x v="8"/>
  </r>
  <r>
    <n v="328758"/>
    <x v="0"/>
    <x v="0"/>
    <n v="34000"/>
    <n v="0"/>
    <n v="1"/>
    <x v="1"/>
    <x v="0"/>
    <x v="2"/>
    <n v="439"/>
    <x v="3"/>
  </r>
  <r>
    <n v="328760"/>
    <x v="1"/>
    <x v="0"/>
    <n v="10000"/>
    <n v="10000"/>
    <n v="0"/>
    <x v="0"/>
    <x v="1"/>
    <x v="1"/>
    <n v="485"/>
    <x v="8"/>
  </r>
  <r>
    <n v="328764"/>
    <x v="1"/>
    <x v="0"/>
    <n v="5000"/>
    <n v="5000"/>
    <n v="0"/>
    <x v="0"/>
    <x v="1"/>
    <x v="0"/>
    <n v="483"/>
    <x v="8"/>
  </r>
  <r>
    <n v="328765"/>
    <x v="0"/>
    <x v="0"/>
    <n v="148400"/>
    <n v="148400"/>
    <n v="0"/>
    <x v="0"/>
    <x v="1"/>
    <x v="0"/>
    <n v="484"/>
    <x v="8"/>
  </r>
  <r>
    <n v="328768"/>
    <x v="0"/>
    <x v="0"/>
    <n v="20000"/>
    <n v="20000"/>
    <n v="0"/>
    <x v="0"/>
    <x v="0"/>
    <x v="2"/>
    <n v="470"/>
    <x v="1"/>
  </r>
  <r>
    <n v="328771"/>
    <x v="0"/>
    <x v="0"/>
    <n v="60000"/>
    <n v="60000"/>
    <n v="0"/>
    <x v="0"/>
    <x v="0"/>
    <x v="1"/>
    <n v="480"/>
    <x v="8"/>
  </r>
  <r>
    <n v="328780"/>
    <x v="0"/>
    <x v="0"/>
    <n v="8300"/>
    <n v="8300"/>
    <n v="0"/>
    <x v="0"/>
    <x v="1"/>
    <x v="1"/>
    <n v="472"/>
    <x v="8"/>
  </r>
  <r>
    <n v="328787"/>
    <x v="0"/>
    <x v="0"/>
    <n v="80000"/>
    <n v="80000"/>
    <n v="0"/>
    <x v="0"/>
    <x v="0"/>
    <x v="1"/>
    <n v="421"/>
    <x v="6"/>
  </r>
  <r>
    <n v="328797"/>
    <x v="0"/>
    <x v="0"/>
    <n v="30000"/>
    <n v="30000"/>
    <n v="0"/>
    <x v="0"/>
    <x v="0"/>
    <x v="1"/>
    <n v="452"/>
    <x v="1"/>
  </r>
  <r>
    <n v="328803"/>
    <x v="0"/>
    <x v="0"/>
    <n v="76000"/>
    <n v="76000"/>
    <n v="0"/>
    <x v="0"/>
    <x v="0"/>
    <x v="2"/>
    <n v="525"/>
    <x v="7"/>
  </r>
  <r>
    <n v="328815"/>
    <x v="1"/>
    <x v="0"/>
    <n v="45000"/>
    <n v="45000"/>
    <n v="0"/>
    <x v="0"/>
    <x v="1"/>
    <x v="0"/>
    <n v="485"/>
    <x v="8"/>
  </r>
  <r>
    <n v="328823"/>
    <x v="1"/>
    <x v="1"/>
    <n v="10000"/>
    <n v="10000"/>
    <n v="0"/>
    <x v="0"/>
    <x v="1"/>
    <x v="2"/>
    <n v="486"/>
    <x v="8"/>
  </r>
  <r>
    <n v="328827"/>
    <x v="2"/>
    <x v="2"/>
    <n v="73000"/>
    <n v="73000"/>
    <n v="0"/>
    <x v="0"/>
    <x v="1"/>
    <x v="0"/>
    <n v="465"/>
    <x v="1"/>
  </r>
  <r>
    <n v="328830"/>
    <x v="0"/>
    <x v="0"/>
    <n v="175285"/>
    <n v="175285"/>
    <n v="0"/>
    <x v="0"/>
    <x v="1"/>
    <x v="2"/>
    <n v="545"/>
    <x v="9"/>
  </r>
  <r>
    <n v="328839"/>
    <x v="0"/>
    <x v="0"/>
    <n v="12000"/>
    <n v="12000"/>
    <n v="0"/>
    <x v="0"/>
    <x v="1"/>
    <x v="0"/>
    <n v="420"/>
    <x v="6"/>
  </r>
  <r>
    <n v="328845"/>
    <x v="0"/>
    <x v="2"/>
    <n v="316000"/>
    <n v="316000"/>
    <n v="0"/>
    <x v="0"/>
    <x v="0"/>
    <x v="0"/>
    <n v="478"/>
    <x v="8"/>
  </r>
  <r>
    <n v="328849"/>
    <x v="1"/>
    <x v="0"/>
    <n v="24500"/>
    <n v="24500"/>
    <n v="0"/>
    <x v="0"/>
    <x v="0"/>
    <x v="1"/>
    <n v="472"/>
    <x v="8"/>
  </r>
  <r>
    <n v="328850"/>
    <x v="0"/>
    <x v="1"/>
    <n v="87200"/>
    <n v="87200"/>
    <n v="0"/>
    <x v="0"/>
    <x v="1"/>
    <x v="0"/>
    <n v="576"/>
    <x v="12"/>
  </r>
  <r>
    <n v="328855"/>
    <x v="1"/>
    <x v="0"/>
    <n v="9000"/>
    <n v="9000"/>
    <n v="0"/>
    <x v="0"/>
    <x v="0"/>
    <x v="1"/>
    <n v="488"/>
    <x v="8"/>
  </r>
  <r>
    <n v="328858"/>
    <x v="1"/>
    <x v="0"/>
    <n v="77800"/>
    <n v="77800"/>
    <n v="0"/>
    <x v="0"/>
    <x v="0"/>
    <x v="1"/>
    <n v="482"/>
    <x v="8"/>
  </r>
  <r>
    <n v="328867"/>
    <x v="0"/>
    <x v="2"/>
    <n v="15000"/>
    <n v="15000"/>
    <n v="0"/>
    <x v="0"/>
    <x v="0"/>
    <x v="1"/>
    <n v="513"/>
    <x v="7"/>
  </r>
  <r>
    <n v="328871"/>
    <x v="0"/>
    <x v="1"/>
    <n v="70000"/>
    <n v="70000"/>
    <n v="0"/>
    <x v="0"/>
    <x v="1"/>
    <x v="2"/>
    <n v="445"/>
    <x v="3"/>
  </r>
  <r>
    <n v="328874"/>
    <x v="1"/>
    <x v="0"/>
    <n v="45650"/>
    <n v="39650"/>
    <n v="1"/>
    <x v="1"/>
    <x v="0"/>
    <x v="1"/>
    <n v="426"/>
    <x v="6"/>
  </r>
  <r>
    <n v="328878"/>
    <x v="0"/>
    <x v="1"/>
    <n v="45000"/>
    <n v="45000"/>
    <n v="0"/>
    <x v="0"/>
    <x v="1"/>
    <x v="2"/>
    <n v="455"/>
    <x v="1"/>
  </r>
  <r>
    <n v="328880"/>
    <x v="1"/>
    <x v="1"/>
    <n v="10000"/>
    <n v="10000"/>
    <n v="0"/>
    <x v="0"/>
    <x v="0"/>
    <x v="0"/>
    <n v="461"/>
    <x v="1"/>
  </r>
  <r>
    <n v="328881"/>
    <x v="1"/>
    <x v="0"/>
    <n v="15000"/>
    <n v="0"/>
    <n v="1"/>
    <x v="1"/>
    <x v="0"/>
    <x v="0"/>
    <n v="445"/>
    <x v="3"/>
  </r>
  <r>
    <n v="328893"/>
    <x v="0"/>
    <x v="2"/>
    <n v="109200"/>
    <n v="109200"/>
    <n v="0"/>
    <x v="0"/>
    <x v="1"/>
    <x v="1"/>
    <n v="504"/>
    <x v="0"/>
  </r>
  <r>
    <n v="328899"/>
    <x v="1"/>
    <x v="0"/>
    <n v="25000"/>
    <n v="5000"/>
    <n v="1"/>
    <x v="1"/>
    <x v="0"/>
    <x v="1"/>
    <n v="436"/>
    <x v="3"/>
  </r>
  <r>
    <n v="328907"/>
    <x v="1"/>
    <x v="0"/>
    <n v="11500"/>
    <n v="11500"/>
    <n v="0"/>
    <x v="0"/>
    <x v="1"/>
    <x v="1"/>
    <n v="439"/>
    <x v="3"/>
  </r>
  <r>
    <n v="328912"/>
    <x v="1"/>
    <x v="0"/>
    <n v="10000"/>
    <n v="10000"/>
    <n v="0"/>
    <x v="0"/>
    <x v="0"/>
    <x v="0"/>
    <n v="424"/>
    <x v="6"/>
  </r>
  <r>
    <n v="328920"/>
    <x v="0"/>
    <x v="0"/>
    <n v="65700"/>
    <n v="65700"/>
    <n v="0"/>
    <x v="0"/>
    <x v="0"/>
    <x v="0"/>
    <n v="427"/>
    <x v="6"/>
  </r>
  <r>
    <n v="328921"/>
    <x v="0"/>
    <x v="0"/>
    <n v="5000"/>
    <n v="5000"/>
    <n v="0"/>
    <x v="0"/>
    <x v="0"/>
    <x v="1"/>
    <n v="446"/>
    <x v="3"/>
  </r>
  <r>
    <n v="328931"/>
    <x v="0"/>
    <x v="0"/>
    <n v="38000"/>
    <n v="38000"/>
    <n v="0"/>
    <x v="0"/>
    <x v="1"/>
    <x v="1"/>
    <n v="393"/>
    <x v="2"/>
  </r>
  <r>
    <n v="328934"/>
    <x v="0"/>
    <x v="0"/>
    <n v="206000"/>
    <n v="206000"/>
    <n v="0"/>
    <x v="0"/>
    <x v="1"/>
    <x v="2"/>
    <n v="466"/>
    <x v="1"/>
  </r>
  <r>
    <n v="328937"/>
    <x v="1"/>
    <x v="0"/>
    <n v="70000"/>
    <n v="70000"/>
    <n v="0"/>
    <x v="0"/>
    <x v="0"/>
    <x v="1"/>
    <n v="464"/>
    <x v="1"/>
  </r>
  <r>
    <n v="328949"/>
    <x v="2"/>
    <x v="2"/>
    <n v="5000"/>
    <n v="5000"/>
    <n v="0"/>
    <x v="0"/>
    <x v="0"/>
    <x v="1"/>
    <n v="430"/>
    <x v="6"/>
  </r>
  <r>
    <n v="328955"/>
    <x v="1"/>
    <x v="0"/>
    <n v="20000"/>
    <n v="20000"/>
    <n v="0"/>
    <x v="0"/>
    <x v="0"/>
    <x v="0"/>
    <n v="450"/>
    <x v="3"/>
  </r>
  <r>
    <n v="328959"/>
    <x v="1"/>
    <x v="0"/>
    <n v="60000"/>
    <n v="60000"/>
    <n v="0"/>
    <x v="0"/>
    <x v="0"/>
    <x v="0"/>
    <n v="408"/>
    <x v="2"/>
  </r>
  <r>
    <n v="328983"/>
    <x v="0"/>
    <x v="0"/>
    <n v="10000"/>
    <n v="10000"/>
    <n v="0"/>
    <x v="0"/>
    <x v="1"/>
    <x v="2"/>
    <n v="448"/>
    <x v="3"/>
  </r>
  <r>
    <n v="328986"/>
    <x v="0"/>
    <x v="0"/>
    <n v="60000"/>
    <n v="60000"/>
    <n v="0"/>
    <x v="0"/>
    <x v="0"/>
    <x v="2"/>
    <n v="395"/>
    <x v="2"/>
  </r>
  <r>
    <n v="328994"/>
    <x v="1"/>
    <x v="0"/>
    <n v="5000"/>
    <n v="0"/>
    <n v="1"/>
    <x v="1"/>
    <x v="0"/>
    <x v="1"/>
    <n v="464"/>
    <x v="1"/>
  </r>
  <r>
    <n v="329018"/>
    <x v="0"/>
    <x v="2"/>
    <n v="55000"/>
    <n v="55000"/>
    <n v="0"/>
    <x v="0"/>
    <x v="1"/>
    <x v="0"/>
    <n v="466"/>
    <x v="1"/>
  </r>
  <r>
    <n v="329019"/>
    <x v="0"/>
    <x v="0"/>
    <n v="40000"/>
    <n v="10000"/>
    <n v="1"/>
    <x v="1"/>
    <x v="1"/>
    <x v="0"/>
    <n v="465"/>
    <x v="1"/>
  </r>
  <r>
    <n v="329020"/>
    <x v="2"/>
    <x v="2"/>
    <n v="11500"/>
    <n v="11500"/>
    <n v="0"/>
    <x v="0"/>
    <x v="1"/>
    <x v="0"/>
    <n v="506"/>
    <x v="0"/>
  </r>
  <r>
    <n v="329038"/>
    <x v="0"/>
    <x v="0"/>
    <n v="20000"/>
    <n v="20000"/>
    <n v="0"/>
    <x v="0"/>
    <x v="1"/>
    <x v="2"/>
    <n v="544"/>
    <x v="9"/>
  </r>
  <r>
    <n v="329042"/>
    <x v="0"/>
    <x v="1"/>
    <n v="30000"/>
    <n v="30000"/>
    <n v="0"/>
    <x v="0"/>
    <x v="0"/>
    <x v="1"/>
    <n v="529"/>
    <x v="7"/>
  </r>
  <r>
    <n v="329044"/>
    <x v="1"/>
    <x v="1"/>
    <n v="75000"/>
    <n v="75000"/>
    <n v="0"/>
    <x v="0"/>
    <x v="0"/>
    <x v="1"/>
    <n v="449"/>
    <x v="3"/>
  </r>
  <r>
    <n v="329056"/>
    <x v="0"/>
    <x v="0"/>
    <n v="89094"/>
    <n v="66194"/>
    <n v="1"/>
    <x v="1"/>
    <x v="1"/>
    <x v="2"/>
    <n v="503"/>
    <x v="0"/>
  </r>
  <r>
    <n v="329065"/>
    <x v="0"/>
    <x v="0"/>
    <n v="63000"/>
    <n v="63000"/>
    <n v="0"/>
    <x v="0"/>
    <x v="1"/>
    <x v="0"/>
    <n v="485"/>
    <x v="8"/>
  </r>
  <r>
    <n v="329074"/>
    <x v="0"/>
    <x v="2"/>
    <n v="54000"/>
    <n v="54000"/>
    <n v="0"/>
    <x v="0"/>
    <x v="1"/>
    <x v="1"/>
    <n v="428"/>
    <x v="6"/>
  </r>
  <r>
    <n v="329078"/>
    <x v="0"/>
    <x v="2"/>
    <n v="15000"/>
    <n v="15000"/>
    <n v="0"/>
    <x v="0"/>
    <x v="1"/>
    <x v="1"/>
    <n v="431"/>
    <x v="3"/>
  </r>
  <r>
    <n v="329089"/>
    <x v="2"/>
    <x v="2"/>
    <n v="10000"/>
    <n v="10000"/>
    <n v="0"/>
    <x v="0"/>
    <x v="0"/>
    <x v="0"/>
    <n v="479"/>
    <x v="8"/>
  </r>
  <r>
    <n v="329091"/>
    <x v="2"/>
    <x v="0"/>
    <n v="72630"/>
    <n v="72630"/>
    <n v="0"/>
    <x v="0"/>
    <x v="0"/>
    <x v="1"/>
    <n v="410"/>
    <x v="2"/>
  </r>
  <r>
    <n v="329128"/>
    <x v="0"/>
    <x v="0"/>
    <n v="280330"/>
    <n v="280330"/>
    <n v="0"/>
    <x v="0"/>
    <x v="1"/>
    <x v="0"/>
    <n v="542"/>
    <x v="9"/>
  </r>
  <r>
    <n v="329142"/>
    <x v="0"/>
    <x v="2"/>
    <n v="30000"/>
    <n v="30000"/>
    <n v="0"/>
    <x v="0"/>
    <x v="1"/>
    <x v="2"/>
    <n v="483"/>
    <x v="8"/>
  </r>
  <r>
    <n v="329143"/>
    <x v="0"/>
    <x v="1"/>
    <n v="10000"/>
    <n v="10000"/>
    <n v="0"/>
    <x v="0"/>
    <x v="1"/>
    <x v="0"/>
    <n v="531"/>
    <x v="9"/>
  </r>
  <r>
    <n v="329148"/>
    <x v="0"/>
    <x v="0"/>
    <n v="43500"/>
    <n v="43500"/>
    <n v="0"/>
    <x v="0"/>
    <x v="1"/>
    <x v="1"/>
    <n v="501"/>
    <x v="0"/>
  </r>
  <r>
    <n v="329150"/>
    <x v="0"/>
    <x v="1"/>
    <n v="10000"/>
    <n v="10000"/>
    <n v="0"/>
    <x v="0"/>
    <x v="1"/>
    <x v="1"/>
    <n v="458"/>
    <x v="1"/>
  </r>
  <r>
    <n v="329161"/>
    <x v="0"/>
    <x v="0"/>
    <n v="96000"/>
    <n v="96000"/>
    <n v="0"/>
    <x v="0"/>
    <x v="1"/>
    <x v="0"/>
    <n v="421"/>
    <x v="6"/>
  </r>
  <r>
    <n v="329164"/>
    <x v="0"/>
    <x v="0"/>
    <n v="81000"/>
    <n v="81000"/>
    <n v="0"/>
    <x v="0"/>
    <x v="1"/>
    <x v="2"/>
    <n v="436"/>
    <x v="3"/>
  </r>
  <r>
    <n v="329166"/>
    <x v="0"/>
    <x v="2"/>
    <n v="90500"/>
    <n v="90500"/>
    <n v="0"/>
    <x v="0"/>
    <x v="1"/>
    <x v="0"/>
    <n v="518"/>
    <x v="7"/>
  </r>
  <r>
    <n v="329173"/>
    <x v="0"/>
    <x v="0"/>
    <n v="110100"/>
    <n v="110100"/>
    <n v="0"/>
    <x v="0"/>
    <x v="1"/>
    <x v="0"/>
    <n v="513"/>
    <x v="7"/>
  </r>
  <r>
    <n v="329183"/>
    <x v="0"/>
    <x v="0"/>
    <n v="260000"/>
    <n v="260000"/>
    <n v="0"/>
    <x v="0"/>
    <x v="0"/>
    <x v="1"/>
    <n v="491"/>
    <x v="0"/>
  </r>
  <r>
    <n v="329191"/>
    <x v="1"/>
    <x v="0"/>
    <n v="17900"/>
    <n v="17900"/>
    <n v="0"/>
    <x v="0"/>
    <x v="0"/>
    <x v="2"/>
    <n v="489"/>
    <x v="8"/>
  </r>
  <r>
    <n v="329194"/>
    <x v="0"/>
    <x v="0"/>
    <n v="105301"/>
    <n v="105301"/>
    <n v="0"/>
    <x v="0"/>
    <x v="0"/>
    <x v="1"/>
    <n v="503"/>
    <x v="0"/>
  </r>
  <r>
    <n v="329199"/>
    <x v="1"/>
    <x v="1"/>
    <n v="77000"/>
    <n v="77000"/>
    <n v="0"/>
    <x v="0"/>
    <x v="1"/>
    <x v="1"/>
    <n v="441"/>
    <x v="3"/>
  </r>
  <r>
    <n v="329219"/>
    <x v="0"/>
    <x v="2"/>
    <n v="105000"/>
    <n v="105000"/>
    <n v="0"/>
    <x v="0"/>
    <x v="1"/>
    <x v="0"/>
    <n v="530"/>
    <x v="7"/>
  </r>
  <r>
    <n v="329223"/>
    <x v="0"/>
    <x v="0"/>
    <n v="20000"/>
    <n v="20000"/>
    <n v="0"/>
    <x v="0"/>
    <x v="0"/>
    <x v="0"/>
    <n v="501"/>
    <x v="0"/>
  </r>
  <r>
    <n v="329231"/>
    <x v="0"/>
    <x v="0"/>
    <n v="10000"/>
    <n v="10000"/>
    <n v="0"/>
    <x v="0"/>
    <x v="1"/>
    <x v="1"/>
    <n v="444"/>
    <x v="3"/>
  </r>
  <r>
    <n v="329293"/>
    <x v="1"/>
    <x v="0"/>
    <n v="8000"/>
    <n v="0"/>
    <n v="1"/>
    <x v="1"/>
    <x v="0"/>
    <x v="1"/>
    <n v="422"/>
    <x v="6"/>
  </r>
  <r>
    <n v="329296"/>
    <x v="0"/>
    <x v="0"/>
    <n v="12000"/>
    <n v="12000"/>
    <n v="0"/>
    <x v="0"/>
    <x v="1"/>
    <x v="0"/>
    <n v="531"/>
    <x v="9"/>
  </r>
  <r>
    <n v="329323"/>
    <x v="0"/>
    <x v="1"/>
    <n v="25000"/>
    <n v="25000"/>
    <n v="0"/>
    <x v="0"/>
    <x v="1"/>
    <x v="1"/>
    <n v="493"/>
    <x v="0"/>
  </r>
  <r>
    <n v="329327"/>
    <x v="0"/>
    <x v="1"/>
    <n v="131000"/>
    <n v="131000"/>
    <n v="0"/>
    <x v="0"/>
    <x v="0"/>
    <x v="0"/>
    <n v="451"/>
    <x v="1"/>
  </r>
  <r>
    <n v="329329"/>
    <x v="0"/>
    <x v="0"/>
    <n v="3000"/>
    <n v="3000"/>
    <n v="0"/>
    <x v="0"/>
    <x v="1"/>
    <x v="1"/>
    <n v="496"/>
    <x v="0"/>
  </r>
  <r>
    <n v="329336"/>
    <x v="0"/>
    <x v="0"/>
    <n v="151900"/>
    <n v="151900"/>
    <n v="0"/>
    <x v="0"/>
    <x v="1"/>
    <x v="0"/>
    <n v="457"/>
    <x v="1"/>
  </r>
  <r>
    <n v="329337"/>
    <x v="0"/>
    <x v="0"/>
    <n v="20000"/>
    <n v="20000"/>
    <n v="0"/>
    <x v="0"/>
    <x v="0"/>
    <x v="0"/>
    <n v="413"/>
    <x v="6"/>
  </r>
  <r>
    <n v="329338"/>
    <x v="0"/>
    <x v="1"/>
    <n v="85000"/>
    <n v="85000"/>
    <n v="0"/>
    <x v="0"/>
    <x v="1"/>
    <x v="1"/>
    <n v="519"/>
    <x v="7"/>
  </r>
  <r>
    <n v="329345"/>
    <x v="0"/>
    <x v="0"/>
    <n v="45000"/>
    <n v="45000"/>
    <n v="0"/>
    <x v="0"/>
    <x v="1"/>
    <x v="0"/>
    <n v="449"/>
    <x v="3"/>
  </r>
  <r>
    <n v="329355"/>
    <x v="1"/>
    <x v="1"/>
    <n v="14900"/>
    <n v="14900"/>
    <n v="0"/>
    <x v="0"/>
    <x v="0"/>
    <x v="1"/>
    <n v="479"/>
    <x v="8"/>
  </r>
  <r>
    <n v="329365"/>
    <x v="2"/>
    <x v="0"/>
    <n v="41100"/>
    <n v="41100"/>
    <n v="0"/>
    <x v="0"/>
    <x v="0"/>
    <x v="1"/>
    <n v="487"/>
    <x v="8"/>
  </r>
  <r>
    <n v="329392"/>
    <x v="1"/>
    <x v="0"/>
    <n v="50000"/>
    <n v="50000"/>
    <n v="0"/>
    <x v="0"/>
    <x v="1"/>
    <x v="2"/>
    <n v="491"/>
    <x v="0"/>
  </r>
  <r>
    <n v="329404"/>
    <x v="0"/>
    <x v="0"/>
    <n v="40000"/>
    <n v="40000"/>
    <n v="0"/>
    <x v="0"/>
    <x v="1"/>
    <x v="0"/>
    <n v="505"/>
    <x v="0"/>
  </r>
  <r>
    <n v="329427"/>
    <x v="0"/>
    <x v="0"/>
    <n v="15000"/>
    <n v="15000"/>
    <n v="0"/>
    <x v="0"/>
    <x v="1"/>
    <x v="0"/>
    <n v="421"/>
    <x v="6"/>
  </r>
  <r>
    <n v="329431"/>
    <x v="0"/>
    <x v="2"/>
    <n v="30000"/>
    <n v="30000"/>
    <n v="0"/>
    <x v="0"/>
    <x v="1"/>
    <x v="0"/>
    <n v="484"/>
    <x v="8"/>
  </r>
  <r>
    <n v="329436"/>
    <x v="0"/>
    <x v="1"/>
    <n v="77450"/>
    <n v="77450"/>
    <n v="0"/>
    <x v="0"/>
    <x v="0"/>
    <x v="0"/>
    <n v="462"/>
    <x v="1"/>
  </r>
  <r>
    <n v="329448"/>
    <x v="1"/>
    <x v="1"/>
    <n v="41380"/>
    <n v="41380"/>
    <n v="0"/>
    <x v="0"/>
    <x v="0"/>
    <x v="0"/>
    <n v="440"/>
    <x v="3"/>
  </r>
  <r>
    <n v="329466"/>
    <x v="0"/>
    <x v="1"/>
    <n v="25000"/>
    <n v="25000"/>
    <n v="0"/>
    <x v="0"/>
    <x v="1"/>
    <x v="1"/>
    <n v="401"/>
    <x v="2"/>
  </r>
  <r>
    <n v="329471"/>
    <x v="0"/>
    <x v="1"/>
    <n v="55000"/>
    <n v="55000"/>
    <n v="0"/>
    <x v="0"/>
    <x v="0"/>
    <x v="0"/>
    <n v="511"/>
    <x v="7"/>
  </r>
  <r>
    <n v="329476"/>
    <x v="0"/>
    <x v="1"/>
    <n v="33000"/>
    <n v="33000"/>
    <n v="0"/>
    <x v="0"/>
    <x v="1"/>
    <x v="0"/>
    <n v="475"/>
    <x v="8"/>
  </r>
  <r>
    <n v="329478"/>
    <x v="0"/>
    <x v="1"/>
    <n v="72500"/>
    <n v="72500"/>
    <n v="0"/>
    <x v="0"/>
    <x v="1"/>
    <x v="0"/>
    <n v="528"/>
    <x v="7"/>
  </r>
  <r>
    <n v="329480"/>
    <x v="1"/>
    <x v="1"/>
    <n v="32000"/>
    <n v="32000"/>
    <n v="0"/>
    <x v="0"/>
    <x v="1"/>
    <x v="0"/>
    <n v="454"/>
    <x v="1"/>
  </r>
  <r>
    <n v="329487"/>
    <x v="0"/>
    <x v="0"/>
    <n v="96500"/>
    <n v="96500"/>
    <n v="0"/>
    <x v="0"/>
    <x v="0"/>
    <x v="1"/>
    <n v="535"/>
    <x v="9"/>
  </r>
  <r>
    <n v="329488"/>
    <x v="1"/>
    <x v="1"/>
    <n v="20000"/>
    <n v="20000"/>
    <n v="0"/>
    <x v="0"/>
    <x v="0"/>
    <x v="1"/>
    <n v="478"/>
    <x v="8"/>
  </r>
  <r>
    <n v="329501"/>
    <x v="0"/>
    <x v="1"/>
    <n v="75000"/>
    <n v="75000"/>
    <n v="0"/>
    <x v="0"/>
    <x v="0"/>
    <x v="1"/>
    <n v="514"/>
    <x v="7"/>
  </r>
  <r>
    <n v="329520"/>
    <x v="1"/>
    <x v="0"/>
    <n v="59500"/>
    <n v="59500"/>
    <n v="0"/>
    <x v="0"/>
    <x v="1"/>
    <x v="0"/>
    <n v="440"/>
    <x v="3"/>
  </r>
  <r>
    <n v="329521"/>
    <x v="0"/>
    <x v="2"/>
    <n v="20000"/>
    <n v="20000"/>
    <n v="0"/>
    <x v="0"/>
    <x v="0"/>
    <x v="1"/>
    <n v="416"/>
    <x v="6"/>
  </r>
  <r>
    <n v="329523"/>
    <x v="0"/>
    <x v="0"/>
    <n v="21000"/>
    <n v="21000"/>
    <n v="0"/>
    <x v="0"/>
    <x v="1"/>
    <x v="2"/>
    <n v="486"/>
    <x v="8"/>
  </r>
  <r>
    <n v="329540"/>
    <x v="0"/>
    <x v="0"/>
    <n v="23000"/>
    <n v="23000"/>
    <n v="0"/>
    <x v="0"/>
    <x v="1"/>
    <x v="0"/>
    <n v="455"/>
    <x v="1"/>
  </r>
  <r>
    <n v="329547"/>
    <x v="1"/>
    <x v="1"/>
    <n v="40000"/>
    <n v="40000"/>
    <n v="0"/>
    <x v="0"/>
    <x v="1"/>
    <x v="2"/>
    <n v="419"/>
    <x v="6"/>
  </r>
  <r>
    <n v="329609"/>
    <x v="0"/>
    <x v="0"/>
    <n v="55000"/>
    <n v="55000"/>
    <n v="0"/>
    <x v="0"/>
    <x v="0"/>
    <x v="0"/>
    <n v="431"/>
    <x v="3"/>
  </r>
  <r>
    <n v="329628"/>
    <x v="0"/>
    <x v="0"/>
    <n v="165400"/>
    <n v="165400"/>
    <n v="0"/>
    <x v="0"/>
    <x v="0"/>
    <x v="1"/>
    <n v="514"/>
    <x v="7"/>
  </r>
  <r>
    <n v="329629"/>
    <x v="1"/>
    <x v="0"/>
    <n v="37400"/>
    <n v="37400"/>
    <n v="0"/>
    <x v="0"/>
    <x v="1"/>
    <x v="1"/>
    <n v="509"/>
    <x v="0"/>
  </r>
  <r>
    <n v="329636"/>
    <x v="0"/>
    <x v="1"/>
    <n v="40000"/>
    <n v="40000"/>
    <n v="0"/>
    <x v="0"/>
    <x v="0"/>
    <x v="0"/>
    <n v="478"/>
    <x v="8"/>
  </r>
  <r>
    <n v="329644"/>
    <x v="0"/>
    <x v="1"/>
    <n v="156300"/>
    <n v="156300"/>
    <n v="0"/>
    <x v="0"/>
    <x v="1"/>
    <x v="1"/>
    <n v="466"/>
    <x v="1"/>
  </r>
  <r>
    <n v="329679"/>
    <x v="2"/>
    <x v="1"/>
    <n v="102000"/>
    <n v="102000"/>
    <n v="0"/>
    <x v="0"/>
    <x v="1"/>
    <x v="2"/>
    <n v="462"/>
    <x v="1"/>
  </r>
  <r>
    <n v="329682"/>
    <x v="2"/>
    <x v="2"/>
    <n v="25000"/>
    <n v="25000"/>
    <n v="0"/>
    <x v="0"/>
    <x v="0"/>
    <x v="1"/>
    <n v="368"/>
    <x v="5"/>
  </r>
  <r>
    <n v="329706"/>
    <x v="1"/>
    <x v="0"/>
    <n v="14100"/>
    <n v="14100"/>
    <n v="0"/>
    <x v="0"/>
    <x v="1"/>
    <x v="1"/>
    <n v="485"/>
    <x v="8"/>
  </r>
  <r>
    <n v="329731"/>
    <x v="0"/>
    <x v="1"/>
    <n v="75500"/>
    <n v="75500"/>
    <n v="0"/>
    <x v="0"/>
    <x v="1"/>
    <x v="1"/>
    <n v="473"/>
    <x v="8"/>
  </r>
  <r>
    <n v="329771"/>
    <x v="0"/>
    <x v="1"/>
    <n v="83500"/>
    <n v="83500"/>
    <n v="0"/>
    <x v="0"/>
    <x v="0"/>
    <x v="1"/>
    <n v="508"/>
    <x v="0"/>
  </r>
  <r>
    <n v="329775"/>
    <x v="0"/>
    <x v="0"/>
    <n v="182700"/>
    <n v="182700"/>
    <n v="0"/>
    <x v="0"/>
    <x v="1"/>
    <x v="0"/>
    <n v="526"/>
    <x v="7"/>
  </r>
  <r>
    <n v="329789"/>
    <x v="0"/>
    <x v="0"/>
    <n v="15000"/>
    <n v="15000"/>
    <n v="0"/>
    <x v="0"/>
    <x v="0"/>
    <x v="2"/>
    <n v="526"/>
    <x v="7"/>
  </r>
  <r>
    <n v="329826"/>
    <x v="0"/>
    <x v="0"/>
    <n v="20000"/>
    <n v="20000"/>
    <n v="0"/>
    <x v="0"/>
    <x v="0"/>
    <x v="2"/>
    <n v="503"/>
    <x v="0"/>
  </r>
  <r>
    <n v="329827"/>
    <x v="1"/>
    <x v="0"/>
    <n v="500"/>
    <n v="500"/>
    <n v="0"/>
    <x v="0"/>
    <x v="1"/>
    <x v="0"/>
    <n v="376"/>
    <x v="4"/>
  </r>
  <r>
    <n v="329849"/>
    <x v="0"/>
    <x v="0"/>
    <n v="40000"/>
    <n v="40000"/>
    <n v="0"/>
    <x v="0"/>
    <x v="0"/>
    <x v="2"/>
    <n v="482"/>
    <x v="8"/>
  </r>
  <r>
    <n v="329899"/>
    <x v="1"/>
    <x v="1"/>
    <n v="10000"/>
    <n v="10000"/>
    <n v="0"/>
    <x v="0"/>
    <x v="1"/>
    <x v="2"/>
    <n v="409"/>
    <x v="2"/>
  </r>
  <r>
    <n v="329928"/>
    <x v="1"/>
    <x v="0"/>
    <n v="10000"/>
    <n v="10000"/>
    <n v="0"/>
    <x v="0"/>
    <x v="0"/>
    <x v="0"/>
    <n v="460"/>
    <x v="1"/>
  </r>
  <r>
    <n v="330010"/>
    <x v="1"/>
    <x v="0"/>
    <n v="20000"/>
    <n v="0"/>
    <n v="1"/>
    <x v="1"/>
    <x v="1"/>
    <x v="0"/>
    <n v="555"/>
    <x v="10"/>
  </r>
  <r>
    <n v="330017"/>
    <x v="1"/>
    <x v="0"/>
    <n v="3000"/>
    <n v="3000"/>
    <n v="0"/>
    <x v="0"/>
    <x v="0"/>
    <x v="1"/>
    <n v="461"/>
    <x v="1"/>
  </r>
  <r>
    <n v="330027"/>
    <x v="1"/>
    <x v="0"/>
    <n v="17000"/>
    <n v="17000"/>
    <n v="0"/>
    <x v="0"/>
    <x v="0"/>
    <x v="1"/>
    <n v="451"/>
    <x v="1"/>
  </r>
  <r>
    <n v="330056"/>
    <x v="0"/>
    <x v="1"/>
    <n v="40000"/>
    <n v="40000"/>
    <n v="0"/>
    <x v="0"/>
    <x v="1"/>
    <x v="0"/>
    <n v="502"/>
    <x v="0"/>
  </r>
  <r>
    <n v="330092"/>
    <x v="0"/>
    <x v="0"/>
    <n v="80000"/>
    <n v="80000"/>
    <n v="0"/>
    <x v="0"/>
    <x v="0"/>
    <x v="1"/>
    <n v="517"/>
    <x v="7"/>
  </r>
  <r>
    <n v="330107"/>
    <x v="0"/>
    <x v="0"/>
    <n v="20000"/>
    <n v="20000"/>
    <n v="0"/>
    <x v="0"/>
    <x v="1"/>
    <x v="2"/>
    <n v="423"/>
    <x v="6"/>
  </r>
  <r>
    <n v="330109"/>
    <x v="0"/>
    <x v="0"/>
    <n v="264000"/>
    <n v="264000"/>
    <n v="0"/>
    <x v="0"/>
    <x v="1"/>
    <x v="1"/>
    <n v="481"/>
    <x v="8"/>
  </r>
  <r>
    <n v="330110"/>
    <x v="1"/>
    <x v="0"/>
    <n v="500"/>
    <n v="500"/>
    <n v="0"/>
    <x v="0"/>
    <x v="0"/>
    <x v="1"/>
    <n v="433"/>
    <x v="3"/>
  </r>
  <r>
    <n v="330144"/>
    <x v="0"/>
    <x v="1"/>
    <n v="45000"/>
    <n v="45000"/>
    <n v="0"/>
    <x v="0"/>
    <x v="1"/>
    <x v="0"/>
    <n v="480"/>
    <x v="8"/>
  </r>
  <r>
    <n v="330145"/>
    <x v="1"/>
    <x v="0"/>
    <n v="4000"/>
    <n v="4000"/>
    <n v="0"/>
    <x v="0"/>
    <x v="0"/>
    <x v="1"/>
    <n v="451"/>
    <x v="1"/>
  </r>
  <r>
    <n v="330168"/>
    <x v="0"/>
    <x v="0"/>
    <n v="228403"/>
    <n v="228403"/>
    <n v="0"/>
    <x v="0"/>
    <x v="1"/>
    <x v="2"/>
    <n v="481"/>
    <x v="8"/>
  </r>
  <r>
    <n v="330184"/>
    <x v="0"/>
    <x v="0"/>
    <n v="67500"/>
    <n v="67500"/>
    <n v="0"/>
    <x v="0"/>
    <x v="0"/>
    <x v="0"/>
    <n v="500"/>
    <x v="0"/>
  </r>
  <r>
    <n v="330193"/>
    <x v="0"/>
    <x v="0"/>
    <n v="32000"/>
    <n v="32000"/>
    <n v="0"/>
    <x v="0"/>
    <x v="0"/>
    <x v="1"/>
    <n v="406"/>
    <x v="2"/>
  </r>
  <r>
    <n v="330199"/>
    <x v="1"/>
    <x v="0"/>
    <n v="37000"/>
    <n v="37000"/>
    <n v="0"/>
    <x v="0"/>
    <x v="1"/>
    <x v="0"/>
    <n v="495"/>
    <x v="0"/>
  </r>
  <r>
    <n v="330210"/>
    <x v="2"/>
    <x v="2"/>
    <n v="10089"/>
    <n v="10089"/>
    <n v="0"/>
    <x v="0"/>
    <x v="1"/>
    <x v="1"/>
    <n v="471"/>
    <x v="8"/>
  </r>
  <r>
    <n v="330211"/>
    <x v="0"/>
    <x v="0"/>
    <n v="74300"/>
    <n v="74300"/>
    <n v="0"/>
    <x v="0"/>
    <x v="1"/>
    <x v="2"/>
    <n v="542"/>
    <x v="9"/>
  </r>
  <r>
    <n v="330217"/>
    <x v="1"/>
    <x v="1"/>
    <n v="3000"/>
    <n v="3000"/>
    <n v="0"/>
    <x v="0"/>
    <x v="1"/>
    <x v="2"/>
    <n v="469"/>
    <x v="1"/>
  </r>
  <r>
    <n v="330219"/>
    <x v="0"/>
    <x v="2"/>
    <n v="48900"/>
    <n v="48900"/>
    <n v="0"/>
    <x v="0"/>
    <x v="1"/>
    <x v="2"/>
    <n v="554"/>
    <x v="10"/>
  </r>
  <r>
    <n v="330220"/>
    <x v="1"/>
    <x v="0"/>
    <n v="8000"/>
    <n v="8000"/>
    <n v="0"/>
    <x v="0"/>
    <x v="1"/>
    <x v="0"/>
    <n v="494"/>
    <x v="0"/>
  </r>
  <r>
    <n v="330221"/>
    <x v="1"/>
    <x v="1"/>
    <n v="15000"/>
    <n v="15000"/>
    <n v="0"/>
    <x v="0"/>
    <x v="1"/>
    <x v="1"/>
    <n v="478"/>
    <x v="8"/>
  </r>
  <r>
    <n v="330244"/>
    <x v="0"/>
    <x v="1"/>
    <n v="15000"/>
    <n v="15000"/>
    <n v="0"/>
    <x v="0"/>
    <x v="0"/>
    <x v="1"/>
    <n v="456"/>
    <x v="1"/>
  </r>
  <r>
    <n v="330246"/>
    <x v="0"/>
    <x v="0"/>
    <n v="19800"/>
    <n v="19800"/>
    <n v="0"/>
    <x v="0"/>
    <x v="1"/>
    <x v="0"/>
    <n v="509"/>
    <x v="0"/>
  </r>
  <r>
    <n v="330259"/>
    <x v="0"/>
    <x v="0"/>
    <n v="59700"/>
    <n v="59700"/>
    <n v="0"/>
    <x v="0"/>
    <x v="1"/>
    <x v="1"/>
    <n v="502"/>
    <x v="0"/>
  </r>
  <r>
    <n v="330276"/>
    <x v="0"/>
    <x v="1"/>
    <n v="10000"/>
    <n v="10000"/>
    <n v="0"/>
    <x v="0"/>
    <x v="1"/>
    <x v="1"/>
    <n v="471"/>
    <x v="8"/>
  </r>
  <r>
    <n v="330280"/>
    <x v="0"/>
    <x v="1"/>
    <n v="60000"/>
    <n v="60000"/>
    <n v="0"/>
    <x v="0"/>
    <x v="1"/>
    <x v="1"/>
    <n v="462"/>
    <x v="1"/>
  </r>
  <r>
    <n v="330282"/>
    <x v="0"/>
    <x v="0"/>
    <n v="86900"/>
    <n v="86900"/>
    <n v="0"/>
    <x v="0"/>
    <x v="0"/>
    <x v="0"/>
    <n v="509"/>
    <x v="0"/>
  </r>
  <r>
    <n v="330286"/>
    <x v="0"/>
    <x v="2"/>
    <n v="188500"/>
    <n v="188500"/>
    <n v="0"/>
    <x v="0"/>
    <x v="0"/>
    <x v="1"/>
    <n v="536"/>
    <x v="9"/>
  </r>
  <r>
    <n v="330289"/>
    <x v="0"/>
    <x v="0"/>
    <n v="66900"/>
    <n v="66900"/>
    <n v="0"/>
    <x v="0"/>
    <x v="0"/>
    <x v="1"/>
    <n v="502"/>
    <x v="0"/>
  </r>
  <r>
    <n v="330296"/>
    <x v="0"/>
    <x v="1"/>
    <n v="100000"/>
    <n v="100000"/>
    <n v="0"/>
    <x v="0"/>
    <x v="1"/>
    <x v="2"/>
    <n v="472"/>
    <x v="8"/>
  </r>
  <r>
    <n v="330300"/>
    <x v="2"/>
    <x v="0"/>
    <n v="37000"/>
    <n v="37000"/>
    <n v="0"/>
    <x v="0"/>
    <x v="1"/>
    <x v="0"/>
    <n v="498"/>
    <x v="0"/>
  </r>
  <r>
    <n v="330306"/>
    <x v="1"/>
    <x v="0"/>
    <n v="20000"/>
    <n v="20000"/>
    <n v="0"/>
    <x v="0"/>
    <x v="1"/>
    <x v="1"/>
    <n v="476"/>
    <x v="8"/>
  </r>
  <r>
    <n v="330308"/>
    <x v="0"/>
    <x v="1"/>
    <n v="20000"/>
    <n v="20000"/>
    <n v="0"/>
    <x v="0"/>
    <x v="0"/>
    <x v="0"/>
    <n v="511"/>
    <x v="7"/>
  </r>
  <r>
    <n v="330312"/>
    <x v="0"/>
    <x v="2"/>
    <n v="55000"/>
    <n v="55000"/>
    <n v="0"/>
    <x v="0"/>
    <x v="0"/>
    <x v="1"/>
    <n v="447"/>
    <x v="3"/>
  </r>
  <r>
    <n v="330318"/>
    <x v="0"/>
    <x v="0"/>
    <n v="31500"/>
    <n v="31500"/>
    <n v="0"/>
    <x v="0"/>
    <x v="0"/>
    <x v="1"/>
    <n v="400"/>
    <x v="2"/>
  </r>
  <r>
    <n v="330321"/>
    <x v="1"/>
    <x v="0"/>
    <n v="1000"/>
    <n v="1000"/>
    <n v="0"/>
    <x v="0"/>
    <x v="0"/>
    <x v="1"/>
    <n v="413"/>
    <x v="6"/>
  </r>
  <r>
    <n v="330324"/>
    <x v="2"/>
    <x v="1"/>
    <n v="30000"/>
    <n v="30000"/>
    <n v="0"/>
    <x v="0"/>
    <x v="0"/>
    <x v="2"/>
    <n v="451"/>
    <x v="1"/>
  </r>
  <r>
    <n v="330336"/>
    <x v="0"/>
    <x v="0"/>
    <n v="15000"/>
    <n v="15000"/>
    <n v="0"/>
    <x v="0"/>
    <x v="1"/>
    <x v="0"/>
    <n v="452"/>
    <x v="1"/>
  </r>
  <r>
    <n v="330338"/>
    <x v="0"/>
    <x v="1"/>
    <n v="17000"/>
    <n v="17000"/>
    <n v="0"/>
    <x v="0"/>
    <x v="1"/>
    <x v="2"/>
    <n v="556"/>
    <x v="10"/>
  </r>
  <r>
    <n v="330341"/>
    <x v="0"/>
    <x v="0"/>
    <n v="50000"/>
    <n v="50000"/>
    <n v="0"/>
    <x v="0"/>
    <x v="1"/>
    <x v="0"/>
    <n v="473"/>
    <x v="8"/>
  </r>
  <r>
    <n v="330357"/>
    <x v="1"/>
    <x v="2"/>
    <n v="36000"/>
    <n v="36000"/>
    <n v="0"/>
    <x v="0"/>
    <x v="0"/>
    <x v="1"/>
    <n v="469"/>
    <x v="1"/>
  </r>
  <r>
    <n v="330358"/>
    <x v="0"/>
    <x v="1"/>
    <n v="34000"/>
    <n v="34000"/>
    <n v="0"/>
    <x v="0"/>
    <x v="0"/>
    <x v="2"/>
    <n v="418"/>
    <x v="6"/>
  </r>
  <r>
    <n v="330375"/>
    <x v="2"/>
    <x v="0"/>
    <n v="233200"/>
    <n v="233200"/>
    <n v="0"/>
    <x v="0"/>
    <x v="0"/>
    <x v="2"/>
    <n v="448"/>
    <x v="3"/>
  </r>
  <r>
    <n v="330384"/>
    <x v="0"/>
    <x v="2"/>
    <n v="67100"/>
    <n v="67100"/>
    <n v="0"/>
    <x v="0"/>
    <x v="1"/>
    <x v="1"/>
    <n v="517"/>
    <x v="7"/>
  </r>
  <r>
    <n v="330385"/>
    <x v="1"/>
    <x v="0"/>
    <n v="11000"/>
    <n v="11000"/>
    <n v="0"/>
    <x v="0"/>
    <x v="0"/>
    <x v="1"/>
    <n v="498"/>
    <x v="0"/>
  </r>
  <r>
    <n v="330389"/>
    <x v="0"/>
    <x v="1"/>
    <n v="60000"/>
    <n v="60000"/>
    <n v="0"/>
    <x v="0"/>
    <x v="1"/>
    <x v="1"/>
    <n v="448"/>
    <x v="3"/>
  </r>
  <r>
    <n v="330399"/>
    <x v="0"/>
    <x v="0"/>
    <n v="93500"/>
    <n v="93500"/>
    <n v="0"/>
    <x v="0"/>
    <x v="1"/>
    <x v="1"/>
    <n v="520"/>
    <x v="7"/>
  </r>
  <r>
    <n v="330400"/>
    <x v="1"/>
    <x v="0"/>
    <n v="10000"/>
    <n v="10000"/>
    <n v="0"/>
    <x v="0"/>
    <x v="1"/>
    <x v="2"/>
    <n v="536"/>
    <x v="9"/>
  </r>
  <r>
    <n v="330410"/>
    <x v="0"/>
    <x v="2"/>
    <n v="47100"/>
    <n v="47100"/>
    <n v="0"/>
    <x v="0"/>
    <x v="0"/>
    <x v="0"/>
    <n v="513"/>
    <x v="7"/>
  </r>
  <r>
    <n v="330411"/>
    <x v="1"/>
    <x v="0"/>
    <n v="18500"/>
    <n v="18500"/>
    <n v="0"/>
    <x v="0"/>
    <x v="0"/>
    <x v="1"/>
    <n v="438"/>
    <x v="3"/>
  </r>
  <r>
    <n v="330435"/>
    <x v="0"/>
    <x v="2"/>
    <n v="20000"/>
    <n v="20000"/>
    <n v="0"/>
    <x v="0"/>
    <x v="1"/>
    <x v="0"/>
    <n v="494"/>
    <x v="0"/>
  </r>
  <r>
    <n v="330436"/>
    <x v="1"/>
    <x v="0"/>
    <n v="3000"/>
    <n v="3000"/>
    <n v="0"/>
    <x v="0"/>
    <x v="1"/>
    <x v="0"/>
    <n v="544"/>
    <x v="9"/>
  </r>
  <r>
    <n v="330440"/>
    <x v="1"/>
    <x v="0"/>
    <n v="50000"/>
    <n v="50000"/>
    <n v="0"/>
    <x v="0"/>
    <x v="1"/>
    <x v="1"/>
    <n v="544"/>
    <x v="9"/>
  </r>
  <r>
    <n v="330455"/>
    <x v="1"/>
    <x v="0"/>
    <n v="17000"/>
    <n v="17000"/>
    <n v="0"/>
    <x v="0"/>
    <x v="1"/>
    <x v="1"/>
    <n v="531"/>
    <x v="9"/>
  </r>
  <r>
    <n v="330457"/>
    <x v="1"/>
    <x v="0"/>
    <n v="22000"/>
    <n v="22000"/>
    <n v="0"/>
    <x v="0"/>
    <x v="0"/>
    <x v="0"/>
    <n v="404"/>
    <x v="2"/>
  </r>
  <r>
    <n v="330458"/>
    <x v="1"/>
    <x v="0"/>
    <n v="10000"/>
    <n v="10000"/>
    <n v="0"/>
    <x v="0"/>
    <x v="1"/>
    <x v="2"/>
    <n v="477"/>
    <x v="8"/>
  </r>
  <r>
    <n v="330460"/>
    <x v="1"/>
    <x v="0"/>
    <n v="14500"/>
    <n v="14500"/>
    <n v="0"/>
    <x v="0"/>
    <x v="0"/>
    <x v="2"/>
    <n v="481"/>
    <x v="8"/>
  </r>
  <r>
    <n v="330464"/>
    <x v="1"/>
    <x v="0"/>
    <n v="39500"/>
    <n v="39500"/>
    <n v="0"/>
    <x v="0"/>
    <x v="1"/>
    <x v="2"/>
    <n v="480"/>
    <x v="8"/>
  </r>
  <r>
    <n v="330466"/>
    <x v="0"/>
    <x v="0"/>
    <n v="120000"/>
    <n v="120000"/>
    <n v="0"/>
    <x v="0"/>
    <x v="1"/>
    <x v="1"/>
    <n v="481"/>
    <x v="8"/>
  </r>
  <r>
    <n v="330471"/>
    <x v="0"/>
    <x v="0"/>
    <n v="12000"/>
    <n v="12000"/>
    <n v="0"/>
    <x v="0"/>
    <x v="0"/>
    <x v="1"/>
    <n v="437"/>
    <x v="3"/>
  </r>
  <r>
    <n v="330473"/>
    <x v="0"/>
    <x v="0"/>
    <n v="30000"/>
    <n v="30000"/>
    <n v="0"/>
    <x v="0"/>
    <x v="1"/>
    <x v="0"/>
    <n v="461"/>
    <x v="1"/>
  </r>
  <r>
    <n v="330478"/>
    <x v="1"/>
    <x v="0"/>
    <n v="5000"/>
    <n v="5000"/>
    <n v="0"/>
    <x v="0"/>
    <x v="1"/>
    <x v="0"/>
    <n v="464"/>
    <x v="1"/>
  </r>
  <r>
    <n v="330489"/>
    <x v="0"/>
    <x v="0"/>
    <n v="32200"/>
    <n v="32200"/>
    <n v="0"/>
    <x v="0"/>
    <x v="0"/>
    <x v="2"/>
    <n v="529"/>
    <x v="7"/>
  </r>
  <r>
    <n v="330493"/>
    <x v="0"/>
    <x v="1"/>
    <n v="67772"/>
    <n v="67772"/>
    <n v="0"/>
    <x v="0"/>
    <x v="1"/>
    <x v="1"/>
    <n v="468"/>
    <x v="1"/>
  </r>
  <r>
    <n v="330501"/>
    <x v="1"/>
    <x v="1"/>
    <n v="20000"/>
    <n v="20000"/>
    <n v="0"/>
    <x v="0"/>
    <x v="0"/>
    <x v="2"/>
    <n v="400"/>
    <x v="2"/>
  </r>
  <r>
    <n v="330514"/>
    <x v="1"/>
    <x v="0"/>
    <n v="30000"/>
    <n v="0"/>
    <n v="1"/>
    <x v="1"/>
    <x v="0"/>
    <x v="2"/>
    <n v="439"/>
    <x v="3"/>
  </r>
  <r>
    <n v="330520"/>
    <x v="1"/>
    <x v="1"/>
    <n v="20000"/>
    <n v="20000"/>
    <n v="0"/>
    <x v="0"/>
    <x v="0"/>
    <x v="1"/>
    <n v="466"/>
    <x v="1"/>
  </r>
  <r>
    <n v="330532"/>
    <x v="0"/>
    <x v="1"/>
    <n v="20000"/>
    <n v="20000"/>
    <n v="0"/>
    <x v="0"/>
    <x v="1"/>
    <x v="1"/>
    <n v="477"/>
    <x v="8"/>
  </r>
  <r>
    <n v="330537"/>
    <x v="1"/>
    <x v="0"/>
    <n v="5000"/>
    <n v="5000"/>
    <n v="0"/>
    <x v="0"/>
    <x v="1"/>
    <x v="1"/>
    <n v="442"/>
    <x v="3"/>
  </r>
  <r>
    <n v="330539"/>
    <x v="1"/>
    <x v="0"/>
    <n v="20000"/>
    <n v="20000"/>
    <n v="0"/>
    <x v="0"/>
    <x v="1"/>
    <x v="2"/>
    <n v="512"/>
    <x v="7"/>
  </r>
  <r>
    <n v="330552"/>
    <x v="0"/>
    <x v="1"/>
    <n v="69820"/>
    <n v="59674.7"/>
    <n v="1"/>
    <x v="1"/>
    <x v="1"/>
    <x v="1"/>
    <n v="467"/>
    <x v="1"/>
  </r>
  <r>
    <n v="330554"/>
    <x v="0"/>
    <x v="0"/>
    <n v="54000"/>
    <n v="54000"/>
    <n v="0"/>
    <x v="0"/>
    <x v="0"/>
    <x v="1"/>
    <n v="521"/>
    <x v="7"/>
  </r>
  <r>
    <n v="330558"/>
    <x v="0"/>
    <x v="0"/>
    <n v="20000"/>
    <n v="20000"/>
    <n v="0"/>
    <x v="0"/>
    <x v="1"/>
    <x v="0"/>
    <n v="474"/>
    <x v="8"/>
  </r>
  <r>
    <n v="330565"/>
    <x v="1"/>
    <x v="0"/>
    <n v="14000"/>
    <n v="14000"/>
    <n v="0"/>
    <x v="0"/>
    <x v="1"/>
    <x v="2"/>
    <n v="489"/>
    <x v="8"/>
  </r>
  <r>
    <n v="330574"/>
    <x v="0"/>
    <x v="0"/>
    <n v="35800"/>
    <n v="35800"/>
    <n v="0"/>
    <x v="0"/>
    <x v="0"/>
    <x v="2"/>
    <n v="495"/>
    <x v="0"/>
  </r>
  <r>
    <n v="330577"/>
    <x v="1"/>
    <x v="0"/>
    <n v="41000"/>
    <n v="41000"/>
    <n v="0"/>
    <x v="0"/>
    <x v="1"/>
    <x v="1"/>
    <n v="462"/>
    <x v="1"/>
  </r>
  <r>
    <n v="330592"/>
    <x v="1"/>
    <x v="0"/>
    <n v="40000"/>
    <n v="40000"/>
    <n v="0"/>
    <x v="0"/>
    <x v="1"/>
    <x v="0"/>
    <n v="524"/>
    <x v="7"/>
  </r>
  <r>
    <n v="330596"/>
    <x v="0"/>
    <x v="1"/>
    <n v="65000"/>
    <n v="65000"/>
    <n v="0"/>
    <x v="0"/>
    <x v="1"/>
    <x v="1"/>
    <n v="480"/>
    <x v="8"/>
  </r>
  <r>
    <n v="330597"/>
    <x v="1"/>
    <x v="0"/>
    <n v="8000"/>
    <n v="8000"/>
    <n v="0"/>
    <x v="0"/>
    <x v="1"/>
    <x v="1"/>
    <n v="499"/>
    <x v="0"/>
  </r>
  <r>
    <n v="330602"/>
    <x v="0"/>
    <x v="0"/>
    <n v="311200"/>
    <n v="311200"/>
    <n v="0"/>
    <x v="0"/>
    <x v="0"/>
    <x v="0"/>
    <n v="527"/>
    <x v="7"/>
  </r>
  <r>
    <n v="330613"/>
    <x v="0"/>
    <x v="0"/>
    <n v="80000"/>
    <n v="80000"/>
    <n v="0"/>
    <x v="0"/>
    <x v="0"/>
    <x v="1"/>
    <n v="449"/>
    <x v="3"/>
  </r>
  <r>
    <n v="330617"/>
    <x v="0"/>
    <x v="0"/>
    <n v="73900"/>
    <n v="73900"/>
    <n v="0"/>
    <x v="0"/>
    <x v="0"/>
    <x v="1"/>
    <n v="560"/>
    <x v="10"/>
  </r>
  <r>
    <n v="330622"/>
    <x v="0"/>
    <x v="0"/>
    <n v="34000"/>
    <n v="34000"/>
    <n v="0"/>
    <x v="0"/>
    <x v="0"/>
    <x v="1"/>
    <n v="461"/>
    <x v="1"/>
  </r>
  <r>
    <n v="330624"/>
    <x v="1"/>
    <x v="0"/>
    <n v="30000"/>
    <n v="30000"/>
    <n v="0"/>
    <x v="0"/>
    <x v="0"/>
    <x v="1"/>
    <n v="520"/>
    <x v="7"/>
  </r>
  <r>
    <n v="330634"/>
    <x v="0"/>
    <x v="0"/>
    <n v="30000"/>
    <n v="30000"/>
    <n v="0"/>
    <x v="0"/>
    <x v="0"/>
    <x v="1"/>
    <n v="497"/>
    <x v="0"/>
  </r>
  <r>
    <n v="330640"/>
    <x v="0"/>
    <x v="1"/>
    <n v="5000"/>
    <n v="5000"/>
    <n v="0"/>
    <x v="0"/>
    <x v="1"/>
    <x v="1"/>
    <n v="476"/>
    <x v="8"/>
  </r>
  <r>
    <n v="330641"/>
    <x v="0"/>
    <x v="2"/>
    <n v="55500"/>
    <n v="55500"/>
    <n v="0"/>
    <x v="0"/>
    <x v="1"/>
    <x v="0"/>
    <n v="495"/>
    <x v="0"/>
  </r>
  <r>
    <n v="330650"/>
    <x v="2"/>
    <x v="1"/>
    <n v="15000"/>
    <n v="15000"/>
    <n v="0"/>
    <x v="0"/>
    <x v="0"/>
    <x v="1"/>
    <n v="457"/>
    <x v="1"/>
  </r>
  <r>
    <n v="330657"/>
    <x v="0"/>
    <x v="2"/>
    <n v="50260"/>
    <n v="50260"/>
    <n v="0"/>
    <x v="0"/>
    <x v="1"/>
    <x v="0"/>
    <n v="465"/>
    <x v="1"/>
  </r>
  <r>
    <n v="330658"/>
    <x v="1"/>
    <x v="0"/>
    <n v="10000"/>
    <n v="0"/>
    <n v="1"/>
    <x v="1"/>
    <x v="0"/>
    <x v="0"/>
    <n v="481"/>
    <x v="8"/>
  </r>
  <r>
    <n v="330671"/>
    <x v="0"/>
    <x v="2"/>
    <n v="15000"/>
    <n v="15000"/>
    <n v="0"/>
    <x v="0"/>
    <x v="0"/>
    <x v="1"/>
    <n v="508"/>
    <x v="0"/>
  </r>
  <r>
    <n v="330673"/>
    <x v="2"/>
    <x v="0"/>
    <n v="152600"/>
    <n v="152600"/>
    <n v="0"/>
    <x v="0"/>
    <x v="0"/>
    <x v="1"/>
    <n v="533"/>
    <x v="9"/>
  </r>
  <r>
    <n v="330678"/>
    <x v="1"/>
    <x v="0"/>
    <n v="500"/>
    <n v="500"/>
    <n v="0"/>
    <x v="0"/>
    <x v="0"/>
    <x v="1"/>
    <n v="508"/>
    <x v="0"/>
  </r>
  <r>
    <n v="330679"/>
    <x v="0"/>
    <x v="1"/>
    <n v="30000"/>
    <n v="30000"/>
    <n v="0"/>
    <x v="0"/>
    <x v="1"/>
    <x v="0"/>
    <n v="534"/>
    <x v="9"/>
  </r>
  <r>
    <n v="330685"/>
    <x v="1"/>
    <x v="2"/>
    <n v="20000"/>
    <n v="20000"/>
    <n v="0"/>
    <x v="0"/>
    <x v="0"/>
    <x v="1"/>
    <n v="500"/>
    <x v="0"/>
  </r>
  <r>
    <n v="330695"/>
    <x v="1"/>
    <x v="0"/>
    <n v="5000"/>
    <n v="5000"/>
    <n v="0"/>
    <x v="0"/>
    <x v="0"/>
    <x v="1"/>
    <n v="387"/>
    <x v="4"/>
  </r>
  <r>
    <n v="330697"/>
    <x v="0"/>
    <x v="1"/>
    <n v="32868"/>
    <n v="32868"/>
    <n v="0"/>
    <x v="0"/>
    <x v="0"/>
    <x v="1"/>
    <n v="457"/>
    <x v="1"/>
  </r>
  <r>
    <n v="330700"/>
    <x v="0"/>
    <x v="0"/>
    <n v="51391"/>
    <n v="51391"/>
    <n v="0"/>
    <x v="0"/>
    <x v="1"/>
    <x v="0"/>
    <n v="500"/>
    <x v="0"/>
  </r>
  <r>
    <n v="330701"/>
    <x v="1"/>
    <x v="0"/>
    <n v="1000"/>
    <n v="1000"/>
    <n v="0"/>
    <x v="0"/>
    <x v="0"/>
    <x v="1"/>
    <n v="403"/>
    <x v="2"/>
  </r>
  <r>
    <n v="330702"/>
    <x v="0"/>
    <x v="0"/>
    <n v="28500"/>
    <n v="28500"/>
    <n v="0"/>
    <x v="0"/>
    <x v="0"/>
    <x v="1"/>
    <n v="432"/>
    <x v="3"/>
  </r>
  <r>
    <n v="330705"/>
    <x v="0"/>
    <x v="0"/>
    <n v="193000"/>
    <n v="193000"/>
    <n v="0"/>
    <x v="0"/>
    <x v="0"/>
    <x v="0"/>
    <n v="471"/>
    <x v="8"/>
  </r>
  <r>
    <n v="330711"/>
    <x v="1"/>
    <x v="0"/>
    <n v="1000"/>
    <n v="1000"/>
    <n v="0"/>
    <x v="0"/>
    <x v="0"/>
    <x v="1"/>
    <n v="434"/>
    <x v="3"/>
  </r>
  <r>
    <n v="330715"/>
    <x v="0"/>
    <x v="0"/>
    <n v="12500"/>
    <n v="12500"/>
    <n v="0"/>
    <x v="0"/>
    <x v="1"/>
    <x v="1"/>
    <n v="502"/>
    <x v="0"/>
  </r>
  <r>
    <n v="330719"/>
    <x v="0"/>
    <x v="0"/>
    <n v="146400"/>
    <n v="146400"/>
    <n v="0"/>
    <x v="0"/>
    <x v="1"/>
    <x v="0"/>
    <n v="497"/>
    <x v="0"/>
  </r>
  <r>
    <n v="330722"/>
    <x v="0"/>
    <x v="0"/>
    <n v="100000"/>
    <n v="100000"/>
    <n v="0"/>
    <x v="0"/>
    <x v="1"/>
    <x v="0"/>
    <n v="460"/>
    <x v="1"/>
  </r>
  <r>
    <n v="330723"/>
    <x v="0"/>
    <x v="0"/>
    <n v="39500"/>
    <n v="39500"/>
    <n v="0"/>
    <x v="0"/>
    <x v="0"/>
    <x v="1"/>
    <n v="429"/>
    <x v="6"/>
  </r>
  <r>
    <n v="330744"/>
    <x v="0"/>
    <x v="2"/>
    <n v="15000"/>
    <n v="15000"/>
    <n v="0"/>
    <x v="0"/>
    <x v="1"/>
    <x v="0"/>
    <n v="421"/>
    <x v="6"/>
  </r>
  <r>
    <n v="330750"/>
    <x v="0"/>
    <x v="1"/>
    <n v="30000"/>
    <n v="2000"/>
    <n v="1"/>
    <x v="1"/>
    <x v="0"/>
    <x v="1"/>
    <n v="404"/>
    <x v="2"/>
  </r>
  <r>
    <n v="330753"/>
    <x v="0"/>
    <x v="0"/>
    <n v="10000"/>
    <n v="10000"/>
    <n v="0"/>
    <x v="0"/>
    <x v="1"/>
    <x v="0"/>
    <n v="488"/>
    <x v="8"/>
  </r>
  <r>
    <n v="330757"/>
    <x v="0"/>
    <x v="1"/>
    <n v="75500"/>
    <n v="75500"/>
    <n v="0"/>
    <x v="0"/>
    <x v="1"/>
    <x v="1"/>
    <n v="428"/>
    <x v="6"/>
  </r>
  <r>
    <n v="330768"/>
    <x v="0"/>
    <x v="0"/>
    <n v="40000"/>
    <n v="40000"/>
    <n v="0"/>
    <x v="0"/>
    <x v="1"/>
    <x v="0"/>
    <n v="449"/>
    <x v="3"/>
  </r>
  <r>
    <n v="330783"/>
    <x v="1"/>
    <x v="0"/>
    <n v="12000"/>
    <n v="12000"/>
    <n v="0"/>
    <x v="0"/>
    <x v="0"/>
    <x v="1"/>
    <n v="391"/>
    <x v="2"/>
  </r>
  <r>
    <n v="330785"/>
    <x v="0"/>
    <x v="0"/>
    <n v="40000"/>
    <n v="40000"/>
    <n v="0"/>
    <x v="0"/>
    <x v="0"/>
    <x v="1"/>
    <n v="460"/>
    <x v="1"/>
  </r>
  <r>
    <n v="330787"/>
    <x v="0"/>
    <x v="0"/>
    <n v="32000"/>
    <n v="32000"/>
    <n v="0"/>
    <x v="0"/>
    <x v="0"/>
    <x v="0"/>
    <n v="514"/>
    <x v="7"/>
  </r>
  <r>
    <n v="330797"/>
    <x v="0"/>
    <x v="0"/>
    <n v="23600"/>
    <n v="23600"/>
    <n v="0"/>
    <x v="0"/>
    <x v="1"/>
    <x v="2"/>
    <n v="474"/>
    <x v="8"/>
  </r>
  <r>
    <n v="330798"/>
    <x v="0"/>
    <x v="0"/>
    <n v="21500"/>
    <n v="21500"/>
    <n v="0"/>
    <x v="0"/>
    <x v="0"/>
    <x v="1"/>
    <n v="439"/>
    <x v="3"/>
  </r>
  <r>
    <n v="330809"/>
    <x v="0"/>
    <x v="0"/>
    <n v="117900"/>
    <n v="117900"/>
    <n v="0"/>
    <x v="0"/>
    <x v="1"/>
    <x v="0"/>
    <n v="532"/>
    <x v="9"/>
  </r>
  <r>
    <n v="330812"/>
    <x v="1"/>
    <x v="0"/>
    <n v="6550"/>
    <n v="6550"/>
    <n v="0"/>
    <x v="0"/>
    <x v="1"/>
    <x v="1"/>
    <n v="464"/>
    <x v="1"/>
  </r>
  <r>
    <n v="330819"/>
    <x v="2"/>
    <x v="0"/>
    <n v="54000"/>
    <n v="54000"/>
    <n v="0"/>
    <x v="0"/>
    <x v="0"/>
    <x v="0"/>
    <n v="442"/>
    <x v="3"/>
  </r>
  <r>
    <n v="330824"/>
    <x v="1"/>
    <x v="1"/>
    <n v="10000"/>
    <n v="10000"/>
    <n v="0"/>
    <x v="0"/>
    <x v="0"/>
    <x v="2"/>
    <n v="495"/>
    <x v="0"/>
  </r>
  <r>
    <n v="330832"/>
    <x v="0"/>
    <x v="1"/>
    <n v="10000"/>
    <n v="10000"/>
    <n v="0"/>
    <x v="0"/>
    <x v="0"/>
    <x v="2"/>
    <n v="447"/>
    <x v="3"/>
  </r>
  <r>
    <n v="330849"/>
    <x v="1"/>
    <x v="0"/>
    <n v="71010"/>
    <n v="71010"/>
    <n v="0"/>
    <x v="0"/>
    <x v="1"/>
    <x v="1"/>
    <n v="470"/>
    <x v="1"/>
  </r>
  <r>
    <n v="330851"/>
    <x v="0"/>
    <x v="0"/>
    <n v="15000"/>
    <n v="15000"/>
    <n v="0"/>
    <x v="0"/>
    <x v="1"/>
    <x v="1"/>
    <n v="500"/>
    <x v="0"/>
  </r>
  <r>
    <n v="330857"/>
    <x v="1"/>
    <x v="0"/>
    <n v="19000"/>
    <n v="19000"/>
    <n v="0"/>
    <x v="0"/>
    <x v="0"/>
    <x v="1"/>
    <n v="443"/>
    <x v="3"/>
  </r>
  <r>
    <n v="330859"/>
    <x v="2"/>
    <x v="2"/>
    <n v="165500"/>
    <n v="165500"/>
    <n v="0"/>
    <x v="0"/>
    <x v="0"/>
    <x v="1"/>
    <n v="526"/>
    <x v="7"/>
  </r>
  <r>
    <n v="330874"/>
    <x v="1"/>
    <x v="0"/>
    <n v="10000"/>
    <n v="10000"/>
    <n v="0"/>
    <x v="0"/>
    <x v="0"/>
    <x v="0"/>
    <n v="493"/>
    <x v="0"/>
  </r>
  <r>
    <n v="330901"/>
    <x v="1"/>
    <x v="1"/>
    <n v="10000"/>
    <n v="10000"/>
    <n v="0"/>
    <x v="0"/>
    <x v="0"/>
    <x v="1"/>
    <n v="472"/>
    <x v="8"/>
  </r>
  <r>
    <n v="330903"/>
    <x v="0"/>
    <x v="0"/>
    <n v="144600"/>
    <n v="144600"/>
    <n v="0"/>
    <x v="0"/>
    <x v="1"/>
    <x v="0"/>
    <n v="463"/>
    <x v="1"/>
  </r>
  <r>
    <n v="330904"/>
    <x v="0"/>
    <x v="1"/>
    <n v="24010"/>
    <n v="24010"/>
    <n v="0"/>
    <x v="0"/>
    <x v="1"/>
    <x v="1"/>
    <n v="491"/>
    <x v="0"/>
  </r>
  <r>
    <n v="330908"/>
    <x v="0"/>
    <x v="0"/>
    <n v="30000"/>
    <n v="30000"/>
    <n v="0"/>
    <x v="0"/>
    <x v="0"/>
    <x v="1"/>
    <n v="437"/>
    <x v="3"/>
  </r>
  <r>
    <n v="330922"/>
    <x v="1"/>
    <x v="1"/>
    <n v="35000"/>
    <n v="35000"/>
    <n v="0"/>
    <x v="0"/>
    <x v="0"/>
    <x v="2"/>
    <n v="459"/>
    <x v="1"/>
  </r>
  <r>
    <n v="330932"/>
    <x v="1"/>
    <x v="0"/>
    <n v="14000"/>
    <n v="14000"/>
    <n v="0"/>
    <x v="0"/>
    <x v="0"/>
    <x v="0"/>
    <n v="457"/>
    <x v="1"/>
  </r>
  <r>
    <n v="330939"/>
    <x v="0"/>
    <x v="0"/>
    <n v="50000"/>
    <n v="50000"/>
    <n v="0"/>
    <x v="0"/>
    <x v="0"/>
    <x v="0"/>
    <n v="525"/>
    <x v="7"/>
  </r>
  <r>
    <n v="330944"/>
    <x v="0"/>
    <x v="0"/>
    <n v="10000"/>
    <n v="10000"/>
    <n v="0"/>
    <x v="0"/>
    <x v="0"/>
    <x v="1"/>
    <n v="426"/>
    <x v="6"/>
  </r>
  <r>
    <n v="330951"/>
    <x v="1"/>
    <x v="0"/>
    <n v="10000"/>
    <n v="10000"/>
    <n v="0"/>
    <x v="0"/>
    <x v="1"/>
    <x v="1"/>
    <n v="416"/>
    <x v="6"/>
  </r>
  <r>
    <n v="330952"/>
    <x v="1"/>
    <x v="1"/>
    <n v="48000"/>
    <n v="48000"/>
    <n v="0"/>
    <x v="0"/>
    <x v="1"/>
    <x v="0"/>
    <n v="537"/>
    <x v="9"/>
  </r>
  <r>
    <n v="330958"/>
    <x v="1"/>
    <x v="1"/>
    <n v="47300"/>
    <n v="47300"/>
    <n v="0"/>
    <x v="0"/>
    <x v="1"/>
    <x v="0"/>
    <n v="512"/>
    <x v="7"/>
  </r>
  <r>
    <n v="330960"/>
    <x v="2"/>
    <x v="1"/>
    <n v="96600"/>
    <n v="96600"/>
    <n v="0"/>
    <x v="0"/>
    <x v="1"/>
    <x v="1"/>
    <n v="506"/>
    <x v="0"/>
  </r>
  <r>
    <n v="330974"/>
    <x v="0"/>
    <x v="0"/>
    <n v="30000"/>
    <n v="30000"/>
    <n v="0"/>
    <x v="0"/>
    <x v="1"/>
    <x v="1"/>
    <n v="459"/>
    <x v="1"/>
  </r>
  <r>
    <n v="330980"/>
    <x v="1"/>
    <x v="1"/>
    <n v="10000"/>
    <n v="10000"/>
    <n v="0"/>
    <x v="0"/>
    <x v="0"/>
    <x v="2"/>
    <n v="445"/>
    <x v="3"/>
  </r>
  <r>
    <n v="330982"/>
    <x v="0"/>
    <x v="0"/>
    <n v="15000"/>
    <n v="15000"/>
    <n v="0"/>
    <x v="0"/>
    <x v="0"/>
    <x v="1"/>
    <n v="471"/>
    <x v="8"/>
  </r>
  <r>
    <n v="330997"/>
    <x v="0"/>
    <x v="0"/>
    <n v="55000"/>
    <n v="55000"/>
    <n v="0"/>
    <x v="0"/>
    <x v="1"/>
    <x v="1"/>
    <n v="479"/>
    <x v="8"/>
  </r>
  <r>
    <n v="330998"/>
    <x v="1"/>
    <x v="0"/>
    <n v="500"/>
    <n v="500"/>
    <n v="0"/>
    <x v="0"/>
    <x v="1"/>
    <x v="1"/>
    <n v="389"/>
    <x v="4"/>
  </r>
  <r>
    <n v="331005"/>
    <x v="0"/>
    <x v="1"/>
    <n v="20000"/>
    <n v="20000"/>
    <n v="0"/>
    <x v="0"/>
    <x v="1"/>
    <x v="1"/>
    <n v="461"/>
    <x v="1"/>
  </r>
  <r>
    <n v="331006"/>
    <x v="1"/>
    <x v="1"/>
    <n v="40000"/>
    <n v="40000"/>
    <n v="0"/>
    <x v="0"/>
    <x v="1"/>
    <x v="0"/>
    <n v="502"/>
    <x v="0"/>
  </r>
  <r>
    <n v="331011"/>
    <x v="0"/>
    <x v="2"/>
    <n v="15000"/>
    <n v="15000"/>
    <n v="0"/>
    <x v="0"/>
    <x v="1"/>
    <x v="1"/>
    <n v="457"/>
    <x v="1"/>
  </r>
  <r>
    <n v="331016"/>
    <x v="1"/>
    <x v="2"/>
    <n v="25000"/>
    <n v="25000"/>
    <n v="0"/>
    <x v="0"/>
    <x v="1"/>
    <x v="2"/>
    <n v="490"/>
    <x v="8"/>
  </r>
  <r>
    <n v="331027"/>
    <x v="1"/>
    <x v="1"/>
    <n v="25000"/>
    <n v="25000"/>
    <n v="0"/>
    <x v="0"/>
    <x v="1"/>
    <x v="1"/>
    <n v="427"/>
    <x v="6"/>
  </r>
  <r>
    <n v="331032"/>
    <x v="1"/>
    <x v="0"/>
    <n v="25000"/>
    <n v="25000"/>
    <n v="0"/>
    <x v="0"/>
    <x v="1"/>
    <x v="1"/>
    <n v="474"/>
    <x v="8"/>
  </r>
  <r>
    <n v="331044"/>
    <x v="2"/>
    <x v="2"/>
    <n v="35500"/>
    <n v="35500"/>
    <n v="0"/>
    <x v="0"/>
    <x v="0"/>
    <x v="1"/>
    <n v="439"/>
    <x v="3"/>
  </r>
  <r>
    <n v="331071"/>
    <x v="0"/>
    <x v="0"/>
    <n v="80000"/>
    <n v="80000"/>
    <n v="0"/>
    <x v="0"/>
    <x v="1"/>
    <x v="1"/>
    <n v="541"/>
    <x v="9"/>
  </r>
  <r>
    <n v="331092"/>
    <x v="1"/>
    <x v="0"/>
    <n v="8000"/>
    <n v="8000"/>
    <n v="0"/>
    <x v="0"/>
    <x v="0"/>
    <x v="1"/>
    <n v="512"/>
    <x v="7"/>
  </r>
  <r>
    <n v="331103"/>
    <x v="2"/>
    <x v="1"/>
    <n v="195000"/>
    <n v="195000"/>
    <n v="0"/>
    <x v="0"/>
    <x v="1"/>
    <x v="0"/>
    <n v="563"/>
    <x v="10"/>
  </r>
  <r>
    <n v="331113"/>
    <x v="0"/>
    <x v="1"/>
    <n v="5000"/>
    <n v="5000"/>
    <n v="0"/>
    <x v="0"/>
    <x v="0"/>
    <x v="2"/>
    <n v="478"/>
    <x v="8"/>
  </r>
  <r>
    <n v="331117"/>
    <x v="1"/>
    <x v="0"/>
    <n v="13000"/>
    <n v="13000"/>
    <n v="0"/>
    <x v="0"/>
    <x v="1"/>
    <x v="0"/>
    <n v="514"/>
    <x v="7"/>
  </r>
  <r>
    <n v="331123"/>
    <x v="1"/>
    <x v="0"/>
    <n v="40000"/>
    <n v="40000"/>
    <n v="0"/>
    <x v="0"/>
    <x v="1"/>
    <x v="1"/>
    <n v="494"/>
    <x v="0"/>
  </r>
  <r>
    <n v="331132"/>
    <x v="1"/>
    <x v="0"/>
    <n v="42000"/>
    <n v="42000"/>
    <n v="0"/>
    <x v="0"/>
    <x v="1"/>
    <x v="0"/>
    <n v="546"/>
    <x v="9"/>
  </r>
  <r>
    <n v="331136"/>
    <x v="1"/>
    <x v="0"/>
    <n v="60000"/>
    <n v="60000"/>
    <n v="0"/>
    <x v="0"/>
    <x v="1"/>
    <x v="0"/>
    <n v="485"/>
    <x v="8"/>
  </r>
  <r>
    <n v="331138"/>
    <x v="1"/>
    <x v="0"/>
    <n v="14800"/>
    <n v="14800"/>
    <n v="0"/>
    <x v="0"/>
    <x v="1"/>
    <x v="0"/>
    <n v="472"/>
    <x v="8"/>
  </r>
  <r>
    <n v="331140"/>
    <x v="0"/>
    <x v="1"/>
    <n v="375000"/>
    <n v="375000"/>
    <n v="0"/>
    <x v="0"/>
    <x v="1"/>
    <x v="0"/>
    <n v="536"/>
    <x v="9"/>
  </r>
  <r>
    <n v="331154"/>
    <x v="1"/>
    <x v="0"/>
    <n v="25000"/>
    <n v="25000"/>
    <n v="0"/>
    <x v="0"/>
    <x v="1"/>
    <x v="0"/>
    <n v="433"/>
    <x v="3"/>
  </r>
  <r>
    <n v="331175"/>
    <x v="0"/>
    <x v="0"/>
    <n v="53200"/>
    <n v="53200"/>
    <n v="0"/>
    <x v="0"/>
    <x v="0"/>
    <x v="2"/>
    <n v="443"/>
    <x v="3"/>
  </r>
  <r>
    <n v="331193"/>
    <x v="0"/>
    <x v="0"/>
    <n v="15000"/>
    <n v="15000"/>
    <n v="0"/>
    <x v="0"/>
    <x v="1"/>
    <x v="1"/>
    <n v="539"/>
    <x v="9"/>
  </r>
  <r>
    <n v="331206"/>
    <x v="0"/>
    <x v="0"/>
    <n v="24000"/>
    <n v="24000"/>
    <n v="0"/>
    <x v="0"/>
    <x v="0"/>
    <x v="2"/>
    <n v="408"/>
    <x v="2"/>
  </r>
  <r>
    <n v="331224"/>
    <x v="1"/>
    <x v="1"/>
    <n v="5000"/>
    <n v="5000"/>
    <n v="0"/>
    <x v="0"/>
    <x v="0"/>
    <x v="1"/>
    <n v="494"/>
    <x v="0"/>
  </r>
  <r>
    <n v="331233"/>
    <x v="1"/>
    <x v="1"/>
    <n v="7000"/>
    <n v="7000"/>
    <n v="0"/>
    <x v="0"/>
    <x v="0"/>
    <x v="1"/>
    <n v="462"/>
    <x v="1"/>
  </r>
  <r>
    <n v="331251"/>
    <x v="1"/>
    <x v="0"/>
    <n v="1000"/>
    <n v="1000"/>
    <n v="0"/>
    <x v="0"/>
    <x v="1"/>
    <x v="2"/>
    <n v="476"/>
    <x v="8"/>
  </r>
  <r>
    <n v="331275"/>
    <x v="0"/>
    <x v="2"/>
    <n v="30000"/>
    <n v="30000"/>
    <n v="0"/>
    <x v="0"/>
    <x v="0"/>
    <x v="0"/>
    <n v="500"/>
    <x v="0"/>
  </r>
  <r>
    <n v="331311"/>
    <x v="1"/>
    <x v="0"/>
    <n v="10000"/>
    <n v="0"/>
    <n v="1"/>
    <x v="1"/>
    <x v="0"/>
    <x v="1"/>
    <n v="452"/>
    <x v="1"/>
  </r>
  <r>
    <n v="331322"/>
    <x v="0"/>
    <x v="0"/>
    <n v="20000"/>
    <n v="20000"/>
    <n v="0"/>
    <x v="0"/>
    <x v="1"/>
    <x v="0"/>
    <n v="481"/>
    <x v="8"/>
  </r>
  <r>
    <n v="331339"/>
    <x v="0"/>
    <x v="2"/>
    <n v="26500"/>
    <n v="26500"/>
    <n v="0"/>
    <x v="0"/>
    <x v="0"/>
    <x v="0"/>
    <n v="447"/>
    <x v="3"/>
  </r>
  <r>
    <n v="331350"/>
    <x v="0"/>
    <x v="0"/>
    <n v="20000"/>
    <n v="20000"/>
    <n v="0"/>
    <x v="0"/>
    <x v="1"/>
    <x v="0"/>
    <n v="498"/>
    <x v="0"/>
  </r>
  <r>
    <n v="331366"/>
    <x v="0"/>
    <x v="0"/>
    <n v="44500"/>
    <n v="44500"/>
    <n v="0"/>
    <x v="0"/>
    <x v="0"/>
    <x v="1"/>
    <n v="525"/>
    <x v="7"/>
  </r>
  <r>
    <n v="331430"/>
    <x v="0"/>
    <x v="1"/>
    <n v="19000"/>
    <n v="19000"/>
    <n v="0"/>
    <x v="0"/>
    <x v="1"/>
    <x v="0"/>
    <n v="462"/>
    <x v="1"/>
  </r>
  <r>
    <n v="331445"/>
    <x v="0"/>
    <x v="0"/>
    <n v="40000"/>
    <n v="40000"/>
    <n v="0"/>
    <x v="0"/>
    <x v="1"/>
    <x v="1"/>
    <n v="460"/>
    <x v="1"/>
  </r>
  <r>
    <n v="331457"/>
    <x v="0"/>
    <x v="0"/>
    <n v="10000"/>
    <n v="10000"/>
    <n v="0"/>
    <x v="0"/>
    <x v="0"/>
    <x v="1"/>
    <n v="464"/>
    <x v="1"/>
  </r>
  <r>
    <n v="331472"/>
    <x v="1"/>
    <x v="1"/>
    <n v="10000"/>
    <n v="10000"/>
    <n v="0"/>
    <x v="0"/>
    <x v="1"/>
    <x v="0"/>
    <n v="557"/>
    <x v="10"/>
  </r>
  <r>
    <n v="331541"/>
    <x v="0"/>
    <x v="0"/>
    <n v="66500"/>
    <n v="66500"/>
    <n v="0"/>
    <x v="0"/>
    <x v="1"/>
    <x v="1"/>
    <n v="514"/>
    <x v="7"/>
  </r>
  <r>
    <n v="331546"/>
    <x v="0"/>
    <x v="0"/>
    <n v="138000"/>
    <n v="138000"/>
    <n v="0"/>
    <x v="0"/>
    <x v="1"/>
    <x v="1"/>
    <n v="556"/>
    <x v="10"/>
  </r>
  <r>
    <n v="331563"/>
    <x v="0"/>
    <x v="0"/>
    <n v="28000"/>
    <n v="28000"/>
    <n v="0"/>
    <x v="0"/>
    <x v="0"/>
    <x v="0"/>
    <n v="412"/>
    <x v="6"/>
  </r>
  <r>
    <n v="331590"/>
    <x v="0"/>
    <x v="0"/>
    <n v="25000"/>
    <n v="25000"/>
    <n v="0"/>
    <x v="0"/>
    <x v="1"/>
    <x v="0"/>
    <n v="487"/>
    <x v="8"/>
  </r>
  <r>
    <n v="331616"/>
    <x v="1"/>
    <x v="0"/>
    <n v="5000"/>
    <n v="5000"/>
    <n v="0"/>
    <x v="0"/>
    <x v="0"/>
    <x v="0"/>
    <n v="467"/>
    <x v="1"/>
  </r>
  <r>
    <n v="331624"/>
    <x v="0"/>
    <x v="2"/>
    <n v="40000"/>
    <n v="40000"/>
    <n v="0"/>
    <x v="0"/>
    <x v="1"/>
    <x v="1"/>
    <n v="537"/>
    <x v="9"/>
  </r>
  <r>
    <n v="331651"/>
    <x v="0"/>
    <x v="0"/>
    <n v="33000"/>
    <n v="33000"/>
    <n v="0"/>
    <x v="0"/>
    <x v="1"/>
    <x v="0"/>
    <n v="513"/>
    <x v="7"/>
  </r>
  <r>
    <n v="331749"/>
    <x v="0"/>
    <x v="0"/>
    <n v="20000"/>
    <n v="20000"/>
    <n v="0"/>
    <x v="0"/>
    <x v="0"/>
    <x v="0"/>
    <n v="529"/>
    <x v="7"/>
  </r>
  <r>
    <n v="331759"/>
    <x v="0"/>
    <x v="0"/>
    <n v="139400"/>
    <n v="139400"/>
    <n v="0"/>
    <x v="0"/>
    <x v="0"/>
    <x v="0"/>
    <n v="466"/>
    <x v="1"/>
  </r>
  <r>
    <n v="331777"/>
    <x v="0"/>
    <x v="0"/>
    <n v="30000"/>
    <n v="30000"/>
    <n v="0"/>
    <x v="0"/>
    <x v="0"/>
    <x v="0"/>
    <n v="433"/>
    <x v="3"/>
  </r>
  <r>
    <n v="331822"/>
    <x v="0"/>
    <x v="0"/>
    <n v="30000"/>
    <n v="30000"/>
    <n v="0"/>
    <x v="0"/>
    <x v="1"/>
    <x v="2"/>
    <n v="462"/>
    <x v="1"/>
  </r>
  <r>
    <n v="331823"/>
    <x v="0"/>
    <x v="2"/>
    <n v="16000"/>
    <n v="16000"/>
    <n v="0"/>
    <x v="0"/>
    <x v="1"/>
    <x v="1"/>
    <n v="531"/>
    <x v="9"/>
  </r>
  <r>
    <n v="331830"/>
    <x v="0"/>
    <x v="1"/>
    <n v="15000"/>
    <n v="15000"/>
    <n v="0"/>
    <x v="0"/>
    <x v="1"/>
    <x v="2"/>
    <n v="572"/>
    <x v="12"/>
  </r>
  <r>
    <n v="331838"/>
    <x v="1"/>
    <x v="0"/>
    <n v="12000"/>
    <n v="12000"/>
    <n v="0"/>
    <x v="0"/>
    <x v="0"/>
    <x v="2"/>
    <n v="459"/>
    <x v="1"/>
  </r>
  <r>
    <n v="331839"/>
    <x v="0"/>
    <x v="0"/>
    <n v="43500"/>
    <n v="43500"/>
    <n v="0"/>
    <x v="0"/>
    <x v="1"/>
    <x v="2"/>
    <n v="458"/>
    <x v="1"/>
  </r>
  <r>
    <n v="331845"/>
    <x v="0"/>
    <x v="2"/>
    <n v="20000"/>
    <n v="20000"/>
    <n v="0"/>
    <x v="0"/>
    <x v="1"/>
    <x v="0"/>
    <n v="492"/>
    <x v="0"/>
  </r>
  <r>
    <n v="331852"/>
    <x v="0"/>
    <x v="1"/>
    <n v="56000"/>
    <n v="56000"/>
    <n v="0"/>
    <x v="0"/>
    <x v="0"/>
    <x v="2"/>
    <n v="501"/>
    <x v="0"/>
  </r>
  <r>
    <n v="331862"/>
    <x v="0"/>
    <x v="0"/>
    <n v="34001"/>
    <n v="34001"/>
    <n v="0"/>
    <x v="0"/>
    <x v="1"/>
    <x v="0"/>
    <n v="516"/>
    <x v="7"/>
  </r>
  <r>
    <n v="331886"/>
    <x v="2"/>
    <x v="0"/>
    <n v="12100"/>
    <n v="4000"/>
    <n v="1"/>
    <x v="1"/>
    <x v="0"/>
    <x v="0"/>
    <n v="412"/>
    <x v="6"/>
  </r>
  <r>
    <n v="331890"/>
    <x v="1"/>
    <x v="0"/>
    <n v="111000"/>
    <n v="111000"/>
    <n v="0"/>
    <x v="0"/>
    <x v="0"/>
    <x v="1"/>
    <n v="456"/>
    <x v="1"/>
  </r>
  <r>
    <n v="331901"/>
    <x v="0"/>
    <x v="1"/>
    <n v="113504"/>
    <n v="113504"/>
    <n v="0"/>
    <x v="0"/>
    <x v="1"/>
    <x v="2"/>
    <n v="463"/>
    <x v="1"/>
  </r>
  <r>
    <n v="331914"/>
    <x v="2"/>
    <x v="2"/>
    <n v="40000"/>
    <n v="40000"/>
    <n v="0"/>
    <x v="0"/>
    <x v="1"/>
    <x v="2"/>
    <n v="502"/>
    <x v="0"/>
  </r>
  <r>
    <n v="331916"/>
    <x v="0"/>
    <x v="1"/>
    <n v="35000"/>
    <n v="35000"/>
    <n v="0"/>
    <x v="0"/>
    <x v="1"/>
    <x v="0"/>
    <n v="520"/>
    <x v="7"/>
  </r>
  <r>
    <n v="331921"/>
    <x v="1"/>
    <x v="2"/>
    <n v="20000"/>
    <n v="20000"/>
    <n v="0"/>
    <x v="0"/>
    <x v="0"/>
    <x v="1"/>
    <n v="499"/>
    <x v="0"/>
  </r>
  <r>
    <n v="331922"/>
    <x v="0"/>
    <x v="2"/>
    <n v="41000"/>
    <n v="41000"/>
    <n v="0"/>
    <x v="0"/>
    <x v="0"/>
    <x v="1"/>
    <n v="514"/>
    <x v="7"/>
  </r>
  <r>
    <n v="331926"/>
    <x v="0"/>
    <x v="0"/>
    <n v="96500"/>
    <n v="96500"/>
    <n v="0"/>
    <x v="0"/>
    <x v="1"/>
    <x v="0"/>
    <n v="526"/>
    <x v="7"/>
  </r>
  <r>
    <n v="331929"/>
    <x v="0"/>
    <x v="1"/>
    <n v="4000"/>
    <n v="4000"/>
    <n v="0"/>
    <x v="0"/>
    <x v="0"/>
    <x v="0"/>
    <n v="456"/>
    <x v="1"/>
  </r>
  <r>
    <n v="331934"/>
    <x v="0"/>
    <x v="2"/>
    <n v="8000"/>
    <n v="8000"/>
    <n v="0"/>
    <x v="0"/>
    <x v="0"/>
    <x v="1"/>
    <n v="485"/>
    <x v="8"/>
  </r>
  <r>
    <n v="331952"/>
    <x v="0"/>
    <x v="1"/>
    <n v="65000"/>
    <n v="65000"/>
    <n v="0"/>
    <x v="0"/>
    <x v="0"/>
    <x v="0"/>
    <n v="447"/>
    <x v="3"/>
  </r>
  <r>
    <n v="331957"/>
    <x v="0"/>
    <x v="1"/>
    <n v="71000"/>
    <n v="71000"/>
    <n v="0"/>
    <x v="0"/>
    <x v="0"/>
    <x v="0"/>
    <n v="503"/>
    <x v="0"/>
  </r>
  <r>
    <n v="331974"/>
    <x v="0"/>
    <x v="0"/>
    <n v="8000"/>
    <n v="8000"/>
    <n v="0"/>
    <x v="0"/>
    <x v="0"/>
    <x v="1"/>
    <n v="490"/>
    <x v="8"/>
  </r>
  <r>
    <n v="331979"/>
    <x v="2"/>
    <x v="1"/>
    <n v="62700"/>
    <n v="62700"/>
    <n v="0"/>
    <x v="0"/>
    <x v="1"/>
    <x v="0"/>
    <n v="521"/>
    <x v="7"/>
  </r>
  <r>
    <n v="332002"/>
    <x v="2"/>
    <x v="2"/>
    <n v="70000"/>
    <n v="70000"/>
    <n v="0"/>
    <x v="0"/>
    <x v="1"/>
    <x v="1"/>
    <n v="490"/>
    <x v="8"/>
  </r>
  <r>
    <n v="332013"/>
    <x v="0"/>
    <x v="0"/>
    <n v="91407.040000000008"/>
    <n v="91407.040000000008"/>
    <n v="0"/>
    <x v="0"/>
    <x v="0"/>
    <x v="1"/>
    <n v="459"/>
    <x v="1"/>
  </r>
  <r>
    <n v="332016"/>
    <x v="1"/>
    <x v="0"/>
    <n v="49000"/>
    <n v="49000"/>
    <n v="0"/>
    <x v="0"/>
    <x v="1"/>
    <x v="1"/>
    <n v="517"/>
    <x v="7"/>
  </r>
  <r>
    <n v="332019"/>
    <x v="0"/>
    <x v="2"/>
    <n v="44000"/>
    <n v="44000"/>
    <n v="0"/>
    <x v="0"/>
    <x v="0"/>
    <x v="0"/>
    <n v="470"/>
    <x v="1"/>
  </r>
  <r>
    <n v="332033"/>
    <x v="1"/>
    <x v="1"/>
    <n v="10000"/>
    <n v="10000"/>
    <n v="0"/>
    <x v="0"/>
    <x v="0"/>
    <x v="1"/>
    <n v="488"/>
    <x v="8"/>
  </r>
  <r>
    <n v="332043"/>
    <x v="0"/>
    <x v="2"/>
    <n v="90000"/>
    <n v="90000"/>
    <n v="0"/>
    <x v="0"/>
    <x v="0"/>
    <x v="1"/>
    <n v="470"/>
    <x v="1"/>
  </r>
  <r>
    <n v="332058"/>
    <x v="0"/>
    <x v="0"/>
    <n v="54000"/>
    <n v="54000"/>
    <n v="0"/>
    <x v="0"/>
    <x v="0"/>
    <x v="2"/>
    <n v="529"/>
    <x v="7"/>
  </r>
  <r>
    <n v="332061"/>
    <x v="1"/>
    <x v="0"/>
    <n v="29000"/>
    <n v="29000"/>
    <n v="0"/>
    <x v="0"/>
    <x v="1"/>
    <x v="1"/>
    <n v="467"/>
    <x v="1"/>
  </r>
  <r>
    <n v="332077"/>
    <x v="0"/>
    <x v="0"/>
    <n v="5000"/>
    <n v="5000"/>
    <n v="0"/>
    <x v="0"/>
    <x v="1"/>
    <x v="0"/>
    <n v="474"/>
    <x v="8"/>
  </r>
  <r>
    <n v="332080"/>
    <x v="0"/>
    <x v="1"/>
    <n v="45000"/>
    <n v="45000"/>
    <n v="0"/>
    <x v="0"/>
    <x v="0"/>
    <x v="1"/>
    <n v="468"/>
    <x v="1"/>
  </r>
  <r>
    <n v="332091"/>
    <x v="0"/>
    <x v="2"/>
    <n v="10000"/>
    <n v="10000"/>
    <n v="0"/>
    <x v="0"/>
    <x v="1"/>
    <x v="2"/>
    <n v="483"/>
    <x v="8"/>
  </r>
  <r>
    <n v="332105"/>
    <x v="2"/>
    <x v="2"/>
    <n v="20000"/>
    <n v="20000"/>
    <n v="0"/>
    <x v="0"/>
    <x v="1"/>
    <x v="1"/>
    <n v="530"/>
    <x v="7"/>
  </r>
  <r>
    <n v="332115"/>
    <x v="0"/>
    <x v="0"/>
    <n v="106000"/>
    <n v="106000"/>
    <n v="0"/>
    <x v="0"/>
    <x v="1"/>
    <x v="2"/>
    <n v="557"/>
    <x v="10"/>
  </r>
  <r>
    <n v="332120"/>
    <x v="0"/>
    <x v="2"/>
    <n v="79000"/>
    <n v="79000"/>
    <n v="0"/>
    <x v="0"/>
    <x v="0"/>
    <x v="2"/>
    <n v="529"/>
    <x v="7"/>
  </r>
  <r>
    <n v="332123"/>
    <x v="0"/>
    <x v="0"/>
    <n v="15000"/>
    <n v="15000"/>
    <n v="0"/>
    <x v="0"/>
    <x v="0"/>
    <x v="1"/>
    <n v="468"/>
    <x v="1"/>
  </r>
  <r>
    <n v="332124"/>
    <x v="0"/>
    <x v="0"/>
    <n v="107000"/>
    <n v="107000"/>
    <n v="0"/>
    <x v="0"/>
    <x v="1"/>
    <x v="0"/>
    <n v="525"/>
    <x v="7"/>
  </r>
  <r>
    <n v="332128"/>
    <x v="0"/>
    <x v="1"/>
    <n v="59200"/>
    <n v="59200"/>
    <n v="0"/>
    <x v="0"/>
    <x v="0"/>
    <x v="2"/>
    <n v="547"/>
    <x v="9"/>
  </r>
  <r>
    <n v="332132"/>
    <x v="1"/>
    <x v="0"/>
    <n v="20000"/>
    <n v="0"/>
    <n v="1"/>
    <x v="1"/>
    <x v="0"/>
    <x v="1"/>
    <n v="438"/>
    <x v="3"/>
  </r>
  <r>
    <n v="332133"/>
    <x v="0"/>
    <x v="0"/>
    <n v="78760"/>
    <n v="78760"/>
    <n v="0"/>
    <x v="0"/>
    <x v="1"/>
    <x v="2"/>
    <n v="532"/>
    <x v="9"/>
  </r>
  <r>
    <n v="332136"/>
    <x v="0"/>
    <x v="0"/>
    <n v="20000"/>
    <n v="20000"/>
    <n v="0"/>
    <x v="0"/>
    <x v="0"/>
    <x v="1"/>
    <n v="464"/>
    <x v="1"/>
  </r>
  <r>
    <n v="332146"/>
    <x v="1"/>
    <x v="0"/>
    <n v="17000"/>
    <n v="17000"/>
    <n v="0"/>
    <x v="0"/>
    <x v="0"/>
    <x v="1"/>
    <n v="445"/>
    <x v="3"/>
  </r>
  <r>
    <n v="332148"/>
    <x v="0"/>
    <x v="2"/>
    <n v="125500"/>
    <n v="125500"/>
    <n v="0"/>
    <x v="0"/>
    <x v="0"/>
    <x v="0"/>
    <n v="468"/>
    <x v="1"/>
  </r>
  <r>
    <n v="332155"/>
    <x v="1"/>
    <x v="0"/>
    <n v="9000"/>
    <n v="9000"/>
    <n v="0"/>
    <x v="0"/>
    <x v="1"/>
    <x v="1"/>
    <n v="492"/>
    <x v="0"/>
  </r>
  <r>
    <n v="332158"/>
    <x v="1"/>
    <x v="0"/>
    <n v="250000"/>
    <n v="250000"/>
    <n v="0"/>
    <x v="0"/>
    <x v="1"/>
    <x v="2"/>
    <n v="485"/>
    <x v="8"/>
  </r>
  <r>
    <n v="332170"/>
    <x v="2"/>
    <x v="1"/>
    <n v="10000"/>
    <n v="10000"/>
    <n v="0"/>
    <x v="0"/>
    <x v="0"/>
    <x v="1"/>
    <n v="483"/>
    <x v="8"/>
  </r>
  <r>
    <n v="332206"/>
    <x v="1"/>
    <x v="0"/>
    <n v="25000"/>
    <n v="25000"/>
    <n v="0"/>
    <x v="0"/>
    <x v="1"/>
    <x v="2"/>
    <n v="535"/>
    <x v="9"/>
  </r>
  <r>
    <n v="332212"/>
    <x v="1"/>
    <x v="0"/>
    <n v="20500"/>
    <n v="20500"/>
    <n v="0"/>
    <x v="0"/>
    <x v="0"/>
    <x v="1"/>
    <n v="417"/>
    <x v="6"/>
  </r>
  <r>
    <n v="332221"/>
    <x v="0"/>
    <x v="0"/>
    <n v="30000"/>
    <n v="30000"/>
    <n v="0"/>
    <x v="0"/>
    <x v="1"/>
    <x v="0"/>
    <n v="418"/>
    <x v="6"/>
  </r>
  <r>
    <n v="332222"/>
    <x v="0"/>
    <x v="1"/>
    <n v="17000"/>
    <n v="17000"/>
    <n v="0"/>
    <x v="0"/>
    <x v="0"/>
    <x v="0"/>
    <n v="468"/>
    <x v="1"/>
  </r>
  <r>
    <n v="332234"/>
    <x v="0"/>
    <x v="0"/>
    <n v="7786"/>
    <n v="7786"/>
    <n v="0"/>
    <x v="0"/>
    <x v="0"/>
    <x v="0"/>
    <n v="483"/>
    <x v="8"/>
  </r>
  <r>
    <n v="332278"/>
    <x v="0"/>
    <x v="2"/>
    <n v="15000"/>
    <n v="15000"/>
    <n v="0"/>
    <x v="0"/>
    <x v="0"/>
    <x v="0"/>
    <n v="473"/>
    <x v="8"/>
  </r>
  <r>
    <n v="332282"/>
    <x v="0"/>
    <x v="0"/>
    <n v="132475"/>
    <n v="132475"/>
    <n v="0"/>
    <x v="0"/>
    <x v="1"/>
    <x v="0"/>
    <n v="536"/>
    <x v="9"/>
  </r>
  <r>
    <n v="332292"/>
    <x v="1"/>
    <x v="0"/>
    <n v="10000"/>
    <n v="0"/>
    <n v="1"/>
    <x v="1"/>
    <x v="0"/>
    <x v="1"/>
    <n v="436"/>
    <x v="3"/>
  </r>
  <r>
    <n v="332294"/>
    <x v="1"/>
    <x v="1"/>
    <n v="18000"/>
    <n v="18000"/>
    <n v="0"/>
    <x v="0"/>
    <x v="0"/>
    <x v="2"/>
    <n v="515"/>
    <x v="7"/>
  </r>
  <r>
    <n v="332301"/>
    <x v="0"/>
    <x v="0"/>
    <n v="45800"/>
    <n v="45800"/>
    <n v="0"/>
    <x v="0"/>
    <x v="1"/>
    <x v="1"/>
    <n v="528"/>
    <x v="7"/>
  </r>
  <r>
    <n v="332308"/>
    <x v="0"/>
    <x v="0"/>
    <n v="68300"/>
    <n v="68300"/>
    <n v="0"/>
    <x v="0"/>
    <x v="0"/>
    <x v="0"/>
    <n v="493"/>
    <x v="0"/>
  </r>
  <r>
    <n v="332319"/>
    <x v="0"/>
    <x v="1"/>
    <n v="40000"/>
    <n v="40000"/>
    <n v="0"/>
    <x v="0"/>
    <x v="0"/>
    <x v="2"/>
    <n v="484"/>
    <x v="8"/>
  </r>
  <r>
    <n v="332345"/>
    <x v="1"/>
    <x v="0"/>
    <n v="16000"/>
    <n v="16000"/>
    <n v="0"/>
    <x v="0"/>
    <x v="0"/>
    <x v="0"/>
    <n v="490"/>
    <x v="8"/>
  </r>
  <r>
    <n v="332349"/>
    <x v="0"/>
    <x v="1"/>
    <n v="10000"/>
    <n v="10000"/>
    <n v="0"/>
    <x v="0"/>
    <x v="1"/>
    <x v="0"/>
    <n v="440"/>
    <x v="3"/>
  </r>
  <r>
    <n v="332354"/>
    <x v="0"/>
    <x v="0"/>
    <n v="183000"/>
    <n v="183000"/>
    <n v="0"/>
    <x v="0"/>
    <x v="1"/>
    <x v="2"/>
    <n v="531"/>
    <x v="9"/>
  </r>
  <r>
    <n v="332355"/>
    <x v="0"/>
    <x v="0"/>
    <n v="87500"/>
    <n v="87500"/>
    <n v="0"/>
    <x v="0"/>
    <x v="0"/>
    <x v="1"/>
    <n v="400"/>
    <x v="2"/>
  </r>
  <r>
    <n v="332367"/>
    <x v="0"/>
    <x v="1"/>
    <n v="15000"/>
    <n v="15000"/>
    <n v="0"/>
    <x v="0"/>
    <x v="1"/>
    <x v="1"/>
    <n v="417"/>
    <x v="6"/>
  </r>
  <r>
    <n v="332396"/>
    <x v="1"/>
    <x v="0"/>
    <n v="15000"/>
    <n v="15000"/>
    <n v="0"/>
    <x v="0"/>
    <x v="1"/>
    <x v="2"/>
    <n v="435"/>
    <x v="3"/>
  </r>
  <r>
    <n v="332414"/>
    <x v="0"/>
    <x v="0"/>
    <n v="10000"/>
    <n v="10000"/>
    <n v="0"/>
    <x v="0"/>
    <x v="1"/>
    <x v="0"/>
    <n v="511"/>
    <x v="7"/>
  </r>
  <r>
    <n v="332459"/>
    <x v="2"/>
    <x v="0"/>
    <n v="33500"/>
    <n v="10000"/>
    <n v="1"/>
    <x v="1"/>
    <x v="0"/>
    <x v="2"/>
    <n v="421"/>
    <x v="6"/>
  </r>
  <r>
    <n v="332470"/>
    <x v="1"/>
    <x v="0"/>
    <n v="10000"/>
    <n v="0"/>
    <n v="1"/>
    <x v="1"/>
    <x v="0"/>
    <x v="1"/>
    <n v="471"/>
    <x v="8"/>
  </r>
  <r>
    <n v="332475"/>
    <x v="2"/>
    <x v="2"/>
    <n v="10000"/>
    <n v="10000"/>
    <n v="0"/>
    <x v="0"/>
    <x v="0"/>
    <x v="0"/>
    <n v="489"/>
    <x v="8"/>
  </r>
  <r>
    <n v="332506"/>
    <x v="1"/>
    <x v="0"/>
    <n v="6000"/>
    <n v="6000"/>
    <n v="0"/>
    <x v="0"/>
    <x v="0"/>
    <x v="1"/>
    <n v="431"/>
    <x v="3"/>
  </r>
  <r>
    <n v="332521"/>
    <x v="0"/>
    <x v="0"/>
    <n v="45949.599999999999"/>
    <n v="45949.599999999999"/>
    <n v="0"/>
    <x v="0"/>
    <x v="1"/>
    <x v="1"/>
    <n v="482"/>
    <x v="8"/>
  </r>
  <r>
    <n v="332523"/>
    <x v="1"/>
    <x v="0"/>
    <n v="10000"/>
    <n v="10000"/>
    <n v="0"/>
    <x v="0"/>
    <x v="0"/>
    <x v="2"/>
    <n v="435"/>
    <x v="3"/>
  </r>
  <r>
    <n v="332537"/>
    <x v="1"/>
    <x v="0"/>
    <n v="6000"/>
    <n v="6000"/>
    <n v="0"/>
    <x v="0"/>
    <x v="0"/>
    <x v="2"/>
    <n v="450"/>
    <x v="3"/>
  </r>
  <r>
    <n v="332541"/>
    <x v="1"/>
    <x v="1"/>
    <n v="20000"/>
    <n v="20000"/>
    <n v="0"/>
    <x v="0"/>
    <x v="1"/>
    <x v="0"/>
    <n v="489"/>
    <x v="8"/>
  </r>
  <r>
    <n v="332574"/>
    <x v="0"/>
    <x v="0"/>
    <n v="15000"/>
    <n v="15000"/>
    <n v="0"/>
    <x v="0"/>
    <x v="0"/>
    <x v="1"/>
    <n v="442"/>
    <x v="3"/>
  </r>
  <r>
    <n v="332577"/>
    <x v="0"/>
    <x v="2"/>
    <n v="47300"/>
    <n v="47300"/>
    <n v="0"/>
    <x v="0"/>
    <x v="0"/>
    <x v="2"/>
    <n v="467"/>
    <x v="1"/>
  </r>
  <r>
    <n v="332606"/>
    <x v="0"/>
    <x v="1"/>
    <n v="50000"/>
    <n v="50000"/>
    <n v="0"/>
    <x v="0"/>
    <x v="0"/>
    <x v="1"/>
    <n v="468"/>
    <x v="1"/>
  </r>
  <r>
    <n v="332686"/>
    <x v="1"/>
    <x v="0"/>
    <n v="31000"/>
    <n v="20000"/>
    <n v="1"/>
    <x v="1"/>
    <x v="1"/>
    <x v="0"/>
    <n v="495"/>
    <x v="0"/>
  </r>
  <r>
    <n v="332710"/>
    <x v="0"/>
    <x v="0"/>
    <n v="309800"/>
    <n v="309800"/>
    <n v="0"/>
    <x v="0"/>
    <x v="1"/>
    <x v="0"/>
    <n v="570"/>
    <x v="10"/>
  </r>
  <r>
    <n v="332715"/>
    <x v="1"/>
    <x v="0"/>
    <n v="25000"/>
    <n v="25000"/>
    <n v="0"/>
    <x v="0"/>
    <x v="0"/>
    <x v="0"/>
    <n v="469"/>
    <x v="1"/>
  </r>
  <r>
    <n v="332749"/>
    <x v="0"/>
    <x v="1"/>
    <n v="50000"/>
    <n v="50000"/>
    <n v="0"/>
    <x v="0"/>
    <x v="0"/>
    <x v="1"/>
    <n v="534"/>
    <x v="9"/>
  </r>
  <r>
    <n v="332755"/>
    <x v="0"/>
    <x v="2"/>
    <n v="17300"/>
    <n v="17300"/>
    <n v="0"/>
    <x v="0"/>
    <x v="1"/>
    <x v="1"/>
    <n v="551"/>
    <x v="10"/>
  </r>
  <r>
    <n v="332763"/>
    <x v="1"/>
    <x v="0"/>
    <n v="25000"/>
    <n v="25000"/>
    <n v="0"/>
    <x v="0"/>
    <x v="0"/>
    <x v="2"/>
    <n v="450"/>
    <x v="3"/>
  </r>
  <r>
    <n v="332778"/>
    <x v="0"/>
    <x v="2"/>
    <n v="39000"/>
    <n v="39000"/>
    <n v="0"/>
    <x v="0"/>
    <x v="1"/>
    <x v="2"/>
    <n v="473"/>
    <x v="8"/>
  </r>
  <r>
    <n v="332779"/>
    <x v="0"/>
    <x v="0"/>
    <n v="38300"/>
    <n v="38300"/>
    <n v="0"/>
    <x v="0"/>
    <x v="1"/>
    <x v="2"/>
    <n v="462"/>
    <x v="1"/>
  </r>
  <r>
    <n v="332793"/>
    <x v="1"/>
    <x v="0"/>
    <n v="25000"/>
    <n v="25000"/>
    <n v="0"/>
    <x v="0"/>
    <x v="1"/>
    <x v="1"/>
    <n v="458"/>
    <x v="1"/>
  </r>
  <r>
    <n v="332797"/>
    <x v="0"/>
    <x v="0"/>
    <n v="93000"/>
    <n v="93000"/>
    <n v="0"/>
    <x v="0"/>
    <x v="1"/>
    <x v="2"/>
    <n v="482"/>
    <x v="8"/>
  </r>
  <r>
    <n v="332806"/>
    <x v="2"/>
    <x v="2"/>
    <n v="128990"/>
    <n v="128990"/>
    <n v="0"/>
    <x v="0"/>
    <x v="0"/>
    <x v="1"/>
    <n v="470"/>
    <x v="1"/>
  </r>
  <r>
    <n v="332807"/>
    <x v="1"/>
    <x v="1"/>
    <n v="10000"/>
    <n v="10000"/>
    <n v="0"/>
    <x v="0"/>
    <x v="0"/>
    <x v="2"/>
    <n v="538"/>
    <x v="9"/>
  </r>
  <r>
    <n v="332819"/>
    <x v="1"/>
    <x v="0"/>
    <n v="50010"/>
    <n v="50010"/>
    <n v="0"/>
    <x v="0"/>
    <x v="0"/>
    <x v="1"/>
    <n v="502"/>
    <x v="0"/>
  </r>
  <r>
    <n v="332825"/>
    <x v="1"/>
    <x v="0"/>
    <n v="10000"/>
    <n v="10000"/>
    <n v="0"/>
    <x v="0"/>
    <x v="1"/>
    <x v="0"/>
    <n v="464"/>
    <x v="1"/>
  </r>
  <r>
    <n v="332826"/>
    <x v="1"/>
    <x v="2"/>
    <n v="10000"/>
    <n v="10000"/>
    <n v="0"/>
    <x v="0"/>
    <x v="0"/>
    <x v="1"/>
    <n v="456"/>
    <x v="1"/>
  </r>
  <r>
    <n v="332829"/>
    <x v="0"/>
    <x v="2"/>
    <n v="10000"/>
    <n v="10000"/>
    <n v="0"/>
    <x v="0"/>
    <x v="0"/>
    <x v="1"/>
    <n v="461"/>
    <x v="1"/>
  </r>
  <r>
    <n v="332835"/>
    <x v="1"/>
    <x v="1"/>
    <n v="9100"/>
    <n v="9100"/>
    <n v="0"/>
    <x v="0"/>
    <x v="1"/>
    <x v="1"/>
    <n v="517"/>
    <x v="7"/>
  </r>
  <r>
    <n v="332883"/>
    <x v="0"/>
    <x v="2"/>
    <n v="20000"/>
    <n v="20000"/>
    <n v="0"/>
    <x v="0"/>
    <x v="1"/>
    <x v="2"/>
    <n v="466"/>
    <x v="1"/>
  </r>
  <r>
    <n v="332889"/>
    <x v="2"/>
    <x v="1"/>
    <n v="15500"/>
    <n v="15500"/>
    <n v="0"/>
    <x v="0"/>
    <x v="1"/>
    <x v="0"/>
    <n v="482"/>
    <x v="8"/>
  </r>
  <r>
    <n v="332974"/>
    <x v="2"/>
    <x v="0"/>
    <n v="103100"/>
    <n v="103100"/>
    <n v="0"/>
    <x v="0"/>
    <x v="1"/>
    <x v="2"/>
    <n v="538"/>
    <x v="9"/>
  </r>
  <r>
    <n v="332989"/>
    <x v="0"/>
    <x v="0"/>
    <n v="30000"/>
    <n v="30000"/>
    <n v="0"/>
    <x v="0"/>
    <x v="0"/>
    <x v="2"/>
    <n v="450"/>
    <x v="3"/>
  </r>
  <r>
    <n v="332994"/>
    <x v="1"/>
    <x v="0"/>
    <n v="9000"/>
    <n v="9000"/>
    <n v="0"/>
    <x v="0"/>
    <x v="1"/>
    <x v="2"/>
    <n v="478"/>
    <x v="8"/>
  </r>
  <r>
    <n v="332996"/>
    <x v="1"/>
    <x v="0"/>
    <n v="20000"/>
    <n v="20000"/>
    <n v="0"/>
    <x v="0"/>
    <x v="0"/>
    <x v="1"/>
    <n v="445"/>
    <x v="3"/>
  </r>
  <r>
    <n v="333003"/>
    <x v="1"/>
    <x v="0"/>
    <n v="22000"/>
    <n v="22000"/>
    <n v="0"/>
    <x v="0"/>
    <x v="1"/>
    <x v="1"/>
    <n v="456"/>
    <x v="1"/>
  </r>
  <r>
    <n v="333012"/>
    <x v="0"/>
    <x v="2"/>
    <n v="90000"/>
    <n v="90000"/>
    <n v="0"/>
    <x v="0"/>
    <x v="0"/>
    <x v="1"/>
    <n v="470"/>
    <x v="1"/>
  </r>
  <r>
    <n v="333026"/>
    <x v="1"/>
    <x v="0"/>
    <n v="20000"/>
    <n v="20000"/>
    <n v="0"/>
    <x v="0"/>
    <x v="1"/>
    <x v="0"/>
    <n v="550"/>
    <x v="9"/>
  </r>
  <r>
    <n v="333027"/>
    <x v="1"/>
    <x v="0"/>
    <n v="25000"/>
    <n v="25000"/>
    <n v="0"/>
    <x v="0"/>
    <x v="1"/>
    <x v="2"/>
    <n v="475"/>
    <x v="8"/>
  </r>
  <r>
    <n v="333030"/>
    <x v="1"/>
    <x v="1"/>
    <n v="15000"/>
    <n v="15000"/>
    <n v="0"/>
    <x v="0"/>
    <x v="1"/>
    <x v="0"/>
    <n v="427"/>
    <x v="6"/>
  </r>
  <r>
    <n v="333041"/>
    <x v="0"/>
    <x v="0"/>
    <n v="45000"/>
    <n v="45000"/>
    <n v="0"/>
    <x v="0"/>
    <x v="1"/>
    <x v="2"/>
    <n v="534"/>
    <x v="9"/>
  </r>
  <r>
    <n v="333047"/>
    <x v="1"/>
    <x v="0"/>
    <n v="11000"/>
    <n v="9000"/>
    <n v="0"/>
    <x v="0"/>
    <x v="1"/>
    <x v="1"/>
    <n v="480"/>
    <x v="8"/>
  </r>
  <r>
    <n v="333066"/>
    <x v="1"/>
    <x v="1"/>
    <n v="10000"/>
    <n v="10000"/>
    <n v="0"/>
    <x v="0"/>
    <x v="1"/>
    <x v="0"/>
    <n v="484"/>
    <x v="8"/>
  </r>
  <r>
    <n v="333101"/>
    <x v="1"/>
    <x v="0"/>
    <n v="13000"/>
    <n v="13000"/>
    <n v="0"/>
    <x v="0"/>
    <x v="1"/>
    <x v="1"/>
    <n v="468"/>
    <x v="1"/>
  </r>
  <r>
    <n v="333110"/>
    <x v="1"/>
    <x v="1"/>
    <n v="15000"/>
    <n v="15000"/>
    <n v="0"/>
    <x v="0"/>
    <x v="0"/>
    <x v="0"/>
    <n v="523"/>
    <x v="7"/>
  </r>
  <r>
    <n v="333116"/>
    <x v="0"/>
    <x v="0"/>
    <n v="17500"/>
    <n v="17500"/>
    <n v="0"/>
    <x v="0"/>
    <x v="0"/>
    <x v="0"/>
    <n v="482"/>
    <x v="8"/>
  </r>
  <r>
    <n v="333122"/>
    <x v="0"/>
    <x v="0"/>
    <n v="40000"/>
    <n v="40000"/>
    <n v="0"/>
    <x v="0"/>
    <x v="0"/>
    <x v="2"/>
    <n v="461"/>
    <x v="1"/>
  </r>
  <r>
    <n v="333315"/>
    <x v="1"/>
    <x v="0"/>
    <n v="23000"/>
    <n v="8000"/>
    <n v="1"/>
    <x v="1"/>
    <x v="0"/>
    <x v="1"/>
    <n v="421"/>
    <x v="6"/>
  </r>
  <r>
    <n v="333335"/>
    <x v="0"/>
    <x v="2"/>
    <n v="110000"/>
    <n v="110000"/>
    <n v="0"/>
    <x v="0"/>
    <x v="1"/>
    <x v="0"/>
    <n v="479"/>
    <x v="8"/>
  </r>
  <r>
    <n v="333346"/>
    <x v="0"/>
    <x v="0"/>
    <n v="660000"/>
    <n v="660000"/>
    <n v="0"/>
    <x v="0"/>
    <x v="0"/>
    <x v="1"/>
    <n v="458"/>
    <x v="1"/>
  </r>
  <r>
    <n v="333370"/>
    <x v="1"/>
    <x v="0"/>
    <n v="20000"/>
    <n v="20000"/>
    <n v="0"/>
    <x v="0"/>
    <x v="1"/>
    <x v="2"/>
    <n v="421"/>
    <x v="6"/>
  </r>
  <r>
    <n v="333380"/>
    <x v="1"/>
    <x v="0"/>
    <n v="10000"/>
    <n v="10000"/>
    <n v="0"/>
    <x v="0"/>
    <x v="0"/>
    <x v="0"/>
    <n v="506"/>
    <x v="0"/>
  </r>
  <r>
    <n v="333384"/>
    <x v="0"/>
    <x v="1"/>
    <n v="42500"/>
    <n v="42500"/>
    <n v="0"/>
    <x v="0"/>
    <x v="0"/>
    <x v="1"/>
    <n v="464"/>
    <x v="1"/>
  </r>
  <r>
    <n v="333389"/>
    <x v="0"/>
    <x v="2"/>
    <n v="30000"/>
    <n v="30000"/>
    <n v="0"/>
    <x v="0"/>
    <x v="1"/>
    <x v="1"/>
    <n v="493"/>
    <x v="0"/>
  </r>
  <r>
    <n v="333397"/>
    <x v="0"/>
    <x v="0"/>
    <n v="21000"/>
    <n v="21000"/>
    <n v="0"/>
    <x v="0"/>
    <x v="1"/>
    <x v="0"/>
    <n v="534"/>
    <x v="9"/>
  </r>
  <r>
    <n v="333400"/>
    <x v="1"/>
    <x v="0"/>
    <n v="10000"/>
    <n v="10000"/>
    <n v="0"/>
    <x v="0"/>
    <x v="0"/>
    <x v="1"/>
    <n v="458"/>
    <x v="1"/>
  </r>
  <r>
    <n v="333407"/>
    <x v="2"/>
    <x v="0"/>
    <n v="16500"/>
    <n v="16500"/>
    <n v="0"/>
    <x v="0"/>
    <x v="1"/>
    <x v="1"/>
    <n v="472"/>
    <x v="8"/>
  </r>
  <r>
    <n v="333422"/>
    <x v="0"/>
    <x v="1"/>
    <n v="29000"/>
    <n v="29000"/>
    <n v="0"/>
    <x v="0"/>
    <x v="1"/>
    <x v="1"/>
    <n v="488"/>
    <x v="8"/>
  </r>
  <r>
    <n v="333428"/>
    <x v="0"/>
    <x v="1"/>
    <n v="171000"/>
    <n v="171000"/>
    <n v="0"/>
    <x v="0"/>
    <x v="0"/>
    <x v="1"/>
    <n v="481"/>
    <x v="8"/>
  </r>
  <r>
    <n v="333437"/>
    <x v="0"/>
    <x v="1"/>
    <n v="43600"/>
    <n v="43600"/>
    <n v="0"/>
    <x v="0"/>
    <x v="1"/>
    <x v="0"/>
    <n v="511"/>
    <x v="7"/>
  </r>
  <r>
    <n v="333444"/>
    <x v="0"/>
    <x v="1"/>
    <n v="79900"/>
    <n v="79900"/>
    <n v="0"/>
    <x v="0"/>
    <x v="1"/>
    <x v="0"/>
    <n v="492"/>
    <x v="0"/>
  </r>
  <r>
    <n v="333452"/>
    <x v="0"/>
    <x v="2"/>
    <n v="20000"/>
    <n v="20000"/>
    <n v="0"/>
    <x v="0"/>
    <x v="1"/>
    <x v="1"/>
    <n v="490"/>
    <x v="8"/>
  </r>
  <r>
    <n v="333466"/>
    <x v="1"/>
    <x v="0"/>
    <n v="25000"/>
    <n v="25000"/>
    <n v="0"/>
    <x v="0"/>
    <x v="0"/>
    <x v="0"/>
    <n v="463"/>
    <x v="1"/>
  </r>
  <r>
    <n v="333470"/>
    <x v="1"/>
    <x v="0"/>
    <n v="43000"/>
    <n v="43000"/>
    <n v="0"/>
    <x v="0"/>
    <x v="1"/>
    <x v="0"/>
    <n v="483"/>
    <x v="8"/>
  </r>
  <r>
    <n v="333484"/>
    <x v="1"/>
    <x v="0"/>
    <n v="61000"/>
    <n v="61000"/>
    <n v="0"/>
    <x v="0"/>
    <x v="1"/>
    <x v="1"/>
    <n v="457"/>
    <x v="1"/>
  </r>
  <r>
    <n v="333492"/>
    <x v="0"/>
    <x v="0"/>
    <n v="73000"/>
    <n v="73000"/>
    <n v="0"/>
    <x v="0"/>
    <x v="1"/>
    <x v="0"/>
    <n v="472"/>
    <x v="8"/>
  </r>
  <r>
    <n v="333497"/>
    <x v="0"/>
    <x v="0"/>
    <n v="51000"/>
    <n v="51000"/>
    <n v="0"/>
    <x v="0"/>
    <x v="0"/>
    <x v="1"/>
    <n v="474"/>
    <x v="8"/>
  </r>
  <r>
    <n v="333503"/>
    <x v="0"/>
    <x v="2"/>
    <n v="85000"/>
    <n v="85000"/>
    <n v="0"/>
    <x v="0"/>
    <x v="1"/>
    <x v="0"/>
    <n v="528"/>
    <x v="7"/>
  </r>
  <r>
    <n v="333504"/>
    <x v="0"/>
    <x v="1"/>
    <n v="52500"/>
    <n v="52500"/>
    <n v="0"/>
    <x v="0"/>
    <x v="0"/>
    <x v="0"/>
    <n v="454"/>
    <x v="1"/>
  </r>
  <r>
    <n v="333507"/>
    <x v="1"/>
    <x v="0"/>
    <n v="15000"/>
    <n v="15000"/>
    <n v="0"/>
    <x v="0"/>
    <x v="1"/>
    <x v="0"/>
    <n v="457"/>
    <x v="1"/>
  </r>
  <r>
    <n v="333510"/>
    <x v="1"/>
    <x v="0"/>
    <n v="10000"/>
    <n v="0"/>
    <n v="1"/>
    <x v="1"/>
    <x v="0"/>
    <x v="0"/>
    <n v="463"/>
    <x v="1"/>
  </r>
  <r>
    <n v="333512"/>
    <x v="1"/>
    <x v="0"/>
    <n v="12000"/>
    <n v="12000"/>
    <n v="0"/>
    <x v="0"/>
    <x v="0"/>
    <x v="1"/>
    <n v="452"/>
    <x v="1"/>
  </r>
  <r>
    <n v="333524"/>
    <x v="0"/>
    <x v="0"/>
    <n v="164400"/>
    <n v="164400"/>
    <n v="0"/>
    <x v="0"/>
    <x v="0"/>
    <x v="1"/>
    <n v="479"/>
    <x v="8"/>
  </r>
  <r>
    <n v="333533"/>
    <x v="1"/>
    <x v="1"/>
    <n v="70000"/>
    <n v="70000"/>
    <n v="0"/>
    <x v="0"/>
    <x v="1"/>
    <x v="0"/>
    <n v="486"/>
    <x v="8"/>
  </r>
  <r>
    <n v="333549"/>
    <x v="0"/>
    <x v="1"/>
    <n v="13000"/>
    <n v="13000"/>
    <n v="0"/>
    <x v="0"/>
    <x v="0"/>
    <x v="0"/>
    <n v="515"/>
    <x v="7"/>
  </r>
  <r>
    <n v="333569"/>
    <x v="0"/>
    <x v="0"/>
    <n v="70850"/>
    <n v="70850"/>
    <n v="0"/>
    <x v="0"/>
    <x v="1"/>
    <x v="0"/>
    <n v="526"/>
    <x v="7"/>
  </r>
  <r>
    <n v="333578"/>
    <x v="0"/>
    <x v="0"/>
    <n v="15000"/>
    <n v="15000"/>
    <n v="0"/>
    <x v="0"/>
    <x v="1"/>
    <x v="0"/>
    <n v="492"/>
    <x v="0"/>
  </r>
  <r>
    <n v="333593"/>
    <x v="1"/>
    <x v="1"/>
    <n v="50000"/>
    <n v="50000"/>
    <n v="0"/>
    <x v="0"/>
    <x v="0"/>
    <x v="1"/>
    <n v="500"/>
    <x v="0"/>
  </r>
  <r>
    <n v="333600"/>
    <x v="1"/>
    <x v="1"/>
    <n v="40000"/>
    <n v="40000"/>
    <n v="0"/>
    <x v="0"/>
    <x v="1"/>
    <x v="0"/>
    <n v="475"/>
    <x v="8"/>
  </r>
  <r>
    <n v="333608"/>
    <x v="0"/>
    <x v="0"/>
    <n v="30000"/>
    <n v="30000"/>
    <n v="0"/>
    <x v="0"/>
    <x v="1"/>
    <x v="1"/>
    <n v="490"/>
    <x v="8"/>
  </r>
  <r>
    <n v="333613"/>
    <x v="0"/>
    <x v="0"/>
    <n v="10000"/>
    <n v="10000"/>
    <n v="0"/>
    <x v="0"/>
    <x v="1"/>
    <x v="1"/>
    <n v="517"/>
    <x v="7"/>
  </r>
  <r>
    <n v="333615"/>
    <x v="1"/>
    <x v="0"/>
    <n v="5000"/>
    <n v="5000"/>
    <n v="0"/>
    <x v="0"/>
    <x v="0"/>
    <x v="1"/>
    <n v="453"/>
    <x v="1"/>
  </r>
  <r>
    <n v="333616"/>
    <x v="0"/>
    <x v="0"/>
    <n v="395200"/>
    <n v="395200"/>
    <n v="0"/>
    <x v="0"/>
    <x v="1"/>
    <x v="0"/>
    <n v="513"/>
    <x v="7"/>
  </r>
  <r>
    <n v="333617"/>
    <x v="0"/>
    <x v="0"/>
    <n v="30000"/>
    <n v="30000"/>
    <n v="0"/>
    <x v="0"/>
    <x v="1"/>
    <x v="2"/>
    <n v="538"/>
    <x v="9"/>
  </r>
  <r>
    <n v="333621"/>
    <x v="1"/>
    <x v="2"/>
    <n v="40000"/>
    <n v="40000"/>
    <n v="0"/>
    <x v="0"/>
    <x v="0"/>
    <x v="1"/>
    <n v="475"/>
    <x v="8"/>
  </r>
  <r>
    <n v="333623"/>
    <x v="0"/>
    <x v="1"/>
    <n v="30000"/>
    <n v="30000"/>
    <n v="0"/>
    <x v="0"/>
    <x v="1"/>
    <x v="0"/>
    <n v="535"/>
    <x v="9"/>
  </r>
  <r>
    <n v="333625"/>
    <x v="0"/>
    <x v="1"/>
    <n v="40000"/>
    <n v="40000"/>
    <n v="0"/>
    <x v="0"/>
    <x v="0"/>
    <x v="1"/>
    <n v="459"/>
    <x v="1"/>
  </r>
  <r>
    <n v="333630"/>
    <x v="1"/>
    <x v="0"/>
    <n v="13000"/>
    <n v="13000"/>
    <n v="0"/>
    <x v="0"/>
    <x v="1"/>
    <x v="0"/>
    <n v="483"/>
    <x v="8"/>
  </r>
  <r>
    <n v="333631"/>
    <x v="1"/>
    <x v="0"/>
    <n v="3000"/>
    <n v="3000"/>
    <n v="0"/>
    <x v="0"/>
    <x v="0"/>
    <x v="2"/>
    <n v="486"/>
    <x v="8"/>
  </r>
  <r>
    <n v="333632"/>
    <x v="0"/>
    <x v="1"/>
    <n v="70500"/>
    <n v="70500"/>
    <n v="0"/>
    <x v="0"/>
    <x v="1"/>
    <x v="2"/>
    <n v="535"/>
    <x v="9"/>
  </r>
  <r>
    <n v="333634"/>
    <x v="0"/>
    <x v="2"/>
    <n v="60000"/>
    <n v="60000"/>
    <n v="0"/>
    <x v="0"/>
    <x v="0"/>
    <x v="1"/>
    <n v="451"/>
    <x v="1"/>
  </r>
  <r>
    <n v="333638"/>
    <x v="0"/>
    <x v="0"/>
    <n v="208000"/>
    <n v="208000"/>
    <n v="0"/>
    <x v="0"/>
    <x v="0"/>
    <x v="1"/>
    <n v="485"/>
    <x v="8"/>
  </r>
  <r>
    <n v="333646"/>
    <x v="0"/>
    <x v="0"/>
    <n v="91000"/>
    <n v="91000"/>
    <n v="0"/>
    <x v="0"/>
    <x v="1"/>
    <x v="0"/>
    <n v="431"/>
    <x v="3"/>
  </r>
  <r>
    <n v="333648"/>
    <x v="0"/>
    <x v="0"/>
    <n v="40200"/>
    <n v="40200"/>
    <n v="0"/>
    <x v="0"/>
    <x v="0"/>
    <x v="1"/>
    <n v="486"/>
    <x v="8"/>
  </r>
  <r>
    <n v="333651"/>
    <x v="0"/>
    <x v="0"/>
    <n v="53700"/>
    <n v="53700"/>
    <n v="0"/>
    <x v="0"/>
    <x v="0"/>
    <x v="0"/>
    <n v="516"/>
    <x v="7"/>
  </r>
  <r>
    <n v="333657"/>
    <x v="1"/>
    <x v="0"/>
    <n v="5000"/>
    <n v="5000"/>
    <n v="0"/>
    <x v="0"/>
    <x v="1"/>
    <x v="1"/>
    <n v="461"/>
    <x v="1"/>
  </r>
  <r>
    <n v="333661"/>
    <x v="0"/>
    <x v="0"/>
    <n v="76500"/>
    <n v="76500"/>
    <n v="0"/>
    <x v="0"/>
    <x v="1"/>
    <x v="2"/>
    <n v="506"/>
    <x v="0"/>
  </r>
  <r>
    <n v="333667"/>
    <x v="0"/>
    <x v="0"/>
    <n v="170180"/>
    <n v="170180"/>
    <n v="0"/>
    <x v="0"/>
    <x v="1"/>
    <x v="2"/>
    <n v="499"/>
    <x v="0"/>
  </r>
  <r>
    <n v="333684"/>
    <x v="0"/>
    <x v="0"/>
    <n v="3400"/>
    <n v="3400"/>
    <n v="0"/>
    <x v="0"/>
    <x v="1"/>
    <x v="0"/>
    <n v="516"/>
    <x v="7"/>
  </r>
  <r>
    <n v="333687"/>
    <x v="1"/>
    <x v="0"/>
    <n v="2000"/>
    <n v="2000"/>
    <n v="0"/>
    <x v="0"/>
    <x v="1"/>
    <x v="1"/>
    <n v="469"/>
    <x v="1"/>
  </r>
  <r>
    <n v="333690"/>
    <x v="0"/>
    <x v="2"/>
    <n v="104800"/>
    <n v="104800"/>
    <n v="0"/>
    <x v="0"/>
    <x v="1"/>
    <x v="1"/>
    <n v="468"/>
    <x v="1"/>
  </r>
  <r>
    <n v="333695"/>
    <x v="0"/>
    <x v="1"/>
    <n v="23000"/>
    <n v="23000"/>
    <n v="0"/>
    <x v="0"/>
    <x v="1"/>
    <x v="1"/>
    <n v="410"/>
    <x v="2"/>
  </r>
  <r>
    <n v="333698"/>
    <x v="0"/>
    <x v="0"/>
    <n v="90650"/>
    <n v="90650"/>
    <n v="0"/>
    <x v="0"/>
    <x v="1"/>
    <x v="2"/>
    <n v="491"/>
    <x v="0"/>
  </r>
  <r>
    <n v="333701"/>
    <x v="1"/>
    <x v="1"/>
    <n v="6000"/>
    <n v="6000"/>
    <n v="0"/>
    <x v="0"/>
    <x v="0"/>
    <x v="1"/>
    <n v="434"/>
    <x v="3"/>
  </r>
  <r>
    <n v="333704"/>
    <x v="0"/>
    <x v="1"/>
    <n v="10500"/>
    <n v="10500"/>
    <n v="0"/>
    <x v="0"/>
    <x v="1"/>
    <x v="0"/>
    <n v="456"/>
    <x v="1"/>
  </r>
  <r>
    <n v="333707"/>
    <x v="0"/>
    <x v="2"/>
    <n v="7000"/>
    <n v="7000"/>
    <n v="0"/>
    <x v="0"/>
    <x v="0"/>
    <x v="1"/>
    <n v="429"/>
    <x v="6"/>
  </r>
  <r>
    <n v="333710"/>
    <x v="0"/>
    <x v="1"/>
    <n v="26080"/>
    <n v="26080"/>
    <n v="0"/>
    <x v="0"/>
    <x v="1"/>
    <x v="0"/>
    <n v="531"/>
    <x v="9"/>
  </r>
  <r>
    <n v="333741"/>
    <x v="0"/>
    <x v="0"/>
    <n v="128000"/>
    <n v="128000"/>
    <n v="0"/>
    <x v="0"/>
    <x v="0"/>
    <x v="2"/>
    <n v="451"/>
    <x v="1"/>
  </r>
  <r>
    <n v="333752"/>
    <x v="0"/>
    <x v="0"/>
    <n v="50000"/>
    <n v="50000"/>
    <n v="0"/>
    <x v="0"/>
    <x v="1"/>
    <x v="1"/>
    <n v="519"/>
    <x v="7"/>
  </r>
  <r>
    <n v="333754"/>
    <x v="1"/>
    <x v="0"/>
    <n v="20000"/>
    <n v="20000"/>
    <n v="0"/>
    <x v="0"/>
    <x v="1"/>
    <x v="2"/>
    <n v="480"/>
    <x v="8"/>
  </r>
  <r>
    <n v="333756"/>
    <x v="0"/>
    <x v="0"/>
    <n v="45000"/>
    <n v="45000"/>
    <n v="0"/>
    <x v="0"/>
    <x v="1"/>
    <x v="2"/>
    <n v="545"/>
    <x v="9"/>
  </r>
  <r>
    <n v="333758"/>
    <x v="1"/>
    <x v="0"/>
    <n v="10000"/>
    <n v="10000"/>
    <n v="0"/>
    <x v="0"/>
    <x v="0"/>
    <x v="1"/>
    <n v="458"/>
    <x v="1"/>
  </r>
  <r>
    <n v="333760"/>
    <x v="0"/>
    <x v="0"/>
    <n v="124050"/>
    <n v="124050"/>
    <n v="0"/>
    <x v="0"/>
    <x v="1"/>
    <x v="0"/>
    <n v="479"/>
    <x v="8"/>
  </r>
  <r>
    <n v="333762"/>
    <x v="0"/>
    <x v="1"/>
    <n v="40000"/>
    <n v="40000"/>
    <n v="0"/>
    <x v="0"/>
    <x v="1"/>
    <x v="1"/>
    <n v="492"/>
    <x v="0"/>
  </r>
  <r>
    <n v="333765"/>
    <x v="1"/>
    <x v="0"/>
    <n v="10000"/>
    <n v="10000"/>
    <n v="0"/>
    <x v="0"/>
    <x v="1"/>
    <x v="1"/>
    <n v="482"/>
    <x v="8"/>
  </r>
  <r>
    <n v="333766"/>
    <x v="1"/>
    <x v="0"/>
    <n v="40000"/>
    <n v="40000"/>
    <n v="0"/>
    <x v="0"/>
    <x v="0"/>
    <x v="1"/>
    <n v="497"/>
    <x v="0"/>
  </r>
  <r>
    <n v="333770"/>
    <x v="0"/>
    <x v="1"/>
    <n v="33942"/>
    <n v="33942"/>
    <n v="0"/>
    <x v="0"/>
    <x v="1"/>
    <x v="1"/>
    <n v="528"/>
    <x v="7"/>
  </r>
  <r>
    <n v="333779"/>
    <x v="0"/>
    <x v="0"/>
    <n v="25000"/>
    <n v="25000"/>
    <n v="0"/>
    <x v="0"/>
    <x v="1"/>
    <x v="1"/>
    <n v="518"/>
    <x v="7"/>
  </r>
  <r>
    <n v="333781"/>
    <x v="0"/>
    <x v="1"/>
    <n v="17000"/>
    <n v="17000"/>
    <n v="0"/>
    <x v="0"/>
    <x v="0"/>
    <x v="0"/>
    <n v="435"/>
    <x v="3"/>
  </r>
  <r>
    <n v="333782"/>
    <x v="0"/>
    <x v="1"/>
    <n v="10800"/>
    <n v="10800"/>
    <n v="0"/>
    <x v="0"/>
    <x v="1"/>
    <x v="2"/>
    <n v="458"/>
    <x v="1"/>
  </r>
  <r>
    <n v="333788"/>
    <x v="0"/>
    <x v="0"/>
    <n v="5000"/>
    <n v="5000"/>
    <n v="0"/>
    <x v="0"/>
    <x v="0"/>
    <x v="1"/>
    <n v="478"/>
    <x v="8"/>
  </r>
  <r>
    <n v="333814"/>
    <x v="1"/>
    <x v="0"/>
    <n v="8000"/>
    <n v="8000"/>
    <n v="0"/>
    <x v="0"/>
    <x v="0"/>
    <x v="1"/>
    <n v="439"/>
    <x v="3"/>
  </r>
  <r>
    <n v="333819"/>
    <x v="0"/>
    <x v="0"/>
    <n v="140000"/>
    <n v="140000"/>
    <n v="0"/>
    <x v="0"/>
    <x v="0"/>
    <x v="0"/>
    <n v="451"/>
    <x v="1"/>
  </r>
  <r>
    <n v="333822"/>
    <x v="1"/>
    <x v="0"/>
    <n v="13000"/>
    <n v="13000"/>
    <n v="0"/>
    <x v="0"/>
    <x v="1"/>
    <x v="2"/>
    <n v="451"/>
    <x v="1"/>
  </r>
  <r>
    <n v="333824"/>
    <x v="0"/>
    <x v="0"/>
    <n v="31900"/>
    <n v="31900"/>
    <n v="0"/>
    <x v="0"/>
    <x v="1"/>
    <x v="0"/>
    <n v="475"/>
    <x v="8"/>
  </r>
  <r>
    <n v="333825"/>
    <x v="0"/>
    <x v="0"/>
    <n v="9000"/>
    <n v="9000"/>
    <n v="0"/>
    <x v="0"/>
    <x v="0"/>
    <x v="1"/>
    <n v="473"/>
    <x v="8"/>
  </r>
  <r>
    <n v="333833"/>
    <x v="0"/>
    <x v="1"/>
    <n v="37000"/>
    <n v="37000"/>
    <n v="0"/>
    <x v="0"/>
    <x v="1"/>
    <x v="0"/>
    <n v="447"/>
    <x v="3"/>
  </r>
  <r>
    <n v="333840"/>
    <x v="0"/>
    <x v="0"/>
    <n v="290690"/>
    <n v="290690"/>
    <n v="0"/>
    <x v="0"/>
    <x v="0"/>
    <x v="0"/>
    <n v="526"/>
    <x v="7"/>
  </r>
  <r>
    <n v="333841"/>
    <x v="2"/>
    <x v="1"/>
    <n v="40000"/>
    <n v="40000"/>
    <n v="0"/>
    <x v="0"/>
    <x v="1"/>
    <x v="0"/>
    <n v="543"/>
    <x v="9"/>
  </r>
  <r>
    <n v="333847"/>
    <x v="0"/>
    <x v="1"/>
    <n v="65500"/>
    <n v="65500"/>
    <n v="0"/>
    <x v="0"/>
    <x v="1"/>
    <x v="1"/>
    <n v="506"/>
    <x v="0"/>
  </r>
  <r>
    <n v="333855"/>
    <x v="0"/>
    <x v="0"/>
    <n v="84010"/>
    <n v="84010"/>
    <n v="0"/>
    <x v="0"/>
    <x v="0"/>
    <x v="2"/>
    <n v="446"/>
    <x v="3"/>
  </r>
  <r>
    <n v="333859"/>
    <x v="0"/>
    <x v="0"/>
    <n v="70000"/>
    <n v="70000"/>
    <n v="0"/>
    <x v="0"/>
    <x v="0"/>
    <x v="1"/>
    <n v="426"/>
    <x v="6"/>
  </r>
  <r>
    <n v="333866"/>
    <x v="0"/>
    <x v="0"/>
    <n v="76000"/>
    <n v="76000"/>
    <n v="0"/>
    <x v="0"/>
    <x v="1"/>
    <x v="0"/>
    <n v="474"/>
    <x v="8"/>
  </r>
  <r>
    <n v="333868"/>
    <x v="0"/>
    <x v="0"/>
    <n v="20000"/>
    <n v="20000"/>
    <n v="0"/>
    <x v="0"/>
    <x v="1"/>
    <x v="1"/>
    <n v="439"/>
    <x v="3"/>
  </r>
  <r>
    <n v="333869"/>
    <x v="0"/>
    <x v="0"/>
    <n v="35048"/>
    <n v="35048"/>
    <n v="0"/>
    <x v="0"/>
    <x v="1"/>
    <x v="1"/>
    <n v="498"/>
    <x v="0"/>
  </r>
  <r>
    <n v="333870"/>
    <x v="1"/>
    <x v="0"/>
    <n v="3000"/>
    <n v="3000"/>
    <n v="0"/>
    <x v="0"/>
    <x v="1"/>
    <x v="1"/>
    <n v="467"/>
    <x v="1"/>
  </r>
  <r>
    <n v="333871"/>
    <x v="1"/>
    <x v="0"/>
    <n v="4800"/>
    <n v="2300"/>
    <n v="1"/>
    <x v="1"/>
    <x v="1"/>
    <x v="2"/>
    <n v="434"/>
    <x v="3"/>
  </r>
  <r>
    <n v="333874"/>
    <x v="1"/>
    <x v="0"/>
    <n v="18000"/>
    <n v="18000"/>
    <n v="0"/>
    <x v="0"/>
    <x v="1"/>
    <x v="0"/>
    <n v="496"/>
    <x v="0"/>
  </r>
  <r>
    <n v="333881"/>
    <x v="0"/>
    <x v="1"/>
    <n v="20000"/>
    <n v="20000"/>
    <n v="0"/>
    <x v="0"/>
    <x v="0"/>
    <x v="1"/>
    <n v="401"/>
    <x v="2"/>
  </r>
  <r>
    <n v="333885"/>
    <x v="0"/>
    <x v="0"/>
    <n v="175000"/>
    <n v="175000"/>
    <n v="0"/>
    <x v="0"/>
    <x v="1"/>
    <x v="2"/>
    <n v="492"/>
    <x v="0"/>
  </r>
  <r>
    <n v="333889"/>
    <x v="1"/>
    <x v="1"/>
    <n v="30000"/>
    <n v="30000"/>
    <n v="0"/>
    <x v="0"/>
    <x v="1"/>
    <x v="0"/>
    <n v="467"/>
    <x v="1"/>
  </r>
  <r>
    <n v="333895"/>
    <x v="0"/>
    <x v="1"/>
    <n v="25300"/>
    <n v="25300"/>
    <n v="0"/>
    <x v="0"/>
    <x v="0"/>
    <x v="0"/>
    <n v="495"/>
    <x v="0"/>
  </r>
  <r>
    <n v="333902"/>
    <x v="0"/>
    <x v="0"/>
    <n v="68000"/>
    <n v="68000"/>
    <n v="0"/>
    <x v="0"/>
    <x v="1"/>
    <x v="1"/>
    <n v="550"/>
    <x v="9"/>
  </r>
  <r>
    <n v="333903"/>
    <x v="0"/>
    <x v="0"/>
    <n v="43700"/>
    <n v="43700"/>
    <n v="0"/>
    <x v="0"/>
    <x v="1"/>
    <x v="0"/>
    <n v="477"/>
    <x v="8"/>
  </r>
  <r>
    <n v="333908"/>
    <x v="1"/>
    <x v="0"/>
    <n v="35600"/>
    <n v="35600"/>
    <n v="0"/>
    <x v="0"/>
    <x v="0"/>
    <x v="1"/>
    <n v="434"/>
    <x v="3"/>
  </r>
  <r>
    <n v="333910"/>
    <x v="0"/>
    <x v="0"/>
    <n v="25000"/>
    <n v="25000"/>
    <n v="0"/>
    <x v="0"/>
    <x v="1"/>
    <x v="0"/>
    <n v="520"/>
    <x v="7"/>
  </r>
  <r>
    <n v="333911"/>
    <x v="1"/>
    <x v="1"/>
    <n v="15000"/>
    <n v="15000"/>
    <n v="0"/>
    <x v="0"/>
    <x v="1"/>
    <x v="1"/>
    <n v="517"/>
    <x v="7"/>
  </r>
  <r>
    <n v="333925"/>
    <x v="0"/>
    <x v="0"/>
    <n v="25000"/>
    <n v="25000"/>
    <n v="0"/>
    <x v="0"/>
    <x v="0"/>
    <x v="2"/>
    <n v="483"/>
    <x v="8"/>
  </r>
  <r>
    <n v="333926"/>
    <x v="0"/>
    <x v="0"/>
    <n v="244660"/>
    <n v="244660"/>
    <n v="0"/>
    <x v="0"/>
    <x v="1"/>
    <x v="0"/>
    <n v="475"/>
    <x v="8"/>
  </r>
  <r>
    <n v="333934"/>
    <x v="0"/>
    <x v="1"/>
    <n v="15000"/>
    <n v="15000"/>
    <n v="0"/>
    <x v="0"/>
    <x v="0"/>
    <x v="2"/>
    <n v="492"/>
    <x v="0"/>
  </r>
  <r>
    <n v="333936"/>
    <x v="1"/>
    <x v="0"/>
    <n v="6000"/>
    <n v="6000"/>
    <n v="0"/>
    <x v="0"/>
    <x v="1"/>
    <x v="1"/>
    <n v="495"/>
    <x v="0"/>
  </r>
  <r>
    <n v="333940"/>
    <x v="0"/>
    <x v="1"/>
    <n v="25100"/>
    <n v="25100"/>
    <n v="0"/>
    <x v="0"/>
    <x v="0"/>
    <x v="1"/>
    <n v="523"/>
    <x v="7"/>
  </r>
  <r>
    <n v="333946"/>
    <x v="1"/>
    <x v="1"/>
    <n v="20000"/>
    <n v="20000"/>
    <n v="0"/>
    <x v="0"/>
    <x v="1"/>
    <x v="2"/>
    <n v="410"/>
    <x v="2"/>
  </r>
  <r>
    <n v="333948"/>
    <x v="1"/>
    <x v="0"/>
    <n v="34000"/>
    <n v="34000"/>
    <n v="0"/>
    <x v="0"/>
    <x v="0"/>
    <x v="0"/>
    <n v="462"/>
    <x v="1"/>
  </r>
  <r>
    <n v="333954"/>
    <x v="1"/>
    <x v="1"/>
    <n v="78500"/>
    <n v="78500"/>
    <n v="0"/>
    <x v="0"/>
    <x v="0"/>
    <x v="1"/>
    <n v="468"/>
    <x v="1"/>
  </r>
  <r>
    <n v="333959"/>
    <x v="0"/>
    <x v="1"/>
    <n v="6000"/>
    <n v="6000"/>
    <n v="0"/>
    <x v="0"/>
    <x v="0"/>
    <x v="0"/>
    <n v="424"/>
    <x v="6"/>
  </r>
  <r>
    <n v="333966"/>
    <x v="1"/>
    <x v="0"/>
    <n v="10000"/>
    <n v="10000"/>
    <n v="0"/>
    <x v="0"/>
    <x v="1"/>
    <x v="1"/>
    <n v="566"/>
    <x v="10"/>
  </r>
  <r>
    <n v="333976"/>
    <x v="0"/>
    <x v="2"/>
    <n v="39500"/>
    <n v="32500"/>
    <n v="1"/>
    <x v="1"/>
    <x v="1"/>
    <x v="0"/>
    <n v="488"/>
    <x v="8"/>
  </r>
  <r>
    <n v="333981"/>
    <x v="2"/>
    <x v="0"/>
    <n v="68300"/>
    <n v="68300"/>
    <n v="0"/>
    <x v="0"/>
    <x v="1"/>
    <x v="1"/>
    <n v="502"/>
    <x v="0"/>
  </r>
  <r>
    <n v="333989"/>
    <x v="0"/>
    <x v="2"/>
    <n v="10000"/>
    <n v="10000"/>
    <n v="0"/>
    <x v="0"/>
    <x v="0"/>
    <x v="2"/>
    <n v="488"/>
    <x v="8"/>
  </r>
  <r>
    <n v="333991"/>
    <x v="1"/>
    <x v="1"/>
    <n v="16500"/>
    <n v="16500"/>
    <n v="0"/>
    <x v="0"/>
    <x v="1"/>
    <x v="1"/>
    <n v="451"/>
    <x v="1"/>
  </r>
  <r>
    <n v="334003"/>
    <x v="1"/>
    <x v="0"/>
    <n v="80000"/>
    <n v="60000"/>
    <n v="0"/>
    <x v="0"/>
    <x v="0"/>
    <x v="1"/>
    <n v="419"/>
    <x v="6"/>
  </r>
  <r>
    <n v="334015"/>
    <x v="0"/>
    <x v="0"/>
    <n v="95200"/>
    <n v="95200"/>
    <n v="0"/>
    <x v="0"/>
    <x v="0"/>
    <x v="0"/>
    <n v="440"/>
    <x v="3"/>
  </r>
  <r>
    <n v="334016"/>
    <x v="0"/>
    <x v="0"/>
    <n v="121000"/>
    <n v="121000"/>
    <n v="0"/>
    <x v="0"/>
    <x v="1"/>
    <x v="1"/>
    <n v="456"/>
    <x v="1"/>
  </r>
  <r>
    <n v="334022"/>
    <x v="0"/>
    <x v="0"/>
    <n v="215000"/>
    <n v="215000"/>
    <n v="0"/>
    <x v="0"/>
    <x v="1"/>
    <x v="1"/>
    <n v="555"/>
    <x v="10"/>
  </r>
  <r>
    <n v="334034"/>
    <x v="1"/>
    <x v="0"/>
    <n v="40000"/>
    <n v="40000"/>
    <n v="0"/>
    <x v="0"/>
    <x v="1"/>
    <x v="1"/>
    <n v="433"/>
    <x v="3"/>
  </r>
  <r>
    <n v="334038"/>
    <x v="0"/>
    <x v="1"/>
    <n v="60000"/>
    <n v="60000"/>
    <n v="0"/>
    <x v="0"/>
    <x v="1"/>
    <x v="1"/>
    <n v="503"/>
    <x v="0"/>
  </r>
  <r>
    <n v="334050"/>
    <x v="0"/>
    <x v="0"/>
    <n v="13000"/>
    <n v="13000"/>
    <n v="0"/>
    <x v="0"/>
    <x v="0"/>
    <x v="2"/>
    <n v="481"/>
    <x v="8"/>
  </r>
  <r>
    <n v="334052"/>
    <x v="1"/>
    <x v="0"/>
    <n v="28600"/>
    <n v="28600"/>
    <n v="0"/>
    <x v="0"/>
    <x v="1"/>
    <x v="1"/>
    <n v="461"/>
    <x v="1"/>
  </r>
  <r>
    <n v="334053"/>
    <x v="0"/>
    <x v="0"/>
    <n v="264000"/>
    <n v="264000"/>
    <n v="0"/>
    <x v="0"/>
    <x v="1"/>
    <x v="2"/>
    <n v="487"/>
    <x v="8"/>
  </r>
  <r>
    <n v="334076"/>
    <x v="1"/>
    <x v="0"/>
    <n v="10000"/>
    <n v="10000"/>
    <n v="0"/>
    <x v="0"/>
    <x v="0"/>
    <x v="1"/>
    <n v="375"/>
    <x v="4"/>
  </r>
  <r>
    <n v="334077"/>
    <x v="0"/>
    <x v="0"/>
    <n v="34000"/>
    <n v="34000"/>
    <n v="0"/>
    <x v="0"/>
    <x v="1"/>
    <x v="0"/>
    <n v="475"/>
    <x v="8"/>
  </r>
  <r>
    <n v="334104"/>
    <x v="0"/>
    <x v="0"/>
    <n v="35000"/>
    <n v="35000"/>
    <n v="0"/>
    <x v="0"/>
    <x v="1"/>
    <x v="0"/>
    <n v="483"/>
    <x v="8"/>
  </r>
  <r>
    <n v="334105"/>
    <x v="0"/>
    <x v="0"/>
    <n v="154325"/>
    <n v="154325"/>
    <n v="0"/>
    <x v="0"/>
    <x v="1"/>
    <x v="0"/>
    <n v="441"/>
    <x v="3"/>
  </r>
  <r>
    <n v="334110"/>
    <x v="1"/>
    <x v="0"/>
    <n v="39000"/>
    <n v="39000"/>
    <n v="0"/>
    <x v="0"/>
    <x v="0"/>
    <x v="0"/>
    <n v="410"/>
    <x v="2"/>
  </r>
  <r>
    <n v="334114"/>
    <x v="0"/>
    <x v="1"/>
    <n v="37000"/>
    <n v="37000"/>
    <n v="0"/>
    <x v="0"/>
    <x v="0"/>
    <x v="1"/>
    <n v="474"/>
    <x v="8"/>
  </r>
  <r>
    <n v="334150"/>
    <x v="1"/>
    <x v="0"/>
    <n v="10000"/>
    <n v="10000"/>
    <n v="0"/>
    <x v="0"/>
    <x v="1"/>
    <x v="0"/>
    <n v="440"/>
    <x v="3"/>
  </r>
  <r>
    <n v="334151"/>
    <x v="0"/>
    <x v="1"/>
    <n v="100000"/>
    <n v="100000"/>
    <n v="0"/>
    <x v="0"/>
    <x v="1"/>
    <x v="2"/>
    <n v="536"/>
    <x v="9"/>
  </r>
  <r>
    <n v="334164"/>
    <x v="1"/>
    <x v="0"/>
    <n v="9600"/>
    <n v="9600"/>
    <n v="0"/>
    <x v="0"/>
    <x v="1"/>
    <x v="1"/>
    <n v="458"/>
    <x v="1"/>
  </r>
  <r>
    <n v="334169"/>
    <x v="0"/>
    <x v="2"/>
    <n v="49800"/>
    <n v="49800"/>
    <n v="0"/>
    <x v="0"/>
    <x v="0"/>
    <x v="0"/>
    <n v="447"/>
    <x v="3"/>
  </r>
  <r>
    <n v="334179"/>
    <x v="0"/>
    <x v="0"/>
    <n v="30000"/>
    <n v="30000"/>
    <n v="0"/>
    <x v="0"/>
    <x v="1"/>
    <x v="2"/>
    <n v="460"/>
    <x v="1"/>
  </r>
  <r>
    <n v="334181"/>
    <x v="0"/>
    <x v="1"/>
    <n v="138000"/>
    <n v="138000"/>
    <n v="0"/>
    <x v="0"/>
    <x v="1"/>
    <x v="1"/>
    <n v="454"/>
    <x v="1"/>
  </r>
  <r>
    <n v="334193"/>
    <x v="1"/>
    <x v="0"/>
    <n v="8000"/>
    <n v="8000"/>
    <n v="0"/>
    <x v="0"/>
    <x v="0"/>
    <x v="1"/>
    <n v="426"/>
    <x v="6"/>
  </r>
  <r>
    <n v="334220"/>
    <x v="1"/>
    <x v="0"/>
    <n v="10000"/>
    <n v="10000"/>
    <n v="0"/>
    <x v="0"/>
    <x v="0"/>
    <x v="0"/>
    <n v="453"/>
    <x v="1"/>
  </r>
  <r>
    <n v="334233"/>
    <x v="0"/>
    <x v="2"/>
    <n v="67726"/>
    <n v="67726"/>
    <n v="0"/>
    <x v="0"/>
    <x v="1"/>
    <x v="1"/>
    <n v="534"/>
    <x v="9"/>
  </r>
  <r>
    <n v="334234"/>
    <x v="0"/>
    <x v="0"/>
    <n v="63730"/>
    <n v="63730"/>
    <n v="0"/>
    <x v="0"/>
    <x v="0"/>
    <x v="1"/>
    <n v="452"/>
    <x v="1"/>
  </r>
  <r>
    <n v="334235"/>
    <x v="1"/>
    <x v="2"/>
    <n v="8000"/>
    <n v="8000"/>
    <n v="0"/>
    <x v="0"/>
    <x v="1"/>
    <x v="1"/>
    <n v="478"/>
    <x v="8"/>
  </r>
  <r>
    <n v="334256"/>
    <x v="0"/>
    <x v="0"/>
    <n v="15000"/>
    <n v="15000"/>
    <n v="0"/>
    <x v="0"/>
    <x v="1"/>
    <x v="2"/>
    <n v="513"/>
    <x v="7"/>
  </r>
  <r>
    <n v="334259"/>
    <x v="0"/>
    <x v="0"/>
    <n v="65000"/>
    <n v="65000"/>
    <n v="0"/>
    <x v="0"/>
    <x v="0"/>
    <x v="2"/>
    <n v="536"/>
    <x v="9"/>
  </r>
  <r>
    <n v="334262"/>
    <x v="2"/>
    <x v="2"/>
    <n v="10000"/>
    <n v="10000"/>
    <n v="0"/>
    <x v="0"/>
    <x v="1"/>
    <x v="1"/>
    <n v="499"/>
    <x v="0"/>
  </r>
  <r>
    <n v="334266"/>
    <x v="1"/>
    <x v="0"/>
    <n v="10000"/>
    <n v="10000"/>
    <n v="0"/>
    <x v="0"/>
    <x v="0"/>
    <x v="1"/>
    <n v="481"/>
    <x v="8"/>
  </r>
  <r>
    <n v="334274"/>
    <x v="2"/>
    <x v="1"/>
    <n v="54891"/>
    <n v="54891"/>
    <n v="0"/>
    <x v="0"/>
    <x v="1"/>
    <x v="1"/>
    <n v="498"/>
    <x v="0"/>
  </r>
  <r>
    <n v="334288"/>
    <x v="1"/>
    <x v="1"/>
    <n v="9000"/>
    <n v="9000"/>
    <n v="0"/>
    <x v="0"/>
    <x v="0"/>
    <x v="1"/>
    <n v="441"/>
    <x v="3"/>
  </r>
  <r>
    <n v="334289"/>
    <x v="0"/>
    <x v="2"/>
    <n v="25000"/>
    <n v="25000"/>
    <n v="0"/>
    <x v="0"/>
    <x v="1"/>
    <x v="0"/>
    <n v="489"/>
    <x v="8"/>
  </r>
  <r>
    <n v="334291"/>
    <x v="0"/>
    <x v="0"/>
    <n v="78500"/>
    <n v="78500"/>
    <n v="0"/>
    <x v="0"/>
    <x v="1"/>
    <x v="0"/>
    <n v="478"/>
    <x v="8"/>
  </r>
  <r>
    <n v="334301"/>
    <x v="0"/>
    <x v="0"/>
    <n v="49000"/>
    <n v="49000"/>
    <n v="0"/>
    <x v="0"/>
    <x v="1"/>
    <x v="0"/>
    <n v="467"/>
    <x v="1"/>
  </r>
  <r>
    <n v="334319"/>
    <x v="1"/>
    <x v="0"/>
    <n v="30000"/>
    <n v="30000"/>
    <n v="0"/>
    <x v="0"/>
    <x v="0"/>
    <x v="1"/>
    <n v="441"/>
    <x v="3"/>
  </r>
  <r>
    <n v="334339"/>
    <x v="1"/>
    <x v="0"/>
    <n v="32305"/>
    <n v="32305"/>
    <n v="0"/>
    <x v="0"/>
    <x v="1"/>
    <x v="0"/>
    <n v="505"/>
    <x v="0"/>
  </r>
  <r>
    <n v="334381"/>
    <x v="0"/>
    <x v="1"/>
    <n v="42000"/>
    <n v="42000"/>
    <n v="0"/>
    <x v="0"/>
    <x v="0"/>
    <x v="0"/>
    <n v="410"/>
    <x v="2"/>
  </r>
  <r>
    <n v="334383"/>
    <x v="0"/>
    <x v="1"/>
    <n v="5000"/>
    <n v="5000"/>
    <n v="0"/>
    <x v="0"/>
    <x v="1"/>
    <x v="1"/>
    <n v="486"/>
    <x v="8"/>
  </r>
  <r>
    <n v="334394"/>
    <x v="2"/>
    <x v="0"/>
    <n v="11000"/>
    <n v="11000"/>
    <n v="0"/>
    <x v="0"/>
    <x v="1"/>
    <x v="2"/>
    <n v="491"/>
    <x v="0"/>
  </r>
  <r>
    <n v="334397"/>
    <x v="1"/>
    <x v="0"/>
    <n v="10000"/>
    <n v="10000"/>
    <n v="0"/>
    <x v="0"/>
    <x v="0"/>
    <x v="2"/>
    <n v="426"/>
    <x v="6"/>
  </r>
  <r>
    <n v="334398"/>
    <x v="0"/>
    <x v="1"/>
    <n v="15000"/>
    <n v="15000"/>
    <n v="0"/>
    <x v="0"/>
    <x v="0"/>
    <x v="0"/>
    <n v="461"/>
    <x v="1"/>
  </r>
  <r>
    <n v="334405"/>
    <x v="1"/>
    <x v="1"/>
    <n v="10000"/>
    <n v="10000"/>
    <n v="0"/>
    <x v="0"/>
    <x v="0"/>
    <x v="0"/>
    <n v="498"/>
    <x v="0"/>
  </r>
  <r>
    <n v="334410"/>
    <x v="0"/>
    <x v="0"/>
    <n v="82500"/>
    <n v="82500"/>
    <n v="0"/>
    <x v="0"/>
    <x v="0"/>
    <x v="0"/>
    <n v="441"/>
    <x v="3"/>
  </r>
  <r>
    <n v="334411"/>
    <x v="0"/>
    <x v="0"/>
    <n v="75000"/>
    <n v="75000"/>
    <n v="0"/>
    <x v="0"/>
    <x v="1"/>
    <x v="2"/>
    <n v="461"/>
    <x v="1"/>
  </r>
  <r>
    <n v="334416"/>
    <x v="1"/>
    <x v="0"/>
    <n v="77400"/>
    <n v="77400"/>
    <n v="0"/>
    <x v="0"/>
    <x v="0"/>
    <x v="1"/>
    <n v="412"/>
    <x v="6"/>
  </r>
  <r>
    <n v="334445"/>
    <x v="0"/>
    <x v="0"/>
    <n v="165500"/>
    <n v="165500"/>
    <n v="0"/>
    <x v="0"/>
    <x v="0"/>
    <x v="1"/>
    <n v="543"/>
    <x v="9"/>
  </r>
  <r>
    <n v="334446"/>
    <x v="2"/>
    <x v="2"/>
    <n v="20000"/>
    <n v="20000"/>
    <n v="0"/>
    <x v="0"/>
    <x v="0"/>
    <x v="0"/>
    <n v="398"/>
    <x v="2"/>
  </r>
  <r>
    <n v="334464"/>
    <x v="1"/>
    <x v="0"/>
    <n v="37000"/>
    <n v="37000"/>
    <n v="0"/>
    <x v="0"/>
    <x v="1"/>
    <x v="1"/>
    <n v="436"/>
    <x v="3"/>
  </r>
  <r>
    <n v="334465"/>
    <x v="0"/>
    <x v="1"/>
    <n v="35000"/>
    <n v="35000"/>
    <n v="0"/>
    <x v="0"/>
    <x v="1"/>
    <x v="1"/>
    <n v="529"/>
    <x v="7"/>
  </r>
  <r>
    <n v="334467"/>
    <x v="0"/>
    <x v="0"/>
    <n v="101000"/>
    <n v="101000"/>
    <n v="0"/>
    <x v="0"/>
    <x v="0"/>
    <x v="1"/>
    <n v="497"/>
    <x v="0"/>
  </r>
  <r>
    <n v="334468"/>
    <x v="0"/>
    <x v="1"/>
    <n v="50000"/>
    <n v="50000"/>
    <n v="0"/>
    <x v="0"/>
    <x v="1"/>
    <x v="1"/>
    <n v="526"/>
    <x v="7"/>
  </r>
  <r>
    <n v="334480"/>
    <x v="2"/>
    <x v="0"/>
    <n v="63000"/>
    <n v="63000"/>
    <n v="0"/>
    <x v="0"/>
    <x v="1"/>
    <x v="1"/>
    <n v="464"/>
    <x v="1"/>
  </r>
  <r>
    <n v="334481"/>
    <x v="0"/>
    <x v="1"/>
    <n v="20000"/>
    <n v="20000"/>
    <n v="0"/>
    <x v="0"/>
    <x v="1"/>
    <x v="2"/>
    <n v="417"/>
    <x v="6"/>
  </r>
  <r>
    <n v="334492"/>
    <x v="0"/>
    <x v="0"/>
    <n v="47000"/>
    <n v="47000"/>
    <n v="0"/>
    <x v="0"/>
    <x v="1"/>
    <x v="0"/>
    <n v="455"/>
    <x v="1"/>
  </r>
  <r>
    <n v="334506"/>
    <x v="0"/>
    <x v="0"/>
    <n v="52000"/>
    <n v="52000"/>
    <n v="0"/>
    <x v="0"/>
    <x v="1"/>
    <x v="1"/>
    <n v="509"/>
    <x v="0"/>
  </r>
  <r>
    <n v="334508"/>
    <x v="0"/>
    <x v="0"/>
    <n v="12000"/>
    <n v="12000"/>
    <n v="0"/>
    <x v="0"/>
    <x v="0"/>
    <x v="1"/>
    <n v="375"/>
    <x v="4"/>
  </r>
  <r>
    <n v="334528"/>
    <x v="1"/>
    <x v="0"/>
    <n v="10000"/>
    <n v="10000"/>
    <n v="0"/>
    <x v="0"/>
    <x v="1"/>
    <x v="0"/>
    <n v="490"/>
    <x v="8"/>
  </r>
  <r>
    <n v="334530"/>
    <x v="1"/>
    <x v="0"/>
    <n v="10000"/>
    <n v="10000"/>
    <n v="0"/>
    <x v="0"/>
    <x v="0"/>
    <x v="2"/>
    <n v="447"/>
    <x v="3"/>
  </r>
  <r>
    <n v="334546"/>
    <x v="1"/>
    <x v="1"/>
    <n v="23000"/>
    <n v="16000"/>
    <n v="1"/>
    <x v="1"/>
    <x v="0"/>
    <x v="0"/>
    <n v="511"/>
    <x v="7"/>
  </r>
  <r>
    <n v="334557"/>
    <x v="0"/>
    <x v="1"/>
    <n v="20000"/>
    <n v="20000"/>
    <n v="0"/>
    <x v="0"/>
    <x v="1"/>
    <x v="0"/>
    <n v="543"/>
    <x v="9"/>
  </r>
  <r>
    <n v="334561"/>
    <x v="1"/>
    <x v="0"/>
    <n v="8000"/>
    <n v="8000"/>
    <n v="0"/>
    <x v="0"/>
    <x v="0"/>
    <x v="1"/>
    <n v="449"/>
    <x v="3"/>
  </r>
  <r>
    <n v="334567"/>
    <x v="1"/>
    <x v="0"/>
    <n v="99500"/>
    <n v="99500"/>
    <n v="0"/>
    <x v="0"/>
    <x v="1"/>
    <x v="2"/>
    <n v="538"/>
    <x v="9"/>
  </r>
  <r>
    <n v="334587"/>
    <x v="0"/>
    <x v="1"/>
    <n v="7000"/>
    <n v="7000"/>
    <n v="0"/>
    <x v="0"/>
    <x v="0"/>
    <x v="0"/>
    <n v="424"/>
    <x v="6"/>
  </r>
  <r>
    <n v="334595"/>
    <x v="1"/>
    <x v="1"/>
    <n v="15000"/>
    <n v="15000"/>
    <n v="0"/>
    <x v="0"/>
    <x v="0"/>
    <x v="1"/>
    <n v="412"/>
    <x v="6"/>
  </r>
  <r>
    <n v="334600"/>
    <x v="1"/>
    <x v="0"/>
    <n v="17000"/>
    <n v="17000"/>
    <n v="0"/>
    <x v="0"/>
    <x v="1"/>
    <x v="1"/>
    <n v="446"/>
    <x v="3"/>
  </r>
  <r>
    <n v="334612"/>
    <x v="1"/>
    <x v="0"/>
    <n v="111100"/>
    <n v="111100"/>
    <n v="0"/>
    <x v="0"/>
    <x v="0"/>
    <x v="1"/>
    <n v="436"/>
    <x v="3"/>
  </r>
  <r>
    <n v="334635"/>
    <x v="0"/>
    <x v="0"/>
    <n v="179500"/>
    <n v="179500"/>
    <n v="0"/>
    <x v="0"/>
    <x v="0"/>
    <x v="1"/>
    <n v="503"/>
    <x v="0"/>
  </r>
  <r>
    <n v="334641"/>
    <x v="0"/>
    <x v="0"/>
    <n v="128600"/>
    <n v="128600"/>
    <n v="0"/>
    <x v="0"/>
    <x v="1"/>
    <x v="2"/>
    <n v="503"/>
    <x v="0"/>
  </r>
  <r>
    <n v="334677"/>
    <x v="0"/>
    <x v="0"/>
    <n v="5000"/>
    <n v="5000"/>
    <n v="0"/>
    <x v="0"/>
    <x v="0"/>
    <x v="1"/>
    <n v="445"/>
    <x v="3"/>
  </r>
  <r>
    <n v="334859"/>
    <x v="0"/>
    <x v="2"/>
    <n v="42500"/>
    <n v="42500"/>
    <n v="0"/>
    <x v="0"/>
    <x v="1"/>
    <x v="0"/>
    <n v="571"/>
    <x v="12"/>
  </r>
  <r>
    <n v="334990"/>
    <x v="1"/>
    <x v="1"/>
    <n v="32000"/>
    <n v="32000"/>
    <n v="0"/>
    <x v="0"/>
    <x v="1"/>
    <x v="0"/>
    <n v="492"/>
    <x v="0"/>
  </r>
  <r>
    <n v="335007"/>
    <x v="0"/>
    <x v="1"/>
    <n v="80000"/>
    <n v="80000"/>
    <n v="0"/>
    <x v="0"/>
    <x v="1"/>
    <x v="1"/>
    <n v="461"/>
    <x v="1"/>
  </r>
  <r>
    <n v="335015"/>
    <x v="1"/>
    <x v="1"/>
    <n v="40000"/>
    <n v="40000"/>
    <n v="0"/>
    <x v="0"/>
    <x v="1"/>
    <x v="1"/>
    <n v="474"/>
    <x v="8"/>
  </r>
  <r>
    <n v="335031"/>
    <x v="0"/>
    <x v="0"/>
    <n v="91300"/>
    <n v="91300"/>
    <n v="0"/>
    <x v="0"/>
    <x v="0"/>
    <x v="2"/>
    <n v="464"/>
    <x v="1"/>
  </r>
  <r>
    <n v="335033"/>
    <x v="1"/>
    <x v="1"/>
    <n v="15690"/>
    <n v="15690"/>
    <n v="0"/>
    <x v="0"/>
    <x v="0"/>
    <x v="0"/>
    <n v="385"/>
    <x v="4"/>
  </r>
  <r>
    <n v="335042"/>
    <x v="0"/>
    <x v="1"/>
    <n v="135000"/>
    <n v="135000"/>
    <n v="0"/>
    <x v="0"/>
    <x v="1"/>
    <x v="1"/>
    <n v="503"/>
    <x v="0"/>
  </r>
  <r>
    <n v="335148"/>
    <x v="0"/>
    <x v="1"/>
    <n v="28800"/>
    <n v="28800"/>
    <n v="0"/>
    <x v="0"/>
    <x v="1"/>
    <x v="1"/>
    <n v="552"/>
    <x v="10"/>
  </r>
  <r>
    <n v="335175"/>
    <x v="0"/>
    <x v="1"/>
    <n v="50000"/>
    <n v="50000"/>
    <n v="0"/>
    <x v="0"/>
    <x v="0"/>
    <x v="1"/>
    <n v="538"/>
    <x v="9"/>
  </r>
  <r>
    <n v="335177"/>
    <x v="0"/>
    <x v="0"/>
    <n v="12000"/>
    <n v="12000"/>
    <n v="0"/>
    <x v="0"/>
    <x v="0"/>
    <x v="0"/>
    <n v="401"/>
    <x v="2"/>
  </r>
  <r>
    <n v="335181"/>
    <x v="0"/>
    <x v="1"/>
    <n v="10000"/>
    <n v="10000"/>
    <n v="0"/>
    <x v="0"/>
    <x v="0"/>
    <x v="1"/>
    <n v="477"/>
    <x v="8"/>
  </r>
  <r>
    <n v="335201"/>
    <x v="2"/>
    <x v="2"/>
    <n v="5000"/>
    <n v="5000"/>
    <n v="0"/>
    <x v="0"/>
    <x v="0"/>
    <x v="0"/>
    <n v="418"/>
    <x v="6"/>
  </r>
  <r>
    <n v="335205"/>
    <x v="1"/>
    <x v="0"/>
    <n v="44500"/>
    <n v="44500"/>
    <n v="0"/>
    <x v="0"/>
    <x v="1"/>
    <x v="0"/>
    <n v="482"/>
    <x v="8"/>
  </r>
  <r>
    <n v="335210"/>
    <x v="0"/>
    <x v="1"/>
    <n v="28500"/>
    <n v="28500"/>
    <n v="0"/>
    <x v="0"/>
    <x v="1"/>
    <x v="2"/>
    <n v="533"/>
    <x v="9"/>
  </r>
  <r>
    <n v="335215"/>
    <x v="1"/>
    <x v="1"/>
    <n v="9000"/>
    <n v="9000"/>
    <n v="0"/>
    <x v="0"/>
    <x v="0"/>
    <x v="1"/>
    <n v="467"/>
    <x v="1"/>
  </r>
  <r>
    <n v="335218"/>
    <x v="0"/>
    <x v="1"/>
    <n v="10981"/>
    <n v="10981"/>
    <n v="0"/>
    <x v="0"/>
    <x v="0"/>
    <x v="1"/>
    <n v="438"/>
    <x v="3"/>
  </r>
  <r>
    <n v="335238"/>
    <x v="0"/>
    <x v="0"/>
    <n v="10000"/>
    <n v="10000"/>
    <n v="0"/>
    <x v="0"/>
    <x v="0"/>
    <x v="1"/>
    <n v="489"/>
    <x v="8"/>
  </r>
  <r>
    <n v="335245"/>
    <x v="1"/>
    <x v="0"/>
    <n v="67000"/>
    <n v="67000"/>
    <n v="0"/>
    <x v="0"/>
    <x v="1"/>
    <x v="1"/>
    <n v="525"/>
    <x v="7"/>
  </r>
  <r>
    <n v="335256"/>
    <x v="0"/>
    <x v="2"/>
    <n v="38000"/>
    <n v="38000"/>
    <n v="0"/>
    <x v="0"/>
    <x v="0"/>
    <x v="1"/>
    <n v="489"/>
    <x v="8"/>
  </r>
  <r>
    <n v="335258"/>
    <x v="0"/>
    <x v="2"/>
    <n v="49900"/>
    <n v="49900"/>
    <n v="0"/>
    <x v="0"/>
    <x v="0"/>
    <x v="1"/>
    <n v="422"/>
    <x v="6"/>
  </r>
  <r>
    <n v="335287"/>
    <x v="0"/>
    <x v="1"/>
    <n v="25000"/>
    <n v="25000"/>
    <n v="0"/>
    <x v="0"/>
    <x v="1"/>
    <x v="2"/>
    <n v="470"/>
    <x v="1"/>
  </r>
  <r>
    <n v="335308"/>
    <x v="1"/>
    <x v="0"/>
    <n v="1000"/>
    <n v="1000"/>
    <n v="0"/>
    <x v="0"/>
    <x v="1"/>
    <x v="0"/>
    <n v="465"/>
    <x v="1"/>
  </r>
  <r>
    <n v="335321"/>
    <x v="1"/>
    <x v="0"/>
    <n v="500"/>
    <n v="500"/>
    <n v="0"/>
    <x v="0"/>
    <x v="0"/>
    <x v="1"/>
    <n v="450"/>
    <x v="3"/>
  </r>
  <r>
    <n v="335333"/>
    <x v="1"/>
    <x v="0"/>
    <n v="5000"/>
    <n v="5000"/>
    <n v="0"/>
    <x v="0"/>
    <x v="0"/>
    <x v="2"/>
    <n v="450"/>
    <x v="3"/>
  </r>
  <r>
    <n v="335339"/>
    <x v="0"/>
    <x v="2"/>
    <n v="49500"/>
    <n v="49500"/>
    <n v="0"/>
    <x v="0"/>
    <x v="1"/>
    <x v="0"/>
    <n v="492"/>
    <x v="0"/>
  </r>
  <r>
    <n v="335342"/>
    <x v="0"/>
    <x v="2"/>
    <n v="59900"/>
    <n v="59900"/>
    <n v="0"/>
    <x v="0"/>
    <x v="1"/>
    <x v="0"/>
    <n v="554"/>
    <x v="10"/>
  </r>
  <r>
    <n v="335356"/>
    <x v="0"/>
    <x v="0"/>
    <n v="12000"/>
    <n v="12000"/>
    <n v="0"/>
    <x v="0"/>
    <x v="1"/>
    <x v="0"/>
    <n v="537"/>
    <x v="9"/>
  </r>
  <r>
    <n v="335370"/>
    <x v="0"/>
    <x v="0"/>
    <n v="29900"/>
    <n v="29900"/>
    <n v="0"/>
    <x v="0"/>
    <x v="1"/>
    <x v="1"/>
    <n v="505"/>
    <x v="0"/>
  </r>
  <r>
    <n v="335371"/>
    <x v="2"/>
    <x v="0"/>
    <n v="25000"/>
    <n v="25000"/>
    <n v="0"/>
    <x v="0"/>
    <x v="1"/>
    <x v="0"/>
    <n v="516"/>
    <x v="7"/>
  </r>
  <r>
    <n v="335379"/>
    <x v="1"/>
    <x v="0"/>
    <n v="2000"/>
    <n v="2000"/>
    <n v="0"/>
    <x v="0"/>
    <x v="0"/>
    <x v="1"/>
    <n v="428"/>
    <x v="6"/>
  </r>
  <r>
    <n v="335381"/>
    <x v="1"/>
    <x v="0"/>
    <n v="90000"/>
    <n v="90000"/>
    <n v="0"/>
    <x v="0"/>
    <x v="1"/>
    <x v="2"/>
    <n v="487"/>
    <x v="8"/>
  </r>
  <r>
    <n v="335386"/>
    <x v="0"/>
    <x v="0"/>
    <n v="90000"/>
    <n v="90000"/>
    <n v="0"/>
    <x v="0"/>
    <x v="1"/>
    <x v="0"/>
    <n v="512"/>
    <x v="7"/>
  </r>
  <r>
    <n v="335400"/>
    <x v="1"/>
    <x v="1"/>
    <n v="120250"/>
    <n v="120250"/>
    <n v="0"/>
    <x v="0"/>
    <x v="1"/>
    <x v="2"/>
    <n v="522"/>
    <x v="7"/>
  </r>
  <r>
    <n v="335414"/>
    <x v="0"/>
    <x v="0"/>
    <n v="10000"/>
    <n v="10000"/>
    <n v="0"/>
    <x v="0"/>
    <x v="1"/>
    <x v="1"/>
    <n v="422"/>
    <x v="6"/>
  </r>
  <r>
    <n v="335425"/>
    <x v="1"/>
    <x v="0"/>
    <n v="64000"/>
    <n v="64000"/>
    <n v="0"/>
    <x v="0"/>
    <x v="1"/>
    <x v="1"/>
    <n v="495"/>
    <x v="0"/>
  </r>
  <r>
    <n v="335434"/>
    <x v="1"/>
    <x v="0"/>
    <n v="5000"/>
    <n v="5000"/>
    <n v="0"/>
    <x v="0"/>
    <x v="0"/>
    <x v="0"/>
    <n v="399"/>
    <x v="2"/>
  </r>
  <r>
    <n v="335457"/>
    <x v="0"/>
    <x v="2"/>
    <n v="115000"/>
    <n v="115000"/>
    <n v="0"/>
    <x v="0"/>
    <x v="1"/>
    <x v="2"/>
    <n v="419"/>
    <x v="6"/>
  </r>
  <r>
    <n v="335465"/>
    <x v="0"/>
    <x v="0"/>
    <n v="13000"/>
    <n v="13000"/>
    <n v="0"/>
    <x v="0"/>
    <x v="1"/>
    <x v="1"/>
    <n v="425"/>
    <x v="6"/>
  </r>
  <r>
    <n v="335468"/>
    <x v="1"/>
    <x v="0"/>
    <n v="50000"/>
    <n v="50000"/>
    <n v="0"/>
    <x v="0"/>
    <x v="1"/>
    <x v="2"/>
    <n v="473"/>
    <x v="8"/>
  </r>
  <r>
    <n v="335480"/>
    <x v="2"/>
    <x v="2"/>
    <n v="49800"/>
    <n v="49800"/>
    <n v="0"/>
    <x v="0"/>
    <x v="0"/>
    <x v="1"/>
    <n v="462"/>
    <x v="1"/>
  </r>
  <r>
    <n v="335482"/>
    <x v="0"/>
    <x v="0"/>
    <n v="80000"/>
    <n v="80000"/>
    <n v="0"/>
    <x v="0"/>
    <x v="0"/>
    <x v="1"/>
    <n v="550"/>
    <x v="9"/>
  </r>
  <r>
    <n v="335483"/>
    <x v="0"/>
    <x v="0"/>
    <n v="55000"/>
    <n v="55000"/>
    <n v="0"/>
    <x v="0"/>
    <x v="1"/>
    <x v="1"/>
    <n v="481"/>
    <x v="8"/>
  </r>
  <r>
    <n v="335491"/>
    <x v="0"/>
    <x v="1"/>
    <n v="80000"/>
    <n v="80000"/>
    <n v="0"/>
    <x v="0"/>
    <x v="0"/>
    <x v="1"/>
    <n v="480"/>
    <x v="8"/>
  </r>
  <r>
    <n v="335493"/>
    <x v="1"/>
    <x v="0"/>
    <n v="10000"/>
    <n v="10000"/>
    <n v="0"/>
    <x v="0"/>
    <x v="0"/>
    <x v="1"/>
    <n v="437"/>
    <x v="3"/>
  </r>
  <r>
    <n v="335508"/>
    <x v="1"/>
    <x v="0"/>
    <n v="18000"/>
    <n v="18000"/>
    <n v="0"/>
    <x v="0"/>
    <x v="0"/>
    <x v="1"/>
    <n v="410"/>
    <x v="2"/>
  </r>
  <r>
    <n v="335511"/>
    <x v="0"/>
    <x v="1"/>
    <n v="30000"/>
    <n v="30000"/>
    <n v="0"/>
    <x v="0"/>
    <x v="1"/>
    <x v="1"/>
    <n v="459"/>
    <x v="1"/>
  </r>
  <r>
    <n v="335523"/>
    <x v="1"/>
    <x v="1"/>
    <n v="17100"/>
    <n v="17100"/>
    <n v="0"/>
    <x v="0"/>
    <x v="0"/>
    <x v="1"/>
    <n v="489"/>
    <x v="8"/>
  </r>
  <r>
    <n v="335541"/>
    <x v="2"/>
    <x v="2"/>
    <n v="229062"/>
    <n v="229062"/>
    <n v="0"/>
    <x v="0"/>
    <x v="0"/>
    <x v="1"/>
    <n v="464"/>
    <x v="1"/>
  </r>
  <r>
    <n v="335544"/>
    <x v="1"/>
    <x v="0"/>
    <n v="25000"/>
    <n v="25000"/>
    <n v="0"/>
    <x v="0"/>
    <x v="0"/>
    <x v="1"/>
    <n v="494"/>
    <x v="0"/>
  </r>
  <r>
    <n v="335546"/>
    <x v="0"/>
    <x v="0"/>
    <n v="20000"/>
    <n v="20000"/>
    <n v="0"/>
    <x v="0"/>
    <x v="0"/>
    <x v="0"/>
    <n v="439"/>
    <x v="3"/>
  </r>
  <r>
    <n v="335548"/>
    <x v="1"/>
    <x v="0"/>
    <n v="89500"/>
    <n v="89500"/>
    <n v="0"/>
    <x v="0"/>
    <x v="1"/>
    <x v="1"/>
    <n v="485"/>
    <x v="8"/>
  </r>
  <r>
    <n v="335549"/>
    <x v="0"/>
    <x v="2"/>
    <n v="47400"/>
    <n v="32400"/>
    <n v="1"/>
    <x v="1"/>
    <x v="0"/>
    <x v="2"/>
    <n v="438"/>
    <x v="3"/>
  </r>
  <r>
    <n v="335561"/>
    <x v="2"/>
    <x v="0"/>
    <n v="130000"/>
    <n v="130000"/>
    <n v="0"/>
    <x v="0"/>
    <x v="1"/>
    <x v="1"/>
    <n v="507"/>
    <x v="0"/>
  </r>
  <r>
    <n v="335569"/>
    <x v="0"/>
    <x v="0"/>
    <n v="126850"/>
    <n v="126850"/>
    <n v="0"/>
    <x v="0"/>
    <x v="1"/>
    <x v="1"/>
    <n v="466"/>
    <x v="1"/>
  </r>
  <r>
    <n v="335570"/>
    <x v="0"/>
    <x v="0"/>
    <n v="122476"/>
    <n v="122476"/>
    <n v="0"/>
    <x v="0"/>
    <x v="1"/>
    <x v="1"/>
    <n v="540"/>
    <x v="9"/>
  </r>
  <r>
    <n v="335574"/>
    <x v="1"/>
    <x v="0"/>
    <n v="500"/>
    <n v="500"/>
    <n v="0"/>
    <x v="0"/>
    <x v="0"/>
    <x v="2"/>
    <n v="523"/>
    <x v="7"/>
  </r>
  <r>
    <n v="335577"/>
    <x v="1"/>
    <x v="0"/>
    <n v="10000"/>
    <n v="10000"/>
    <n v="0"/>
    <x v="0"/>
    <x v="0"/>
    <x v="1"/>
    <n v="422"/>
    <x v="6"/>
  </r>
  <r>
    <n v="335583"/>
    <x v="0"/>
    <x v="1"/>
    <n v="20000"/>
    <n v="20000"/>
    <n v="0"/>
    <x v="0"/>
    <x v="1"/>
    <x v="1"/>
    <n v="529"/>
    <x v="7"/>
  </r>
  <r>
    <n v="335586"/>
    <x v="1"/>
    <x v="0"/>
    <n v="20000"/>
    <n v="20000"/>
    <n v="0"/>
    <x v="0"/>
    <x v="1"/>
    <x v="1"/>
    <n v="491"/>
    <x v="0"/>
  </r>
  <r>
    <n v="335591"/>
    <x v="2"/>
    <x v="0"/>
    <n v="16900"/>
    <n v="1900"/>
    <n v="1"/>
    <x v="1"/>
    <x v="1"/>
    <x v="0"/>
    <n v="472"/>
    <x v="8"/>
  </r>
  <r>
    <n v="335592"/>
    <x v="0"/>
    <x v="0"/>
    <n v="52000"/>
    <n v="52000"/>
    <n v="0"/>
    <x v="0"/>
    <x v="0"/>
    <x v="2"/>
    <n v="505"/>
    <x v="0"/>
  </r>
  <r>
    <n v="335597"/>
    <x v="0"/>
    <x v="0"/>
    <n v="284500"/>
    <n v="284500"/>
    <n v="0"/>
    <x v="0"/>
    <x v="0"/>
    <x v="1"/>
    <n v="502"/>
    <x v="0"/>
  </r>
  <r>
    <n v="335606"/>
    <x v="0"/>
    <x v="0"/>
    <n v="130500"/>
    <n v="130500"/>
    <n v="0"/>
    <x v="0"/>
    <x v="1"/>
    <x v="2"/>
    <n v="548"/>
    <x v="9"/>
  </r>
  <r>
    <n v="335623"/>
    <x v="0"/>
    <x v="0"/>
    <n v="29500"/>
    <n v="29500"/>
    <n v="0"/>
    <x v="0"/>
    <x v="0"/>
    <x v="2"/>
    <n v="455"/>
    <x v="1"/>
  </r>
  <r>
    <n v="335627"/>
    <x v="0"/>
    <x v="1"/>
    <n v="96000"/>
    <n v="96000"/>
    <n v="0"/>
    <x v="0"/>
    <x v="1"/>
    <x v="1"/>
    <n v="538"/>
    <x v="9"/>
  </r>
  <r>
    <n v="335631"/>
    <x v="1"/>
    <x v="0"/>
    <n v="10000"/>
    <n v="10000"/>
    <n v="0"/>
    <x v="0"/>
    <x v="0"/>
    <x v="0"/>
    <n v="499"/>
    <x v="0"/>
  </r>
  <r>
    <n v="335648"/>
    <x v="0"/>
    <x v="0"/>
    <n v="10000"/>
    <n v="10000"/>
    <n v="0"/>
    <x v="0"/>
    <x v="0"/>
    <x v="1"/>
    <n v="427"/>
    <x v="6"/>
  </r>
  <r>
    <n v="335649"/>
    <x v="0"/>
    <x v="0"/>
    <n v="241500"/>
    <n v="241500"/>
    <n v="0"/>
    <x v="0"/>
    <x v="1"/>
    <x v="1"/>
    <n v="546"/>
    <x v="9"/>
  </r>
  <r>
    <n v="335650"/>
    <x v="1"/>
    <x v="0"/>
    <n v="20000"/>
    <n v="20000"/>
    <n v="0"/>
    <x v="0"/>
    <x v="0"/>
    <x v="2"/>
    <n v="510"/>
    <x v="0"/>
  </r>
  <r>
    <n v="335651"/>
    <x v="0"/>
    <x v="0"/>
    <n v="53500"/>
    <n v="53500"/>
    <n v="0"/>
    <x v="0"/>
    <x v="1"/>
    <x v="1"/>
    <n v="470"/>
    <x v="1"/>
  </r>
  <r>
    <n v="335653"/>
    <x v="0"/>
    <x v="0"/>
    <n v="21000"/>
    <n v="21000"/>
    <n v="0"/>
    <x v="0"/>
    <x v="0"/>
    <x v="1"/>
    <n v="445"/>
    <x v="3"/>
  </r>
  <r>
    <n v="335660"/>
    <x v="1"/>
    <x v="0"/>
    <n v="10000"/>
    <n v="10000"/>
    <n v="0"/>
    <x v="0"/>
    <x v="1"/>
    <x v="1"/>
    <n v="420"/>
    <x v="6"/>
  </r>
  <r>
    <n v="335663"/>
    <x v="1"/>
    <x v="0"/>
    <n v="15000"/>
    <n v="0"/>
    <n v="1"/>
    <x v="1"/>
    <x v="1"/>
    <x v="0"/>
    <n v="455"/>
    <x v="1"/>
  </r>
  <r>
    <n v="335666"/>
    <x v="1"/>
    <x v="1"/>
    <n v="17000"/>
    <n v="17000"/>
    <n v="0"/>
    <x v="0"/>
    <x v="1"/>
    <x v="1"/>
    <n v="491"/>
    <x v="0"/>
  </r>
  <r>
    <n v="335670"/>
    <x v="0"/>
    <x v="0"/>
    <n v="264000"/>
    <n v="264000"/>
    <n v="0"/>
    <x v="0"/>
    <x v="1"/>
    <x v="0"/>
    <n v="522"/>
    <x v="7"/>
  </r>
  <r>
    <n v="335696"/>
    <x v="0"/>
    <x v="1"/>
    <n v="62100"/>
    <n v="62100"/>
    <n v="0"/>
    <x v="0"/>
    <x v="1"/>
    <x v="0"/>
    <n v="568"/>
    <x v="10"/>
  </r>
  <r>
    <n v="335699"/>
    <x v="1"/>
    <x v="0"/>
    <n v="20000"/>
    <n v="20000"/>
    <n v="0"/>
    <x v="0"/>
    <x v="1"/>
    <x v="0"/>
    <n v="479"/>
    <x v="8"/>
  </r>
  <r>
    <n v="335702"/>
    <x v="0"/>
    <x v="0"/>
    <n v="112100"/>
    <n v="112100"/>
    <n v="0"/>
    <x v="0"/>
    <x v="0"/>
    <x v="1"/>
    <n v="448"/>
    <x v="3"/>
  </r>
  <r>
    <n v="335705"/>
    <x v="0"/>
    <x v="0"/>
    <n v="60000"/>
    <n v="60000"/>
    <n v="0"/>
    <x v="0"/>
    <x v="0"/>
    <x v="1"/>
    <n v="469"/>
    <x v="1"/>
  </r>
  <r>
    <n v="335712"/>
    <x v="0"/>
    <x v="1"/>
    <n v="36000"/>
    <n v="36000"/>
    <n v="0"/>
    <x v="0"/>
    <x v="1"/>
    <x v="0"/>
    <n v="478"/>
    <x v="8"/>
  </r>
  <r>
    <n v="335713"/>
    <x v="1"/>
    <x v="0"/>
    <n v="20000"/>
    <n v="20000"/>
    <n v="0"/>
    <x v="0"/>
    <x v="1"/>
    <x v="0"/>
    <n v="408"/>
    <x v="2"/>
  </r>
  <r>
    <n v="335718"/>
    <x v="1"/>
    <x v="0"/>
    <n v="17000"/>
    <n v="17000"/>
    <n v="0"/>
    <x v="0"/>
    <x v="0"/>
    <x v="1"/>
    <n v="431"/>
    <x v="3"/>
  </r>
  <r>
    <n v="335722"/>
    <x v="0"/>
    <x v="0"/>
    <n v="175120"/>
    <n v="175120"/>
    <n v="0"/>
    <x v="0"/>
    <x v="0"/>
    <x v="1"/>
    <n v="516"/>
    <x v="7"/>
  </r>
  <r>
    <n v="335734"/>
    <x v="1"/>
    <x v="0"/>
    <n v="4000"/>
    <n v="4000"/>
    <n v="0"/>
    <x v="0"/>
    <x v="0"/>
    <x v="0"/>
    <n v="449"/>
    <x v="3"/>
  </r>
  <r>
    <n v="335740"/>
    <x v="1"/>
    <x v="0"/>
    <n v="500"/>
    <n v="500"/>
    <n v="0"/>
    <x v="0"/>
    <x v="1"/>
    <x v="1"/>
    <n v="441"/>
    <x v="3"/>
  </r>
  <r>
    <n v="335746"/>
    <x v="1"/>
    <x v="0"/>
    <n v="10000"/>
    <n v="10000"/>
    <n v="0"/>
    <x v="0"/>
    <x v="0"/>
    <x v="1"/>
    <n v="453"/>
    <x v="1"/>
  </r>
  <r>
    <n v="335758"/>
    <x v="1"/>
    <x v="1"/>
    <n v="15000"/>
    <n v="15000"/>
    <n v="0"/>
    <x v="0"/>
    <x v="0"/>
    <x v="0"/>
    <n v="479"/>
    <x v="8"/>
  </r>
  <r>
    <n v="335759"/>
    <x v="0"/>
    <x v="0"/>
    <n v="75000"/>
    <n v="75000"/>
    <n v="0"/>
    <x v="0"/>
    <x v="0"/>
    <x v="0"/>
    <n v="501"/>
    <x v="0"/>
  </r>
  <r>
    <n v="335766"/>
    <x v="0"/>
    <x v="0"/>
    <n v="171700"/>
    <n v="171700"/>
    <n v="0"/>
    <x v="0"/>
    <x v="1"/>
    <x v="0"/>
    <n v="557"/>
    <x v="10"/>
  </r>
  <r>
    <n v="335769"/>
    <x v="2"/>
    <x v="2"/>
    <n v="41300"/>
    <n v="41300"/>
    <n v="0"/>
    <x v="0"/>
    <x v="0"/>
    <x v="1"/>
    <n v="454"/>
    <x v="1"/>
  </r>
  <r>
    <n v="335770"/>
    <x v="0"/>
    <x v="0"/>
    <n v="50000"/>
    <n v="50000"/>
    <n v="0"/>
    <x v="0"/>
    <x v="0"/>
    <x v="1"/>
    <n v="518"/>
    <x v="7"/>
  </r>
  <r>
    <n v="335781"/>
    <x v="0"/>
    <x v="0"/>
    <n v="93000"/>
    <n v="93000"/>
    <n v="0"/>
    <x v="0"/>
    <x v="1"/>
    <x v="0"/>
    <n v="476"/>
    <x v="8"/>
  </r>
  <r>
    <n v="335784"/>
    <x v="2"/>
    <x v="0"/>
    <n v="27200"/>
    <n v="27200"/>
    <n v="0"/>
    <x v="0"/>
    <x v="0"/>
    <x v="1"/>
    <n v="432"/>
    <x v="3"/>
  </r>
  <r>
    <n v="335794"/>
    <x v="0"/>
    <x v="0"/>
    <n v="60000"/>
    <n v="60000"/>
    <n v="0"/>
    <x v="0"/>
    <x v="0"/>
    <x v="0"/>
    <n v="473"/>
    <x v="8"/>
  </r>
  <r>
    <n v="335795"/>
    <x v="0"/>
    <x v="1"/>
    <n v="39000"/>
    <n v="39000"/>
    <n v="0"/>
    <x v="0"/>
    <x v="1"/>
    <x v="0"/>
    <n v="554"/>
    <x v="10"/>
  </r>
  <r>
    <n v="335812"/>
    <x v="1"/>
    <x v="0"/>
    <n v="20000"/>
    <n v="20000"/>
    <n v="0"/>
    <x v="0"/>
    <x v="1"/>
    <x v="1"/>
    <n v="463"/>
    <x v="1"/>
  </r>
  <r>
    <n v="335822"/>
    <x v="0"/>
    <x v="1"/>
    <n v="30000"/>
    <n v="30000"/>
    <n v="0"/>
    <x v="0"/>
    <x v="0"/>
    <x v="0"/>
    <n v="465"/>
    <x v="1"/>
  </r>
  <r>
    <n v="335828"/>
    <x v="1"/>
    <x v="0"/>
    <n v="32000"/>
    <n v="32000"/>
    <n v="0"/>
    <x v="0"/>
    <x v="0"/>
    <x v="1"/>
    <n v="445"/>
    <x v="3"/>
  </r>
  <r>
    <n v="335832"/>
    <x v="0"/>
    <x v="0"/>
    <n v="18000"/>
    <n v="18000"/>
    <n v="0"/>
    <x v="0"/>
    <x v="0"/>
    <x v="0"/>
    <n v="448"/>
    <x v="3"/>
  </r>
  <r>
    <n v="335833"/>
    <x v="1"/>
    <x v="0"/>
    <n v="48700"/>
    <n v="48700"/>
    <n v="0"/>
    <x v="0"/>
    <x v="1"/>
    <x v="2"/>
    <n v="554"/>
    <x v="10"/>
  </r>
  <r>
    <n v="335838"/>
    <x v="0"/>
    <x v="1"/>
    <n v="100000"/>
    <n v="100000"/>
    <n v="0"/>
    <x v="0"/>
    <x v="1"/>
    <x v="1"/>
    <n v="573"/>
    <x v="12"/>
  </r>
  <r>
    <n v="335848"/>
    <x v="0"/>
    <x v="0"/>
    <n v="30000"/>
    <n v="30000"/>
    <n v="0"/>
    <x v="0"/>
    <x v="0"/>
    <x v="1"/>
    <n v="451"/>
    <x v="1"/>
  </r>
  <r>
    <n v="335850"/>
    <x v="1"/>
    <x v="0"/>
    <n v="8000.01"/>
    <n v="8000.01"/>
    <n v="0"/>
    <x v="0"/>
    <x v="0"/>
    <x v="1"/>
    <n v="379"/>
    <x v="4"/>
  </r>
  <r>
    <n v="335855"/>
    <x v="2"/>
    <x v="1"/>
    <n v="84000"/>
    <n v="84000"/>
    <n v="0"/>
    <x v="0"/>
    <x v="1"/>
    <x v="0"/>
    <n v="521"/>
    <x v="7"/>
  </r>
  <r>
    <n v="335870"/>
    <x v="2"/>
    <x v="2"/>
    <n v="25000"/>
    <n v="25000"/>
    <n v="0"/>
    <x v="0"/>
    <x v="1"/>
    <x v="0"/>
    <n v="485"/>
    <x v="8"/>
  </r>
  <r>
    <n v="335873"/>
    <x v="0"/>
    <x v="0"/>
    <n v="120730"/>
    <n v="120730"/>
    <n v="0"/>
    <x v="0"/>
    <x v="0"/>
    <x v="0"/>
    <n v="541"/>
    <x v="9"/>
  </r>
  <r>
    <n v="335876"/>
    <x v="1"/>
    <x v="0"/>
    <n v="19000"/>
    <n v="19000"/>
    <n v="0"/>
    <x v="0"/>
    <x v="1"/>
    <x v="1"/>
    <n v="425"/>
    <x v="6"/>
  </r>
  <r>
    <n v="335903"/>
    <x v="0"/>
    <x v="0"/>
    <n v="60000"/>
    <n v="60000"/>
    <n v="0"/>
    <x v="0"/>
    <x v="1"/>
    <x v="1"/>
    <n v="469"/>
    <x v="1"/>
  </r>
  <r>
    <n v="335912"/>
    <x v="0"/>
    <x v="0"/>
    <n v="78600"/>
    <n v="78600"/>
    <n v="0"/>
    <x v="0"/>
    <x v="1"/>
    <x v="0"/>
    <n v="520"/>
    <x v="7"/>
  </r>
  <r>
    <n v="335923"/>
    <x v="0"/>
    <x v="1"/>
    <n v="5000"/>
    <n v="0.08"/>
    <n v="1"/>
    <x v="1"/>
    <x v="0"/>
    <x v="0"/>
    <n v="501"/>
    <x v="0"/>
  </r>
  <r>
    <n v="335924"/>
    <x v="0"/>
    <x v="0"/>
    <n v="27500"/>
    <n v="27500"/>
    <n v="0"/>
    <x v="0"/>
    <x v="1"/>
    <x v="1"/>
    <n v="500"/>
    <x v="0"/>
  </r>
  <r>
    <n v="335928"/>
    <x v="0"/>
    <x v="0"/>
    <n v="235500"/>
    <n v="235500"/>
    <n v="0"/>
    <x v="0"/>
    <x v="1"/>
    <x v="0"/>
    <n v="541"/>
    <x v="9"/>
  </r>
  <r>
    <n v="335942"/>
    <x v="1"/>
    <x v="0"/>
    <n v="35000"/>
    <n v="35000"/>
    <n v="0"/>
    <x v="0"/>
    <x v="1"/>
    <x v="0"/>
    <n v="483"/>
    <x v="8"/>
  </r>
  <r>
    <n v="335947"/>
    <x v="0"/>
    <x v="0"/>
    <n v="58000"/>
    <n v="58000"/>
    <n v="0"/>
    <x v="0"/>
    <x v="0"/>
    <x v="0"/>
    <n v="473"/>
    <x v="8"/>
  </r>
  <r>
    <n v="335953"/>
    <x v="0"/>
    <x v="2"/>
    <n v="30000"/>
    <n v="30000"/>
    <n v="0"/>
    <x v="0"/>
    <x v="0"/>
    <x v="1"/>
    <n v="545"/>
    <x v="9"/>
  </r>
  <r>
    <n v="335961"/>
    <x v="1"/>
    <x v="0"/>
    <n v="20000"/>
    <n v="0"/>
    <n v="1"/>
    <x v="1"/>
    <x v="1"/>
    <x v="1"/>
    <n v="506"/>
    <x v="0"/>
  </r>
  <r>
    <n v="335962"/>
    <x v="2"/>
    <x v="0"/>
    <n v="64000"/>
    <n v="64000"/>
    <n v="0"/>
    <x v="0"/>
    <x v="1"/>
    <x v="0"/>
    <n v="498"/>
    <x v="0"/>
  </r>
  <r>
    <n v="335969"/>
    <x v="0"/>
    <x v="2"/>
    <n v="51000"/>
    <n v="51000"/>
    <n v="0"/>
    <x v="0"/>
    <x v="1"/>
    <x v="0"/>
    <n v="495"/>
    <x v="0"/>
  </r>
  <r>
    <n v="335970"/>
    <x v="0"/>
    <x v="0"/>
    <n v="25000"/>
    <n v="25000"/>
    <n v="0"/>
    <x v="0"/>
    <x v="1"/>
    <x v="2"/>
    <n v="502"/>
    <x v="0"/>
  </r>
  <r>
    <n v="335976"/>
    <x v="2"/>
    <x v="2"/>
    <n v="40000"/>
    <n v="40000"/>
    <n v="0"/>
    <x v="0"/>
    <x v="1"/>
    <x v="1"/>
    <n v="480"/>
    <x v="8"/>
  </r>
  <r>
    <n v="335979"/>
    <x v="0"/>
    <x v="0"/>
    <n v="21500"/>
    <n v="21500"/>
    <n v="0"/>
    <x v="0"/>
    <x v="0"/>
    <x v="1"/>
    <n v="505"/>
    <x v="0"/>
  </r>
  <r>
    <n v="335982"/>
    <x v="1"/>
    <x v="0"/>
    <n v="5000"/>
    <n v="5000"/>
    <n v="0"/>
    <x v="0"/>
    <x v="1"/>
    <x v="1"/>
    <n v="457"/>
    <x v="1"/>
  </r>
  <r>
    <n v="335989"/>
    <x v="0"/>
    <x v="0"/>
    <n v="80000"/>
    <n v="80000"/>
    <n v="0"/>
    <x v="0"/>
    <x v="1"/>
    <x v="1"/>
    <n v="510"/>
    <x v="0"/>
  </r>
  <r>
    <n v="336001"/>
    <x v="0"/>
    <x v="0"/>
    <n v="70700"/>
    <n v="70700"/>
    <n v="0"/>
    <x v="0"/>
    <x v="1"/>
    <x v="0"/>
    <n v="464"/>
    <x v="1"/>
  </r>
  <r>
    <n v="336018"/>
    <x v="1"/>
    <x v="0"/>
    <n v="12000"/>
    <n v="12000"/>
    <n v="0"/>
    <x v="0"/>
    <x v="1"/>
    <x v="0"/>
    <n v="446"/>
    <x v="3"/>
  </r>
  <r>
    <n v="336019"/>
    <x v="0"/>
    <x v="1"/>
    <n v="35000"/>
    <n v="35000"/>
    <n v="0"/>
    <x v="0"/>
    <x v="0"/>
    <x v="1"/>
    <n v="436"/>
    <x v="3"/>
  </r>
  <r>
    <n v="336043"/>
    <x v="1"/>
    <x v="0"/>
    <n v="45000"/>
    <n v="0"/>
    <n v="1"/>
    <x v="1"/>
    <x v="1"/>
    <x v="0"/>
    <n v="473"/>
    <x v="8"/>
  </r>
  <r>
    <n v="336047"/>
    <x v="1"/>
    <x v="0"/>
    <n v="34000"/>
    <n v="34000"/>
    <n v="0"/>
    <x v="0"/>
    <x v="1"/>
    <x v="0"/>
    <n v="488"/>
    <x v="8"/>
  </r>
  <r>
    <n v="336058"/>
    <x v="0"/>
    <x v="0"/>
    <n v="71000"/>
    <n v="71000"/>
    <n v="0"/>
    <x v="0"/>
    <x v="1"/>
    <x v="0"/>
    <n v="439"/>
    <x v="3"/>
  </r>
  <r>
    <n v="336090"/>
    <x v="0"/>
    <x v="0"/>
    <n v="94200"/>
    <n v="94200"/>
    <n v="0"/>
    <x v="0"/>
    <x v="1"/>
    <x v="2"/>
    <n v="512"/>
    <x v="7"/>
  </r>
  <r>
    <n v="336104"/>
    <x v="0"/>
    <x v="0"/>
    <n v="113200"/>
    <n v="113200"/>
    <n v="0"/>
    <x v="0"/>
    <x v="1"/>
    <x v="2"/>
    <n v="535"/>
    <x v="9"/>
  </r>
  <r>
    <n v="336113"/>
    <x v="0"/>
    <x v="0"/>
    <n v="386700"/>
    <n v="386700"/>
    <n v="0"/>
    <x v="0"/>
    <x v="0"/>
    <x v="1"/>
    <n v="474"/>
    <x v="8"/>
  </r>
  <r>
    <n v="336119"/>
    <x v="0"/>
    <x v="0"/>
    <n v="149300"/>
    <n v="149300"/>
    <n v="0"/>
    <x v="0"/>
    <x v="1"/>
    <x v="0"/>
    <n v="503"/>
    <x v="0"/>
  </r>
  <r>
    <n v="336120"/>
    <x v="0"/>
    <x v="0"/>
    <n v="144600"/>
    <n v="144600"/>
    <n v="0"/>
    <x v="0"/>
    <x v="0"/>
    <x v="0"/>
    <n v="499"/>
    <x v="0"/>
  </r>
  <r>
    <n v="336131"/>
    <x v="1"/>
    <x v="0"/>
    <n v="30000"/>
    <n v="30000"/>
    <n v="0"/>
    <x v="0"/>
    <x v="1"/>
    <x v="0"/>
    <n v="504"/>
    <x v="0"/>
  </r>
  <r>
    <n v="336132"/>
    <x v="0"/>
    <x v="0"/>
    <n v="360800"/>
    <n v="360800"/>
    <n v="0"/>
    <x v="0"/>
    <x v="0"/>
    <x v="0"/>
    <n v="546"/>
    <x v="9"/>
  </r>
  <r>
    <n v="336153"/>
    <x v="0"/>
    <x v="2"/>
    <n v="9000"/>
    <n v="9000"/>
    <n v="0"/>
    <x v="0"/>
    <x v="1"/>
    <x v="0"/>
    <n v="490"/>
    <x v="8"/>
  </r>
  <r>
    <n v="336158"/>
    <x v="1"/>
    <x v="0"/>
    <n v="10000"/>
    <n v="10000"/>
    <n v="0"/>
    <x v="0"/>
    <x v="1"/>
    <x v="0"/>
    <n v="518"/>
    <x v="7"/>
  </r>
  <r>
    <n v="336175"/>
    <x v="0"/>
    <x v="0"/>
    <n v="45000"/>
    <n v="45000"/>
    <n v="0"/>
    <x v="0"/>
    <x v="0"/>
    <x v="1"/>
    <n v="444"/>
    <x v="3"/>
  </r>
  <r>
    <n v="336178"/>
    <x v="0"/>
    <x v="0"/>
    <n v="15000"/>
    <n v="15000"/>
    <n v="0"/>
    <x v="0"/>
    <x v="0"/>
    <x v="1"/>
    <n v="480"/>
    <x v="8"/>
  </r>
  <r>
    <n v="336183"/>
    <x v="0"/>
    <x v="0"/>
    <n v="28000"/>
    <n v="28000"/>
    <n v="0"/>
    <x v="0"/>
    <x v="0"/>
    <x v="1"/>
    <n v="414"/>
    <x v="6"/>
  </r>
  <r>
    <n v="336199"/>
    <x v="0"/>
    <x v="1"/>
    <n v="40000"/>
    <n v="40000"/>
    <n v="0"/>
    <x v="0"/>
    <x v="0"/>
    <x v="1"/>
    <n v="440"/>
    <x v="3"/>
  </r>
  <r>
    <n v="336200"/>
    <x v="0"/>
    <x v="0"/>
    <n v="5000"/>
    <n v="5000"/>
    <n v="0"/>
    <x v="0"/>
    <x v="1"/>
    <x v="2"/>
    <n v="545"/>
    <x v="9"/>
  </r>
  <r>
    <n v="336209"/>
    <x v="0"/>
    <x v="2"/>
    <n v="36000"/>
    <n v="36000"/>
    <n v="0"/>
    <x v="0"/>
    <x v="1"/>
    <x v="1"/>
    <n v="475"/>
    <x v="8"/>
  </r>
  <r>
    <n v="336225"/>
    <x v="0"/>
    <x v="0"/>
    <n v="19000"/>
    <n v="19000"/>
    <n v="0"/>
    <x v="0"/>
    <x v="0"/>
    <x v="1"/>
    <n v="471"/>
    <x v="8"/>
  </r>
  <r>
    <n v="336231"/>
    <x v="1"/>
    <x v="0"/>
    <n v="10000"/>
    <n v="10000"/>
    <n v="0"/>
    <x v="0"/>
    <x v="1"/>
    <x v="0"/>
    <n v="467"/>
    <x v="1"/>
  </r>
  <r>
    <n v="336234"/>
    <x v="1"/>
    <x v="0"/>
    <n v="5000"/>
    <n v="5000"/>
    <n v="0"/>
    <x v="0"/>
    <x v="1"/>
    <x v="0"/>
    <n v="422"/>
    <x v="6"/>
  </r>
  <r>
    <n v="336243"/>
    <x v="0"/>
    <x v="0"/>
    <n v="99089"/>
    <n v="99089"/>
    <n v="0"/>
    <x v="0"/>
    <x v="0"/>
    <x v="1"/>
    <n v="523"/>
    <x v="7"/>
  </r>
  <r>
    <n v="336255"/>
    <x v="1"/>
    <x v="0"/>
    <n v="52500"/>
    <n v="48000"/>
    <n v="0"/>
    <x v="0"/>
    <x v="1"/>
    <x v="2"/>
    <n v="440"/>
    <x v="3"/>
  </r>
  <r>
    <n v="336260"/>
    <x v="0"/>
    <x v="0"/>
    <n v="59800"/>
    <n v="59800"/>
    <n v="0"/>
    <x v="0"/>
    <x v="1"/>
    <x v="1"/>
    <n v="524"/>
    <x v="7"/>
  </r>
  <r>
    <n v="336281"/>
    <x v="0"/>
    <x v="1"/>
    <n v="80000"/>
    <n v="80000"/>
    <n v="0"/>
    <x v="0"/>
    <x v="0"/>
    <x v="1"/>
    <n v="439"/>
    <x v="3"/>
  </r>
  <r>
    <n v="336282"/>
    <x v="0"/>
    <x v="0"/>
    <n v="10000"/>
    <n v="10000"/>
    <n v="0"/>
    <x v="0"/>
    <x v="0"/>
    <x v="1"/>
    <n v="510"/>
    <x v="0"/>
  </r>
  <r>
    <n v="336307"/>
    <x v="0"/>
    <x v="2"/>
    <n v="10000"/>
    <n v="10000"/>
    <n v="0"/>
    <x v="0"/>
    <x v="0"/>
    <x v="1"/>
    <n v="450"/>
    <x v="3"/>
  </r>
  <r>
    <n v="336312"/>
    <x v="0"/>
    <x v="0"/>
    <n v="50000"/>
    <n v="50000"/>
    <n v="0"/>
    <x v="0"/>
    <x v="0"/>
    <x v="0"/>
    <n v="520"/>
    <x v="7"/>
  </r>
  <r>
    <n v="336316"/>
    <x v="1"/>
    <x v="0"/>
    <n v="15000"/>
    <n v="0"/>
    <n v="1"/>
    <x v="1"/>
    <x v="1"/>
    <x v="1"/>
    <n v="488"/>
    <x v="8"/>
  </r>
  <r>
    <n v="336321"/>
    <x v="0"/>
    <x v="0"/>
    <n v="50000"/>
    <n v="50000"/>
    <n v="0"/>
    <x v="0"/>
    <x v="0"/>
    <x v="1"/>
    <n v="406"/>
    <x v="2"/>
  </r>
  <r>
    <n v="336322"/>
    <x v="1"/>
    <x v="0"/>
    <n v="20000"/>
    <n v="20000"/>
    <n v="0"/>
    <x v="0"/>
    <x v="1"/>
    <x v="1"/>
    <n v="490"/>
    <x v="8"/>
  </r>
  <r>
    <n v="336332"/>
    <x v="1"/>
    <x v="1"/>
    <n v="15000"/>
    <n v="15000"/>
    <n v="0"/>
    <x v="0"/>
    <x v="0"/>
    <x v="1"/>
    <n v="469"/>
    <x v="1"/>
  </r>
  <r>
    <n v="336339"/>
    <x v="0"/>
    <x v="1"/>
    <n v="44500"/>
    <n v="44500"/>
    <n v="0"/>
    <x v="0"/>
    <x v="0"/>
    <x v="0"/>
    <n v="509"/>
    <x v="0"/>
  </r>
  <r>
    <n v="336341"/>
    <x v="0"/>
    <x v="2"/>
    <n v="80000"/>
    <n v="80000"/>
    <n v="0"/>
    <x v="0"/>
    <x v="1"/>
    <x v="0"/>
    <n v="473"/>
    <x v="8"/>
  </r>
  <r>
    <n v="336344"/>
    <x v="0"/>
    <x v="0"/>
    <n v="15000"/>
    <n v="15000"/>
    <n v="0"/>
    <x v="0"/>
    <x v="1"/>
    <x v="2"/>
    <n v="465"/>
    <x v="1"/>
  </r>
  <r>
    <n v="336361"/>
    <x v="1"/>
    <x v="0"/>
    <n v="38000"/>
    <n v="38000"/>
    <n v="0"/>
    <x v="0"/>
    <x v="0"/>
    <x v="1"/>
    <n v="448"/>
    <x v="3"/>
  </r>
  <r>
    <n v="336371"/>
    <x v="0"/>
    <x v="0"/>
    <n v="50000"/>
    <n v="50000"/>
    <n v="0"/>
    <x v="0"/>
    <x v="0"/>
    <x v="0"/>
    <n v="457"/>
    <x v="1"/>
  </r>
  <r>
    <n v="336372"/>
    <x v="1"/>
    <x v="1"/>
    <n v="20000"/>
    <n v="20000"/>
    <n v="0"/>
    <x v="0"/>
    <x v="0"/>
    <x v="1"/>
    <n v="472"/>
    <x v="8"/>
  </r>
  <r>
    <n v="336375"/>
    <x v="1"/>
    <x v="1"/>
    <n v="40000"/>
    <n v="40000"/>
    <n v="0"/>
    <x v="0"/>
    <x v="1"/>
    <x v="2"/>
    <n v="499"/>
    <x v="0"/>
  </r>
  <r>
    <n v="336379"/>
    <x v="1"/>
    <x v="0"/>
    <n v="5000"/>
    <n v="5000"/>
    <n v="0"/>
    <x v="0"/>
    <x v="0"/>
    <x v="1"/>
    <n v="436"/>
    <x v="3"/>
  </r>
  <r>
    <n v="336383"/>
    <x v="0"/>
    <x v="0"/>
    <n v="51800"/>
    <n v="51800"/>
    <n v="0"/>
    <x v="0"/>
    <x v="1"/>
    <x v="0"/>
    <n v="556"/>
    <x v="10"/>
  </r>
  <r>
    <n v="336394"/>
    <x v="0"/>
    <x v="0"/>
    <n v="56000"/>
    <n v="56000"/>
    <n v="0"/>
    <x v="0"/>
    <x v="0"/>
    <x v="0"/>
    <n v="506"/>
    <x v="0"/>
  </r>
  <r>
    <n v="336408"/>
    <x v="0"/>
    <x v="0"/>
    <n v="28000"/>
    <n v="28000"/>
    <n v="0"/>
    <x v="0"/>
    <x v="1"/>
    <x v="2"/>
    <n v="507"/>
    <x v="0"/>
  </r>
  <r>
    <n v="336411"/>
    <x v="0"/>
    <x v="0"/>
    <n v="67000"/>
    <n v="67000"/>
    <n v="0"/>
    <x v="0"/>
    <x v="1"/>
    <x v="0"/>
    <n v="470"/>
    <x v="1"/>
  </r>
  <r>
    <n v="336422"/>
    <x v="0"/>
    <x v="0"/>
    <n v="91110"/>
    <n v="91110"/>
    <n v="0"/>
    <x v="0"/>
    <x v="1"/>
    <x v="2"/>
    <n v="532"/>
    <x v="9"/>
  </r>
  <r>
    <n v="336429"/>
    <x v="1"/>
    <x v="0"/>
    <n v="37500"/>
    <n v="29000"/>
    <n v="1"/>
    <x v="1"/>
    <x v="0"/>
    <x v="0"/>
    <n v="436"/>
    <x v="3"/>
  </r>
  <r>
    <n v="336431"/>
    <x v="0"/>
    <x v="2"/>
    <n v="156552.91"/>
    <n v="156552.91"/>
    <n v="0"/>
    <x v="0"/>
    <x v="0"/>
    <x v="1"/>
    <n v="441"/>
    <x v="3"/>
  </r>
  <r>
    <n v="336441"/>
    <x v="0"/>
    <x v="0"/>
    <n v="138000"/>
    <n v="138000"/>
    <n v="0"/>
    <x v="0"/>
    <x v="1"/>
    <x v="0"/>
    <n v="449"/>
    <x v="3"/>
  </r>
  <r>
    <n v="336453"/>
    <x v="0"/>
    <x v="0"/>
    <n v="208000"/>
    <n v="208000"/>
    <n v="0"/>
    <x v="0"/>
    <x v="1"/>
    <x v="2"/>
    <n v="524"/>
    <x v="7"/>
  </r>
  <r>
    <n v="336480"/>
    <x v="1"/>
    <x v="0"/>
    <n v="34000"/>
    <n v="34000"/>
    <n v="0"/>
    <x v="0"/>
    <x v="0"/>
    <x v="1"/>
    <n v="438"/>
    <x v="3"/>
  </r>
  <r>
    <n v="336481"/>
    <x v="1"/>
    <x v="0"/>
    <n v="20000"/>
    <n v="20000"/>
    <n v="0"/>
    <x v="0"/>
    <x v="1"/>
    <x v="2"/>
    <n v="498"/>
    <x v="0"/>
  </r>
  <r>
    <n v="336487"/>
    <x v="0"/>
    <x v="2"/>
    <n v="30000"/>
    <n v="30000"/>
    <n v="0"/>
    <x v="0"/>
    <x v="0"/>
    <x v="1"/>
    <n v="485"/>
    <x v="8"/>
  </r>
  <r>
    <n v="336491"/>
    <x v="0"/>
    <x v="0"/>
    <n v="13000"/>
    <n v="13000"/>
    <n v="0"/>
    <x v="0"/>
    <x v="0"/>
    <x v="2"/>
    <n v="500"/>
    <x v="0"/>
  </r>
  <r>
    <n v="336501"/>
    <x v="1"/>
    <x v="1"/>
    <n v="5000"/>
    <n v="5000"/>
    <n v="0"/>
    <x v="0"/>
    <x v="1"/>
    <x v="1"/>
    <n v="457"/>
    <x v="1"/>
  </r>
  <r>
    <n v="336534"/>
    <x v="0"/>
    <x v="1"/>
    <n v="49998"/>
    <n v="49998"/>
    <n v="0"/>
    <x v="0"/>
    <x v="1"/>
    <x v="1"/>
    <n v="478"/>
    <x v="8"/>
  </r>
  <r>
    <n v="336542"/>
    <x v="0"/>
    <x v="0"/>
    <n v="7300"/>
    <n v="7300"/>
    <n v="0"/>
    <x v="0"/>
    <x v="1"/>
    <x v="0"/>
    <n v="475"/>
    <x v="8"/>
  </r>
  <r>
    <n v="336545"/>
    <x v="1"/>
    <x v="0"/>
    <n v="82000"/>
    <n v="82000"/>
    <n v="0"/>
    <x v="0"/>
    <x v="1"/>
    <x v="0"/>
    <n v="461"/>
    <x v="1"/>
  </r>
  <r>
    <n v="336546"/>
    <x v="1"/>
    <x v="1"/>
    <n v="20000"/>
    <n v="20000"/>
    <n v="0"/>
    <x v="0"/>
    <x v="1"/>
    <x v="1"/>
    <n v="440"/>
    <x v="3"/>
  </r>
  <r>
    <n v="336550"/>
    <x v="1"/>
    <x v="1"/>
    <n v="2000"/>
    <n v="2000"/>
    <n v="0"/>
    <x v="0"/>
    <x v="0"/>
    <x v="1"/>
    <n v="429"/>
    <x v="6"/>
  </r>
  <r>
    <n v="336551"/>
    <x v="0"/>
    <x v="0"/>
    <n v="116400"/>
    <n v="116400"/>
    <n v="0"/>
    <x v="0"/>
    <x v="1"/>
    <x v="2"/>
    <n v="555"/>
    <x v="10"/>
  </r>
  <r>
    <n v="336553"/>
    <x v="1"/>
    <x v="1"/>
    <n v="30000"/>
    <n v="30000"/>
    <n v="0"/>
    <x v="0"/>
    <x v="1"/>
    <x v="0"/>
    <n v="469"/>
    <x v="1"/>
  </r>
  <r>
    <n v="336556"/>
    <x v="1"/>
    <x v="0"/>
    <n v="20000"/>
    <n v="20000"/>
    <n v="0"/>
    <x v="0"/>
    <x v="0"/>
    <x v="2"/>
    <n v="517"/>
    <x v="7"/>
  </r>
  <r>
    <n v="336563"/>
    <x v="0"/>
    <x v="0"/>
    <n v="109106"/>
    <n v="109106"/>
    <n v="0"/>
    <x v="0"/>
    <x v="0"/>
    <x v="0"/>
    <n v="519"/>
    <x v="7"/>
  </r>
  <r>
    <n v="336577"/>
    <x v="0"/>
    <x v="2"/>
    <n v="60000"/>
    <n v="60000"/>
    <n v="0"/>
    <x v="0"/>
    <x v="1"/>
    <x v="1"/>
    <n v="435"/>
    <x v="3"/>
  </r>
  <r>
    <n v="336582"/>
    <x v="0"/>
    <x v="1"/>
    <n v="39000"/>
    <n v="39000"/>
    <n v="0"/>
    <x v="0"/>
    <x v="0"/>
    <x v="0"/>
    <n v="440"/>
    <x v="3"/>
  </r>
  <r>
    <n v="336597"/>
    <x v="0"/>
    <x v="0"/>
    <n v="10000"/>
    <n v="10000"/>
    <n v="0"/>
    <x v="0"/>
    <x v="0"/>
    <x v="1"/>
    <n v="467"/>
    <x v="1"/>
  </r>
  <r>
    <n v="336624"/>
    <x v="0"/>
    <x v="2"/>
    <n v="20000"/>
    <n v="20000"/>
    <n v="0"/>
    <x v="0"/>
    <x v="0"/>
    <x v="0"/>
    <n v="440"/>
    <x v="3"/>
  </r>
  <r>
    <n v="336631"/>
    <x v="0"/>
    <x v="0"/>
    <n v="187200"/>
    <n v="187200"/>
    <n v="0"/>
    <x v="0"/>
    <x v="0"/>
    <x v="0"/>
    <n v="507"/>
    <x v="0"/>
  </r>
  <r>
    <n v="336632"/>
    <x v="0"/>
    <x v="0"/>
    <n v="30000"/>
    <n v="30000"/>
    <n v="0"/>
    <x v="0"/>
    <x v="0"/>
    <x v="1"/>
    <n v="522"/>
    <x v="7"/>
  </r>
  <r>
    <n v="336671"/>
    <x v="0"/>
    <x v="0"/>
    <n v="5000"/>
    <n v="5000"/>
    <n v="0"/>
    <x v="0"/>
    <x v="0"/>
    <x v="1"/>
    <n v="452"/>
    <x v="1"/>
  </r>
  <r>
    <n v="336693"/>
    <x v="0"/>
    <x v="1"/>
    <n v="87000"/>
    <n v="87000"/>
    <n v="0"/>
    <x v="0"/>
    <x v="1"/>
    <x v="0"/>
    <n v="523"/>
    <x v="7"/>
  </r>
  <r>
    <n v="336710"/>
    <x v="0"/>
    <x v="0"/>
    <n v="30000"/>
    <n v="30000"/>
    <n v="0"/>
    <x v="0"/>
    <x v="0"/>
    <x v="1"/>
    <n v="539"/>
    <x v="9"/>
  </r>
  <r>
    <n v="336736"/>
    <x v="0"/>
    <x v="0"/>
    <n v="166975"/>
    <n v="166975"/>
    <n v="0"/>
    <x v="0"/>
    <x v="1"/>
    <x v="2"/>
    <n v="548"/>
    <x v="9"/>
  </r>
  <r>
    <n v="336738"/>
    <x v="1"/>
    <x v="0"/>
    <n v="31892"/>
    <n v="11892"/>
    <n v="1"/>
    <x v="1"/>
    <x v="0"/>
    <x v="1"/>
    <n v="453"/>
    <x v="1"/>
  </r>
  <r>
    <n v="336773"/>
    <x v="0"/>
    <x v="1"/>
    <n v="25000"/>
    <n v="25000"/>
    <n v="0"/>
    <x v="0"/>
    <x v="1"/>
    <x v="0"/>
    <n v="476"/>
    <x v="8"/>
  </r>
  <r>
    <n v="336788"/>
    <x v="1"/>
    <x v="0"/>
    <n v="25000"/>
    <n v="25000"/>
    <n v="0"/>
    <x v="0"/>
    <x v="1"/>
    <x v="2"/>
    <n v="521"/>
    <x v="7"/>
  </r>
  <r>
    <n v="336789"/>
    <x v="0"/>
    <x v="0"/>
    <n v="20000"/>
    <n v="20000"/>
    <n v="0"/>
    <x v="0"/>
    <x v="1"/>
    <x v="2"/>
    <n v="466"/>
    <x v="1"/>
  </r>
  <r>
    <n v="336790"/>
    <x v="0"/>
    <x v="0"/>
    <n v="56000"/>
    <n v="56000"/>
    <n v="0"/>
    <x v="0"/>
    <x v="1"/>
    <x v="0"/>
    <n v="515"/>
    <x v="7"/>
  </r>
  <r>
    <n v="336793"/>
    <x v="1"/>
    <x v="0"/>
    <n v="10000"/>
    <n v="0"/>
    <n v="1"/>
    <x v="1"/>
    <x v="0"/>
    <x v="1"/>
    <n v="482"/>
    <x v="8"/>
  </r>
  <r>
    <n v="336795"/>
    <x v="0"/>
    <x v="0"/>
    <n v="32500"/>
    <n v="32500"/>
    <n v="0"/>
    <x v="0"/>
    <x v="0"/>
    <x v="2"/>
    <n v="455"/>
    <x v="1"/>
  </r>
  <r>
    <n v="336799"/>
    <x v="0"/>
    <x v="0"/>
    <n v="135000"/>
    <n v="135000"/>
    <n v="0"/>
    <x v="0"/>
    <x v="1"/>
    <x v="0"/>
    <n v="505"/>
    <x v="0"/>
  </r>
  <r>
    <n v="336845"/>
    <x v="0"/>
    <x v="1"/>
    <n v="62000"/>
    <n v="62000"/>
    <n v="0"/>
    <x v="0"/>
    <x v="1"/>
    <x v="1"/>
    <n v="500"/>
    <x v="0"/>
  </r>
  <r>
    <n v="336973"/>
    <x v="0"/>
    <x v="0"/>
    <n v="30000"/>
    <n v="30000"/>
    <n v="0"/>
    <x v="0"/>
    <x v="0"/>
    <x v="1"/>
    <n v="445"/>
    <x v="3"/>
  </r>
  <r>
    <n v="336990"/>
    <x v="1"/>
    <x v="0"/>
    <n v="43000"/>
    <n v="43000"/>
    <n v="0"/>
    <x v="0"/>
    <x v="0"/>
    <x v="1"/>
    <n v="486"/>
    <x v="8"/>
  </r>
  <r>
    <n v="336993"/>
    <x v="0"/>
    <x v="0"/>
    <n v="60000"/>
    <n v="60000"/>
    <n v="0"/>
    <x v="0"/>
    <x v="1"/>
    <x v="2"/>
    <n v="582"/>
    <x v="12"/>
  </r>
  <r>
    <n v="336995"/>
    <x v="1"/>
    <x v="0"/>
    <n v="13500"/>
    <n v="13500"/>
    <n v="0"/>
    <x v="0"/>
    <x v="1"/>
    <x v="1"/>
    <n v="542"/>
    <x v="9"/>
  </r>
  <r>
    <n v="337000"/>
    <x v="1"/>
    <x v="0"/>
    <n v="30000"/>
    <n v="30000"/>
    <n v="0"/>
    <x v="0"/>
    <x v="1"/>
    <x v="1"/>
    <n v="491"/>
    <x v="0"/>
  </r>
  <r>
    <n v="337003"/>
    <x v="0"/>
    <x v="0"/>
    <n v="67700"/>
    <n v="67700"/>
    <n v="0"/>
    <x v="0"/>
    <x v="0"/>
    <x v="1"/>
    <n v="497"/>
    <x v="0"/>
  </r>
  <r>
    <n v="337008"/>
    <x v="1"/>
    <x v="0"/>
    <n v="10000"/>
    <n v="10000"/>
    <n v="0"/>
    <x v="0"/>
    <x v="0"/>
    <x v="0"/>
    <n v="484"/>
    <x v="8"/>
  </r>
  <r>
    <n v="337009"/>
    <x v="0"/>
    <x v="0"/>
    <n v="20500"/>
    <n v="20500"/>
    <n v="0"/>
    <x v="0"/>
    <x v="0"/>
    <x v="1"/>
    <n v="531"/>
    <x v="9"/>
  </r>
  <r>
    <n v="337017"/>
    <x v="0"/>
    <x v="1"/>
    <n v="56000"/>
    <n v="56000"/>
    <n v="0"/>
    <x v="0"/>
    <x v="1"/>
    <x v="1"/>
    <n v="484"/>
    <x v="8"/>
  </r>
  <r>
    <n v="337018"/>
    <x v="0"/>
    <x v="0"/>
    <n v="95500"/>
    <n v="95500"/>
    <n v="0"/>
    <x v="0"/>
    <x v="1"/>
    <x v="1"/>
    <n v="496"/>
    <x v="0"/>
  </r>
  <r>
    <n v="337029"/>
    <x v="0"/>
    <x v="2"/>
    <n v="25000"/>
    <n v="25000"/>
    <n v="0"/>
    <x v="0"/>
    <x v="0"/>
    <x v="1"/>
    <n v="481"/>
    <x v="8"/>
  </r>
  <r>
    <n v="337049"/>
    <x v="0"/>
    <x v="1"/>
    <n v="51930"/>
    <n v="51930"/>
    <n v="0"/>
    <x v="0"/>
    <x v="1"/>
    <x v="0"/>
    <n v="517"/>
    <x v="7"/>
  </r>
  <r>
    <n v="337053"/>
    <x v="0"/>
    <x v="0"/>
    <n v="355000"/>
    <n v="355000"/>
    <n v="0"/>
    <x v="0"/>
    <x v="1"/>
    <x v="0"/>
    <n v="536"/>
    <x v="9"/>
  </r>
  <r>
    <n v="337082"/>
    <x v="0"/>
    <x v="1"/>
    <n v="60600"/>
    <n v="60600"/>
    <n v="0"/>
    <x v="0"/>
    <x v="0"/>
    <x v="1"/>
    <n v="542"/>
    <x v="9"/>
  </r>
  <r>
    <n v="337084"/>
    <x v="0"/>
    <x v="0"/>
    <n v="100465"/>
    <n v="100465"/>
    <n v="0"/>
    <x v="0"/>
    <x v="1"/>
    <x v="1"/>
    <n v="500"/>
    <x v="0"/>
  </r>
  <r>
    <n v="337087"/>
    <x v="0"/>
    <x v="0"/>
    <n v="60000"/>
    <n v="60000"/>
    <n v="0"/>
    <x v="0"/>
    <x v="1"/>
    <x v="0"/>
    <n v="491"/>
    <x v="0"/>
  </r>
  <r>
    <n v="337097"/>
    <x v="0"/>
    <x v="0"/>
    <n v="40000"/>
    <n v="40000"/>
    <n v="0"/>
    <x v="0"/>
    <x v="1"/>
    <x v="0"/>
    <n v="487"/>
    <x v="8"/>
  </r>
  <r>
    <n v="337099"/>
    <x v="1"/>
    <x v="0"/>
    <n v="40000"/>
    <n v="40000"/>
    <n v="0"/>
    <x v="0"/>
    <x v="1"/>
    <x v="2"/>
    <n v="505"/>
    <x v="0"/>
  </r>
  <r>
    <n v="337104"/>
    <x v="0"/>
    <x v="1"/>
    <n v="29000"/>
    <n v="29000"/>
    <n v="0"/>
    <x v="0"/>
    <x v="1"/>
    <x v="0"/>
    <n v="562"/>
    <x v="10"/>
  </r>
  <r>
    <n v="337108"/>
    <x v="0"/>
    <x v="0"/>
    <n v="40000"/>
    <n v="40000"/>
    <n v="0"/>
    <x v="0"/>
    <x v="0"/>
    <x v="1"/>
    <n v="474"/>
    <x v="8"/>
  </r>
  <r>
    <n v="337114"/>
    <x v="0"/>
    <x v="1"/>
    <n v="65000"/>
    <n v="65000"/>
    <n v="0"/>
    <x v="0"/>
    <x v="1"/>
    <x v="1"/>
    <n v="554"/>
    <x v="10"/>
  </r>
  <r>
    <n v="337121"/>
    <x v="1"/>
    <x v="0"/>
    <n v="40000"/>
    <n v="40000"/>
    <n v="0"/>
    <x v="0"/>
    <x v="0"/>
    <x v="2"/>
    <n v="463"/>
    <x v="1"/>
  </r>
  <r>
    <n v="337133"/>
    <x v="0"/>
    <x v="1"/>
    <n v="6000"/>
    <n v="6000"/>
    <n v="0"/>
    <x v="0"/>
    <x v="0"/>
    <x v="0"/>
    <n v="473"/>
    <x v="8"/>
  </r>
  <r>
    <n v="337137"/>
    <x v="1"/>
    <x v="0"/>
    <n v="50000"/>
    <n v="50000"/>
    <n v="0"/>
    <x v="0"/>
    <x v="1"/>
    <x v="1"/>
    <n v="426"/>
    <x v="6"/>
  </r>
  <r>
    <n v="337156"/>
    <x v="1"/>
    <x v="0"/>
    <n v="39000"/>
    <n v="39000"/>
    <n v="0"/>
    <x v="0"/>
    <x v="1"/>
    <x v="0"/>
    <n v="467"/>
    <x v="1"/>
  </r>
  <r>
    <n v="337158"/>
    <x v="0"/>
    <x v="1"/>
    <n v="58900"/>
    <n v="58900"/>
    <n v="0"/>
    <x v="0"/>
    <x v="0"/>
    <x v="0"/>
    <n v="529"/>
    <x v="7"/>
  </r>
  <r>
    <n v="337161"/>
    <x v="0"/>
    <x v="1"/>
    <n v="40000"/>
    <n v="40000"/>
    <n v="0"/>
    <x v="0"/>
    <x v="0"/>
    <x v="0"/>
    <n v="468"/>
    <x v="1"/>
  </r>
  <r>
    <n v="337163"/>
    <x v="1"/>
    <x v="0"/>
    <n v="10000"/>
    <n v="10000"/>
    <n v="0"/>
    <x v="0"/>
    <x v="1"/>
    <x v="1"/>
    <n v="425"/>
    <x v="6"/>
  </r>
  <r>
    <n v="337168"/>
    <x v="0"/>
    <x v="0"/>
    <n v="25000"/>
    <n v="25000"/>
    <n v="0"/>
    <x v="0"/>
    <x v="1"/>
    <x v="0"/>
    <n v="551"/>
    <x v="10"/>
  </r>
  <r>
    <n v="337183"/>
    <x v="1"/>
    <x v="0"/>
    <n v="35060"/>
    <n v="35060"/>
    <n v="0"/>
    <x v="0"/>
    <x v="1"/>
    <x v="0"/>
    <n v="538"/>
    <x v="9"/>
  </r>
  <r>
    <n v="337192"/>
    <x v="0"/>
    <x v="1"/>
    <n v="16261"/>
    <n v="16261"/>
    <n v="0"/>
    <x v="0"/>
    <x v="1"/>
    <x v="0"/>
    <n v="531"/>
    <x v="9"/>
  </r>
  <r>
    <n v="337199"/>
    <x v="0"/>
    <x v="0"/>
    <n v="52200"/>
    <n v="52200"/>
    <n v="0"/>
    <x v="0"/>
    <x v="1"/>
    <x v="2"/>
    <n v="521"/>
    <x v="7"/>
  </r>
  <r>
    <n v="337203"/>
    <x v="0"/>
    <x v="0"/>
    <n v="136200"/>
    <n v="131996"/>
    <n v="1"/>
    <x v="1"/>
    <x v="1"/>
    <x v="0"/>
    <n v="560"/>
    <x v="10"/>
  </r>
  <r>
    <n v="337204"/>
    <x v="2"/>
    <x v="0"/>
    <n v="23000"/>
    <n v="23000"/>
    <n v="0"/>
    <x v="0"/>
    <x v="1"/>
    <x v="1"/>
    <n v="518"/>
    <x v="7"/>
  </r>
  <r>
    <n v="337220"/>
    <x v="0"/>
    <x v="0"/>
    <n v="39000"/>
    <n v="39000"/>
    <n v="0"/>
    <x v="0"/>
    <x v="0"/>
    <x v="1"/>
    <n v="514"/>
    <x v="7"/>
  </r>
  <r>
    <n v="337222"/>
    <x v="0"/>
    <x v="2"/>
    <n v="40000"/>
    <n v="40000"/>
    <n v="0"/>
    <x v="0"/>
    <x v="0"/>
    <x v="1"/>
    <n v="431"/>
    <x v="3"/>
  </r>
  <r>
    <n v="337230"/>
    <x v="2"/>
    <x v="1"/>
    <n v="70000"/>
    <n v="70000"/>
    <n v="0"/>
    <x v="0"/>
    <x v="1"/>
    <x v="0"/>
    <n v="531"/>
    <x v="9"/>
  </r>
  <r>
    <n v="337235"/>
    <x v="1"/>
    <x v="0"/>
    <n v="500"/>
    <n v="500"/>
    <n v="0"/>
    <x v="0"/>
    <x v="0"/>
    <x v="1"/>
    <n v="378"/>
    <x v="4"/>
  </r>
  <r>
    <n v="337236"/>
    <x v="1"/>
    <x v="0"/>
    <n v="8000"/>
    <n v="8000"/>
    <n v="0"/>
    <x v="0"/>
    <x v="1"/>
    <x v="0"/>
    <n v="497"/>
    <x v="0"/>
  </r>
  <r>
    <n v="337250"/>
    <x v="1"/>
    <x v="0"/>
    <n v="10000"/>
    <n v="10000"/>
    <n v="0"/>
    <x v="0"/>
    <x v="0"/>
    <x v="1"/>
    <n v="449"/>
    <x v="3"/>
  </r>
  <r>
    <n v="337252"/>
    <x v="1"/>
    <x v="0"/>
    <n v="42000"/>
    <n v="42000"/>
    <n v="0"/>
    <x v="0"/>
    <x v="0"/>
    <x v="2"/>
    <n v="512"/>
    <x v="7"/>
  </r>
  <r>
    <n v="337254"/>
    <x v="1"/>
    <x v="0"/>
    <n v="15000"/>
    <n v="15000"/>
    <n v="0"/>
    <x v="0"/>
    <x v="0"/>
    <x v="1"/>
    <n v="438"/>
    <x v="3"/>
  </r>
  <r>
    <n v="337260"/>
    <x v="1"/>
    <x v="0"/>
    <n v="10000"/>
    <n v="10000"/>
    <n v="0"/>
    <x v="0"/>
    <x v="0"/>
    <x v="2"/>
    <n v="466"/>
    <x v="1"/>
  </r>
  <r>
    <n v="337263"/>
    <x v="0"/>
    <x v="0"/>
    <n v="30000"/>
    <n v="30000"/>
    <n v="0"/>
    <x v="0"/>
    <x v="1"/>
    <x v="2"/>
    <n v="521"/>
    <x v="7"/>
  </r>
  <r>
    <n v="337264"/>
    <x v="0"/>
    <x v="0"/>
    <n v="11500"/>
    <n v="11500"/>
    <n v="0"/>
    <x v="0"/>
    <x v="0"/>
    <x v="2"/>
    <n v="435"/>
    <x v="3"/>
  </r>
  <r>
    <n v="337269"/>
    <x v="0"/>
    <x v="1"/>
    <n v="49800"/>
    <n v="49800"/>
    <n v="0"/>
    <x v="0"/>
    <x v="0"/>
    <x v="2"/>
    <n v="466"/>
    <x v="1"/>
  </r>
  <r>
    <n v="337273"/>
    <x v="0"/>
    <x v="0"/>
    <n v="6000"/>
    <n v="6000"/>
    <n v="0"/>
    <x v="0"/>
    <x v="1"/>
    <x v="1"/>
    <n v="453"/>
    <x v="1"/>
  </r>
  <r>
    <n v="337276"/>
    <x v="0"/>
    <x v="0"/>
    <n v="60000"/>
    <n v="60000"/>
    <n v="0"/>
    <x v="0"/>
    <x v="1"/>
    <x v="1"/>
    <n v="487"/>
    <x v="8"/>
  </r>
  <r>
    <n v="337279"/>
    <x v="0"/>
    <x v="0"/>
    <n v="55000"/>
    <n v="55000"/>
    <n v="0"/>
    <x v="0"/>
    <x v="0"/>
    <x v="0"/>
    <n v="498"/>
    <x v="0"/>
  </r>
  <r>
    <n v="337283"/>
    <x v="0"/>
    <x v="0"/>
    <n v="56200"/>
    <n v="56200"/>
    <n v="0"/>
    <x v="0"/>
    <x v="1"/>
    <x v="0"/>
    <n v="563"/>
    <x v="10"/>
  </r>
  <r>
    <n v="337294"/>
    <x v="1"/>
    <x v="0"/>
    <n v="4500"/>
    <n v="4500"/>
    <n v="0"/>
    <x v="0"/>
    <x v="0"/>
    <x v="0"/>
    <n v="452"/>
    <x v="1"/>
  </r>
  <r>
    <n v="337296"/>
    <x v="0"/>
    <x v="0"/>
    <n v="70700"/>
    <n v="70700"/>
    <n v="0"/>
    <x v="0"/>
    <x v="0"/>
    <x v="0"/>
    <n v="475"/>
    <x v="8"/>
  </r>
  <r>
    <n v="337300"/>
    <x v="0"/>
    <x v="1"/>
    <n v="40200"/>
    <n v="40200"/>
    <n v="0"/>
    <x v="0"/>
    <x v="0"/>
    <x v="1"/>
    <n v="507"/>
    <x v="0"/>
  </r>
  <r>
    <n v="337303"/>
    <x v="1"/>
    <x v="0"/>
    <n v="23300"/>
    <n v="23300"/>
    <n v="0"/>
    <x v="0"/>
    <x v="0"/>
    <x v="1"/>
    <n v="473"/>
    <x v="8"/>
  </r>
  <r>
    <n v="337306"/>
    <x v="0"/>
    <x v="0"/>
    <n v="30575"/>
    <n v="30575"/>
    <n v="0"/>
    <x v="0"/>
    <x v="1"/>
    <x v="0"/>
    <n v="436"/>
    <x v="3"/>
  </r>
  <r>
    <n v="337309"/>
    <x v="1"/>
    <x v="0"/>
    <n v="125000"/>
    <n v="125000"/>
    <n v="0"/>
    <x v="0"/>
    <x v="0"/>
    <x v="1"/>
    <n v="434"/>
    <x v="3"/>
  </r>
  <r>
    <n v="337310"/>
    <x v="1"/>
    <x v="0"/>
    <n v="1000"/>
    <n v="1000"/>
    <n v="0"/>
    <x v="0"/>
    <x v="1"/>
    <x v="1"/>
    <n v="514"/>
    <x v="7"/>
  </r>
  <r>
    <n v="337313"/>
    <x v="1"/>
    <x v="0"/>
    <n v="80000"/>
    <n v="80000"/>
    <n v="0"/>
    <x v="0"/>
    <x v="1"/>
    <x v="1"/>
    <n v="490"/>
    <x v="8"/>
  </r>
  <r>
    <n v="337328"/>
    <x v="0"/>
    <x v="0"/>
    <n v="37000"/>
    <n v="37000"/>
    <n v="0"/>
    <x v="0"/>
    <x v="1"/>
    <x v="0"/>
    <n v="517"/>
    <x v="7"/>
  </r>
  <r>
    <n v="337331"/>
    <x v="1"/>
    <x v="0"/>
    <n v="100000"/>
    <n v="100000"/>
    <n v="0"/>
    <x v="0"/>
    <x v="0"/>
    <x v="1"/>
    <n v="447"/>
    <x v="3"/>
  </r>
  <r>
    <n v="337347"/>
    <x v="1"/>
    <x v="0"/>
    <n v="97630"/>
    <n v="97630"/>
    <n v="0"/>
    <x v="0"/>
    <x v="1"/>
    <x v="1"/>
    <n v="473"/>
    <x v="8"/>
  </r>
  <r>
    <n v="337350"/>
    <x v="1"/>
    <x v="0"/>
    <n v="16000"/>
    <n v="16000"/>
    <n v="0"/>
    <x v="0"/>
    <x v="1"/>
    <x v="2"/>
    <n v="495"/>
    <x v="0"/>
  </r>
  <r>
    <n v="337363"/>
    <x v="0"/>
    <x v="1"/>
    <n v="34800"/>
    <n v="34800"/>
    <n v="0"/>
    <x v="0"/>
    <x v="0"/>
    <x v="1"/>
    <n v="464"/>
    <x v="1"/>
  </r>
  <r>
    <n v="337367"/>
    <x v="0"/>
    <x v="0"/>
    <n v="60000"/>
    <n v="60000"/>
    <n v="0"/>
    <x v="0"/>
    <x v="0"/>
    <x v="1"/>
    <n v="446"/>
    <x v="3"/>
  </r>
  <r>
    <n v="337375"/>
    <x v="0"/>
    <x v="0"/>
    <n v="35000"/>
    <n v="35000"/>
    <n v="0"/>
    <x v="0"/>
    <x v="0"/>
    <x v="0"/>
    <n v="461"/>
    <x v="1"/>
  </r>
  <r>
    <n v="337386"/>
    <x v="0"/>
    <x v="0"/>
    <n v="41000"/>
    <n v="41000"/>
    <n v="0"/>
    <x v="0"/>
    <x v="1"/>
    <x v="1"/>
    <n v="498"/>
    <x v="0"/>
  </r>
  <r>
    <n v="337394"/>
    <x v="0"/>
    <x v="1"/>
    <n v="136200"/>
    <n v="136200"/>
    <n v="0"/>
    <x v="0"/>
    <x v="0"/>
    <x v="1"/>
    <n v="465"/>
    <x v="1"/>
  </r>
  <r>
    <n v="337402"/>
    <x v="0"/>
    <x v="0"/>
    <n v="90000"/>
    <n v="90000"/>
    <n v="0"/>
    <x v="0"/>
    <x v="1"/>
    <x v="1"/>
    <n v="530"/>
    <x v="7"/>
  </r>
  <r>
    <n v="337405"/>
    <x v="1"/>
    <x v="2"/>
    <n v="11500"/>
    <n v="11500"/>
    <n v="0"/>
    <x v="0"/>
    <x v="0"/>
    <x v="0"/>
    <n v="455"/>
    <x v="1"/>
  </r>
  <r>
    <n v="337424"/>
    <x v="1"/>
    <x v="0"/>
    <n v="20000"/>
    <n v="20000"/>
    <n v="0"/>
    <x v="0"/>
    <x v="0"/>
    <x v="1"/>
    <n v="442"/>
    <x v="3"/>
  </r>
  <r>
    <n v="337432"/>
    <x v="0"/>
    <x v="2"/>
    <n v="40000"/>
    <n v="40000"/>
    <n v="0"/>
    <x v="0"/>
    <x v="0"/>
    <x v="1"/>
    <n v="561"/>
    <x v="10"/>
  </r>
  <r>
    <n v="337433"/>
    <x v="0"/>
    <x v="1"/>
    <n v="43624"/>
    <n v="43624"/>
    <n v="0"/>
    <x v="0"/>
    <x v="1"/>
    <x v="0"/>
    <n v="525"/>
    <x v="7"/>
  </r>
  <r>
    <n v="337441"/>
    <x v="1"/>
    <x v="0"/>
    <n v="13000"/>
    <n v="13000"/>
    <n v="0"/>
    <x v="0"/>
    <x v="0"/>
    <x v="1"/>
    <n v="442"/>
    <x v="3"/>
  </r>
  <r>
    <n v="337446"/>
    <x v="0"/>
    <x v="1"/>
    <n v="78000"/>
    <n v="78000"/>
    <n v="0"/>
    <x v="0"/>
    <x v="1"/>
    <x v="1"/>
    <n v="490"/>
    <x v="8"/>
  </r>
  <r>
    <n v="337454"/>
    <x v="0"/>
    <x v="0"/>
    <n v="35299"/>
    <n v="35299"/>
    <n v="0"/>
    <x v="0"/>
    <x v="0"/>
    <x v="0"/>
    <n v="539"/>
    <x v="9"/>
  </r>
  <r>
    <n v="337462"/>
    <x v="0"/>
    <x v="0"/>
    <n v="40000"/>
    <n v="40000"/>
    <n v="0"/>
    <x v="0"/>
    <x v="1"/>
    <x v="0"/>
    <n v="440"/>
    <x v="3"/>
  </r>
  <r>
    <n v="337463"/>
    <x v="1"/>
    <x v="0"/>
    <n v="20000"/>
    <n v="20000"/>
    <n v="0"/>
    <x v="0"/>
    <x v="1"/>
    <x v="1"/>
    <n v="491"/>
    <x v="0"/>
  </r>
  <r>
    <n v="337466"/>
    <x v="0"/>
    <x v="0"/>
    <n v="75000"/>
    <n v="75000"/>
    <n v="0"/>
    <x v="0"/>
    <x v="1"/>
    <x v="0"/>
    <n v="491"/>
    <x v="0"/>
  </r>
  <r>
    <n v="337475"/>
    <x v="1"/>
    <x v="0"/>
    <n v="30000"/>
    <n v="218"/>
    <n v="1"/>
    <x v="1"/>
    <x v="0"/>
    <x v="0"/>
    <n v="456"/>
    <x v="1"/>
  </r>
  <r>
    <n v="337477"/>
    <x v="1"/>
    <x v="0"/>
    <n v="90000"/>
    <n v="90000"/>
    <n v="0"/>
    <x v="0"/>
    <x v="0"/>
    <x v="1"/>
    <n v="476"/>
    <x v="8"/>
  </r>
  <r>
    <n v="337484"/>
    <x v="1"/>
    <x v="0"/>
    <n v="15000"/>
    <n v="15000"/>
    <n v="0"/>
    <x v="0"/>
    <x v="0"/>
    <x v="1"/>
    <n v="536"/>
    <x v="9"/>
  </r>
  <r>
    <n v="337495"/>
    <x v="0"/>
    <x v="0"/>
    <n v="35000"/>
    <n v="35000"/>
    <n v="0"/>
    <x v="0"/>
    <x v="1"/>
    <x v="1"/>
    <n v="477"/>
    <x v="8"/>
  </r>
  <r>
    <n v="337497"/>
    <x v="0"/>
    <x v="0"/>
    <n v="80000"/>
    <n v="80000"/>
    <n v="0"/>
    <x v="0"/>
    <x v="1"/>
    <x v="1"/>
    <n v="552"/>
    <x v="10"/>
  </r>
  <r>
    <n v="337506"/>
    <x v="1"/>
    <x v="0"/>
    <n v="500"/>
    <n v="500"/>
    <n v="0"/>
    <x v="0"/>
    <x v="1"/>
    <x v="1"/>
    <n v="489"/>
    <x v="8"/>
  </r>
  <r>
    <n v="337510"/>
    <x v="1"/>
    <x v="0"/>
    <n v="5500"/>
    <n v="5500"/>
    <n v="0"/>
    <x v="0"/>
    <x v="0"/>
    <x v="1"/>
    <n v="449"/>
    <x v="3"/>
  </r>
  <r>
    <n v="337515"/>
    <x v="2"/>
    <x v="0"/>
    <n v="10000"/>
    <n v="10000"/>
    <n v="0"/>
    <x v="0"/>
    <x v="0"/>
    <x v="1"/>
    <n v="448"/>
    <x v="3"/>
  </r>
  <r>
    <n v="337524"/>
    <x v="0"/>
    <x v="0"/>
    <n v="30000"/>
    <n v="30000"/>
    <n v="0"/>
    <x v="0"/>
    <x v="0"/>
    <x v="1"/>
    <n v="564"/>
    <x v="10"/>
  </r>
  <r>
    <n v="337529"/>
    <x v="0"/>
    <x v="1"/>
    <n v="6000"/>
    <n v="6000"/>
    <n v="0"/>
    <x v="0"/>
    <x v="1"/>
    <x v="1"/>
    <n v="517"/>
    <x v="7"/>
  </r>
  <r>
    <n v="337530"/>
    <x v="0"/>
    <x v="0"/>
    <n v="91000"/>
    <n v="91000"/>
    <n v="0"/>
    <x v="0"/>
    <x v="0"/>
    <x v="1"/>
    <n v="507"/>
    <x v="0"/>
  </r>
  <r>
    <n v="337539"/>
    <x v="1"/>
    <x v="0"/>
    <n v="15000"/>
    <n v="0"/>
    <n v="1"/>
    <x v="1"/>
    <x v="1"/>
    <x v="0"/>
    <n v="473"/>
    <x v="8"/>
  </r>
  <r>
    <n v="337548"/>
    <x v="0"/>
    <x v="0"/>
    <n v="20000"/>
    <n v="20000"/>
    <n v="0"/>
    <x v="0"/>
    <x v="0"/>
    <x v="0"/>
    <n v="501"/>
    <x v="0"/>
  </r>
  <r>
    <n v="337561"/>
    <x v="1"/>
    <x v="0"/>
    <n v="10500"/>
    <n v="10500"/>
    <n v="0"/>
    <x v="0"/>
    <x v="0"/>
    <x v="1"/>
    <n v="437"/>
    <x v="3"/>
  </r>
  <r>
    <n v="337570"/>
    <x v="1"/>
    <x v="0"/>
    <n v="49000"/>
    <n v="49000"/>
    <n v="0"/>
    <x v="0"/>
    <x v="1"/>
    <x v="1"/>
    <n v="390"/>
    <x v="4"/>
  </r>
  <r>
    <n v="337573"/>
    <x v="0"/>
    <x v="2"/>
    <n v="60000"/>
    <n v="60000"/>
    <n v="0"/>
    <x v="0"/>
    <x v="0"/>
    <x v="0"/>
    <n v="469"/>
    <x v="1"/>
  </r>
  <r>
    <n v="337608"/>
    <x v="2"/>
    <x v="0"/>
    <n v="14000"/>
    <n v="14000"/>
    <n v="0"/>
    <x v="0"/>
    <x v="1"/>
    <x v="0"/>
    <n v="465"/>
    <x v="1"/>
  </r>
  <r>
    <n v="337610"/>
    <x v="0"/>
    <x v="0"/>
    <n v="53600"/>
    <n v="53600"/>
    <n v="0"/>
    <x v="0"/>
    <x v="0"/>
    <x v="1"/>
    <n v="476"/>
    <x v="8"/>
  </r>
  <r>
    <n v="337615"/>
    <x v="0"/>
    <x v="1"/>
    <n v="28000"/>
    <n v="28000"/>
    <n v="0"/>
    <x v="0"/>
    <x v="0"/>
    <x v="0"/>
    <n v="509"/>
    <x v="0"/>
  </r>
  <r>
    <n v="337622"/>
    <x v="0"/>
    <x v="0"/>
    <n v="30000"/>
    <n v="30000"/>
    <n v="0"/>
    <x v="0"/>
    <x v="1"/>
    <x v="0"/>
    <n v="500"/>
    <x v="0"/>
  </r>
  <r>
    <n v="337636"/>
    <x v="1"/>
    <x v="0"/>
    <n v="26000"/>
    <n v="26000"/>
    <n v="0"/>
    <x v="0"/>
    <x v="0"/>
    <x v="1"/>
    <n v="472"/>
    <x v="8"/>
  </r>
  <r>
    <n v="337639"/>
    <x v="1"/>
    <x v="0"/>
    <n v="1000"/>
    <n v="1000"/>
    <n v="0"/>
    <x v="0"/>
    <x v="1"/>
    <x v="1"/>
    <n v="514"/>
    <x v="7"/>
  </r>
  <r>
    <n v="337643"/>
    <x v="0"/>
    <x v="0"/>
    <n v="17500"/>
    <n v="17500"/>
    <n v="0"/>
    <x v="0"/>
    <x v="0"/>
    <x v="1"/>
    <n v="542"/>
    <x v="9"/>
  </r>
  <r>
    <n v="337645"/>
    <x v="0"/>
    <x v="0"/>
    <n v="91078"/>
    <n v="91078"/>
    <n v="0"/>
    <x v="0"/>
    <x v="1"/>
    <x v="1"/>
    <n v="501"/>
    <x v="0"/>
  </r>
  <r>
    <n v="337647"/>
    <x v="0"/>
    <x v="0"/>
    <n v="78000"/>
    <n v="78000"/>
    <n v="0"/>
    <x v="0"/>
    <x v="1"/>
    <x v="2"/>
    <n v="456"/>
    <x v="1"/>
  </r>
  <r>
    <n v="337650"/>
    <x v="0"/>
    <x v="0"/>
    <n v="57700"/>
    <n v="57700"/>
    <n v="0"/>
    <x v="0"/>
    <x v="0"/>
    <x v="1"/>
    <n v="485"/>
    <x v="8"/>
  </r>
  <r>
    <n v="337653"/>
    <x v="0"/>
    <x v="0"/>
    <n v="55900"/>
    <n v="55900"/>
    <n v="0"/>
    <x v="0"/>
    <x v="0"/>
    <x v="1"/>
    <n v="512"/>
    <x v="7"/>
  </r>
  <r>
    <n v="337658"/>
    <x v="2"/>
    <x v="1"/>
    <n v="50000"/>
    <n v="50000"/>
    <n v="0"/>
    <x v="0"/>
    <x v="1"/>
    <x v="2"/>
    <n v="507"/>
    <x v="0"/>
  </r>
  <r>
    <n v="337677"/>
    <x v="2"/>
    <x v="0"/>
    <n v="31300"/>
    <n v="31300"/>
    <n v="0"/>
    <x v="0"/>
    <x v="0"/>
    <x v="1"/>
    <n v="433"/>
    <x v="3"/>
  </r>
  <r>
    <n v="337681"/>
    <x v="1"/>
    <x v="1"/>
    <n v="25000"/>
    <n v="25000"/>
    <n v="0"/>
    <x v="0"/>
    <x v="0"/>
    <x v="1"/>
    <n v="476"/>
    <x v="8"/>
  </r>
  <r>
    <n v="337688"/>
    <x v="1"/>
    <x v="0"/>
    <n v="10000"/>
    <n v="10000"/>
    <n v="0"/>
    <x v="0"/>
    <x v="0"/>
    <x v="0"/>
    <n v="424"/>
    <x v="6"/>
  </r>
  <r>
    <n v="337691"/>
    <x v="1"/>
    <x v="0"/>
    <n v="5000"/>
    <n v="5000"/>
    <n v="0"/>
    <x v="0"/>
    <x v="0"/>
    <x v="1"/>
    <n v="473"/>
    <x v="8"/>
  </r>
  <r>
    <n v="337692"/>
    <x v="2"/>
    <x v="2"/>
    <n v="60000"/>
    <n v="60000"/>
    <n v="0"/>
    <x v="0"/>
    <x v="0"/>
    <x v="1"/>
    <n v="463"/>
    <x v="1"/>
  </r>
  <r>
    <n v="337696"/>
    <x v="1"/>
    <x v="0"/>
    <n v="30000"/>
    <n v="0"/>
    <n v="1"/>
    <x v="1"/>
    <x v="0"/>
    <x v="1"/>
    <n v="429"/>
    <x v="6"/>
  </r>
  <r>
    <n v="337703"/>
    <x v="2"/>
    <x v="0"/>
    <n v="95000"/>
    <n v="95000"/>
    <n v="0"/>
    <x v="0"/>
    <x v="0"/>
    <x v="1"/>
    <n v="532"/>
    <x v="9"/>
  </r>
  <r>
    <n v="337706"/>
    <x v="1"/>
    <x v="0"/>
    <n v="45000"/>
    <n v="45000"/>
    <n v="0"/>
    <x v="0"/>
    <x v="1"/>
    <x v="0"/>
    <n v="540"/>
    <x v="9"/>
  </r>
  <r>
    <n v="337708"/>
    <x v="0"/>
    <x v="0"/>
    <n v="202000"/>
    <n v="202000"/>
    <n v="0"/>
    <x v="0"/>
    <x v="1"/>
    <x v="1"/>
    <n v="517"/>
    <x v="7"/>
  </r>
  <r>
    <n v="337713"/>
    <x v="0"/>
    <x v="1"/>
    <n v="9000"/>
    <n v="9000"/>
    <n v="0"/>
    <x v="0"/>
    <x v="0"/>
    <x v="1"/>
    <n v="439"/>
    <x v="3"/>
  </r>
  <r>
    <n v="337715"/>
    <x v="0"/>
    <x v="0"/>
    <n v="57422"/>
    <n v="57422"/>
    <n v="0"/>
    <x v="0"/>
    <x v="1"/>
    <x v="0"/>
    <n v="529"/>
    <x v="7"/>
  </r>
  <r>
    <n v="337722"/>
    <x v="1"/>
    <x v="0"/>
    <n v="20000"/>
    <n v="20000"/>
    <n v="0"/>
    <x v="0"/>
    <x v="1"/>
    <x v="1"/>
    <n v="484"/>
    <x v="8"/>
  </r>
  <r>
    <n v="337732"/>
    <x v="2"/>
    <x v="2"/>
    <n v="30000"/>
    <n v="30000"/>
    <n v="0"/>
    <x v="0"/>
    <x v="0"/>
    <x v="1"/>
    <n v="498"/>
    <x v="0"/>
  </r>
  <r>
    <n v="337734"/>
    <x v="0"/>
    <x v="1"/>
    <n v="21000"/>
    <n v="21000"/>
    <n v="0"/>
    <x v="0"/>
    <x v="0"/>
    <x v="1"/>
    <n v="497"/>
    <x v="0"/>
  </r>
  <r>
    <n v="337746"/>
    <x v="0"/>
    <x v="0"/>
    <n v="17000"/>
    <n v="17000"/>
    <n v="0"/>
    <x v="0"/>
    <x v="0"/>
    <x v="2"/>
    <n v="505"/>
    <x v="0"/>
  </r>
  <r>
    <n v="337750"/>
    <x v="0"/>
    <x v="0"/>
    <n v="15000"/>
    <n v="15000"/>
    <n v="0"/>
    <x v="0"/>
    <x v="1"/>
    <x v="1"/>
    <n v="488"/>
    <x v="8"/>
  </r>
  <r>
    <n v="337758"/>
    <x v="1"/>
    <x v="2"/>
    <n v="20000"/>
    <n v="20000"/>
    <n v="0"/>
    <x v="0"/>
    <x v="1"/>
    <x v="2"/>
    <n v="448"/>
    <x v="3"/>
  </r>
  <r>
    <n v="337765"/>
    <x v="2"/>
    <x v="2"/>
    <n v="35000"/>
    <n v="35000"/>
    <n v="0"/>
    <x v="0"/>
    <x v="1"/>
    <x v="2"/>
    <n v="462"/>
    <x v="1"/>
  </r>
  <r>
    <n v="337788"/>
    <x v="0"/>
    <x v="2"/>
    <n v="45000"/>
    <n v="45000"/>
    <n v="0"/>
    <x v="0"/>
    <x v="0"/>
    <x v="1"/>
    <n v="477"/>
    <x v="8"/>
  </r>
  <r>
    <n v="337791"/>
    <x v="1"/>
    <x v="0"/>
    <n v="20000"/>
    <n v="20000"/>
    <n v="0"/>
    <x v="0"/>
    <x v="1"/>
    <x v="1"/>
    <n v="501"/>
    <x v="0"/>
  </r>
  <r>
    <n v="337799"/>
    <x v="2"/>
    <x v="2"/>
    <n v="20000"/>
    <n v="20000"/>
    <n v="0"/>
    <x v="0"/>
    <x v="1"/>
    <x v="0"/>
    <n v="453"/>
    <x v="1"/>
  </r>
  <r>
    <n v="337800"/>
    <x v="0"/>
    <x v="1"/>
    <n v="10000"/>
    <n v="10000"/>
    <n v="0"/>
    <x v="0"/>
    <x v="0"/>
    <x v="1"/>
    <n v="436"/>
    <x v="3"/>
  </r>
  <r>
    <n v="337815"/>
    <x v="1"/>
    <x v="1"/>
    <n v="16000"/>
    <n v="16000"/>
    <n v="0"/>
    <x v="0"/>
    <x v="0"/>
    <x v="1"/>
    <n v="486"/>
    <x v="8"/>
  </r>
  <r>
    <n v="337819"/>
    <x v="1"/>
    <x v="0"/>
    <n v="11500"/>
    <n v="11500"/>
    <n v="0"/>
    <x v="0"/>
    <x v="1"/>
    <x v="1"/>
    <n v="439"/>
    <x v="3"/>
  </r>
  <r>
    <n v="337821"/>
    <x v="2"/>
    <x v="0"/>
    <n v="40000"/>
    <n v="40000"/>
    <n v="0"/>
    <x v="0"/>
    <x v="1"/>
    <x v="1"/>
    <n v="444"/>
    <x v="3"/>
  </r>
  <r>
    <n v="337825"/>
    <x v="0"/>
    <x v="0"/>
    <n v="20000"/>
    <n v="20000"/>
    <n v="0"/>
    <x v="0"/>
    <x v="1"/>
    <x v="0"/>
    <n v="551"/>
    <x v="10"/>
  </r>
  <r>
    <n v="337830"/>
    <x v="0"/>
    <x v="1"/>
    <n v="117000"/>
    <n v="117000"/>
    <n v="0"/>
    <x v="0"/>
    <x v="1"/>
    <x v="0"/>
    <n v="493"/>
    <x v="0"/>
  </r>
  <r>
    <n v="337839"/>
    <x v="0"/>
    <x v="1"/>
    <n v="39000"/>
    <n v="39000"/>
    <n v="0"/>
    <x v="0"/>
    <x v="0"/>
    <x v="0"/>
    <n v="433"/>
    <x v="3"/>
  </r>
  <r>
    <n v="337840"/>
    <x v="0"/>
    <x v="0"/>
    <n v="42500"/>
    <n v="42500"/>
    <n v="0"/>
    <x v="0"/>
    <x v="0"/>
    <x v="1"/>
    <n v="455"/>
    <x v="1"/>
  </r>
  <r>
    <n v="337845"/>
    <x v="0"/>
    <x v="2"/>
    <n v="46600"/>
    <n v="46600"/>
    <n v="0"/>
    <x v="0"/>
    <x v="0"/>
    <x v="1"/>
    <n v="464"/>
    <x v="1"/>
  </r>
  <r>
    <n v="337849"/>
    <x v="1"/>
    <x v="0"/>
    <n v="56900"/>
    <n v="56900"/>
    <n v="0"/>
    <x v="0"/>
    <x v="0"/>
    <x v="0"/>
    <n v="558"/>
    <x v="10"/>
  </r>
  <r>
    <n v="337856"/>
    <x v="0"/>
    <x v="1"/>
    <n v="20000"/>
    <n v="20000"/>
    <n v="0"/>
    <x v="0"/>
    <x v="1"/>
    <x v="1"/>
    <n v="488"/>
    <x v="8"/>
  </r>
  <r>
    <n v="337862"/>
    <x v="0"/>
    <x v="2"/>
    <n v="10000"/>
    <n v="10000"/>
    <n v="0"/>
    <x v="0"/>
    <x v="0"/>
    <x v="1"/>
    <n v="404"/>
    <x v="2"/>
  </r>
  <r>
    <n v="337870"/>
    <x v="0"/>
    <x v="1"/>
    <n v="9300"/>
    <n v="9300"/>
    <n v="0"/>
    <x v="0"/>
    <x v="1"/>
    <x v="1"/>
    <n v="497"/>
    <x v="0"/>
  </r>
  <r>
    <n v="337874"/>
    <x v="0"/>
    <x v="1"/>
    <n v="40000"/>
    <n v="40000"/>
    <n v="0"/>
    <x v="0"/>
    <x v="1"/>
    <x v="2"/>
    <n v="477"/>
    <x v="8"/>
  </r>
  <r>
    <n v="337920"/>
    <x v="0"/>
    <x v="1"/>
    <n v="97500"/>
    <n v="97500"/>
    <n v="0"/>
    <x v="0"/>
    <x v="1"/>
    <x v="1"/>
    <n v="462"/>
    <x v="1"/>
  </r>
  <r>
    <n v="337926"/>
    <x v="0"/>
    <x v="2"/>
    <n v="85000"/>
    <n v="85000"/>
    <n v="0"/>
    <x v="0"/>
    <x v="1"/>
    <x v="2"/>
    <n v="504"/>
    <x v="0"/>
  </r>
  <r>
    <n v="337928"/>
    <x v="1"/>
    <x v="0"/>
    <n v="28100"/>
    <n v="28100"/>
    <n v="0"/>
    <x v="0"/>
    <x v="0"/>
    <x v="1"/>
    <n v="456"/>
    <x v="1"/>
  </r>
  <r>
    <n v="337931"/>
    <x v="2"/>
    <x v="2"/>
    <n v="35000"/>
    <n v="35000"/>
    <n v="0"/>
    <x v="0"/>
    <x v="1"/>
    <x v="2"/>
    <n v="506"/>
    <x v="0"/>
  </r>
  <r>
    <n v="337932"/>
    <x v="0"/>
    <x v="0"/>
    <n v="67000"/>
    <n v="67000"/>
    <n v="0"/>
    <x v="0"/>
    <x v="0"/>
    <x v="0"/>
    <n v="491"/>
    <x v="0"/>
  </r>
  <r>
    <n v="337950"/>
    <x v="0"/>
    <x v="2"/>
    <n v="50000"/>
    <n v="50000"/>
    <n v="0"/>
    <x v="0"/>
    <x v="0"/>
    <x v="1"/>
    <n v="497"/>
    <x v="0"/>
  </r>
  <r>
    <n v="337952"/>
    <x v="0"/>
    <x v="0"/>
    <n v="25000"/>
    <n v="25000"/>
    <n v="0"/>
    <x v="0"/>
    <x v="0"/>
    <x v="1"/>
    <n v="535"/>
    <x v="9"/>
  </r>
  <r>
    <n v="337957"/>
    <x v="1"/>
    <x v="1"/>
    <n v="15000"/>
    <n v="15000"/>
    <n v="0"/>
    <x v="0"/>
    <x v="0"/>
    <x v="1"/>
    <n v="410"/>
    <x v="2"/>
  </r>
  <r>
    <n v="337965"/>
    <x v="1"/>
    <x v="0"/>
    <n v="34000"/>
    <n v="17500"/>
    <n v="1"/>
    <x v="1"/>
    <x v="0"/>
    <x v="0"/>
    <n v="470"/>
    <x v="1"/>
  </r>
  <r>
    <n v="337966"/>
    <x v="0"/>
    <x v="1"/>
    <n v="29000"/>
    <n v="29000"/>
    <n v="0"/>
    <x v="0"/>
    <x v="0"/>
    <x v="0"/>
    <n v="448"/>
    <x v="3"/>
  </r>
  <r>
    <n v="337973"/>
    <x v="0"/>
    <x v="1"/>
    <n v="22000"/>
    <n v="22000"/>
    <n v="0"/>
    <x v="0"/>
    <x v="1"/>
    <x v="1"/>
    <n v="497"/>
    <x v="0"/>
  </r>
  <r>
    <n v="337974"/>
    <x v="0"/>
    <x v="1"/>
    <n v="12000"/>
    <n v="12000"/>
    <n v="0"/>
    <x v="0"/>
    <x v="0"/>
    <x v="1"/>
    <n v="527"/>
    <x v="7"/>
  </r>
  <r>
    <n v="337981"/>
    <x v="0"/>
    <x v="0"/>
    <n v="76000"/>
    <n v="76000"/>
    <n v="0"/>
    <x v="0"/>
    <x v="0"/>
    <x v="2"/>
    <n v="498"/>
    <x v="0"/>
  </r>
  <r>
    <n v="338008"/>
    <x v="1"/>
    <x v="0"/>
    <n v="27000"/>
    <n v="8500.01"/>
    <n v="1"/>
    <x v="1"/>
    <x v="0"/>
    <x v="1"/>
    <n v="424"/>
    <x v="6"/>
  </r>
  <r>
    <n v="338019"/>
    <x v="1"/>
    <x v="0"/>
    <n v="15000"/>
    <n v="15000"/>
    <n v="0"/>
    <x v="0"/>
    <x v="0"/>
    <x v="0"/>
    <n v="445"/>
    <x v="3"/>
  </r>
  <r>
    <n v="338034"/>
    <x v="1"/>
    <x v="0"/>
    <n v="50000"/>
    <n v="50000"/>
    <n v="0"/>
    <x v="0"/>
    <x v="1"/>
    <x v="0"/>
    <n v="541"/>
    <x v="9"/>
  </r>
  <r>
    <n v="338036"/>
    <x v="0"/>
    <x v="0"/>
    <n v="10000"/>
    <n v="10000"/>
    <n v="0"/>
    <x v="0"/>
    <x v="1"/>
    <x v="0"/>
    <n v="551"/>
    <x v="10"/>
  </r>
  <r>
    <n v="338053"/>
    <x v="0"/>
    <x v="2"/>
    <n v="84090"/>
    <n v="84090"/>
    <n v="0"/>
    <x v="0"/>
    <x v="1"/>
    <x v="1"/>
    <n v="501"/>
    <x v="0"/>
  </r>
  <r>
    <n v="338059"/>
    <x v="1"/>
    <x v="1"/>
    <n v="8600"/>
    <n v="8600"/>
    <n v="0"/>
    <x v="0"/>
    <x v="1"/>
    <x v="1"/>
    <n v="462"/>
    <x v="1"/>
  </r>
  <r>
    <n v="338091"/>
    <x v="1"/>
    <x v="0"/>
    <n v="10000"/>
    <n v="10000"/>
    <n v="0"/>
    <x v="0"/>
    <x v="0"/>
    <x v="1"/>
    <n v="440"/>
    <x v="3"/>
  </r>
  <r>
    <n v="338099"/>
    <x v="0"/>
    <x v="0"/>
    <n v="20000"/>
    <n v="20000"/>
    <n v="0"/>
    <x v="0"/>
    <x v="1"/>
    <x v="2"/>
    <n v="434"/>
    <x v="3"/>
  </r>
  <r>
    <n v="338103"/>
    <x v="1"/>
    <x v="1"/>
    <n v="10000"/>
    <n v="10000"/>
    <n v="0"/>
    <x v="0"/>
    <x v="0"/>
    <x v="1"/>
    <n v="494"/>
    <x v="0"/>
  </r>
  <r>
    <n v="338121"/>
    <x v="2"/>
    <x v="0"/>
    <n v="33500"/>
    <n v="33500"/>
    <n v="0"/>
    <x v="0"/>
    <x v="1"/>
    <x v="2"/>
    <n v="501"/>
    <x v="0"/>
  </r>
  <r>
    <n v="338131"/>
    <x v="0"/>
    <x v="0"/>
    <n v="87391"/>
    <n v="87391"/>
    <n v="0"/>
    <x v="0"/>
    <x v="0"/>
    <x v="1"/>
    <n v="481"/>
    <x v="8"/>
  </r>
  <r>
    <n v="338132"/>
    <x v="0"/>
    <x v="2"/>
    <n v="57000"/>
    <n v="57000"/>
    <n v="0"/>
    <x v="0"/>
    <x v="1"/>
    <x v="0"/>
    <n v="477"/>
    <x v="8"/>
  </r>
  <r>
    <n v="338142"/>
    <x v="0"/>
    <x v="0"/>
    <n v="119000"/>
    <n v="119000"/>
    <n v="0"/>
    <x v="0"/>
    <x v="1"/>
    <x v="0"/>
    <n v="492"/>
    <x v="0"/>
  </r>
  <r>
    <n v="338145"/>
    <x v="1"/>
    <x v="0"/>
    <n v="20000"/>
    <n v="20000"/>
    <n v="0"/>
    <x v="0"/>
    <x v="1"/>
    <x v="0"/>
    <n v="482"/>
    <x v="8"/>
  </r>
  <r>
    <n v="338146"/>
    <x v="2"/>
    <x v="2"/>
    <n v="15000"/>
    <n v="15000"/>
    <n v="0"/>
    <x v="0"/>
    <x v="1"/>
    <x v="1"/>
    <n v="457"/>
    <x v="1"/>
  </r>
  <r>
    <n v="338155"/>
    <x v="0"/>
    <x v="1"/>
    <n v="75000"/>
    <n v="75000"/>
    <n v="0"/>
    <x v="0"/>
    <x v="0"/>
    <x v="0"/>
    <n v="536"/>
    <x v="9"/>
  </r>
  <r>
    <n v="338164"/>
    <x v="1"/>
    <x v="1"/>
    <n v="20000"/>
    <n v="20000"/>
    <n v="0"/>
    <x v="0"/>
    <x v="1"/>
    <x v="0"/>
    <n v="410"/>
    <x v="2"/>
  </r>
  <r>
    <n v="338166"/>
    <x v="0"/>
    <x v="0"/>
    <n v="57435"/>
    <n v="57435"/>
    <n v="0"/>
    <x v="0"/>
    <x v="1"/>
    <x v="0"/>
    <n v="543"/>
    <x v="9"/>
  </r>
  <r>
    <n v="338169"/>
    <x v="1"/>
    <x v="0"/>
    <n v="1000"/>
    <n v="1000"/>
    <n v="0"/>
    <x v="0"/>
    <x v="1"/>
    <x v="1"/>
    <n v="461"/>
    <x v="1"/>
  </r>
  <r>
    <n v="338188"/>
    <x v="0"/>
    <x v="1"/>
    <n v="44000"/>
    <n v="44000"/>
    <n v="0"/>
    <x v="0"/>
    <x v="1"/>
    <x v="2"/>
    <n v="525"/>
    <x v="7"/>
  </r>
  <r>
    <n v="338190"/>
    <x v="0"/>
    <x v="1"/>
    <n v="30000"/>
    <n v="30000"/>
    <n v="0"/>
    <x v="0"/>
    <x v="1"/>
    <x v="1"/>
    <n v="498"/>
    <x v="0"/>
  </r>
  <r>
    <n v="338204"/>
    <x v="0"/>
    <x v="0"/>
    <n v="45000"/>
    <n v="45000"/>
    <n v="0"/>
    <x v="0"/>
    <x v="1"/>
    <x v="1"/>
    <n v="474"/>
    <x v="8"/>
  </r>
  <r>
    <n v="338219"/>
    <x v="1"/>
    <x v="0"/>
    <n v="23500"/>
    <n v="23500"/>
    <n v="0"/>
    <x v="0"/>
    <x v="0"/>
    <x v="1"/>
    <n v="465"/>
    <x v="1"/>
  </r>
  <r>
    <n v="338224"/>
    <x v="0"/>
    <x v="0"/>
    <n v="114000"/>
    <n v="114000"/>
    <n v="0"/>
    <x v="0"/>
    <x v="1"/>
    <x v="1"/>
    <n v="524"/>
    <x v="7"/>
  </r>
  <r>
    <n v="338231"/>
    <x v="0"/>
    <x v="1"/>
    <n v="14000"/>
    <n v="14000"/>
    <n v="0"/>
    <x v="0"/>
    <x v="1"/>
    <x v="1"/>
    <n v="521"/>
    <x v="7"/>
  </r>
  <r>
    <n v="338234"/>
    <x v="1"/>
    <x v="0"/>
    <n v="50000"/>
    <n v="50000"/>
    <n v="0"/>
    <x v="0"/>
    <x v="1"/>
    <x v="1"/>
    <n v="484"/>
    <x v="8"/>
  </r>
  <r>
    <n v="338235"/>
    <x v="0"/>
    <x v="1"/>
    <n v="30000"/>
    <n v="30000"/>
    <n v="0"/>
    <x v="0"/>
    <x v="0"/>
    <x v="1"/>
    <n v="477"/>
    <x v="8"/>
  </r>
  <r>
    <n v="338237"/>
    <x v="1"/>
    <x v="0"/>
    <n v="52100"/>
    <n v="52100"/>
    <n v="0"/>
    <x v="0"/>
    <x v="1"/>
    <x v="0"/>
    <n v="514"/>
    <x v="7"/>
  </r>
  <r>
    <n v="338241"/>
    <x v="0"/>
    <x v="1"/>
    <n v="27600"/>
    <n v="27600"/>
    <n v="0"/>
    <x v="0"/>
    <x v="1"/>
    <x v="1"/>
    <n v="433"/>
    <x v="3"/>
  </r>
  <r>
    <n v="338255"/>
    <x v="0"/>
    <x v="0"/>
    <n v="43000"/>
    <n v="43000"/>
    <n v="0"/>
    <x v="0"/>
    <x v="1"/>
    <x v="0"/>
    <n v="557"/>
    <x v="10"/>
  </r>
  <r>
    <n v="338258"/>
    <x v="1"/>
    <x v="0"/>
    <n v="5000"/>
    <n v="5000"/>
    <n v="0"/>
    <x v="0"/>
    <x v="1"/>
    <x v="0"/>
    <n v="381"/>
    <x v="4"/>
  </r>
  <r>
    <n v="338265"/>
    <x v="0"/>
    <x v="0"/>
    <n v="10000"/>
    <n v="10000"/>
    <n v="0"/>
    <x v="0"/>
    <x v="0"/>
    <x v="1"/>
    <n v="453"/>
    <x v="1"/>
  </r>
  <r>
    <n v="338283"/>
    <x v="0"/>
    <x v="0"/>
    <n v="25000"/>
    <n v="25000"/>
    <n v="0"/>
    <x v="0"/>
    <x v="1"/>
    <x v="0"/>
    <n v="423"/>
    <x v="6"/>
  </r>
  <r>
    <n v="338286"/>
    <x v="0"/>
    <x v="1"/>
    <n v="15000"/>
    <n v="15000"/>
    <n v="0"/>
    <x v="0"/>
    <x v="0"/>
    <x v="2"/>
    <n v="510"/>
    <x v="0"/>
  </r>
  <r>
    <n v="338288"/>
    <x v="1"/>
    <x v="0"/>
    <n v="10000"/>
    <n v="10000"/>
    <n v="0"/>
    <x v="0"/>
    <x v="1"/>
    <x v="0"/>
    <n v="491"/>
    <x v="0"/>
  </r>
  <r>
    <n v="338293"/>
    <x v="0"/>
    <x v="0"/>
    <n v="367300"/>
    <n v="367300"/>
    <n v="0"/>
    <x v="0"/>
    <x v="1"/>
    <x v="0"/>
    <n v="566"/>
    <x v="10"/>
  </r>
  <r>
    <n v="338306"/>
    <x v="0"/>
    <x v="0"/>
    <n v="25000"/>
    <n v="25000"/>
    <n v="0"/>
    <x v="0"/>
    <x v="0"/>
    <x v="0"/>
    <n v="460"/>
    <x v="1"/>
  </r>
  <r>
    <n v="338334"/>
    <x v="1"/>
    <x v="0"/>
    <n v="3000"/>
    <n v="3000"/>
    <n v="0"/>
    <x v="0"/>
    <x v="1"/>
    <x v="1"/>
    <n v="399"/>
    <x v="2"/>
  </r>
  <r>
    <n v="338357"/>
    <x v="1"/>
    <x v="0"/>
    <n v="30000"/>
    <n v="30000"/>
    <n v="0"/>
    <x v="0"/>
    <x v="0"/>
    <x v="0"/>
    <n v="447"/>
    <x v="3"/>
  </r>
  <r>
    <n v="338374"/>
    <x v="1"/>
    <x v="0"/>
    <n v="20000"/>
    <n v="20000"/>
    <n v="0"/>
    <x v="0"/>
    <x v="1"/>
    <x v="1"/>
    <n v="485"/>
    <x v="8"/>
  </r>
  <r>
    <n v="338406"/>
    <x v="0"/>
    <x v="1"/>
    <n v="17000"/>
    <n v="17000"/>
    <n v="0"/>
    <x v="0"/>
    <x v="0"/>
    <x v="2"/>
    <n v="506"/>
    <x v="0"/>
  </r>
  <r>
    <n v="338425"/>
    <x v="0"/>
    <x v="2"/>
    <n v="25000"/>
    <n v="25000"/>
    <n v="0"/>
    <x v="0"/>
    <x v="0"/>
    <x v="1"/>
    <n v="449"/>
    <x v="3"/>
  </r>
  <r>
    <n v="338434"/>
    <x v="1"/>
    <x v="0"/>
    <n v="17000"/>
    <n v="17000"/>
    <n v="0"/>
    <x v="0"/>
    <x v="0"/>
    <x v="2"/>
    <n v="505"/>
    <x v="0"/>
  </r>
  <r>
    <n v="338442"/>
    <x v="1"/>
    <x v="0"/>
    <n v="3000"/>
    <n v="3000"/>
    <n v="0"/>
    <x v="0"/>
    <x v="0"/>
    <x v="0"/>
    <n v="471"/>
    <x v="8"/>
  </r>
  <r>
    <n v="338456"/>
    <x v="0"/>
    <x v="0"/>
    <n v="50000"/>
    <n v="50000"/>
    <n v="0"/>
    <x v="0"/>
    <x v="1"/>
    <x v="2"/>
    <n v="558"/>
    <x v="10"/>
  </r>
  <r>
    <n v="338501"/>
    <x v="0"/>
    <x v="1"/>
    <n v="75000"/>
    <n v="75000"/>
    <n v="0"/>
    <x v="0"/>
    <x v="0"/>
    <x v="1"/>
    <n v="456"/>
    <x v="1"/>
  </r>
  <r>
    <n v="338513"/>
    <x v="1"/>
    <x v="2"/>
    <n v="20000"/>
    <n v="20000"/>
    <n v="0"/>
    <x v="0"/>
    <x v="1"/>
    <x v="0"/>
    <n v="485"/>
    <x v="8"/>
  </r>
  <r>
    <n v="338524"/>
    <x v="0"/>
    <x v="0"/>
    <n v="86100"/>
    <n v="86100"/>
    <n v="0"/>
    <x v="0"/>
    <x v="1"/>
    <x v="0"/>
    <n v="544"/>
    <x v="9"/>
  </r>
  <r>
    <n v="338548"/>
    <x v="1"/>
    <x v="1"/>
    <n v="30000"/>
    <n v="30000"/>
    <n v="0"/>
    <x v="0"/>
    <x v="1"/>
    <x v="0"/>
    <n v="454"/>
    <x v="1"/>
  </r>
  <r>
    <n v="338571"/>
    <x v="0"/>
    <x v="2"/>
    <n v="40000"/>
    <n v="40000"/>
    <n v="0"/>
    <x v="0"/>
    <x v="1"/>
    <x v="0"/>
    <n v="529"/>
    <x v="7"/>
  </r>
  <r>
    <n v="338578"/>
    <x v="1"/>
    <x v="0"/>
    <n v="5000"/>
    <n v="0"/>
    <n v="1"/>
    <x v="1"/>
    <x v="0"/>
    <x v="0"/>
    <n v="465"/>
    <x v="1"/>
  </r>
  <r>
    <n v="338583"/>
    <x v="0"/>
    <x v="2"/>
    <n v="20000"/>
    <n v="20000"/>
    <n v="0"/>
    <x v="0"/>
    <x v="1"/>
    <x v="0"/>
    <n v="515"/>
    <x v="7"/>
  </r>
  <r>
    <n v="338600"/>
    <x v="1"/>
    <x v="0"/>
    <n v="44075"/>
    <n v="44075"/>
    <n v="0"/>
    <x v="0"/>
    <x v="1"/>
    <x v="0"/>
    <n v="478"/>
    <x v="8"/>
  </r>
  <r>
    <n v="338607"/>
    <x v="0"/>
    <x v="1"/>
    <n v="177000"/>
    <n v="177000"/>
    <n v="0"/>
    <x v="0"/>
    <x v="0"/>
    <x v="1"/>
    <n v="479"/>
    <x v="8"/>
  </r>
  <r>
    <n v="338611"/>
    <x v="2"/>
    <x v="0"/>
    <n v="30000"/>
    <n v="30000"/>
    <n v="0"/>
    <x v="0"/>
    <x v="1"/>
    <x v="1"/>
    <n v="503"/>
    <x v="0"/>
  </r>
  <r>
    <n v="338778"/>
    <x v="0"/>
    <x v="1"/>
    <n v="179500"/>
    <n v="179500"/>
    <n v="0"/>
    <x v="0"/>
    <x v="1"/>
    <x v="0"/>
    <n v="509"/>
    <x v="0"/>
  </r>
  <r>
    <n v="338792"/>
    <x v="1"/>
    <x v="0"/>
    <n v="125000"/>
    <n v="125000"/>
    <n v="0"/>
    <x v="0"/>
    <x v="1"/>
    <x v="1"/>
    <n v="505"/>
    <x v="0"/>
  </r>
  <r>
    <n v="338812"/>
    <x v="0"/>
    <x v="0"/>
    <n v="40000"/>
    <n v="40000"/>
    <n v="0"/>
    <x v="0"/>
    <x v="1"/>
    <x v="2"/>
    <n v="474"/>
    <x v="8"/>
  </r>
  <r>
    <n v="338825"/>
    <x v="0"/>
    <x v="2"/>
    <n v="3900"/>
    <n v="3900"/>
    <n v="0"/>
    <x v="0"/>
    <x v="1"/>
    <x v="2"/>
    <n v="489"/>
    <x v="8"/>
  </r>
  <r>
    <n v="338826"/>
    <x v="0"/>
    <x v="0"/>
    <n v="55000"/>
    <n v="55000"/>
    <n v="0"/>
    <x v="0"/>
    <x v="1"/>
    <x v="0"/>
    <n v="555"/>
    <x v="10"/>
  </r>
  <r>
    <n v="338828"/>
    <x v="2"/>
    <x v="0"/>
    <n v="223640"/>
    <n v="223640"/>
    <n v="0"/>
    <x v="0"/>
    <x v="0"/>
    <x v="0"/>
    <n v="547"/>
    <x v="9"/>
  </r>
  <r>
    <n v="338833"/>
    <x v="0"/>
    <x v="2"/>
    <n v="3000"/>
    <n v="3000"/>
    <n v="0"/>
    <x v="0"/>
    <x v="1"/>
    <x v="1"/>
    <n v="489"/>
    <x v="8"/>
  </r>
  <r>
    <n v="338834"/>
    <x v="0"/>
    <x v="0"/>
    <n v="2500"/>
    <n v="2500"/>
    <n v="0"/>
    <x v="0"/>
    <x v="0"/>
    <x v="1"/>
    <n v="431"/>
    <x v="3"/>
  </r>
  <r>
    <n v="338839"/>
    <x v="0"/>
    <x v="0"/>
    <n v="10000"/>
    <n v="10000"/>
    <n v="0"/>
    <x v="0"/>
    <x v="1"/>
    <x v="0"/>
    <n v="469"/>
    <x v="1"/>
  </r>
  <r>
    <n v="338853"/>
    <x v="0"/>
    <x v="0"/>
    <n v="20500"/>
    <n v="20500"/>
    <n v="0"/>
    <x v="0"/>
    <x v="1"/>
    <x v="1"/>
    <n v="497"/>
    <x v="0"/>
  </r>
  <r>
    <n v="338855"/>
    <x v="0"/>
    <x v="0"/>
    <n v="36600"/>
    <n v="36600"/>
    <n v="0"/>
    <x v="0"/>
    <x v="0"/>
    <x v="1"/>
    <n v="424"/>
    <x v="6"/>
  </r>
  <r>
    <n v="338857"/>
    <x v="0"/>
    <x v="0"/>
    <n v="22000"/>
    <n v="22000"/>
    <n v="0"/>
    <x v="0"/>
    <x v="1"/>
    <x v="0"/>
    <n v="416"/>
    <x v="6"/>
  </r>
  <r>
    <n v="338858"/>
    <x v="0"/>
    <x v="0"/>
    <n v="13000"/>
    <n v="13000"/>
    <n v="0"/>
    <x v="0"/>
    <x v="1"/>
    <x v="0"/>
    <n v="494"/>
    <x v="0"/>
  </r>
  <r>
    <n v="338886"/>
    <x v="0"/>
    <x v="0"/>
    <n v="30000"/>
    <n v="30000"/>
    <n v="0"/>
    <x v="0"/>
    <x v="0"/>
    <x v="1"/>
    <n v="451"/>
    <x v="1"/>
  </r>
  <r>
    <n v="338904"/>
    <x v="1"/>
    <x v="1"/>
    <n v="40000"/>
    <n v="40000"/>
    <n v="0"/>
    <x v="0"/>
    <x v="1"/>
    <x v="1"/>
    <n v="540"/>
    <x v="9"/>
  </r>
  <r>
    <n v="338912"/>
    <x v="0"/>
    <x v="0"/>
    <n v="33000"/>
    <n v="33000"/>
    <n v="0"/>
    <x v="0"/>
    <x v="1"/>
    <x v="1"/>
    <n v="479"/>
    <x v="8"/>
  </r>
  <r>
    <n v="338915"/>
    <x v="1"/>
    <x v="0"/>
    <n v="15000"/>
    <n v="15000"/>
    <n v="0"/>
    <x v="0"/>
    <x v="0"/>
    <x v="0"/>
    <n v="487"/>
    <x v="8"/>
  </r>
  <r>
    <n v="338917"/>
    <x v="0"/>
    <x v="1"/>
    <n v="73799.41"/>
    <n v="73799.41"/>
    <n v="0"/>
    <x v="0"/>
    <x v="1"/>
    <x v="0"/>
    <n v="479"/>
    <x v="8"/>
  </r>
  <r>
    <n v="338922"/>
    <x v="0"/>
    <x v="0"/>
    <n v="122928"/>
    <n v="122928"/>
    <n v="0"/>
    <x v="0"/>
    <x v="1"/>
    <x v="2"/>
    <n v="521"/>
    <x v="7"/>
  </r>
  <r>
    <n v="338933"/>
    <x v="1"/>
    <x v="2"/>
    <n v="5000"/>
    <n v="5000"/>
    <n v="0"/>
    <x v="0"/>
    <x v="0"/>
    <x v="1"/>
    <n v="416"/>
    <x v="6"/>
  </r>
  <r>
    <n v="338934"/>
    <x v="1"/>
    <x v="0"/>
    <n v="23000"/>
    <n v="23000"/>
    <n v="0"/>
    <x v="0"/>
    <x v="1"/>
    <x v="1"/>
    <n v="486"/>
    <x v="8"/>
  </r>
  <r>
    <n v="338946"/>
    <x v="0"/>
    <x v="0"/>
    <n v="130000"/>
    <n v="130000"/>
    <n v="0"/>
    <x v="0"/>
    <x v="0"/>
    <x v="2"/>
    <n v="451"/>
    <x v="1"/>
  </r>
  <r>
    <n v="338949"/>
    <x v="0"/>
    <x v="0"/>
    <n v="27000"/>
    <n v="27000"/>
    <n v="0"/>
    <x v="0"/>
    <x v="1"/>
    <x v="2"/>
    <n v="482"/>
    <x v="8"/>
  </r>
  <r>
    <n v="338953"/>
    <x v="1"/>
    <x v="0"/>
    <n v="15800"/>
    <n v="2328.27"/>
    <n v="0"/>
    <x v="0"/>
    <x v="0"/>
    <x v="0"/>
    <n v="432"/>
    <x v="3"/>
  </r>
  <r>
    <n v="338956"/>
    <x v="0"/>
    <x v="1"/>
    <n v="1000"/>
    <n v="1000"/>
    <n v="0"/>
    <x v="0"/>
    <x v="1"/>
    <x v="0"/>
    <n v="528"/>
    <x v="7"/>
  </r>
  <r>
    <n v="338968"/>
    <x v="1"/>
    <x v="0"/>
    <n v="19500"/>
    <n v="4994"/>
    <n v="1"/>
    <x v="1"/>
    <x v="0"/>
    <x v="0"/>
    <n v="453"/>
    <x v="1"/>
  </r>
  <r>
    <n v="338977"/>
    <x v="0"/>
    <x v="2"/>
    <n v="5000"/>
    <n v="5000"/>
    <n v="0"/>
    <x v="0"/>
    <x v="0"/>
    <x v="0"/>
    <n v="476"/>
    <x v="8"/>
  </r>
  <r>
    <n v="338979"/>
    <x v="0"/>
    <x v="0"/>
    <n v="20000"/>
    <n v="20000"/>
    <n v="0"/>
    <x v="0"/>
    <x v="1"/>
    <x v="1"/>
    <n v="503"/>
    <x v="0"/>
  </r>
  <r>
    <n v="338981"/>
    <x v="0"/>
    <x v="0"/>
    <n v="25800"/>
    <n v="25800"/>
    <n v="0"/>
    <x v="0"/>
    <x v="1"/>
    <x v="0"/>
    <n v="413"/>
    <x v="6"/>
  </r>
  <r>
    <n v="338984"/>
    <x v="0"/>
    <x v="0"/>
    <n v="83000"/>
    <n v="83000"/>
    <n v="0"/>
    <x v="0"/>
    <x v="1"/>
    <x v="1"/>
    <n v="544"/>
    <x v="9"/>
  </r>
  <r>
    <n v="338988"/>
    <x v="0"/>
    <x v="0"/>
    <n v="40500"/>
    <n v="40500"/>
    <n v="0"/>
    <x v="0"/>
    <x v="0"/>
    <x v="0"/>
    <n v="437"/>
    <x v="3"/>
  </r>
  <r>
    <n v="338998"/>
    <x v="0"/>
    <x v="0"/>
    <n v="133200"/>
    <n v="133200"/>
    <n v="0"/>
    <x v="0"/>
    <x v="1"/>
    <x v="0"/>
    <n v="567"/>
    <x v="10"/>
  </r>
  <r>
    <n v="339000"/>
    <x v="0"/>
    <x v="1"/>
    <n v="30000"/>
    <n v="30000"/>
    <n v="0"/>
    <x v="0"/>
    <x v="1"/>
    <x v="0"/>
    <n v="537"/>
    <x v="9"/>
  </r>
  <r>
    <n v="339005"/>
    <x v="0"/>
    <x v="0"/>
    <n v="21500"/>
    <n v="21500"/>
    <n v="0"/>
    <x v="0"/>
    <x v="0"/>
    <x v="1"/>
    <n v="526"/>
    <x v="7"/>
  </r>
  <r>
    <n v="339012"/>
    <x v="1"/>
    <x v="0"/>
    <n v="10000"/>
    <n v="10000"/>
    <n v="0"/>
    <x v="0"/>
    <x v="1"/>
    <x v="0"/>
    <n v="464"/>
    <x v="1"/>
  </r>
  <r>
    <n v="339017"/>
    <x v="0"/>
    <x v="0"/>
    <n v="21500"/>
    <n v="21500"/>
    <n v="0"/>
    <x v="0"/>
    <x v="0"/>
    <x v="2"/>
    <n v="488"/>
    <x v="8"/>
  </r>
  <r>
    <n v="339024"/>
    <x v="1"/>
    <x v="0"/>
    <n v="20000"/>
    <n v="20000"/>
    <n v="0"/>
    <x v="0"/>
    <x v="1"/>
    <x v="2"/>
    <n v="487"/>
    <x v="8"/>
  </r>
  <r>
    <n v="339027"/>
    <x v="1"/>
    <x v="0"/>
    <n v="3000"/>
    <n v="3000"/>
    <n v="0"/>
    <x v="0"/>
    <x v="1"/>
    <x v="1"/>
    <n v="458"/>
    <x v="1"/>
  </r>
  <r>
    <n v="339029"/>
    <x v="0"/>
    <x v="0"/>
    <n v="53000"/>
    <n v="53000"/>
    <n v="0"/>
    <x v="0"/>
    <x v="1"/>
    <x v="0"/>
    <n v="482"/>
    <x v="8"/>
  </r>
  <r>
    <n v="339038"/>
    <x v="0"/>
    <x v="0"/>
    <n v="60000"/>
    <n v="60000"/>
    <n v="0"/>
    <x v="0"/>
    <x v="0"/>
    <x v="2"/>
    <n v="459"/>
    <x v="1"/>
  </r>
  <r>
    <n v="339041"/>
    <x v="1"/>
    <x v="0"/>
    <n v="67000"/>
    <n v="67000"/>
    <n v="0"/>
    <x v="0"/>
    <x v="1"/>
    <x v="0"/>
    <n v="479"/>
    <x v="8"/>
  </r>
  <r>
    <n v="339042"/>
    <x v="0"/>
    <x v="0"/>
    <n v="68000"/>
    <n v="68000"/>
    <n v="0"/>
    <x v="0"/>
    <x v="0"/>
    <x v="2"/>
    <n v="489"/>
    <x v="8"/>
  </r>
  <r>
    <n v="339051"/>
    <x v="0"/>
    <x v="0"/>
    <n v="139000"/>
    <n v="139000"/>
    <n v="0"/>
    <x v="0"/>
    <x v="1"/>
    <x v="2"/>
    <n v="507"/>
    <x v="0"/>
  </r>
  <r>
    <n v="339052"/>
    <x v="0"/>
    <x v="0"/>
    <n v="25000"/>
    <n v="25000"/>
    <n v="0"/>
    <x v="0"/>
    <x v="1"/>
    <x v="0"/>
    <n v="474"/>
    <x v="8"/>
  </r>
  <r>
    <n v="339057"/>
    <x v="0"/>
    <x v="2"/>
    <n v="20600"/>
    <n v="20600"/>
    <n v="0"/>
    <x v="0"/>
    <x v="0"/>
    <x v="0"/>
    <n v="470"/>
    <x v="1"/>
  </r>
  <r>
    <n v="339059"/>
    <x v="1"/>
    <x v="1"/>
    <n v="8000"/>
    <n v="8000"/>
    <n v="0"/>
    <x v="0"/>
    <x v="1"/>
    <x v="0"/>
    <n v="527"/>
    <x v="7"/>
  </r>
  <r>
    <n v="339062"/>
    <x v="0"/>
    <x v="2"/>
    <n v="48848"/>
    <n v="48848"/>
    <n v="0"/>
    <x v="0"/>
    <x v="0"/>
    <x v="1"/>
    <n v="514"/>
    <x v="7"/>
  </r>
  <r>
    <n v="339080"/>
    <x v="2"/>
    <x v="0"/>
    <n v="46200"/>
    <n v="46200"/>
    <n v="0"/>
    <x v="0"/>
    <x v="0"/>
    <x v="0"/>
    <n v="450"/>
    <x v="3"/>
  </r>
  <r>
    <n v="339094"/>
    <x v="2"/>
    <x v="1"/>
    <n v="20000"/>
    <n v="20000"/>
    <n v="0"/>
    <x v="0"/>
    <x v="0"/>
    <x v="0"/>
    <n v="510"/>
    <x v="0"/>
  </r>
  <r>
    <n v="339099"/>
    <x v="1"/>
    <x v="0"/>
    <n v="40000"/>
    <n v="20000"/>
    <n v="0"/>
    <x v="0"/>
    <x v="1"/>
    <x v="2"/>
    <n v="434"/>
    <x v="3"/>
  </r>
  <r>
    <n v="339100"/>
    <x v="0"/>
    <x v="0"/>
    <n v="20000"/>
    <n v="20000"/>
    <n v="0"/>
    <x v="0"/>
    <x v="1"/>
    <x v="0"/>
    <n v="489"/>
    <x v="8"/>
  </r>
  <r>
    <n v="339103"/>
    <x v="1"/>
    <x v="0"/>
    <n v="5000"/>
    <n v="5000"/>
    <n v="0"/>
    <x v="0"/>
    <x v="0"/>
    <x v="1"/>
    <n v="449"/>
    <x v="3"/>
  </r>
  <r>
    <n v="339135"/>
    <x v="0"/>
    <x v="0"/>
    <n v="54000"/>
    <n v="44000"/>
    <n v="1"/>
    <x v="1"/>
    <x v="0"/>
    <x v="1"/>
    <n v="434"/>
    <x v="3"/>
  </r>
  <r>
    <n v="339137"/>
    <x v="0"/>
    <x v="0"/>
    <n v="50000"/>
    <n v="50000"/>
    <n v="0"/>
    <x v="0"/>
    <x v="1"/>
    <x v="1"/>
    <n v="416"/>
    <x v="6"/>
  </r>
  <r>
    <n v="339148"/>
    <x v="0"/>
    <x v="1"/>
    <n v="41700"/>
    <n v="41700"/>
    <n v="0"/>
    <x v="0"/>
    <x v="1"/>
    <x v="0"/>
    <n v="520"/>
    <x v="7"/>
  </r>
  <r>
    <n v="339153"/>
    <x v="0"/>
    <x v="2"/>
    <n v="10000"/>
    <n v="10000"/>
    <n v="0"/>
    <x v="0"/>
    <x v="0"/>
    <x v="1"/>
    <n v="438"/>
    <x v="3"/>
  </r>
  <r>
    <n v="339165"/>
    <x v="0"/>
    <x v="0"/>
    <n v="26000"/>
    <n v="26000"/>
    <n v="0"/>
    <x v="0"/>
    <x v="1"/>
    <x v="0"/>
    <n v="535"/>
    <x v="9"/>
  </r>
  <r>
    <n v="339168"/>
    <x v="1"/>
    <x v="0"/>
    <n v="9200"/>
    <n v="0"/>
    <n v="1"/>
    <x v="1"/>
    <x v="1"/>
    <x v="2"/>
    <n v="490"/>
    <x v="8"/>
  </r>
  <r>
    <n v="339170"/>
    <x v="1"/>
    <x v="2"/>
    <n v="7500"/>
    <n v="5000"/>
    <n v="1"/>
    <x v="1"/>
    <x v="1"/>
    <x v="0"/>
    <n v="472"/>
    <x v="8"/>
  </r>
  <r>
    <n v="339172"/>
    <x v="0"/>
    <x v="1"/>
    <n v="37760"/>
    <n v="37760"/>
    <n v="0"/>
    <x v="0"/>
    <x v="1"/>
    <x v="0"/>
    <n v="525"/>
    <x v="7"/>
  </r>
  <r>
    <n v="339174"/>
    <x v="1"/>
    <x v="2"/>
    <n v="20000"/>
    <n v="20000"/>
    <n v="0"/>
    <x v="0"/>
    <x v="0"/>
    <x v="1"/>
    <n v="450"/>
    <x v="3"/>
  </r>
  <r>
    <n v="339176"/>
    <x v="0"/>
    <x v="0"/>
    <n v="40000"/>
    <n v="40000"/>
    <n v="0"/>
    <x v="0"/>
    <x v="0"/>
    <x v="1"/>
    <n v="457"/>
    <x v="1"/>
  </r>
  <r>
    <n v="339178"/>
    <x v="0"/>
    <x v="0"/>
    <n v="81446"/>
    <n v="71529.260000000009"/>
    <n v="1"/>
    <x v="1"/>
    <x v="1"/>
    <x v="1"/>
    <n v="489"/>
    <x v="8"/>
  </r>
  <r>
    <n v="339187"/>
    <x v="1"/>
    <x v="0"/>
    <n v="54889"/>
    <n v="54889"/>
    <n v="0"/>
    <x v="0"/>
    <x v="1"/>
    <x v="1"/>
    <n v="540"/>
    <x v="9"/>
  </r>
  <r>
    <n v="339189"/>
    <x v="0"/>
    <x v="1"/>
    <n v="55900"/>
    <n v="55900"/>
    <n v="0"/>
    <x v="0"/>
    <x v="1"/>
    <x v="1"/>
    <n v="470"/>
    <x v="1"/>
  </r>
  <r>
    <n v="339193"/>
    <x v="0"/>
    <x v="1"/>
    <n v="19100"/>
    <n v="19100"/>
    <n v="0"/>
    <x v="0"/>
    <x v="1"/>
    <x v="2"/>
    <n v="484"/>
    <x v="8"/>
  </r>
  <r>
    <n v="339205"/>
    <x v="0"/>
    <x v="0"/>
    <n v="25000"/>
    <n v="25000"/>
    <n v="0"/>
    <x v="0"/>
    <x v="1"/>
    <x v="0"/>
    <n v="513"/>
    <x v="7"/>
  </r>
  <r>
    <n v="339225"/>
    <x v="0"/>
    <x v="2"/>
    <n v="50000"/>
    <n v="50000"/>
    <n v="0"/>
    <x v="0"/>
    <x v="1"/>
    <x v="0"/>
    <n v="494"/>
    <x v="0"/>
  </r>
  <r>
    <n v="339226"/>
    <x v="0"/>
    <x v="0"/>
    <n v="46500"/>
    <n v="46500"/>
    <n v="0"/>
    <x v="0"/>
    <x v="1"/>
    <x v="1"/>
    <n v="487"/>
    <x v="8"/>
  </r>
  <r>
    <n v="339249"/>
    <x v="0"/>
    <x v="2"/>
    <n v="70400"/>
    <n v="70400"/>
    <n v="0"/>
    <x v="0"/>
    <x v="1"/>
    <x v="1"/>
    <n v="494"/>
    <x v="0"/>
  </r>
  <r>
    <n v="339250"/>
    <x v="1"/>
    <x v="0"/>
    <n v="9000"/>
    <n v="9000"/>
    <n v="0"/>
    <x v="0"/>
    <x v="1"/>
    <x v="1"/>
    <n v="442"/>
    <x v="3"/>
  </r>
  <r>
    <n v="339252"/>
    <x v="0"/>
    <x v="0"/>
    <n v="115500"/>
    <n v="115500"/>
    <n v="0"/>
    <x v="0"/>
    <x v="1"/>
    <x v="1"/>
    <n v="493"/>
    <x v="0"/>
  </r>
  <r>
    <n v="339255"/>
    <x v="1"/>
    <x v="0"/>
    <n v="26000"/>
    <n v="26000"/>
    <n v="0"/>
    <x v="0"/>
    <x v="0"/>
    <x v="1"/>
    <n v="456"/>
    <x v="1"/>
  </r>
  <r>
    <n v="339256"/>
    <x v="0"/>
    <x v="1"/>
    <n v="20000"/>
    <n v="20000"/>
    <n v="0"/>
    <x v="0"/>
    <x v="0"/>
    <x v="0"/>
    <n v="433"/>
    <x v="3"/>
  </r>
  <r>
    <n v="339273"/>
    <x v="1"/>
    <x v="0"/>
    <n v="30000"/>
    <n v="30000"/>
    <n v="0"/>
    <x v="0"/>
    <x v="1"/>
    <x v="1"/>
    <n v="424"/>
    <x v="6"/>
  </r>
  <r>
    <n v="339277"/>
    <x v="0"/>
    <x v="1"/>
    <n v="6000"/>
    <n v="6000"/>
    <n v="0"/>
    <x v="0"/>
    <x v="1"/>
    <x v="1"/>
    <n v="480"/>
    <x v="8"/>
  </r>
  <r>
    <n v="339278"/>
    <x v="1"/>
    <x v="2"/>
    <n v="12000"/>
    <n v="12000"/>
    <n v="0"/>
    <x v="0"/>
    <x v="0"/>
    <x v="1"/>
    <n v="442"/>
    <x v="3"/>
  </r>
  <r>
    <n v="339282"/>
    <x v="1"/>
    <x v="0"/>
    <n v="38500"/>
    <n v="38500"/>
    <n v="0"/>
    <x v="0"/>
    <x v="1"/>
    <x v="0"/>
    <n v="504"/>
    <x v="0"/>
  </r>
  <r>
    <n v="339294"/>
    <x v="1"/>
    <x v="0"/>
    <n v="10000"/>
    <n v="10000"/>
    <n v="0"/>
    <x v="0"/>
    <x v="0"/>
    <x v="1"/>
    <n v="435"/>
    <x v="3"/>
  </r>
  <r>
    <n v="339312"/>
    <x v="0"/>
    <x v="0"/>
    <n v="147100"/>
    <n v="147100"/>
    <n v="0"/>
    <x v="0"/>
    <x v="0"/>
    <x v="1"/>
    <n v="499"/>
    <x v="0"/>
  </r>
  <r>
    <n v="339314"/>
    <x v="0"/>
    <x v="2"/>
    <n v="137746"/>
    <n v="137746"/>
    <n v="0"/>
    <x v="0"/>
    <x v="1"/>
    <x v="0"/>
    <n v="527"/>
    <x v="7"/>
  </r>
  <r>
    <n v="339329"/>
    <x v="0"/>
    <x v="0"/>
    <n v="23600"/>
    <n v="23600"/>
    <n v="0"/>
    <x v="0"/>
    <x v="1"/>
    <x v="0"/>
    <n v="539"/>
    <x v="9"/>
  </r>
  <r>
    <n v="339333"/>
    <x v="0"/>
    <x v="2"/>
    <n v="5000"/>
    <n v="5000"/>
    <n v="0"/>
    <x v="0"/>
    <x v="1"/>
    <x v="0"/>
    <n v="503"/>
    <x v="0"/>
  </r>
  <r>
    <n v="339335"/>
    <x v="0"/>
    <x v="0"/>
    <n v="4000"/>
    <n v="4000"/>
    <n v="0"/>
    <x v="0"/>
    <x v="0"/>
    <x v="2"/>
    <n v="471"/>
    <x v="8"/>
  </r>
  <r>
    <n v="339342"/>
    <x v="0"/>
    <x v="0"/>
    <n v="234100"/>
    <n v="234100"/>
    <n v="0"/>
    <x v="0"/>
    <x v="1"/>
    <x v="0"/>
    <n v="527"/>
    <x v="7"/>
  </r>
  <r>
    <n v="339350"/>
    <x v="1"/>
    <x v="0"/>
    <n v="10000"/>
    <n v="10000"/>
    <n v="0"/>
    <x v="0"/>
    <x v="0"/>
    <x v="0"/>
    <n v="543"/>
    <x v="9"/>
  </r>
  <r>
    <n v="339353"/>
    <x v="0"/>
    <x v="2"/>
    <n v="50480"/>
    <n v="50480"/>
    <n v="0"/>
    <x v="0"/>
    <x v="0"/>
    <x v="1"/>
    <n v="476"/>
    <x v="8"/>
  </r>
  <r>
    <n v="339357"/>
    <x v="0"/>
    <x v="0"/>
    <n v="52488"/>
    <n v="52488"/>
    <n v="0"/>
    <x v="0"/>
    <x v="1"/>
    <x v="1"/>
    <n v="487"/>
    <x v="8"/>
  </r>
  <r>
    <n v="339370"/>
    <x v="1"/>
    <x v="0"/>
    <n v="15000"/>
    <n v="15000"/>
    <n v="0"/>
    <x v="0"/>
    <x v="0"/>
    <x v="1"/>
    <n v="397"/>
    <x v="2"/>
  </r>
  <r>
    <n v="339374"/>
    <x v="0"/>
    <x v="1"/>
    <n v="15000"/>
    <n v="15000"/>
    <n v="0"/>
    <x v="0"/>
    <x v="1"/>
    <x v="2"/>
    <n v="508"/>
    <x v="0"/>
  </r>
  <r>
    <n v="339383"/>
    <x v="1"/>
    <x v="0"/>
    <n v="10000"/>
    <n v="10000"/>
    <n v="0"/>
    <x v="0"/>
    <x v="1"/>
    <x v="1"/>
    <n v="494"/>
    <x v="0"/>
  </r>
  <r>
    <n v="339389"/>
    <x v="0"/>
    <x v="0"/>
    <n v="66500"/>
    <n v="66500"/>
    <n v="0"/>
    <x v="0"/>
    <x v="1"/>
    <x v="0"/>
    <n v="591"/>
    <x v="12"/>
  </r>
  <r>
    <n v="339393"/>
    <x v="0"/>
    <x v="1"/>
    <n v="12000"/>
    <n v="12000"/>
    <n v="0"/>
    <x v="0"/>
    <x v="1"/>
    <x v="1"/>
    <n v="453"/>
    <x v="1"/>
  </r>
  <r>
    <n v="339396"/>
    <x v="0"/>
    <x v="0"/>
    <n v="122000"/>
    <n v="122000"/>
    <n v="0"/>
    <x v="0"/>
    <x v="0"/>
    <x v="1"/>
    <n v="417"/>
    <x v="6"/>
  </r>
  <r>
    <n v="339398"/>
    <x v="1"/>
    <x v="1"/>
    <n v="25000"/>
    <n v="25000"/>
    <n v="0"/>
    <x v="0"/>
    <x v="1"/>
    <x v="1"/>
    <n v="456"/>
    <x v="1"/>
  </r>
  <r>
    <n v="339399"/>
    <x v="1"/>
    <x v="1"/>
    <n v="60000"/>
    <n v="60000"/>
    <n v="0"/>
    <x v="0"/>
    <x v="0"/>
    <x v="1"/>
    <n v="446"/>
    <x v="3"/>
  </r>
  <r>
    <n v="339400"/>
    <x v="1"/>
    <x v="0"/>
    <n v="20000"/>
    <n v="10000"/>
    <n v="1"/>
    <x v="1"/>
    <x v="1"/>
    <x v="0"/>
    <n v="455"/>
    <x v="1"/>
  </r>
  <r>
    <n v="339402"/>
    <x v="0"/>
    <x v="0"/>
    <n v="32000"/>
    <n v="32000"/>
    <n v="0"/>
    <x v="0"/>
    <x v="0"/>
    <x v="1"/>
    <n v="530"/>
    <x v="7"/>
  </r>
  <r>
    <n v="339405"/>
    <x v="1"/>
    <x v="0"/>
    <n v="17000"/>
    <n v="17000"/>
    <n v="0"/>
    <x v="0"/>
    <x v="1"/>
    <x v="1"/>
    <n v="495"/>
    <x v="0"/>
  </r>
  <r>
    <n v="339406"/>
    <x v="1"/>
    <x v="0"/>
    <n v="5000"/>
    <n v="5000"/>
    <n v="0"/>
    <x v="0"/>
    <x v="1"/>
    <x v="0"/>
    <n v="463"/>
    <x v="1"/>
  </r>
  <r>
    <n v="339409"/>
    <x v="0"/>
    <x v="0"/>
    <n v="103000"/>
    <n v="103000"/>
    <n v="0"/>
    <x v="0"/>
    <x v="1"/>
    <x v="1"/>
    <n v="508"/>
    <x v="0"/>
  </r>
  <r>
    <n v="339410"/>
    <x v="0"/>
    <x v="1"/>
    <n v="19600"/>
    <n v="19600"/>
    <n v="0"/>
    <x v="0"/>
    <x v="1"/>
    <x v="1"/>
    <n v="542"/>
    <x v="9"/>
  </r>
  <r>
    <n v="339415"/>
    <x v="0"/>
    <x v="0"/>
    <n v="43000"/>
    <n v="43000"/>
    <n v="0"/>
    <x v="0"/>
    <x v="1"/>
    <x v="2"/>
    <n v="501"/>
    <x v="0"/>
  </r>
  <r>
    <n v="339420"/>
    <x v="0"/>
    <x v="0"/>
    <n v="129000"/>
    <n v="129000"/>
    <n v="0"/>
    <x v="0"/>
    <x v="0"/>
    <x v="1"/>
    <n v="530"/>
    <x v="7"/>
  </r>
  <r>
    <n v="339446"/>
    <x v="0"/>
    <x v="0"/>
    <n v="44000"/>
    <n v="44000"/>
    <n v="0"/>
    <x v="0"/>
    <x v="1"/>
    <x v="1"/>
    <n v="494"/>
    <x v="0"/>
  </r>
  <r>
    <n v="339451"/>
    <x v="2"/>
    <x v="0"/>
    <n v="15000"/>
    <n v="15000"/>
    <n v="0"/>
    <x v="0"/>
    <x v="0"/>
    <x v="1"/>
    <n v="467"/>
    <x v="1"/>
  </r>
  <r>
    <n v="339452"/>
    <x v="0"/>
    <x v="0"/>
    <n v="204900"/>
    <n v="204900"/>
    <n v="0"/>
    <x v="0"/>
    <x v="0"/>
    <x v="2"/>
    <n v="459"/>
    <x v="1"/>
  </r>
  <r>
    <n v="339463"/>
    <x v="0"/>
    <x v="0"/>
    <n v="75000"/>
    <n v="75000"/>
    <n v="0"/>
    <x v="0"/>
    <x v="0"/>
    <x v="1"/>
    <n v="484"/>
    <x v="8"/>
  </r>
  <r>
    <n v="339470"/>
    <x v="1"/>
    <x v="0"/>
    <n v="26000"/>
    <n v="26000"/>
    <n v="0"/>
    <x v="0"/>
    <x v="0"/>
    <x v="1"/>
    <n v="481"/>
    <x v="8"/>
  </r>
  <r>
    <n v="339484"/>
    <x v="0"/>
    <x v="0"/>
    <n v="20000"/>
    <n v="20000"/>
    <n v="0"/>
    <x v="0"/>
    <x v="0"/>
    <x v="0"/>
    <n v="521"/>
    <x v="7"/>
  </r>
  <r>
    <n v="339494"/>
    <x v="1"/>
    <x v="0"/>
    <n v="10000"/>
    <n v="10000"/>
    <n v="0"/>
    <x v="0"/>
    <x v="1"/>
    <x v="1"/>
    <n v="451"/>
    <x v="1"/>
  </r>
  <r>
    <n v="339497"/>
    <x v="0"/>
    <x v="0"/>
    <n v="43500"/>
    <n v="43500"/>
    <n v="0"/>
    <x v="0"/>
    <x v="0"/>
    <x v="1"/>
    <n v="497"/>
    <x v="0"/>
  </r>
  <r>
    <n v="339500"/>
    <x v="0"/>
    <x v="0"/>
    <n v="82700"/>
    <n v="82700"/>
    <n v="0"/>
    <x v="0"/>
    <x v="1"/>
    <x v="0"/>
    <n v="543"/>
    <x v="9"/>
  </r>
  <r>
    <n v="339518"/>
    <x v="0"/>
    <x v="1"/>
    <n v="20000"/>
    <n v="20000"/>
    <n v="0"/>
    <x v="0"/>
    <x v="1"/>
    <x v="1"/>
    <n v="470"/>
    <x v="1"/>
  </r>
  <r>
    <n v="339521"/>
    <x v="0"/>
    <x v="0"/>
    <n v="40000"/>
    <n v="40000"/>
    <n v="0"/>
    <x v="0"/>
    <x v="0"/>
    <x v="1"/>
    <n v="470"/>
    <x v="1"/>
  </r>
  <r>
    <n v="339542"/>
    <x v="0"/>
    <x v="0"/>
    <n v="24000"/>
    <n v="24000"/>
    <n v="0"/>
    <x v="0"/>
    <x v="1"/>
    <x v="2"/>
    <n v="458"/>
    <x v="1"/>
  </r>
  <r>
    <n v="339547"/>
    <x v="0"/>
    <x v="1"/>
    <n v="40000"/>
    <n v="40000"/>
    <n v="0"/>
    <x v="0"/>
    <x v="1"/>
    <x v="0"/>
    <n v="506"/>
    <x v="0"/>
  </r>
  <r>
    <n v="339556"/>
    <x v="0"/>
    <x v="0"/>
    <n v="5000"/>
    <n v="5000"/>
    <n v="0"/>
    <x v="0"/>
    <x v="0"/>
    <x v="1"/>
    <n v="506"/>
    <x v="0"/>
  </r>
  <r>
    <n v="339558"/>
    <x v="1"/>
    <x v="0"/>
    <n v="30000"/>
    <n v="30000"/>
    <n v="0"/>
    <x v="0"/>
    <x v="1"/>
    <x v="0"/>
    <n v="479"/>
    <x v="8"/>
  </r>
  <r>
    <n v="339560"/>
    <x v="0"/>
    <x v="0"/>
    <n v="140000"/>
    <n v="140000"/>
    <n v="0"/>
    <x v="0"/>
    <x v="0"/>
    <x v="1"/>
    <n v="525"/>
    <x v="7"/>
  </r>
  <r>
    <n v="339574"/>
    <x v="1"/>
    <x v="2"/>
    <n v="40000"/>
    <n v="40000"/>
    <n v="0"/>
    <x v="0"/>
    <x v="1"/>
    <x v="2"/>
    <n v="471"/>
    <x v="8"/>
  </r>
  <r>
    <n v="339575"/>
    <x v="0"/>
    <x v="0"/>
    <n v="10000"/>
    <n v="10000"/>
    <n v="0"/>
    <x v="0"/>
    <x v="0"/>
    <x v="1"/>
    <n v="464"/>
    <x v="1"/>
  </r>
  <r>
    <n v="339583"/>
    <x v="1"/>
    <x v="1"/>
    <n v="5000"/>
    <n v="5000"/>
    <n v="0"/>
    <x v="0"/>
    <x v="0"/>
    <x v="1"/>
    <n v="444"/>
    <x v="3"/>
  </r>
  <r>
    <n v="339614"/>
    <x v="0"/>
    <x v="0"/>
    <n v="45000"/>
    <n v="45000"/>
    <n v="0"/>
    <x v="0"/>
    <x v="1"/>
    <x v="2"/>
    <n v="520"/>
    <x v="7"/>
  </r>
  <r>
    <n v="339624"/>
    <x v="0"/>
    <x v="1"/>
    <n v="20000"/>
    <n v="20000"/>
    <n v="0"/>
    <x v="0"/>
    <x v="0"/>
    <x v="0"/>
    <n v="487"/>
    <x v="8"/>
  </r>
  <r>
    <n v="339632"/>
    <x v="0"/>
    <x v="0"/>
    <n v="133700"/>
    <n v="133700"/>
    <n v="0"/>
    <x v="0"/>
    <x v="1"/>
    <x v="0"/>
    <n v="435"/>
    <x v="3"/>
  </r>
  <r>
    <n v="339639"/>
    <x v="0"/>
    <x v="2"/>
    <n v="10000"/>
    <n v="10000"/>
    <n v="0"/>
    <x v="0"/>
    <x v="1"/>
    <x v="2"/>
    <n v="434"/>
    <x v="3"/>
  </r>
  <r>
    <n v="339644"/>
    <x v="0"/>
    <x v="0"/>
    <n v="98300"/>
    <n v="98300"/>
    <n v="0"/>
    <x v="0"/>
    <x v="0"/>
    <x v="0"/>
    <n v="513"/>
    <x v="7"/>
  </r>
  <r>
    <n v="339648"/>
    <x v="0"/>
    <x v="2"/>
    <n v="44000"/>
    <n v="44000"/>
    <n v="0"/>
    <x v="0"/>
    <x v="1"/>
    <x v="1"/>
    <n v="467"/>
    <x v="1"/>
  </r>
  <r>
    <n v="339653"/>
    <x v="0"/>
    <x v="2"/>
    <n v="50000"/>
    <n v="50000"/>
    <n v="0"/>
    <x v="0"/>
    <x v="0"/>
    <x v="0"/>
    <n v="480"/>
    <x v="8"/>
  </r>
  <r>
    <n v="339663"/>
    <x v="1"/>
    <x v="0"/>
    <n v="8000"/>
    <n v="0"/>
    <n v="1"/>
    <x v="1"/>
    <x v="1"/>
    <x v="1"/>
    <n v="483"/>
    <x v="8"/>
  </r>
  <r>
    <n v="339669"/>
    <x v="0"/>
    <x v="0"/>
    <n v="90000"/>
    <n v="90000"/>
    <n v="0"/>
    <x v="0"/>
    <x v="0"/>
    <x v="1"/>
    <n v="497"/>
    <x v="0"/>
  </r>
  <r>
    <n v="339672"/>
    <x v="0"/>
    <x v="1"/>
    <n v="145000"/>
    <n v="145000"/>
    <n v="0"/>
    <x v="0"/>
    <x v="1"/>
    <x v="2"/>
    <n v="499"/>
    <x v="0"/>
  </r>
  <r>
    <n v="339681"/>
    <x v="1"/>
    <x v="0"/>
    <n v="10000"/>
    <n v="10000"/>
    <n v="0"/>
    <x v="0"/>
    <x v="0"/>
    <x v="0"/>
    <n v="476"/>
    <x v="8"/>
  </r>
  <r>
    <n v="339688"/>
    <x v="2"/>
    <x v="0"/>
    <n v="34000"/>
    <n v="34000"/>
    <n v="0"/>
    <x v="0"/>
    <x v="1"/>
    <x v="1"/>
    <n v="455"/>
    <x v="1"/>
  </r>
  <r>
    <n v="339690"/>
    <x v="2"/>
    <x v="0"/>
    <n v="142700"/>
    <n v="142700"/>
    <n v="0"/>
    <x v="0"/>
    <x v="1"/>
    <x v="1"/>
    <n v="467"/>
    <x v="1"/>
  </r>
  <r>
    <n v="339691"/>
    <x v="0"/>
    <x v="1"/>
    <n v="80000"/>
    <n v="80000"/>
    <n v="0"/>
    <x v="0"/>
    <x v="0"/>
    <x v="1"/>
    <n v="435"/>
    <x v="3"/>
  </r>
  <r>
    <n v="339696"/>
    <x v="0"/>
    <x v="1"/>
    <n v="20000"/>
    <n v="20000"/>
    <n v="0"/>
    <x v="0"/>
    <x v="1"/>
    <x v="1"/>
    <n v="455"/>
    <x v="1"/>
  </r>
  <r>
    <n v="339704"/>
    <x v="0"/>
    <x v="0"/>
    <n v="30000"/>
    <n v="30000"/>
    <n v="0"/>
    <x v="0"/>
    <x v="0"/>
    <x v="2"/>
    <n v="462"/>
    <x v="1"/>
  </r>
  <r>
    <n v="339712"/>
    <x v="0"/>
    <x v="1"/>
    <n v="5000"/>
    <n v="5000"/>
    <n v="0"/>
    <x v="0"/>
    <x v="1"/>
    <x v="1"/>
    <n v="511"/>
    <x v="7"/>
  </r>
  <r>
    <n v="339716"/>
    <x v="1"/>
    <x v="0"/>
    <n v="4000"/>
    <n v="4000"/>
    <n v="0"/>
    <x v="0"/>
    <x v="1"/>
    <x v="2"/>
    <n v="460"/>
    <x v="1"/>
  </r>
  <r>
    <n v="339719"/>
    <x v="0"/>
    <x v="0"/>
    <n v="30000"/>
    <n v="30000"/>
    <n v="0"/>
    <x v="0"/>
    <x v="0"/>
    <x v="1"/>
    <n v="437"/>
    <x v="3"/>
  </r>
  <r>
    <n v="339725"/>
    <x v="0"/>
    <x v="0"/>
    <n v="382500"/>
    <n v="382500"/>
    <n v="0"/>
    <x v="0"/>
    <x v="1"/>
    <x v="0"/>
    <n v="465"/>
    <x v="1"/>
  </r>
  <r>
    <n v="339742"/>
    <x v="0"/>
    <x v="0"/>
    <n v="97000"/>
    <n v="97000"/>
    <n v="0"/>
    <x v="0"/>
    <x v="0"/>
    <x v="1"/>
    <n v="483"/>
    <x v="8"/>
  </r>
  <r>
    <n v="339759"/>
    <x v="0"/>
    <x v="0"/>
    <n v="40000"/>
    <n v="40000"/>
    <n v="0"/>
    <x v="0"/>
    <x v="1"/>
    <x v="2"/>
    <n v="465"/>
    <x v="1"/>
  </r>
  <r>
    <n v="339765"/>
    <x v="0"/>
    <x v="0"/>
    <n v="60000"/>
    <n v="60000"/>
    <n v="0"/>
    <x v="0"/>
    <x v="0"/>
    <x v="1"/>
    <n v="452"/>
    <x v="1"/>
  </r>
  <r>
    <n v="339768"/>
    <x v="1"/>
    <x v="1"/>
    <n v="20000"/>
    <n v="20000"/>
    <n v="0"/>
    <x v="0"/>
    <x v="1"/>
    <x v="1"/>
    <n v="480"/>
    <x v="8"/>
  </r>
  <r>
    <n v="339773"/>
    <x v="0"/>
    <x v="2"/>
    <n v="35000"/>
    <n v="35000"/>
    <n v="0"/>
    <x v="0"/>
    <x v="1"/>
    <x v="1"/>
    <n v="463"/>
    <x v="1"/>
  </r>
  <r>
    <n v="339783"/>
    <x v="1"/>
    <x v="0"/>
    <n v="500"/>
    <n v="500"/>
    <n v="0"/>
    <x v="0"/>
    <x v="1"/>
    <x v="0"/>
    <n v="469"/>
    <x v="1"/>
  </r>
  <r>
    <n v="339784"/>
    <x v="1"/>
    <x v="0"/>
    <n v="20000"/>
    <n v="20000"/>
    <n v="0"/>
    <x v="0"/>
    <x v="1"/>
    <x v="0"/>
    <n v="510"/>
    <x v="0"/>
  </r>
  <r>
    <n v="339794"/>
    <x v="1"/>
    <x v="0"/>
    <n v="1000"/>
    <n v="1000"/>
    <n v="0"/>
    <x v="0"/>
    <x v="0"/>
    <x v="1"/>
    <n v="521"/>
    <x v="7"/>
  </r>
  <r>
    <n v="339795"/>
    <x v="0"/>
    <x v="0"/>
    <n v="93700"/>
    <n v="93700"/>
    <n v="0"/>
    <x v="0"/>
    <x v="0"/>
    <x v="1"/>
    <n v="444"/>
    <x v="3"/>
  </r>
  <r>
    <n v="339796"/>
    <x v="0"/>
    <x v="1"/>
    <n v="10000"/>
    <n v="10000"/>
    <n v="0"/>
    <x v="0"/>
    <x v="0"/>
    <x v="0"/>
    <n v="399"/>
    <x v="2"/>
  </r>
  <r>
    <n v="339806"/>
    <x v="1"/>
    <x v="0"/>
    <n v="13000"/>
    <n v="13000"/>
    <n v="0"/>
    <x v="0"/>
    <x v="1"/>
    <x v="1"/>
    <n v="490"/>
    <x v="8"/>
  </r>
  <r>
    <n v="339811"/>
    <x v="2"/>
    <x v="2"/>
    <n v="8000"/>
    <n v="8000"/>
    <n v="0"/>
    <x v="0"/>
    <x v="1"/>
    <x v="0"/>
    <n v="523"/>
    <x v="7"/>
  </r>
  <r>
    <n v="339816"/>
    <x v="0"/>
    <x v="0"/>
    <n v="70000"/>
    <n v="70000"/>
    <n v="0"/>
    <x v="0"/>
    <x v="1"/>
    <x v="0"/>
    <n v="495"/>
    <x v="0"/>
  </r>
  <r>
    <n v="339821"/>
    <x v="0"/>
    <x v="0"/>
    <n v="40000"/>
    <n v="40000"/>
    <n v="0"/>
    <x v="0"/>
    <x v="0"/>
    <x v="1"/>
    <n v="470"/>
    <x v="1"/>
  </r>
  <r>
    <n v="339838"/>
    <x v="0"/>
    <x v="0"/>
    <n v="187830"/>
    <n v="187830"/>
    <n v="0"/>
    <x v="0"/>
    <x v="1"/>
    <x v="0"/>
    <n v="469"/>
    <x v="1"/>
  </r>
  <r>
    <n v="339839"/>
    <x v="1"/>
    <x v="0"/>
    <n v="500"/>
    <n v="500"/>
    <n v="0"/>
    <x v="0"/>
    <x v="0"/>
    <x v="1"/>
    <n v="412"/>
    <x v="6"/>
  </r>
  <r>
    <n v="339848"/>
    <x v="1"/>
    <x v="0"/>
    <n v="10000"/>
    <n v="10000"/>
    <n v="0"/>
    <x v="0"/>
    <x v="1"/>
    <x v="1"/>
    <n v="432"/>
    <x v="3"/>
  </r>
  <r>
    <n v="339862"/>
    <x v="0"/>
    <x v="0"/>
    <n v="228000"/>
    <n v="228000"/>
    <n v="0"/>
    <x v="0"/>
    <x v="1"/>
    <x v="1"/>
    <n v="455"/>
    <x v="1"/>
  </r>
  <r>
    <n v="339863"/>
    <x v="0"/>
    <x v="0"/>
    <n v="35800"/>
    <n v="35800"/>
    <n v="0"/>
    <x v="0"/>
    <x v="0"/>
    <x v="1"/>
    <n v="452"/>
    <x v="1"/>
  </r>
  <r>
    <n v="339875"/>
    <x v="0"/>
    <x v="0"/>
    <n v="124500"/>
    <n v="124500"/>
    <n v="0"/>
    <x v="0"/>
    <x v="0"/>
    <x v="0"/>
    <n v="528"/>
    <x v="7"/>
  </r>
  <r>
    <n v="339879"/>
    <x v="0"/>
    <x v="2"/>
    <n v="84500"/>
    <n v="84500"/>
    <n v="0"/>
    <x v="0"/>
    <x v="0"/>
    <x v="0"/>
    <n v="495"/>
    <x v="0"/>
  </r>
  <r>
    <n v="339900"/>
    <x v="0"/>
    <x v="0"/>
    <n v="97700"/>
    <n v="97700"/>
    <n v="0"/>
    <x v="0"/>
    <x v="0"/>
    <x v="0"/>
    <n v="443"/>
    <x v="3"/>
  </r>
  <r>
    <n v="339969"/>
    <x v="0"/>
    <x v="1"/>
    <n v="54231"/>
    <n v="54231"/>
    <n v="0"/>
    <x v="0"/>
    <x v="1"/>
    <x v="1"/>
    <n v="497"/>
    <x v="0"/>
  </r>
  <r>
    <n v="339978"/>
    <x v="0"/>
    <x v="1"/>
    <n v="23010"/>
    <n v="23010"/>
    <n v="0"/>
    <x v="0"/>
    <x v="0"/>
    <x v="0"/>
    <n v="491"/>
    <x v="0"/>
  </r>
  <r>
    <n v="339983"/>
    <x v="0"/>
    <x v="0"/>
    <n v="42500"/>
    <n v="42500"/>
    <n v="0"/>
    <x v="0"/>
    <x v="1"/>
    <x v="1"/>
    <n v="523"/>
    <x v="7"/>
  </r>
  <r>
    <n v="340006"/>
    <x v="1"/>
    <x v="0"/>
    <n v="55000"/>
    <n v="55000"/>
    <n v="0"/>
    <x v="0"/>
    <x v="1"/>
    <x v="1"/>
    <n v="533"/>
    <x v="9"/>
  </r>
  <r>
    <n v="340012"/>
    <x v="0"/>
    <x v="0"/>
    <n v="35000"/>
    <n v="35000"/>
    <n v="0"/>
    <x v="0"/>
    <x v="0"/>
    <x v="1"/>
    <n v="432"/>
    <x v="3"/>
  </r>
  <r>
    <n v="340014"/>
    <x v="1"/>
    <x v="0"/>
    <n v="40000"/>
    <n v="20000"/>
    <n v="1"/>
    <x v="1"/>
    <x v="0"/>
    <x v="1"/>
    <n v="414"/>
    <x v="6"/>
  </r>
  <r>
    <n v="340017"/>
    <x v="0"/>
    <x v="1"/>
    <n v="5000"/>
    <n v="5000"/>
    <n v="0"/>
    <x v="0"/>
    <x v="1"/>
    <x v="2"/>
    <n v="458"/>
    <x v="1"/>
  </r>
  <r>
    <n v="340021"/>
    <x v="0"/>
    <x v="2"/>
    <n v="5000"/>
    <n v="5000"/>
    <n v="0"/>
    <x v="0"/>
    <x v="0"/>
    <x v="1"/>
    <n v="401"/>
    <x v="2"/>
  </r>
  <r>
    <n v="340025"/>
    <x v="1"/>
    <x v="0"/>
    <n v="7000"/>
    <n v="7000"/>
    <n v="0"/>
    <x v="0"/>
    <x v="1"/>
    <x v="2"/>
    <n v="445"/>
    <x v="3"/>
  </r>
  <r>
    <n v="340039"/>
    <x v="1"/>
    <x v="0"/>
    <n v="8500"/>
    <n v="8500"/>
    <n v="0"/>
    <x v="0"/>
    <x v="1"/>
    <x v="1"/>
    <n v="455"/>
    <x v="1"/>
  </r>
  <r>
    <n v="340047"/>
    <x v="1"/>
    <x v="2"/>
    <n v="15000"/>
    <n v="15000"/>
    <n v="0"/>
    <x v="0"/>
    <x v="0"/>
    <x v="0"/>
    <n v="479"/>
    <x v="8"/>
  </r>
  <r>
    <n v="340057"/>
    <x v="1"/>
    <x v="0"/>
    <n v="45000"/>
    <n v="45000"/>
    <n v="0"/>
    <x v="0"/>
    <x v="0"/>
    <x v="1"/>
    <n v="455"/>
    <x v="1"/>
  </r>
  <r>
    <n v="340060"/>
    <x v="0"/>
    <x v="1"/>
    <n v="115000"/>
    <n v="115000"/>
    <n v="0"/>
    <x v="0"/>
    <x v="0"/>
    <x v="1"/>
    <n v="482"/>
    <x v="8"/>
  </r>
  <r>
    <n v="340070"/>
    <x v="0"/>
    <x v="0"/>
    <n v="37000"/>
    <n v="37000"/>
    <n v="0"/>
    <x v="0"/>
    <x v="0"/>
    <x v="1"/>
    <n v="396"/>
    <x v="2"/>
  </r>
  <r>
    <n v="340073"/>
    <x v="1"/>
    <x v="0"/>
    <n v="40000"/>
    <n v="40000"/>
    <n v="0"/>
    <x v="0"/>
    <x v="1"/>
    <x v="2"/>
    <n v="506"/>
    <x v="0"/>
  </r>
  <r>
    <n v="340075"/>
    <x v="1"/>
    <x v="0"/>
    <n v="20000"/>
    <n v="20000"/>
    <n v="0"/>
    <x v="0"/>
    <x v="1"/>
    <x v="1"/>
    <n v="444"/>
    <x v="3"/>
  </r>
  <r>
    <n v="340076"/>
    <x v="1"/>
    <x v="0"/>
    <n v="25000"/>
    <n v="25000"/>
    <n v="0"/>
    <x v="0"/>
    <x v="1"/>
    <x v="0"/>
    <n v="485"/>
    <x v="8"/>
  </r>
  <r>
    <n v="340083"/>
    <x v="0"/>
    <x v="1"/>
    <n v="20000"/>
    <n v="20000"/>
    <n v="0"/>
    <x v="0"/>
    <x v="1"/>
    <x v="1"/>
    <n v="497"/>
    <x v="0"/>
  </r>
  <r>
    <n v="340099"/>
    <x v="0"/>
    <x v="0"/>
    <n v="24500"/>
    <n v="24500"/>
    <n v="0"/>
    <x v="0"/>
    <x v="0"/>
    <x v="1"/>
    <n v="496"/>
    <x v="0"/>
  </r>
  <r>
    <n v="340115"/>
    <x v="1"/>
    <x v="0"/>
    <n v="15000"/>
    <n v="15000"/>
    <n v="0"/>
    <x v="0"/>
    <x v="0"/>
    <x v="1"/>
    <n v="431"/>
    <x v="3"/>
  </r>
  <r>
    <n v="340116"/>
    <x v="0"/>
    <x v="0"/>
    <n v="46000"/>
    <n v="46000"/>
    <n v="0"/>
    <x v="0"/>
    <x v="0"/>
    <x v="1"/>
    <n v="428"/>
    <x v="6"/>
  </r>
  <r>
    <n v="340127"/>
    <x v="0"/>
    <x v="0"/>
    <n v="157620"/>
    <n v="157620"/>
    <n v="0"/>
    <x v="0"/>
    <x v="1"/>
    <x v="2"/>
    <n v="523"/>
    <x v="7"/>
  </r>
  <r>
    <n v="340138"/>
    <x v="1"/>
    <x v="0"/>
    <n v="45000"/>
    <n v="45000"/>
    <n v="0"/>
    <x v="0"/>
    <x v="0"/>
    <x v="1"/>
    <n v="456"/>
    <x v="1"/>
  </r>
  <r>
    <n v="340141"/>
    <x v="0"/>
    <x v="0"/>
    <n v="134500"/>
    <n v="134500"/>
    <n v="0"/>
    <x v="0"/>
    <x v="1"/>
    <x v="0"/>
    <n v="499"/>
    <x v="0"/>
  </r>
  <r>
    <n v="340193"/>
    <x v="1"/>
    <x v="1"/>
    <n v="15000"/>
    <n v="15000"/>
    <n v="0"/>
    <x v="0"/>
    <x v="1"/>
    <x v="0"/>
    <n v="520"/>
    <x v="7"/>
  </r>
  <r>
    <n v="340206"/>
    <x v="1"/>
    <x v="1"/>
    <n v="20000"/>
    <n v="20000"/>
    <n v="0"/>
    <x v="0"/>
    <x v="0"/>
    <x v="1"/>
    <n v="498"/>
    <x v="0"/>
  </r>
  <r>
    <n v="340212"/>
    <x v="1"/>
    <x v="0"/>
    <n v="30000"/>
    <n v="30000"/>
    <n v="0"/>
    <x v="0"/>
    <x v="0"/>
    <x v="2"/>
    <n v="453"/>
    <x v="1"/>
  </r>
  <r>
    <n v="340216"/>
    <x v="1"/>
    <x v="0"/>
    <n v="5000"/>
    <n v="5000"/>
    <n v="0"/>
    <x v="0"/>
    <x v="1"/>
    <x v="1"/>
    <n v="475"/>
    <x v="8"/>
  </r>
  <r>
    <n v="340218"/>
    <x v="2"/>
    <x v="2"/>
    <n v="25000"/>
    <n v="25000"/>
    <n v="0"/>
    <x v="0"/>
    <x v="0"/>
    <x v="1"/>
    <n v="457"/>
    <x v="1"/>
  </r>
  <r>
    <n v="340228"/>
    <x v="0"/>
    <x v="0"/>
    <n v="22000"/>
    <n v="22000"/>
    <n v="0"/>
    <x v="0"/>
    <x v="0"/>
    <x v="1"/>
    <n v="434"/>
    <x v="3"/>
  </r>
  <r>
    <n v="340236"/>
    <x v="0"/>
    <x v="2"/>
    <n v="62000"/>
    <n v="62000"/>
    <n v="0"/>
    <x v="0"/>
    <x v="0"/>
    <x v="1"/>
    <n v="459"/>
    <x v="1"/>
  </r>
  <r>
    <n v="340244"/>
    <x v="0"/>
    <x v="1"/>
    <n v="50000"/>
    <n v="50000"/>
    <n v="0"/>
    <x v="0"/>
    <x v="0"/>
    <x v="1"/>
    <n v="455"/>
    <x v="1"/>
  </r>
  <r>
    <n v="340262"/>
    <x v="0"/>
    <x v="1"/>
    <n v="60000"/>
    <n v="60000"/>
    <n v="0"/>
    <x v="0"/>
    <x v="0"/>
    <x v="1"/>
    <n v="442"/>
    <x v="3"/>
  </r>
  <r>
    <n v="340272"/>
    <x v="1"/>
    <x v="0"/>
    <n v="4700"/>
    <n v="4700"/>
    <n v="0"/>
    <x v="0"/>
    <x v="0"/>
    <x v="1"/>
    <n v="416"/>
    <x v="6"/>
  </r>
  <r>
    <n v="340274"/>
    <x v="1"/>
    <x v="0"/>
    <n v="171000"/>
    <n v="171000"/>
    <n v="0"/>
    <x v="0"/>
    <x v="1"/>
    <x v="2"/>
    <n v="561"/>
    <x v="10"/>
  </r>
  <r>
    <n v="340294"/>
    <x v="0"/>
    <x v="0"/>
    <n v="20000"/>
    <n v="20000"/>
    <n v="0"/>
    <x v="0"/>
    <x v="1"/>
    <x v="0"/>
    <n v="502"/>
    <x v="0"/>
  </r>
  <r>
    <n v="340322"/>
    <x v="0"/>
    <x v="0"/>
    <n v="53200"/>
    <n v="53200"/>
    <n v="0"/>
    <x v="0"/>
    <x v="1"/>
    <x v="0"/>
    <n v="495"/>
    <x v="0"/>
  </r>
  <r>
    <n v="340394"/>
    <x v="1"/>
    <x v="0"/>
    <n v="10000"/>
    <n v="10000"/>
    <n v="0"/>
    <x v="0"/>
    <x v="0"/>
    <x v="1"/>
    <n v="400"/>
    <x v="2"/>
  </r>
  <r>
    <n v="340404"/>
    <x v="1"/>
    <x v="0"/>
    <n v="22000"/>
    <n v="22000"/>
    <n v="0"/>
    <x v="0"/>
    <x v="1"/>
    <x v="1"/>
    <n v="479"/>
    <x v="8"/>
  </r>
  <r>
    <n v="340422"/>
    <x v="1"/>
    <x v="0"/>
    <n v="10000"/>
    <n v="10000"/>
    <n v="0"/>
    <x v="0"/>
    <x v="1"/>
    <x v="0"/>
    <n v="496"/>
    <x v="0"/>
  </r>
  <r>
    <n v="340436"/>
    <x v="0"/>
    <x v="1"/>
    <n v="124600"/>
    <n v="124600"/>
    <n v="0"/>
    <x v="0"/>
    <x v="1"/>
    <x v="0"/>
    <n v="485"/>
    <x v="8"/>
  </r>
  <r>
    <n v="340569"/>
    <x v="0"/>
    <x v="0"/>
    <n v="54000"/>
    <n v="54000"/>
    <n v="0"/>
    <x v="0"/>
    <x v="0"/>
    <x v="1"/>
    <n v="458"/>
    <x v="1"/>
  </r>
  <r>
    <n v="340721"/>
    <x v="2"/>
    <x v="2"/>
    <n v="40000"/>
    <n v="40000"/>
    <n v="0"/>
    <x v="0"/>
    <x v="1"/>
    <x v="1"/>
    <n v="469"/>
    <x v="1"/>
  </r>
  <r>
    <n v="340726"/>
    <x v="0"/>
    <x v="0"/>
    <n v="71000"/>
    <n v="71000"/>
    <n v="0"/>
    <x v="0"/>
    <x v="0"/>
    <x v="2"/>
    <n v="458"/>
    <x v="1"/>
  </r>
  <r>
    <n v="340733"/>
    <x v="0"/>
    <x v="1"/>
    <n v="55000"/>
    <n v="55000"/>
    <n v="0"/>
    <x v="0"/>
    <x v="1"/>
    <x v="1"/>
    <n v="486"/>
    <x v="8"/>
  </r>
  <r>
    <n v="340742"/>
    <x v="1"/>
    <x v="0"/>
    <n v="8000"/>
    <n v="8000"/>
    <n v="0"/>
    <x v="0"/>
    <x v="0"/>
    <x v="1"/>
    <n v="403"/>
    <x v="2"/>
  </r>
  <r>
    <n v="340749"/>
    <x v="0"/>
    <x v="1"/>
    <n v="96550"/>
    <n v="96550"/>
    <n v="0"/>
    <x v="0"/>
    <x v="0"/>
    <x v="1"/>
    <n v="490"/>
    <x v="8"/>
  </r>
  <r>
    <n v="340751"/>
    <x v="0"/>
    <x v="0"/>
    <n v="67500"/>
    <n v="67500"/>
    <n v="0"/>
    <x v="0"/>
    <x v="0"/>
    <x v="0"/>
    <n v="524"/>
    <x v="7"/>
  </r>
  <r>
    <n v="340769"/>
    <x v="0"/>
    <x v="0"/>
    <n v="17000"/>
    <n v="17000"/>
    <n v="0"/>
    <x v="0"/>
    <x v="1"/>
    <x v="1"/>
    <n v="542"/>
    <x v="9"/>
  </r>
  <r>
    <n v="340771"/>
    <x v="0"/>
    <x v="0"/>
    <n v="266800"/>
    <n v="249500"/>
    <n v="1"/>
    <x v="1"/>
    <x v="1"/>
    <x v="2"/>
    <n v="492"/>
    <x v="0"/>
  </r>
  <r>
    <n v="340776"/>
    <x v="1"/>
    <x v="1"/>
    <n v="15000"/>
    <n v="15000"/>
    <n v="0"/>
    <x v="0"/>
    <x v="0"/>
    <x v="0"/>
    <n v="455"/>
    <x v="1"/>
  </r>
  <r>
    <n v="340794"/>
    <x v="0"/>
    <x v="0"/>
    <n v="110000"/>
    <n v="110000"/>
    <n v="0"/>
    <x v="0"/>
    <x v="0"/>
    <x v="2"/>
    <n v="471"/>
    <x v="8"/>
  </r>
  <r>
    <n v="340804"/>
    <x v="1"/>
    <x v="0"/>
    <n v="20000"/>
    <n v="20000"/>
    <n v="0"/>
    <x v="0"/>
    <x v="1"/>
    <x v="1"/>
    <n v="458"/>
    <x v="1"/>
  </r>
  <r>
    <n v="340805"/>
    <x v="1"/>
    <x v="0"/>
    <n v="5000"/>
    <n v="0"/>
    <n v="1"/>
    <x v="1"/>
    <x v="0"/>
    <x v="0"/>
    <n v="441"/>
    <x v="3"/>
  </r>
  <r>
    <n v="340808"/>
    <x v="1"/>
    <x v="0"/>
    <n v="5000"/>
    <n v="5000"/>
    <n v="0"/>
    <x v="0"/>
    <x v="1"/>
    <x v="2"/>
    <n v="478"/>
    <x v="8"/>
  </r>
  <r>
    <n v="340810"/>
    <x v="1"/>
    <x v="0"/>
    <n v="35000"/>
    <n v="35000"/>
    <n v="0"/>
    <x v="0"/>
    <x v="1"/>
    <x v="0"/>
    <n v="453"/>
    <x v="1"/>
  </r>
  <r>
    <n v="340836"/>
    <x v="0"/>
    <x v="1"/>
    <n v="30000"/>
    <n v="30000"/>
    <n v="0"/>
    <x v="0"/>
    <x v="1"/>
    <x v="1"/>
    <n v="521"/>
    <x v="7"/>
  </r>
  <r>
    <n v="340856"/>
    <x v="0"/>
    <x v="2"/>
    <n v="24900"/>
    <n v="24900"/>
    <n v="0"/>
    <x v="0"/>
    <x v="1"/>
    <x v="1"/>
    <n v="475"/>
    <x v="8"/>
  </r>
  <r>
    <n v="340857"/>
    <x v="1"/>
    <x v="1"/>
    <n v="21800"/>
    <n v="21800"/>
    <n v="0"/>
    <x v="0"/>
    <x v="0"/>
    <x v="1"/>
    <n v="493"/>
    <x v="0"/>
  </r>
  <r>
    <n v="340860"/>
    <x v="0"/>
    <x v="1"/>
    <n v="210000"/>
    <n v="210000"/>
    <n v="0"/>
    <x v="0"/>
    <x v="1"/>
    <x v="2"/>
    <n v="591"/>
    <x v="12"/>
  </r>
  <r>
    <n v="340868"/>
    <x v="0"/>
    <x v="2"/>
    <n v="14000"/>
    <n v="14000"/>
    <n v="0"/>
    <x v="0"/>
    <x v="1"/>
    <x v="0"/>
    <n v="478"/>
    <x v="8"/>
  </r>
  <r>
    <n v="340881"/>
    <x v="0"/>
    <x v="0"/>
    <n v="150000"/>
    <n v="150000"/>
    <n v="0"/>
    <x v="0"/>
    <x v="0"/>
    <x v="0"/>
    <n v="501"/>
    <x v="0"/>
  </r>
  <r>
    <n v="340893"/>
    <x v="0"/>
    <x v="1"/>
    <n v="152987"/>
    <n v="152987"/>
    <n v="0"/>
    <x v="0"/>
    <x v="1"/>
    <x v="2"/>
    <n v="586"/>
    <x v="12"/>
  </r>
  <r>
    <n v="340908"/>
    <x v="0"/>
    <x v="0"/>
    <n v="101300"/>
    <n v="101300"/>
    <n v="0"/>
    <x v="0"/>
    <x v="0"/>
    <x v="0"/>
    <n v="480"/>
    <x v="8"/>
  </r>
  <r>
    <n v="340912"/>
    <x v="0"/>
    <x v="0"/>
    <n v="325700"/>
    <n v="325700"/>
    <n v="0"/>
    <x v="0"/>
    <x v="0"/>
    <x v="2"/>
    <n v="420"/>
    <x v="6"/>
  </r>
  <r>
    <n v="340924"/>
    <x v="0"/>
    <x v="1"/>
    <n v="131200"/>
    <n v="131200"/>
    <n v="0"/>
    <x v="0"/>
    <x v="1"/>
    <x v="0"/>
    <n v="548"/>
    <x v="9"/>
  </r>
  <r>
    <n v="340926"/>
    <x v="1"/>
    <x v="0"/>
    <n v="164310"/>
    <n v="164310"/>
    <n v="0"/>
    <x v="0"/>
    <x v="0"/>
    <x v="1"/>
    <n v="448"/>
    <x v="3"/>
  </r>
  <r>
    <n v="340930"/>
    <x v="0"/>
    <x v="0"/>
    <n v="33350"/>
    <n v="33350"/>
    <n v="0"/>
    <x v="0"/>
    <x v="0"/>
    <x v="2"/>
    <n v="528"/>
    <x v="7"/>
  </r>
  <r>
    <n v="340942"/>
    <x v="0"/>
    <x v="0"/>
    <n v="10000"/>
    <n v="10000"/>
    <n v="0"/>
    <x v="0"/>
    <x v="1"/>
    <x v="0"/>
    <n v="424"/>
    <x v="6"/>
  </r>
  <r>
    <n v="340950"/>
    <x v="1"/>
    <x v="0"/>
    <n v="10000"/>
    <n v="10000"/>
    <n v="0"/>
    <x v="0"/>
    <x v="1"/>
    <x v="2"/>
    <n v="453"/>
    <x v="1"/>
  </r>
  <r>
    <n v="340957"/>
    <x v="0"/>
    <x v="0"/>
    <n v="21600"/>
    <n v="21600"/>
    <n v="0"/>
    <x v="0"/>
    <x v="1"/>
    <x v="1"/>
    <n v="493"/>
    <x v="0"/>
  </r>
  <r>
    <n v="340958"/>
    <x v="0"/>
    <x v="0"/>
    <n v="8500"/>
    <n v="8500"/>
    <n v="0"/>
    <x v="0"/>
    <x v="0"/>
    <x v="1"/>
    <n v="508"/>
    <x v="0"/>
  </r>
  <r>
    <n v="340960"/>
    <x v="0"/>
    <x v="1"/>
    <n v="30000"/>
    <n v="30000"/>
    <n v="0"/>
    <x v="0"/>
    <x v="0"/>
    <x v="1"/>
    <n v="460"/>
    <x v="1"/>
  </r>
  <r>
    <n v="340962"/>
    <x v="1"/>
    <x v="0"/>
    <n v="49500"/>
    <n v="49500"/>
    <n v="0"/>
    <x v="0"/>
    <x v="0"/>
    <x v="1"/>
    <n v="510"/>
    <x v="0"/>
  </r>
  <r>
    <n v="340969"/>
    <x v="0"/>
    <x v="0"/>
    <n v="15000"/>
    <n v="15000"/>
    <n v="0"/>
    <x v="0"/>
    <x v="1"/>
    <x v="0"/>
    <n v="485"/>
    <x v="8"/>
  </r>
  <r>
    <n v="340973"/>
    <x v="0"/>
    <x v="0"/>
    <n v="61000"/>
    <n v="61000"/>
    <n v="0"/>
    <x v="0"/>
    <x v="1"/>
    <x v="1"/>
    <n v="503"/>
    <x v="0"/>
  </r>
  <r>
    <n v="340979"/>
    <x v="1"/>
    <x v="0"/>
    <n v="5000"/>
    <n v="5000"/>
    <n v="0"/>
    <x v="0"/>
    <x v="1"/>
    <x v="1"/>
    <n v="463"/>
    <x v="1"/>
  </r>
  <r>
    <n v="340982"/>
    <x v="0"/>
    <x v="0"/>
    <n v="279450"/>
    <n v="279450"/>
    <n v="0"/>
    <x v="0"/>
    <x v="1"/>
    <x v="0"/>
    <n v="509"/>
    <x v="0"/>
  </r>
  <r>
    <n v="340988"/>
    <x v="0"/>
    <x v="1"/>
    <n v="105100"/>
    <n v="105100"/>
    <n v="0"/>
    <x v="0"/>
    <x v="1"/>
    <x v="0"/>
    <n v="536"/>
    <x v="9"/>
  </r>
  <r>
    <n v="340996"/>
    <x v="0"/>
    <x v="0"/>
    <n v="26000"/>
    <n v="26000"/>
    <n v="0"/>
    <x v="0"/>
    <x v="1"/>
    <x v="0"/>
    <n v="514"/>
    <x v="7"/>
  </r>
  <r>
    <n v="340998"/>
    <x v="0"/>
    <x v="1"/>
    <n v="15000"/>
    <n v="15000"/>
    <n v="0"/>
    <x v="0"/>
    <x v="1"/>
    <x v="1"/>
    <n v="476"/>
    <x v="8"/>
  </r>
  <r>
    <n v="341001"/>
    <x v="0"/>
    <x v="1"/>
    <n v="15500"/>
    <n v="15500"/>
    <n v="0"/>
    <x v="0"/>
    <x v="1"/>
    <x v="1"/>
    <n v="443"/>
    <x v="3"/>
  </r>
  <r>
    <n v="341006"/>
    <x v="1"/>
    <x v="0"/>
    <n v="25000"/>
    <n v="25000"/>
    <n v="0"/>
    <x v="0"/>
    <x v="1"/>
    <x v="1"/>
    <n v="479"/>
    <x v="8"/>
  </r>
  <r>
    <n v="341015"/>
    <x v="1"/>
    <x v="0"/>
    <n v="23000"/>
    <n v="23000"/>
    <n v="0"/>
    <x v="0"/>
    <x v="0"/>
    <x v="0"/>
    <n v="522"/>
    <x v="7"/>
  </r>
  <r>
    <n v="341017"/>
    <x v="1"/>
    <x v="0"/>
    <n v="8000"/>
    <n v="8000"/>
    <n v="0"/>
    <x v="0"/>
    <x v="0"/>
    <x v="0"/>
    <n v="430"/>
    <x v="6"/>
  </r>
  <r>
    <n v="341033"/>
    <x v="0"/>
    <x v="0"/>
    <n v="160500"/>
    <n v="160500"/>
    <n v="0"/>
    <x v="0"/>
    <x v="1"/>
    <x v="0"/>
    <n v="468"/>
    <x v="1"/>
  </r>
  <r>
    <n v="341036"/>
    <x v="0"/>
    <x v="0"/>
    <n v="398000"/>
    <n v="398000"/>
    <n v="0"/>
    <x v="0"/>
    <x v="0"/>
    <x v="1"/>
    <n v="455"/>
    <x v="1"/>
  </r>
  <r>
    <n v="341048"/>
    <x v="0"/>
    <x v="1"/>
    <n v="90000"/>
    <n v="90000"/>
    <n v="0"/>
    <x v="0"/>
    <x v="0"/>
    <x v="1"/>
    <n v="508"/>
    <x v="0"/>
  </r>
  <r>
    <n v="341054"/>
    <x v="2"/>
    <x v="1"/>
    <n v="213000"/>
    <n v="213000"/>
    <n v="0"/>
    <x v="0"/>
    <x v="1"/>
    <x v="1"/>
    <n v="498"/>
    <x v="0"/>
  </r>
  <r>
    <n v="341057"/>
    <x v="0"/>
    <x v="2"/>
    <n v="32000"/>
    <n v="32000"/>
    <n v="0"/>
    <x v="0"/>
    <x v="0"/>
    <x v="1"/>
    <n v="497"/>
    <x v="0"/>
  </r>
  <r>
    <n v="341058"/>
    <x v="0"/>
    <x v="0"/>
    <n v="78400"/>
    <n v="78400"/>
    <n v="0"/>
    <x v="0"/>
    <x v="0"/>
    <x v="1"/>
    <n v="506"/>
    <x v="0"/>
  </r>
  <r>
    <n v="341063"/>
    <x v="0"/>
    <x v="0"/>
    <n v="34000"/>
    <n v="34000"/>
    <n v="0"/>
    <x v="0"/>
    <x v="0"/>
    <x v="0"/>
    <n v="447"/>
    <x v="3"/>
  </r>
  <r>
    <n v="341068"/>
    <x v="0"/>
    <x v="0"/>
    <n v="363000"/>
    <n v="363000"/>
    <n v="0"/>
    <x v="0"/>
    <x v="1"/>
    <x v="2"/>
    <n v="514"/>
    <x v="7"/>
  </r>
  <r>
    <n v="341078"/>
    <x v="1"/>
    <x v="0"/>
    <n v="10000"/>
    <n v="10000"/>
    <n v="0"/>
    <x v="0"/>
    <x v="0"/>
    <x v="0"/>
    <n v="456"/>
    <x v="1"/>
  </r>
  <r>
    <n v="341086"/>
    <x v="1"/>
    <x v="0"/>
    <n v="20000"/>
    <n v="20000"/>
    <n v="0"/>
    <x v="0"/>
    <x v="1"/>
    <x v="0"/>
    <n v="493"/>
    <x v="0"/>
  </r>
  <r>
    <n v="341089"/>
    <x v="0"/>
    <x v="0"/>
    <n v="10000"/>
    <n v="10000"/>
    <n v="0"/>
    <x v="0"/>
    <x v="0"/>
    <x v="0"/>
    <n v="530"/>
    <x v="7"/>
  </r>
  <r>
    <n v="341091"/>
    <x v="1"/>
    <x v="0"/>
    <n v="15000"/>
    <n v="15000"/>
    <n v="0"/>
    <x v="0"/>
    <x v="1"/>
    <x v="0"/>
    <n v="477"/>
    <x v="8"/>
  </r>
  <r>
    <n v="341094"/>
    <x v="2"/>
    <x v="0"/>
    <n v="80000"/>
    <n v="80000"/>
    <n v="0"/>
    <x v="0"/>
    <x v="1"/>
    <x v="2"/>
    <n v="562"/>
    <x v="10"/>
  </r>
  <r>
    <n v="341108"/>
    <x v="0"/>
    <x v="0"/>
    <n v="134700"/>
    <n v="134700"/>
    <n v="0"/>
    <x v="0"/>
    <x v="1"/>
    <x v="0"/>
    <n v="524"/>
    <x v="7"/>
  </r>
  <r>
    <n v="341121"/>
    <x v="0"/>
    <x v="0"/>
    <n v="309000"/>
    <n v="309000"/>
    <n v="0"/>
    <x v="0"/>
    <x v="1"/>
    <x v="2"/>
    <n v="530"/>
    <x v="7"/>
  </r>
  <r>
    <n v="341124"/>
    <x v="0"/>
    <x v="0"/>
    <n v="40000"/>
    <n v="40000"/>
    <n v="0"/>
    <x v="0"/>
    <x v="0"/>
    <x v="0"/>
    <n v="458"/>
    <x v="1"/>
  </r>
  <r>
    <n v="341135"/>
    <x v="0"/>
    <x v="0"/>
    <n v="196500"/>
    <n v="196500"/>
    <n v="0"/>
    <x v="0"/>
    <x v="1"/>
    <x v="1"/>
    <n v="541"/>
    <x v="9"/>
  </r>
  <r>
    <n v="341151"/>
    <x v="0"/>
    <x v="1"/>
    <n v="120000"/>
    <n v="120000"/>
    <n v="0"/>
    <x v="0"/>
    <x v="0"/>
    <x v="1"/>
    <n v="467"/>
    <x v="1"/>
  </r>
  <r>
    <n v="341156"/>
    <x v="0"/>
    <x v="0"/>
    <n v="111000"/>
    <n v="111000"/>
    <n v="0"/>
    <x v="0"/>
    <x v="0"/>
    <x v="2"/>
    <n v="483"/>
    <x v="8"/>
  </r>
  <r>
    <n v="341157"/>
    <x v="1"/>
    <x v="0"/>
    <n v="63776"/>
    <n v="63776"/>
    <n v="0"/>
    <x v="0"/>
    <x v="1"/>
    <x v="2"/>
    <n v="513"/>
    <x v="7"/>
  </r>
  <r>
    <n v="341170"/>
    <x v="0"/>
    <x v="0"/>
    <n v="90100"/>
    <n v="90100"/>
    <n v="0"/>
    <x v="0"/>
    <x v="1"/>
    <x v="2"/>
    <n v="444"/>
    <x v="3"/>
  </r>
  <r>
    <n v="341176"/>
    <x v="1"/>
    <x v="0"/>
    <n v="29000"/>
    <n v="29000"/>
    <n v="0"/>
    <x v="0"/>
    <x v="0"/>
    <x v="1"/>
    <n v="442"/>
    <x v="3"/>
  </r>
  <r>
    <n v="341180"/>
    <x v="0"/>
    <x v="1"/>
    <n v="20000"/>
    <n v="20000"/>
    <n v="0"/>
    <x v="0"/>
    <x v="1"/>
    <x v="1"/>
    <n v="535"/>
    <x v="9"/>
  </r>
  <r>
    <n v="341181"/>
    <x v="0"/>
    <x v="0"/>
    <n v="70000"/>
    <n v="70000"/>
    <n v="0"/>
    <x v="0"/>
    <x v="0"/>
    <x v="1"/>
    <n v="463"/>
    <x v="1"/>
  </r>
  <r>
    <n v="341187"/>
    <x v="0"/>
    <x v="0"/>
    <n v="76000"/>
    <n v="76000"/>
    <n v="0"/>
    <x v="0"/>
    <x v="1"/>
    <x v="0"/>
    <n v="532"/>
    <x v="9"/>
  </r>
  <r>
    <n v="341189"/>
    <x v="0"/>
    <x v="0"/>
    <n v="92000"/>
    <n v="92000"/>
    <n v="0"/>
    <x v="0"/>
    <x v="1"/>
    <x v="0"/>
    <n v="526"/>
    <x v="7"/>
  </r>
  <r>
    <n v="341190"/>
    <x v="0"/>
    <x v="0"/>
    <n v="5000"/>
    <n v="5000"/>
    <n v="0"/>
    <x v="0"/>
    <x v="0"/>
    <x v="2"/>
    <n v="441"/>
    <x v="3"/>
  </r>
  <r>
    <n v="341196"/>
    <x v="1"/>
    <x v="0"/>
    <n v="10000"/>
    <n v="10000"/>
    <n v="0"/>
    <x v="0"/>
    <x v="1"/>
    <x v="0"/>
    <n v="539"/>
    <x v="9"/>
  </r>
  <r>
    <n v="341199"/>
    <x v="0"/>
    <x v="1"/>
    <n v="183800"/>
    <n v="183800"/>
    <n v="0"/>
    <x v="0"/>
    <x v="0"/>
    <x v="0"/>
    <n v="547"/>
    <x v="9"/>
  </r>
  <r>
    <n v="341204"/>
    <x v="1"/>
    <x v="0"/>
    <n v="30000"/>
    <n v="30000"/>
    <n v="0"/>
    <x v="0"/>
    <x v="0"/>
    <x v="1"/>
    <n v="452"/>
    <x v="1"/>
  </r>
  <r>
    <n v="341206"/>
    <x v="0"/>
    <x v="0"/>
    <n v="41000"/>
    <n v="41000"/>
    <n v="0"/>
    <x v="0"/>
    <x v="1"/>
    <x v="1"/>
    <n v="544"/>
    <x v="9"/>
  </r>
  <r>
    <n v="341209"/>
    <x v="1"/>
    <x v="0"/>
    <n v="9400"/>
    <n v="9400"/>
    <n v="0"/>
    <x v="0"/>
    <x v="1"/>
    <x v="1"/>
    <n v="476"/>
    <x v="8"/>
  </r>
  <r>
    <n v="341211"/>
    <x v="0"/>
    <x v="2"/>
    <n v="12400"/>
    <n v="12400"/>
    <n v="0"/>
    <x v="0"/>
    <x v="0"/>
    <x v="2"/>
    <n v="490"/>
    <x v="8"/>
  </r>
  <r>
    <n v="341220"/>
    <x v="1"/>
    <x v="0"/>
    <n v="101000"/>
    <n v="101000"/>
    <n v="0"/>
    <x v="0"/>
    <x v="0"/>
    <x v="0"/>
    <n v="478"/>
    <x v="8"/>
  </r>
  <r>
    <n v="341222"/>
    <x v="0"/>
    <x v="1"/>
    <n v="39000"/>
    <n v="39000"/>
    <n v="0"/>
    <x v="0"/>
    <x v="0"/>
    <x v="1"/>
    <n v="521"/>
    <x v="7"/>
  </r>
  <r>
    <n v="341235"/>
    <x v="1"/>
    <x v="0"/>
    <n v="55000"/>
    <n v="55000"/>
    <n v="0"/>
    <x v="0"/>
    <x v="0"/>
    <x v="0"/>
    <n v="424"/>
    <x v="6"/>
  </r>
  <r>
    <n v="341239"/>
    <x v="0"/>
    <x v="2"/>
    <n v="5000"/>
    <n v="5000"/>
    <n v="0"/>
    <x v="0"/>
    <x v="1"/>
    <x v="0"/>
    <n v="527"/>
    <x v="7"/>
  </r>
  <r>
    <n v="341245"/>
    <x v="1"/>
    <x v="0"/>
    <n v="44100"/>
    <n v="44100"/>
    <n v="0"/>
    <x v="0"/>
    <x v="0"/>
    <x v="0"/>
    <n v="458"/>
    <x v="1"/>
  </r>
  <r>
    <n v="341257"/>
    <x v="0"/>
    <x v="0"/>
    <n v="308700"/>
    <n v="308700"/>
    <n v="0"/>
    <x v="0"/>
    <x v="0"/>
    <x v="2"/>
    <n v="522"/>
    <x v="7"/>
  </r>
  <r>
    <n v="341264"/>
    <x v="1"/>
    <x v="0"/>
    <n v="20000"/>
    <n v="20000"/>
    <n v="0"/>
    <x v="0"/>
    <x v="0"/>
    <x v="1"/>
    <n v="444"/>
    <x v="3"/>
  </r>
  <r>
    <n v="341266"/>
    <x v="0"/>
    <x v="0"/>
    <n v="54500"/>
    <n v="54500"/>
    <n v="0"/>
    <x v="0"/>
    <x v="1"/>
    <x v="0"/>
    <n v="441"/>
    <x v="3"/>
  </r>
  <r>
    <n v="341273"/>
    <x v="0"/>
    <x v="0"/>
    <n v="10000"/>
    <n v="10000"/>
    <n v="0"/>
    <x v="0"/>
    <x v="1"/>
    <x v="2"/>
    <n v="537"/>
    <x v="9"/>
  </r>
  <r>
    <n v="341280"/>
    <x v="0"/>
    <x v="2"/>
    <n v="15000"/>
    <n v="15000"/>
    <n v="0"/>
    <x v="0"/>
    <x v="0"/>
    <x v="1"/>
    <n v="461"/>
    <x v="1"/>
  </r>
  <r>
    <n v="341281"/>
    <x v="1"/>
    <x v="0"/>
    <n v="10000"/>
    <n v="10000"/>
    <n v="0"/>
    <x v="0"/>
    <x v="1"/>
    <x v="0"/>
    <n v="496"/>
    <x v="0"/>
  </r>
  <r>
    <n v="341293"/>
    <x v="1"/>
    <x v="1"/>
    <n v="125000"/>
    <n v="125000"/>
    <n v="0"/>
    <x v="0"/>
    <x v="1"/>
    <x v="1"/>
    <n v="546"/>
    <x v="9"/>
  </r>
  <r>
    <n v="341294"/>
    <x v="1"/>
    <x v="0"/>
    <n v="3000"/>
    <n v="0"/>
    <n v="1"/>
    <x v="1"/>
    <x v="0"/>
    <x v="1"/>
    <n v="456"/>
    <x v="1"/>
  </r>
  <r>
    <n v="341298"/>
    <x v="0"/>
    <x v="0"/>
    <n v="202700"/>
    <n v="202700"/>
    <n v="0"/>
    <x v="0"/>
    <x v="1"/>
    <x v="2"/>
    <n v="559"/>
    <x v="10"/>
  </r>
  <r>
    <n v="341301"/>
    <x v="1"/>
    <x v="0"/>
    <n v="30000"/>
    <n v="30000"/>
    <n v="0"/>
    <x v="0"/>
    <x v="1"/>
    <x v="1"/>
    <n v="477"/>
    <x v="8"/>
  </r>
  <r>
    <n v="341307"/>
    <x v="0"/>
    <x v="2"/>
    <n v="317600"/>
    <n v="317600"/>
    <n v="0"/>
    <x v="0"/>
    <x v="1"/>
    <x v="2"/>
    <n v="535"/>
    <x v="9"/>
  </r>
  <r>
    <n v="341311"/>
    <x v="0"/>
    <x v="0"/>
    <n v="25500"/>
    <n v="25500"/>
    <n v="0"/>
    <x v="0"/>
    <x v="0"/>
    <x v="1"/>
    <n v="494"/>
    <x v="0"/>
  </r>
  <r>
    <n v="341313"/>
    <x v="1"/>
    <x v="1"/>
    <n v="20000"/>
    <n v="20000"/>
    <n v="0"/>
    <x v="0"/>
    <x v="1"/>
    <x v="1"/>
    <n v="489"/>
    <x v="8"/>
  </r>
  <r>
    <n v="341314"/>
    <x v="0"/>
    <x v="0"/>
    <n v="80774"/>
    <n v="80774"/>
    <n v="0"/>
    <x v="0"/>
    <x v="1"/>
    <x v="1"/>
    <n v="454"/>
    <x v="1"/>
  </r>
  <r>
    <n v="341318"/>
    <x v="0"/>
    <x v="0"/>
    <n v="133500"/>
    <n v="133500"/>
    <n v="0"/>
    <x v="0"/>
    <x v="0"/>
    <x v="1"/>
    <n v="444"/>
    <x v="3"/>
  </r>
  <r>
    <n v="341320"/>
    <x v="0"/>
    <x v="2"/>
    <n v="10000"/>
    <n v="10000"/>
    <n v="0"/>
    <x v="0"/>
    <x v="0"/>
    <x v="1"/>
    <n v="471"/>
    <x v="8"/>
  </r>
  <r>
    <n v="341324"/>
    <x v="0"/>
    <x v="1"/>
    <n v="49000"/>
    <n v="49000"/>
    <n v="0"/>
    <x v="0"/>
    <x v="1"/>
    <x v="1"/>
    <n v="556"/>
    <x v="10"/>
  </r>
  <r>
    <n v="341332"/>
    <x v="1"/>
    <x v="0"/>
    <n v="10000"/>
    <n v="10000"/>
    <n v="0"/>
    <x v="0"/>
    <x v="0"/>
    <x v="0"/>
    <n v="547"/>
    <x v="9"/>
  </r>
  <r>
    <n v="341334"/>
    <x v="0"/>
    <x v="1"/>
    <n v="20000"/>
    <n v="20000"/>
    <n v="0"/>
    <x v="0"/>
    <x v="1"/>
    <x v="1"/>
    <n v="437"/>
    <x v="3"/>
  </r>
  <r>
    <n v="341338"/>
    <x v="1"/>
    <x v="0"/>
    <n v="21100"/>
    <n v="21100"/>
    <n v="0"/>
    <x v="0"/>
    <x v="0"/>
    <x v="1"/>
    <n v="503"/>
    <x v="0"/>
  </r>
  <r>
    <n v="341343"/>
    <x v="0"/>
    <x v="2"/>
    <n v="45000"/>
    <n v="45000"/>
    <n v="0"/>
    <x v="0"/>
    <x v="0"/>
    <x v="1"/>
    <n v="510"/>
    <x v="0"/>
  </r>
  <r>
    <n v="341345"/>
    <x v="1"/>
    <x v="0"/>
    <n v="15000"/>
    <n v="15000"/>
    <n v="0"/>
    <x v="0"/>
    <x v="1"/>
    <x v="0"/>
    <n v="462"/>
    <x v="1"/>
  </r>
  <r>
    <n v="341349"/>
    <x v="0"/>
    <x v="1"/>
    <n v="33000"/>
    <n v="33000"/>
    <n v="0"/>
    <x v="0"/>
    <x v="1"/>
    <x v="1"/>
    <n v="433"/>
    <x v="3"/>
  </r>
  <r>
    <n v="341355"/>
    <x v="0"/>
    <x v="0"/>
    <n v="55000"/>
    <n v="55000"/>
    <n v="0"/>
    <x v="0"/>
    <x v="1"/>
    <x v="1"/>
    <n v="485"/>
    <x v="8"/>
  </r>
  <r>
    <n v="341357"/>
    <x v="1"/>
    <x v="0"/>
    <n v="20000"/>
    <n v="20000"/>
    <n v="0"/>
    <x v="0"/>
    <x v="1"/>
    <x v="0"/>
    <n v="438"/>
    <x v="3"/>
  </r>
  <r>
    <n v="341364"/>
    <x v="1"/>
    <x v="0"/>
    <n v="22000"/>
    <n v="22000"/>
    <n v="0"/>
    <x v="0"/>
    <x v="0"/>
    <x v="0"/>
    <n v="514"/>
    <x v="7"/>
  </r>
  <r>
    <n v="341380"/>
    <x v="0"/>
    <x v="1"/>
    <n v="42000"/>
    <n v="42000"/>
    <n v="0"/>
    <x v="0"/>
    <x v="0"/>
    <x v="0"/>
    <n v="465"/>
    <x v="1"/>
  </r>
  <r>
    <n v="341387"/>
    <x v="0"/>
    <x v="0"/>
    <n v="159500"/>
    <n v="159500"/>
    <n v="0"/>
    <x v="0"/>
    <x v="0"/>
    <x v="1"/>
    <n v="450"/>
    <x v="3"/>
  </r>
  <r>
    <n v="341416"/>
    <x v="0"/>
    <x v="0"/>
    <n v="20800"/>
    <n v="20800"/>
    <n v="0"/>
    <x v="0"/>
    <x v="0"/>
    <x v="1"/>
    <n v="435"/>
    <x v="3"/>
  </r>
  <r>
    <n v="341423"/>
    <x v="1"/>
    <x v="1"/>
    <n v="64300"/>
    <n v="37155.840000000004"/>
    <n v="1"/>
    <x v="1"/>
    <x v="1"/>
    <x v="1"/>
    <n v="488"/>
    <x v="8"/>
  </r>
  <r>
    <n v="341432"/>
    <x v="0"/>
    <x v="0"/>
    <n v="100000"/>
    <n v="100000"/>
    <n v="0"/>
    <x v="0"/>
    <x v="1"/>
    <x v="0"/>
    <n v="509"/>
    <x v="0"/>
  </r>
  <r>
    <n v="341437"/>
    <x v="0"/>
    <x v="0"/>
    <n v="128400"/>
    <n v="128400"/>
    <n v="0"/>
    <x v="0"/>
    <x v="1"/>
    <x v="1"/>
    <n v="528"/>
    <x v="7"/>
  </r>
  <r>
    <n v="341440"/>
    <x v="0"/>
    <x v="0"/>
    <n v="192970"/>
    <n v="192970"/>
    <n v="0"/>
    <x v="0"/>
    <x v="1"/>
    <x v="1"/>
    <n v="552"/>
    <x v="10"/>
  </r>
  <r>
    <n v="341441"/>
    <x v="0"/>
    <x v="1"/>
    <n v="15000"/>
    <n v="15000"/>
    <n v="0"/>
    <x v="0"/>
    <x v="0"/>
    <x v="2"/>
    <n v="517"/>
    <x v="7"/>
  </r>
  <r>
    <n v="341446"/>
    <x v="0"/>
    <x v="0"/>
    <n v="44000"/>
    <n v="44000"/>
    <n v="0"/>
    <x v="0"/>
    <x v="1"/>
    <x v="2"/>
    <n v="465"/>
    <x v="1"/>
  </r>
  <r>
    <n v="341450"/>
    <x v="0"/>
    <x v="0"/>
    <n v="20000"/>
    <n v="20000"/>
    <n v="0"/>
    <x v="0"/>
    <x v="1"/>
    <x v="2"/>
    <n v="473"/>
    <x v="8"/>
  </r>
  <r>
    <n v="341457"/>
    <x v="1"/>
    <x v="0"/>
    <n v="15000"/>
    <n v="15000"/>
    <n v="0"/>
    <x v="0"/>
    <x v="0"/>
    <x v="0"/>
    <n v="433"/>
    <x v="3"/>
  </r>
  <r>
    <n v="341466"/>
    <x v="0"/>
    <x v="0"/>
    <n v="42200"/>
    <n v="42200"/>
    <n v="0"/>
    <x v="0"/>
    <x v="1"/>
    <x v="1"/>
    <n v="550"/>
    <x v="9"/>
  </r>
  <r>
    <n v="341467"/>
    <x v="0"/>
    <x v="0"/>
    <n v="236000"/>
    <n v="236000"/>
    <n v="0"/>
    <x v="0"/>
    <x v="0"/>
    <x v="0"/>
    <n v="525"/>
    <x v="7"/>
  </r>
  <r>
    <n v="341469"/>
    <x v="1"/>
    <x v="0"/>
    <n v="50000"/>
    <n v="50000"/>
    <n v="0"/>
    <x v="0"/>
    <x v="0"/>
    <x v="1"/>
    <n v="510"/>
    <x v="0"/>
  </r>
  <r>
    <n v="341481"/>
    <x v="0"/>
    <x v="0"/>
    <n v="35000"/>
    <n v="35000"/>
    <n v="0"/>
    <x v="0"/>
    <x v="1"/>
    <x v="2"/>
    <n v="447"/>
    <x v="3"/>
  </r>
  <r>
    <n v="341486"/>
    <x v="0"/>
    <x v="1"/>
    <n v="44100"/>
    <n v="44100"/>
    <n v="0"/>
    <x v="0"/>
    <x v="0"/>
    <x v="1"/>
    <n v="533"/>
    <x v="9"/>
  </r>
  <r>
    <n v="341490"/>
    <x v="0"/>
    <x v="0"/>
    <n v="80000"/>
    <n v="80000"/>
    <n v="0"/>
    <x v="0"/>
    <x v="1"/>
    <x v="2"/>
    <n v="535"/>
    <x v="9"/>
  </r>
  <r>
    <n v="341493"/>
    <x v="1"/>
    <x v="1"/>
    <n v="10000"/>
    <n v="10000"/>
    <n v="0"/>
    <x v="0"/>
    <x v="0"/>
    <x v="1"/>
    <n v="426"/>
    <x v="6"/>
  </r>
  <r>
    <n v="341494"/>
    <x v="0"/>
    <x v="0"/>
    <n v="184000"/>
    <n v="184000"/>
    <n v="0"/>
    <x v="0"/>
    <x v="1"/>
    <x v="0"/>
    <n v="464"/>
    <x v="1"/>
  </r>
  <r>
    <n v="341498"/>
    <x v="0"/>
    <x v="0"/>
    <n v="32900"/>
    <n v="32900"/>
    <n v="0"/>
    <x v="0"/>
    <x v="1"/>
    <x v="1"/>
    <n v="482"/>
    <x v="8"/>
  </r>
  <r>
    <n v="341505"/>
    <x v="0"/>
    <x v="0"/>
    <n v="12500"/>
    <n v="12500"/>
    <n v="0"/>
    <x v="0"/>
    <x v="1"/>
    <x v="0"/>
    <n v="471"/>
    <x v="8"/>
  </r>
  <r>
    <n v="341519"/>
    <x v="0"/>
    <x v="1"/>
    <n v="168000"/>
    <n v="168000"/>
    <n v="0"/>
    <x v="0"/>
    <x v="0"/>
    <x v="1"/>
    <n v="549"/>
    <x v="9"/>
  </r>
  <r>
    <n v="341525"/>
    <x v="1"/>
    <x v="0"/>
    <n v="37000"/>
    <n v="37000"/>
    <n v="0"/>
    <x v="0"/>
    <x v="1"/>
    <x v="0"/>
    <n v="493"/>
    <x v="0"/>
  </r>
  <r>
    <n v="341535"/>
    <x v="0"/>
    <x v="0"/>
    <n v="45000"/>
    <n v="45000"/>
    <n v="0"/>
    <x v="0"/>
    <x v="0"/>
    <x v="2"/>
    <n v="505"/>
    <x v="0"/>
  </r>
  <r>
    <n v="341540"/>
    <x v="0"/>
    <x v="2"/>
    <n v="6300"/>
    <n v="6300"/>
    <n v="0"/>
    <x v="0"/>
    <x v="1"/>
    <x v="0"/>
    <n v="439"/>
    <x v="3"/>
  </r>
  <r>
    <n v="341541"/>
    <x v="0"/>
    <x v="0"/>
    <n v="16000"/>
    <n v="16000"/>
    <n v="0"/>
    <x v="0"/>
    <x v="1"/>
    <x v="2"/>
    <n v="499"/>
    <x v="0"/>
  </r>
  <r>
    <n v="341543"/>
    <x v="0"/>
    <x v="2"/>
    <n v="30000"/>
    <n v="30000"/>
    <n v="0"/>
    <x v="0"/>
    <x v="1"/>
    <x v="1"/>
    <n v="507"/>
    <x v="0"/>
  </r>
  <r>
    <n v="341544"/>
    <x v="0"/>
    <x v="1"/>
    <n v="30000"/>
    <n v="30000"/>
    <n v="0"/>
    <x v="0"/>
    <x v="0"/>
    <x v="0"/>
    <n v="450"/>
    <x v="3"/>
  </r>
  <r>
    <n v="341549"/>
    <x v="1"/>
    <x v="1"/>
    <n v="20000"/>
    <n v="20000"/>
    <n v="0"/>
    <x v="0"/>
    <x v="1"/>
    <x v="0"/>
    <n v="529"/>
    <x v="7"/>
  </r>
  <r>
    <n v="341550"/>
    <x v="0"/>
    <x v="0"/>
    <n v="33000"/>
    <n v="33000"/>
    <n v="0"/>
    <x v="0"/>
    <x v="1"/>
    <x v="0"/>
    <n v="454"/>
    <x v="1"/>
  </r>
  <r>
    <n v="341552"/>
    <x v="0"/>
    <x v="1"/>
    <n v="20000"/>
    <n v="20000"/>
    <n v="0"/>
    <x v="0"/>
    <x v="1"/>
    <x v="1"/>
    <n v="495"/>
    <x v="0"/>
  </r>
  <r>
    <n v="341598"/>
    <x v="0"/>
    <x v="1"/>
    <n v="24000"/>
    <n v="24000"/>
    <n v="0"/>
    <x v="0"/>
    <x v="0"/>
    <x v="1"/>
    <n v="523"/>
    <x v="7"/>
  </r>
  <r>
    <n v="341603"/>
    <x v="2"/>
    <x v="1"/>
    <n v="65000"/>
    <n v="65000"/>
    <n v="0"/>
    <x v="0"/>
    <x v="0"/>
    <x v="0"/>
    <n v="440"/>
    <x v="3"/>
  </r>
  <r>
    <n v="341607"/>
    <x v="1"/>
    <x v="0"/>
    <n v="45000"/>
    <n v="45000"/>
    <n v="0"/>
    <x v="0"/>
    <x v="1"/>
    <x v="1"/>
    <n v="495"/>
    <x v="0"/>
  </r>
  <r>
    <n v="341622"/>
    <x v="0"/>
    <x v="1"/>
    <n v="69500"/>
    <n v="69500"/>
    <n v="0"/>
    <x v="0"/>
    <x v="1"/>
    <x v="0"/>
    <n v="510"/>
    <x v="0"/>
  </r>
  <r>
    <n v="341627"/>
    <x v="0"/>
    <x v="0"/>
    <n v="118000"/>
    <n v="118000"/>
    <n v="0"/>
    <x v="0"/>
    <x v="0"/>
    <x v="0"/>
    <n v="431"/>
    <x v="3"/>
  </r>
  <r>
    <n v="341637"/>
    <x v="0"/>
    <x v="1"/>
    <n v="169900"/>
    <n v="169900"/>
    <n v="0"/>
    <x v="0"/>
    <x v="0"/>
    <x v="1"/>
    <n v="474"/>
    <x v="8"/>
  </r>
  <r>
    <n v="341638"/>
    <x v="0"/>
    <x v="0"/>
    <n v="120000"/>
    <n v="120000"/>
    <n v="0"/>
    <x v="0"/>
    <x v="0"/>
    <x v="0"/>
    <n v="488"/>
    <x v="8"/>
  </r>
  <r>
    <n v="341654"/>
    <x v="0"/>
    <x v="0"/>
    <n v="71600"/>
    <n v="71600"/>
    <n v="0"/>
    <x v="0"/>
    <x v="0"/>
    <x v="0"/>
    <n v="485"/>
    <x v="8"/>
  </r>
  <r>
    <n v="341674"/>
    <x v="0"/>
    <x v="0"/>
    <n v="30000"/>
    <n v="30000"/>
    <n v="0"/>
    <x v="0"/>
    <x v="0"/>
    <x v="1"/>
    <n v="464"/>
    <x v="1"/>
  </r>
  <r>
    <n v="341676"/>
    <x v="1"/>
    <x v="1"/>
    <n v="40600"/>
    <n v="40600"/>
    <n v="0"/>
    <x v="0"/>
    <x v="1"/>
    <x v="1"/>
    <n v="480"/>
    <x v="8"/>
  </r>
  <r>
    <n v="341677"/>
    <x v="0"/>
    <x v="1"/>
    <n v="153500"/>
    <n v="153500"/>
    <n v="0"/>
    <x v="0"/>
    <x v="1"/>
    <x v="0"/>
    <n v="499"/>
    <x v="0"/>
  </r>
  <r>
    <n v="341691"/>
    <x v="0"/>
    <x v="2"/>
    <n v="12000"/>
    <n v="12000"/>
    <n v="0"/>
    <x v="0"/>
    <x v="1"/>
    <x v="0"/>
    <n v="530"/>
    <x v="7"/>
  </r>
  <r>
    <n v="341697"/>
    <x v="0"/>
    <x v="0"/>
    <n v="35000"/>
    <n v="35000"/>
    <n v="0"/>
    <x v="0"/>
    <x v="0"/>
    <x v="2"/>
    <n v="490"/>
    <x v="8"/>
  </r>
  <r>
    <n v="341744"/>
    <x v="1"/>
    <x v="0"/>
    <n v="21000"/>
    <n v="21000"/>
    <n v="0"/>
    <x v="0"/>
    <x v="0"/>
    <x v="0"/>
    <n v="427"/>
    <x v="6"/>
  </r>
  <r>
    <n v="341750"/>
    <x v="1"/>
    <x v="0"/>
    <n v="21500"/>
    <n v="21500"/>
    <n v="0"/>
    <x v="0"/>
    <x v="0"/>
    <x v="0"/>
    <n v="508"/>
    <x v="0"/>
  </r>
  <r>
    <n v="341756"/>
    <x v="1"/>
    <x v="0"/>
    <n v="169068"/>
    <n v="169068"/>
    <n v="0"/>
    <x v="0"/>
    <x v="0"/>
    <x v="1"/>
    <n v="521"/>
    <x v="7"/>
  </r>
  <r>
    <n v="341757"/>
    <x v="0"/>
    <x v="0"/>
    <n v="35000"/>
    <n v="35000"/>
    <n v="0"/>
    <x v="0"/>
    <x v="0"/>
    <x v="1"/>
    <n v="499"/>
    <x v="0"/>
  </r>
  <r>
    <n v="341762"/>
    <x v="1"/>
    <x v="0"/>
    <n v="5000"/>
    <n v="0"/>
    <n v="1"/>
    <x v="1"/>
    <x v="1"/>
    <x v="1"/>
    <n v="453"/>
    <x v="1"/>
  </r>
  <r>
    <n v="341777"/>
    <x v="1"/>
    <x v="0"/>
    <n v="40000"/>
    <n v="40000"/>
    <n v="0"/>
    <x v="0"/>
    <x v="0"/>
    <x v="1"/>
    <n v="422"/>
    <x v="6"/>
  </r>
  <r>
    <n v="341784"/>
    <x v="0"/>
    <x v="1"/>
    <n v="45000"/>
    <n v="45000"/>
    <n v="0"/>
    <x v="0"/>
    <x v="1"/>
    <x v="1"/>
    <n v="510"/>
    <x v="0"/>
  </r>
  <r>
    <n v="341786"/>
    <x v="0"/>
    <x v="0"/>
    <n v="20000"/>
    <n v="20000"/>
    <n v="0"/>
    <x v="0"/>
    <x v="0"/>
    <x v="1"/>
    <n v="443"/>
    <x v="3"/>
  </r>
  <r>
    <n v="341788"/>
    <x v="0"/>
    <x v="0"/>
    <n v="36000"/>
    <n v="36000"/>
    <n v="0"/>
    <x v="0"/>
    <x v="1"/>
    <x v="1"/>
    <n v="445"/>
    <x v="3"/>
  </r>
  <r>
    <n v="341791"/>
    <x v="0"/>
    <x v="0"/>
    <n v="83800"/>
    <n v="83800"/>
    <n v="1"/>
    <x v="1"/>
    <x v="1"/>
    <x v="1"/>
    <n v="527"/>
    <x v="7"/>
  </r>
  <r>
    <n v="341820"/>
    <x v="1"/>
    <x v="0"/>
    <n v="85000"/>
    <n v="85000"/>
    <n v="0"/>
    <x v="0"/>
    <x v="0"/>
    <x v="1"/>
    <n v="494"/>
    <x v="0"/>
  </r>
  <r>
    <n v="341823"/>
    <x v="2"/>
    <x v="2"/>
    <n v="45000"/>
    <n v="45000"/>
    <n v="0"/>
    <x v="0"/>
    <x v="0"/>
    <x v="1"/>
    <n v="444"/>
    <x v="3"/>
  </r>
  <r>
    <n v="341826"/>
    <x v="1"/>
    <x v="0"/>
    <n v="32000"/>
    <n v="17000"/>
    <n v="1"/>
    <x v="1"/>
    <x v="1"/>
    <x v="0"/>
    <n v="488"/>
    <x v="8"/>
  </r>
  <r>
    <n v="341840"/>
    <x v="1"/>
    <x v="0"/>
    <n v="10000"/>
    <n v="10000"/>
    <n v="0"/>
    <x v="0"/>
    <x v="1"/>
    <x v="1"/>
    <n v="454"/>
    <x v="1"/>
  </r>
  <r>
    <n v="341846"/>
    <x v="0"/>
    <x v="1"/>
    <n v="30000"/>
    <n v="30000"/>
    <n v="0"/>
    <x v="0"/>
    <x v="0"/>
    <x v="1"/>
    <n v="493"/>
    <x v="0"/>
  </r>
  <r>
    <n v="341853"/>
    <x v="1"/>
    <x v="1"/>
    <n v="15000"/>
    <n v="15000"/>
    <n v="0"/>
    <x v="0"/>
    <x v="1"/>
    <x v="2"/>
    <n v="530"/>
    <x v="7"/>
  </r>
  <r>
    <n v="341867"/>
    <x v="1"/>
    <x v="1"/>
    <n v="33500"/>
    <n v="33500"/>
    <n v="0"/>
    <x v="0"/>
    <x v="0"/>
    <x v="0"/>
    <n v="525"/>
    <x v="7"/>
  </r>
  <r>
    <n v="341870"/>
    <x v="1"/>
    <x v="0"/>
    <n v="60000"/>
    <n v="60000"/>
    <n v="0"/>
    <x v="0"/>
    <x v="1"/>
    <x v="1"/>
    <n v="502"/>
    <x v="0"/>
  </r>
  <r>
    <n v="341880"/>
    <x v="1"/>
    <x v="1"/>
    <n v="10000"/>
    <n v="10000"/>
    <n v="0"/>
    <x v="0"/>
    <x v="1"/>
    <x v="2"/>
    <n v="451"/>
    <x v="1"/>
  </r>
  <r>
    <n v="341889"/>
    <x v="0"/>
    <x v="1"/>
    <n v="37000"/>
    <n v="37000"/>
    <n v="0"/>
    <x v="0"/>
    <x v="0"/>
    <x v="2"/>
    <n v="479"/>
    <x v="8"/>
  </r>
  <r>
    <n v="341893"/>
    <x v="0"/>
    <x v="0"/>
    <n v="118000"/>
    <n v="118000"/>
    <n v="0"/>
    <x v="0"/>
    <x v="0"/>
    <x v="1"/>
    <n v="556"/>
    <x v="10"/>
  </r>
  <r>
    <n v="341897"/>
    <x v="0"/>
    <x v="1"/>
    <n v="20000"/>
    <n v="20000"/>
    <n v="0"/>
    <x v="0"/>
    <x v="1"/>
    <x v="1"/>
    <n v="468"/>
    <x v="1"/>
  </r>
  <r>
    <n v="341910"/>
    <x v="1"/>
    <x v="0"/>
    <n v="135300"/>
    <n v="135300"/>
    <n v="0"/>
    <x v="0"/>
    <x v="0"/>
    <x v="1"/>
    <n v="475"/>
    <x v="8"/>
  </r>
  <r>
    <n v="341920"/>
    <x v="0"/>
    <x v="0"/>
    <n v="90000"/>
    <n v="90000"/>
    <n v="0"/>
    <x v="0"/>
    <x v="0"/>
    <x v="0"/>
    <n v="528"/>
    <x v="7"/>
  </r>
  <r>
    <n v="341947"/>
    <x v="0"/>
    <x v="0"/>
    <n v="165400"/>
    <n v="165400"/>
    <n v="0"/>
    <x v="0"/>
    <x v="0"/>
    <x v="0"/>
    <n v="518"/>
    <x v="7"/>
  </r>
  <r>
    <n v="341952"/>
    <x v="0"/>
    <x v="0"/>
    <n v="122100"/>
    <n v="122100"/>
    <n v="0"/>
    <x v="0"/>
    <x v="1"/>
    <x v="1"/>
    <n v="479"/>
    <x v="8"/>
  </r>
  <r>
    <n v="341971"/>
    <x v="1"/>
    <x v="0"/>
    <n v="63400"/>
    <n v="63400"/>
    <n v="0"/>
    <x v="0"/>
    <x v="1"/>
    <x v="1"/>
    <n v="466"/>
    <x v="1"/>
  </r>
  <r>
    <n v="341982"/>
    <x v="0"/>
    <x v="0"/>
    <n v="170300"/>
    <n v="170300"/>
    <n v="0"/>
    <x v="0"/>
    <x v="1"/>
    <x v="0"/>
    <n v="503"/>
    <x v="0"/>
  </r>
  <r>
    <n v="342013"/>
    <x v="0"/>
    <x v="1"/>
    <n v="60000"/>
    <n v="60000"/>
    <n v="0"/>
    <x v="0"/>
    <x v="1"/>
    <x v="1"/>
    <n v="446"/>
    <x v="3"/>
  </r>
  <r>
    <n v="342016"/>
    <x v="0"/>
    <x v="0"/>
    <n v="45000"/>
    <n v="45000"/>
    <n v="0"/>
    <x v="0"/>
    <x v="0"/>
    <x v="1"/>
    <n v="558"/>
    <x v="10"/>
  </r>
  <r>
    <n v="342027"/>
    <x v="0"/>
    <x v="0"/>
    <n v="13000"/>
    <n v="13000"/>
    <n v="0"/>
    <x v="0"/>
    <x v="0"/>
    <x v="1"/>
    <n v="471"/>
    <x v="8"/>
  </r>
  <r>
    <n v="342067"/>
    <x v="0"/>
    <x v="0"/>
    <n v="10000"/>
    <n v="10000"/>
    <n v="0"/>
    <x v="0"/>
    <x v="1"/>
    <x v="1"/>
    <n v="483"/>
    <x v="8"/>
  </r>
  <r>
    <n v="342071"/>
    <x v="0"/>
    <x v="0"/>
    <n v="305555"/>
    <n v="305555"/>
    <n v="0"/>
    <x v="0"/>
    <x v="1"/>
    <x v="1"/>
    <n v="534"/>
    <x v="9"/>
  </r>
  <r>
    <n v="342073"/>
    <x v="1"/>
    <x v="0"/>
    <n v="66000"/>
    <n v="26000"/>
    <n v="1"/>
    <x v="1"/>
    <x v="0"/>
    <x v="2"/>
    <n v="478"/>
    <x v="8"/>
  </r>
  <r>
    <n v="342077"/>
    <x v="0"/>
    <x v="0"/>
    <n v="8500"/>
    <n v="8500"/>
    <n v="0"/>
    <x v="0"/>
    <x v="0"/>
    <x v="1"/>
    <n v="423"/>
    <x v="6"/>
  </r>
  <r>
    <n v="342089"/>
    <x v="1"/>
    <x v="0"/>
    <n v="3000"/>
    <n v="3000"/>
    <n v="0"/>
    <x v="0"/>
    <x v="1"/>
    <x v="1"/>
    <n v="413"/>
    <x v="6"/>
  </r>
  <r>
    <n v="342092"/>
    <x v="0"/>
    <x v="0"/>
    <n v="204700"/>
    <n v="204700"/>
    <n v="0"/>
    <x v="0"/>
    <x v="1"/>
    <x v="2"/>
    <n v="494"/>
    <x v="0"/>
  </r>
  <r>
    <n v="342098"/>
    <x v="1"/>
    <x v="0"/>
    <n v="5000"/>
    <n v="5000"/>
    <n v="0"/>
    <x v="0"/>
    <x v="1"/>
    <x v="1"/>
    <n v="445"/>
    <x v="3"/>
  </r>
  <r>
    <n v="342104"/>
    <x v="1"/>
    <x v="0"/>
    <n v="10000"/>
    <n v="10000"/>
    <n v="0"/>
    <x v="0"/>
    <x v="1"/>
    <x v="0"/>
    <n v="485"/>
    <x v="8"/>
  </r>
  <r>
    <n v="342116"/>
    <x v="1"/>
    <x v="1"/>
    <n v="20000"/>
    <n v="20000"/>
    <n v="0"/>
    <x v="0"/>
    <x v="0"/>
    <x v="0"/>
    <n v="448"/>
    <x v="3"/>
  </r>
  <r>
    <n v="342123"/>
    <x v="1"/>
    <x v="2"/>
    <n v="15000"/>
    <n v="15000"/>
    <n v="0"/>
    <x v="0"/>
    <x v="0"/>
    <x v="0"/>
    <n v="450"/>
    <x v="3"/>
  </r>
  <r>
    <n v="342132"/>
    <x v="1"/>
    <x v="0"/>
    <n v="20000"/>
    <n v="20000"/>
    <n v="0"/>
    <x v="0"/>
    <x v="1"/>
    <x v="0"/>
    <n v="475"/>
    <x v="8"/>
  </r>
  <r>
    <n v="342140"/>
    <x v="0"/>
    <x v="0"/>
    <n v="161000"/>
    <n v="161000"/>
    <n v="0"/>
    <x v="0"/>
    <x v="0"/>
    <x v="1"/>
    <n v="511"/>
    <x v="7"/>
  </r>
  <r>
    <n v="342146"/>
    <x v="0"/>
    <x v="0"/>
    <n v="10000"/>
    <n v="10000"/>
    <n v="0"/>
    <x v="0"/>
    <x v="0"/>
    <x v="2"/>
    <n v="422"/>
    <x v="6"/>
  </r>
  <r>
    <n v="342154"/>
    <x v="0"/>
    <x v="0"/>
    <n v="20000"/>
    <n v="20000"/>
    <n v="0"/>
    <x v="0"/>
    <x v="1"/>
    <x v="0"/>
    <n v="540"/>
    <x v="9"/>
  </r>
  <r>
    <n v="342196"/>
    <x v="2"/>
    <x v="2"/>
    <n v="15000"/>
    <n v="15000"/>
    <n v="0"/>
    <x v="0"/>
    <x v="0"/>
    <x v="0"/>
    <n v="516"/>
    <x v="7"/>
  </r>
  <r>
    <n v="342197"/>
    <x v="1"/>
    <x v="0"/>
    <n v="11000"/>
    <n v="11000"/>
    <n v="0"/>
    <x v="0"/>
    <x v="0"/>
    <x v="0"/>
    <n v="517"/>
    <x v="7"/>
  </r>
  <r>
    <n v="342224"/>
    <x v="0"/>
    <x v="0"/>
    <n v="141000"/>
    <n v="141000"/>
    <n v="0"/>
    <x v="0"/>
    <x v="0"/>
    <x v="1"/>
    <n v="477"/>
    <x v="8"/>
  </r>
  <r>
    <n v="342234"/>
    <x v="0"/>
    <x v="0"/>
    <n v="163700"/>
    <n v="163700"/>
    <n v="0"/>
    <x v="0"/>
    <x v="1"/>
    <x v="1"/>
    <n v="495"/>
    <x v="0"/>
  </r>
  <r>
    <n v="342235"/>
    <x v="1"/>
    <x v="0"/>
    <n v="35000"/>
    <n v="35000"/>
    <n v="0"/>
    <x v="0"/>
    <x v="1"/>
    <x v="1"/>
    <n v="442"/>
    <x v="3"/>
  </r>
  <r>
    <n v="342246"/>
    <x v="1"/>
    <x v="0"/>
    <n v="25000"/>
    <n v="25000"/>
    <n v="0"/>
    <x v="0"/>
    <x v="0"/>
    <x v="0"/>
    <n v="443"/>
    <x v="3"/>
  </r>
  <r>
    <n v="342249"/>
    <x v="2"/>
    <x v="2"/>
    <n v="45000"/>
    <n v="30000"/>
    <n v="1"/>
    <x v="1"/>
    <x v="0"/>
    <x v="0"/>
    <n v="444"/>
    <x v="3"/>
  </r>
  <r>
    <n v="342252"/>
    <x v="1"/>
    <x v="0"/>
    <n v="10000"/>
    <n v="10000"/>
    <n v="0"/>
    <x v="0"/>
    <x v="0"/>
    <x v="0"/>
    <n v="418"/>
    <x v="6"/>
  </r>
  <r>
    <n v="342256"/>
    <x v="0"/>
    <x v="0"/>
    <n v="72000"/>
    <n v="72000"/>
    <n v="0"/>
    <x v="0"/>
    <x v="0"/>
    <x v="1"/>
    <n v="486"/>
    <x v="8"/>
  </r>
  <r>
    <n v="342264"/>
    <x v="0"/>
    <x v="2"/>
    <n v="50000"/>
    <n v="50000"/>
    <n v="0"/>
    <x v="0"/>
    <x v="0"/>
    <x v="0"/>
    <n v="488"/>
    <x v="8"/>
  </r>
  <r>
    <n v="342286"/>
    <x v="1"/>
    <x v="0"/>
    <n v="44985"/>
    <n v="44985"/>
    <n v="0"/>
    <x v="0"/>
    <x v="1"/>
    <x v="2"/>
    <n v="518"/>
    <x v="7"/>
  </r>
  <r>
    <n v="342297"/>
    <x v="0"/>
    <x v="0"/>
    <n v="15000"/>
    <n v="15000"/>
    <n v="0"/>
    <x v="0"/>
    <x v="0"/>
    <x v="2"/>
    <n v="439"/>
    <x v="3"/>
  </r>
  <r>
    <n v="342325"/>
    <x v="0"/>
    <x v="0"/>
    <n v="40000"/>
    <n v="40000"/>
    <n v="0"/>
    <x v="0"/>
    <x v="0"/>
    <x v="1"/>
    <n v="430"/>
    <x v="6"/>
  </r>
  <r>
    <n v="342328"/>
    <x v="0"/>
    <x v="0"/>
    <n v="21000"/>
    <n v="21000"/>
    <n v="0"/>
    <x v="0"/>
    <x v="0"/>
    <x v="1"/>
    <n v="434"/>
    <x v="3"/>
  </r>
  <r>
    <n v="342334"/>
    <x v="0"/>
    <x v="0"/>
    <n v="76900"/>
    <n v="76900"/>
    <n v="0"/>
    <x v="0"/>
    <x v="1"/>
    <x v="1"/>
    <n v="502"/>
    <x v="0"/>
  </r>
  <r>
    <n v="342335"/>
    <x v="0"/>
    <x v="0"/>
    <n v="172000"/>
    <n v="172000"/>
    <n v="0"/>
    <x v="0"/>
    <x v="0"/>
    <x v="2"/>
    <n v="564"/>
    <x v="10"/>
  </r>
  <r>
    <n v="342342"/>
    <x v="0"/>
    <x v="0"/>
    <n v="167000"/>
    <n v="167000"/>
    <n v="0"/>
    <x v="0"/>
    <x v="1"/>
    <x v="2"/>
    <n v="493"/>
    <x v="0"/>
  </r>
  <r>
    <n v="342353"/>
    <x v="0"/>
    <x v="0"/>
    <n v="20000"/>
    <n v="20000"/>
    <n v="0"/>
    <x v="0"/>
    <x v="0"/>
    <x v="2"/>
    <n v="538"/>
    <x v="9"/>
  </r>
  <r>
    <n v="342389"/>
    <x v="0"/>
    <x v="1"/>
    <n v="55000"/>
    <n v="55000"/>
    <n v="0"/>
    <x v="0"/>
    <x v="0"/>
    <x v="0"/>
    <n v="537"/>
    <x v="9"/>
  </r>
  <r>
    <n v="342395"/>
    <x v="1"/>
    <x v="0"/>
    <n v="103300"/>
    <n v="103300"/>
    <n v="0"/>
    <x v="0"/>
    <x v="1"/>
    <x v="1"/>
    <n v="461"/>
    <x v="1"/>
  </r>
  <r>
    <n v="342420"/>
    <x v="1"/>
    <x v="0"/>
    <n v="30000"/>
    <n v="15000"/>
    <n v="1"/>
    <x v="1"/>
    <x v="0"/>
    <x v="1"/>
    <n v="457"/>
    <x v="1"/>
  </r>
  <r>
    <n v="342440"/>
    <x v="0"/>
    <x v="0"/>
    <n v="28500"/>
    <n v="28500"/>
    <n v="0"/>
    <x v="0"/>
    <x v="1"/>
    <x v="0"/>
    <n v="548"/>
    <x v="9"/>
  </r>
  <r>
    <n v="342453"/>
    <x v="0"/>
    <x v="0"/>
    <n v="55000"/>
    <n v="55000"/>
    <n v="0"/>
    <x v="0"/>
    <x v="1"/>
    <x v="1"/>
    <n v="481"/>
    <x v="8"/>
  </r>
  <r>
    <n v="342460"/>
    <x v="0"/>
    <x v="1"/>
    <n v="144000"/>
    <n v="144000"/>
    <n v="0"/>
    <x v="0"/>
    <x v="0"/>
    <x v="1"/>
    <n v="541"/>
    <x v="9"/>
  </r>
  <r>
    <n v="342520"/>
    <x v="0"/>
    <x v="1"/>
    <n v="20000"/>
    <n v="20000"/>
    <n v="0"/>
    <x v="0"/>
    <x v="0"/>
    <x v="1"/>
    <n v="410"/>
    <x v="2"/>
  </r>
  <r>
    <n v="342575"/>
    <x v="0"/>
    <x v="0"/>
    <n v="15000"/>
    <n v="15000"/>
    <n v="0"/>
    <x v="0"/>
    <x v="1"/>
    <x v="1"/>
    <n v="470"/>
    <x v="1"/>
  </r>
  <r>
    <n v="342669"/>
    <x v="1"/>
    <x v="0"/>
    <n v="27500"/>
    <n v="27500"/>
    <n v="0"/>
    <x v="0"/>
    <x v="0"/>
    <x v="1"/>
    <n v="510"/>
    <x v="0"/>
  </r>
  <r>
    <n v="342681"/>
    <x v="1"/>
    <x v="0"/>
    <n v="34600"/>
    <n v="34600"/>
    <n v="0"/>
    <x v="0"/>
    <x v="1"/>
    <x v="0"/>
    <n v="521"/>
    <x v="7"/>
  </r>
  <r>
    <n v="342684"/>
    <x v="0"/>
    <x v="0"/>
    <n v="50400"/>
    <n v="50400"/>
    <n v="0"/>
    <x v="0"/>
    <x v="0"/>
    <x v="0"/>
    <n v="530"/>
    <x v="7"/>
  </r>
  <r>
    <n v="342699"/>
    <x v="0"/>
    <x v="0"/>
    <n v="32400"/>
    <n v="32400"/>
    <n v="0"/>
    <x v="0"/>
    <x v="1"/>
    <x v="2"/>
    <n v="519"/>
    <x v="7"/>
  </r>
  <r>
    <n v="342708"/>
    <x v="0"/>
    <x v="1"/>
    <n v="44600"/>
    <n v="44600"/>
    <n v="0"/>
    <x v="0"/>
    <x v="1"/>
    <x v="1"/>
    <n v="502"/>
    <x v="0"/>
  </r>
  <r>
    <n v="342724"/>
    <x v="1"/>
    <x v="1"/>
    <n v="40000"/>
    <n v="40000"/>
    <n v="0"/>
    <x v="0"/>
    <x v="1"/>
    <x v="0"/>
    <n v="484"/>
    <x v="8"/>
  </r>
  <r>
    <n v="342740"/>
    <x v="1"/>
    <x v="1"/>
    <n v="100000"/>
    <n v="100000"/>
    <n v="0"/>
    <x v="0"/>
    <x v="0"/>
    <x v="1"/>
    <n v="491"/>
    <x v="0"/>
  </r>
  <r>
    <n v="342742"/>
    <x v="0"/>
    <x v="0"/>
    <n v="67500"/>
    <n v="67500"/>
    <n v="0"/>
    <x v="0"/>
    <x v="0"/>
    <x v="0"/>
    <n v="510"/>
    <x v="0"/>
  </r>
  <r>
    <n v="342782"/>
    <x v="1"/>
    <x v="1"/>
    <n v="10000"/>
    <n v="10000"/>
    <n v="0"/>
    <x v="0"/>
    <x v="1"/>
    <x v="2"/>
    <n v="494"/>
    <x v="0"/>
  </r>
  <r>
    <n v="342787"/>
    <x v="1"/>
    <x v="0"/>
    <n v="9000"/>
    <n v="9000"/>
    <n v="0"/>
    <x v="0"/>
    <x v="0"/>
    <x v="2"/>
    <n v="514"/>
    <x v="7"/>
  </r>
  <r>
    <n v="342790"/>
    <x v="0"/>
    <x v="1"/>
    <n v="10000"/>
    <n v="10000"/>
    <n v="0"/>
    <x v="0"/>
    <x v="1"/>
    <x v="1"/>
    <n v="482"/>
    <x v="8"/>
  </r>
  <r>
    <n v="342808"/>
    <x v="0"/>
    <x v="0"/>
    <n v="101600"/>
    <n v="101600"/>
    <n v="0"/>
    <x v="0"/>
    <x v="1"/>
    <x v="1"/>
    <n v="470"/>
    <x v="1"/>
  </r>
  <r>
    <n v="342818"/>
    <x v="1"/>
    <x v="0"/>
    <n v="40000"/>
    <n v="40000"/>
    <n v="0"/>
    <x v="0"/>
    <x v="1"/>
    <x v="1"/>
    <n v="472"/>
    <x v="8"/>
  </r>
  <r>
    <n v="342828"/>
    <x v="1"/>
    <x v="1"/>
    <n v="30000"/>
    <n v="30000"/>
    <n v="0"/>
    <x v="0"/>
    <x v="1"/>
    <x v="2"/>
    <n v="458"/>
    <x v="1"/>
  </r>
  <r>
    <n v="342835"/>
    <x v="0"/>
    <x v="0"/>
    <n v="20000"/>
    <n v="20000"/>
    <n v="0"/>
    <x v="0"/>
    <x v="0"/>
    <x v="2"/>
    <n v="519"/>
    <x v="7"/>
  </r>
  <r>
    <n v="342858"/>
    <x v="0"/>
    <x v="1"/>
    <n v="80000"/>
    <n v="80000"/>
    <n v="0"/>
    <x v="0"/>
    <x v="1"/>
    <x v="0"/>
    <n v="519"/>
    <x v="7"/>
  </r>
  <r>
    <n v="342859"/>
    <x v="0"/>
    <x v="1"/>
    <n v="17000"/>
    <n v="17000"/>
    <n v="0"/>
    <x v="0"/>
    <x v="1"/>
    <x v="0"/>
    <n v="472"/>
    <x v="8"/>
  </r>
  <r>
    <n v="342861"/>
    <x v="0"/>
    <x v="0"/>
    <n v="76000"/>
    <n v="76000"/>
    <n v="0"/>
    <x v="0"/>
    <x v="0"/>
    <x v="0"/>
    <n v="540"/>
    <x v="9"/>
  </r>
  <r>
    <n v="342865"/>
    <x v="0"/>
    <x v="2"/>
    <n v="25000"/>
    <n v="25000"/>
    <n v="0"/>
    <x v="0"/>
    <x v="1"/>
    <x v="1"/>
    <n v="466"/>
    <x v="1"/>
  </r>
  <r>
    <n v="342877"/>
    <x v="0"/>
    <x v="1"/>
    <n v="62000"/>
    <n v="62000"/>
    <n v="0"/>
    <x v="0"/>
    <x v="1"/>
    <x v="2"/>
    <n v="501"/>
    <x v="0"/>
  </r>
  <r>
    <n v="342878"/>
    <x v="0"/>
    <x v="0"/>
    <n v="352625"/>
    <n v="352625"/>
    <n v="0"/>
    <x v="0"/>
    <x v="1"/>
    <x v="1"/>
    <n v="545"/>
    <x v="9"/>
  </r>
  <r>
    <n v="342880"/>
    <x v="0"/>
    <x v="0"/>
    <n v="45000"/>
    <n v="45000"/>
    <n v="0"/>
    <x v="0"/>
    <x v="1"/>
    <x v="1"/>
    <n v="539"/>
    <x v="9"/>
  </r>
  <r>
    <n v="342887"/>
    <x v="1"/>
    <x v="0"/>
    <n v="5000"/>
    <n v="5000"/>
    <n v="0"/>
    <x v="0"/>
    <x v="1"/>
    <x v="0"/>
    <n v="483"/>
    <x v="8"/>
  </r>
  <r>
    <n v="342890"/>
    <x v="0"/>
    <x v="0"/>
    <n v="70000"/>
    <n v="70000"/>
    <n v="0"/>
    <x v="0"/>
    <x v="1"/>
    <x v="1"/>
    <n v="539"/>
    <x v="9"/>
  </r>
  <r>
    <n v="342891"/>
    <x v="0"/>
    <x v="1"/>
    <n v="98000"/>
    <n v="98000"/>
    <n v="0"/>
    <x v="0"/>
    <x v="1"/>
    <x v="0"/>
    <n v="526"/>
    <x v="7"/>
  </r>
  <r>
    <n v="342901"/>
    <x v="0"/>
    <x v="2"/>
    <n v="30000"/>
    <n v="30000"/>
    <n v="0"/>
    <x v="0"/>
    <x v="1"/>
    <x v="1"/>
    <n v="498"/>
    <x v="0"/>
  </r>
  <r>
    <n v="342908"/>
    <x v="0"/>
    <x v="0"/>
    <n v="114000"/>
    <n v="114000"/>
    <n v="0"/>
    <x v="0"/>
    <x v="1"/>
    <x v="1"/>
    <n v="509"/>
    <x v="0"/>
  </r>
  <r>
    <n v="342929"/>
    <x v="1"/>
    <x v="0"/>
    <n v="15000"/>
    <n v="15000"/>
    <n v="0"/>
    <x v="0"/>
    <x v="0"/>
    <x v="1"/>
    <n v="446"/>
    <x v="3"/>
  </r>
  <r>
    <n v="342942"/>
    <x v="0"/>
    <x v="0"/>
    <n v="40000"/>
    <n v="40000"/>
    <n v="0"/>
    <x v="0"/>
    <x v="1"/>
    <x v="0"/>
    <n v="552"/>
    <x v="10"/>
  </r>
  <r>
    <n v="342945"/>
    <x v="0"/>
    <x v="2"/>
    <n v="128000"/>
    <n v="128000"/>
    <n v="0"/>
    <x v="0"/>
    <x v="1"/>
    <x v="0"/>
    <n v="541"/>
    <x v="9"/>
  </r>
  <r>
    <n v="342946"/>
    <x v="0"/>
    <x v="0"/>
    <n v="20000"/>
    <n v="20000"/>
    <n v="0"/>
    <x v="0"/>
    <x v="0"/>
    <x v="0"/>
    <n v="451"/>
    <x v="1"/>
  </r>
  <r>
    <n v="342948"/>
    <x v="0"/>
    <x v="1"/>
    <n v="108900"/>
    <n v="108900"/>
    <n v="0"/>
    <x v="0"/>
    <x v="0"/>
    <x v="1"/>
    <n v="495"/>
    <x v="0"/>
  </r>
  <r>
    <n v="342952"/>
    <x v="0"/>
    <x v="0"/>
    <n v="53700"/>
    <n v="53700"/>
    <n v="0"/>
    <x v="0"/>
    <x v="0"/>
    <x v="0"/>
    <n v="500"/>
    <x v="0"/>
  </r>
  <r>
    <n v="342966"/>
    <x v="2"/>
    <x v="2"/>
    <n v="10000"/>
    <n v="10000"/>
    <n v="0"/>
    <x v="0"/>
    <x v="0"/>
    <x v="0"/>
    <n v="440"/>
    <x v="3"/>
  </r>
  <r>
    <n v="342974"/>
    <x v="0"/>
    <x v="0"/>
    <n v="48000"/>
    <n v="48000"/>
    <n v="0"/>
    <x v="0"/>
    <x v="0"/>
    <x v="1"/>
    <n v="553"/>
    <x v="10"/>
  </r>
  <r>
    <n v="342975"/>
    <x v="1"/>
    <x v="0"/>
    <n v="74000"/>
    <n v="35000"/>
    <n v="1"/>
    <x v="1"/>
    <x v="0"/>
    <x v="2"/>
    <n v="439"/>
    <x v="3"/>
  </r>
  <r>
    <n v="342988"/>
    <x v="0"/>
    <x v="1"/>
    <n v="36900"/>
    <n v="36900"/>
    <n v="0"/>
    <x v="0"/>
    <x v="0"/>
    <x v="0"/>
    <n v="452"/>
    <x v="1"/>
  </r>
  <r>
    <n v="342995"/>
    <x v="1"/>
    <x v="0"/>
    <n v="8000"/>
    <n v="8000"/>
    <n v="0"/>
    <x v="0"/>
    <x v="0"/>
    <x v="1"/>
    <n v="488"/>
    <x v="8"/>
  </r>
  <r>
    <n v="343005"/>
    <x v="1"/>
    <x v="0"/>
    <n v="30000"/>
    <n v="30000"/>
    <n v="0"/>
    <x v="0"/>
    <x v="0"/>
    <x v="1"/>
    <n v="468"/>
    <x v="1"/>
  </r>
  <r>
    <n v="343015"/>
    <x v="0"/>
    <x v="0"/>
    <n v="269100"/>
    <n v="269100"/>
    <n v="0"/>
    <x v="0"/>
    <x v="0"/>
    <x v="0"/>
    <n v="514"/>
    <x v="7"/>
  </r>
  <r>
    <n v="343022"/>
    <x v="2"/>
    <x v="0"/>
    <n v="30500"/>
    <n v="30500"/>
    <n v="0"/>
    <x v="0"/>
    <x v="0"/>
    <x v="1"/>
    <n v="512"/>
    <x v="7"/>
  </r>
  <r>
    <n v="343048"/>
    <x v="0"/>
    <x v="0"/>
    <n v="77700"/>
    <n v="77700"/>
    <n v="0"/>
    <x v="0"/>
    <x v="0"/>
    <x v="0"/>
    <n v="523"/>
    <x v="7"/>
  </r>
  <r>
    <n v="343080"/>
    <x v="0"/>
    <x v="0"/>
    <n v="107000"/>
    <n v="107000"/>
    <n v="0"/>
    <x v="0"/>
    <x v="1"/>
    <x v="1"/>
    <n v="531"/>
    <x v="9"/>
  </r>
  <r>
    <n v="343111"/>
    <x v="1"/>
    <x v="0"/>
    <n v="5000"/>
    <n v="5000"/>
    <n v="0"/>
    <x v="0"/>
    <x v="0"/>
    <x v="0"/>
    <n v="458"/>
    <x v="1"/>
  </r>
  <r>
    <n v="343122"/>
    <x v="0"/>
    <x v="0"/>
    <n v="283000"/>
    <n v="283000"/>
    <n v="0"/>
    <x v="0"/>
    <x v="1"/>
    <x v="1"/>
    <n v="416"/>
    <x v="6"/>
  </r>
  <r>
    <n v="343123"/>
    <x v="1"/>
    <x v="1"/>
    <n v="20000"/>
    <n v="20000"/>
    <n v="0"/>
    <x v="0"/>
    <x v="0"/>
    <x v="0"/>
    <n v="425"/>
    <x v="6"/>
  </r>
  <r>
    <n v="343127"/>
    <x v="0"/>
    <x v="0"/>
    <n v="26000"/>
    <n v="26000"/>
    <n v="0"/>
    <x v="0"/>
    <x v="0"/>
    <x v="0"/>
    <n v="495"/>
    <x v="0"/>
  </r>
  <r>
    <n v="343130"/>
    <x v="0"/>
    <x v="1"/>
    <n v="90000"/>
    <n v="90000"/>
    <n v="0"/>
    <x v="0"/>
    <x v="1"/>
    <x v="2"/>
    <n v="438"/>
    <x v="3"/>
  </r>
  <r>
    <n v="343146"/>
    <x v="1"/>
    <x v="1"/>
    <n v="20000"/>
    <n v="20000"/>
    <n v="0"/>
    <x v="0"/>
    <x v="1"/>
    <x v="0"/>
    <n v="565"/>
    <x v="10"/>
  </r>
  <r>
    <n v="343161"/>
    <x v="0"/>
    <x v="0"/>
    <n v="18500"/>
    <n v="18500"/>
    <n v="0"/>
    <x v="0"/>
    <x v="0"/>
    <x v="0"/>
    <n v="506"/>
    <x v="0"/>
  </r>
  <r>
    <n v="343185"/>
    <x v="0"/>
    <x v="0"/>
    <n v="60000"/>
    <n v="60000"/>
    <n v="0"/>
    <x v="0"/>
    <x v="0"/>
    <x v="0"/>
    <n v="499"/>
    <x v="0"/>
  </r>
  <r>
    <n v="343186"/>
    <x v="1"/>
    <x v="1"/>
    <n v="30000"/>
    <n v="30000"/>
    <n v="0"/>
    <x v="0"/>
    <x v="0"/>
    <x v="1"/>
    <n v="463"/>
    <x v="1"/>
  </r>
  <r>
    <n v="343230"/>
    <x v="1"/>
    <x v="2"/>
    <n v="5000"/>
    <n v="5000"/>
    <n v="0"/>
    <x v="0"/>
    <x v="1"/>
    <x v="1"/>
    <n v="522"/>
    <x v="7"/>
  </r>
  <r>
    <n v="343231"/>
    <x v="0"/>
    <x v="1"/>
    <n v="60000"/>
    <n v="60000"/>
    <n v="0"/>
    <x v="0"/>
    <x v="1"/>
    <x v="2"/>
    <n v="546"/>
    <x v="9"/>
  </r>
  <r>
    <n v="343255"/>
    <x v="1"/>
    <x v="0"/>
    <n v="10000"/>
    <n v="10000"/>
    <n v="0"/>
    <x v="0"/>
    <x v="0"/>
    <x v="0"/>
    <n v="467"/>
    <x v="1"/>
  </r>
  <r>
    <n v="343261"/>
    <x v="0"/>
    <x v="0"/>
    <n v="54600"/>
    <n v="54600"/>
    <n v="0"/>
    <x v="0"/>
    <x v="0"/>
    <x v="0"/>
    <n v="461"/>
    <x v="1"/>
  </r>
  <r>
    <n v="343263"/>
    <x v="1"/>
    <x v="0"/>
    <n v="16000"/>
    <n v="16000"/>
    <n v="0"/>
    <x v="0"/>
    <x v="1"/>
    <x v="0"/>
    <n v="490"/>
    <x v="8"/>
  </r>
  <r>
    <n v="343274"/>
    <x v="0"/>
    <x v="0"/>
    <n v="15000"/>
    <n v="15000"/>
    <n v="0"/>
    <x v="0"/>
    <x v="1"/>
    <x v="1"/>
    <n v="473"/>
    <x v="8"/>
  </r>
  <r>
    <n v="343278"/>
    <x v="2"/>
    <x v="1"/>
    <n v="75000"/>
    <n v="75000"/>
    <n v="0"/>
    <x v="0"/>
    <x v="1"/>
    <x v="2"/>
    <n v="514"/>
    <x v="7"/>
  </r>
  <r>
    <n v="343282"/>
    <x v="1"/>
    <x v="0"/>
    <n v="15000"/>
    <n v="0"/>
    <n v="1"/>
    <x v="1"/>
    <x v="0"/>
    <x v="2"/>
    <n v="431"/>
    <x v="3"/>
  </r>
  <r>
    <n v="343303"/>
    <x v="2"/>
    <x v="2"/>
    <n v="45000"/>
    <n v="45000"/>
    <n v="0"/>
    <x v="0"/>
    <x v="1"/>
    <x v="0"/>
    <n v="498"/>
    <x v="0"/>
  </r>
  <r>
    <n v="343325"/>
    <x v="0"/>
    <x v="0"/>
    <n v="56000"/>
    <n v="56000"/>
    <n v="0"/>
    <x v="0"/>
    <x v="0"/>
    <x v="1"/>
    <n v="510"/>
    <x v="0"/>
  </r>
  <r>
    <n v="343344"/>
    <x v="0"/>
    <x v="0"/>
    <n v="28000"/>
    <n v="28000"/>
    <n v="0"/>
    <x v="0"/>
    <x v="1"/>
    <x v="0"/>
    <n v="469"/>
    <x v="1"/>
  </r>
  <r>
    <n v="343352"/>
    <x v="0"/>
    <x v="2"/>
    <n v="67500"/>
    <n v="67500"/>
    <n v="0"/>
    <x v="0"/>
    <x v="0"/>
    <x v="1"/>
    <n v="458"/>
    <x v="1"/>
  </r>
  <r>
    <n v="343354"/>
    <x v="0"/>
    <x v="0"/>
    <n v="25000"/>
    <n v="25000"/>
    <n v="0"/>
    <x v="0"/>
    <x v="0"/>
    <x v="0"/>
    <n v="395"/>
    <x v="2"/>
  </r>
  <r>
    <n v="343438"/>
    <x v="0"/>
    <x v="0"/>
    <n v="15000"/>
    <n v="15000"/>
    <n v="0"/>
    <x v="0"/>
    <x v="0"/>
    <x v="2"/>
    <n v="540"/>
    <x v="9"/>
  </r>
  <r>
    <n v="343459"/>
    <x v="0"/>
    <x v="0"/>
    <n v="100000"/>
    <n v="100000"/>
    <n v="0"/>
    <x v="0"/>
    <x v="1"/>
    <x v="2"/>
    <n v="519"/>
    <x v="7"/>
  </r>
  <r>
    <n v="343519"/>
    <x v="1"/>
    <x v="0"/>
    <n v="3000"/>
    <n v="3000"/>
    <n v="0"/>
    <x v="0"/>
    <x v="1"/>
    <x v="0"/>
    <n v="481"/>
    <x v="8"/>
  </r>
  <r>
    <n v="343525"/>
    <x v="1"/>
    <x v="1"/>
    <n v="18000"/>
    <n v="18000"/>
    <n v="0"/>
    <x v="0"/>
    <x v="0"/>
    <x v="1"/>
    <n v="484"/>
    <x v="8"/>
  </r>
  <r>
    <n v="343538"/>
    <x v="0"/>
    <x v="0"/>
    <n v="26600"/>
    <n v="26600"/>
    <n v="0"/>
    <x v="0"/>
    <x v="1"/>
    <x v="1"/>
    <n v="514"/>
    <x v="7"/>
  </r>
  <r>
    <n v="343650"/>
    <x v="0"/>
    <x v="0"/>
    <n v="40000"/>
    <n v="40000"/>
    <n v="0"/>
    <x v="0"/>
    <x v="1"/>
    <x v="0"/>
    <n v="520"/>
    <x v="7"/>
  </r>
  <r>
    <n v="343660"/>
    <x v="1"/>
    <x v="1"/>
    <n v="20000"/>
    <n v="20000"/>
    <n v="0"/>
    <x v="0"/>
    <x v="0"/>
    <x v="1"/>
    <n v="489"/>
    <x v="8"/>
  </r>
  <r>
    <n v="343782"/>
    <x v="1"/>
    <x v="0"/>
    <n v="10000"/>
    <n v="10000"/>
    <n v="0"/>
    <x v="0"/>
    <x v="0"/>
    <x v="2"/>
    <n v="446"/>
    <x v="3"/>
  </r>
  <r>
    <n v="343794"/>
    <x v="1"/>
    <x v="0"/>
    <n v="24000"/>
    <n v="24000"/>
    <n v="0"/>
    <x v="0"/>
    <x v="1"/>
    <x v="2"/>
    <n v="500"/>
    <x v="0"/>
  </r>
  <r>
    <n v="343801"/>
    <x v="2"/>
    <x v="2"/>
    <n v="5000"/>
    <n v="5000"/>
    <n v="0"/>
    <x v="0"/>
    <x v="0"/>
    <x v="2"/>
    <n v="466"/>
    <x v="1"/>
  </r>
  <r>
    <n v="343804"/>
    <x v="1"/>
    <x v="0"/>
    <n v="50000"/>
    <n v="50000"/>
    <n v="0"/>
    <x v="0"/>
    <x v="1"/>
    <x v="0"/>
    <n v="493"/>
    <x v="0"/>
  </r>
  <r>
    <n v="343811"/>
    <x v="1"/>
    <x v="0"/>
    <n v="16000"/>
    <n v="16000"/>
    <n v="0"/>
    <x v="0"/>
    <x v="0"/>
    <x v="0"/>
    <n v="442"/>
    <x v="3"/>
  </r>
  <r>
    <n v="343812"/>
    <x v="1"/>
    <x v="0"/>
    <n v="25000"/>
    <n v="25000"/>
    <n v="0"/>
    <x v="0"/>
    <x v="1"/>
    <x v="2"/>
    <n v="587"/>
    <x v="12"/>
  </r>
  <r>
    <n v="343819"/>
    <x v="1"/>
    <x v="1"/>
    <n v="50000"/>
    <n v="50000"/>
    <n v="0"/>
    <x v="0"/>
    <x v="0"/>
    <x v="1"/>
    <n v="489"/>
    <x v="8"/>
  </r>
  <r>
    <n v="343839"/>
    <x v="1"/>
    <x v="0"/>
    <n v="31600"/>
    <n v="31600"/>
    <n v="0"/>
    <x v="0"/>
    <x v="1"/>
    <x v="0"/>
    <n v="555"/>
    <x v="10"/>
  </r>
  <r>
    <n v="343862"/>
    <x v="0"/>
    <x v="0"/>
    <n v="116000"/>
    <n v="116000"/>
    <n v="0"/>
    <x v="0"/>
    <x v="1"/>
    <x v="2"/>
    <n v="544"/>
    <x v="9"/>
  </r>
  <r>
    <n v="343863"/>
    <x v="0"/>
    <x v="0"/>
    <n v="62900"/>
    <n v="62900"/>
    <n v="0"/>
    <x v="0"/>
    <x v="1"/>
    <x v="0"/>
    <n v="496"/>
    <x v="0"/>
  </r>
  <r>
    <n v="343978"/>
    <x v="0"/>
    <x v="1"/>
    <n v="80000"/>
    <n v="80000"/>
    <n v="0"/>
    <x v="0"/>
    <x v="0"/>
    <x v="0"/>
    <n v="541"/>
    <x v="9"/>
  </r>
  <r>
    <n v="344040"/>
    <x v="1"/>
    <x v="0"/>
    <n v="15000"/>
    <n v="15000"/>
    <n v="0"/>
    <x v="0"/>
    <x v="0"/>
    <x v="1"/>
    <n v="458"/>
    <x v="1"/>
  </r>
  <r>
    <n v="344047"/>
    <x v="0"/>
    <x v="2"/>
    <n v="25000"/>
    <n v="25000"/>
    <n v="0"/>
    <x v="0"/>
    <x v="0"/>
    <x v="2"/>
    <n v="449"/>
    <x v="3"/>
  </r>
  <r>
    <n v="344056"/>
    <x v="1"/>
    <x v="0"/>
    <n v="60000"/>
    <n v="60000"/>
    <n v="0"/>
    <x v="0"/>
    <x v="1"/>
    <x v="2"/>
    <n v="491"/>
    <x v="0"/>
  </r>
  <r>
    <n v="344057"/>
    <x v="0"/>
    <x v="1"/>
    <n v="30000"/>
    <n v="30000"/>
    <n v="0"/>
    <x v="0"/>
    <x v="0"/>
    <x v="1"/>
    <n v="400"/>
    <x v="2"/>
  </r>
  <r>
    <n v="344071"/>
    <x v="0"/>
    <x v="0"/>
    <n v="40200"/>
    <n v="40200"/>
    <n v="0"/>
    <x v="0"/>
    <x v="1"/>
    <x v="0"/>
    <n v="512"/>
    <x v="7"/>
  </r>
  <r>
    <n v="344092"/>
    <x v="0"/>
    <x v="0"/>
    <n v="96325"/>
    <n v="96325"/>
    <n v="0"/>
    <x v="0"/>
    <x v="1"/>
    <x v="1"/>
    <n v="463"/>
    <x v="1"/>
  </r>
  <r>
    <n v="344141"/>
    <x v="1"/>
    <x v="2"/>
    <n v="30000"/>
    <n v="30000"/>
    <n v="0"/>
    <x v="0"/>
    <x v="1"/>
    <x v="0"/>
    <n v="443"/>
    <x v="3"/>
  </r>
  <r>
    <n v="344172"/>
    <x v="0"/>
    <x v="0"/>
    <n v="20000"/>
    <n v="20000"/>
    <n v="0"/>
    <x v="0"/>
    <x v="0"/>
    <x v="2"/>
    <n v="421"/>
    <x v="6"/>
  </r>
  <r>
    <n v="344178"/>
    <x v="1"/>
    <x v="0"/>
    <n v="40000"/>
    <n v="40000"/>
    <n v="0"/>
    <x v="0"/>
    <x v="0"/>
    <x v="2"/>
    <n v="434"/>
    <x v="3"/>
  </r>
  <r>
    <n v="344188"/>
    <x v="1"/>
    <x v="0"/>
    <n v="10000"/>
    <n v="10000"/>
    <n v="0"/>
    <x v="0"/>
    <x v="0"/>
    <x v="2"/>
    <n v="475"/>
    <x v="8"/>
  </r>
  <r>
    <n v="344511"/>
    <x v="0"/>
    <x v="0"/>
    <n v="40000"/>
    <n v="40000"/>
    <n v="0"/>
    <x v="0"/>
    <x v="0"/>
    <x v="1"/>
    <n v="473"/>
    <x v="8"/>
  </r>
  <r>
    <n v="344553"/>
    <x v="0"/>
    <x v="2"/>
    <n v="24000"/>
    <n v="24000"/>
    <n v="0"/>
    <x v="0"/>
    <x v="0"/>
    <x v="0"/>
    <n v="515"/>
    <x v="7"/>
  </r>
  <r>
    <n v="344560"/>
    <x v="0"/>
    <x v="0"/>
    <n v="41200"/>
    <n v="41200"/>
    <n v="0"/>
    <x v="0"/>
    <x v="1"/>
    <x v="1"/>
    <n v="484"/>
    <x v="8"/>
  </r>
  <r>
    <n v="344569"/>
    <x v="0"/>
    <x v="1"/>
    <n v="339700"/>
    <n v="339700"/>
    <n v="0"/>
    <x v="0"/>
    <x v="1"/>
    <x v="1"/>
    <n v="531"/>
    <x v="9"/>
  </r>
  <r>
    <n v="344571"/>
    <x v="1"/>
    <x v="0"/>
    <n v="53187"/>
    <n v="53187"/>
    <n v="0"/>
    <x v="0"/>
    <x v="1"/>
    <x v="1"/>
    <n v="520"/>
    <x v="7"/>
  </r>
  <r>
    <n v="344623"/>
    <x v="0"/>
    <x v="0"/>
    <n v="111384.8"/>
    <n v="111384.8"/>
    <n v="0"/>
    <x v="0"/>
    <x v="0"/>
    <x v="0"/>
    <n v="551"/>
    <x v="10"/>
  </r>
  <r>
    <n v="344636"/>
    <x v="0"/>
    <x v="2"/>
    <n v="19990"/>
    <n v="19990"/>
    <n v="0"/>
    <x v="0"/>
    <x v="0"/>
    <x v="0"/>
    <n v="507"/>
    <x v="0"/>
  </r>
  <r>
    <n v="344637"/>
    <x v="0"/>
    <x v="0"/>
    <n v="198500"/>
    <n v="198500"/>
    <n v="0"/>
    <x v="0"/>
    <x v="0"/>
    <x v="1"/>
    <n v="451"/>
    <x v="1"/>
  </r>
  <r>
    <n v="344649"/>
    <x v="1"/>
    <x v="1"/>
    <n v="15000"/>
    <n v="15000"/>
    <n v="0"/>
    <x v="0"/>
    <x v="1"/>
    <x v="0"/>
    <n v="425"/>
    <x v="6"/>
  </r>
  <r>
    <n v="344657"/>
    <x v="1"/>
    <x v="0"/>
    <n v="16200"/>
    <n v="4334.76"/>
    <n v="1"/>
    <x v="1"/>
    <x v="1"/>
    <x v="0"/>
    <n v="500"/>
    <x v="0"/>
  </r>
  <r>
    <n v="344659"/>
    <x v="1"/>
    <x v="0"/>
    <n v="500"/>
    <n v="500"/>
    <n v="0"/>
    <x v="0"/>
    <x v="1"/>
    <x v="0"/>
    <n v="450"/>
    <x v="3"/>
  </r>
  <r>
    <n v="344664"/>
    <x v="0"/>
    <x v="0"/>
    <n v="271300"/>
    <n v="271300"/>
    <n v="0"/>
    <x v="0"/>
    <x v="1"/>
    <x v="0"/>
    <n v="547"/>
    <x v="9"/>
  </r>
  <r>
    <n v="344679"/>
    <x v="0"/>
    <x v="0"/>
    <n v="57000"/>
    <n v="57000"/>
    <n v="0"/>
    <x v="0"/>
    <x v="0"/>
    <x v="0"/>
    <n v="512"/>
    <x v="7"/>
  </r>
  <r>
    <n v="344682"/>
    <x v="0"/>
    <x v="0"/>
    <n v="54400"/>
    <n v="54400"/>
    <n v="0"/>
    <x v="0"/>
    <x v="1"/>
    <x v="1"/>
    <n v="536"/>
    <x v="9"/>
  </r>
  <r>
    <n v="344691"/>
    <x v="1"/>
    <x v="1"/>
    <n v="35000"/>
    <n v="35000"/>
    <n v="0"/>
    <x v="0"/>
    <x v="1"/>
    <x v="0"/>
    <n v="479"/>
    <x v="8"/>
  </r>
  <r>
    <n v="344702"/>
    <x v="0"/>
    <x v="2"/>
    <n v="34000"/>
    <n v="34000"/>
    <n v="0"/>
    <x v="0"/>
    <x v="1"/>
    <x v="1"/>
    <n v="554"/>
    <x v="10"/>
  </r>
  <r>
    <n v="344716"/>
    <x v="0"/>
    <x v="1"/>
    <n v="45000"/>
    <n v="45000"/>
    <n v="0"/>
    <x v="0"/>
    <x v="1"/>
    <x v="1"/>
    <n v="476"/>
    <x v="8"/>
  </r>
  <r>
    <n v="344717"/>
    <x v="0"/>
    <x v="0"/>
    <n v="51000"/>
    <n v="51000"/>
    <n v="0"/>
    <x v="0"/>
    <x v="0"/>
    <x v="0"/>
    <n v="430"/>
    <x v="6"/>
  </r>
  <r>
    <n v="344730"/>
    <x v="2"/>
    <x v="0"/>
    <n v="30000"/>
    <n v="30000"/>
    <n v="0"/>
    <x v="0"/>
    <x v="1"/>
    <x v="2"/>
    <n v="541"/>
    <x v="9"/>
  </r>
  <r>
    <n v="344737"/>
    <x v="0"/>
    <x v="0"/>
    <n v="37000"/>
    <n v="37000"/>
    <n v="0"/>
    <x v="0"/>
    <x v="0"/>
    <x v="1"/>
    <n v="510"/>
    <x v="0"/>
  </r>
  <r>
    <n v="344745"/>
    <x v="0"/>
    <x v="0"/>
    <n v="101900"/>
    <n v="101900"/>
    <n v="0"/>
    <x v="0"/>
    <x v="0"/>
    <x v="0"/>
    <n v="462"/>
    <x v="1"/>
  </r>
  <r>
    <n v="344755"/>
    <x v="0"/>
    <x v="0"/>
    <n v="73400"/>
    <n v="73400"/>
    <n v="0"/>
    <x v="0"/>
    <x v="1"/>
    <x v="2"/>
    <n v="589"/>
    <x v="12"/>
  </r>
  <r>
    <n v="344756"/>
    <x v="0"/>
    <x v="1"/>
    <n v="45000"/>
    <n v="45000"/>
    <n v="0"/>
    <x v="0"/>
    <x v="1"/>
    <x v="1"/>
    <n v="504"/>
    <x v="0"/>
  </r>
  <r>
    <n v="344757"/>
    <x v="0"/>
    <x v="0"/>
    <n v="25000"/>
    <n v="25000"/>
    <n v="0"/>
    <x v="0"/>
    <x v="1"/>
    <x v="1"/>
    <n v="520"/>
    <x v="7"/>
  </r>
  <r>
    <n v="344763"/>
    <x v="0"/>
    <x v="1"/>
    <n v="123000"/>
    <n v="123000"/>
    <n v="0"/>
    <x v="0"/>
    <x v="1"/>
    <x v="0"/>
    <n v="503"/>
    <x v="0"/>
  </r>
  <r>
    <n v="344767"/>
    <x v="1"/>
    <x v="1"/>
    <n v="10000"/>
    <n v="10000"/>
    <n v="0"/>
    <x v="0"/>
    <x v="1"/>
    <x v="1"/>
    <n v="498"/>
    <x v="0"/>
  </r>
  <r>
    <n v="344770"/>
    <x v="0"/>
    <x v="0"/>
    <n v="38500"/>
    <n v="38500"/>
    <n v="0"/>
    <x v="0"/>
    <x v="1"/>
    <x v="2"/>
    <n v="498"/>
    <x v="0"/>
  </r>
  <r>
    <n v="344784"/>
    <x v="0"/>
    <x v="0"/>
    <n v="68300"/>
    <n v="68300"/>
    <n v="0"/>
    <x v="0"/>
    <x v="1"/>
    <x v="0"/>
    <n v="548"/>
    <x v="9"/>
  </r>
  <r>
    <n v="344793"/>
    <x v="1"/>
    <x v="0"/>
    <n v="30000"/>
    <n v="30000"/>
    <n v="0"/>
    <x v="0"/>
    <x v="0"/>
    <x v="1"/>
    <n v="499"/>
    <x v="0"/>
  </r>
  <r>
    <n v="344794"/>
    <x v="1"/>
    <x v="0"/>
    <n v="25500"/>
    <n v="25500"/>
    <n v="0"/>
    <x v="0"/>
    <x v="0"/>
    <x v="1"/>
    <n v="437"/>
    <x v="3"/>
  </r>
  <r>
    <n v="344800"/>
    <x v="2"/>
    <x v="0"/>
    <n v="79571"/>
    <n v="79571"/>
    <n v="0"/>
    <x v="0"/>
    <x v="1"/>
    <x v="0"/>
    <n v="545"/>
    <x v="9"/>
  </r>
  <r>
    <n v="344803"/>
    <x v="0"/>
    <x v="0"/>
    <n v="13000"/>
    <n v="13000"/>
    <n v="0"/>
    <x v="0"/>
    <x v="0"/>
    <x v="0"/>
    <n v="478"/>
    <x v="8"/>
  </r>
  <r>
    <n v="344807"/>
    <x v="0"/>
    <x v="0"/>
    <n v="75000"/>
    <n v="75000"/>
    <n v="0"/>
    <x v="0"/>
    <x v="1"/>
    <x v="2"/>
    <n v="510"/>
    <x v="0"/>
  </r>
  <r>
    <n v="344822"/>
    <x v="0"/>
    <x v="0"/>
    <n v="20000"/>
    <n v="20000"/>
    <n v="0"/>
    <x v="0"/>
    <x v="0"/>
    <x v="1"/>
    <n v="489"/>
    <x v="8"/>
  </r>
  <r>
    <n v="344832"/>
    <x v="1"/>
    <x v="0"/>
    <n v="4000"/>
    <n v="4000"/>
    <n v="0"/>
    <x v="0"/>
    <x v="1"/>
    <x v="1"/>
    <n v="487"/>
    <x v="8"/>
  </r>
  <r>
    <n v="344835"/>
    <x v="0"/>
    <x v="0"/>
    <n v="25000"/>
    <n v="25000"/>
    <n v="0"/>
    <x v="0"/>
    <x v="1"/>
    <x v="2"/>
    <n v="527"/>
    <x v="7"/>
  </r>
  <r>
    <n v="344842"/>
    <x v="0"/>
    <x v="0"/>
    <n v="137600"/>
    <n v="137600"/>
    <n v="0"/>
    <x v="0"/>
    <x v="0"/>
    <x v="1"/>
    <n v="493"/>
    <x v="0"/>
  </r>
  <r>
    <n v="344843"/>
    <x v="1"/>
    <x v="0"/>
    <n v="11000"/>
    <n v="11000"/>
    <n v="0"/>
    <x v="0"/>
    <x v="1"/>
    <x v="2"/>
    <n v="450"/>
    <x v="3"/>
  </r>
  <r>
    <n v="344844"/>
    <x v="1"/>
    <x v="0"/>
    <n v="36000"/>
    <n v="20000"/>
    <n v="1"/>
    <x v="1"/>
    <x v="0"/>
    <x v="0"/>
    <n v="466"/>
    <x v="1"/>
  </r>
  <r>
    <n v="344847"/>
    <x v="0"/>
    <x v="0"/>
    <n v="88000"/>
    <n v="88000"/>
    <n v="0"/>
    <x v="0"/>
    <x v="0"/>
    <x v="0"/>
    <n v="557"/>
    <x v="10"/>
  </r>
  <r>
    <n v="344850"/>
    <x v="1"/>
    <x v="1"/>
    <n v="7000"/>
    <n v="7000"/>
    <n v="0"/>
    <x v="0"/>
    <x v="0"/>
    <x v="1"/>
    <n v="490"/>
    <x v="8"/>
  </r>
  <r>
    <n v="344875"/>
    <x v="0"/>
    <x v="0"/>
    <n v="330000"/>
    <n v="325000"/>
    <n v="1"/>
    <x v="1"/>
    <x v="1"/>
    <x v="1"/>
    <n v="544"/>
    <x v="9"/>
  </r>
  <r>
    <n v="344878"/>
    <x v="0"/>
    <x v="0"/>
    <n v="163650"/>
    <n v="163650"/>
    <n v="0"/>
    <x v="0"/>
    <x v="1"/>
    <x v="0"/>
    <n v="544"/>
    <x v="9"/>
  </r>
  <r>
    <n v="344883"/>
    <x v="1"/>
    <x v="1"/>
    <n v="30000"/>
    <n v="30000"/>
    <n v="0"/>
    <x v="0"/>
    <x v="1"/>
    <x v="2"/>
    <n v="516"/>
    <x v="7"/>
  </r>
  <r>
    <n v="344885"/>
    <x v="1"/>
    <x v="0"/>
    <n v="34500"/>
    <n v="34500"/>
    <n v="0"/>
    <x v="0"/>
    <x v="0"/>
    <x v="1"/>
    <n v="548"/>
    <x v="9"/>
  </r>
  <r>
    <n v="344889"/>
    <x v="0"/>
    <x v="0"/>
    <n v="37000"/>
    <n v="37000"/>
    <n v="0"/>
    <x v="0"/>
    <x v="0"/>
    <x v="1"/>
    <n v="532"/>
    <x v="9"/>
  </r>
  <r>
    <n v="344895"/>
    <x v="1"/>
    <x v="1"/>
    <n v="10000"/>
    <n v="10000"/>
    <n v="0"/>
    <x v="0"/>
    <x v="1"/>
    <x v="0"/>
    <n v="520"/>
    <x v="7"/>
  </r>
  <r>
    <n v="344897"/>
    <x v="0"/>
    <x v="1"/>
    <n v="15000"/>
    <n v="15000"/>
    <n v="0"/>
    <x v="0"/>
    <x v="0"/>
    <x v="0"/>
    <n v="509"/>
    <x v="0"/>
  </r>
  <r>
    <n v="344899"/>
    <x v="0"/>
    <x v="2"/>
    <n v="64500"/>
    <n v="64500"/>
    <n v="0"/>
    <x v="0"/>
    <x v="1"/>
    <x v="1"/>
    <n v="476"/>
    <x v="8"/>
  </r>
  <r>
    <n v="344909"/>
    <x v="0"/>
    <x v="0"/>
    <n v="253000"/>
    <n v="253000"/>
    <n v="0"/>
    <x v="0"/>
    <x v="1"/>
    <x v="1"/>
    <n v="545"/>
    <x v="9"/>
  </r>
  <r>
    <n v="344916"/>
    <x v="0"/>
    <x v="0"/>
    <n v="104200"/>
    <n v="104200"/>
    <n v="0"/>
    <x v="0"/>
    <x v="1"/>
    <x v="0"/>
    <n v="532"/>
    <x v="9"/>
  </r>
  <r>
    <n v="344950"/>
    <x v="0"/>
    <x v="1"/>
    <n v="30000"/>
    <n v="30000"/>
    <n v="0"/>
    <x v="0"/>
    <x v="1"/>
    <x v="1"/>
    <n v="501"/>
    <x v="0"/>
  </r>
  <r>
    <n v="344951"/>
    <x v="1"/>
    <x v="0"/>
    <n v="40000"/>
    <n v="40000"/>
    <n v="0"/>
    <x v="0"/>
    <x v="0"/>
    <x v="1"/>
    <n v="491"/>
    <x v="0"/>
  </r>
  <r>
    <n v="344957"/>
    <x v="0"/>
    <x v="0"/>
    <n v="11300"/>
    <n v="11300"/>
    <n v="0"/>
    <x v="0"/>
    <x v="0"/>
    <x v="1"/>
    <n v="508"/>
    <x v="0"/>
  </r>
  <r>
    <n v="344961"/>
    <x v="1"/>
    <x v="0"/>
    <n v="3000"/>
    <n v="3000"/>
    <n v="0"/>
    <x v="0"/>
    <x v="0"/>
    <x v="0"/>
    <n v="405"/>
    <x v="2"/>
  </r>
  <r>
    <n v="344969"/>
    <x v="0"/>
    <x v="0"/>
    <n v="305109"/>
    <n v="305109"/>
    <n v="0"/>
    <x v="0"/>
    <x v="0"/>
    <x v="1"/>
    <n v="480"/>
    <x v="8"/>
  </r>
  <r>
    <n v="344974"/>
    <x v="0"/>
    <x v="0"/>
    <n v="175500"/>
    <n v="175500"/>
    <n v="0"/>
    <x v="0"/>
    <x v="1"/>
    <x v="1"/>
    <n v="498"/>
    <x v="0"/>
  </r>
  <r>
    <n v="344976"/>
    <x v="1"/>
    <x v="2"/>
    <n v="28500"/>
    <n v="28500"/>
    <n v="0"/>
    <x v="0"/>
    <x v="0"/>
    <x v="1"/>
    <n v="452"/>
    <x v="1"/>
  </r>
  <r>
    <n v="344977"/>
    <x v="1"/>
    <x v="0"/>
    <n v="31430"/>
    <n v="31430"/>
    <n v="0"/>
    <x v="0"/>
    <x v="0"/>
    <x v="0"/>
    <n v="519"/>
    <x v="7"/>
  </r>
  <r>
    <n v="344979"/>
    <x v="0"/>
    <x v="0"/>
    <n v="36000"/>
    <n v="36000"/>
    <n v="0"/>
    <x v="0"/>
    <x v="0"/>
    <x v="2"/>
    <n v="505"/>
    <x v="0"/>
  </r>
  <r>
    <n v="344984"/>
    <x v="0"/>
    <x v="0"/>
    <n v="350700"/>
    <n v="350700"/>
    <n v="0"/>
    <x v="0"/>
    <x v="1"/>
    <x v="1"/>
    <n v="528"/>
    <x v="7"/>
  </r>
  <r>
    <n v="344996"/>
    <x v="0"/>
    <x v="0"/>
    <n v="80000"/>
    <n v="80000"/>
    <n v="0"/>
    <x v="0"/>
    <x v="1"/>
    <x v="0"/>
    <n v="587"/>
    <x v="12"/>
  </r>
  <r>
    <n v="345010"/>
    <x v="0"/>
    <x v="1"/>
    <n v="70000"/>
    <n v="70000"/>
    <n v="0"/>
    <x v="0"/>
    <x v="1"/>
    <x v="1"/>
    <n v="542"/>
    <x v="9"/>
  </r>
  <r>
    <n v="345021"/>
    <x v="0"/>
    <x v="0"/>
    <n v="70000"/>
    <n v="70000"/>
    <n v="0"/>
    <x v="0"/>
    <x v="0"/>
    <x v="1"/>
    <n v="419"/>
    <x v="6"/>
  </r>
  <r>
    <n v="345022"/>
    <x v="0"/>
    <x v="1"/>
    <n v="139400"/>
    <n v="139400"/>
    <n v="0"/>
    <x v="0"/>
    <x v="1"/>
    <x v="2"/>
    <n v="515"/>
    <x v="7"/>
  </r>
  <r>
    <n v="345028"/>
    <x v="0"/>
    <x v="0"/>
    <n v="94500"/>
    <n v="94500"/>
    <n v="0"/>
    <x v="0"/>
    <x v="1"/>
    <x v="1"/>
    <n v="450"/>
    <x v="3"/>
  </r>
  <r>
    <n v="345032"/>
    <x v="0"/>
    <x v="2"/>
    <n v="97250"/>
    <n v="97250"/>
    <n v="0"/>
    <x v="0"/>
    <x v="1"/>
    <x v="2"/>
    <n v="498"/>
    <x v="0"/>
  </r>
  <r>
    <n v="345035"/>
    <x v="1"/>
    <x v="0"/>
    <n v="35000"/>
    <n v="35000"/>
    <n v="0"/>
    <x v="0"/>
    <x v="1"/>
    <x v="1"/>
    <n v="502"/>
    <x v="0"/>
  </r>
  <r>
    <n v="345051"/>
    <x v="1"/>
    <x v="0"/>
    <n v="8000"/>
    <n v="8000"/>
    <n v="0"/>
    <x v="0"/>
    <x v="1"/>
    <x v="1"/>
    <n v="491"/>
    <x v="0"/>
  </r>
  <r>
    <n v="345067"/>
    <x v="1"/>
    <x v="1"/>
    <n v="26400"/>
    <n v="26400"/>
    <n v="0"/>
    <x v="0"/>
    <x v="1"/>
    <x v="1"/>
    <n v="467"/>
    <x v="1"/>
  </r>
  <r>
    <n v="345084"/>
    <x v="2"/>
    <x v="0"/>
    <n v="30000"/>
    <n v="30000"/>
    <n v="0"/>
    <x v="0"/>
    <x v="1"/>
    <x v="0"/>
    <n v="434"/>
    <x v="3"/>
  </r>
  <r>
    <n v="345087"/>
    <x v="0"/>
    <x v="1"/>
    <n v="198200"/>
    <n v="198200"/>
    <n v="0"/>
    <x v="0"/>
    <x v="1"/>
    <x v="0"/>
    <n v="535"/>
    <x v="9"/>
  </r>
  <r>
    <n v="345090"/>
    <x v="1"/>
    <x v="0"/>
    <n v="30000"/>
    <n v="30000"/>
    <n v="0"/>
    <x v="0"/>
    <x v="0"/>
    <x v="0"/>
    <n v="462"/>
    <x v="1"/>
  </r>
  <r>
    <n v="345095"/>
    <x v="0"/>
    <x v="1"/>
    <n v="30000"/>
    <n v="30000"/>
    <n v="0"/>
    <x v="0"/>
    <x v="0"/>
    <x v="0"/>
    <n v="425"/>
    <x v="6"/>
  </r>
  <r>
    <n v="345096"/>
    <x v="0"/>
    <x v="1"/>
    <n v="43000"/>
    <n v="43000"/>
    <n v="0"/>
    <x v="0"/>
    <x v="1"/>
    <x v="2"/>
    <n v="541"/>
    <x v="9"/>
  </r>
  <r>
    <n v="345121"/>
    <x v="0"/>
    <x v="0"/>
    <n v="15400"/>
    <n v="15400"/>
    <n v="0"/>
    <x v="0"/>
    <x v="1"/>
    <x v="0"/>
    <n v="469"/>
    <x v="1"/>
  </r>
  <r>
    <n v="345124"/>
    <x v="1"/>
    <x v="0"/>
    <n v="15000"/>
    <n v="15000"/>
    <n v="0"/>
    <x v="0"/>
    <x v="0"/>
    <x v="1"/>
    <n v="437"/>
    <x v="3"/>
  </r>
  <r>
    <n v="345126"/>
    <x v="0"/>
    <x v="0"/>
    <n v="64400"/>
    <n v="64400"/>
    <n v="0"/>
    <x v="0"/>
    <x v="1"/>
    <x v="0"/>
    <n v="568"/>
    <x v="10"/>
  </r>
  <r>
    <n v="345141"/>
    <x v="0"/>
    <x v="0"/>
    <n v="25000"/>
    <n v="25000"/>
    <n v="0"/>
    <x v="0"/>
    <x v="1"/>
    <x v="2"/>
    <n v="485"/>
    <x v="8"/>
  </r>
  <r>
    <n v="345144"/>
    <x v="1"/>
    <x v="0"/>
    <n v="10000"/>
    <n v="10000"/>
    <n v="0"/>
    <x v="0"/>
    <x v="0"/>
    <x v="1"/>
    <n v="509"/>
    <x v="0"/>
  </r>
  <r>
    <n v="345148"/>
    <x v="0"/>
    <x v="1"/>
    <n v="121200"/>
    <n v="121200"/>
    <n v="0"/>
    <x v="0"/>
    <x v="0"/>
    <x v="0"/>
    <n v="466"/>
    <x v="1"/>
  </r>
  <r>
    <n v="345150"/>
    <x v="0"/>
    <x v="0"/>
    <n v="87000"/>
    <n v="87000"/>
    <n v="0"/>
    <x v="0"/>
    <x v="1"/>
    <x v="0"/>
    <n v="509"/>
    <x v="0"/>
  </r>
  <r>
    <n v="345168"/>
    <x v="0"/>
    <x v="0"/>
    <n v="520.29"/>
    <n v="520.29"/>
    <n v="0"/>
    <x v="0"/>
    <x v="1"/>
    <x v="0"/>
    <n v="478"/>
    <x v="8"/>
  </r>
  <r>
    <n v="345189"/>
    <x v="1"/>
    <x v="1"/>
    <n v="20000"/>
    <n v="20000"/>
    <n v="0"/>
    <x v="0"/>
    <x v="1"/>
    <x v="1"/>
    <n v="507"/>
    <x v="0"/>
  </r>
  <r>
    <n v="345190"/>
    <x v="0"/>
    <x v="0"/>
    <n v="118000"/>
    <n v="118000"/>
    <n v="0"/>
    <x v="0"/>
    <x v="1"/>
    <x v="1"/>
    <n v="563"/>
    <x v="10"/>
  </r>
  <r>
    <n v="345198"/>
    <x v="0"/>
    <x v="1"/>
    <n v="59000"/>
    <n v="59000"/>
    <n v="0"/>
    <x v="0"/>
    <x v="1"/>
    <x v="2"/>
    <n v="482"/>
    <x v="8"/>
  </r>
  <r>
    <n v="345204"/>
    <x v="1"/>
    <x v="0"/>
    <n v="3000"/>
    <n v="0"/>
    <n v="1"/>
    <x v="1"/>
    <x v="0"/>
    <x v="1"/>
    <n v="510"/>
    <x v="0"/>
  </r>
  <r>
    <n v="345205"/>
    <x v="1"/>
    <x v="1"/>
    <n v="40000"/>
    <n v="40000"/>
    <n v="0"/>
    <x v="0"/>
    <x v="1"/>
    <x v="1"/>
    <n v="398"/>
    <x v="2"/>
  </r>
  <r>
    <n v="345206"/>
    <x v="0"/>
    <x v="0"/>
    <n v="28610"/>
    <n v="28610"/>
    <n v="0"/>
    <x v="0"/>
    <x v="1"/>
    <x v="1"/>
    <n v="562"/>
    <x v="10"/>
  </r>
  <r>
    <n v="345213"/>
    <x v="0"/>
    <x v="0"/>
    <n v="100000"/>
    <n v="100000"/>
    <n v="0"/>
    <x v="0"/>
    <x v="0"/>
    <x v="1"/>
    <n v="445"/>
    <x v="3"/>
  </r>
  <r>
    <n v="345214"/>
    <x v="0"/>
    <x v="0"/>
    <n v="40000"/>
    <n v="40000"/>
    <n v="0"/>
    <x v="0"/>
    <x v="1"/>
    <x v="1"/>
    <n v="475"/>
    <x v="8"/>
  </r>
  <r>
    <n v="345216"/>
    <x v="0"/>
    <x v="0"/>
    <n v="49300"/>
    <n v="49300"/>
    <n v="0"/>
    <x v="0"/>
    <x v="1"/>
    <x v="1"/>
    <n v="487"/>
    <x v="8"/>
  </r>
  <r>
    <n v="345241"/>
    <x v="0"/>
    <x v="0"/>
    <n v="64600"/>
    <n v="64600"/>
    <n v="0"/>
    <x v="0"/>
    <x v="1"/>
    <x v="2"/>
    <n v="575"/>
    <x v="12"/>
  </r>
  <r>
    <n v="345243"/>
    <x v="0"/>
    <x v="1"/>
    <n v="17000"/>
    <n v="17000"/>
    <n v="0"/>
    <x v="0"/>
    <x v="0"/>
    <x v="1"/>
    <n v="483"/>
    <x v="8"/>
  </r>
  <r>
    <n v="345245"/>
    <x v="0"/>
    <x v="2"/>
    <n v="50000"/>
    <n v="50000"/>
    <n v="0"/>
    <x v="0"/>
    <x v="1"/>
    <x v="1"/>
    <n v="516"/>
    <x v="7"/>
  </r>
  <r>
    <n v="345251"/>
    <x v="0"/>
    <x v="0"/>
    <n v="154486"/>
    <n v="154486"/>
    <n v="0"/>
    <x v="0"/>
    <x v="1"/>
    <x v="0"/>
    <n v="469"/>
    <x v="1"/>
  </r>
  <r>
    <n v="345255"/>
    <x v="0"/>
    <x v="0"/>
    <n v="35100"/>
    <n v="35100"/>
    <n v="0"/>
    <x v="0"/>
    <x v="0"/>
    <x v="1"/>
    <n v="450"/>
    <x v="3"/>
  </r>
  <r>
    <n v="345257"/>
    <x v="2"/>
    <x v="1"/>
    <n v="35000"/>
    <n v="35000"/>
    <n v="0"/>
    <x v="0"/>
    <x v="0"/>
    <x v="1"/>
    <n v="451"/>
    <x v="1"/>
  </r>
  <r>
    <n v="345259"/>
    <x v="0"/>
    <x v="0"/>
    <n v="10000"/>
    <n v="10000"/>
    <n v="0"/>
    <x v="0"/>
    <x v="1"/>
    <x v="0"/>
    <n v="514"/>
    <x v="7"/>
  </r>
  <r>
    <n v="345268"/>
    <x v="0"/>
    <x v="0"/>
    <n v="62100"/>
    <n v="62100"/>
    <n v="0"/>
    <x v="0"/>
    <x v="1"/>
    <x v="2"/>
    <n v="522"/>
    <x v="7"/>
  </r>
  <r>
    <n v="345269"/>
    <x v="2"/>
    <x v="1"/>
    <n v="5000"/>
    <n v="5000"/>
    <n v="0"/>
    <x v="0"/>
    <x v="0"/>
    <x v="1"/>
    <n v="480"/>
    <x v="8"/>
  </r>
  <r>
    <n v="345270"/>
    <x v="1"/>
    <x v="0"/>
    <n v="30000"/>
    <n v="30000"/>
    <n v="0"/>
    <x v="0"/>
    <x v="1"/>
    <x v="0"/>
    <n v="497"/>
    <x v="0"/>
  </r>
  <r>
    <n v="345271"/>
    <x v="0"/>
    <x v="0"/>
    <n v="293200"/>
    <n v="293200"/>
    <n v="0"/>
    <x v="0"/>
    <x v="0"/>
    <x v="1"/>
    <n v="560"/>
    <x v="10"/>
  </r>
  <r>
    <n v="345312"/>
    <x v="0"/>
    <x v="0"/>
    <n v="25000"/>
    <n v="25000"/>
    <n v="0"/>
    <x v="0"/>
    <x v="1"/>
    <x v="1"/>
    <n v="501"/>
    <x v="0"/>
  </r>
  <r>
    <n v="345321"/>
    <x v="1"/>
    <x v="0"/>
    <n v="57500"/>
    <n v="57500"/>
    <n v="0"/>
    <x v="0"/>
    <x v="0"/>
    <x v="1"/>
    <n v="474"/>
    <x v="8"/>
  </r>
  <r>
    <n v="345362"/>
    <x v="0"/>
    <x v="0"/>
    <n v="37000"/>
    <n v="37000"/>
    <n v="0"/>
    <x v="0"/>
    <x v="0"/>
    <x v="0"/>
    <n v="509"/>
    <x v="0"/>
  </r>
  <r>
    <n v="345380"/>
    <x v="0"/>
    <x v="0"/>
    <n v="40000"/>
    <n v="40000"/>
    <n v="0"/>
    <x v="0"/>
    <x v="1"/>
    <x v="1"/>
    <n v="457"/>
    <x v="1"/>
  </r>
  <r>
    <n v="345386"/>
    <x v="1"/>
    <x v="0"/>
    <n v="47000"/>
    <n v="47000"/>
    <n v="0"/>
    <x v="0"/>
    <x v="1"/>
    <x v="1"/>
    <n v="422"/>
    <x v="6"/>
  </r>
  <r>
    <n v="345391"/>
    <x v="1"/>
    <x v="0"/>
    <n v="14000"/>
    <n v="14000"/>
    <n v="0"/>
    <x v="0"/>
    <x v="1"/>
    <x v="1"/>
    <n v="465"/>
    <x v="1"/>
  </r>
  <r>
    <n v="345395"/>
    <x v="1"/>
    <x v="0"/>
    <n v="57800"/>
    <n v="57800"/>
    <n v="0"/>
    <x v="0"/>
    <x v="1"/>
    <x v="0"/>
    <n v="385"/>
    <x v="4"/>
  </r>
  <r>
    <n v="345404"/>
    <x v="1"/>
    <x v="0"/>
    <n v="55000"/>
    <n v="55000"/>
    <n v="0"/>
    <x v="0"/>
    <x v="1"/>
    <x v="0"/>
    <n v="496"/>
    <x v="0"/>
  </r>
  <r>
    <n v="345410"/>
    <x v="1"/>
    <x v="1"/>
    <n v="50000"/>
    <n v="50000"/>
    <n v="0"/>
    <x v="0"/>
    <x v="0"/>
    <x v="1"/>
    <n v="447"/>
    <x v="3"/>
  </r>
  <r>
    <n v="345414"/>
    <x v="1"/>
    <x v="0"/>
    <n v="32000"/>
    <n v="32000"/>
    <n v="0"/>
    <x v="0"/>
    <x v="0"/>
    <x v="0"/>
    <n v="397"/>
    <x v="2"/>
  </r>
  <r>
    <n v="345418"/>
    <x v="1"/>
    <x v="0"/>
    <n v="17000"/>
    <n v="17000"/>
    <n v="0"/>
    <x v="0"/>
    <x v="1"/>
    <x v="1"/>
    <n v="488"/>
    <x v="8"/>
  </r>
  <r>
    <n v="345430"/>
    <x v="0"/>
    <x v="0"/>
    <n v="112500"/>
    <n v="112500"/>
    <n v="0"/>
    <x v="0"/>
    <x v="1"/>
    <x v="0"/>
    <n v="540"/>
    <x v="9"/>
  </r>
  <r>
    <n v="345448"/>
    <x v="0"/>
    <x v="0"/>
    <n v="152500"/>
    <n v="152500"/>
    <n v="0"/>
    <x v="0"/>
    <x v="1"/>
    <x v="1"/>
    <n v="465"/>
    <x v="1"/>
  </r>
  <r>
    <n v="345454"/>
    <x v="0"/>
    <x v="0"/>
    <n v="99398"/>
    <n v="99398"/>
    <n v="0"/>
    <x v="0"/>
    <x v="0"/>
    <x v="2"/>
    <n v="498"/>
    <x v="0"/>
  </r>
  <r>
    <n v="345464"/>
    <x v="1"/>
    <x v="0"/>
    <n v="10000"/>
    <n v="10000"/>
    <n v="0"/>
    <x v="0"/>
    <x v="0"/>
    <x v="0"/>
    <n v="419"/>
    <x v="6"/>
  </r>
  <r>
    <n v="345471"/>
    <x v="0"/>
    <x v="0"/>
    <n v="257270"/>
    <n v="257270"/>
    <n v="0"/>
    <x v="0"/>
    <x v="1"/>
    <x v="1"/>
    <n v="538"/>
    <x v="9"/>
  </r>
  <r>
    <n v="345480"/>
    <x v="0"/>
    <x v="0"/>
    <n v="30000"/>
    <n v="30000"/>
    <n v="0"/>
    <x v="0"/>
    <x v="1"/>
    <x v="2"/>
    <n v="501"/>
    <x v="0"/>
  </r>
  <r>
    <n v="345485"/>
    <x v="0"/>
    <x v="2"/>
    <n v="20000"/>
    <n v="20000"/>
    <n v="0"/>
    <x v="0"/>
    <x v="0"/>
    <x v="1"/>
    <n v="455"/>
    <x v="1"/>
  </r>
  <r>
    <n v="345490"/>
    <x v="0"/>
    <x v="0"/>
    <n v="307000"/>
    <n v="307000"/>
    <n v="0"/>
    <x v="0"/>
    <x v="0"/>
    <x v="1"/>
    <n v="440"/>
    <x v="3"/>
  </r>
  <r>
    <n v="345500"/>
    <x v="1"/>
    <x v="0"/>
    <n v="37000"/>
    <n v="37000"/>
    <n v="0"/>
    <x v="0"/>
    <x v="1"/>
    <x v="0"/>
    <n v="515"/>
    <x v="7"/>
  </r>
  <r>
    <n v="345518"/>
    <x v="0"/>
    <x v="0"/>
    <n v="295000"/>
    <n v="295000"/>
    <n v="0"/>
    <x v="0"/>
    <x v="0"/>
    <x v="0"/>
    <n v="523"/>
    <x v="7"/>
  </r>
  <r>
    <n v="345538"/>
    <x v="0"/>
    <x v="1"/>
    <n v="25000"/>
    <n v="25000"/>
    <n v="0"/>
    <x v="0"/>
    <x v="1"/>
    <x v="1"/>
    <n v="540"/>
    <x v="9"/>
  </r>
  <r>
    <n v="345545"/>
    <x v="1"/>
    <x v="1"/>
    <n v="25000"/>
    <n v="25000"/>
    <n v="0"/>
    <x v="0"/>
    <x v="1"/>
    <x v="1"/>
    <n v="470"/>
    <x v="1"/>
  </r>
  <r>
    <n v="345549"/>
    <x v="0"/>
    <x v="0"/>
    <n v="375234"/>
    <n v="375234"/>
    <n v="0"/>
    <x v="0"/>
    <x v="0"/>
    <x v="1"/>
    <n v="533"/>
    <x v="9"/>
  </r>
  <r>
    <n v="345550"/>
    <x v="2"/>
    <x v="0"/>
    <n v="79500"/>
    <n v="79500"/>
    <n v="0"/>
    <x v="0"/>
    <x v="0"/>
    <x v="1"/>
    <n v="436"/>
    <x v="3"/>
  </r>
  <r>
    <n v="345554"/>
    <x v="0"/>
    <x v="2"/>
    <n v="53800"/>
    <n v="47000"/>
    <n v="1"/>
    <x v="1"/>
    <x v="0"/>
    <x v="1"/>
    <n v="459"/>
    <x v="1"/>
  </r>
  <r>
    <n v="345557"/>
    <x v="1"/>
    <x v="1"/>
    <n v="60000"/>
    <n v="60000"/>
    <n v="0"/>
    <x v="0"/>
    <x v="1"/>
    <x v="1"/>
    <n v="505"/>
    <x v="0"/>
  </r>
  <r>
    <n v="345559"/>
    <x v="0"/>
    <x v="0"/>
    <n v="23000"/>
    <n v="23000"/>
    <n v="0"/>
    <x v="0"/>
    <x v="1"/>
    <x v="0"/>
    <n v="415"/>
    <x v="6"/>
  </r>
  <r>
    <n v="345562"/>
    <x v="0"/>
    <x v="2"/>
    <n v="36000"/>
    <n v="36000"/>
    <n v="0"/>
    <x v="0"/>
    <x v="0"/>
    <x v="1"/>
    <n v="448"/>
    <x v="3"/>
  </r>
  <r>
    <n v="345577"/>
    <x v="1"/>
    <x v="0"/>
    <n v="23000"/>
    <n v="10000"/>
    <n v="1"/>
    <x v="1"/>
    <x v="0"/>
    <x v="0"/>
    <n v="450"/>
    <x v="3"/>
  </r>
  <r>
    <n v="345578"/>
    <x v="0"/>
    <x v="1"/>
    <n v="60000"/>
    <n v="60000"/>
    <n v="0"/>
    <x v="0"/>
    <x v="0"/>
    <x v="0"/>
    <n v="516"/>
    <x v="7"/>
  </r>
  <r>
    <n v="345580"/>
    <x v="0"/>
    <x v="0"/>
    <n v="274300"/>
    <n v="274300"/>
    <n v="0"/>
    <x v="0"/>
    <x v="1"/>
    <x v="2"/>
    <n v="517"/>
    <x v="7"/>
  </r>
  <r>
    <n v="345594"/>
    <x v="0"/>
    <x v="0"/>
    <n v="15000"/>
    <n v="15000"/>
    <n v="0"/>
    <x v="0"/>
    <x v="1"/>
    <x v="0"/>
    <n v="451"/>
    <x v="1"/>
  </r>
  <r>
    <n v="345608"/>
    <x v="0"/>
    <x v="0"/>
    <n v="93800"/>
    <n v="93800"/>
    <n v="0"/>
    <x v="0"/>
    <x v="0"/>
    <x v="1"/>
    <n v="446"/>
    <x v="3"/>
  </r>
  <r>
    <n v="345609"/>
    <x v="1"/>
    <x v="0"/>
    <n v="40000"/>
    <n v="40000"/>
    <n v="0"/>
    <x v="0"/>
    <x v="1"/>
    <x v="1"/>
    <n v="470"/>
    <x v="1"/>
  </r>
  <r>
    <n v="345628"/>
    <x v="1"/>
    <x v="1"/>
    <n v="10000"/>
    <n v="10000"/>
    <n v="0"/>
    <x v="0"/>
    <x v="0"/>
    <x v="1"/>
    <n v="445"/>
    <x v="3"/>
  </r>
  <r>
    <n v="345630"/>
    <x v="0"/>
    <x v="2"/>
    <n v="80000"/>
    <n v="80000"/>
    <n v="0"/>
    <x v="0"/>
    <x v="0"/>
    <x v="1"/>
    <n v="524"/>
    <x v="7"/>
  </r>
  <r>
    <n v="345631"/>
    <x v="0"/>
    <x v="1"/>
    <n v="38000"/>
    <n v="38000"/>
    <n v="0"/>
    <x v="0"/>
    <x v="1"/>
    <x v="0"/>
    <n v="517"/>
    <x v="7"/>
  </r>
  <r>
    <n v="345632"/>
    <x v="0"/>
    <x v="0"/>
    <n v="19000"/>
    <n v="19000"/>
    <n v="0"/>
    <x v="0"/>
    <x v="0"/>
    <x v="1"/>
    <n v="465"/>
    <x v="1"/>
  </r>
  <r>
    <n v="345633"/>
    <x v="1"/>
    <x v="0"/>
    <n v="8000"/>
    <n v="8000"/>
    <n v="0"/>
    <x v="0"/>
    <x v="1"/>
    <x v="1"/>
    <n v="503"/>
    <x v="0"/>
  </r>
  <r>
    <n v="345641"/>
    <x v="0"/>
    <x v="1"/>
    <n v="50000"/>
    <n v="50000"/>
    <n v="0"/>
    <x v="0"/>
    <x v="1"/>
    <x v="2"/>
    <n v="490"/>
    <x v="8"/>
  </r>
  <r>
    <n v="345644"/>
    <x v="0"/>
    <x v="0"/>
    <n v="101983"/>
    <n v="101983"/>
    <n v="0"/>
    <x v="0"/>
    <x v="1"/>
    <x v="1"/>
    <n v="539"/>
    <x v="9"/>
  </r>
  <r>
    <n v="345653"/>
    <x v="1"/>
    <x v="0"/>
    <n v="34000"/>
    <n v="34000"/>
    <n v="0"/>
    <x v="0"/>
    <x v="0"/>
    <x v="1"/>
    <n v="465"/>
    <x v="1"/>
  </r>
  <r>
    <n v="345658"/>
    <x v="0"/>
    <x v="0"/>
    <n v="173400"/>
    <n v="173400"/>
    <n v="0"/>
    <x v="0"/>
    <x v="1"/>
    <x v="2"/>
    <n v="539"/>
    <x v="9"/>
  </r>
  <r>
    <n v="345666"/>
    <x v="0"/>
    <x v="2"/>
    <n v="10000"/>
    <n v="10000"/>
    <n v="0"/>
    <x v="0"/>
    <x v="0"/>
    <x v="0"/>
    <n v="498"/>
    <x v="0"/>
  </r>
  <r>
    <n v="345671"/>
    <x v="1"/>
    <x v="0"/>
    <n v="26500"/>
    <n v="26500"/>
    <n v="0"/>
    <x v="0"/>
    <x v="0"/>
    <x v="1"/>
    <n v="450"/>
    <x v="3"/>
  </r>
  <r>
    <n v="345687"/>
    <x v="1"/>
    <x v="0"/>
    <n v="13400"/>
    <n v="13400"/>
    <n v="0"/>
    <x v="0"/>
    <x v="1"/>
    <x v="0"/>
    <n v="426"/>
    <x v="6"/>
  </r>
  <r>
    <n v="345695"/>
    <x v="2"/>
    <x v="2"/>
    <n v="40000"/>
    <n v="40000"/>
    <n v="0"/>
    <x v="0"/>
    <x v="1"/>
    <x v="1"/>
    <n v="478"/>
    <x v="8"/>
  </r>
  <r>
    <n v="345710"/>
    <x v="0"/>
    <x v="0"/>
    <n v="10000"/>
    <n v="10000"/>
    <n v="0"/>
    <x v="0"/>
    <x v="1"/>
    <x v="0"/>
    <n v="439"/>
    <x v="3"/>
  </r>
  <r>
    <n v="345727"/>
    <x v="1"/>
    <x v="0"/>
    <n v="5000"/>
    <n v="5000"/>
    <n v="0"/>
    <x v="0"/>
    <x v="1"/>
    <x v="1"/>
    <n v="475"/>
    <x v="8"/>
  </r>
  <r>
    <n v="345739"/>
    <x v="0"/>
    <x v="1"/>
    <n v="30000"/>
    <n v="30000"/>
    <n v="0"/>
    <x v="0"/>
    <x v="1"/>
    <x v="0"/>
    <n v="517"/>
    <x v="7"/>
  </r>
  <r>
    <n v="345740"/>
    <x v="0"/>
    <x v="0"/>
    <n v="16000"/>
    <n v="16000"/>
    <n v="0"/>
    <x v="0"/>
    <x v="0"/>
    <x v="1"/>
    <n v="457"/>
    <x v="1"/>
  </r>
  <r>
    <n v="345744"/>
    <x v="0"/>
    <x v="1"/>
    <n v="87000"/>
    <n v="87000"/>
    <n v="0"/>
    <x v="0"/>
    <x v="1"/>
    <x v="1"/>
    <n v="463"/>
    <x v="1"/>
  </r>
  <r>
    <n v="345773"/>
    <x v="0"/>
    <x v="1"/>
    <n v="20000"/>
    <n v="20000"/>
    <n v="0"/>
    <x v="0"/>
    <x v="1"/>
    <x v="0"/>
    <n v="484"/>
    <x v="8"/>
  </r>
  <r>
    <n v="345775"/>
    <x v="0"/>
    <x v="1"/>
    <n v="9000"/>
    <n v="1000"/>
    <n v="1"/>
    <x v="1"/>
    <x v="0"/>
    <x v="1"/>
    <n v="421"/>
    <x v="6"/>
  </r>
  <r>
    <n v="345784"/>
    <x v="0"/>
    <x v="0"/>
    <n v="15000"/>
    <n v="15000"/>
    <n v="0"/>
    <x v="0"/>
    <x v="0"/>
    <x v="0"/>
    <n v="455"/>
    <x v="1"/>
  </r>
  <r>
    <n v="345794"/>
    <x v="0"/>
    <x v="0"/>
    <n v="151000"/>
    <n v="151000"/>
    <n v="0"/>
    <x v="0"/>
    <x v="0"/>
    <x v="1"/>
    <n v="435"/>
    <x v="3"/>
  </r>
  <r>
    <n v="345797"/>
    <x v="0"/>
    <x v="1"/>
    <n v="60000"/>
    <n v="60000"/>
    <n v="0"/>
    <x v="0"/>
    <x v="0"/>
    <x v="1"/>
    <n v="487"/>
    <x v="8"/>
  </r>
  <r>
    <n v="345805"/>
    <x v="1"/>
    <x v="1"/>
    <n v="25000"/>
    <n v="25000"/>
    <n v="0"/>
    <x v="0"/>
    <x v="0"/>
    <x v="1"/>
    <n v="449"/>
    <x v="3"/>
  </r>
  <r>
    <n v="345814"/>
    <x v="0"/>
    <x v="0"/>
    <n v="99800"/>
    <n v="99800"/>
    <n v="0"/>
    <x v="0"/>
    <x v="0"/>
    <x v="0"/>
    <n v="491"/>
    <x v="0"/>
  </r>
  <r>
    <n v="345819"/>
    <x v="0"/>
    <x v="1"/>
    <n v="5100"/>
    <n v="5100"/>
    <n v="0"/>
    <x v="0"/>
    <x v="0"/>
    <x v="1"/>
    <n v="447"/>
    <x v="3"/>
  </r>
  <r>
    <n v="345824"/>
    <x v="0"/>
    <x v="0"/>
    <n v="57600"/>
    <n v="57600"/>
    <n v="0"/>
    <x v="0"/>
    <x v="0"/>
    <x v="1"/>
    <n v="490"/>
    <x v="8"/>
  </r>
  <r>
    <n v="345826"/>
    <x v="1"/>
    <x v="0"/>
    <n v="2500"/>
    <n v="2500"/>
    <n v="0"/>
    <x v="0"/>
    <x v="0"/>
    <x v="1"/>
    <n v="452"/>
    <x v="1"/>
  </r>
  <r>
    <n v="345937"/>
    <x v="0"/>
    <x v="0"/>
    <n v="26000"/>
    <n v="26000"/>
    <n v="1"/>
    <x v="1"/>
    <x v="0"/>
    <x v="0"/>
    <n v="436"/>
    <x v="3"/>
  </r>
  <r>
    <n v="345958"/>
    <x v="0"/>
    <x v="0"/>
    <n v="49000"/>
    <n v="49000"/>
    <n v="0"/>
    <x v="0"/>
    <x v="1"/>
    <x v="0"/>
    <n v="481"/>
    <x v="8"/>
  </r>
  <r>
    <n v="345979"/>
    <x v="0"/>
    <x v="1"/>
    <n v="70000"/>
    <n v="70000"/>
    <n v="0"/>
    <x v="0"/>
    <x v="1"/>
    <x v="0"/>
    <n v="522"/>
    <x v="7"/>
  </r>
  <r>
    <n v="346019"/>
    <x v="1"/>
    <x v="1"/>
    <n v="16000"/>
    <n v="16000"/>
    <n v="0"/>
    <x v="0"/>
    <x v="0"/>
    <x v="1"/>
    <n v="427"/>
    <x v="6"/>
  </r>
  <r>
    <n v="346028"/>
    <x v="1"/>
    <x v="0"/>
    <n v="20000"/>
    <n v="20000"/>
    <n v="0"/>
    <x v="0"/>
    <x v="1"/>
    <x v="0"/>
    <n v="477"/>
    <x v="8"/>
  </r>
  <r>
    <n v="346044"/>
    <x v="0"/>
    <x v="0"/>
    <n v="112400"/>
    <n v="112400"/>
    <n v="0"/>
    <x v="0"/>
    <x v="1"/>
    <x v="0"/>
    <n v="550"/>
    <x v="9"/>
  </r>
  <r>
    <n v="346045"/>
    <x v="0"/>
    <x v="0"/>
    <n v="20000"/>
    <n v="20000"/>
    <n v="0"/>
    <x v="0"/>
    <x v="1"/>
    <x v="0"/>
    <n v="476"/>
    <x v="8"/>
  </r>
  <r>
    <n v="346055"/>
    <x v="0"/>
    <x v="1"/>
    <n v="49000"/>
    <n v="49000"/>
    <n v="0"/>
    <x v="0"/>
    <x v="1"/>
    <x v="0"/>
    <n v="447"/>
    <x v="3"/>
  </r>
  <r>
    <n v="346098"/>
    <x v="0"/>
    <x v="1"/>
    <n v="75000"/>
    <n v="75000"/>
    <n v="0"/>
    <x v="0"/>
    <x v="1"/>
    <x v="0"/>
    <n v="476"/>
    <x v="8"/>
  </r>
  <r>
    <n v="346165"/>
    <x v="0"/>
    <x v="2"/>
    <n v="21500"/>
    <n v="21500"/>
    <n v="0"/>
    <x v="0"/>
    <x v="1"/>
    <x v="1"/>
    <n v="388"/>
    <x v="4"/>
  </r>
  <r>
    <n v="346170"/>
    <x v="0"/>
    <x v="0"/>
    <n v="49000"/>
    <n v="49000"/>
    <n v="0"/>
    <x v="0"/>
    <x v="1"/>
    <x v="0"/>
    <n v="503"/>
    <x v="0"/>
  </r>
  <r>
    <n v="346188"/>
    <x v="1"/>
    <x v="0"/>
    <n v="8000"/>
    <n v="8000"/>
    <n v="0"/>
    <x v="0"/>
    <x v="1"/>
    <x v="1"/>
    <n v="529"/>
    <x v="7"/>
  </r>
  <r>
    <n v="346209"/>
    <x v="1"/>
    <x v="1"/>
    <n v="17000"/>
    <n v="17000"/>
    <n v="0"/>
    <x v="0"/>
    <x v="0"/>
    <x v="1"/>
    <n v="483"/>
    <x v="8"/>
  </r>
  <r>
    <n v="346246"/>
    <x v="0"/>
    <x v="0"/>
    <n v="36000"/>
    <n v="36000"/>
    <n v="0"/>
    <x v="0"/>
    <x v="1"/>
    <x v="2"/>
    <n v="561"/>
    <x v="10"/>
  </r>
  <r>
    <n v="346254"/>
    <x v="0"/>
    <x v="0"/>
    <n v="140500"/>
    <n v="140500"/>
    <n v="0"/>
    <x v="0"/>
    <x v="1"/>
    <x v="0"/>
    <n v="574"/>
    <x v="12"/>
  </r>
  <r>
    <n v="346307"/>
    <x v="1"/>
    <x v="0"/>
    <n v="5000"/>
    <n v="5000"/>
    <n v="0"/>
    <x v="0"/>
    <x v="1"/>
    <x v="1"/>
    <n v="454"/>
    <x v="1"/>
  </r>
  <r>
    <n v="346476"/>
    <x v="0"/>
    <x v="0"/>
    <n v="20000"/>
    <n v="20000"/>
    <n v="0"/>
    <x v="0"/>
    <x v="0"/>
    <x v="1"/>
    <n v="463"/>
    <x v="1"/>
  </r>
  <r>
    <n v="346484"/>
    <x v="0"/>
    <x v="0"/>
    <n v="40000"/>
    <n v="40000"/>
    <n v="0"/>
    <x v="0"/>
    <x v="0"/>
    <x v="1"/>
    <n v="526"/>
    <x v="7"/>
  </r>
  <r>
    <n v="346485"/>
    <x v="0"/>
    <x v="1"/>
    <n v="33000"/>
    <n v="33000"/>
    <n v="0"/>
    <x v="0"/>
    <x v="0"/>
    <x v="1"/>
    <n v="467"/>
    <x v="1"/>
  </r>
  <r>
    <n v="346508"/>
    <x v="0"/>
    <x v="0"/>
    <n v="40000"/>
    <n v="40000"/>
    <n v="0"/>
    <x v="0"/>
    <x v="0"/>
    <x v="2"/>
    <n v="531"/>
    <x v="9"/>
  </r>
  <r>
    <n v="346525"/>
    <x v="0"/>
    <x v="0"/>
    <n v="10000"/>
    <n v="10000"/>
    <n v="0"/>
    <x v="0"/>
    <x v="1"/>
    <x v="0"/>
    <n v="494"/>
    <x v="0"/>
  </r>
  <r>
    <n v="346528"/>
    <x v="1"/>
    <x v="0"/>
    <n v="20000"/>
    <n v="20000"/>
    <n v="0"/>
    <x v="0"/>
    <x v="1"/>
    <x v="1"/>
    <n v="447"/>
    <x v="3"/>
  </r>
  <r>
    <n v="346535"/>
    <x v="1"/>
    <x v="1"/>
    <n v="53500"/>
    <n v="53500"/>
    <n v="0"/>
    <x v="0"/>
    <x v="0"/>
    <x v="0"/>
    <n v="502"/>
    <x v="0"/>
  </r>
  <r>
    <n v="346545"/>
    <x v="2"/>
    <x v="2"/>
    <n v="117150"/>
    <n v="117150"/>
    <n v="0"/>
    <x v="0"/>
    <x v="0"/>
    <x v="0"/>
    <n v="458"/>
    <x v="1"/>
  </r>
  <r>
    <n v="346549"/>
    <x v="1"/>
    <x v="1"/>
    <n v="46000"/>
    <n v="46000"/>
    <n v="0"/>
    <x v="0"/>
    <x v="0"/>
    <x v="1"/>
    <n v="441"/>
    <x v="3"/>
  </r>
  <r>
    <n v="346550"/>
    <x v="0"/>
    <x v="0"/>
    <n v="17200"/>
    <n v="17200"/>
    <n v="0"/>
    <x v="0"/>
    <x v="1"/>
    <x v="2"/>
    <n v="495"/>
    <x v="0"/>
  </r>
  <r>
    <n v="346553"/>
    <x v="2"/>
    <x v="0"/>
    <n v="50000"/>
    <n v="50000"/>
    <n v="0"/>
    <x v="0"/>
    <x v="0"/>
    <x v="1"/>
    <n v="482"/>
    <x v="8"/>
  </r>
  <r>
    <n v="346558"/>
    <x v="1"/>
    <x v="1"/>
    <n v="30000"/>
    <n v="30000"/>
    <n v="0"/>
    <x v="0"/>
    <x v="1"/>
    <x v="0"/>
    <n v="502"/>
    <x v="0"/>
  </r>
  <r>
    <n v="346560"/>
    <x v="1"/>
    <x v="0"/>
    <n v="30000"/>
    <n v="30000"/>
    <n v="0"/>
    <x v="0"/>
    <x v="1"/>
    <x v="0"/>
    <n v="513"/>
    <x v="7"/>
  </r>
  <r>
    <n v="346585"/>
    <x v="0"/>
    <x v="0"/>
    <n v="96720"/>
    <n v="96720"/>
    <n v="0"/>
    <x v="0"/>
    <x v="1"/>
    <x v="2"/>
    <n v="527"/>
    <x v="7"/>
  </r>
  <r>
    <n v="346587"/>
    <x v="0"/>
    <x v="2"/>
    <n v="120000"/>
    <n v="120000"/>
    <n v="0"/>
    <x v="0"/>
    <x v="1"/>
    <x v="0"/>
    <n v="449"/>
    <x v="3"/>
  </r>
  <r>
    <n v="346597"/>
    <x v="1"/>
    <x v="0"/>
    <n v="27000"/>
    <n v="27000"/>
    <n v="0"/>
    <x v="0"/>
    <x v="0"/>
    <x v="1"/>
    <n v="531"/>
    <x v="9"/>
  </r>
  <r>
    <n v="346600"/>
    <x v="0"/>
    <x v="0"/>
    <n v="127380"/>
    <n v="127380"/>
    <n v="0"/>
    <x v="0"/>
    <x v="1"/>
    <x v="1"/>
    <n v="527"/>
    <x v="7"/>
  </r>
  <r>
    <n v="346620"/>
    <x v="0"/>
    <x v="0"/>
    <n v="140220"/>
    <n v="140220"/>
    <n v="0"/>
    <x v="0"/>
    <x v="1"/>
    <x v="2"/>
    <n v="465"/>
    <x v="1"/>
  </r>
  <r>
    <n v="346634"/>
    <x v="0"/>
    <x v="0"/>
    <n v="59000"/>
    <n v="59000"/>
    <n v="0"/>
    <x v="0"/>
    <x v="0"/>
    <x v="0"/>
    <n v="526"/>
    <x v="7"/>
  </r>
  <r>
    <n v="346636"/>
    <x v="0"/>
    <x v="0"/>
    <n v="33500"/>
    <n v="33500"/>
    <n v="0"/>
    <x v="0"/>
    <x v="1"/>
    <x v="1"/>
    <n v="488"/>
    <x v="8"/>
  </r>
  <r>
    <n v="346655"/>
    <x v="2"/>
    <x v="0"/>
    <n v="15000"/>
    <n v="15000"/>
    <n v="0"/>
    <x v="0"/>
    <x v="0"/>
    <x v="2"/>
    <n v="473"/>
    <x v="8"/>
  </r>
  <r>
    <n v="346659"/>
    <x v="0"/>
    <x v="0"/>
    <n v="62500"/>
    <n v="62500"/>
    <n v="0"/>
    <x v="0"/>
    <x v="1"/>
    <x v="0"/>
    <n v="428"/>
    <x v="6"/>
  </r>
  <r>
    <n v="346662"/>
    <x v="1"/>
    <x v="0"/>
    <n v="24000"/>
    <n v="24000"/>
    <n v="0"/>
    <x v="0"/>
    <x v="0"/>
    <x v="2"/>
    <n v="452"/>
    <x v="1"/>
  </r>
  <r>
    <n v="346674"/>
    <x v="1"/>
    <x v="0"/>
    <n v="15000"/>
    <n v="15000"/>
    <n v="0"/>
    <x v="0"/>
    <x v="0"/>
    <x v="0"/>
    <n v="467"/>
    <x v="1"/>
  </r>
  <r>
    <n v="346677"/>
    <x v="1"/>
    <x v="0"/>
    <n v="7200"/>
    <n v="7200"/>
    <n v="0"/>
    <x v="0"/>
    <x v="1"/>
    <x v="1"/>
    <n v="467"/>
    <x v="1"/>
  </r>
  <r>
    <n v="346691"/>
    <x v="0"/>
    <x v="0"/>
    <n v="10000"/>
    <n v="10000"/>
    <n v="0"/>
    <x v="0"/>
    <x v="1"/>
    <x v="0"/>
    <n v="511"/>
    <x v="7"/>
  </r>
  <r>
    <n v="346694"/>
    <x v="1"/>
    <x v="0"/>
    <n v="22000"/>
    <n v="7000"/>
    <n v="1"/>
    <x v="1"/>
    <x v="0"/>
    <x v="1"/>
    <n v="475"/>
    <x v="8"/>
  </r>
  <r>
    <n v="346699"/>
    <x v="0"/>
    <x v="0"/>
    <n v="82400"/>
    <n v="82400"/>
    <n v="0"/>
    <x v="0"/>
    <x v="0"/>
    <x v="1"/>
    <n v="445"/>
    <x v="3"/>
  </r>
  <r>
    <n v="346706"/>
    <x v="0"/>
    <x v="2"/>
    <n v="54397"/>
    <n v="54397"/>
    <n v="0"/>
    <x v="0"/>
    <x v="0"/>
    <x v="1"/>
    <n v="473"/>
    <x v="8"/>
  </r>
  <r>
    <n v="346707"/>
    <x v="0"/>
    <x v="0"/>
    <n v="10000"/>
    <n v="10000"/>
    <n v="0"/>
    <x v="0"/>
    <x v="1"/>
    <x v="1"/>
    <n v="470"/>
    <x v="1"/>
  </r>
  <r>
    <n v="346708"/>
    <x v="1"/>
    <x v="1"/>
    <n v="15000"/>
    <n v="15000"/>
    <n v="0"/>
    <x v="0"/>
    <x v="1"/>
    <x v="2"/>
    <n v="481"/>
    <x v="8"/>
  </r>
  <r>
    <n v="346723"/>
    <x v="0"/>
    <x v="0"/>
    <n v="186300"/>
    <n v="186300"/>
    <n v="0"/>
    <x v="0"/>
    <x v="0"/>
    <x v="0"/>
    <n v="499"/>
    <x v="0"/>
  </r>
  <r>
    <n v="346727"/>
    <x v="1"/>
    <x v="0"/>
    <n v="2000"/>
    <n v="2000"/>
    <n v="0"/>
    <x v="0"/>
    <x v="0"/>
    <x v="1"/>
    <n v="470"/>
    <x v="1"/>
  </r>
  <r>
    <n v="346750"/>
    <x v="1"/>
    <x v="0"/>
    <n v="30000"/>
    <n v="30000"/>
    <n v="0"/>
    <x v="0"/>
    <x v="1"/>
    <x v="0"/>
    <n v="482"/>
    <x v="8"/>
  </r>
  <r>
    <n v="346757"/>
    <x v="0"/>
    <x v="1"/>
    <n v="29900"/>
    <n v="29900"/>
    <n v="0"/>
    <x v="0"/>
    <x v="1"/>
    <x v="1"/>
    <n v="487"/>
    <x v="8"/>
  </r>
  <r>
    <n v="346761"/>
    <x v="1"/>
    <x v="0"/>
    <n v="10000"/>
    <n v="10000"/>
    <n v="0"/>
    <x v="0"/>
    <x v="1"/>
    <x v="0"/>
    <n v="464"/>
    <x v="1"/>
  </r>
  <r>
    <n v="346768"/>
    <x v="0"/>
    <x v="0"/>
    <n v="30000"/>
    <n v="30000"/>
    <n v="0"/>
    <x v="0"/>
    <x v="1"/>
    <x v="0"/>
    <n v="444"/>
    <x v="3"/>
  </r>
  <r>
    <n v="346771"/>
    <x v="0"/>
    <x v="1"/>
    <n v="15000"/>
    <n v="15000"/>
    <n v="0"/>
    <x v="0"/>
    <x v="1"/>
    <x v="1"/>
    <n v="484"/>
    <x v="8"/>
  </r>
  <r>
    <n v="346773"/>
    <x v="0"/>
    <x v="1"/>
    <n v="19000"/>
    <n v="19000"/>
    <n v="0"/>
    <x v="0"/>
    <x v="1"/>
    <x v="1"/>
    <n v="516"/>
    <x v="7"/>
  </r>
  <r>
    <n v="346776"/>
    <x v="0"/>
    <x v="0"/>
    <n v="89000"/>
    <n v="89000"/>
    <n v="0"/>
    <x v="0"/>
    <x v="1"/>
    <x v="0"/>
    <n v="539"/>
    <x v="9"/>
  </r>
  <r>
    <n v="346777"/>
    <x v="2"/>
    <x v="1"/>
    <n v="30000"/>
    <n v="30000"/>
    <n v="0"/>
    <x v="0"/>
    <x v="0"/>
    <x v="1"/>
    <n v="436"/>
    <x v="3"/>
  </r>
  <r>
    <n v="346782"/>
    <x v="0"/>
    <x v="0"/>
    <n v="100919"/>
    <n v="100919"/>
    <n v="0"/>
    <x v="0"/>
    <x v="1"/>
    <x v="0"/>
    <n v="494"/>
    <x v="0"/>
  </r>
  <r>
    <n v="346783"/>
    <x v="1"/>
    <x v="0"/>
    <n v="94780"/>
    <n v="94780"/>
    <n v="0"/>
    <x v="0"/>
    <x v="1"/>
    <x v="2"/>
    <n v="509"/>
    <x v="0"/>
  </r>
  <r>
    <n v="346802"/>
    <x v="0"/>
    <x v="0"/>
    <n v="40000"/>
    <n v="40000"/>
    <n v="0"/>
    <x v="0"/>
    <x v="1"/>
    <x v="2"/>
    <n v="519"/>
    <x v="7"/>
  </r>
  <r>
    <n v="346823"/>
    <x v="0"/>
    <x v="0"/>
    <n v="74000"/>
    <n v="74000"/>
    <n v="0"/>
    <x v="0"/>
    <x v="1"/>
    <x v="1"/>
    <n v="482"/>
    <x v="8"/>
  </r>
  <r>
    <n v="346830"/>
    <x v="0"/>
    <x v="0"/>
    <n v="15000"/>
    <n v="15000"/>
    <n v="0"/>
    <x v="0"/>
    <x v="0"/>
    <x v="2"/>
    <n v="435"/>
    <x v="3"/>
  </r>
  <r>
    <n v="346835"/>
    <x v="0"/>
    <x v="0"/>
    <n v="15000"/>
    <n v="15000"/>
    <n v="0"/>
    <x v="0"/>
    <x v="1"/>
    <x v="1"/>
    <n v="472"/>
    <x v="8"/>
  </r>
  <r>
    <n v="346839"/>
    <x v="2"/>
    <x v="2"/>
    <n v="19900"/>
    <n v="19900"/>
    <n v="0"/>
    <x v="0"/>
    <x v="1"/>
    <x v="1"/>
    <n v="491"/>
    <x v="0"/>
  </r>
  <r>
    <n v="346845"/>
    <x v="1"/>
    <x v="0"/>
    <n v="30000"/>
    <n v="0"/>
    <n v="1"/>
    <x v="1"/>
    <x v="1"/>
    <x v="1"/>
    <n v="470"/>
    <x v="1"/>
  </r>
  <r>
    <n v="346847"/>
    <x v="0"/>
    <x v="0"/>
    <n v="42000"/>
    <n v="42000"/>
    <n v="0"/>
    <x v="0"/>
    <x v="0"/>
    <x v="1"/>
    <n v="436"/>
    <x v="3"/>
  </r>
  <r>
    <n v="346849"/>
    <x v="0"/>
    <x v="0"/>
    <n v="70600"/>
    <n v="70600"/>
    <n v="0"/>
    <x v="0"/>
    <x v="1"/>
    <x v="1"/>
    <n v="477"/>
    <x v="8"/>
  </r>
  <r>
    <n v="346853"/>
    <x v="0"/>
    <x v="2"/>
    <n v="10000"/>
    <n v="10000"/>
    <n v="0"/>
    <x v="0"/>
    <x v="1"/>
    <x v="1"/>
    <n v="476"/>
    <x v="8"/>
  </r>
  <r>
    <n v="346858"/>
    <x v="1"/>
    <x v="0"/>
    <n v="9990"/>
    <n v="9990"/>
    <n v="0"/>
    <x v="0"/>
    <x v="1"/>
    <x v="2"/>
    <n v="479"/>
    <x v="8"/>
  </r>
  <r>
    <n v="346860"/>
    <x v="0"/>
    <x v="0"/>
    <n v="76500"/>
    <n v="76500"/>
    <n v="0"/>
    <x v="0"/>
    <x v="1"/>
    <x v="0"/>
    <n v="558"/>
    <x v="10"/>
  </r>
  <r>
    <n v="346873"/>
    <x v="0"/>
    <x v="1"/>
    <n v="68000"/>
    <n v="68000"/>
    <n v="0"/>
    <x v="0"/>
    <x v="0"/>
    <x v="1"/>
    <n v="514"/>
    <x v="7"/>
  </r>
  <r>
    <n v="346874"/>
    <x v="1"/>
    <x v="0"/>
    <n v="28000"/>
    <n v="28000"/>
    <n v="0"/>
    <x v="0"/>
    <x v="1"/>
    <x v="1"/>
    <n v="518"/>
    <x v="7"/>
  </r>
  <r>
    <n v="346880"/>
    <x v="1"/>
    <x v="0"/>
    <n v="20000"/>
    <n v="20000"/>
    <n v="0"/>
    <x v="0"/>
    <x v="1"/>
    <x v="2"/>
    <n v="495"/>
    <x v="0"/>
  </r>
  <r>
    <n v="346893"/>
    <x v="1"/>
    <x v="0"/>
    <n v="10000"/>
    <n v="10000"/>
    <n v="0"/>
    <x v="0"/>
    <x v="0"/>
    <x v="2"/>
    <n v="426"/>
    <x v="6"/>
  </r>
  <r>
    <n v="346896"/>
    <x v="0"/>
    <x v="2"/>
    <n v="26000"/>
    <n v="26000"/>
    <n v="0"/>
    <x v="0"/>
    <x v="0"/>
    <x v="1"/>
    <n v="460"/>
    <x v="1"/>
  </r>
  <r>
    <n v="346900"/>
    <x v="2"/>
    <x v="0"/>
    <n v="38000"/>
    <n v="38000"/>
    <n v="0"/>
    <x v="0"/>
    <x v="1"/>
    <x v="1"/>
    <n v="494"/>
    <x v="0"/>
  </r>
  <r>
    <n v="346903"/>
    <x v="0"/>
    <x v="0"/>
    <n v="119920"/>
    <n v="119920"/>
    <n v="0"/>
    <x v="0"/>
    <x v="1"/>
    <x v="1"/>
    <n v="541"/>
    <x v="9"/>
  </r>
  <r>
    <n v="346910"/>
    <x v="0"/>
    <x v="1"/>
    <n v="51500"/>
    <n v="51500"/>
    <n v="0"/>
    <x v="0"/>
    <x v="0"/>
    <x v="1"/>
    <n v="422"/>
    <x v="6"/>
  </r>
  <r>
    <n v="346930"/>
    <x v="0"/>
    <x v="0"/>
    <n v="50000"/>
    <n v="50000"/>
    <n v="0"/>
    <x v="0"/>
    <x v="1"/>
    <x v="0"/>
    <n v="569"/>
    <x v="10"/>
  </r>
  <r>
    <n v="346932"/>
    <x v="1"/>
    <x v="1"/>
    <n v="20000"/>
    <n v="20000"/>
    <n v="0"/>
    <x v="0"/>
    <x v="0"/>
    <x v="0"/>
    <n v="470"/>
    <x v="1"/>
  </r>
  <r>
    <n v="346934"/>
    <x v="0"/>
    <x v="1"/>
    <n v="53000"/>
    <n v="53000"/>
    <n v="0"/>
    <x v="0"/>
    <x v="0"/>
    <x v="0"/>
    <n v="533"/>
    <x v="9"/>
  </r>
  <r>
    <n v="346940"/>
    <x v="1"/>
    <x v="0"/>
    <n v="27000"/>
    <n v="27000"/>
    <n v="0"/>
    <x v="0"/>
    <x v="0"/>
    <x v="1"/>
    <n v="498"/>
    <x v="0"/>
  </r>
  <r>
    <n v="346951"/>
    <x v="0"/>
    <x v="1"/>
    <n v="40000"/>
    <n v="40000"/>
    <n v="0"/>
    <x v="0"/>
    <x v="1"/>
    <x v="0"/>
    <n v="554"/>
    <x v="10"/>
  </r>
  <r>
    <n v="346953"/>
    <x v="0"/>
    <x v="2"/>
    <n v="60000"/>
    <n v="60000"/>
    <n v="0"/>
    <x v="0"/>
    <x v="1"/>
    <x v="0"/>
    <n v="474"/>
    <x v="8"/>
  </r>
  <r>
    <n v="346964"/>
    <x v="1"/>
    <x v="1"/>
    <n v="30000"/>
    <n v="30000"/>
    <n v="0"/>
    <x v="0"/>
    <x v="0"/>
    <x v="2"/>
    <n v="455"/>
    <x v="1"/>
  </r>
  <r>
    <n v="346965"/>
    <x v="0"/>
    <x v="0"/>
    <n v="17000"/>
    <n v="17000"/>
    <n v="0"/>
    <x v="0"/>
    <x v="1"/>
    <x v="2"/>
    <n v="556"/>
    <x v="10"/>
  </r>
  <r>
    <n v="346968"/>
    <x v="0"/>
    <x v="0"/>
    <n v="30000"/>
    <n v="30000"/>
    <n v="0"/>
    <x v="0"/>
    <x v="0"/>
    <x v="1"/>
    <n v="450"/>
    <x v="3"/>
  </r>
  <r>
    <n v="346976"/>
    <x v="0"/>
    <x v="0"/>
    <n v="60000"/>
    <n v="60000"/>
    <n v="0"/>
    <x v="0"/>
    <x v="1"/>
    <x v="0"/>
    <n v="477"/>
    <x v="8"/>
  </r>
  <r>
    <n v="346990"/>
    <x v="1"/>
    <x v="0"/>
    <n v="115300"/>
    <n v="115300"/>
    <n v="0"/>
    <x v="0"/>
    <x v="1"/>
    <x v="0"/>
    <n v="494"/>
    <x v="0"/>
  </r>
  <r>
    <n v="347001"/>
    <x v="0"/>
    <x v="0"/>
    <n v="18000"/>
    <n v="18000"/>
    <n v="0"/>
    <x v="0"/>
    <x v="0"/>
    <x v="2"/>
    <n v="534"/>
    <x v="9"/>
  </r>
  <r>
    <n v="347020"/>
    <x v="1"/>
    <x v="0"/>
    <n v="10000"/>
    <n v="10000"/>
    <n v="0"/>
    <x v="0"/>
    <x v="1"/>
    <x v="0"/>
    <n v="467"/>
    <x v="1"/>
  </r>
  <r>
    <n v="347053"/>
    <x v="1"/>
    <x v="0"/>
    <n v="11500"/>
    <n v="4500"/>
    <n v="0"/>
    <x v="0"/>
    <x v="0"/>
    <x v="1"/>
    <n v="432"/>
    <x v="3"/>
  </r>
  <r>
    <n v="347063"/>
    <x v="1"/>
    <x v="0"/>
    <n v="10000"/>
    <n v="10000"/>
    <n v="0"/>
    <x v="0"/>
    <x v="1"/>
    <x v="0"/>
    <n v="496"/>
    <x v="0"/>
  </r>
  <r>
    <n v="347065"/>
    <x v="1"/>
    <x v="0"/>
    <n v="20000"/>
    <n v="0"/>
    <n v="1"/>
    <x v="1"/>
    <x v="0"/>
    <x v="1"/>
    <n v="462"/>
    <x v="1"/>
  </r>
  <r>
    <n v="347077"/>
    <x v="1"/>
    <x v="1"/>
    <n v="50000"/>
    <n v="50000"/>
    <n v="0"/>
    <x v="0"/>
    <x v="1"/>
    <x v="0"/>
    <n v="513"/>
    <x v="7"/>
  </r>
  <r>
    <n v="347081"/>
    <x v="0"/>
    <x v="1"/>
    <n v="37000"/>
    <n v="37000"/>
    <n v="0"/>
    <x v="0"/>
    <x v="1"/>
    <x v="0"/>
    <n v="502"/>
    <x v="0"/>
  </r>
  <r>
    <n v="347082"/>
    <x v="1"/>
    <x v="0"/>
    <n v="10000"/>
    <n v="10000"/>
    <n v="0"/>
    <x v="0"/>
    <x v="0"/>
    <x v="1"/>
    <n v="431"/>
    <x v="3"/>
  </r>
  <r>
    <n v="347083"/>
    <x v="2"/>
    <x v="0"/>
    <n v="24000"/>
    <n v="24000"/>
    <n v="0"/>
    <x v="0"/>
    <x v="1"/>
    <x v="1"/>
    <n v="507"/>
    <x v="0"/>
  </r>
  <r>
    <n v="347088"/>
    <x v="1"/>
    <x v="0"/>
    <n v="30550"/>
    <n v="30550"/>
    <n v="0"/>
    <x v="0"/>
    <x v="1"/>
    <x v="0"/>
    <n v="460"/>
    <x v="1"/>
  </r>
  <r>
    <n v="347112"/>
    <x v="1"/>
    <x v="0"/>
    <n v="10000"/>
    <n v="10000"/>
    <n v="0"/>
    <x v="0"/>
    <x v="0"/>
    <x v="1"/>
    <n v="426"/>
    <x v="6"/>
  </r>
  <r>
    <n v="347119"/>
    <x v="2"/>
    <x v="0"/>
    <n v="152500"/>
    <n v="152500"/>
    <n v="0"/>
    <x v="0"/>
    <x v="1"/>
    <x v="1"/>
    <n v="533"/>
    <x v="9"/>
  </r>
  <r>
    <n v="347126"/>
    <x v="0"/>
    <x v="0"/>
    <n v="136000"/>
    <n v="136000"/>
    <n v="0"/>
    <x v="0"/>
    <x v="1"/>
    <x v="0"/>
    <n v="498"/>
    <x v="0"/>
  </r>
  <r>
    <n v="347130"/>
    <x v="0"/>
    <x v="0"/>
    <n v="62900"/>
    <n v="62900"/>
    <n v="0"/>
    <x v="0"/>
    <x v="0"/>
    <x v="1"/>
    <n v="508"/>
    <x v="0"/>
  </r>
  <r>
    <n v="347132"/>
    <x v="1"/>
    <x v="0"/>
    <n v="9000"/>
    <n v="0"/>
    <n v="1"/>
    <x v="1"/>
    <x v="0"/>
    <x v="1"/>
    <n v="446"/>
    <x v="3"/>
  </r>
  <r>
    <n v="347142"/>
    <x v="1"/>
    <x v="1"/>
    <n v="10000"/>
    <n v="10000"/>
    <n v="0"/>
    <x v="0"/>
    <x v="0"/>
    <x v="1"/>
    <n v="452"/>
    <x v="1"/>
  </r>
  <r>
    <n v="347149"/>
    <x v="1"/>
    <x v="2"/>
    <n v="15000"/>
    <n v="15000"/>
    <n v="0"/>
    <x v="0"/>
    <x v="0"/>
    <x v="1"/>
    <n v="473"/>
    <x v="8"/>
  </r>
  <r>
    <n v="347155"/>
    <x v="2"/>
    <x v="2"/>
    <n v="25000"/>
    <n v="25000"/>
    <n v="0"/>
    <x v="0"/>
    <x v="0"/>
    <x v="0"/>
    <n v="467"/>
    <x v="1"/>
  </r>
  <r>
    <n v="347156"/>
    <x v="0"/>
    <x v="0"/>
    <n v="149000"/>
    <n v="149000"/>
    <n v="0"/>
    <x v="0"/>
    <x v="1"/>
    <x v="1"/>
    <n v="473"/>
    <x v="8"/>
  </r>
  <r>
    <n v="347183"/>
    <x v="0"/>
    <x v="0"/>
    <n v="42600"/>
    <n v="42600"/>
    <n v="0"/>
    <x v="0"/>
    <x v="1"/>
    <x v="1"/>
    <n v="510"/>
    <x v="0"/>
  </r>
  <r>
    <n v="347187"/>
    <x v="0"/>
    <x v="2"/>
    <n v="57000"/>
    <n v="57000"/>
    <n v="0"/>
    <x v="0"/>
    <x v="0"/>
    <x v="1"/>
    <n v="450"/>
    <x v="3"/>
  </r>
  <r>
    <n v="347195"/>
    <x v="1"/>
    <x v="0"/>
    <n v="39000"/>
    <n v="39000"/>
    <n v="0"/>
    <x v="0"/>
    <x v="1"/>
    <x v="0"/>
    <n v="451"/>
    <x v="1"/>
  </r>
  <r>
    <n v="347196"/>
    <x v="0"/>
    <x v="0"/>
    <n v="11700"/>
    <n v="11700"/>
    <n v="0"/>
    <x v="0"/>
    <x v="0"/>
    <x v="1"/>
    <n v="450"/>
    <x v="3"/>
  </r>
  <r>
    <n v="347202"/>
    <x v="0"/>
    <x v="0"/>
    <n v="20000"/>
    <n v="20000"/>
    <n v="0"/>
    <x v="0"/>
    <x v="1"/>
    <x v="2"/>
    <n v="491"/>
    <x v="0"/>
  </r>
  <r>
    <n v="347209"/>
    <x v="0"/>
    <x v="0"/>
    <n v="105100"/>
    <n v="105100"/>
    <n v="0"/>
    <x v="0"/>
    <x v="0"/>
    <x v="1"/>
    <n v="465"/>
    <x v="1"/>
  </r>
  <r>
    <n v="347211"/>
    <x v="0"/>
    <x v="0"/>
    <n v="39700"/>
    <n v="39700"/>
    <n v="0"/>
    <x v="0"/>
    <x v="0"/>
    <x v="0"/>
    <n v="542"/>
    <x v="9"/>
  </r>
  <r>
    <n v="347212"/>
    <x v="0"/>
    <x v="0"/>
    <n v="24000"/>
    <n v="24000"/>
    <n v="0"/>
    <x v="0"/>
    <x v="1"/>
    <x v="1"/>
    <n v="501"/>
    <x v="0"/>
  </r>
  <r>
    <n v="347242"/>
    <x v="0"/>
    <x v="1"/>
    <n v="16000"/>
    <n v="16000"/>
    <n v="0"/>
    <x v="0"/>
    <x v="0"/>
    <x v="0"/>
    <n v="462"/>
    <x v="1"/>
  </r>
  <r>
    <n v="347243"/>
    <x v="0"/>
    <x v="0"/>
    <n v="345800"/>
    <n v="345800"/>
    <n v="0"/>
    <x v="0"/>
    <x v="1"/>
    <x v="2"/>
    <n v="547"/>
    <x v="9"/>
  </r>
  <r>
    <n v="347244"/>
    <x v="0"/>
    <x v="2"/>
    <n v="48000"/>
    <n v="48000"/>
    <n v="0"/>
    <x v="0"/>
    <x v="0"/>
    <x v="1"/>
    <n v="412"/>
    <x v="6"/>
  </r>
  <r>
    <n v="347254"/>
    <x v="0"/>
    <x v="0"/>
    <n v="35000"/>
    <n v="35000"/>
    <n v="0"/>
    <x v="0"/>
    <x v="1"/>
    <x v="1"/>
    <n v="492"/>
    <x v="0"/>
  </r>
  <r>
    <n v="347263"/>
    <x v="0"/>
    <x v="0"/>
    <n v="12000"/>
    <n v="12000"/>
    <n v="0"/>
    <x v="0"/>
    <x v="0"/>
    <x v="1"/>
    <n v="460"/>
    <x v="1"/>
  </r>
  <r>
    <n v="347274"/>
    <x v="0"/>
    <x v="0"/>
    <n v="41000"/>
    <n v="41000"/>
    <n v="0"/>
    <x v="0"/>
    <x v="1"/>
    <x v="1"/>
    <n v="464"/>
    <x v="1"/>
  </r>
  <r>
    <n v="347280"/>
    <x v="0"/>
    <x v="0"/>
    <n v="13000"/>
    <n v="13000"/>
    <n v="0"/>
    <x v="0"/>
    <x v="0"/>
    <x v="1"/>
    <n v="499"/>
    <x v="0"/>
  </r>
  <r>
    <n v="347306"/>
    <x v="1"/>
    <x v="0"/>
    <n v="72830"/>
    <n v="72830"/>
    <n v="0"/>
    <x v="0"/>
    <x v="1"/>
    <x v="0"/>
    <n v="563"/>
    <x v="10"/>
  </r>
  <r>
    <n v="347328"/>
    <x v="1"/>
    <x v="0"/>
    <n v="41000"/>
    <n v="21000"/>
    <n v="1"/>
    <x v="1"/>
    <x v="0"/>
    <x v="1"/>
    <n v="422"/>
    <x v="6"/>
  </r>
  <r>
    <n v="347333"/>
    <x v="0"/>
    <x v="1"/>
    <n v="70000"/>
    <n v="70000"/>
    <n v="0"/>
    <x v="0"/>
    <x v="1"/>
    <x v="1"/>
    <n v="484"/>
    <x v="8"/>
  </r>
  <r>
    <n v="347335"/>
    <x v="0"/>
    <x v="0"/>
    <n v="20000"/>
    <n v="20000"/>
    <n v="0"/>
    <x v="0"/>
    <x v="0"/>
    <x v="1"/>
    <n v="496"/>
    <x v="0"/>
  </r>
  <r>
    <n v="347336"/>
    <x v="1"/>
    <x v="1"/>
    <n v="9988"/>
    <n v="9988"/>
    <n v="0"/>
    <x v="0"/>
    <x v="0"/>
    <x v="1"/>
    <n v="436"/>
    <x v="3"/>
  </r>
  <r>
    <n v="347341"/>
    <x v="0"/>
    <x v="1"/>
    <n v="25000"/>
    <n v="25000"/>
    <n v="0"/>
    <x v="0"/>
    <x v="0"/>
    <x v="1"/>
    <n v="485"/>
    <x v="8"/>
  </r>
  <r>
    <n v="347349"/>
    <x v="2"/>
    <x v="0"/>
    <n v="100000"/>
    <n v="100000"/>
    <n v="0"/>
    <x v="0"/>
    <x v="1"/>
    <x v="2"/>
    <n v="467"/>
    <x v="1"/>
  </r>
  <r>
    <n v="347366"/>
    <x v="2"/>
    <x v="0"/>
    <n v="31008"/>
    <n v="1031.3800000000001"/>
    <n v="1"/>
    <x v="1"/>
    <x v="0"/>
    <x v="1"/>
    <n v="404"/>
    <x v="2"/>
  </r>
  <r>
    <n v="347370"/>
    <x v="0"/>
    <x v="1"/>
    <n v="39800"/>
    <n v="39800"/>
    <n v="0"/>
    <x v="0"/>
    <x v="0"/>
    <x v="1"/>
    <n v="480"/>
    <x v="8"/>
  </r>
  <r>
    <n v="347377"/>
    <x v="1"/>
    <x v="0"/>
    <n v="1000"/>
    <n v="1000"/>
    <n v="0"/>
    <x v="0"/>
    <x v="1"/>
    <x v="0"/>
    <n v="483"/>
    <x v="8"/>
  </r>
  <r>
    <n v="347382"/>
    <x v="0"/>
    <x v="0"/>
    <n v="15000"/>
    <n v="15000"/>
    <n v="0"/>
    <x v="0"/>
    <x v="1"/>
    <x v="1"/>
    <n v="512"/>
    <x v="7"/>
  </r>
  <r>
    <n v="347394"/>
    <x v="0"/>
    <x v="1"/>
    <n v="10000"/>
    <n v="10000"/>
    <n v="0"/>
    <x v="0"/>
    <x v="1"/>
    <x v="1"/>
    <n v="492"/>
    <x v="0"/>
  </r>
  <r>
    <n v="347395"/>
    <x v="1"/>
    <x v="1"/>
    <n v="40000"/>
    <n v="40000"/>
    <n v="0"/>
    <x v="0"/>
    <x v="1"/>
    <x v="1"/>
    <n v="528"/>
    <x v="7"/>
  </r>
  <r>
    <n v="347430"/>
    <x v="0"/>
    <x v="1"/>
    <n v="15000"/>
    <n v="15000"/>
    <n v="0"/>
    <x v="0"/>
    <x v="1"/>
    <x v="1"/>
    <n v="484"/>
    <x v="8"/>
  </r>
  <r>
    <n v="347448"/>
    <x v="0"/>
    <x v="1"/>
    <n v="50000"/>
    <n v="50000"/>
    <n v="0"/>
    <x v="0"/>
    <x v="1"/>
    <x v="1"/>
    <n v="496"/>
    <x v="0"/>
  </r>
  <r>
    <n v="347477"/>
    <x v="0"/>
    <x v="0"/>
    <n v="149500"/>
    <n v="149500"/>
    <n v="0"/>
    <x v="0"/>
    <x v="0"/>
    <x v="1"/>
    <n v="405"/>
    <x v="2"/>
  </r>
  <r>
    <n v="347497"/>
    <x v="0"/>
    <x v="0"/>
    <n v="40000"/>
    <n v="40000"/>
    <n v="0"/>
    <x v="0"/>
    <x v="0"/>
    <x v="0"/>
    <n v="442"/>
    <x v="3"/>
  </r>
  <r>
    <n v="347500"/>
    <x v="1"/>
    <x v="2"/>
    <n v="20000"/>
    <n v="20000"/>
    <n v="0"/>
    <x v="0"/>
    <x v="1"/>
    <x v="1"/>
    <n v="468"/>
    <x v="1"/>
  </r>
  <r>
    <n v="347503"/>
    <x v="1"/>
    <x v="1"/>
    <n v="20000"/>
    <n v="20000"/>
    <n v="0"/>
    <x v="0"/>
    <x v="1"/>
    <x v="1"/>
    <n v="450"/>
    <x v="3"/>
  </r>
  <r>
    <n v="347506"/>
    <x v="1"/>
    <x v="0"/>
    <n v="5000"/>
    <n v="0"/>
    <n v="1"/>
    <x v="1"/>
    <x v="0"/>
    <x v="1"/>
    <n v="412"/>
    <x v="6"/>
  </r>
  <r>
    <n v="347511"/>
    <x v="0"/>
    <x v="1"/>
    <n v="20000"/>
    <n v="20000"/>
    <n v="0"/>
    <x v="0"/>
    <x v="1"/>
    <x v="1"/>
    <n v="503"/>
    <x v="0"/>
  </r>
  <r>
    <n v="347518"/>
    <x v="0"/>
    <x v="1"/>
    <n v="42600"/>
    <n v="42600"/>
    <n v="0"/>
    <x v="0"/>
    <x v="1"/>
    <x v="1"/>
    <n v="450"/>
    <x v="3"/>
  </r>
  <r>
    <n v="347529"/>
    <x v="0"/>
    <x v="0"/>
    <n v="56000"/>
    <n v="56000"/>
    <n v="0"/>
    <x v="0"/>
    <x v="1"/>
    <x v="1"/>
    <n v="495"/>
    <x v="0"/>
  </r>
  <r>
    <n v="347545"/>
    <x v="0"/>
    <x v="0"/>
    <n v="147050"/>
    <n v="147050"/>
    <n v="0"/>
    <x v="0"/>
    <x v="0"/>
    <x v="1"/>
    <n v="445"/>
    <x v="3"/>
  </r>
  <r>
    <n v="347547"/>
    <x v="1"/>
    <x v="0"/>
    <n v="66640"/>
    <n v="66640"/>
    <n v="0"/>
    <x v="0"/>
    <x v="1"/>
    <x v="1"/>
    <n v="468"/>
    <x v="1"/>
  </r>
  <r>
    <n v="347569"/>
    <x v="1"/>
    <x v="1"/>
    <n v="15900"/>
    <n v="15900"/>
    <n v="0"/>
    <x v="0"/>
    <x v="0"/>
    <x v="1"/>
    <n v="460"/>
    <x v="1"/>
  </r>
  <r>
    <n v="347572"/>
    <x v="0"/>
    <x v="1"/>
    <n v="10000"/>
    <n v="10000"/>
    <n v="0"/>
    <x v="0"/>
    <x v="1"/>
    <x v="1"/>
    <n v="455"/>
    <x v="1"/>
  </r>
  <r>
    <n v="347573"/>
    <x v="0"/>
    <x v="0"/>
    <n v="28500"/>
    <n v="28500"/>
    <n v="0"/>
    <x v="0"/>
    <x v="1"/>
    <x v="2"/>
    <n v="484"/>
    <x v="8"/>
  </r>
  <r>
    <n v="347580"/>
    <x v="0"/>
    <x v="1"/>
    <n v="50000"/>
    <n v="50000"/>
    <n v="0"/>
    <x v="0"/>
    <x v="1"/>
    <x v="0"/>
    <n v="493"/>
    <x v="0"/>
  </r>
  <r>
    <n v="347597"/>
    <x v="0"/>
    <x v="0"/>
    <n v="80000"/>
    <n v="80000"/>
    <n v="0"/>
    <x v="0"/>
    <x v="0"/>
    <x v="1"/>
    <n v="485"/>
    <x v="8"/>
  </r>
  <r>
    <n v="347612"/>
    <x v="0"/>
    <x v="0"/>
    <n v="36500"/>
    <n v="36500"/>
    <n v="0"/>
    <x v="0"/>
    <x v="1"/>
    <x v="2"/>
    <n v="522"/>
    <x v="7"/>
  </r>
  <r>
    <n v="347617"/>
    <x v="1"/>
    <x v="0"/>
    <n v="5000"/>
    <n v="5000"/>
    <n v="0"/>
    <x v="0"/>
    <x v="1"/>
    <x v="2"/>
    <n v="464"/>
    <x v="1"/>
  </r>
  <r>
    <n v="347621"/>
    <x v="1"/>
    <x v="1"/>
    <n v="4000"/>
    <n v="4000"/>
    <n v="0"/>
    <x v="0"/>
    <x v="0"/>
    <x v="1"/>
    <n v="532"/>
    <x v="9"/>
  </r>
  <r>
    <n v="347624"/>
    <x v="1"/>
    <x v="2"/>
    <n v="91924"/>
    <n v="91924"/>
    <n v="0"/>
    <x v="0"/>
    <x v="0"/>
    <x v="1"/>
    <n v="533"/>
    <x v="9"/>
  </r>
  <r>
    <n v="347640"/>
    <x v="0"/>
    <x v="0"/>
    <n v="40000"/>
    <n v="40000"/>
    <n v="0"/>
    <x v="0"/>
    <x v="0"/>
    <x v="2"/>
    <n v="415"/>
    <x v="6"/>
  </r>
  <r>
    <n v="347647"/>
    <x v="0"/>
    <x v="0"/>
    <n v="118500"/>
    <n v="118500"/>
    <n v="0"/>
    <x v="0"/>
    <x v="1"/>
    <x v="0"/>
    <n v="483"/>
    <x v="8"/>
  </r>
  <r>
    <n v="347648"/>
    <x v="0"/>
    <x v="0"/>
    <n v="63250"/>
    <n v="63250"/>
    <n v="0"/>
    <x v="0"/>
    <x v="0"/>
    <x v="2"/>
    <n v="488"/>
    <x v="8"/>
  </r>
  <r>
    <n v="347651"/>
    <x v="0"/>
    <x v="0"/>
    <n v="369900"/>
    <n v="369900"/>
    <n v="0"/>
    <x v="0"/>
    <x v="1"/>
    <x v="0"/>
    <n v="510"/>
    <x v="0"/>
  </r>
  <r>
    <n v="347662"/>
    <x v="0"/>
    <x v="0"/>
    <n v="50000"/>
    <n v="50000"/>
    <n v="0"/>
    <x v="0"/>
    <x v="1"/>
    <x v="0"/>
    <n v="509"/>
    <x v="0"/>
  </r>
  <r>
    <n v="347675"/>
    <x v="0"/>
    <x v="1"/>
    <n v="30000"/>
    <n v="30000"/>
    <n v="0"/>
    <x v="0"/>
    <x v="1"/>
    <x v="1"/>
    <n v="553"/>
    <x v="10"/>
  </r>
  <r>
    <n v="347678"/>
    <x v="0"/>
    <x v="2"/>
    <n v="84500"/>
    <n v="84500"/>
    <n v="0"/>
    <x v="0"/>
    <x v="1"/>
    <x v="0"/>
    <n v="540"/>
    <x v="9"/>
  </r>
  <r>
    <n v="347687"/>
    <x v="0"/>
    <x v="0"/>
    <n v="33000"/>
    <n v="33000"/>
    <n v="0"/>
    <x v="0"/>
    <x v="1"/>
    <x v="1"/>
    <n v="448"/>
    <x v="3"/>
  </r>
  <r>
    <n v="347705"/>
    <x v="0"/>
    <x v="1"/>
    <n v="40000"/>
    <n v="40000"/>
    <n v="0"/>
    <x v="0"/>
    <x v="0"/>
    <x v="0"/>
    <n v="404"/>
    <x v="2"/>
  </r>
  <r>
    <n v="347714"/>
    <x v="0"/>
    <x v="0"/>
    <n v="11000"/>
    <n v="11000"/>
    <n v="0"/>
    <x v="0"/>
    <x v="1"/>
    <x v="2"/>
    <n v="468"/>
    <x v="1"/>
  </r>
  <r>
    <n v="347722"/>
    <x v="0"/>
    <x v="0"/>
    <n v="20000"/>
    <n v="20000"/>
    <n v="0"/>
    <x v="0"/>
    <x v="1"/>
    <x v="2"/>
    <n v="461"/>
    <x v="1"/>
  </r>
  <r>
    <n v="347725"/>
    <x v="0"/>
    <x v="0"/>
    <n v="3000"/>
    <n v="3000"/>
    <n v="0"/>
    <x v="0"/>
    <x v="1"/>
    <x v="0"/>
    <n v="501"/>
    <x v="0"/>
  </r>
  <r>
    <n v="347740"/>
    <x v="0"/>
    <x v="0"/>
    <n v="9000"/>
    <n v="9000"/>
    <n v="0"/>
    <x v="0"/>
    <x v="1"/>
    <x v="0"/>
    <n v="507"/>
    <x v="0"/>
  </r>
  <r>
    <n v="347743"/>
    <x v="1"/>
    <x v="0"/>
    <n v="10000"/>
    <n v="10000"/>
    <n v="0"/>
    <x v="0"/>
    <x v="1"/>
    <x v="0"/>
    <n v="479"/>
    <x v="8"/>
  </r>
  <r>
    <n v="347748"/>
    <x v="1"/>
    <x v="1"/>
    <n v="15000"/>
    <n v="15000"/>
    <n v="0"/>
    <x v="0"/>
    <x v="0"/>
    <x v="2"/>
    <n v="527"/>
    <x v="7"/>
  </r>
  <r>
    <n v="347751"/>
    <x v="1"/>
    <x v="0"/>
    <n v="46400"/>
    <n v="46400"/>
    <n v="0"/>
    <x v="0"/>
    <x v="0"/>
    <x v="1"/>
    <n v="511"/>
    <x v="7"/>
  </r>
  <r>
    <n v="347757"/>
    <x v="1"/>
    <x v="2"/>
    <n v="15000"/>
    <n v="15000"/>
    <n v="0"/>
    <x v="0"/>
    <x v="0"/>
    <x v="1"/>
    <n v="466"/>
    <x v="1"/>
  </r>
  <r>
    <n v="347761"/>
    <x v="1"/>
    <x v="0"/>
    <n v="25000"/>
    <n v="25000"/>
    <n v="0"/>
    <x v="0"/>
    <x v="0"/>
    <x v="0"/>
    <n v="442"/>
    <x v="3"/>
  </r>
  <r>
    <n v="347790"/>
    <x v="0"/>
    <x v="0"/>
    <n v="116000"/>
    <n v="116000"/>
    <n v="0"/>
    <x v="0"/>
    <x v="0"/>
    <x v="1"/>
    <n v="518"/>
    <x v="7"/>
  </r>
  <r>
    <n v="347791"/>
    <x v="1"/>
    <x v="0"/>
    <n v="15000"/>
    <n v="15000"/>
    <n v="0"/>
    <x v="0"/>
    <x v="0"/>
    <x v="1"/>
    <n v="468"/>
    <x v="1"/>
  </r>
  <r>
    <n v="347794"/>
    <x v="0"/>
    <x v="0"/>
    <n v="30000"/>
    <n v="30000"/>
    <n v="0"/>
    <x v="0"/>
    <x v="0"/>
    <x v="1"/>
    <n v="462"/>
    <x v="1"/>
  </r>
  <r>
    <n v="347809"/>
    <x v="1"/>
    <x v="0"/>
    <n v="1000"/>
    <n v="1000"/>
    <n v="0"/>
    <x v="0"/>
    <x v="1"/>
    <x v="0"/>
    <n v="507"/>
    <x v="0"/>
  </r>
  <r>
    <n v="347816"/>
    <x v="0"/>
    <x v="1"/>
    <n v="5000"/>
    <n v="5000"/>
    <n v="0"/>
    <x v="0"/>
    <x v="0"/>
    <x v="2"/>
    <n v="499"/>
    <x v="0"/>
  </r>
  <r>
    <n v="347836"/>
    <x v="1"/>
    <x v="0"/>
    <n v="25500"/>
    <n v="25500"/>
    <n v="0"/>
    <x v="0"/>
    <x v="1"/>
    <x v="1"/>
    <n v="512"/>
    <x v="7"/>
  </r>
  <r>
    <n v="347854"/>
    <x v="1"/>
    <x v="0"/>
    <n v="4500"/>
    <n v="4500"/>
    <n v="0"/>
    <x v="0"/>
    <x v="1"/>
    <x v="0"/>
    <n v="497"/>
    <x v="0"/>
  </r>
  <r>
    <n v="347863"/>
    <x v="0"/>
    <x v="0"/>
    <n v="31500"/>
    <n v="31500"/>
    <n v="0"/>
    <x v="0"/>
    <x v="0"/>
    <x v="1"/>
    <n v="494"/>
    <x v="0"/>
  </r>
  <r>
    <n v="347871"/>
    <x v="0"/>
    <x v="0"/>
    <n v="101000"/>
    <n v="101000"/>
    <n v="0"/>
    <x v="0"/>
    <x v="1"/>
    <x v="0"/>
    <n v="547"/>
    <x v="9"/>
  </r>
  <r>
    <n v="347880"/>
    <x v="1"/>
    <x v="0"/>
    <n v="25000"/>
    <n v="25000"/>
    <n v="0"/>
    <x v="0"/>
    <x v="0"/>
    <x v="1"/>
    <n v="453"/>
    <x v="1"/>
  </r>
  <r>
    <n v="347902"/>
    <x v="0"/>
    <x v="2"/>
    <n v="30000"/>
    <n v="30000"/>
    <n v="0"/>
    <x v="0"/>
    <x v="0"/>
    <x v="1"/>
    <n v="465"/>
    <x v="1"/>
  </r>
  <r>
    <n v="347915"/>
    <x v="0"/>
    <x v="0"/>
    <n v="40000"/>
    <n v="40000"/>
    <n v="0"/>
    <x v="0"/>
    <x v="1"/>
    <x v="2"/>
    <n v="555"/>
    <x v="10"/>
  </r>
  <r>
    <n v="347930"/>
    <x v="0"/>
    <x v="0"/>
    <n v="62000"/>
    <n v="62000"/>
    <n v="0"/>
    <x v="0"/>
    <x v="1"/>
    <x v="1"/>
    <n v="561"/>
    <x v="10"/>
  </r>
  <r>
    <n v="347948"/>
    <x v="0"/>
    <x v="0"/>
    <n v="55000"/>
    <n v="55000"/>
    <n v="0"/>
    <x v="0"/>
    <x v="0"/>
    <x v="0"/>
    <n v="508"/>
    <x v="0"/>
  </r>
  <r>
    <n v="347961"/>
    <x v="0"/>
    <x v="0"/>
    <n v="130500"/>
    <n v="130500"/>
    <n v="0"/>
    <x v="0"/>
    <x v="1"/>
    <x v="0"/>
    <n v="526"/>
    <x v="7"/>
  </r>
  <r>
    <n v="347964"/>
    <x v="0"/>
    <x v="0"/>
    <n v="23000"/>
    <n v="23000"/>
    <n v="0"/>
    <x v="0"/>
    <x v="1"/>
    <x v="2"/>
    <n v="486"/>
    <x v="8"/>
  </r>
  <r>
    <n v="347968"/>
    <x v="0"/>
    <x v="0"/>
    <n v="230000"/>
    <n v="230000"/>
    <n v="0"/>
    <x v="0"/>
    <x v="1"/>
    <x v="2"/>
    <n v="464"/>
    <x v="1"/>
  </r>
  <r>
    <n v="347971"/>
    <x v="1"/>
    <x v="0"/>
    <n v="20000"/>
    <n v="0"/>
    <n v="1"/>
    <x v="1"/>
    <x v="0"/>
    <x v="1"/>
    <n v="433"/>
    <x v="3"/>
  </r>
  <r>
    <n v="347978"/>
    <x v="0"/>
    <x v="0"/>
    <n v="30000"/>
    <n v="30000"/>
    <n v="0"/>
    <x v="0"/>
    <x v="0"/>
    <x v="1"/>
    <n v="502"/>
    <x v="0"/>
  </r>
  <r>
    <n v="347979"/>
    <x v="0"/>
    <x v="0"/>
    <n v="8500"/>
    <n v="8500"/>
    <n v="0"/>
    <x v="0"/>
    <x v="0"/>
    <x v="1"/>
    <n v="447"/>
    <x v="3"/>
  </r>
  <r>
    <n v="347981"/>
    <x v="1"/>
    <x v="1"/>
    <n v="5000"/>
    <n v="5000"/>
    <n v="0"/>
    <x v="0"/>
    <x v="0"/>
    <x v="1"/>
    <n v="435"/>
    <x v="3"/>
  </r>
  <r>
    <n v="347990"/>
    <x v="1"/>
    <x v="1"/>
    <n v="13100"/>
    <n v="13100"/>
    <n v="0"/>
    <x v="0"/>
    <x v="0"/>
    <x v="0"/>
    <n v="446"/>
    <x v="3"/>
  </r>
  <r>
    <n v="347993"/>
    <x v="0"/>
    <x v="0"/>
    <n v="70000"/>
    <n v="70000"/>
    <n v="0"/>
    <x v="0"/>
    <x v="1"/>
    <x v="0"/>
    <n v="513"/>
    <x v="7"/>
  </r>
  <r>
    <n v="348006"/>
    <x v="1"/>
    <x v="0"/>
    <n v="53750"/>
    <n v="44430"/>
    <n v="0"/>
    <x v="0"/>
    <x v="0"/>
    <x v="1"/>
    <n v="488"/>
    <x v="8"/>
  </r>
  <r>
    <n v="348010"/>
    <x v="0"/>
    <x v="0"/>
    <n v="88900"/>
    <n v="88900"/>
    <n v="0"/>
    <x v="0"/>
    <x v="1"/>
    <x v="1"/>
    <n v="530"/>
    <x v="7"/>
  </r>
  <r>
    <n v="348128"/>
    <x v="0"/>
    <x v="0"/>
    <n v="30000"/>
    <n v="30000"/>
    <n v="0"/>
    <x v="0"/>
    <x v="0"/>
    <x v="1"/>
    <n v="373"/>
    <x v="4"/>
  </r>
  <r>
    <n v="348199"/>
    <x v="0"/>
    <x v="2"/>
    <n v="40000"/>
    <n v="40000"/>
    <n v="0"/>
    <x v="0"/>
    <x v="1"/>
    <x v="2"/>
    <n v="487"/>
    <x v="8"/>
  </r>
  <r>
    <n v="348232"/>
    <x v="0"/>
    <x v="0"/>
    <n v="20000"/>
    <n v="20000"/>
    <n v="0"/>
    <x v="0"/>
    <x v="0"/>
    <x v="1"/>
    <n v="442"/>
    <x v="3"/>
  </r>
  <r>
    <n v="348264"/>
    <x v="2"/>
    <x v="0"/>
    <n v="56000"/>
    <n v="56000"/>
    <n v="0"/>
    <x v="0"/>
    <x v="0"/>
    <x v="0"/>
    <n v="532"/>
    <x v="9"/>
  </r>
  <r>
    <n v="348310"/>
    <x v="0"/>
    <x v="0"/>
    <n v="75000"/>
    <n v="75000"/>
    <n v="0"/>
    <x v="0"/>
    <x v="1"/>
    <x v="1"/>
    <n v="466"/>
    <x v="1"/>
  </r>
  <r>
    <n v="348450"/>
    <x v="0"/>
    <x v="0"/>
    <n v="32000"/>
    <n v="32000"/>
    <n v="0"/>
    <x v="0"/>
    <x v="1"/>
    <x v="2"/>
    <n v="455"/>
    <x v="1"/>
  </r>
  <r>
    <n v="348456"/>
    <x v="1"/>
    <x v="0"/>
    <n v="23500"/>
    <n v="23500"/>
    <n v="0"/>
    <x v="0"/>
    <x v="0"/>
    <x v="0"/>
    <n v="486"/>
    <x v="8"/>
  </r>
  <r>
    <n v="348466"/>
    <x v="0"/>
    <x v="0"/>
    <n v="40000"/>
    <n v="40000"/>
    <n v="0"/>
    <x v="0"/>
    <x v="1"/>
    <x v="1"/>
    <n v="489"/>
    <x v="8"/>
  </r>
  <r>
    <n v="348490"/>
    <x v="1"/>
    <x v="0"/>
    <n v="5000"/>
    <n v="0"/>
    <n v="1"/>
    <x v="1"/>
    <x v="0"/>
    <x v="0"/>
    <n v="459"/>
    <x v="1"/>
  </r>
  <r>
    <n v="348491"/>
    <x v="0"/>
    <x v="0"/>
    <n v="65000"/>
    <n v="65000"/>
    <n v="0"/>
    <x v="0"/>
    <x v="0"/>
    <x v="1"/>
    <n v="482"/>
    <x v="8"/>
  </r>
  <r>
    <n v="348541"/>
    <x v="0"/>
    <x v="0"/>
    <n v="249200"/>
    <n v="249200"/>
    <n v="0"/>
    <x v="0"/>
    <x v="0"/>
    <x v="0"/>
    <n v="527"/>
    <x v="7"/>
  </r>
  <r>
    <n v="348543"/>
    <x v="1"/>
    <x v="1"/>
    <n v="12000"/>
    <n v="12000"/>
    <n v="0"/>
    <x v="0"/>
    <x v="0"/>
    <x v="0"/>
    <n v="493"/>
    <x v="0"/>
  </r>
  <r>
    <n v="348553"/>
    <x v="0"/>
    <x v="2"/>
    <n v="11500"/>
    <n v="11500"/>
    <n v="0"/>
    <x v="0"/>
    <x v="0"/>
    <x v="1"/>
    <n v="439"/>
    <x v="3"/>
  </r>
  <r>
    <n v="348563"/>
    <x v="2"/>
    <x v="2"/>
    <n v="10000"/>
    <n v="10000"/>
    <n v="0"/>
    <x v="0"/>
    <x v="0"/>
    <x v="0"/>
    <n v="466"/>
    <x v="1"/>
  </r>
  <r>
    <n v="348566"/>
    <x v="0"/>
    <x v="0"/>
    <n v="52000"/>
    <n v="52000"/>
    <n v="0"/>
    <x v="0"/>
    <x v="0"/>
    <x v="0"/>
    <n v="521"/>
    <x v="7"/>
  </r>
  <r>
    <n v="348570"/>
    <x v="1"/>
    <x v="1"/>
    <n v="5000"/>
    <n v="5000"/>
    <n v="0"/>
    <x v="0"/>
    <x v="0"/>
    <x v="0"/>
    <n v="465"/>
    <x v="1"/>
  </r>
  <r>
    <n v="348575"/>
    <x v="0"/>
    <x v="0"/>
    <n v="20000"/>
    <n v="20000"/>
    <n v="0"/>
    <x v="0"/>
    <x v="1"/>
    <x v="0"/>
    <n v="511"/>
    <x v="7"/>
  </r>
  <r>
    <n v="348578"/>
    <x v="1"/>
    <x v="0"/>
    <n v="20000"/>
    <n v="0"/>
    <n v="1"/>
    <x v="1"/>
    <x v="0"/>
    <x v="0"/>
    <n v="455"/>
    <x v="1"/>
  </r>
  <r>
    <n v="348583"/>
    <x v="0"/>
    <x v="2"/>
    <n v="6000"/>
    <n v="6000"/>
    <n v="0"/>
    <x v="0"/>
    <x v="1"/>
    <x v="0"/>
    <n v="423"/>
    <x v="6"/>
  </r>
  <r>
    <n v="348584"/>
    <x v="0"/>
    <x v="0"/>
    <n v="41300"/>
    <n v="41300"/>
    <n v="0"/>
    <x v="0"/>
    <x v="0"/>
    <x v="1"/>
    <n v="467"/>
    <x v="1"/>
  </r>
  <r>
    <n v="348597"/>
    <x v="1"/>
    <x v="0"/>
    <n v="10000"/>
    <n v="10000"/>
    <n v="0"/>
    <x v="0"/>
    <x v="1"/>
    <x v="0"/>
    <n v="443"/>
    <x v="3"/>
  </r>
  <r>
    <n v="348624"/>
    <x v="0"/>
    <x v="0"/>
    <n v="30000"/>
    <n v="30000"/>
    <n v="0"/>
    <x v="0"/>
    <x v="1"/>
    <x v="2"/>
    <n v="456"/>
    <x v="1"/>
  </r>
  <r>
    <n v="348627"/>
    <x v="1"/>
    <x v="1"/>
    <n v="15000"/>
    <n v="15000"/>
    <n v="0"/>
    <x v="0"/>
    <x v="0"/>
    <x v="1"/>
    <n v="430"/>
    <x v="6"/>
  </r>
  <r>
    <n v="348631"/>
    <x v="1"/>
    <x v="1"/>
    <n v="25000"/>
    <n v="25000"/>
    <n v="0"/>
    <x v="0"/>
    <x v="0"/>
    <x v="1"/>
    <n v="452"/>
    <x v="1"/>
  </r>
  <r>
    <n v="348637"/>
    <x v="1"/>
    <x v="0"/>
    <n v="13000"/>
    <n v="13000"/>
    <n v="0"/>
    <x v="0"/>
    <x v="0"/>
    <x v="0"/>
    <n v="434"/>
    <x v="3"/>
  </r>
  <r>
    <n v="348646"/>
    <x v="0"/>
    <x v="0"/>
    <n v="21500"/>
    <n v="21500"/>
    <n v="0"/>
    <x v="0"/>
    <x v="1"/>
    <x v="1"/>
    <n v="479"/>
    <x v="8"/>
  </r>
  <r>
    <n v="348659"/>
    <x v="1"/>
    <x v="0"/>
    <n v="19500"/>
    <n v="19500"/>
    <n v="0"/>
    <x v="0"/>
    <x v="0"/>
    <x v="1"/>
    <n v="531"/>
    <x v="9"/>
  </r>
  <r>
    <n v="348660"/>
    <x v="0"/>
    <x v="0"/>
    <n v="125000"/>
    <n v="125000"/>
    <n v="0"/>
    <x v="0"/>
    <x v="1"/>
    <x v="0"/>
    <n v="545"/>
    <x v="9"/>
  </r>
  <r>
    <n v="348661"/>
    <x v="0"/>
    <x v="0"/>
    <n v="30000"/>
    <n v="30000"/>
    <n v="0"/>
    <x v="0"/>
    <x v="0"/>
    <x v="1"/>
    <n v="444"/>
    <x v="3"/>
  </r>
  <r>
    <n v="348670"/>
    <x v="0"/>
    <x v="0"/>
    <n v="70000"/>
    <n v="70000"/>
    <n v="0"/>
    <x v="0"/>
    <x v="1"/>
    <x v="1"/>
    <n v="475"/>
    <x v="8"/>
  </r>
  <r>
    <n v="348675"/>
    <x v="0"/>
    <x v="0"/>
    <n v="10000"/>
    <n v="10000"/>
    <n v="0"/>
    <x v="0"/>
    <x v="0"/>
    <x v="1"/>
    <n v="486"/>
    <x v="8"/>
  </r>
  <r>
    <n v="348696"/>
    <x v="1"/>
    <x v="2"/>
    <n v="50000"/>
    <n v="50000"/>
    <n v="0"/>
    <x v="0"/>
    <x v="1"/>
    <x v="1"/>
    <n v="433"/>
    <x v="3"/>
  </r>
  <r>
    <n v="348713"/>
    <x v="2"/>
    <x v="1"/>
    <n v="13000"/>
    <n v="13000"/>
    <n v="0"/>
    <x v="0"/>
    <x v="0"/>
    <x v="2"/>
    <n v="464"/>
    <x v="1"/>
  </r>
  <r>
    <n v="348722"/>
    <x v="0"/>
    <x v="0"/>
    <n v="252500"/>
    <n v="252500"/>
    <n v="0"/>
    <x v="0"/>
    <x v="1"/>
    <x v="0"/>
    <n v="460"/>
    <x v="1"/>
  </r>
  <r>
    <n v="348725"/>
    <x v="0"/>
    <x v="0"/>
    <n v="34999"/>
    <n v="34999"/>
    <n v="0"/>
    <x v="0"/>
    <x v="0"/>
    <x v="1"/>
    <n v="500"/>
    <x v="0"/>
  </r>
  <r>
    <n v="348732"/>
    <x v="0"/>
    <x v="0"/>
    <n v="33000"/>
    <n v="33000"/>
    <n v="0"/>
    <x v="0"/>
    <x v="0"/>
    <x v="2"/>
    <n v="417"/>
    <x v="6"/>
  </r>
  <r>
    <n v="348738"/>
    <x v="0"/>
    <x v="0"/>
    <n v="25000"/>
    <n v="25000"/>
    <n v="0"/>
    <x v="0"/>
    <x v="1"/>
    <x v="1"/>
    <n v="522"/>
    <x v="7"/>
  </r>
  <r>
    <n v="348767"/>
    <x v="0"/>
    <x v="1"/>
    <n v="11000"/>
    <n v="11000"/>
    <n v="0"/>
    <x v="0"/>
    <x v="1"/>
    <x v="1"/>
    <n v="489"/>
    <x v="8"/>
  </r>
  <r>
    <n v="348773"/>
    <x v="1"/>
    <x v="0"/>
    <n v="41700"/>
    <n v="41700"/>
    <n v="0"/>
    <x v="0"/>
    <x v="1"/>
    <x v="2"/>
    <n v="560"/>
    <x v="10"/>
  </r>
  <r>
    <n v="348779"/>
    <x v="1"/>
    <x v="0"/>
    <n v="10000"/>
    <n v="10000"/>
    <n v="0"/>
    <x v="0"/>
    <x v="1"/>
    <x v="0"/>
    <n v="459"/>
    <x v="1"/>
  </r>
  <r>
    <n v="348789"/>
    <x v="0"/>
    <x v="0"/>
    <n v="50000"/>
    <n v="50000"/>
    <n v="0"/>
    <x v="0"/>
    <x v="0"/>
    <x v="0"/>
    <n v="484"/>
    <x v="8"/>
  </r>
  <r>
    <n v="348798"/>
    <x v="0"/>
    <x v="0"/>
    <n v="80000"/>
    <n v="80000"/>
    <n v="0"/>
    <x v="0"/>
    <x v="1"/>
    <x v="2"/>
    <n v="493"/>
    <x v="0"/>
  </r>
  <r>
    <n v="348807"/>
    <x v="0"/>
    <x v="0"/>
    <n v="66800"/>
    <n v="66800"/>
    <n v="0"/>
    <x v="0"/>
    <x v="1"/>
    <x v="1"/>
    <n v="481"/>
    <x v="8"/>
  </r>
  <r>
    <n v="348811"/>
    <x v="2"/>
    <x v="2"/>
    <n v="30000"/>
    <n v="30000"/>
    <n v="0"/>
    <x v="0"/>
    <x v="0"/>
    <x v="1"/>
    <n v="535"/>
    <x v="9"/>
  </r>
  <r>
    <n v="348833"/>
    <x v="0"/>
    <x v="1"/>
    <n v="39000"/>
    <n v="39000"/>
    <n v="0"/>
    <x v="0"/>
    <x v="0"/>
    <x v="1"/>
    <n v="480"/>
    <x v="8"/>
  </r>
  <r>
    <n v="348837"/>
    <x v="0"/>
    <x v="0"/>
    <n v="45000"/>
    <n v="45000"/>
    <n v="0"/>
    <x v="0"/>
    <x v="1"/>
    <x v="1"/>
    <n v="518"/>
    <x v="7"/>
  </r>
  <r>
    <n v="348839"/>
    <x v="1"/>
    <x v="0"/>
    <n v="60000"/>
    <n v="60000"/>
    <n v="0"/>
    <x v="0"/>
    <x v="0"/>
    <x v="1"/>
    <n v="459"/>
    <x v="1"/>
  </r>
  <r>
    <n v="348856"/>
    <x v="1"/>
    <x v="0"/>
    <n v="35000"/>
    <n v="35000"/>
    <n v="0"/>
    <x v="0"/>
    <x v="1"/>
    <x v="1"/>
    <n v="421"/>
    <x v="6"/>
  </r>
  <r>
    <n v="348860"/>
    <x v="0"/>
    <x v="0"/>
    <n v="86000"/>
    <n v="86000"/>
    <n v="0"/>
    <x v="0"/>
    <x v="1"/>
    <x v="0"/>
    <n v="501"/>
    <x v="0"/>
  </r>
  <r>
    <n v="348874"/>
    <x v="0"/>
    <x v="0"/>
    <n v="112000"/>
    <n v="112000"/>
    <n v="0"/>
    <x v="0"/>
    <x v="1"/>
    <x v="0"/>
    <n v="499"/>
    <x v="0"/>
  </r>
  <r>
    <n v="348887"/>
    <x v="1"/>
    <x v="0"/>
    <n v="13000"/>
    <n v="13000"/>
    <n v="0"/>
    <x v="0"/>
    <x v="1"/>
    <x v="0"/>
    <n v="457"/>
    <x v="1"/>
  </r>
  <r>
    <n v="348889"/>
    <x v="0"/>
    <x v="2"/>
    <n v="11000"/>
    <n v="11000"/>
    <n v="0"/>
    <x v="0"/>
    <x v="1"/>
    <x v="1"/>
    <n v="519"/>
    <x v="7"/>
  </r>
  <r>
    <n v="348891"/>
    <x v="0"/>
    <x v="0"/>
    <n v="70000"/>
    <n v="70000"/>
    <n v="0"/>
    <x v="0"/>
    <x v="0"/>
    <x v="1"/>
    <n v="480"/>
    <x v="8"/>
  </r>
  <r>
    <n v="348893"/>
    <x v="0"/>
    <x v="0"/>
    <n v="116000"/>
    <n v="116000"/>
    <n v="0"/>
    <x v="0"/>
    <x v="1"/>
    <x v="2"/>
    <n v="533"/>
    <x v="9"/>
  </r>
  <r>
    <n v="348897"/>
    <x v="1"/>
    <x v="0"/>
    <n v="25500"/>
    <n v="25500"/>
    <n v="0"/>
    <x v="0"/>
    <x v="1"/>
    <x v="1"/>
    <n v="494"/>
    <x v="0"/>
  </r>
  <r>
    <n v="348903"/>
    <x v="2"/>
    <x v="2"/>
    <n v="60000"/>
    <n v="60000"/>
    <n v="0"/>
    <x v="0"/>
    <x v="1"/>
    <x v="1"/>
    <n v="495"/>
    <x v="0"/>
  </r>
  <r>
    <n v="348905"/>
    <x v="0"/>
    <x v="0"/>
    <n v="31000"/>
    <n v="31000"/>
    <n v="0"/>
    <x v="0"/>
    <x v="0"/>
    <x v="1"/>
    <n v="435"/>
    <x v="3"/>
  </r>
  <r>
    <n v="348911"/>
    <x v="0"/>
    <x v="0"/>
    <n v="51000"/>
    <n v="51000"/>
    <n v="0"/>
    <x v="0"/>
    <x v="1"/>
    <x v="1"/>
    <n v="527"/>
    <x v="7"/>
  </r>
  <r>
    <n v="348914"/>
    <x v="0"/>
    <x v="2"/>
    <n v="10000"/>
    <n v="10000"/>
    <n v="0"/>
    <x v="0"/>
    <x v="1"/>
    <x v="1"/>
    <n v="513"/>
    <x v="7"/>
  </r>
  <r>
    <n v="348915"/>
    <x v="1"/>
    <x v="0"/>
    <n v="10000"/>
    <n v="10000"/>
    <n v="0"/>
    <x v="0"/>
    <x v="1"/>
    <x v="0"/>
    <n v="485"/>
    <x v="8"/>
  </r>
  <r>
    <n v="348920"/>
    <x v="1"/>
    <x v="0"/>
    <n v="37500"/>
    <n v="37500"/>
    <n v="0"/>
    <x v="0"/>
    <x v="1"/>
    <x v="1"/>
    <n v="498"/>
    <x v="0"/>
  </r>
  <r>
    <n v="348926"/>
    <x v="0"/>
    <x v="0"/>
    <n v="104000"/>
    <n v="104000"/>
    <n v="0"/>
    <x v="0"/>
    <x v="0"/>
    <x v="0"/>
    <n v="498"/>
    <x v="0"/>
  </r>
  <r>
    <n v="348935"/>
    <x v="0"/>
    <x v="0"/>
    <n v="49000"/>
    <n v="49000"/>
    <n v="0"/>
    <x v="0"/>
    <x v="1"/>
    <x v="0"/>
    <n v="551"/>
    <x v="10"/>
  </r>
  <r>
    <n v="348940"/>
    <x v="0"/>
    <x v="0"/>
    <n v="65000"/>
    <n v="65000"/>
    <n v="0"/>
    <x v="0"/>
    <x v="1"/>
    <x v="1"/>
    <n v="533"/>
    <x v="9"/>
  </r>
  <r>
    <n v="348954"/>
    <x v="1"/>
    <x v="0"/>
    <n v="42000"/>
    <n v="42000"/>
    <n v="0"/>
    <x v="0"/>
    <x v="1"/>
    <x v="0"/>
    <n v="476"/>
    <x v="8"/>
  </r>
  <r>
    <n v="348962"/>
    <x v="1"/>
    <x v="0"/>
    <n v="29000"/>
    <n v="29000"/>
    <n v="0"/>
    <x v="0"/>
    <x v="0"/>
    <x v="1"/>
    <n v="508"/>
    <x v="0"/>
  </r>
  <r>
    <n v="348975"/>
    <x v="1"/>
    <x v="2"/>
    <n v="50000"/>
    <n v="50000"/>
    <n v="0"/>
    <x v="0"/>
    <x v="0"/>
    <x v="0"/>
    <n v="476"/>
    <x v="8"/>
  </r>
  <r>
    <n v="348976"/>
    <x v="1"/>
    <x v="1"/>
    <n v="15000"/>
    <n v="15000"/>
    <n v="0"/>
    <x v="0"/>
    <x v="1"/>
    <x v="1"/>
    <n v="474"/>
    <x v="8"/>
  </r>
  <r>
    <n v="348980"/>
    <x v="0"/>
    <x v="0"/>
    <n v="35000"/>
    <n v="35000"/>
    <n v="0"/>
    <x v="0"/>
    <x v="1"/>
    <x v="1"/>
    <n v="506"/>
    <x v="0"/>
  </r>
  <r>
    <n v="348998"/>
    <x v="0"/>
    <x v="0"/>
    <n v="30000"/>
    <n v="30000"/>
    <n v="0"/>
    <x v="0"/>
    <x v="1"/>
    <x v="0"/>
    <n v="518"/>
    <x v="7"/>
  </r>
  <r>
    <n v="349010"/>
    <x v="0"/>
    <x v="0"/>
    <n v="26452"/>
    <n v="26452"/>
    <n v="0"/>
    <x v="0"/>
    <x v="0"/>
    <x v="1"/>
    <n v="513"/>
    <x v="7"/>
  </r>
  <r>
    <n v="349019"/>
    <x v="0"/>
    <x v="0"/>
    <n v="248400"/>
    <n v="248400"/>
    <n v="0"/>
    <x v="0"/>
    <x v="1"/>
    <x v="1"/>
    <n v="463"/>
    <x v="1"/>
  </r>
  <r>
    <n v="349028"/>
    <x v="1"/>
    <x v="0"/>
    <n v="10000"/>
    <n v="10000"/>
    <n v="0"/>
    <x v="0"/>
    <x v="0"/>
    <x v="1"/>
    <n v="447"/>
    <x v="3"/>
  </r>
  <r>
    <n v="349029"/>
    <x v="0"/>
    <x v="1"/>
    <n v="42000"/>
    <n v="42000"/>
    <n v="0"/>
    <x v="0"/>
    <x v="1"/>
    <x v="1"/>
    <n v="563"/>
    <x v="10"/>
  </r>
  <r>
    <n v="349030"/>
    <x v="1"/>
    <x v="0"/>
    <n v="2500"/>
    <n v="2500"/>
    <n v="0"/>
    <x v="0"/>
    <x v="1"/>
    <x v="0"/>
    <n v="462"/>
    <x v="1"/>
  </r>
  <r>
    <n v="349047"/>
    <x v="0"/>
    <x v="0"/>
    <n v="54000"/>
    <n v="54000"/>
    <n v="0"/>
    <x v="0"/>
    <x v="0"/>
    <x v="1"/>
    <n v="479"/>
    <x v="8"/>
  </r>
  <r>
    <n v="349051"/>
    <x v="2"/>
    <x v="1"/>
    <n v="20000"/>
    <n v="20000"/>
    <n v="0"/>
    <x v="0"/>
    <x v="1"/>
    <x v="1"/>
    <n v="503"/>
    <x v="0"/>
  </r>
  <r>
    <n v="349056"/>
    <x v="1"/>
    <x v="0"/>
    <n v="75000"/>
    <n v="75000"/>
    <n v="0"/>
    <x v="0"/>
    <x v="1"/>
    <x v="0"/>
    <n v="500"/>
    <x v="0"/>
  </r>
  <r>
    <n v="349058"/>
    <x v="1"/>
    <x v="0"/>
    <n v="17000"/>
    <n v="17000"/>
    <n v="0"/>
    <x v="0"/>
    <x v="0"/>
    <x v="1"/>
    <n v="518"/>
    <x v="7"/>
  </r>
  <r>
    <n v="349069"/>
    <x v="2"/>
    <x v="0"/>
    <n v="40000"/>
    <n v="40000"/>
    <n v="0"/>
    <x v="0"/>
    <x v="0"/>
    <x v="1"/>
    <n v="507"/>
    <x v="0"/>
  </r>
  <r>
    <n v="349071"/>
    <x v="0"/>
    <x v="0"/>
    <n v="25000"/>
    <n v="25000"/>
    <n v="0"/>
    <x v="0"/>
    <x v="1"/>
    <x v="2"/>
    <n v="524"/>
    <x v="7"/>
  </r>
  <r>
    <n v="349074"/>
    <x v="1"/>
    <x v="1"/>
    <n v="40000"/>
    <n v="40000"/>
    <n v="0"/>
    <x v="0"/>
    <x v="1"/>
    <x v="1"/>
    <n v="485"/>
    <x v="8"/>
  </r>
  <r>
    <n v="349077"/>
    <x v="1"/>
    <x v="2"/>
    <n v="20000"/>
    <n v="20000"/>
    <n v="0"/>
    <x v="0"/>
    <x v="0"/>
    <x v="1"/>
    <n v="458"/>
    <x v="1"/>
  </r>
  <r>
    <n v="349079"/>
    <x v="0"/>
    <x v="0"/>
    <n v="40000"/>
    <n v="40000"/>
    <n v="0"/>
    <x v="0"/>
    <x v="1"/>
    <x v="1"/>
    <n v="429"/>
    <x v="6"/>
  </r>
  <r>
    <n v="349087"/>
    <x v="0"/>
    <x v="0"/>
    <n v="35000"/>
    <n v="35000"/>
    <n v="0"/>
    <x v="0"/>
    <x v="1"/>
    <x v="2"/>
    <n v="503"/>
    <x v="0"/>
  </r>
  <r>
    <n v="349092"/>
    <x v="0"/>
    <x v="0"/>
    <n v="10000"/>
    <n v="10000"/>
    <n v="0"/>
    <x v="0"/>
    <x v="0"/>
    <x v="1"/>
    <n v="421"/>
    <x v="6"/>
  </r>
  <r>
    <n v="349098"/>
    <x v="0"/>
    <x v="0"/>
    <n v="77160"/>
    <n v="77160"/>
    <n v="0"/>
    <x v="0"/>
    <x v="1"/>
    <x v="1"/>
    <n v="537"/>
    <x v="9"/>
  </r>
  <r>
    <n v="349100"/>
    <x v="0"/>
    <x v="0"/>
    <n v="17000"/>
    <n v="17000"/>
    <n v="0"/>
    <x v="0"/>
    <x v="1"/>
    <x v="0"/>
    <n v="431"/>
    <x v="3"/>
  </r>
  <r>
    <n v="349108"/>
    <x v="1"/>
    <x v="1"/>
    <n v="15000"/>
    <n v="15000"/>
    <n v="0"/>
    <x v="0"/>
    <x v="0"/>
    <x v="0"/>
    <n v="516"/>
    <x v="7"/>
  </r>
  <r>
    <n v="349114"/>
    <x v="0"/>
    <x v="1"/>
    <n v="122300"/>
    <n v="122300"/>
    <n v="0"/>
    <x v="0"/>
    <x v="0"/>
    <x v="0"/>
    <n v="512"/>
    <x v="7"/>
  </r>
  <r>
    <n v="349141"/>
    <x v="1"/>
    <x v="1"/>
    <n v="20000"/>
    <n v="20000"/>
    <n v="0"/>
    <x v="0"/>
    <x v="0"/>
    <x v="1"/>
    <n v="440"/>
    <x v="3"/>
  </r>
  <r>
    <n v="349142"/>
    <x v="0"/>
    <x v="0"/>
    <n v="14000"/>
    <n v="14000"/>
    <n v="0"/>
    <x v="0"/>
    <x v="0"/>
    <x v="1"/>
    <n v="521"/>
    <x v="7"/>
  </r>
  <r>
    <n v="349151"/>
    <x v="0"/>
    <x v="0"/>
    <n v="50000"/>
    <n v="50000"/>
    <n v="0"/>
    <x v="0"/>
    <x v="1"/>
    <x v="1"/>
    <n v="556"/>
    <x v="10"/>
  </r>
  <r>
    <n v="349155"/>
    <x v="2"/>
    <x v="0"/>
    <n v="77000"/>
    <n v="77000"/>
    <n v="0"/>
    <x v="0"/>
    <x v="1"/>
    <x v="0"/>
    <n v="566"/>
    <x v="10"/>
  </r>
  <r>
    <n v="349163"/>
    <x v="0"/>
    <x v="1"/>
    <n v="30000"/>
    <n v="30000"/>
    <n v="0"/>
    <x v="0"/>
    <x v="1"/>
    <x v="0"/>
    <n v="486"/>
    <x v="8"/>
  </r>
  <r>
    <n v="349173"/>
    <x v="0"/>
    <x v="0"/>
    <n v="104000"/>
    <n v="104000"/>
    <n v="0"/>
    <x v="0"/>
    <x v="1"/>
    <x v="0"/>
    <n v="517"/>
    <x v="7"/>
  </r>
  <r>
    <n v="349184"/>
    <x v="2"/>
    <x v="1"/>
    <n v="13500"/>
    <n v="13500"/>
    <n v="0"/>
    <x v="0"/>
    <x v="0"/>
    <x v="1"/>
    <n v="453"/>
    <x v="1"/>
  </r>
  <r>
    <n v="349189"/>
    <x v="0"/>
    <x v="0"/>
    <n v="13000"/>
    <n v="13000"/>
    <n v="0"/>
    <x v="0"/>
    <x v="0"/>
    <x v="2"/>
    <n v="450"/>
    <x v="3"/>
  </r>
  <r>
    <n v="349191"/>
    <x v="2"/>
    <x v="2"/>
    <n v="3000"/>
    <n v="3000"/>
    <n v="0"/>
    <x v="0"/>
    <x v="1"/>
    <x v="1"/>
    <n v="423"/>
    <x v="6"/>
  </r>
  <r>
    <n v="349198"/>
    <x v="1"/>
    <x v="0"/>
    <n v="25000"/>
    <n v="25000"/>
    <n v="0"/>
    <x v="0"/>
    <x v="0"/>
    <x v="1"/>
    <n v="502"/>
    <x v="0"/>
  </r>
  <r>
    <n v="349203"/>
    <x v="0"/>
    <x v="2"/>
    <n v="107950"/>
    <n v="107950"/>
    <n v="0"/>
    <x v="0"/>
    <x v="1"/>
    <x v="1"/>
    <n v="498"/>
    <x v="0"/>
  </r>
  <r>
    <n v="349209"/>
    <x v="0"/>
    <x v="1"/>
    <n v="38500"/>
    <n v="38500"/>
    <n v="0"/>
    <x v="0"/>
    <x v="1"/>
    <x v="1"/>
    <n v="484"/>
    <x v="8"/>
  </r>
  <r>
    <n v="349211"/>
    <x v="1"/>
    <x v="1"/>
    <n v="20000"/>
    <n v="20000"/>
    <n v="0"/>
    <x v="0"/>
    <x v="1"/>
    <x v="1"/>
    <n v="448"/>
    <x v="3"/>
  </r>
  <r>
    <n v="349220"/>
    <x v="1"/>
    <x v="0"/>
    <n v="15000"/>
    <n v="15000"/>
    <n v="0"/>
    <x v="0"/>
    <x v="0"/>
    <x v="1"/>
    <n v="494"/>
    <x v="0"/>
  </r>
  <r>
    <n v="349221"/>
    <x v="1"/>
    <x v="0"/>
    <n v="20000"/>
    <n v="20000"/>
    <n v="0"/>
    <x v="0"/>
    <x v="1"/>
    <x v="1"/>
    <n v="477"/>
    <x v="8"/>
  </r>
  <r>
    <n v="349225"/>
    <x v="1"/>
    <x v="0"/>
    <n v="40000"/>
    <n v="40000"/>
    <n v="0"/>
    <x v="0"/>
    <x v="0"/>
    <x v="1"/>
    <n v="466"/>
    <x v="1"/>
  </r>
  <r>
    <n v="349231"/>
    <x v="0"/>
    <x v="0"/>
    <n v="50000"/>
    <n v="50000"/>
    <n v="0"/>
    <x v="0"/>
    <x v="1"/>
    <x v="1"/>
    <n v="543"/>
    <x v="9"/>
  </r>
  <r>
    <n v="349235"/>
    <x v="0"/>
    <x v="2"/>
    <n v="40000"/>
    <n v="40000"/>
    <n v="0"/>
    <x v="0"/>
    <x v="0"/>
    <x v="1"/>
    <n v="544"/>
    <x v="9"/>
  </r>
  <r>
    <n v="349245"/>
    <x v="0"/>
    <x v="0"/>
    <n v="40000"/>
    <n v="40000"/>
    <n v="0"/>
    <x v="0"/>
    <x v="1"/>
    <x v="0"/>
    <n v="474"/>
    <x v="8"/>
  </r>
  <r>
    <n v="349259"/>
    <x v="0"/>
    <x v="0"/>
    <n v="37967"/>
    <n v="37967"/>
    <n v="0"/>
    <x v="0"/>
    <x v="0"/>
    <x v="1"/>
    <n v="473"/>
    <x v="8"/>
  </r>
  <r>
    <n v="349262"/>
    <x v="0"/>
    <x v="0"/>
    <n v="46000"/>
    <n v="46000"/>
    <n v="0"/>
    <x v="0"/>
    <x v="1"/>
    <x v="1"/>
    <n v="532"/>
    <x v="9"/>
  </r>
  <r>
    <n v="349263"/>
    <x v="0"/>
    <x v="0"/>
    <n v="30000"/>
    <n v="30000"/>
    <n v="0"/>
    <x v="0"/>
    <x v="0"/>
    <x v="1"/>
    <n v="427"/>
    <x v="6"/>
  </r>
  <r>
    <n v="349267"/>
    <x v="0"/>
    <x v="1"/>
    <n v="115000"/>
    <n v="115000"/>
    <n v="0"/>
    <x v="0"/>
    <x v="1"/>
    <x v="2"/>
    <n v="452"/>
    <x v="1"/>
  </r>
  <r>
    <n v="349277"/>
    <x v="0"/>
    <x v="0"/>
    <n v="8000"/>
    <n v="8000"/>
    <n v="0"/>
    <x v="0"/>
    <x v="0"/>
    <x v="1"/>
    <n v="515"/>
    <x v="7"/>
  </r>
  <r>
    <n v="349307"/>
    <x v="1"/>
    <x v="0"/>
    <n v="23000"/>
    <n v="23000"/>
    <n v="0"/>
    <x v="0"/>
    <x v="1"/>
    <x v="1"/>
    <n v="506"/>
    <x v="0"/>
  </r>
  <r>
    <n v="349309"/>
    <x v="0"/>
    <x v="0"/>
    <n v="8000"/>
    <n v="8000"/>
    <n v="0"/>
    <x v="0"/>
    <x v="1"/>
    <x v="0"/>
    <n v="524"/>
    <x v="7"/>
  </r>
  <r>
    <n v="349310"/>
    <x v="0"/>
    <x v="0"/>
    <n v="211000"/>
    <n v="211000"/>
    <n v="0"/>
    <x v="0"/>
    <x v="0"/>
    <x v="1"/>
    <n v="546"/>
    <x v="9"/>
  </r>
  <r>
    <n v="349313"/>
    <x v="0"/>
    <x v="0"/>
    <n v="16000"/>
    <n v="16000"/>
    <n v="0"/>
    <x v="0"/>
    <x v="0"/>
    <x v="2"/>
    <n v="543"/>
    <x v="9"/>
  </r>
  <r>
    <n v="349335"/>
    <x v="0"/>
    <x v="0"/>
    <n v="9000"/>
    <n v="9000"/>
    <n v="0"/>
    <x v="0"/>
    <x v="0"/>
    <x v="1"/>
    <n v="519"/>
    <x v="7"/>
  </r>
  <r>
    <n v="349337"/>
    <x v="0"/>
    <x v="0"/>
    <n v="20000"/>
    <n v="20000"/>
    <n v="0"/>
    <x v="0"/>
    <x v="0"/>
    <x v="1"/>
    <n v="493"/>
    <x v="0"/>
  </r>
  <r>
    <n v="349340"/>
    <x v="0"/>
    <x v="0"/>
    <n v="141900"/>
    <n v="141900"/>
    <n v="0"/>
    <x v="0"/>
    <x v="1"/>
    <x v="0"/>
    <n v="536"/>
    <x v="9"/>
  </r>
  <r>
    <n v="349345"/>
    <x v="1"/>
    <x v="0"/>
    <n v="33000"/>
    <n v="5000"/>
    <n v="1"/>
    <x v="1"/>
    <x v="0"/>
    <x v="1"/>
    <n v="417"/>
    <x v="6"/>
  </r>
  <r>
    <n v="349346"/>
    <x v="1"/>
    <x v="1"/>
    <n v="20000"/>
    <n v="20000"/>
    <n v="0"/>
    <x v="0"/>
    <x v="0"/>
    <x v="0"/>
    <n v="417"/>
    <x v="6"/>
  </r>
  <r>
    <n v="349351"/>
    <x v="0"/>
    <x v="1"/>
    <n v="30000"/>
    <n v="30000"/>
    <n v="0"/>
    <x v="0"/>
    <x v="0"/>
    <x v="1"/>
    <n v="514"/>
    <x v="7"/>
  </r>
  <r>
    <n v="349375"/>
    <x v="0"/>
    <x v="1"/>
    <n v="136000"/>
    <n v="136000"/>
    <n v="0"/>
    <x v="0"/>
    <x v="0"/>
    <x v="1"/>
    <n v="453"/>
    <x v="1"/>
  </r>
  <r>
    <n v="349376"/>
    <x v="1"/>
    <x v="0"/>
    <n v="11000"/>
    <n v="11000"/>
    <n v="0"/>
    <x v="0"/>
    <x v="0"/>
    <x v="1"/>
    <n v="461"/>
    <x v="1"/>
  </r>
  <r>
    <n v="349379"/>
    <x v="1"/>
    <x v="1"/>
    <n v="30800"/>
    <n v="30800"/>
    <n v="0"/>
    <x v="0"/>
    <x v="1"/>
    <x v="2"/>
    <n v="432"/>
    <x v="3"/>
  </r>
  <r>
    <n v="349382"/>
    <x v="0"/>
    <x v="0"/>
    <n v="40000"/>
    <n v="40000"/>
    <n v="0"/>
    <x v="0"/>
    <x v="0"/>
    <x v="1"/>
    <n v="451"/>
    <x v="1"/>
  </r>
  <r>
    <n v="349387"/>
    <x v="0"/>
    <x v="0"/>
    <n v="20000"/>
    <n v="20000"/>
    <n v="0"/>
    <x v="0"/>
    <x v="0"/>
    <x v="2"/>
    <n v="473"/>
    <x v="8"/>
  </r>
  <r>
    <n v="349392"/>
    <x v="1"/>
    <x v="0"/>
    <n v="13000"/>
    <n v="13000"/>
    <n v="0"/>
    <x v="0"/>
    <x v="1"/>
    <x v="0"/>
    <n v="454"/>
    <x v="1"/>
  </r>
  <r>
    <n v="349394"/>
    <x v="0"/>
    <x v="2"/>
    <n v="20000"/>
    <n v="20000"/>
    <n v="0"/>
    <x v="0"/>
    <x v="1"/>
    <x v="1"/>
    <n v="416"/>
    <x v="6"/>
  </r>
  <r>
    <n v="349420"/>
    <x v="0"/>
    <x v="1"/>
    <n v="28000"/>
    <n v="28000"/>
    <n v="0"/>
    <x v="0"/>
    <x v="1"/>
    <x v="2"/>
    <n v="495"/>
    <x v="0"/>
  </r>
  <r>
    <n v="349424"/>
    <x v="0"/>
    <x v="0"/>
    <n v="180000"/>
    <n v="180000"/>
    <n v="0"/>
    <x v="0"/>
    <x v="1"/>
    <x v="1"/>
    <n v="529"/>
    <x v="7"/>
  </r>
  <r>
    <n v="349437"/>
    <x v="1"/>
    <x v="0"/>
    <n v="17000"/>
    <n v="17000"/>
    <n v="0"/>
    <x v="0"/>
    <x v="0"/>
    <x v="1"/>
    <n v="409"/>
    <x v="2"/>
  </r>
  <r>
    <n v="349438"/>
    <x v="0"/>
    <x v="0"/>
    <n v="20000"/>
    <n v="20000"/>
    <n v="0"/>
    <x v="0"/>
    <x v="1"/>
    <x v="0"/>
    <n v="436"/>
    <x v="3"/>
  </r>
  <r>
    <n v="349445"/>
    <x v="1"/>
    <x v="0"/>
    <n v="30000"/>
    <n v="30000"/>
    <n v="0"/>
    <x v="0"/>
    <x v="0"/>
    <x v="2"/>
    <n v="496"/>
    <x v="0"/>
  </r>
  <r>
    <n v="349448"/>
    <x v="2"/>
    <x v="0"/>
    <n v="9000"/>
    <n v="9000"/>
    <n v="0"/>
    <x v="0"/>
    <x v="0"/>
    <x v="1"/>
    <n v="409"/>
    <x v="2"/>
  </r>
  <r>
    <n v="349477"/>
    <x v="0"/>
    <x v="2"/>
    <n v="46000"/>
    <n v="46000"/>
    <n v="0"/>
    <x v="0"/>
    <x v="1"/>
    <x v="1"/>
    <n v="517"/>
    <x v="7"/>
  </r>
  <r>
    <n v="349481"/>
    <x v="0"/>
    <x v="0"/>
    <n v="24000"/>
    <n v="24000"/>
    <n v="0"/>
    <x v="0"/>
    <x v="1"/>
    <x v="0"/>
    <n v="530"/>
    <x v="7"/>
  </r>
  <r>
    <n v="349485"/>
    <x v="1"/>
    <x v="1"/>
    <n v="5000"/>
    <n v="5000"/>
    <n v="0"/>
    <x v="0"/>
    <x v="1"/>
    <x v="0"/>
    <n v="391"/>
    <x v="2"/>
  </r>
  <r>
    <n v="349496"/>
    <x v="1"/>
    <x v="2"/>
    <n v="25000"/>
    <n v="7000"/>
    <n v="1"/>
    <x v="1"/>
    <x v="0"/>
    <x v="2"/>
    <n v="502"/>
    <x v="0"/>
  </r>
  <r>
    <n v="349517"/>
    <x v="1"/>
    <x v="0"/>
    <n v="3219"/>
    <n v="3219"/>
    <n v="0"/>
    <x v="0"/>
    <x v="0"/>
    <x v="1"/>
    <n v="454"/>
    <x v="1"/>
  </r>
  <r>
    <n v="349521"/>
    <x v="0"/>
    <x v="0"/>
    <n v="43200"/>
    <n v="43200"/>
    <n v="0"/>
    <x v="0"/>
    <x v="1"/>
    <x v="2"/>
    <n v="526"/>
    <x v="7"/>
  </r>
  <r>
    <n v="349557"/>
    <x v="0"/>
    <x v="0"/>
    <n v="70606"/>
    <n v="70606"/>
    <n v="0"/>
    <x v="0"/>
    <x v="1"/>
    <x v="1"/>
    <n v="478"/>
    <x v="8"/>
  </r>
  <r>
    <n v="349571"/>
    <x v="1"/>
    <x v="0"/>
    <n v="10600"/>
    <n v="10600"/>
    <n v="0"/>
    <x v="0"/>
    <x v="1"/>
    <x v="2"/>
    <n v="485"/>
    <x v="8"/>
  </r>
  <r>
    <n v="349578"/>
    <x v="0"/>
    <x v="0"/>
    <n v="40000"/>
    <n v="40000"/>
    <n v="0"/>
    <x v="0"/>
    <x v="0"/>
    <x v="2"/>
    <n v="427"/>
    <x v="6"/>
  </r>
  <r>
    <n v="349583"/>
    <x v="1"/>
    <x v="0"/>
    <n v="20000"/>
    <n v="20000"/>
    <n v="0"/>
    <x v="0"/>
    <x v="1"/>
    <x v="1"/>
    <n v="446"/>
    <x v="3"/>
  </r>
  <r>
    <n v="349584"/>
    <x v="0"/>
    <x v="0"/>
    <n v="48000"/>
    <n v="48000"/>
    <n v="0"/>
    <x v="0"/>
    <x v="1"/>
    <x v="2"/>
    <n v="497"/>
    <x v="0"/>
  </r>
  <r>
    <n v="349589"/>
    <x v="0"/>
    <x v="0"/>
    <n v="50000"/>
    <n v="50000"/>
    <n v="0"/>
    <x v="0"/>
    <x v="1"/>
    <x v="1"/>
    <n v="453"/>
    <x v="1"/>
  </r>
  <r>
    <n v="349594"/>
    <x v="0"/>
    <x v="1"/>
    <n v="50000"/>
    <n v="50000"/>
    <n v="0"/>
    <x v="0"/>
    <x v="1"/>
    <x v="2"/>
    <n v="518"/>
    <x v="7"/>
  </r>
  <r>
    <n v="349599"/>
    <x v="1"/>
    <x v="1"/>
    <n v="20000"/>
    <n v="20000"/>
    <n v="0"/>
    <x v="0"/>
    <x v="0"/>
    <x v="1"/>
    <n v="491"/>
    <x v="0"/>
  </r>
  <r>
    <n v="349602"/>
    <x v="0"/>
    <x v="0"/>
    <n v="243250"/>
    <n v="243250"/>
    <n v="0"/>
    <x v="0"/>
    <x v="1"/>
    <x v="0"/>
    <n v="543"/>
    <x v="9"/>
  </r>
  <r>
    <n v="349606"/>
    <x v="0"/>
    <x v="2"/>
    <n v="30000"/>
    <n v="30000"/>
    <n v="0"/>
    <x v="0"/>
    <x v="1"/>
    <x v="1"/>
    <n v="457"/>
    <x v="1"/>
  </r>
  <r>
    <n v="349614"/>
    <x v="0"/>
    <x v="0"/>
    <n v="289090"/>
    <n v="289090"/>
    <n v="0"/>
    <x v="0"/>
    <x v="0"/>
    <x v="1"/>
    <n v="445"/>
    <x v="3"/>
  </r>
  <r>
    <n v="349615"/>
    <x v="0"/>
    <x v="0"/>
    <n v="23000"/>
    <n v="23000"/>
    <n v="0"/>
    <x v="0"/>
    <x v="1"/>
    <x v="2"/>
    <n v="523"/>
    <x v="7"/>
  </r>
  <r>
    <n v="349631"/>
    <x v="0"/>
    <x v="0"/>
    <n v="143000"/>
    <n v="143000"/>
    <n v="0"/>
    <x v="0"/>
    <x v="1"/>
    <x v="1"/>
    <n v="480"/>
    <x v="8"/>
  </r>
  <r>
    <n v="349634"/>
    <x v="0"/>
    <x v="0"/>
    <n v="27900"/>
    <n v="27900"/>
    <n v="0"/>
    <x v="0"/>
    <x v="0"/>
    <x v="1"/>
    <n v="446"/>
    <x v="3"/>
  </r>
  <r>
    <n v="349636"/>
    <x v="1"/>
    <x v="1"/>
    <n v="20000"/>
    <n v="20000"/>
    <n v="0"/>
    <x v="0"/>
    <x v="1"/>
    <x v="2"/>
    <n v="484"/>
    <x v="8"/>
  </r>
  <r>
    <n v="349661"/>
    <x v="0"/>
    <x v="0"/>
    <n v="60300"/>
    <n v="60300"/>
    <n v="0"/>
    <x v="0"/>
    <x v="1"/>
    <x v="0"/>
    <n v="557"/>
    <x v="10"/>
  </r>
  <r>
    <n v="349678"/>
    <x v="0"/>
    <x v="0"/>
    <n v="57200"/>
    <n v="57200"/>
    <n v="0"/>
    <x v="0"/>
    <x v="1"/>
    <x v="0"/>
    <n v="546"/>
    <x v="9"/>
  </r>
  <r>
    <n v="349679"/>
    <x v="1"/>
    <x v="0"/>
    <n v="11000"/>
    <n v="11000"/>
    <n v="0"/>
    <x v="0"/>
    <x v="1"/>
    <x v="2"/>
    <n v="520"/>
    <x v="7"/>
  </r>
  <r>
    <n v="349680"/>
    <x v="0"/>
    <x v="0"/>
    <n v="80000"/>
    <n v="80000"/>
    <n v="0"/>
    <x v="0"/>
    <x v="1"/>
    <x v="2"/>
    <n v="537"/>
    <x v="9"/>
  </r>
  <r>
    <n v="349686"/>
    <x v="0"/>
    <x v="0"/>
    <n v="119700"/>
    <n v="119700"/>
    <n v="0"/>
    <x v="0"/>
    <x v="1"/>
    <x v="1"/>
    <n v="492"/>
    <x v="0"/>
  </r>
  <r>
    <n v="349711"/>
    <x v="0"/>
    <x v="0"/>
    <n v="295000"/>
    <n v="295000"/>
    <n v="0"/>
    <x v="0"/>
    <x v="1"/>
    <x v="0"/>
    <n v="510"/>
    <x v="0"/>
  </r>
  <r>
    <n v="349717"/>
    <x v="0"/>
    <x v="0"/>
    <n v="315772"/>
    <n v="315772"/>
    <n v="0"/>
    <x v="0"/>
    <x v="0"/>
    <x v="1"/>
    <n v="514"/>
    <x v="7"/>
  </r>
  <r>
    <n v="349718"/>
    <x v="0"/>
    <x v="0"/>
    <n v="357000"/>
    <n v="357000"/>
    <n v="0"/>
    <x v="0"/>
    <x v="1"/>
    <x v="1"/>
    <n v="472"/>
    <x v="8"/>
  </r>
  <r>
    <n v="349724"/>
    <x v="0"/>
    <x v="0"/>
    <n v="10000"/>
    <n v="10000"/>
    <n v="0"/>
    <x v="0"/>
    <x v="1"/>
    <x v="0"/>
    <n v="477"/>
    <x v="8"/>
  </r>
  <r>
    <n v="349735"/>
    <x v="0"/>
    <x v="0"/>
    <n v="50000"/>
    <n v="50000"/>
    <n v="0"/>
    <x v="0"/>
    <x v="1"/>
    <x v="1"/>
    <n v="499"/>
    <x v="0"/>
  </r>
  <r>
    <n v="349764"/>
    <x v="0"/>
    <x v="0"/>
    <n v="99200"/>
    <n v="99200"/>
    <n v="0"/>
    <x v="0"/>
    <x v="1"/>
    <x v="1"/>
    <n v="554"/>
    <x v="10"/>
  </r>
  <r>
    <n v="349767"/>
    <x v="1"/>
    <x v="0"/>
    <n v="4500"/>
    <n v="4500"/>
    <n v="0"/>
    <x v="0"/>
    <x v="1"/>
    <x v="0"/>
    <n v="440"/>
    <x v="3"/>
  </r>
  <r>
    <n v="349768"/>
    <x v="0"/>
    <x v="0"/>
    <n v="50200"/>
    <n v="50200"/>
    <n v="0"/>
    <x v="0"/>
    <x v="1"/>
    <x v="0"/>
    <n v="492"/>
    <x v="0"/>
  </r>
  <r>
    <n v="349775"/>
    <x v="0"/>
    <x v="0"/>
    <n v="68000"/>
    <n v="68000"/>
    <n v="0"/>
    <x v="0"/>
    <x v="0"/>
    <x v="1"/>
    <n v="526"/>
    <x v="7"/>
  </r>
  <r>
    <n v="349788"/>
    <x v="0"/>
    <x v="0"/>
    <n v="72000"/>
    <n v="72000"/>
    <n v="0"/>
    <x v="0"/>
    <x v="1"/>
    <x v="0"/>
    <n v="590"/>
    <x v="12"/>
  </r>
  <r>
    <n v="349797"/>
    <x v="0"/>
    <x v="1"/>
    <n v="7000"/>
    <n v="7000"/>
    <n v="0"/>
    <x v="0"/>
    <x v="1"/>
    <x v="1"/>
    <n v="493"/>
    <x v="0"/>
  </r>
  <r>
    <n v="349806"/>
    <x v="0"/>
    <x v="0"/>
    <n v="50000"/>
    <n v="50000"/>
    <n v="0"/>
    <x v="0"/>
    <x v="1"/>
    <x v="1"/>
    <n v="480"/>
    <x v="8"/>
  </r>
  <r>
    <n v="349808"/>
    <x v="0"/>
    <x v="0"/>
    <n v="30000"/>
    <n v="30000"/>
    <n v="0"/>
    <x v="0"/>
    <x v="0"/>
    <x v="0"/>
    <n v="488"/>
    <x v="8"/>
  </r>
  <r>
    <n v="349816"/>
    <x v="0"/>
    <x v="2"/>
    <n v="20000"/>
    <n v="20000"/>
    <n v="0"/>
    <x v="0"/>
    <x v="1"/>
    <x v="0"/>
    <n v="533"/>
    <x v="9"/>
  </r>
  <r>
    <n v="349826"/>
    <x v="0"/>
    <x v="1"/>
    <n v="63000"/>
    <n v="63000"/>
    <n v="0"/>
    <x v="0"/>
    <x v="1"/>
    <x v="0"/>
    <n v="498"/>
    <x v="0"/>
  </r>
  <r>
    <n v="349829"/>
    <x v="0"/>
    <x v="2"/>
    <n v="50000"/>
    <n v="50000"/>
    <n v="0"/>
    <x v="0"/>
    <x v="0"/>
    <x v="2"/>
    <n v="518"/>
    <x v="7"/>
  </r>
  <r>
    <n v="349835"/>
    <x v="0"/>
    <x v="0"/>
    <n v="149900"/>
    <n v="149900"/>
    <n v="0"/>
    <x v="0"/>
    <x v="0"/>
    <x v="0"/>
    <n v="525"/>
    <x v="7"/>
  </r>
  <r>
    <n v="349837"/>
    <x v="1"/>
    <x v="0"/>
    <n v="100000"/>
    <n v="100000"/>
    <n v="0"/>
    <x v="0"/>
    <x v="1"/>
    <x v="0"/>
    <n v="503"/>
    <x v="0"/>
  </r>
  <r>
    <n v="349840"/>
    <x v="1"/>
    <x v="0"/>
    <n v="25000"/>
    <n v="25000"/>
    <n v="0"/>
    <x v="0"/>
    <x v="1"/>
    <x v="0"/>
    <n v="489"/>
    <x v="8"/>
  </r>
  <r>
    <n v="349846"/>
    <x v="0"/>
    <x v="1"/>
    <n v="60000"/>
    <n v="60000"/>
    <n v="0"/>
    <x v="0"/>
    <x v="1"/>
    <x v="0"/>
    <n v="491"/>
    <x v="0"/>
  </r>
  <r>
    <n v="349848"/>
    <x v="0"/>
    <x v="0"/>
    <n v="197800"/>
    <n v="197800"/>
    <n v="0"/>
    <x v="0"/>
    <x v="1"/>
    <x v="0"/>
    <n v="487"/>
    <x v="8"/>
  </r>
  <r>
    <n v="349853"/>
    <x v="0"/>
    <x v="0"/>
    <n v="92000"/>
    <n v="92000"/>
    <n v="0"/>
    <x v="0"/>
    <x v="1"/>
    <x v="0"/>
    <n v="496"/>
    <x v="0"/>
  </r>
  <r>
    <n v="349895"/>
    <x v="0"/>
    <x v="0"/>
    <n v="50000"/>
    <n v="50000"/>
    <n v="0"/>
    <x v="0"/>
    <x v="1"/>
    <x v="2"/>
    <n v="547"/>
    <x v="9"/>
  </r>
  <r>
    <n v="349925"/>
    <x v="1"/>
    <x v="0"/>
    <n v="40000"/>
    <n v="40000"/>
    <n v="0"/>
    <x v="0"/>
    <x v="0"/>
    <x v="0"/>
    <n v="542"/>
    <x v="9"/>
  </r>
  <r>
    <n v="349929"/>
    <x v="0"/>
    <x v="0"/>
    <n v="20000"/>
    <n v="20000"/>
    <n v="0"/>
    <x v="0"/>
    <x v="1"/>
    <x v="0"/>
    <n v="526"/>
    <x v="7"/>
  </r>
  <r>
    <n v="349934"/>
    <x v="0"/>
    <x v="0"/>
    <n v="15000"/>
    <n v="15000"/>
    <n v="0"/>
    <x v="0"/>
    <x v="0"/>
    <x v="2"/>
    <n v="498"/>
    <x v="0"/>
  </r>
  <r>
    <n v="349941"/>
    <x v="0"/>
    <x v="0"/>
    <n v="57000"/>
    <n v="57000"/>
    <n v="0"/>
    <x v="0"/>
    <x v="1"/>
    <x v="0"/>
    <n v="469"/>
    <x v="1"/>
  </r>
  <r>
    <n v="349942"/>
    <x v="1"/>
    <x v="0"/>
    <n v="19600"/>
    <n v="3100.2"/>
    <n v="1"/>
    <x v="1"/>
    <x v="0"/>
    <x v="0"/>
    <n v="513"/>
    <x v="7"/>
  </r>
  <r>
    <n v="349953"/>
    <x v="1"/>
    <x v="0"/>
    <n v="49500"/>
    <n v="25000"/>
    <n v="1"/>
    <x v="1"/>
    <x v="0"/>
    <x v="1"/>
    <n v="500"/>
    <x v="0"/>
  </r>
  <r>
    <n v="349955"/>
    <x v="1"/>
    <x v="1"/>
    <n v="26000"/>
    <n v="26000"/>
    <n v="0"/>
    <x v="0"/>
    <x v="0"/>
    <x v="0"/>
    <n v="432"/>
    <x v="3"/>
  </r>
  <r>
    <n v="349971"/>
    <x v="1"/>
    <x v="0"/>
    <n v="10000"/>
    <n v="10000"/>
    <n v="0"/>
    <x v="0"/>
    <x v="0"/>
    <x v="0"/>
    <n v="476"/>
    <x v="8"/>
  </r>
  <r>
    <n v="349998"/>
    <x v="1"/>
    <x v="0"/>
    <n v="10000"/>
    <n v="10000"/>
    <n v="0"/>
    <x v="0"/>
    <x v="0"/>
    <x v="1"/>
    <n v="474"/>
    <x v="8"/>
  </r>
  <r>
    <n v="350003"/>
    <x v="0"/>
    <x v="2"/>
    <n v="22300"/>
    <n v="22300"/>
    <n v="0"/>
    <x v="0"/>
    <x v="1"/>
    <x v="1"/>
    <n v="478"/>
    <x v="8"/>
  </r>
  <r>
    <n v="350006"/>
    <x v="0"/>
    <x v="0"/>
    <n v="14500"/>
    <n v="14500"/>
    <n v="0"/>
    <x v="0"/>
    <x v="0"/>
    <x v="2"/>
    <n v="534"/>
    <x v="9"/>
  </r>
  <r>
    <n v="350020"/>
    <x v="0"/>
    <x v="0"/>
    <n v="64400"/>
    <n v="50000"/>
    <n v="1"/>
    <x v="1"/>
    <x v="0"/>
    <x v="2"/>
    <n v="468"/>
    <x v="1"/>
  </r>
  <r>
    <n v="350023"/>
    <x v="0"/>
    <x v="0"/>
    <n v="20000"/>
    <n v="20000"/>
    <n v="0"/>
    <x v="0"/>
    <x v="1"/>
    <x v="0"/>
    <n v="452"/>
    <x v="1"/>
  </r>
  <r>
    <n v="350040"/>
    <x v="0"/>
    <x v="1"/>
    <n v="15000"/>
    <n v="15000"/>
    <n v="0"/>
    <x v="0"/>
    <x v="0"/>
    <x v="0"/>
    <n v="489"/>
    <x v="8"/>
  </r>
  <r>
    <n v="350062"/>
    <x v="0"/>
    <x v="0"/>
    <n v="273100"/>
    <n v="273100"/>
    <n v="0"/>
    <x v="0"/>
    <x v="0"/>
    <x v="1"/>
    <n v="458"/>
    <x v="1"/>
  </r>
  <r>
    <n v="350083"/>
    <x v="1"/>
    <x v="0"/>
    <n v="10000"/>
    <n v="10000"/>
    <n v="0"/>
    <x v="0"/>
    <x v="1"/>
    <x v="1"/>
    <n v="489"/>
    <x v="8"/>
  </r>
  <r>
    <n v="350104"/>
    <x v="2"/>
    <x v="2"/>
    <n v="9000"/>
    <n v="9000"/>
    <n v="0"/>
    <x v="0"/>
    <x v="0"/>
    <x v="1"/>
    <n v="502"/>
    <x v="0"/>
  </r>
  <r>
    <n v="350107"/>
    <x v="0"/>
    <x v="0"/>
    <n v="32000"/>
    <n v="32000"/>
    <n v="0"/>
    <x v="0"/>
    <x v="0"/>
    <x v="1"/>
    <n v="447"/>
    <x v="3"/>
  </r>
  <r>
    <n v="350157"/>
    <x v="0"/>
    <x v="0"/>
    <n v="35500"/>
    <n v="35500"/>
    <n v="0"/>
    <x v="0"/>
    <x v="0"/>
    <x v="1"/>
    <n v="487"/>
    <x v="8"/>
  </r>
  <r>
    <n v="350162"/>
    <x v="1"/>
    <x v="0"/>
    <n v="20000"/>
    <n v="20000"/>
    <n v="0"/>
    <x v="0"/>
    <x v="0"/>
    <x v="0"/>
    <n v="512"/>
    <x v="7"/>
  </r>
  <r>
    <n v="350231"/>
    <x v="1"/>
    <x v="0"/>
    <n v="40000"/>
    <n v="40000"/>
    <n v="0"/>
    <x v="0"/>
    <x v="0"/>
    <x v="1"/>
    <n v="417"/>
    <x v="6"/>
  </r>
  <r>
    <n v="350323"/>
    <x v="0"/>
    <x v="0"/>
    <n v="22000"/>
    <n v="22000"/>
    <n v="0"/>
    <x v="0"/>
    <x v="1"/>
    <x v="0"/>
    <n v="451"/>
    <x v="1"/>
  </r>
  <r>
    <n v="350367"/>
    <x v="0"/>
    <x v="1"/>
    <n v="66000"/>
    <n v="66000"/>
    <n v="0"/>
    <x v="0"/>
    <x v="0"/>
    <x v="0"/>
    <n v="532"/>
    <x v="9"/>
  </r>
  <r>
    <n v="350386"/>
    <x v="0"/>
    <x v="0"/>
    <n v="50000"/>
    <n v="50000"/>
    <n v="0"/>
    <x v="0"/>
    <x v="0"/>
    <x v="0"/>
    <n v="516"/>
    <x v="7"/>
  </r>
  <r>
    <n v="350395"/>
    <x v="0"/>
    <x v="0"/>
    <n v="134500"/>
    <n v="134500"/>
    <n v="0"/>
    <x v="0"/>
    <x v="0"/>
    <x v="0"/>
    <n v="492"/>
    <x v="0"/>
  </r>
  <r>
    <n v="350405"/>
    <x v="1"/>
    <x v="0"/>
    <n v="10000"/>
    <n v="10000"/>
    <n v="0"/>
    <x v="0"/>
    <x v="0"/>
    <x v="1"/>
    <n v="491"/>
    <x v="0"/>
  </r>
  <r>
    <n v="350410"/>
    <x v="0"/>
    <x v="0"/>
    <n v="113600"/>
    <n v="113600"/>
    <n v="0"/>
    <x v="0"/>
    <x v="1"/>
    <x v="1"/>
    <n v="490"/>
    <x v="8"/>
  </r>
  <r>
    <n v="350411"/>
    <x v="0"/>
    <x v="1"/>
    <n v="30000"/>
    <n v="30000"/>
    <n v="0"/>
    <x v="0"/>
    <x v="1"/>
    <x v="0"/>
    <n v="520"/>
    <x v="7"/>
  </r>
  <r>
    <n v="350414"/>
    <x v="1"/>
    <x v="1"/>
    <n v="10000"/>
    <n v="10000"/>
    <n v="0"/>
    <x v="0"/>
    <x v="0"/>
    <x v="1"/>
    <n v="519"/>
    <x v="7"/>
  </r>
  <r>
    <n v="350419"/>
    <x v="1"/>
    <x v="0"/>
    <n v="500"/>
    <n v="500"/>
    <n v="0"/>
    <x v="0"/>
    <x v="0"/>
    <x v="1"/>
    <n v="454"/>
    <x v="1"/>
  </r>
  <r>
    <n v="350426"/>
    <x v="1"/>
    <x v="1"/>
    <n v="4000"/>
    <n v="4000"/>
    <n v="0"/>
    <x v="0"/>
    <x v="0"/>
    <x v="0"/>
    <n v="466"/>
    <x v="1"/>
  </r>
  <r>
    <n v="350445"/>
    <x v="1"/>
    <x v="0"/>
    <n v="5000"/>
    <n v="5000"/>
    <n v="0"/>
    <x v="0"/>
    <x v="1"/>
    <x v="1"/>
    <n v="441"/>
    <x v="3"/>
  </r>
  <r>
    <n v="350450"/>
    <x v="2"/>
    <x v="2"/>
    <n v="20000"/>
    <n v="20000"/>
    <n v="0"/>
    <x v="0"/>
    <x v="1"/>
    <x v="1"/>
    <n v="459"/>
    <x v="1"/>
  </r>
  <r>
    <n v="350457"/>
    <x v="1"/>
    <x v="0"/>
    <n v="30000"/>
    <n v="30000"/>
    <n v="0"/>
    <x v="0"/>
    <x v="1"/>
    <x v="0"/>
    <n v="466"/>
    <x v="1"/>
  </r>
  <r>
    <n v="350462"/>
    <x v="0"/>
    <x v="0"/>
    <n v="25000"/>
    <n v="25000"/>
    <n v="0"/>
    <x v="0"/>
    <x v="0"/>
    <x v="0"/>
    <n v="499"/>
    <x v="0"/>
  </r>
  <r>
    <n v="350510"/>
    <x v="0"/>
    <x v="0"/>
    <n v="50000"/>
    <n v="50000"/>
    <n v="0"/>
    <x v="0"/>
    <x v="1"/>
    <x v="0"/>
    <n v="429"/>
    <x v="6"/>
  </r>
  <r>
    <n v="350524"/>
    <x v="1"/>
    <x v="1"/>
    <n v="10000"/>
    <n v="10000"/>
    <n v="0"/>
    <x v="0"/>
    <x v="0"/>
    <x v="1"/>
    <n v="430"/>
    <x v="6"/>
  </r>
  <r>
    <n v="350525"/>
    <x v="0"/>
    <x v="0"/>
    <n v="3000"/>
    <n v="3000"/>
    <n v="0"/>
    <x v="0"/>
    <x v="0"/>
    <x v="1"/>
    <n v="520"/>
    <x v="7"/>
  </r>
  <r>
    <n v="350527"/>
    <x v="1"/>
    <x v="0"/>
    <n v="10000"/>
    <n v="10000"/>
    <n v="0"/>
    <x v="0"/>
    <x v="0"/>
    <x v="1"/>
    <n v="401"/>
    <x v="2"/>
  </r>
  <r>
    <n v="350528"/>
    <x v="0"/>
    <x v="1"/>
    <n v="78000"/>
    <n v="78000"/>
    <n v="0"/>
    <x v="0"/>
    <x v="1"/>
    <x v="0"/>
    <n v="531"/>
    <x v="9"/>
  </r>
  <r>
    <n v="350529"/>
    <x v="1"/>
    <x v="1"/>
    <n v="5000"/>
    <n v="5000"/>
    <n v="0"/>
    <x v="0"/>
    <x v="0"/>
    <x v="0"/>
    <n v="459"/>
    <x v="1"/>
  </r>
  <r>
    <n v="350534"/>
    <x v="1"/>
    <x v="0"/>
    <n v="30000"/>
    <n v="0"/>
    <n v="1"/>
    <x v="1"/>
    <x v="0"/>
    <x v="1"/>
    <n v="467"/>
    <x v="1"/>
  </r>
  <r>
    <n v="350543"/>
    <x v="1"/>
    <x v="0"/>
    <n v="10000"/>
    <n v="10000"/>
    <n v="0"/>
    <x v="0"/>
    <x v="0"/>
    <x v="1"/>
    <n v="450"/>
    <x v="3"/>
  </r>
  <r>
    <n v="350545"/>
    <x v="0"/>
    <x v="0"/>
    <n v="102800"/>
    <n v="102800"/>
    <n v="0"/>
    <x v="0"/>
    <x v="1"/>
    <x v="1"/>
    <n v="523"/>
    <x v="7"/>
  </r>
  <r>
    <n v="350564"/>
    <x v="1"/>
    <x v="0"/>
    <n v="214200"/>
    <n v="214200"/>
    <n v="0"/>
    <x v="0"/>
    <x v="1"/>
    <x v="2"/>
    <n v="559"/>
    <x v="10"/>
  </r>
  <r>
    <n v="350567"/>
    <x v="1"/>
    <x v="0"/>
    <n v="5000"/>
    <n v="5000"/>
    <n v="0"/>
    <x v="0"/>
    <x v="1"/>
    <x v="0"/>
    <n v="511"/>
    <x v="7"/>
  </r>
  <r>
    <n v="350571"/>
    <x v="0"/>
    <x v="0"/>
    <n v="123400"/>
    <n v="123400"/>
    <n v="0"/>
    <x v="0"/>
    <x v="1"/>
    <x v="0"/>
    <n v="505"/>
    <x v="0"/>
  </r>
  <r>
    <n v="350580"/>
    <x v="1"/>
    <x v="0"/>
    <n v="20000"/>
    <n v="20000"/>
    <n v="0"/>
    <x v="0"/>
    <x v="1"/>
    <x v="1"/>
    <n v="453"/>
    <x v="1"/>
  </r>
  <r>
    <n v="350586"/>
    <x v="0"/>
    <x v="0"/>
    <n v="68200"/>
    <n v="68200"/>
    <n v="0"/>
    <x v="0"/>
    <x v="0"/>
    <x v="2"/>
    <n v="474"/>
    <x v="8"/>
  </r>
  <r>
    <n v="350590"/>
    <x v="0"/>
    <x v="1"/>
    <n v="2500"/>
    <n v="2500"/>
    <n v="0"/>
    <x v="0"/>
    <x v="1"/>
    <x v="0"/>
    <n v="473"/>
    <x v="8"/>
  </r>
  <r>
    <n v="350602"/>
    <x v="1"/>
    <x v="0"/>
    <n v="67000"/>
    <n v="67000"/>
    <n v="0"/>
    <x v="0"/>
    <x v="1"/>
    <x v="2"/>
    <n v="501"/>
    <x v="0"/>
  </r>
  <r>
    <n v="350606"/>
    <x v="1"/>
    <x v="0"/>
    <n v="9500"/>
    <n v="9500"/>
    <n v="0"/>
    <x v="0"/>
    <x v="1"/>
    <x v="1"/>
    <n v="534"/>
    <x v="9"/>
  </r>
  <r>
    <n v="350632"/>
    <x v="0"/>
    <x v="0"/>
    <n v="17000"/>
    <n v="17000"/>
    <n v="0"/>
    <x v="0"/>
    <x v="0"/>
    <x v="1"/>
    <n v="498"/>
    <x v="0"/>
  </r>
  <r>
    <n v="350635"/>
    <x v="1"/>
    <x v="0"/>
    <n v="20000"/>
    <n v="20000"/>
    <n v="0"/>
    <x v="0"/>
    <x v="0"/>
    <x v="1"/>
    <n v="482"/>
    <x v="8"/>
  </r>
  <r>
    <n v="350636"/>
    <x v="1"/>
    <x v="0"/>
    <n v="5000"/>
    <n v="5000"/>
    <n v="0"/>
    <x v="0"/>
    <x v="0"/>
    <x v="1"/>
    <n v="434"/>
    <x v="3"/>
  </r>
  <r>
    <n v="350641"/>
    <x v="0"/>
    <x v="0"/>
    <n v="49700"/>
    <n v="49700"/>
    <n v="0"/>
    <x v="0"/>
    <x v="1"/>
    <x v="0"/>
    <n v="521"/>
    <x v="7"/>
  </r>
  <r>
    <n v="350645"/>
    <x v="0"/>
    <x v="0"/>
    <n v="20200"/>
    <n v="20200"/>
    <n v="0"/>
    <x v="0"/>
    <x v="1"/>
    <x v="2"/>
    <n v="494"/>
    <x v="0"/>
  </r>
  <r>
    <n v="350649"/>
    <x v="0"/>
    <x v="1"/>
    <n v="17000"/>
    <n v="17000"/>
    <n v="0"/>
    <x v="0"/>
    <x v="0"/>
    <x v="1"/>
    <n v="554"/>
    <x v="10"/>
  </r>
  <r>
    <n v="350659"/>
    <x v="0"/>
    <x v="2"/>
    <n v="30000"/>
    <n v="30000"/>
    <n v="0"/>
    <x v="0"/>
    <x v="0"/>
    <x v="0"/>
    <n v="522"/>
    <x v="7"/>
  </r>
  <r>
    <n v="350673"/>
    <x v="0"/>
    <x v="0"/>
    <n v="60000"/>
    <n v="60000"/>
    <n v="0"/>
    <x v="0"/>
    <x v="1"/>
    <x v="1"/>
    <n v="544"/>
    <x v="9"/>
  </r>
  <r>
    <n v="350685"/>
    <x v="1"/>
    <x v="1"/>
    <n v="10000"/>
    <n v="10000"/>
    <n v="0"/>
    <x v="0"/>
    <x v="1"/>
    <x v="2"/>
    <n v="479"/>
    <x v="8"/>
  </r>
  <r>
    <n v="350696"/>
    <x v="0"/>
    <x v="0"/>
    <n v="35000"/>
    <n v="35000"/>
    <n v="0"/>
    <x v="0"/>
    <x v="0"/>
    <x v="1"/>
    <n v="488"/>
    <x v="8"/>
  </r>
  <r>
    <n v="350703"/>
    <x v="2"/>
    <x v="0"/>
    <n v="74500"/>
    <n v="74500"/>
    <n v="0"/>
    <x v="0"/>
    <x v="0"/>
    <x v="2"/>
    <n v="466"/>
    <x v="1"/>
  </r>
  <r>
    <n v="350717"/>
    <x v="0"/>
    <x v="0"/>
    <n v="50000"/>
    <n v="50000"/>
    <n v="0"/>
    <x v="0"/>
    <x v="1"/>
    <x v="0"/>
    <n v="539"/>
    <x v="9"/>
  </r>
  <r>
    <n v="350722"/>
    <x v="1"/>
    <x v="0"/>
    <n v="47000"/>
    <n v="47000"/>
    <n v="0"/>
    <x v="0"/>
    <x v="1"/>
    <x v="2"/>
    <n v="475"/>
    <x v="8"/>
  </r>
  <r>
    <n v="350731"/>
    <x v="0"/>
    <x v="0"/>
    <n v="55000"/>
    <n v="55000"/>
    <n v="0"/>
    <x v="0"/>
    <x v="0"/>
    <x v="1"/>
    <n v="428"/>
    <x v="6"/>
  </r>
  <r>
    <n v="350746"/>
    <x v="2"/>
    <x v="1"/>
    <n v="43000"/>
    <n v="43000"/>
    <n v="0"/>
    <x v="0"/>
    <x v="1"/>
    <x v="0"/>
    <n v="528"/>
    <x v="7"/>
  </r>
  <r>
    <n v="350751"/>
    <x v="0"/>
    <x v="2"/>
    <n v="48000"/>
    <n v="48000"/>
    <n v="0"/>
    <x v="0"/>
    <x v="0"/>
    <x v="1"/>
    <n v="445"/>
    <x v="3"/>
  </r>
  <r>
    <n v="350752"/>
    <x v="0"/>
    <x v="0"/>
    <n v="145000"/>
    <n v="145000"/>
    <n v="0"/>
    <x v="0"/>
    <x v="1"/>
    <x v="0"/>
    <n v="507"/>
    <x v="0"/>
  </r>
  <r>
    <n v="350777"/>
    <x v="1"/>
    <x v="1"/>
    <n v="10000"/>
    <n v="10000"/>
    <n v="0"/>
    <x v="0"/>
    <x v="0"/>
    <x v="1"/>
    <n v="501"/>
    <x v="0"/>
  </r>
  <r>
    <n v="350791"/>
    <x v="1"/>
    <x v="0"/>
    <n v="10000"/>
    <n v="10000"/>
    <n v="0"/>
    <x v="0"/>
    <x v="1"/>
    <x v="0"/>
    <n v="468"/>
    <x v="1"/>
  </r>
  <r>
    <n v="350794"/>
    <x v="0"/>
    <x v="0"/>
    <n v="36600"/>
    <n v="36600"/>
    <n v="0"/>
    <x v="0"/>
    <x v="1"/>
    <x v="1"/>
    <n v="531"/>
    <x v="9"/>
  </r>
  <r>
    <n v="350796"/>
    <x v="0"/>
    <x v="0"/>
    <n v="29000"/>
    <n v="29000"/>
    <n v="0"/>
    <x v="0"/>
    <x v="0"/>
    <x v="2"/>
    <n v="437"/>
    <x v="3"/>
  </r>
  <r>
    <n v="350797"/>
    <x v="1"/>
    <x v="1"/>
    <n v="20000"/>
    <n v="20000"/>
    <n v="0"/>
    <x v="0"/>
    <x v="1"/>
    <x v="1"/>
    <n v="557"/>
    <x v="10"/>
  </r>
  <r>
    <n v="350801"/>
    <x v="0"/>
    <x v="0"/>
    <n v="65000"/>
    <n v="65000"/>
    <n v="0"/>
    <x v="0"/>
    <x v="0"/>
    <x v="1"/>
    <n v="538"/>
    <x v="9"/>
  </r>
  <r>
    <n v="350823"/>
    <x v="0"/>
    <x v="0"/>
    <n v="26000"/>
    <n v="26000"/>
    <n v="0"/>
    <x v="0"/>
    <x v="0"/>
    <x v="1"/>
    <n v="505"/>
    <x v="0"/>
  </r>
  <r>
    <n v="350832"/>
    <x v="1"/>
    <x v="1"/>
    <n v="34000"/>
    <n v="34000"/>
    <n v="0"/>
    <x v="0"/>
    <x v="0"/>
    <x v="0"/>
    <n v="534"/>
    <x v="9"/>
  </r>
  <r>
    <n v="350843"/>
    <x v="0"/>
    <x v="0"/>
    <n v="20000"/>
    <n v="0"/>
    <n v="1"/>
    <x v="1"/>
    <x v="0"/>
    <x v="2"/>
    <n v="504"/>
    <x v="0"/>
  </r>
  <r>
    <n v="350855"/>
    <x v="0"/>
    <x v="0"/>
    <n v="7000"/>
    <n v="7000"/>
    <n v="0"/>
    <x v="0"/>
    <x v="1"/>
    <x v="2"/>
    <n v="473"/>
    <x v="8"/>
  </r>
  <r>
    <n v="350884"/>
    <x v="0"/>
    <x v="0"/>
    <n v="40000"/>
    <n v="40000"/>
    <n v="0"/>
    <x v="0"/>
    <x v="0"/>
    <x v="0"/>
    <n v="496"/>
    <x v="0"/>
  </r>
  <r>
    <n v="350899"/>
    <x v="0"/>
    <x v="0"/>
    <n v="63120"/>
    <n v="63120"/>
    <n v="0"/>
    <x v="0"/>
    <x v="1"/>
    <x v="0"/>
    <n v="525"/>
    <x v="7"/>
  </r>
  <r>
    <n v="350902"/>
    <x v="1"/>
    <x v="0"/>
    <n v="20000"/>
    <n v="20000"/>
    <n v="0"/>
    <x v="0"/>
    <x v="1"/>
    <x v="1"/>
    <n v="516"/>
    <x v="7"/>
  </r>
  <r>
    <n v="350907"/>
    <x v="0"/>
    <x v="0"/>
    <n v="137006"/>
    <n v="137006"/>
    <n v="0"/>
    <x v="0"/>
    <x v="1"/>
    <x v="0"/>
    <n v="459"/>
    <x v="1"/>
  </r>
  <r>
    <n v="350914"/>
    <x v="0"/>
    <x v="0"/>
    <n v="35500"/>
    <n v="35500"/>
    <n v="0"/>
    <x v="0"/>
    <x v="1"/>
    <x v="0"/>
    <n v="548"/>
    <x v="9"/>
  </r>
  <r>
    <n v="350929"/>
    <x v="0"/>
    <x v="1"/>
    <n v="10000"/>
    <n v="10000"/>
    <n v="0"/>
    <x v="0"/>
    <x v="0"/>
    <x v="0"/>
    <n v="531"/>
    <x v="9"/>
  </r>
  <r>
    <n v="350940"/>
    <x v="0"/>
    <x v="0"/>
    <n v="14000"/>
    <n v="14000"/>
    <n v="0"/>
    <x v="0"/>
    <x v="1"/>
    <x v="2"/>
    <n v="505"/>
    <x v="0"/>
  </r>
  <r>
    <n v="350945"/>
    <x v="1"/>
    <x v="0"/>
    <n v="38500"/>
    <n v="18500"/>
    <n v="1"/>
    <x v="1"/>
    <x v="0"/>
    <x v="0"/>
    <n v="498"/>
    <x v="0"/>
  </r>
  <r>
    <n v="350946"/>
    <x v="0"/>
    <x v="2"/>
    <n v="35000"/>
    <n v="35000"/>
    <n v="0"/>
    <x v="0"/>
    <x v="1"/>
    <x v="1"/>
    <n v="481"/>
    <x v="8"/>
  </r>
  <r>
    <n v="350958"/>
    <x v="1"/>
    <x v="0"/>
    <n v="30000"/>
    <n v="30000"/>
    <n v="0"/>
    <x v="0"/>
    <x v="0"/>
    <x v="1"/>
    <n v="515"/>
    <x v="7"/>
  </r>
  <r>
    <n v="350967"/>
    <x v="1"/>
    <x v="0"/>
    <n v="40000"/>
    <n v="40000"/>
    <n v="0"/>
    <x v="0"/>
    <x v="0"/>
    <x v="1"/>
    <n v="468"/>
    <x v="1"/>
  </r>
  <r>
    <n v="350974"/>
    <x v="1"/>
    <x v="0"/>
    <n v="33100"/>
    <n v="33100"/>
    <n v="0"/>
    <x v="0"/>
    <x v="0"/>
    <x v="1"/>
    <n v="472"/>
    <x v="8"/>
  </r>
  <r>
    <n v="350980"/>
    <x v="1"/>
    <x v="1"/>
    <n v="8000"/>
    <n v="8000"/>
    <n v="0"/>
    <x v="0"/>
    <x v="0"/>
    <x v="1"/>
    <n v="478"/>
    <x v="8"/>
  </r>
  <r>
    <n v="350989"/>
    <x v="1"/>
    <x v="0"/>
    <n v="24000"/>
    <n v="24000"/>
    <n v="0"/>
    <x v="0"/>
    <x v="0"/>
    <x v="0"/>
    <n v="504"/>
    <x v="0"/>
  </r>
  <r>
    <n v="350998"/>
    <x v="0"/>
    <x v="0"/>
    <n v="85600"/>
    <n v="85600"/>
    <n v="0"/>
    <x v="0"/>
    <x v="1"/>
    <x v="1"/>
    <n v="475"/>
    <x v="8"/>
  </r>
  <r>
    <n v="351002"/>
    <x v="1"/>
    <x v="1"/>
    <n v="14400"/>
    <n v="14400"/>
    <n v="0"/>
    <x v="0"/>
    <x v="1"/>
    <x v="1"/>
    <n v="526"/>
    <x v="7"/>
  </r>
  <r>
    <n v="351021"/>
    <x v="1"/>
    <x v="0"/>
    <n v="75000"/>
    <n v="45005.440000000002"/>
    <n v="1"/>
    <x v="1"/>
    <x v="0"/>
    <x v="0"/>
    <n v="485"/>
    <x v="8"/>
  </r>
  <r>
    <n v="351022"/>
    <x v="1"/>
    <x v="0"/>
    <n v="6000"/>
    <n v="6000"/>
    <n v="0"/>
    <x v="0"/>
    <x v="1"/>
    <x v="0"/>
    <n v="508"/>
    <x v="0"/>
  </r>
  <r>
    <n v="351027"/>
    <x v="1"/>
    <x v="0"/>
    <n v="10000"/>
    <n v="10000"/>
    <n v="0"/>
    <x v="0"/>
    <x v="1"/>
    <x v="0"/>
    <n v="468"/>
    <x v="1"/>
  </r>
  <r>
    <n v="351037"/>
    <x v="1"/>
    <x v="1"/>
    <n v="40000"/>
    <n v="40000"/>
    <n v="0"/>
    <x v="0"/>
    <x v="1"/>
    <x v="2"/>
    <n v="501"/>
    <x v="0"/>
  </r>
  <r>
    <n v="351044"/>
    <x v="1"/>
    <x v="0"/>
    <n v="16000"/>
    <n v="16000"/>
    <n v="0"/>
    <x v="0"/>
    <x v="1"/>
    <x v="0"/>
    <n v="507"/>
    <x v="0"/>
  </r>
  <r>
    <n v="351045"/>
    <x v="0"/>
    <x v="1"/>
    <n v="22500"/>
    <n v="22500"/>
    <n v="0"/>
    <x v="0"/>
    <x v="0"/>
    <x v="1"/>
    <n v="424"/>
    <x v="6"/>
  </r>
  <r>
    <n v="351047"/>
    <x v="0"/>
    <x v="0"/>
    <n v="55000"/>
    <n v="55000"/>
    <n v="0"/>
    <x v="0"/>
    <x v="0"/>
    <x v="2"/>
    <n v="479"/>
    <x v="8"/>
  </r>
  <r>
    <n v="351054"/>
    <x v="0"/>
    <x v="0"/>
    <n v="122800"/>
    <n v="111800"/>
    <n v="1"/>
    <x v="1"/>
    <x v="0"/>
    <x v="0"/>
    <n v="544"/>
    <x v="9"/>
  </r>
  <r>
    <n v="351055"/>
    <x v="0"/>
    <x v="0"/>
    <n v="60000"/>
    <n v="60000"/>
    <n v="0"/>
    <x v="0"/>
    <x v="1"/>
    <x v="1"/>
    <n v="458"/>
    <x v="1"/>
  </r>
  <r>
    <n v="351059"/>
    <x v="1"/>
    <x v="0"/>
    <n v="24000"/>
    <n v="24000"/>
    <n v="0"/>
    <x v="0"/>
    <x v="1"/>
    <x v="0"/>
    <n v="494"/>
    <x v="0"/>
  </r>
  <r>
    <n v="351063"/>
    <x v="0"/>
    <x v="0"/>
    <n v="8000"/>
    <n v="8000"/>
    <n v="0"/>
    <x v="0"/>
    <x v="0"/>
    <x v="1"/>
    <n v="499"/>
    <x v="0"/>
  </r>
  <r>
    <n v="351065"/>
    <x v="1"/>
    <x v="1"/>
    <n v="20000"/>
    <n v="20000"/>
    <n v="0"/>
    <x v="0"/>
    <x v="1"/>
    <x v="1"/>
    <n v="469"/>
    <x v="1"/>
  </r>
  <r>
    <n v="351071"/>
    <x v="0"/>
    <x v="0"/>
    <n v="19800"/>
    <n v="19800"/>
    <n v="0"/>
    <x v="0"/>
    <x v="0"/>
    <x v="1"/>
    <n v="389"/>
    <x v="4"/>
  </r>
  <r>
    <n v="351073"/>
    <x v="0"/>
    <x v="1"/>
    <n v="10000"/>
    <n v="10000"/>
    <n v="0"/>
    <x v="0"/>
    <x v="1"/>
    <x v="1"/>
    <n v="475"/>
    <x v="8"/>
  </r>
  <r>
    <n v="351078"/>
    <x v="1"/>
    <x v="0"/>
    <n v="30000"/>
    <n v="30000"/>
    <n v="0"/>
    <x v="0"/>
    <x v="0"/>
    <x v="0"/>
    <n v="507"/>
    <x v="0"/>
  </r>
  <r>
    <n v="351085"/>
    <x v="1"/>
    <x v="0"/>
    <n v="10000"/>
    <n v="0"/>
    <n v="1"/>
    <x v="1"/>
    <x v="1"/>
    <x v="1"/>
    <n v="509"/>
    <x v="0"/>
  </r>
  <r>
    <n v="351086"/>
    <x v="1"/>
    <x v="0"/>
    <n v="28900"/>
    <n v="28900"/>
    <n v="0"/>
    <x v="0"/>
    <x v="0"/>
    <x v="1"/>
    <n v="449"/>
    <x v="3"/>
  </r>
  <r>
    <n v="351089"/>
    <x v="1"/>
    <x v="0"/>
    <n v="80000"/>
    <n v="80000"/>
    <n v="0"/>
    <x v="0"/>
    <x v="0"/>
    <x v="2"/>
    <n v="458"/>
    <x v="1"/>
  </r>
  <r>
    <n v="351095"/>
    <x v="0"/>
    <x v="1"/>
    <n v="30000"/>
    <n v="30000"/>
    <n v="0"/>
    <x v="0"/>
    <x v="1"/>
    <x v="0"/>
    <n v="475"/>
    <x v="8"/>
  </r>
  <r>
    <n v="351103"/>
    <x v="0"/>
    <x v="2"/>
    <n v="160506"/>
    <n v="160506"/>
    <n v="0"/>
    <x v="0"/>
    <x v="0"/>
    <x v="1"/>
    <n v="424"/>
    <x v="6"/>
  </r>
  <r>
    <n v="351104"/>
    <x v="0"/>
    <x v="0"/>
    <n v="224510"/>
    <n v="224510"/>
    <n v="0"/>
    <x v="0"/>
    <x v="1"/>
    <x v="2"/>
    <n v="505"/>
    <x v="0"/>
  </r>
  <r>
    <n v="351114"/>
    <x v="1"/>
    <x v="0"/>
    <n v="239000"/>
    <n v="239000"/>
    <n v="0"/>
    <x v="0"/>
    <x v="0"/>
    <x v="1"/>
    <n v="523"/>
    <x v="7"/>
  </r>
  <r>
    <n v="351118"/>
    <x v="0"/>
    <x v="0"/>
    <n v="26000"/>
    <n v="26000"/>
    <n v="0"/>
    <x v="0"/>
    <x v="1"/>
    <x v="0"/>
    <n v="478"/>
    <x v="8"/>
  </r>
  <r>
    <n v="351132"/>
    <x v="1"/>
    <x v="0"/>
    <n v="23000"/>
    <n v="23000"/>
    <n v="0"/>
    <x v="0"/>
    <x v="1"/>
    <x v="1"/>
    <n v="516"/>
    <x v="7"/>
  </r>
  <r>
    <n v="351154"/>
    <x v="0"/>
    <x v="0"/>
    <n v="20000"/>
    <n v="20000"/>
    <n v="0"/>
    <x v="0"/>
    <x v="0"/>
    <x v="1"/>
    <n v="404"/>
    <x v="2"/>
  </r>
  <r>
    <n v="351167"/>
    <x v="1"/>
    <x v="0"/>
    <n v="25000"/>
    <n v="25000"/>
    <n v="0"/>
    <x v="0"/>
    <x v="0"/>
    <x v="1"/>
    <n v="486"/>
    <x v="8"/>
  </r>
  <r>
    <n v="351170"/>
    <x v="0"/>
    <x v="0"/>
    <n v="19000"/>
    <n v="19000"/>
    <n v="0"/>
    <x v="0"/>
    <x v="1"/>
    <x v="1"/>
    <n v="522"/>
    <x v="7"/>
  </r>
  <r>
    <n v="351175"/>
    <x v="0"/>
    <x v="0"/>
    <n v="68000"/>
    <n v="68000"/>
    <n v="0"/>
    <x v="0"/>
    <x v="1"/>
    <x v="1"/>
    <n v="449"/>
    <x v="3"/>
  </r>
  <r>
    <n v="351181"/>
    <x v="2"/>
    <x v="0"/>
    <n v="35000"/>
    <n v="35000"/>
    <n v="0"/>
    <x v="0"/>
    <x v="1"/>
    <x v="1"/>
    <n v="431"/>
    <x v="3"/>
  </r>
  <r>
    <n v="351193"/>
    <x v="1"/>
    <x v="0"/>
    <n v="18500"/>
    <n v="9500"/>
    <n v="1"/>
    <x v="1"/>
    <x v="0"/>
    <x v="0"/>
    <n v="410"/>
    <x v="2"/>
  </r>
  <r>
    <n v="351196"/>
    <x v="0"/>
    <x v="0"/>
    <n v="100000"/>
    <n v="100000"/>
    <n v="0"/>
    <x v="0"/>
    <x v="1"/>
    <x v="2"/>
    <n v="483"/>
    <x v="8"/>
  </r>
  <r>
    <n v="351199"/>
    <x v="0"/>
    <x v="1"/>
    <n v="28000"/>
    <n v="28000"/>
    <n v="0"/>
    <x v="0"/>
    <x v="0"/>
    <x v="1"/>
    <n v="519"/>
    <x v="7"/>
  </r>
  <r>
    <n v="351203"/>
    <x v="1"/>
    <x v="0"/>
    <n v="4000"/>
    <n v="4000"/>
    <n v="0"/>
    <x v="0"/>
    <x v="1"/>
    <x v="2"/>
    <n v="401"/>
    <x v="2"/>
  </r>
  <r>
    <n v="351208"/>
    <x v="1"/>
    <x v="0"/>
    <n v="26726"/>
    <n v="0"/>
    <n v="1"/>
    <x v="1"/>
    <x v="1"/>
    <x v="1"/>
    <n v="503"/>
    <x v="0"/>
  </r>
  <r>
    <n v="351223"/>
    <x v="0"/>
    <x v="0"/>
    <n v="40000"/>
    <n v="40000"/>
    <n v="0"/>
    <x v="0"/>
    <x v="1"/>
    <x v="0"/>
    <n v="507"/>
    <x v="0"/>
  </r>
  <r>
    <n v="351228"/>
    <x v="1"/>
    <x v="0"/>
    <n v="20000"/>
    <n v="20000"/>
    <n v="0"/>
    <x v="0"/>
    <x v="1"/>
    <x v="0"/>
    <n v="481"/>
    <x v="8"/>
  </r>
  <r>
    <n v="351229"/>
    <x v="0"/>
    <x v="0"/>
    <n v="49500"/>
    <n v="49500"/>
    <n v="0"/>
    <x v="0"/>
    <x v="1"/>
    <x v="2"/>
    <n v="511"/>
    <x v="7"/>
  </r>
  <r>
    <n v="351238"/>
    <x v="1"/>
    <x v="0"/>
    <n v="20000"/>
    <n v="20000"/>
    <n v="0"/>
    <x v="0"/>
    <x v="1"/>
    <x v="2"/>
    <n v="445"/>
    <x v="3"/>
  </r>
  <r>
    <n v="351272"/>
    <x v="1"/>
    <x v="0"/>
    <n v="10000"/>
    <n v="10000"/>
    <n v="0"/>
    <x v="0"/>
    <x v="0"/>
    <x v="1"/>
    <n v="433"/>
    <x v="3"/>
  </r>
  <r>
    <n v="351275"/>
    <x v="1"/>
    <x v="0"/>
    <n v="30000"/>
    <n v="0"/>
    <n v="1"/>
    <x v="1"/>
    <x v="1"/>
    <x v="1"/>
    <n v="463"/>
    <x v="1"/>
  </r>
  <r>
    <n v="351293"/>
    <x v="1"/>
    <x v="0"/>
    <n v="30000"/>
    <n v="30000"/>
    <n v="0"/>
    <x v="0"/>
    <x v="0"/>
    <x v="1"/>
    <n v="451"/>
    <x v="1"/>
  </r>
  <r>
    <n v="351300"/>
    <x v="0"/>
    <x v="0"/>
    <n v="35000"/>
    <n v="35000"/>
    <n v="0"/>
    <x v="0"/>
    <x v="0"/>
    <x v="0"/>
    <n v="462"/>
    <x v="1"/>
  </r>
  <r>
    <n v="351302"/>
    <x v="1"/>
    <x v="0"/>
    <n v="5000"/>
    <n v="0"/>
    <n v="1"/>
    <x v="1"/>
    <x v="0"/>
    <x v="0"/>
    <n v="397"/>
    <x v="2"/>
  </r>
  <r>
    <n v="351333"/>
    <x v="0"/>
    <x v="1"/>
    <n v="30000"/>
    <n v="30000"/>
    <n v="0"/>
    <x v="0"/>
    <x v="1"/>
    <x v="0"/>
    <n v="558"/>
    <x v="10"/>
  </r>
  <r>
    <n v="351335"/>
    <x v="1"/>
    <x v="1"/>
    <n v="20000"/>
    <n v="20000"/>
    <n v="0"/>
    <x v="0"/>
    <x v="1"/>
    <x v="2"/>
    <n v="513"/>
    <x v="7"/>
  </r>
  <r>
    <n v="351339"/>
    <x v="1"/>
    <x v="0"/>
    <n v="25000"/>
    <n v="20000"/>
    <n v="0"/>
    <x v="0"/>
    <x v="0"/>
    <x v="1"/>
    <n v="435"/>
    <x v="3"/>
  </r>
  <r>
    <n v="351354"/>
    <x v="0"/>
    <x v="0"/>
    <n v="50000"/>
    <n v="50000"/>
    <n v="0"/>
    <x v="0"/>
    <x v="0"/>
    <x v="0"/>
    <n v="416"/>
    <x v="6"/>
  </r>
  <r>
    <n v="351355"/>
    <x v="2"/>
    <x v="0"/>
    <n v="50000"/>
    <n v="50000"/>
    <n v="0"/>
    <x v="0"/>
    <x v="0"/>
    <x v="1"/>
    <n v="445"/>
    <x v="3"/>
  </r>
  <r>
    <n v="351360"/>
    <x v="0"/>
    <x v="0"/>
    <n v="29000"/>
    <n v="29000"/>
    <n v="0"/>
    <x v="0"/>
    <x v="0"/>
    <x v="2"/>
    <n v="522"/>
    <x v="7"/>
  </r>
  <r>
    <n v="351362"/>
    <x v="1"/>
    <x v="1"/>
    <n v="30000"/>
    <n v="30000"/>
    <n v="0"/>
    <x v="0"/>
    <x v="0"/>
    <x v="1"/>
    <n v="506"/>
    <x v="0"/>
  </r>
  <r>
    <n v="351364"/>
    <x v="0"/>
    <x v="1"/>
    <n v="2500"/>
    <n v="2500"/>
    <n v="0"/>
    <x v="0"/>
    <x v="1"/>
    <x v="0"/>
    <n v="473"/>
    <x v="8"/>
  </r>
  <r>
    <n v="351377"/>
    <x v="0"/>
    <x v="1"/>
    <n v="15000"/>
    <n v="15000"/>
    <n v="0"/>
    <x v="0"/>
    <x v="1"/>
    <x v="0"/>
    <n v="508"/>
    <x v="0"/>
  </r>
  <r>
    <n v="351395"/>
    <x v="0"/>
    <x v="1"/>
    <n v="30000"/>
    <n v="30000"/>
    <n v="0"/>
    <x v="0"/>
    <x v="1"/>
    <x v="0"/>
    <n v="527"/>
    <x v="7"/>
  </r>
  <r>
    <n v="351396"/>
    <x v="1"/>
    <x v="0"/>
    <n v="15000"/>
    <n v="15000"/>
    <n v="0"/>
    <x v="0"/>
    <x v="0"/>
    <x v="2"/>
    <n v="455"/>
    <x v="1"/>
  </r>
  <r>
    <n v="351408"/>
    <x v="0"/>
    <x v="0"/>
    <n v="90644"/>
    <n v="90644"/>
    <n v="0"/>
    <x v="0"/>
    <x v="0"/>
    <x v="1"/>
    <n v="501"/>
    <x v="0"/>
  </r>
  <r>
    <n v="351410"/>
    <x v="0"/>
    <x v="1"/>
    <n v="40000"/>
    <n v="40000"/>
    <n v="0"/>
    <x v="0"/>
    <x v="1"/>
    <x v="0"/>
    <n v="563"/>
    <x v="10"/>
  </r>
  <r>
    <n v="351413"/>
    <x v="2"/>
    <x v="2"/>
    <n v="40000"/>
    <n v="40000"/>
    <n v="0"/>
    <x v="0"/>
    <x v="0"/>
    <x v="1"/>
    <n v="454"/>
    <x v="1"/>
  </r>
  <r>
    <n v="351420"/>
    <x v="1"/>
    <x v="0"/>
    <n v="56952"/>
    <n v="56952"/>
    <n v="0"/>
    <x v="0"/>
    <x v="1"/>
    <x v="2"/>
    <n v="483"/>
    <x v="8"/>
  </r>
  <r>
    <n v="351422"/>
    <x v="0"/>
    <x v="0"/>
    <n v="54200"/>
    <n v="54200"/>
    <n v="0"/>
    <x v="0"/>
    <x v="1"/>
    <x v="0"/>
    <n v="508"/>
    <x v="0"/>
  </r>
  <r>
    <n v="351432"/>
    <x v="0"/>
    <x v="0"/>
    <n v="77600"/>
    <n v="77600"/>
    <n v="0"/>
    <x v="0"/>
    <x v="1"/>
    <x v="0"/>
    <n v="493"/>
    <x v="0"/>
  </r>
  <r>
    <n v="351442"/>
    <x v="1"/>
    <x v="0"/>
    <n v="25000"/>
    <n v="25000"/>
    <n v="0"/>
    <x v="0"/>
    <x v="0"/>
    <x v="1"/>
    <n v="435"/>
    <x v="3"/>
  </r>
  <r>
    <n v="351453"/>
    <x v="2"/>
    <x v="0"/>
    <n v="22000"/>
    <n v="22000"/>
    <n v="0"/>
    <x v="0"/>
    <x v="0"/>
    <x v="1"/>
    <n v="418"/>
    <x v="6"/>
  </r>
  <r>
    <n v="351467"/>
    <x v="0"/>
    <x v="0"/>
    <n v="44000"/>
    <n v="44000"/>
    <n v="0"/>
    <x v="0"/>
    <x v="0"/>
    <x v="0"/>
    <n v="528"/>
    <x v="7"/>
  </r>
  <r>
    <n v="351468"/>
    <x v="0"/>
    <x v="0"/>
    <n v="50000"/>
    <n v="50000"/>
    <n v="0"/>
    <x v="0"/>
    <x v="0"/>
    <x v="0"/>
    <n v="523"/>
    <x v="7"/>
  </r>
  <r>
    <n v="351469"/>
    <x v="0"/>
    <x v="1"/>
    <n v="24900"/>
    <n v="24900"/>
    <n v="0"/>
    <x v="0"/>
    <x v="0"/>
    <x v="0"/>
    <n v="484"/>
    <x v="8"/>
  </r>
  <r>
    <n v="351491"/>
    <x v="0"/>
    <x v="0"/>
    <n v="54300"/>
    <n v="54300"/>
    <n v="0"/>
    <x v="0"/>
    <x v="1"/>
    <x v="1"/>
    <n v="463"/>
    <x v="1"/>
  </r>
  <r>
    <n v="351493"/>
    <x v="0"/>
    <x v="0"/>
    <n v="290422"/>
    <n v="290422"/>
    <n v="0"/>
    <x v="0"/>
    <x v="1"/>
    <x v="1"/>
    <n v="494"/>
    <x v="0"/>
  </r>
  <r>
    <n v="351495"/>
    <x v="2"/>
    <x v="2"/>
    <n v="30000"/>
    <n v="30000"/>
    <n v="0"/>
    <x v="0"/>
    <x v="1"/>
    <x v="0"/>
    <n v="508"/>
    <x v="0"/>
  </r>
  <r>
    <n v="351499"/>
    <x v="0"/>
    <x v="1"/>
    <n v="18000"/>
    <n v="18000"/>
    <n v="0"/>
    <x v="0"/>
    <x v="0"/>
    <x v="0"/>
    <n v="471"/>
    <x v="8"/>
  </r>
  <r>
    <n v="351505"/>
    <x v="1"/>
    <x v="0"/>
    <n v="34000"/>
    <n v="34000"/>
    <n v="0"/>
    <x v="0"/>
    <x v="0"/>
    <x v="2"/>
    <n v="492"/>
    <x v="0"/>
  </r>
  <r>
    <n v="351515"/>
    <x v="0"/>
    <x v="1"/>
    <n v="46000"/>
    <n v="46000"/>
    <n v="0"/>
    <x v="0"/>
    <x v="1"/>
    <x v="0"/>
    <n v="555"/>
    <x v="10"/>
  </r>
  <r>
    <n v="351538"/>
    <x v="2"/>
    <x v="0"/>
    <n v="87700"/>
    <n v="87700"/>
    <n v="0"/>
    <x v="0"/>
    <x v="1"/>
    <x v="1"/>
    <n v="509"/>
    <x v="0"/>
  </r>
  <r>
    <n v="351543"/>
    <x v="2"/>
    <x v="1"/>
    <n v="124700"/>
    <n v="124700"/>
    <n v="0"/>
    <x v="0"/>
    <x v="1"/>
    <x v="1"/>
    <n v="486"/>
    <x v="8"/>
  </r>
  <r>
    <n v="351550"/>
    <x v="2"/>
    <x v="1"/>
    <n v="30000"/>
    <n v="30000"/>
    <n v="0"/>
    <x v="0"/>
    <x v="1"/>
    <x v="0"/>
    <n v="509"/>
    <x v="0"/>
  </r>
  <r>
    <n v="351554"/>
    <x v="1"/>
    <x v="0"/>
    <n v="55000"/>
    <n v="55000"/>
    <n v="0"/>
    <x v="0"/>
    <x v="0"/>
    <x v="1"/>
    <n v="489"/>
    <x v="8"/>
  </r>
  <r>
    <n v="351591"/>
    <x v="1"/>
    <x v="1"/>
    <n v="5000"/>
    <n v="5000"/>
    <n v="0"/>
    <x v="0"/>
    <x v="1"/>
    <x v="0"/>
    <n v="509"/>
    <x v="0"/>
  </r>
  <r>
    <n v="351614"/>
    <x v="1"/>
    <x v="0"/>
    <n v="15000"/>
    <n v="15000"/>
    <n v="0"/>
    <x v="0"/>
    <x v="0"/>
    <x v="1"/>
    <n v="459"/>
    <x v="1"/>
  </r>
  <r>
    <n v="351618"/>
    <x v="0"/>
    <x v="0"/>
    <n v="155000"/>
    <n v="155000"/>
    <n v="0"/>
    <x v="0"/>
    <x v="0"/>
    <x v="2"/>
    <n v="517"/>
    <x v="7"/>
  </r>
  <r>
    <n v="351625"/>
    <x v="1"/>
    <x v="0"/>
    <n v="15000"/>
    <n v="15000"/>
    <n v="0"/>
    <x v="0"/>
    <x v="0"/>
    <x v="1"/>
    <n v="433"/>
    <x v="3"/>
  </r>
  <r>
    <n v="351633"/>
    <x v="0"/>
    <x v="0"/>
    <n v="37000"/>
    <n v="37000"/>
    <n v="0"/>
    <x v="0"/>
    <x v="0"/>
    <x v="0"/>
    <n v="414"/>
    <x v="6"/>
  </r>
  <r>
    <n v="351634"/>
    <x v="0"/>
    <x v="1"/>
    <n v="91600"/>
    <n v="91600"/>
    <n v="0"/>
    <x v="0"/>
    <x v="0"/>
    <x v="1"/>
    <n v="537"/>
    <x v="9"/>
  </r>
  <r>
    <n v="351637"/>
    <x v="0"/>
    <x v="1"/>
    <n v="10000"/>
    <n v="10000"/>
    <n v="0"/>
    <x v="0"/>
    <x v="1"/>
    <x v="0"/>
    <n v="485"/>
    <x v="8"/>
  </r>
  <r>
    <n v="351644"/>
    <x v="0"/>
    <x v="1"/>
    <n v="40000"/>
    <n v="40000"/>
    <n v="0"/>
    <x v="0"/>
    <x v="0"/>
    <x v="2"/>
    <n v="443"/>
    <x v="3"/>
  </r>
  <r>
    <n v="351649"/>
    <x v="1"/>
    <x v="0"/>
    <n v="30000"/>
    <n v="30000"/>
    <n v="0"/>
    <x v="0"/>
    <x v="1"/>
    <x v="2"/>
    <n v="521"/>
    <x v="7"/>
  </r>
  <r>
    <n v="351656"/>
    <x v="0"/>
    <x v="0"/>
    <n v="88000"/>
    <n v="88000"/>
    <n v="0"/>
    <x v="0"/>
    <x v="1"/>
    <x v="0"/>
    <n v="504"/>
    <x v="0"/>
  </r>
  <r>
    <n v="351664"/>
    <x v="0"/>
    <x v="0"/>
    <n v="19000"/>
    <n v="19000"/>
    <n v="0"/>
    <x v="0"/>
    <x v="0"/>
    <x v="1"/>
    <n v="455"/>
    <x v="1"/>
  </r>
  <r>
    <n v="351669"/>
    <x v="1"/>
    <x v="0"/>
    <n v="50000"/>
    <n v="50000"/>
    <n v="0"/>
    <x v="0"/>
    <x v="0"/>
    <x v="1"/>
    <n v="466"/>
    <x v="1"/>
  </r>
  <r>
    <n v="351670"/>
    <x v="0"/>
    <x v="0"/>
    <n v="40000"/>
    <n v="40000"/>
    <n v="0"/>
    <x v="0"/>
    <x v="1"/>
    <x v="0"/>
    <n v="526"/>
    <x v="7"/>
  </r>
  <r>
    <n v="351674"/>
    <x v="1"/>
    <x v="0"/>
    <n v="16000"/>
    <n v="16000"/>
    <n v="0"/>
    <x v="0"/>
    <x v="0"/>
    <x v="2"/>
    <n v="497"/>
    <x v="0"/>
  </r>
  <r>
    <n v="351684"/>
    <x v="0"/>
    <x v="0"/>
    <n v="45000"/>
    <n v="45000"/>
    <n v="0"/>
    <x v="0"/>
    <x v="1"/>
    <x v="1"/>
    <n v="507"/>
    <x v="0"/>
  </r>
  <r>
    <n v="351697"/>
    <x v="0"/>
    <x v="0"/>
    <n v="88300"/>
    <n v="88300"/>
    <n v="0"/>
    <x v="0"/>
    <x v="1"/>
    <x v="2"/>
    <n v="493"/>
    <x v="0"/>
  </r>
  <r>
    <n v="351703"/>
    <x v="0"/>
    <x v="1"/>
    <n v="30000"/>
    <n v="30000"/>
    <n v="0"/>
    <x v="0"/>
    <x v="0"/>
    <x v="1"/>
    <n v="455"/>
    <x v="1"/>
  </r>
  <r>
    <n v="351707"/>
    <x v="0"/>
    <x v="0"/>
    <n v="40000"/>
    <n v="40000"/>
    <n v="0"/>
    <x v="0"/>
    <x v="0"/>
    <x v="2"/>
    <n v="495"/>
    <x v="0"/>
  </r>
  <r>
    <n v="351708"/>
    <x v="1"/>
    <x v="0"/>
    <n v="17000"/>
    <n v="17000"/>
    <n v="0"/>
    <x v="0"/>
    <x v="1"/>
    <x v="1"/>
    <n v="479"/>
    <x v="8"/>
  </r>
  <r>
    <n v="351715"/>
    <x v="1"/>
    <x v="0"/>
    <n v="20000"/>
    <n v="20000"/>
    <n v="0"/>
    <x v="0"/>
    <x v="1"/>
    <x v="1"/>
    <n v="461"/>
    <x v="1"/>
  </r>
  <r>
    <n v="351716"/>
    <x v="1"/>
    <x v="0"/>
    <n v="8000"/>
    <n v="0"/>
    <n v="1"/>
    <x v="1"/>
    <x v="1"/>
    <x v="0"/>
    <n v="428"/>
    <x v="6"/>
  </r>
  <r>
    <n v="351750"/>
    <x v="1"/>
    <x v="1"/>
    <n v="5000"/>
    <n v="5000"/>
    <n v="0"/>
    <x v="0"/>
    <x v="1"/>
    <x v="2"/>
    <n v="448"/>
    <x v="3"/>
  </r>
  <r>
    <n v="351760"/>
    <x v="1"/>
    <x v="1"/>
    <n v="60000"/>
    <n v="60000"/>
    <n v="0"/>
    <x v="0"/>
    <x v="1"/>
    <x v="1"/>
    <n v="488"/>
    <x v="8"/>
  </r>
  <r>
    <n v="351766"/>
    <x v="1"/>
    <x v="1"/>
    <n v="18000"/>
    <n v="18000"/>
    <n v="0"/>
    <x v="0"/>
    <x v="0"/>
    <x v="2"/>
    <n v="511"/>
    <x v="7"/>
  </r>
  <r>
    <n v="351768"/>
    <x v="0"/>
    <x v="0"/>
    <n v="99000"/>
    <n v="99000"/>
    <n v="0"/>
    <x v="0"/>
    <x v="1"/>
    <x v="0"/>
    <n v="529"/>
    <x v="7"/>
  </r>
  <r>
    <n v="351777"/>
    <x v="2"/>
    <x v="2"/>
    <n v="83500"/>
    <n v="83500"/>
    <n v="0"/>
    <x v="0"/>
    <x v="0"/>
    <x v="0"/>
    <n v="532"/>
    <x v="9"/>
  </r>
  <r>
    <n v="351786"/>
    <x v="0"/>
    <x v="0"/>
    <n v="22000"/>
    <n v="22000"/>
    <n v="0"/>
    <x v="0"/>
    <x v="0"/>
    <x v="1"/>
    <n v="479"/>
    <x v="8"/>
  </r>
  <r>
    <n v="351789"/>
    <x v="0"/>
    <x v="0"/>
    <n v="25000"/>
    <n v="25000"/>
    <n v="0"/>
    <x v="0"/>
    <x v="1"/>
    <x v="2"/>
    <n v="458"/>
    <x v="1"/>
  </r>
  <r>
    <n v="351791"/>
    <x v="0"/>
    <x v="0"/>
    <n v="40000"/>
    <n v="40000"/>
    <n v="0"/>
    <x v="0"/>
    <x v="1"/>
    <x v="0"/>
    <n v="528"/>
    <x v="7"/>
  </r>
  <r>
    <n v="351810"/>
    <x v="0"/>
    <x v="0"/>
    <n v="70000"/>
    <n v="70000"/>
    <n v="0"/>
    <x v="0"/>
    <x v="1"/>
    <x v="1"/>
    <n v="532"/>
    <x v="9"/>
  </r>
  <r>
    <n v="351818"/>
    <x v="0"/>
    <x v="0"/>
    <n v="40000"/>
    <n v="40000"/>
    <n v="0"/>
    <x v="0"/>
    <x v="0"/>
    <x v="2"/>
    <n v="475"/>
    <x v="8"/>
  </r>
  <r>
    <n v="351826"/>
    <x v="1"/>
    <x v="0"/>
    <n v="16000"/>
    <n v="16000"/>
    <n v="0"/>
    <x v="0"/>
    <x v="1"/>
    <x v="1"/>
    <n v="485"/>
    <x v="8"/>
  </r>
  <r>
    <n v="351848"/>
    <x v="1"/>
    <x v="1"/>
    <n v="70000"/>
    <n v="70000"/>
    <n v="0"/>
    <x v="0"/>
    <x v="0"/>
    <x v="1"/>
    <n v="472"/>
    <x v="8"/>
  </r>
  <r>
    <n v="351858"/>
    <x v="1"/>
    <x v="0"/>
    <n v="8500"/>
    <n v="8500"/>
    <n v="0"/>
    <x v="0"/>
    <x v="0"/>
    <x v="1"/>
    <n v="477"/>
    <x v="8"/>
  </r>
  <r>
    <n v="351864"/>
    <x v="0"/>
    <x v="0"/>
    <n v="30000"/>
    <n v="30000"/>
    <n v="0"/>
    <x v="0"/>
    <x v="0"/>
    <x v="0"/>
    <n v="505"/>
    <x v="0"/>
  </r>
  <r>
    <n v="351905"/>
    <x v="0"/>
    <x v="0"/>
    <n v="39200"/>
    <n v="39200"/>
    <n v="0"/>
    <x v="0"/>
    <x v="0"/>
    <x v="0"/>
    <n v="485"/>
    <x v="8"/>
  </r>
  <r>
    <n v="351909"/>
    <x v="1"/>
    <x v="1"/>
    <n v="22300"/>
    <n v="22300"/>
    <n v="0"/>
    <x v="0"/>
    <x v="0"/>
    <x v="1"/>
    <n v="496"/>
    <x v="0"/>
  </r>
  <r>
    <n v="351911"/>
    <x v="0"/>
    <x v="0"/>
    <n v="51700"/>
    <n v="51700"/>
    <n v="0"/>
    <x v="0"/>
    <x v="0"/>
    <x v="1"/>
    <n v="453"/>
    <x v="1"/>
  </r>
  <r>
    <n v="351924"/>
    <x v="1"/>
    <x v="1"/>
    <n v="3000"/>
    <n v="3000"/>
    <n v="0"/>
    <x v="0"/>
    <x v="1"/>
    <x v="1"/>
    <n v="465"/>
    <x v="1"/>
  </r>
  <r>
    <n v="351931"/>
    <x v="0"/>
    <x v="0"/>
    <n v="55000"/>
    <n v="55000"/>
    <n v="0"/>
    <x v="0"/>
    <x v="1"/>
    <x v="1"/>
    <n v="488"/>
    <x v="8"/>
  </r>
  <r>
    <n v="351944"/>
    <x v="0"/>
    <x v="0"/>
    <n v="80000"/>
    <n v="80000"/>
    <n v="0"/>
    <x v="0"/>
    <x v="0"/>
    <x v="1"/>
    <n v="479"/>
    <x v="8"/>
  </r>
  <r>
    <n v="351957"/>
    <x v="0"/>
    <x v="0"/>
    <n v="21000"/>
    <n v="21000"/>
    <n v="0"/>
    <x v="0"/>
    <x v="0"/>
    <x v="1"/>
    <n v="524"/>
    <x v="7"/>
  </r>
  <r>
    <n v="351977"/>
    <x v="1"/>
    <x v="0"/>
    <n v="20000"/>
    <n v="9942.4"/>
    <n v="1"/>
    <x v="1"/>
    <x v="1"/>
    <x v="1"/>
    <n v="472"/>
    <x v="8"/>
  </r>
  <r>
    <n v="351979"/>
    <x v="0"/>
    <x v="0"/>
    <n v="36000"/>
    <n v="36000"/>
    <n v="0"/>
    <x v="0"/>
    <x v="1"/>
    <x v="0"/>
    <n v="463"/>
    <x v="1"/>
  </r>
  <r>
    <n v="352094"/>
    <x v="1"/>
    <x v="0"/>
    <n v="36100"/>
    <n v="36100"/>
    <n v="0"/>
    <x v="0"/>
    <x v="1"/>
    <x v="1"/>
    <n v="488"/>
    <x v="8"/>
  </r>
  <r>
    <n v="352101"/>
    <x v="1"/>
    <x v="0"/>
    <n v="10000"/>
    <n v="10000"/>
    <n v="0"/>
    <x v="0"/>
    <x v="1"/>
    <x v="1"/>
    <n v="454"/>
    <x v="1"/>
  </r>
  <r>
    <n v="352105"/>
    <x v="0"/>
    <x v="0"/>
    <n v="116000"/>
    <n v="116000"/>
    <n v="0"/>
    <x v="0"/>
    <x v="1"/>
    <x v="0"/>
    <n v="487"/>
    <x v="8"/>
  </r>
  <r>
    <n v="352113"/>
    <x v="0"/>
    <x v="0"/>
    <n v="57500"/>
    <n v="57500"/>
    <n v="0"/>
    <x v="0"/>
    <x v="0"/>
    <x v="2"/>
    <n v="504"/>
    <x v="0"/>
  </r>
  <r>
    <n v="352122"/>
    <x v="1"/>
    <x v="0"/>
    <n v="30000"/>
    <n v="30000"/>
    <n v="0"/>
    <x v="0"/>
    <x v="1"/>
    <x v="0"/>
    <n v="447"/>
    <x v="3"/>
  </r>
  <r>
    <n v="352138"/>
    <x v="0"/>
    <x v="2"/>
    <n v="143100"/>
    <n v="143100"/>
    <n v="0"/>
    <x v="0"/>
    <x v="0"/>
    <x v="1"/>
    <n v="511"/>
    <x v="7"/>
  </r>
  <r>
    <n v="352139"/>
    <x v="0"/>
    <x v="1"/>
    <n v="72000"/>
    <n v="72000"/>
    <n v="0"/>
    <x v="0"/>
    <x v="0"/>
    <x v="2"/>
    <n v="496"/>
    <x v="0"/>
  </r>
  <r>
    <n v="352140"/>
    <x v="0"/>
    <x v="0"/>
    <n v="40000"/>
    <n v="40000"/>
    <n v="0"/>
    <x v="0"/>
    <x v="1"/>
    <x v="0"/>
    <n v="424"/>
    <x v="6"/>
  </r>
  <r>
    <n v="352149"/>
    <x v="0"/>
    <x v="0"/>
    <n v="99000"/>
    <n v="99000"/>
    <n v="0"/>
    <x v="0"/>
    <x v="0"/>
    <x v="2"/>
    <n v="507"/>
    <x v="0"/>
  </r>
  <r>
    <n v="352162"/>
    <x v="1"/>
    <x v="0"/>
    <n v="27500"/>
    <n v="27500"/>
    <n v="0"/>
    <x v="0"/>
    <x v="1"/>
    <x v="0"/>
    <n v="483"/>
    <x v="8"/>
  </r>
  <r>
    <n v="352175"/>
    <x v="0"/>
    <x v="0"/>
    <n v="40000"/>
    <n v="40000"/>
    <n v="0"/>
    <x v="0"/>
    <x v="0"/>
    <x v="0"/>
    <n v="471"/>
    <x v="8"/>
  </r>
  <r>
    <n v="352181"/>
    <x v="1"/>
    <x v="0"/>
    <n v="500"/>
    <n v="500"/>
    <n v="0"/>
    <x v="0"/>
    <x v="1"/>
    <x v="0"/>
    <n v="460"/>
    <x v="1"/>
  </r>
  <r>
    <n v="352187"/>
    <x v="0"/>
    <x v="0"/>
    <n v="95000"/>
    <n v="95000"/>
    <n v="0"/>
    <x v="0"/>
    <x v="1"/>
    <x v="2"/>
    <n v="584"/>
    <x v="12"/>
  </r>
  <r>
    <n v="352190"/>
    <x v="0"/>
    <x v="1"/>
    <n v="35000"/>
    <n v="35000"/>
    <n v="0"/>
    <x v="0"/>
    <x v="1"/>
    <x v="1"/>
    <n v="501"/>
    <x v="0"/>
  </r>
  <r>
    <n v="352203"/>
    <x v="0"/>
    <x v="0"/>
    <n v="75000"/>
    <n v="75000"/>
    <n v="0"/>
    <x v="0"/>
    <x v="0"/>
    <x v="1"/>
    <n v="538"/>
    <x v="9"/>
  </r>
  <r>
    <n v="352228"/>
    <x v="1"/>
    <x v="0"/>
    <n v="55000"/>
    <n v="55000"/>
    <n v="0"/>
    <x v="0"/>
    <x v="0"/>
    <x v="2"/>
    <n v="492"/>
    <x v="0"/>
  </r>
  <r>
    <n v="352247"/>
    <x v="0"/>
    <x v="0"/>
    <n v="99000"/>
    <n v="99000"/>
    <n v="0"/>
    <x v="0"/>
    <x v="1"/>
    <x v="1"/>
    <n v="481"/>
    <x v="8"/>
  </r>
  <r>
    <n v="352263"/>
    <x v="1"/>
    <x v="0"/>
    <n v="10000"/>
    <n v="10000"/>
    <n v="0"/>
    <x v="0"/>
    <x v="1"/>
    <x v="2"/>
    <n v="453"/>
    <x v="1"/>
  </r>
  <r>
    <n v="352266"/>
    <x v="1"/>
    <x v="2"/>
    <n v="40000"/>
    <n v="40000"/>
    <n v="0"/>
    <x v="0"/>
    <x v="1"/>
    <x v="1"/>
    <n v="540"/>
    <x v="9"/>
  </r>
  <r>
    <n v="352267"/>
    <x v="0"/>
    <x v="0"/>
    <n v="10000"/>
    <n v="10000"/>
    <n v="0"/>
    <x v="0"/>
    <x v="1"/>
    <x v="0"/>
    <n v="474"/>
    <x v="8"/>
  </r>
  <r>
    <n v="352268"/>
    <x v="0"/>
    <x v="0"/>
    <n v="30000"/>
    <n v="30000"/>
    <n v="0"/>
    <x v="0"/>
    <x v="0"/>
    <x v="1"/>
    <n v="506"/>
    <x v="0"/>
  </r>
  <r>
    <n v="352270"/>
    <x v="0"/>
    <x v="0"/>
    <n v="24928"/>
    <n v="24928"/>
    <n v="0"/>
    <x v="0"/>
    <x v="0"/>
    <x v="2"/>
    <n v="473"/>
    <x v="8"/>
  </r>
  <r>
    <n v="352278"/>
    <x v="0"/>
    <x v="1"/>
    <n v="35000"/>
    <n v="35000"/>
    <n v="0"/>
    <x v="0"/>
    <x v="1"/>
    <x v="0"/>
    <n v="490"/>
    <x v="8"/>
  </r>
  <r>
    <n v="352281"/>
    <x v="2"/>
    <x v="0"/>
    <n v="40000"/>
    <n v="40000"/>
    <n v="0"/>
    <x v="0"/>
    <x v="0"/>
    <x v="2"/>
    <n v="471"/>
    <x v="8"/>
  </r>
  <r>
    <n v="352282"/>
    <x v="0"/>
    <x v="0"/>
    <n v="25000"/>
    <n v="25000"/>
    <n v="0"/>
    <x v="0"/>
    <x v="0"/>
    <x v="0"/>
    <n v="463"/>
    <x v="1"/>
  </r>
  <r>
    <n v="352299"/>
    <x v="1"/>
    <x v="1"/>
    <n v="30000"/>
    <n v="30000"/>
    <n v="0"/>
    <x v="0"/>
    <x v="1"/>
    <x v="2"/>
    <n v="570"/>
    <x v="10"/>
  </r>
  <r>
    <n v="352303"/>
    <x v="0"/>
    <x v="0"/>
    <n v="94600"/>
    <n v="94600"/>
    <n v="0"/>
    <x v="0"/>
    <x v="1"/>
    <x v="2"/>
    <n v="527"/>
    <x v="7"/>
  </r>
  <r>
    <n v="352305"/>
    <x v="0"/>
    <x v="0"/>
    <n v="10000"/>
    <n v="10000"/>
    <n v="0"/>
    <x v="0"/>
    <x v="1"/>
    <x v="0"/>
    <n v="540"/>
    <x v="9"/>
  </r>
  <r>
    <n v="352314"/>
    <x v="1"/>
    <x v="0"/>
    <n v="3000"/>
    <n v="3000"/>
    <n v="0"/>
    <x v="0"/>
    <x v="1"/>
    <x v="2"/>
    <n v="467"/>
    <x v="1"/>
  </r>
  <r>
    <n v="352317"/>
    <x v="0"/>
    <x v="0"/>
    <n v="12754"/>
    <n v="12754"/>
    <n v="0"/>
    <x v="0"/>
    <x v="1"/>
    <x v="0"/>
    <n v="511"/>
    <x v="7"/>
  </r>
  <r>
    <n v="352322"/>
    <x v="0"/>
    <x v="0"/>
    <n v="30000"/>
    <n v="30000"/>
    <n v="0"/>
    <x v="0"/>
    <x v="0"/>
    <x v="1"/>
    <n v="451"/>
    <x v="1"/>
  </r>
  <r>
    <n v="352340"/>
    <x v="0"/>
    <x v="0"/>
    <n v="15000"/>
    <n v="15000"/>
    <n v="0"/>
    <x v="0"/>
    <x v="0"/>
    <x v="1"/>
    <n v="518"/>
    <x v="7"/>
  </r>
  <r>
    <n v="352342"/>
    <x v="0"/>
    <x v="1"/>
    <n v="50000"/>
    <n v="50000"/>
    <n v="0"/>
    <x v="0"/>
    <x v="1"/>
    <x v="0"/>
    <n v="555"/>
    <x v="10"/>
  </r>
  <r>
    <n v="352343"/>
    <x v="0"/>
    <x v="0"/>
    <n v="50000"/>
    <n v="50000"/>
    <n v="0"/>
    <x v="0"/>
    <x v="0"/>
    <x v="1"/>
    <n v="449"/>
    <x v="3"/>
  </r>
  <r>
    <n v="352345"/>
    <x v="0"/>
    <x v="0"/>
    <n v="40000"/>
    <n v="40000"/>
    <n v="0"/>
    <x v="0"/>
    <x v="0"/>
    <x v="2"/>
    <n v="482"/>
    <x v="8"/>
  </r>
  <r>
    <n v="352347"/>
    <x v="0"/>
    <x v="0"/>
    <n v="85100"/>
    <n v="85100"/>
    <n v="0"/>
    <x v="0"/>
    <x v="0"/>
    <x v="1"/>
    <n v="532"/>
    <x v="9"/>
  </r>
  <r>
    <n v="352352"/>
    <x v="0"/>
    <x v="0"/>
    <n v="15000"/>
    <n v="15000"/>
    <n v="0"/>
    <x v="0"/>
    <x v="1"/>
    <x v="1"/>
    <n v="470"/>
    <x v="1"/>
  </r>
  <r>
    <n v="352357"/>
    <x v="0"/>
    <x v="0"/>
    <n v="8000"/>
    <n v="8000"/>
    <n v="0"/>
    <x v="0"/>
    <x v="0"/>
    <x v="1"/>
    <n v="492"/>
    <x v="0"/>
  </r>
  <r>
    <n v="352364"/>
    <x v="0"/>
    <x v="0"/>
    <n v="15000"/>
    <n v="15000"/>
    <n v="0"/>
    <x v="0"/>
    <x v="0"/>
    <x v="1"/>
    <n v="466"/>
    <x v="1"/>
  </r>
  <r>
    <n v="352385"/>
    <x v="0"/>
    <x v="1"/>
    <n v="123680"/>
    <n v="123680"/>
    <n v="0"/>
    <x v="0"/>
    <x v="1"/>
    <x v="0"/>
    <n v="565"/>
    <x v="10"/>
  </r>
  <r>
    <n v="352398"/>
    <x v="0"/>
    <x v="0"/>
    <n v="388160"/>
    <n v="388160"/>
    <n v="0"/>
    <x v="0"/>
    <x v="1"/>
    <x v="1"/>
    <n v="564"/>
    <x v="10"/>
  </r>
  <r>
    <n v="352400"/>
    <x v="0"/>
    <x v="0"/>
    <n v="4800"/>
    <n v="4800"/>
    <n v="0"/>
    <x v="0"/>
    <x v="0"/>
    <x v="2"/>
    <n v="525"/>
    <x v="7"/>
  </r>
  <r>
    <n v="352405"/>
    <x v="1"/>
    <x v="0"/>
    <n v="20000"/>
    <n v="20000"/>
    <n v="0"/>
    <x v="0"/>
    <x v="1"/>
    <x v="1"/>
    <n v="440"/>
    <x v="3"/>
  </r>
  <r>
    <n v="352421"/>
    <x v="0"/>
    <x v="0"/>
    <n v="10000"/>
    <n v="10000"/>
    <n v="0"/>
    <x v="0"/>
    <x v="1"/>
    <x v="1"/>
    <n v="532"/>
    <x v="9"/>
  </r>
  <r>
    <n v="352424"/>
    <x v="2"/>
    <x v="0"/>
    <n v="118200"/>
    <n v="118200"/>
    <n v="0"/>
    <x v="0"/>
    <x v="0"/>
    <x v="0"/>
    <n v="536"/>
    <x v="9"/>
  </r>
  <r>
    <n v="352426"/>
    <x v="1"/>
    <x v="0"/>
    <n v="100000"/>
    <n v="100000"/>
    <n v="0"/>
    <x v="0"/>
    <x v="0"/>
    <x v="1"/>
    <n v="522"/>
    <x v="7"/>
  </r>
  <r>
    <n v="352431"/>
    <x v="1"/>
    <x v="0"/>
    <n v="35000"/>
    <n v="35000"/>
    <n v="0"/>
    <x v="0"/>
    <x v="1"/>
    <x v="2"/>
    <n v="442"/>
    <x v="3"/>
  </r>
  <r>
    <n v="352439"/>
    <x v="0"/>
    <x v="0"/>
    <n v="25000"/>
    <n v="25000"/>
    <n v="0"/>
    <x v="0"/>
    <x v="0"/>
    <x v="0"/>
    <n v="489"/>
    <x v="8"/>
  </r>
  <r>
    <n v="352448"/>
    <x v="0"/>
    <x v="0"/>
    <n v="27000"/>
    <n v="27000"/>
    <n v="0"/>
    <x v="0"/>
    <x v="1"/>
    <x v="1"/>
    <n v="461"/>
    <x v="1"/>
  </r>
  <r>
    <n v="352449"/>
    <x v="1"/>
    <x v="0"/>
    <n v="12000"/>
    <n v="12000"/>
    <n v="0"/>
    <x v="0"/>
    <x v="1"/>
    <x v="0"/>
    <n v="494"/>
    <x v="0"/>
  </r>
  <r>
    <n v="352450"/>
    <x v="0"/>
    <x v="0"/>
    <n v="162300"/>
    <n v="162300"/>
    <n v="0"/>
    <x v="0"/>
    <x v="0"/>
    <x v="1"/>
    <n v="468"/>
    <x v="1"/>
  </r>
  <r>
    <n v="352457"/>
    <x v="1"/>
    <x v="0"/>
    <n v="5000"/>
    <n v="5000"/>
    <n v="0"/>
    <x v="0"/>
    <x v="1"/>
    <x v="2"/>
    <n v="487"/>
    <x v="8"/>
  </r>
  <r>
    <n v="352475"/>
    <x v="0"/>
    <x v="0"/>
    <n v="61850"/>
    <n v="61850"/>
    <n v="0"/>
    <x v="0"/>
    <x v="0"/>
    <x v="2"/>
    <n v="514"/>
    <x v="7"/>
  </r>
  <r>
    <n v="352478"/>
    <x v="0"/>
    <x v="0"/>
    <n v="120000"/>
    <n v="120000"/>
    <n v="0"/>
    <x v="0"/>
    <x v="1"/>
    <x v="2"/>
    <n v="504"/>
    <x v="0"/>
  </r>
  <r>
    <n v="352481"/>
    <x v="0"/>
    <x v="0"/>
    <n v="266000"/>
    <n v="266000"/>
    <n v="0"/>
    <x v="0"/>
    <x v="1"/>
    <x v="2"/>
    <n v="490"/>
    <x v="8"/>
  </r>
  <r>
    <n v="352485"/>
    <x v="0"/>
    <x v="0"/>
    <n v="24500"/>
    <n v="24500"/>
    <n v="0"/>
    <x v="0"/>
    <x v="1"/>
    <x v="0"/>
    <n v="547"/>
    <x v="9"/>
  </r>
  <r>
    <n v="352486"/>
    <x v="0"/>
    <x v="1"/>
    <n v="10000"/>
    <n v="10000"/>
    <n v="0"/>
    <x v="0"/>
    <x v="0"/>
    <x v="1"/>
    <n v="415"/>
    <x v="6"/>
  </r>
  <r>
    <n v="352493"/>
    <x v="1"/>
    <x v="0"/>
    <n v="18000"/>
    <n v="18000"/>
    <n v="0"/>
    <x v="0"/>
    <x v="1"/>
    <x v="1"/>
    <n v="437"/>
    <x v="3"/>
  </r>
  <r>
    <n v="352502"/>
    <x v="2"/>
    <x v="0"/>
    <n v="157000"/>
    <n v="157000"/>
    <n v="0"/>
    <x v="0"/>
    <x v="1"/>
    <x v="0"/>
    <n v="559"/>
    <x v="10"/>
  </r>
  <r>
    <n v="352510"/>
    <x v="0"/>
    <x v="0"/>
    <n v="4000"/>
    <n v="4000"/>
    <n v="0"/>
    <x v="0"/>
    <x v="1"/>
    <x v="2"/>
    <n v="539"/>
    <x v="9"/>
  </r>
  <r>
    <n v="352516"/>
    <x v="1"/>
    <x v="0"/>
    <n v="5000"/>
    <n v="5000"/>
    <n v="0"/>
    <x v="0"/>
    <x v="1"/>
    <x v="1"/>
    <n v="451"/>
    <x v="1"/>
  </r>
  <r>
    <n v="352517"/>
    <x v="0"/>
    <x v="2"/>
    <n v="50000"/>
    <n v="50000"/>
    <n v="0"/>
    <x v="0"/>
    <x v="1"/>
    <x v="2"/>
    <n v="522"/>
    <x v="7"/>
  </r>
  <r>
    <n v="352542"/>
    <x v="1"/>
    <x v="0"/>
    <n v="151174"/>
    <n v="151174"/>
    <n v="0"/>
    <x v="0"/>
    <x v="1"/>
    <x v="1"/>
    <n v="473"/>
    <x v="8"/>
  </r>
  <r>
    <n v="352544"/>
    <x v="0"/>
    <x v="1"/>
    <n v="10001"/>
    <n v="10001"/>
    <n v="0"/>
    <x v="0"/>
    <x v="1"/>
    <x v="1"/>
    <n v="515"/>
    <x v="7"/>
  </r>
  <r>
    <n v="352549"/>
    <x v="0"/>
    <x v="0"/>
    <n v="184170"/>
    <n v="184170"/>
    <n v="0"/>
    <x v="0"/>
    <x v="1"/>
    <x v="1"/>
    <n v="497"/>
    <x v="0"/>
  </r>
  <r>
    <n v="352556"/>
    <x v="0"/>
    <x v="0"/>
    <n v="21000"/>
    <n v="21000"/>
    <n v="0"/>
    <x v="0"/>
    <x v="0"/>
    <x v="1"/>
    <n v="441"/>
    <x v="3"/>
  </r>
  <r>
    <n v="352559"/>
    <x v="0"/>
    <x v="0"/>
    <n v="23500"/>
    <n v="23500"/>
    <n v="0"/>
    <x v="0"/>
    <x v="0"/>
    <x v="1"/>
    <n v="471"/>
    <x v="8"/>
  </r>
  <r>
    <n v="352562"/>
    <x v="1"/>
    <x v="1"/>
    <n v="20000"/>
    <n v="20000"/>
    <n v="0"/>
    <x v="0"/>
    <x v="1"/>
    <x v="1"/>
    <n v="512"/>
    <x v="7"/>
  </r>
  <r>
    <n v="352563"/>
    <x v="0"/>
    <x v="0"/>
    <n v="159400"/>
    <n v="159400"/>
    <n v="0"/>
    <x v="0"/>
    <x v="1"/>
    <x v="0"/>
    <n v="568"/>
    <x v="10"/>
  </r>
  <r>
    <n v="352565"/>
    <x v="1"/>
    <x v="0"/>
    <n v="500"/>
    <n v="500"/>
    <n v="0"/>
    <x v="0"/>
    <x v="1"/>
    <x v="0"/>
    <n v="494"/>
    <x v="0"/>
  </r>
  <r>
    <n v="352567"/>
    <x v="0"/>
    <x v="0"/>
    <n v="30000"/>
    <n v="30000"/>
    <n v="0"/>
    <x v="0"/>
    <x v="0"/>
    <x v="1"/>
    <n v="458"/>
    <x v="1"/>
  </r>
  <r>
    <n v="352571"/>
    <x v="1"/>
    <x v="0"/>
    <n v="500"/>
    <n v="500"/>
    <n v="0"/>
    <x v="0"/>
    <x v="1"/>
    <x v="2"/>
    <n v="544"/>
    <x v="9"/>
  </r>
  <r>
    <n v="352580"/>
    <x v="0"/>
    <x v="0"/>
    <n v="40100"/>
    <n v="40100"/>
    <n v="0"/>
    <x v="0"/>
    <x v="1"/>
    <x v="1"/>
    <n v="456"/>
    <x v="1"/>
  </r>
  <r>
    <n v="352584"/>
    <x v="0"/>
    <x v="0"/>
    <n v="33500"/>
    <n v="33500"/>
    <n v="0"/>
    <x v="0"/>
    <x v="0"/>
    <x v="1"/>
    <n v="536"/>
    <x v="9"/>
  </r>
  <r>
    <n v="352587"/>
    <x v="2"/>
    <x v="2"/>
    <n v="20000"/>
    <n v="20000"/>
    <n v="0"/>
    <x v="0"/>
    <x v="0"/>
    <x v="1"/>
    <n v="500"/>
    <x v="0"/>
  </r>
  <r>
    <n v="352588"/>
    <x v="0"/>
    <x v="0"/>
    <n v="15000"/>
    <n v="15000"/>
    <n v="0"/>
    <x v="0"/>
    <x v="1"/>
    <x v="0"/>
    <n v="538"/>
    <x v="9"/>
  </r>
  <r>
    <n v="352591"/>
    <x v="0"/>
    <x v="0"/>
    <n v="116200"/>
    <n v="116200"/>
    <n v="0"/>
    <x v="0"/>
    <x v="1"/>
    <x v="1"/>
    <n v="544"/>
    <x v="9"/>
  </r>
  <r>
    <n v="352595"/>
    <x v="2"/>
    <x v="2"/>
    <n v="30000"/>
    <n v="30000"/>
    <n v="0"/>
    <x v="0"/>
    <x v="0"/>
    <x v="0"/>
    <n v="467"/>
    <x v="1"/>
  </r>
  <r>
    <n v="352600"/>
    <x v="0"/>
    <x v="0"/>
    <n v="30000"/>
    <n v="30000"/>
    <n v="0"/>
    <x v="0"/>
    <x v="1"/>
    <x v="1"/>
    <n v="536"/>
    <x v="9"/>
  </r>
  <r>
    <n v="352606"/>
    <x v="2"/>
    <x v="2"/>
    <n v="80000"/>
    <n v="80000"/>
    <n v="0"/>
    <x v="0"/>
    <x v="0"/>
    <x v="1"/>
    <n v="420"/>
    <x v="6"/>
  </r>
  <r>
    <n v="352612"/>
    <x v="1"/>
    <x v="0"/>
    <n v="10000"/>
    <n v="10000"/>
    <n v="0"/>
    <x v="0"/>
    <x v="1"/>
    <x v="2"/>
    <n v="510"/>
    <x v="0"/>
  </r>
  <r>
    <n v="352641"/>
    <x v="1"/>
    <x v="0"/>
    <n v="40000"/>
    <n v="40000"/>
    <n v="0"/>
    <x v="0"/>
    <x v="1"/>
    <x v="1"/>
    <n v="471"/>
    <x v="8"/>
  </r>
  <r>
    <n v="352647"/>
    <x v="0"/>
    <x v="0"/>
    <n v="40000"/>
    <n v="40000"/>
    <n v="0"/>
    <x v="0"/>
    <x v="0"/>
    <x v="1"/>
    <n v="477"/>
    <x v="8"/>
  </r>
  <r>
    <n v="352649"/>
    <x v="1"/>
    <x v="1"/>
    <n v="40000"/>
    <n v="40000"/>
    <n v="0"/>
    <x v="0"/>
    <x v="1"/>
    <x v="1"/>
    <n v="509"/>
    <x v="0"/>
  </r>
  <r>
    <n v="352650"/>
    <x v="1"/>
    <x v="0"/>
    <n v="35000"/>
    <n v="35000"/>
    <n v="0"/>
    <x v="0"/>
    <x v="1"/>
    <x v="0"/>
    <n v="496"/>
    <x v="0"/>
  </r>
  <r>
    <n v="352653"/>
    <x v="0"/>
    <x v="0"/>
    <n v="211700"/>
    <n v="211700"/>
    <n v="0"/>
    <x v="0"/>
    <x v="1"/>
    <x v="0"/>
    <n v="537"/>
    <x v="9"/>
  </r>
  <r>
    <n v="352654"/>
    <x v="0"/>
    <x v="0"/>
    <n v="77000"/>
    <n v="77000"/>
    <n v="0"/>
    <x v="0"/>
    <x v="1"/>
    <x v="0"/>
    <n v="491"/>
    <x v="0"/>
  </r>
  <r>
    <n v="352664"/>
    <x v="0"/>
    <x v="0"/>
    <n v="153070"/>
    <n v="153070"/>
    <n v="0"/>
    <x v="0"/>
    <x v="0"/>
    <x v="1"/>
    <n v="501"/>
    <x v="0"/>
  </r>
  <r>
    <n v="352665"/>
    <x v="0"/>
    <x v="0"/>
    <n v="80000"/>
    <n v="80000"/>
    <n v="0"/>
    <x v="0"/>
    <x v="1"/>
    <x v="1"/>
    <n v="453"/>
    <x v="1"/>
  </r>
  <r>
    <n v="352670"/>
    <x v="0"/>
    <x v="0"/>
    <n v="30000"/>
    <n v="30000"/>
    <n v="0"/>
    <x v="0"/>
    <x v="0"/>
    <x v="1"/>
    <n v="543"/>
    <x v="9"/>
  </r>
  <r>
    <n v="352675"/>
    <x v="1"/>
    <x v="0"/>
    <n v="40000"/>
    <n v="40000"/>
    <n v="0"/>
    <x v="0"/>
    <x v="1"/>
    <x v="1"/>
    <n v="512"/>
    <x v="7"/>
  </r>
  <r>
    <n v="352688"/>
    <x v="0"/>
    <x v="0"/>
    <n v="55000"/>
    <n v="55000"/>
    <n v="0"/>
    <x v="0"/>
    <x v="1"/>
    <x v="2"/>
    <n v="475"/>
    <x v="8"/>
  </r>
  <r>
    <n v="352704"/>
    <x v="1"/>
    <x v="0"/>
    <n v="25500"/>
    <n v="25500"/>
    <n v="0"/>
    <x v="0"/>
    <x v="1"/>
    <x v="0"/>
    <n v="487"/>
    <x v="8"/>
  </r>
  <r>
    <n v="352705"/>
    <x v="0"/>
    <x v="0"/>
    <n v="170000"/>
    <n v="170000"/>
    <n v="0"/>
    <x v="0"/>
    <x v="1"/>
    <x v="2"/>
    <n v="596"/>
    <x v="12"/>
  </r>
  <r>
    <n v="352707"/>
    <x v="1"/>
    <x v="0"/>
    <n v="10000"/>
    <n v="0"/>
    <n v="1"/>
    <x v="1"/>
    <x v="0"/>
    <x v="1"/>
    <n v="478"/>
    <x v="8"/>
  </r>
  <r>
    <n v="352715"/>
    <x v="0"/>
    <x v="0"/>
    <n v="116000"/>
    <n v="116000"/>
    <n v="0"/>
    <x v="0"/>
    <x v="1"/>
    <x v="2"/>
    <n v="460"/>
    <x v="1"/>
  </r>
  <r>
    <n v="352732"/>
    <x v="0"/>
    <x v="0"/>
    <n v="185840"/>
    <n v="185840"/>
    <n v="0"/>
    <x v="0"/>
    <x v="0"/>
    <x v="2"/>
    <n v="478"/>
    <x v="8"/>
  </r>
  <r>
    <n v="352734"/>
    <x v="0"/>
    <x v="0"/>
    <n v="20000"/>
    <n v="20000"/>
    <n v="0"/>
    <x v="0"/>
    <x v="1"/>
    <x v="0"/>
    <n v="505"/>
    <x v="0"/>
  </r>
  <r>
    <n v="352736"/>
    <x v="0"/>
    <x v="0"/>
    <n v="28000"/>
    <n v="28000"/>
    <n v="0"/>
    <x v="0"/>
    <x v="0"/>
    <x v="1"/>
    <n v="460"/>
    <x v="1"/>
  </r>
  <r>
    <n v="352747"/>
    <x v="0"/>
    <x v="0"/>
    <n v="26300"/>
    <n v="26300"/>
    <n v="0"/>
    <x v="0"/>
    <x v="1"/>
    <x v="1"/>
    <n v="506"/>
    <x v="0"/>
  </r>
  <r>
    <n v="352756"/>
    <x v="0"/>
    <x v="0"/>
    <n v="29300"/>
    <n v="29300"/>
    <n v="0"/>
    <x v="0"/>
    <x v="0"/>
    <x v="0"/>
    <n v="486"/>
    <x v="8"/>
  </r>
  <r>
    <n v="352757"/>
    <x v="0"/>
    <x v="0"/>
    <n v="131500"/>
    <n v="131500"/>
    <n v="0"/>
    <x v="0"/>
    <x v="1"/>
    <x v="2"/>
    <n v="467"/>
    <x v="1"/>
  </r>
  <r>
    <n v="352769"/>
    <x v="0"/>
    <x v="0"/>
    <n v="130000"/>
    <n v="130000"/>
    <n v="0"/>
    <x v="0"/>
    <x v="1"/>
    <x v="1"/>
    <n v="512"/>
    <x v="7"/>
  </r>
  <r>
    <n v="352785"/>
    <x v="0"/>
    <x v="0"/>
    <n v="49400"/>
    <n v="49400"/>
    <n v="0"/>
    <x v="0"/>
    <x v="0"/>
    <x v="1"/>
    <n v="529"/>
    <x v="7"/>
  </r>
  <r>
    <n v="352797"/>
    <x v="0"/>
    <x v="0"/>
    <n v="40000"/>
    <n v="40000"/>
    <n v="0"/>
    <x v="0"/>
    <x v="1"/>
    <x v="1"/>
    <n v="458"/>
    <x v="1"/>
  </r>
  <r>
    <n v="352799"/>
    <x v="0"/>
    <x v="0"/>
    <n v="50000"/>
    <n v="50000"/>
    <n v="0"/>
    <x v="0"/>
    <x v="0"/>
    <x v="1"/>
    <n v="455"/>
    <x v="1"/>
  </r>
  <r>
    <n v="352801"/>
    <x v="0"/>
    <x v="0"/>
    <n v="1000"/>
    <n v="1000"/>
    <n v="0"/>
    <x v="0"/>
    <x v="1"/>
    <x v="0"/>
    <n v="535"/>
    <x v="9"/>
  </r>
  <r>
    <n v="352825"/>
    <x v="1"/>
    <x v="0"/>
    <n v="20000"/>
    <n v="20000"/>
    <n v="0"/>
    <x v="0"/>
    <x v="1"/>
    <x v="1"/>
    <n v="449"/>
    <x v="3"/>
  </r>
  <r>
    <n v="352827"/>
    <x v="0"/>
    <x v="0"/>
    <n v="30000"/>
    <n v="30000"/>
    <n v="0"/>
    <x v="0"/>
    <x v="0"/>
    <x v="1"/>
    <n v="492"/>
    <x v="0"/>
  </r>
  <r>
    <n v="352832"/>
    <x v="0"/>
    <x v="0"/>
    <n v="40000"/>
    <n v="40000"/>
    <n v="0"/>
    <x v="0"/>
    <x v="1"/>
    <x v="1"/>
    <n v="504"/>
    <x v="0"/>
  </r>
  <r>
    <n v="352838"/>
    <x v="0"/>
    <x v="2"/>
    <n v="29000"/>
    <n v="29000"/>
    <n v="0"/>
    <x v="0"/>
    <x v="0"/>
    <x v="1"/>
    <n v="398"/>
    <x v="2"/>
  </r>
  <r>
    <n v="352841"/>
    <x v="1"/>
    <x v="0"/>
    <n v="8100"/>
    <n v="8100"/>
    <n v="0"/>
    <x v="0"/>
    <x v="1"/>
    <x v="1"/>
    <n v="449"/>
    <x v="3"/>
  </r>
  <r>
    <n v="352847"/>
    <x v="0"/>
    <x v="1"/>
    <n v="40000"/>
    <n v="40000"/>
    <n v="0"/>
    <x v="0"/>
    <x v="1"/>
    <x v="0"/>
    <n v="408"/>
    <x v="2"/>
  </r>
  <r>
    <n v="352850"/>
    <x v="0"/>
    <x v="0"/>
    <n v="106000"/>
    <n v="106000"/>
    <n v="0"/>
    <x v="0"/>
    <x v="1"/>
    <x v="2"/>
    <n v="474"/>
    <x v="8"/>
  </r>
  <r>
    <n v="352851"/>
    <x v="0"/>
    <x v="0"/>
    <n v="30000"/>
    <n v="30000"/>
    <n v="0"/>
    <x v="0"/>
    <x v="1"/>
    <x v="1"/>
    <n v="436"/>
    <x v="3"/>
  </r>
  <r>
    <n v="352856"/>
    <x v="0"/>
    <x v="1"/>
    <n v="13500"/>
    <n v="13500"/>
    <n v="0"/>
    <x v="0"/>
    <x v="1"/>
    <x v="0"/>
    <n v="496"/>
    <x v="0"/>
  </r>
  <r>
    <n v="352857"/>
    <x v="1"/>
    <x v="0"/>
    <n v="2000"/>
    <n v="2000"/>
    <n v="0"/>
    <x v="0"/>
    <x v="1"/>
    <x v="1"/>
    <n v="481"/>
    <x v="8"/>
  </r>
  <r>
    <n v="352865"/>
    <x v="0"/>
    <x v="0"/>
    <n v="40600"/>
    <n v="40600"/>
    <n v="0"/>
    <x v="0"/>
    <x v="0"/>
    <x v="0"/>
    <n v="423"/>
    <x v="6"/>
  </r>
  <r>
    <n v="352870"/>
    <x v="0"/>
    <x v="0"/>
    <n v="30000"/>
    <n v="30000"/>
    <n v="0"/>
    <x v="0"/>
    <x v="1"/>
    <x v="0"/>
    <n v="487"/>
    <x v="8"/>
  </r>
  <r>
    <n v="352874"/>
    <x v="1"/>
    <x v="1"/>
    <n v="10000"/>
    <n v="10000"/>
    <n v="0"/>
    <x v="0"/>
    <x v="0"/>
    <x v="0"/>
    <n v="451"/>
    <x v="1"/>
  </r>
  <r>
    <n v="352876"/>
    <x v="0"/>
    <x v="0"/>
    <n v="30000"/>
    <n v="30000"/>
    <n v="0"/>
    <x v="0"/>
    <x v="1"/>
    <x v="0"/>
    <n v="493"/>
    <x v="0"/>
  </r>
  <r>
    <n v="352883"/>
    <x v="1"/>
    <x v="0"/>
    <n v="11300"/>
    <n v="11300"/>
    <n v="0"/>
    <x v="0"/>
    <x v="1"/>
    <x v="0"/>
    <n v="526"/>
    <x v="7"/>
  </r>
  <r>
    <n v="352884"/>
    <x v="0"/>
    <x v="0"/>
    <n v="15000"/>
    <n v="15000"/>
    <n v="0"/>
    <x v="0"/>
    <x v="0"/>
    <x v="0"/>
    <n v="414"/>
    <x v="6"/>
  </r>
  <r>
    <n v="352895"/>
    <x v="2"/>
    <x v="0"/>
    <n v="40000"/>
    <n v="40000"/>
    <n v="0"/>
    <x v="0"/>
    <x v="1"/>
    <x v="0"/>
    <n v="468"/>
    <x v="1"/>
  </r>
  <r>
    <n v="352901"/>
    <x v="0"/>
    <x v="0"/>
    <n v="34000"/>
    <n v="34000"/>
    <n v="0"/>
    <x v="0"/>
    <x v="1"/>
    <x v="1"/>
    <n v="484"/>
    <x v="8"/>
  </r>
  <r>
    <n v="352902"/>
    <x v="0"/>
    <x v="0"/>
    <n v="15800"/>
    <n v="15800"/>
    <n v="0"/>
    <x v="0"/>
    <x v="0"/>
    <x v="1"/>
    <n v="494"/>
    <x v="0"/>
  </r>
  <r>
    <n v="352910"/>
    <x v="0"/>
    <x v="0"/>
    <n v="85400"/>
    <n v="85400"/>
    <n v="0"/>
    <x v="0"/>
    <x v="1"/>
    <x v="0"/>
    <n v="502"/>
    <x v="0"/>
  </r>
  <r>
    <n v="352921"/>
    <x v="1"/>
    <x v="0"/>
    <n v="10000"/>
    <n v="0"/>
    <n v="1"/>
    <x v="1"/>
    <x v="0"/>
    <x v="2"/>
    <n v="434"/>
    <x v="3"/>
  </r>
  <r>
    <n v="352931"/>
    <x v="0"/>
    <x v="0"/>
    <n v="90000"/>
    <n v="90000"/>
    <n v="0"/>
    <x v="0"/>
    <x v="0"/>
    <x v="0"/>
    <n v="496"/>
    <x v="0"/>
  </r>
  <r>
    <n v="352936"/>
    <x v="0"/>
    <x v="0"/>
    <n v="70000"/>
    <n v="70000"/>
    <n v="0"/>
    <x v="0"/>
    <x v="1"/>
    <x v="0"/>
    <n v="507"/>
    <x v="0"/>
  </r>
  <r>
    <n v="352944"/>
    <x v="0"/>
    <x v="0"/>
    <n v="267630"/>
    <n v="267630"/>
    <n v="0"/>
    <x v="0"/>
    <x v="1"/>
    <x v="0"/>
    <n v="538"/>
    <x v="9"/>
  </r>
  <r>
    <n v="352951"/>
    <x v="0"/>
    <x v="0"/>
    <n v="57000"/>
    <n v="57000"/>
    <n v="0"/>
    <x v="0"/>
    <x v="1"/>
    <x v="1"/>
    <n v="489"/>
    <x v="8"/>
  </r>
  <r>
    <n v="352953"/>
    <x v="0"/>
    <x v="0"/>
    <n v="80000"/>
    <n v="80000"/>
    <n v="0"/>
    <x v="0"/>
    <x v="1"/>
    <x v="2"/>
    <n v="457"/>
    <x v="1"/>
  </r>
  <r>
    <n v="352957"/>
    <x v="1"/>
    <x v="1"/>
    <n v="50000"/>
    <n v="50000"/>
    <n v="0"/>
    <x v="0"/>
    <x v="1"/>
    <x v="0"/>
    <n v="460"/>
    <x v="1"/>
  </r>
  <r>
    <n v="352971"/>
    <x v="1"/>
    <x v="1"/>
    <n v="49000"/>
    <n v="49000"/>
    <n v="0"/>
    <x v="0"/>
    <x v="0"/>
    <x v="2"/>
    <n v="528"/>
    <x v="7"/>
  </r>
  <r>
    <n v="352989"/>
    <x v="0"/>
    <x v="0"/>
    <n v="20000"/>
    <n v="20000"/>
    <n v="0"/>
    <x v="0"/>
    <x v="1"/>
    <x v="0"/>
    <n v="482"/>
    <x v="8"/>
  </r>
  <r>
    <n v="352990"/>
    <x v="0"/>
    <x v="0"/>
    <n v="20000"/>
    <n v="20000"/>
    <n v="0"/>
    <x v="0"/>
    <x v="1"/>
    <x v="2"/>
    <n v="520"/>
    <x v="7"/>
  </r>
  <r>
    <n v="353000"/>
    <x v="0"/>
    <x v="0"/>
    <n v="40000"/>
    <n v="40000"/>
    <n v="0"/>
    <x v="0"/>
    <x v="1"/>
    <x v="0"/>
    <n v="471"/>
    <x v="8"/>
  </r>
  <r>
    <n v="353008"/>
    <x v="0"/>
    <x v="0"/>
    <n v="15000"/>
    <n v="15000"/>
    <n v="0"/>
    <x v="0"/>
    <x v="0"/>
    <x v="1"/>
    <n v="411"/>
    <x v="6"/>
  </r>
  <r>
    <n v="353013"/>
    <x v="0"/>
    <x v="2"/>
    <n v="100000"/>
    <n v="100000"/>
    <n v="0"/>
    <x v="0"/>
    <x v="1"/>
    <x v="2"/>
    <n v="526"/>
    <x v="7"/>
  </r>
  <r>
    <n v="353016"/>
    <x v="0"/>
    <x v="0"/>
    <n v="151600"/>
    <n v="151600"/>
    <n v="0"/>
    <x v="0"/>
    <x v="1"/>
    <x v="0"/>
    <n v="506"/>
    <x v="0"/>
  </r>
  <r>
    <n v="353025"/>
    <x v="0"/>
    <x v="0"/>
    <n v="63600"/>
    <n v="63600"/>
    <n v="0"/>
    <x v="0"/>
    <x v="1"/>
    <x v="2"/>
    <n v="505"/>
    <x v="0"/>
  </r>
  <r>
    <n v="353032"/>
    <x v="0"/>
    <x v="0"/>
    <n v="77300"/>
    <n v="77300"/>
    <n v="0"/>
    <x v="0"/>
    <x v="1"/>
    <x v="0"/>
    <n v="476"/>
    <x v="8"/>
  </r>
  <r>
    <n v="353048"/>
    <x v="0"/>
    <x v="0"/>
    <n v="70000"/>
    <n v="70000"/>
    <n v="0"/>
    <x v="0"/>
    <x v="0"/>
    <x v="2"/>
    <n v="503"/>
    <x v="0"/>
  </r>
  <r>
    <n v="353050"/>
    <x v="0"/>
    <x v="0"/>
    <n v="82680"/>
    <n v="82680"/>
    <n v="0"/>
    <x v="0"/>
    <x v="0"/>
    <x v="1"/>
    <n v="462"/>
    <x v="1"/>
  </r>
  <r>
    <n v="353051"/>
    <x v="2"/>
    <x v="2"/>
    <n v="20000"/>
    <n v="20000"/>
    <n v="0"/>
    <x v="0"/>
    <x v="1"/>
    <x v="2"/>
    <n v="494"/>
    <x v="0"/>
  </r>
  <r>
    <n v="353063"/>
    <x v="1"/>
    <x v="0"/>
    <n v="40000"/>
    <n v="40000"/>
    <n v="0"/>
    <x v="0"/>
    <x v="0"/>
    <x v="0"/>
    <n v="507"/>
    <x v="0"/>
  </r>
  <r>
    <n v="353064"/>
    <x v="1"/>
    <x v="0"/>
    <n v="20000"/>
    <n v="0"/>
    <n v="1"/>
    <x v="1"/>
    <x v="1"/>
    <x v="1"/>
    <n v="515"/>
    <x v="7"/>
  </r>
  <r>
    <n v="353071"/>
    <x v="1"/>
    <x v="1"/>
    <n v="13500"/>
    <n v="13500"/>
    <n v="0"/>
    <x v="0"/>
    <x v="1"/>
    <x v="1"/>
    <n v="461"/>
    <x v="1"/>
  </r>
  <r>
    <n v="353078"/>
    <x v="0"/>
    <x v="0"/>
    <n v="80000"/>
    <n v="80000"/>
    <n v="0"/>
    <x v="0"/>
    <x v="0"/>
    <x v="1"/>
    <n v="511"/>
    <x v="7"/>
  </r>
  <r>
    <n v="353080"/>
    <x v="0"/>
    <x v="1"/>
    <n v="30000"/>
    <n v="30000"/>
    <n v="0"/>
    <x v="0"/>
    <x v="1"/>
    <x v="1"/>
    <n v="469"/>
    <x v="1"/>
  </r>
  <r>
    <n v="353085"/>
    <x v="1"/>
    <x v="1"/>
    <n v="40000"/>
    <n v="40000"/>
    <n v="0"/>
    <x v="0"/>
    <x v="0"/>
    <x v="1"/>
    <n v="464"/>
    <x v="1"/>
  </r>
  <r>
    <n v="353089"/>
    <x v="0"/>
    <x v="0"/>
    <n v="40000"/>
    <n v="40000"/>
    <n v="0"/>
    <x v="0"/>
    <x v="1"/>
    <x v="0"/>
    <n v="470"/>
    <x v="1"/>
  </r>
  <r>
    <n v="353099"/>
    <x v="0"/>
    <x v="0"/>
    <n v="35285"/>
    <n v="35285"/>
    <n v="0"/>
    <x v="0"/>
    <x v="1"/>
    <x v="1"/>
    <n v="569"/>
    <x v="10"/>
  </r>
  <r>
    <n v="353113"/>
    <x v="0"/>
    <x v="2"/>
    <n v="94530"/>
    <n v="94530"/>
    <n v="0"/>
    <x v="0"/>
    <x v="1"/>
    <x v="0"/>
    <n v="530"/>
    <x v="7"/>
  </r>
  <r>
    <n v="353116"/>
    <x v="0"/>
    <x v="0"/>
    <n v="150000"/>
    <n v="150000"/>
    <n v="0"/>
    <x v="0"/>
    <x v="0"/>
    <x v="1"/>
    <n v="446"/>
    <x v="3"/>
  </r>
  <r>
    <n v="353117"/>
    <x v="2"/>
    <x v="2"/>
    <n v="27000"/>
    <n v="27000"/>
    <n v="0"/>
    <x v="0"/>
    <x v="0"/>
    <x v="0"/>
    <n v="447"/>
    <x v="3"/>
  </r>
  <r>
    <n v="353176"/>
    <x v="1"/>
    <x v="0"/>
    <n v="20000"/>
    <n v="0"/>
    <n v="1"/>
    <x v="1"/>
    <x v="0"/>
    <x v="1"/>
    <n v="463"/>
    <x v="1"/>
  </r>
  <r>
    <n v="353195"/>
    <x v="1"/>
    <x v="0"/>
    <n v="42000"/>
    <n v="42000"/>
    <n v="0"/>
    <x v="0"/>
    <x v="1"/>
    <x v="1"/>
    <n v="521"/>
    <x v="7"/>
  </r>
  <r>
    <n v="353196"/>
    <x v="1"/>
    <x v="0"/>
    <n v="5000"/>
    <n v="0"/>
    <n v="1"/>
    <x v="1"/>
    <x v="1"/>
    <x v="0"/>
    <n v="469"/>
    <x v="1"/>
  </r>
  <r>
    <n v="353198"/>
    <x v="2"/>
    <x v="0"/>
    <n v="60100"/>
    <n v="60100"/>
    <n v="0"/>
    <x v="0"/>
    <x v="1"/>
    <x v="0"/>
    <n v="522"/>
    <x v="7"/>
  </r>
  <r>
    <n v="353207"/>
    <x v="0"/>
    <x v="1"/>
    <n v="20000"/>
    <n v="20000"/>
    <n v="0"/>
    <x v="0"/>
    <x v="0"/>
    <x v="1"/>
    <n v="429"/>
    <x v="6"/>
  </r>
  <r>
    <n v="353212"/>
    <x v="2"/>
    <x v="1"/>
    <n v="50000"/>
    <n v="50000"/>
    <n v="0"/>
    <x v="0"/>
    <x v="0"/>
    <x v="1"/>
    <n v="430"/>
    <x v="6"/>
  </r>
  <r>
    <n v="353216"/>
    <x v="1"/>
    <x v="1"/>
    <n v="20000"/>
    <n v="20000"/>
    <n v="0"/>
    <x v="0"/>
    <x v="0"/>
    <x v="0"/>
    <n v="373"/>
    <x v="4"/>
  </r>
  <r>
    <n v="353217"/>
    <x v="1"/>
    <x v="0"/>
    <n v="20000"/>
    <n v="20000"/>
    <n v="0"/>
    <x v="0"/>
    <x v="1"/>
    <x v="2"/>
    <n v="477"/>
    <x v="8"/>
  </r>
  <r>
    <n v="353221"/>
    <x v="1"/>
    <x v="2"/>
    <n v="5000"/>
    <n v="5000"/>
    <n v="0"/>
    <x v="0"/>
    <x v="1"/>
    <x v="1"/>
    <n v="475"/>
    <x v="8"/>
  </r>
  <r>
    <n v="353224"/>
    <x v="0"/>
    <x v="0"/>
    <n v="15000"/>
    <n v="15000"/>
    <n v="0"/>
    <x v="0"/>
    <x v="0"/>
    <x v="0"/>
    <n v="473"/>
    <x v="8"/>
  </r>
  <r>
    <n v="353233"/>
    <x v="0"/>
    <x v="0"/>
    <n v="59000"/>
    <n v="59000"/>
    <n v="0"/>
    <x v="0"/>
    <x v="1"/>
    <x v="0"/>
    <n v="536"/>
    <x v="9"/>
  </r>
  <r>
    <n v="353258"/>
    <x v="0"/>
    <x v="0"/>
    <n v="40000"/>
    <n v="40000"/>
    <n v="0"/>
    <x v="0"/>
    <x v="0"/>
    <x v="1"/>
    <n v="432"/>
    <x v="3"/>
  </r>
  <r>
    <n v="353260"/>
    <x v="1"/>
    <x v="0"/>
    <n v="30000"/>
    <n v="7000"/>
    <n v="1"/>
    <x v="1"/>
    <x v="0"/>
    <x v="1"/>
    <n v="420"/>
    <x v="6"/>
  </r>
  <r>
    <n v="353269"/>
    <x v="0"/>
    <x v="0"/>
    <n v="30000"/>
    <n v="30000"/>
    <n v="0"/>
    <x v="0"/>
    <x v="0"/>
    <x v="2"/>
    <n v="434"/>
    <x v="3"/>
  </r>
  <r>
    <n v="353278"/>
    <x v="1"/>
    <x v="1"/>
    <n v="26000"/>
    <n v="26000"/>
    <n v="0"/>
    <x v="0"/>
    <x v="1"/>
    <x v="0"/>
    <n v="510"/>
    <x v="0"/>
  </r>
  <r>
    <n v="353283"/>
    <x v="0"/>
    <x v="0"/>
    <n v="90000"/>
    <n v="90000"/>
    <n v="0"/>
    <x v="0"/>
    <x v="1"/>
    <x v="1"/>
    <n v="564"/>
    <x v="10"/>
  </r>
  <r>
    <n v="353298"/>
    <x v="0"/>
    <x v="0"/>
    <n v="32000"/>
    <n v="32000"/>
    <n v="0"/>
    <x v="0"/>
    <x v="0"/>
    <x v="1"/>
    <n v="511"/>
    <x v="7"/>
  </r>
  <r>
    <n v="353304"/>
    <x v="0"/>
    <x v="0"/>
    <n v="60100"/>
    <n v="60100"/>
    <n v="0"/>
    <x v="0"/>
    <x v="1"/>
    <x v="0"/>
    <n v="507"/>
    <x v="0"/>
  </r>
  <r>
    <n v="353313"/>
    <x v="0"/>
    <x v="0"/>
    <n v="71700"/>
    <n v="71700"/>
    <n v="0"/>
    <x v="0"/>
    <x v="0"/>
    <x v="0"/>
    <n v="508"/>
    <x v="0"/>
  </r>
  <r>
    <n v="353317"/>
    <x v="0"/>
    <x v="0"/>
    <n v="122100"/>
    <n v="122100"/>
    <n v="0"/>
    <x v="0"/>
    <x v="1"/>
    <x v="1"/>
    <n v="501"/>
    <x v="0"/>
  </r>
  <r>
    <n v="353340"/>
    <x v="1"/>
    <x v="0"/>
    <n v="37525"/>
    <n v="37525"/>
    <n v="0"/>
    <x v="0"/>
    <x v="1"/>
    <x v="0"/>
    <n v="450"/>
    <x v="3"/>
  </r>
  <r>
    <n v="353343"/>
    <x v="0"/>
    <x v="2"/>
    <n v="22100"/>
    <n v="22100"/>
    <n v="0"/>
    <x v="0"/>
    <x v="1"/>
    <x v="0"/>
    <n v="502"/>
    <x v="0"/>
  </r>
  <r>
    <n v="353346"/>
    <x v="0"/>
    <x v="0"/>
    <n v="30000"/>
    <n v="30000"/>
    <n v="0"/>
    <x v="0"/>
    <x v="1"/>
    <x v="1"/>
    <n v="539"/>
    <x v="9"/>
  </r>
  <r>
    <n v="353350"/>
    <x v="0"/>
    <x v="1"/>
    <n v="68000"/>
    <n v="68000"/>
    <n v="0"/>
    <x v="0"/>
    <x v="0"/>
    <x v="0"/>
    <n v="543"/>
    <x v="9"/>
  </r>
  <r>
    <n v="353354"/>
    <x v="0"/>
    <x v="2"/>
    <n v="67400"/>
    <n v="67400"/>
    <n v="0"/>
    <x v="0"/>
    <x v="1"/>
    <x v="1"/>
    <n v="452"/>
    <x v="1"/>
  </r>
  <r>
    <n v="353362"/>
    <x v="0"/>
    <x v="0"/>
    <n v="60000"/>
    <n v="60000"/>
    <n v="0"/>
    <x v="0"/>
    <x v="1"/>
    <x v="2"/>
    <n v="470"/>
    <x v="1"/>
  </r>
  <r>
    <n v="353365"/>
    <x v="2"/>
    <x v="0"/>
    <n v="78500"/>
    <n v="78500"/>
    <n v="0"/>
    <x v="0"/>
    <x v="0"/>
    <x v="1"/>
    <n v="417"/>
    <x v="6"/>
  </r>
  <r>
    <n v="353367"/>
    <x v="1"/>
    <x v="0"/>
    <n v="12000"/>
    <n v="12000"/>
    <n v="0"/>
    <x v="0"/>
    <x v="0"/>
    <x v="1"/>
    <n v="414"/>
    <x v="6"/>
  </r>
  <r>
    <n v="353373"/>
    <x v="0"/>
    <x v="2"/>
    <n v="23000"/>
    <n v="23000"/>
    <n v="0"/>
    <x v="0"/>
    <x v="1"/>
    <x v="0"/>
    <n v="445"/>
    <x v="3"/>
  </r>
  <r>
    <n v="353386"/>
    <x v="0"/>
    <x v="0"/>
    <n v="50000"/>
    <n v="50000"/>
    <n v="0"/>
    <x v="0"/>
    <x v="1"/>
    <x v="1"/>
    <n v="463"/>
    <x v="1"/>
  </r>
  <r>
    <n v="353399"/>
    <x v="0"/>
    <x v="1"/>
    <n v="17000"/>
    <n v="17000"/>
    <n v="0"/>
    <x v="0"/>
    <x v="0"/>
    <x v="0"/>
    <n v="440"/>
    <x v="3"/>
  </r>
  <r>
    <n v="353401"/>
    <x v="0"/>
    <x v="0"/>
    <n v="18000"/>
    <n v="18000"/>
    <n v="0"/>
    <x v="0"/>
    <x v="1"/>
    <x v="1"/>
    <n v="541"/>
    <x v="9"/>
  </r>
  <r>
    <n v="353403"/>
    <x v="1"/>
    <x v="0"/>
    <n v="20100"/>
    <n v="20100"/>
    <n v="0"/>
    <x v="0"/>
    <x v="1"/>
    <x v="0"/>
    <n v="471"/>
    <x v="8"/>
  </r>
  <r>
    <n v="353416"/>
    <x v="0"/>
    <x v="0"/>
    <n v="30000"/>
    <n v="30000"/>
    <n v="0"/>
    <x v="0"/>
    <x v="0"/>
    <x v="2"/>
    <n v="427"/>
    <x v="6"/>
  </r>
  <r>
    <n v="353442"/>
    <x v="0"/>
    <x v="1"/>
    <n v="36000"/>
    <n v="36000"/>
    <n v="0"/>
    <x v="0"/>
    <x v="1"/>
    <x v="1"/>
    <n v="423"/>
    <x v="6"/>
  </r>
  <r>
    <n v="353452"/>
    <x v="0"/>
    <x v="0"/>
    <n v="50000"/>
    <n v="50000"/>
    <n v="0"/>
    <x v="0"/>
    <x v="1"/>
    <x v="1"/>
    <n v="487"/>
    <x v="8"/>
  </r>
  <r>
    <n v="353458"/>
    <x v="0"/>
    <x v="0"/>
    <n v="49000"/>
    <n v="49000"/>
    <n v="0"/>
    <x v="0"/>
    <x v="0"/>
    <x v="0"/>
    <n v="458"/>
    <x v="1"/>
  </r>
  <r>
    <n v="353464"/>
    <x v="0"/>
    <x v="0"/>
    <n v="90000"/>
    <n v="90000"/>
    <n v="0"/>
    <x v="0"/>
    <x v="1"/>
    <x v="0"/>
    <n v="532"/>
    <x v="9"/>
  </r>
  <r>
    <n v="353469"/>
    <x v="1"/>
    <x v="0"/>
    <n v="10000"/>
    <n v="10000"/>
    <n v="0"/>
    <x v="0"/>
    <x v="0"/>
    <x v="1"/>
    <n v="430"/>
    <x v="6"/>
  </r>
  <r>
    <n v="353471"/>
    <x v="0"/>
    <x v="0"/>
    <n v="40000"/>
    <n v="40000"/>
    <n v="0"/>
    <x v="0"/>
    <x v="0"/>
    <x v="1"/>
    <n v="486"/>
    <x v="8"/>
  </r>
  <r>
    <n v="353472"/>
    <x v="0"/>
    <x v="0"/>
    <n v="41000"/>
    <n v="41000"/>
    <n v="0"/>
    <x v="0"/>
    <x v="0"/>
    <x v="2"/>
    <n v="500"/>
    <x v="0"/>
  </r>
  <r>
    <n v="353522"/>
    <x v="1"/>
    <x v="1"/>
    <n v="20000"/>
    <n v="20000"/>
    <n v="0"/>
    <x v="0"/>
    <x v="0"/>
    <x v="1"/>
    <n v="451"/>
    <x v="1"/>
  </r>
  <r>
    <n v="353524"/>
    <x v="1"/>
    <x v="1"/>
    <n v="14000"/>
    <n v="14000"/>
    <n v="0"/>
    <x v="0"/>
    <x v="1"/>
    <x v="0"/>
    <n v="463"/>
    <x v="1"/>
  </r>
  <r>
    <n v="353557"/>
    <x v="0"/>
    <x v="0"/>
    <n v="80000"/>
    <n v="80000"/>
    <n v="0"/>
    <x v="0"/>
    <x v="0"/>
    <x v="1"/>
    <n v="416"/>
    <x v="6"/>
  </r>
  <r>
    <n v="353601"/>
    <x v="1"/>
    <x v="0"/>
    <n v="11000"/>
    <n v="11000"/>
    <n v="0"/>
    <x v="0"/>
    <x v="0"/>
    <x v="2"/>
    <n v="479"/>
    <x v="8"/>
  </r>
  <r>
    <n v="353616"/>
    <x v="0"/>
    <x v="0"/>
    <n v="150000"/>
    <n v="150000"/>
    <n v="0"/>
    <x v="0"/>
    <x v="0"/>
    <x v="0"/>
    <n v="509"/>
    <x v="0"/>
  </r>
  <r>
    <n v="353626"/>
    <x v="0"/>
    <x v="0"/>
    <n v="50000"/>
    <n v="50000"/>
    <n v="0"/>
    <x v="0"/>
    <x v="0"/>
    <x v="1"/>
    <n v="439"/>
    <x v="3"/>
  </r>
  <r>
    <n v="353734"/>
    <x v="0"/>
    <x v="0"/>
    <n v="104300"/>
    <n v="104300"/>
    <n v="0"/>
    <x v="0"/>
    <x v="1"/>
    <x v="0"/>
    <n v="465"/>
    <x v="1"/>
  </r>
  <r>
    <n v="353736"/>
    <x v="0"/>
    <x v="0"/>
    <n v="30000"/>
    <n v="30000"/>
    <n v="0"/>
    <x v="0"/>
    <x v="1"/>
    <x v="2"/>
    <n v="482"/>
    <x v="8"/>
  </r>
  <r>
    <n v="353790"/>
    <x v="0"/>
    <x v="0"/>
    <n v="40000"/>
    <n v="40000"/>
    <n v="0"/>
    <x v="0"/>
    <x v="1"/>
    <x v="1"/>
    <n v="443"/>
    <x v="3"/>
  </r>
  <r>
    <n v="353804"/>
    <x v="0"/>
    <x v="0"/>
    <n v="25000"/>
    <n v="25000"/>
    <n v="0"/>
    <x v="0"/>
    <x v="1"/>
    <x v="2"/>
    <n v="550"/>
    <x v="9"/>
  </r>
  <r>
    <n v="353812"/>
    <x v="1"/>
    <x v="0"/>
    <n v="10000"/>
    <n v="0"/>
    <n v="1"/>
    <x v="1"/>
    <x v="0"/>
    <x v="2"/>
    <n v="457"/>
    <x v="1"/>
  </r>
  <r>
    <n v="353825"/>
    <x v="1"/>
    <x v="0"/>
    <n v="35000"/>
    <n v="0"/>
    <n v="1"/>
    <x v="1"/>
    <x v="0"/>
    <x v="1"/>
    <n v="456"/>
    <x v="1"/>
  </r>
  <r>
    <n v="353828"/>
    <x v="0"/>
    <x v="1"/>
    <n v="104940"/>
    <n v="104940"/>
    <n v="0"/>
    <x v="0"/>
    <x v="1"/>
    <x v="0"/>
    <n v="530"/>
    <x v="7"/>
  </r>
  <r>
    <n v="353844"/>
    <x v="0"/>
    <x v="0"/>
    <n v="6000"/>
    <n v="6000"/>
    <n v="0"/>
    <x v="0"/>
    <x v="0"/>
    <x v="1"/>
    <n v="503"/>
    <x v="0"/>
  </r>
  <r>
    <n v="353872"/>
    <x v="2"/>
    <x v="2"/>
    <n v="100598"/>
    <n v="100598"/>
    <n v="0"/>
    <x v="0"/>
    <x v="1"/>
    <x v="1"/>
    <n v="500"/>
    <x v="0"/>
  </r>
  <r>
    <n v="353899"/>
    <x v="0"/>
    <x v="0"/>
    <n v="30000"/>
    <n v="30000"/>
    <n v="0"/>
    <x v="0"/>
    <x v="1"/>
    <x v="1"/>
    <n v="536"/>
    <x v="9"/>
  </r>
  <r>
    <n v="353904"/>
    <x v="0"/>
    <x v="0"/>
    <n v="30000"/>
    <n v="30000"/>
    <n v="0"/>
    <x v="0"/>
    <x v="0"/>
    <x v="0"/>
    <n v="471"/>
    <x v="8"/>
  </r>
  <r>
    <n v="353909"/>
    <x v="1"/>
    <x v="0"/>
    <n v="10000"/>
    <n v="10000"/>
    <n v="0"/>
    <x v="0"/>
    <x v="1"/>
    <x v="1"/>
    <n v="491"/>
    <x v="0"/>
  </r>
  <r>
    <n v="353926"/>
    <x v="0"/>
    <x v="0"/>
    <n v="150300"/>
    <n v="150300"/>
    <n v="0"/>
    <x v="0"/>
    <x v="1"/>
    <x v="2"/>
    <n v="481"/>
    <x v="8"/>
  </r>
  <r>
    <n v="353948"/>
    <x v="1"/>
    <x v="0"/>
    <n v="2000"/>
    <n v="2000"/>
    <n v="0"/>
    <x v="0"/>
    <x v="1"/>
    <x v="0"/>
    <n v="498"/>
    <x v="0"/>
  </r>
  <r>
    <n v="353952"/>
    <x v="0"/>
    <x v="1"/>
    <n v="20000"/>
    <n v="20000"/>
    <n v="0"/>
    <x v="0"/>
    <x v="0"/>
    <x v="1"/>
    <n v="442"/>
    <x v="3"/>
  </r>
  <r>
    <n v="353962"/>
    <x v="1"/>
    <x v="0"/>
    <n v="33500"/>
    <n v="15904.99"/>
    <n v="1"/>
    <x v="1"/>
    <x v="1"/>
    <x v="1"/>
    <n v="577"/>
    <x v="12"/>
  </r>
  <r>
    <n v="354001"/>
    <x v="0"/>
    <x v="0"/>
    <n v="48800"/>
    <n v="48800"/>
    <n v="0"/>
    <x v="0"/>
    <x v="1"/>
    <x v="0"/>
    <n v="460"/>
    <x v="1"/>
  </r>
  <r>
    <n v="354003"/>
    <x v="0"/>
    <x v="2"/>
    <n v="48000"/>
    <n v="48000"/>
    <n v="0"/>
    <x v="0"/>
    <x v="1"/>
    <x v="1"/>
    <n v="554"/>
    <x v="10"/>
  </r>
  <r>
    <n v="354024"/>
    <x v="0"/>
    <x v="0"/>
    <n v="106500"/>
    <n v="106500"/>
    <n v="0"/>
    <x v="0"/>
    <x v="0"/>
    <x v="0"/>
    <n v="490"/>
    <x v="8"/>
  </r>
  <r>
    <n v="354027"/>
    <x v="1"/>
    <x v="0"/>
    <n v="5000"/>
    <n v="0"/>
    <n v="1"/>
    <x v="1"/>
    <x v="0"/>
    <x v="1"/>
    <n v="412"/>
    <x v="6"/>
  </r>
  <r>
    <n v="354029"/>
    <x v="0"/>
    <x v="0"/>
    <n v="20000"/>
    <n v="20000"/>
    <n v="0"/>
    <x v="0"/>
    <x v="0"/>
    <x v="0"/>
    <n v="469"/>
    <x v="1"/>
  </r>
  <r>
    <n v="354038"/>
    <x v="0"/>
    <x v="0"/>
    <n v="47000"/>
    <n v="47000"/>
    <n v="0"/>
    <x v="0"/>
    <x v="1"/>
    <x v="2"/>
    <n v="501"/>
    <x v="0"/>
  </r>
  <r>
    <n v="354065"/>
    <x v="0"/>
    <x v="0"/>
    <n v="20000"/>
    <n v="20000"/>
    <n v="0"/>
    <x v="0"/>
    <x v="0"/>
    <x v="0"/>
    <n v="428"/>
    <x v="6"/>
  </r>
  <r>
    <n v="354067"/>
    <x v="0"/>
    <x v="0"/>
    <n v="20000"/>
    <n v="20000"/>
    <n v="0"/>
    <x v="0"/>
    <x v="1"/>
    <x v="1"/>
    <n v="555"/>
    <x v="10"/>
  </r>
  <r>
    <n v="354077"/>
    <x v="1"/>
    <x v="0"/>
    <n v="18000"/>
    <n v="18000"/>
    <n v="0"/>
    <x v="0"/>
    <x v="0"/>
    <x v="1"/>
    <n v="454"/>
    <x v="1"/>
  </r>
  <r>
    <n v="354085"/>
    <x v="0"/>
    <x v="0"/>
    <n v="35000"/>
    <n v="35000"/>
    <n v="0"/>
    <x v="0"/>
    <x v="1"/>
    <x v="1"/>
    <n v="540"/>
    <x v="9"/>
  </r>
  <r>
    <n v="354100"/>
    <x v="1"/>
    <x v="0"/>
    <n v="10000"/>
    <n v="10000"/>
    <n v="0"/>
    <x v="0"/>
    <x v="0"/>
    <x v="1"/>
    <n v="442"/>
    <x v="3"/>
  </r>
  <r>
    <n v="354114"/>
    <x v="0"/>
    <x v="1"/>
    <n v="18300"/>
    <n v="18300"/>
    <n v="0"/>
    <x v="0"/>
    <x v="0"/>
    <x v="2"/>
    <n v="432"/>
    <x v="3"/>
  </r>
  <r>
    <n v="354128"/>
    <x v="0"/>
    <x v="0"/>
    <n v="11000"/>
    <n v="11000"/>
    <n v="0"/>
    <x v="0"/>
    <x v="0"/>
    <x v="1"/>
    <n v="540"/>
    <x v="9"/>
  </r>
  <r>
    <n v="354135"/>
    <x v="0"/>
    <x v="0"/>
    <n v="60000"/>
    <n v="60000"/>
    <n v="0"/>
    <x v="0"/>
    <x v="1"/>
    <x v="0"/>
    <n v="505"/>
    <x v="0"/>
  </r>
  <r>
    <n v="354193"/>
    <x v="0"/>
    <x v="1"/>
    <n v="40000"/>
    <n v="40000"/>
    <n v="0"/>
    <x v="0"/>
    <x v="1"/>
    <x v="1"/>
    <n v="545"/>
    <x v="9"/>
  </r>
  <r>
    <n v="354206"/>
    <x v="1"/>
    <x v="0"/>
    <n v="17500"/>
    <n v="17500"/>
    <n v="0"/>
    <x v="0"/>
    <x v="0"/>
    <x v="1"/>
    <n v="455"/>
    <x v="1"/>
  </r>
  <r>
    <n v="354213"/>
    <x v="2"/>
    <x v="0"/>
    <n v="88135"/>
    <n v="77352.679999999993"/>
    <n v="1"/>
    <x v="1"/>
    <x v="1"/>
    <x v="0"/>
    <n v="452"/>
    <x v="1"/>
  </r>
  <r>
    <n v="354214"/>
    <x v="2"/>
    <x v="1"/>
    <n v="16000"/>
    <n v="16000"/>
    <n v="0"/>
    <x v="0"/>
    <x v="1"/>
    <x v="0"/>
    <n v="465"/>
    <x v="1"/>
  </r>
  <r>
    <n v="354237"/>
    <x v="1"/>
    <x v="0"/>
    <n v="20000"/>
    <n v="20000"/>
    <n v="0"/>
    <x v="0"/>
    <x v="0"/>
    <x v="1"/>
    <n v="486"/>
    <x v="8"/>
  </r>
  <r>
    <n v="354247"/>
    <x v="0"/>
    <x v="0"/>
    <n v="160000"/>
    <n v="160000"/>
    <n v="0"/>
    <x v="0"/>
    <x v="0"/>
    <x v="1"/>
    <n v="528"/>
    <x v="7"/>
  </r>
  <r>
    <n v="354254"/>
    <x v="0"/>
    <x v="0"/>
    <n v="40000"/>
    <n v="40000"/>
    <n v="0"/>
    <x v="0"/>
    <x v="0"/>
    <x v="1"/>
    <n v="529"/>
    <x v="7"/>
  </r>
  <r>
    <n v="354264"/>
    <x v="0"/>
    <x v="1"/>
    <n v="20000"/>
    <n v="20000"/>
    <n v="0"/>
    <x v="0"/>
    <x v="0"/>
    <x v="0"/>
    <n v="521"/>
    <x v="7"/>
  </r>
  <r>
    <n v="354319"/>
    <x v="0"/>
    <x v="1"/>
    <n v="75000"/>
    <n v="75000"/>
    <n v="0"/>
    <x v="0"/>
    <x v="1"/>
    <x v="1"/>
    <n v="464"/>
    <x v="1"/>
  </r>
  <r>
    <n v="354334"/>
    <x v="0"/>
    <x v="0"/>
    <n v="54500"/>
    <n v="54500"/>
    <n v="0"/>
    <x v="0"/>
    <x v="1"/>
    <x v="2"/>
    <n v="511"/>
    <x v="7"/>
  </r>
  <r>
    <n v="354338"/>
    <x v="1"/>
    <x v="0"/>
    <n v="13500"/>
    <n v="13500"/>
    <n v="0"/>
    <x v="0"/>
    <x v="1"/>
    <x v="0"/>
    <n v="426"/>
    <x v="6"/>
  </r>
  <r>
    <n v="354359"/>
    <x v="2"/>
    <x v="0"/>
    <n v="247850"/>
    <n v="247850"/>
    <n v="0"/>
    <x v="0"/>
    <x v="1"/>
    <x v="0"/>
    <n v="499"/>
    <x v="0"/>
  </r>
  <r>
    <n v="354371"/>
    <x v="0"/>
    <x v="0"/>
    <n v="75000"/>
    <n v="75000"/>
    <n v="0"/>
    <x v="0"/>
    <x v="1"/>
    <x v="0"/>
    <n v="456"/>
    <x v="1"/>
  </r>
  <r>
    <n v="354402"/>
    <x v="0"/>
    <x v="1"/>
    <n v="70500"/>
    <n v="70500"/>
    <n v="0"/>
    <x v="0"/>
    <x v="0"/>
    <x v="0"/>
    <n v="503"/>
    <x v="0"/>
  </r>
  <r>
    <n v="354564"/>
    <x v="0"/>
    <x v="0"/>
    <n v="100500"/>
    <n v="100500"/>
    <n v="0"/>
    <x v="0"/>
    <x v="0"/>
    <x v="0"/>
    <n v="516"/>
    <x v="7"/>
  </r>
  <r>
    <n v="354629"/>
    <x v="1"/>
    <x v="0"/>
    <n v="15000"/>
    <n v="15000"/>
    <n v="0"/>
    <x v="0"/>
    <x v="1"/>
    <x v="1"/>
    <n v="466"/>
    <x v="1"/>
  </r>
  <r>
    <n v="354668"/>
    <x v="0"/>
    <x v="0"/>
    <n v="64500"/>
    <n v="64500"/>
    <n v="0"/>
    <x v="0"/>
    <x v="0"/>
    <x v="0"/>
    <n v="400"/>
    <x v="2"/>
  </r>
  <r>
    <n v="354687"/>
    <x v="0"/>
    <x v="0"/>
    <n v="15000"/>
    <n v="15000"/>
    <n v="0"/>
    <x v="0"/>
    <x v="0"/>
    <x v="0"/>
    <n v="498"/>
    <x v="0"/>
  </r>
  <r>
    <n v="354701"/>
    <x v="0"/>
    <x v="0"/>
    <n v="174520"/>
    <n v="174520"/>
    <n v="0"/>
    <x v="0"/>
    <x v="0"/>
    <x v="0"/>
    <n v="538"/>
    <x v="9"/>
  </r>
  <r>
    <n v="354712"/>
    <x v="0"/>
    <x v="0"/>
    <n v="55608"/>
    <n v="55608"/>
    <n v="0"/>
    <x v="0"/>
    <x v="0"/>
    <x v="1"/>
    <n v="482"/>
    <x v="8"/>
  </r>
  <r>
    <n v="354964"/>
    <x v="1"/>
    <x v="1"/>
    <n v="3000"/>
    <n v="3000"/>
    <n v="0"/>
    <x v="0"/>
    <x v="1"/>
    <x v="2"/>
    <n v="501"/>
    <x v="0"/>
  </r>
  <r>
    <n v="354991"/>
    <x v="0"/>
    <x v="1"/>
    <n v="83000"/>
    <n v="83000"/>
    <n v="0"/>
    <x v="0"/>
    <x v="0"/>
    <x v="2"/>
    <n v="462"/>
    <x v="1"/>
  </r>
  <r>
    <n v="354995"/>
    <x v="0"/>
    <x v="1"/>
    <n v="60000"/>
    <n v="60000"/>
    <n v="0"/>
    <x v="0"/>
    <x v="1"/>
    <x v="1"/>
    <n v="472"/>
    <x v="8"/>
  </r>
  <r>
    <n v="354998"/>
    <x v="1"/>
    <x v="1"/>
    <n v="55000"/>
    <n v="55000"/>
    <n v="0"/>
    <x v="0"/>
    <x v="1"/>
    <x v="1"/>
    <n v="520"/>
    <x v="7"/>
  </r>
  <r>
    <n v="355003"/>
    <x v="0"/>
    <x v="0"/>
    <n v="252502"/>
    <n v="252502"/>
    <n v="0"/>
    <x v="0"/>
    <x v="0"/>
    <x v="1"/>
    <n v="465"/>
    <x v="1"/>
  </r>
  <r>
    <n v="355008"/>
    <x v="2"/>
    <x v="2"/>
    <n v="16000"/>
    <n v="16000"/>
    <n v="0"/>
    <x v="0"/>
    <x v="0"/>
    <x v="1"/>
    <n v="445"/>
    <x v="3"/>
  </r>
  <r>
    <n v="355013"/>
    <x v="0"/>
    <x v="1"/>
    <n v="20000"/>
    <n v="20000"/>
    <n v="0"/>
    <x v="0"/>
    <x v="1"/>
    <x v="0"/>
    <n v="447"/>
    <x v="3"/>
  </r>
  <r>
    <n v="355060"/>
    <x v="1"/>
    <x v="1"/>
    <n v="20000"/>
    <n v="20000"/>
    <n v="0"/>
    <x v="0"/>
    <x v="0"/>
    <x v="1"/>
    <n v="499"/>
    <x v="0"/>
  </r>
  <r>
    <n v="355068"/>
    <x v="0"/>
    <x v="0"/>
    <n v="36000"/>
    <n v="36000"/>
    <n v="0"/>
    <x v="0"/>
    <x v="1"/>
    <x v="2"/>
    <n v="479"/>
    <x v="8"/>
  </r>
  <r>
    <n v="355083"/>
    <x v="0"/>
    <x v="2"/>
    <n v="42500"/>
    <n v="42500"/>
    <n v="0"/>
    <x v="0"/>
    <x v="0"/>
    <x v="2"/>
    <n v="512"/>
    <x v="7"/>
  </r>
  <r>
    <n v="355170"/>
    <x v="1"/>
    <x v="0"/>
    <n v="30000"/>
    <n v="30000"/>
    <n v="0"/>
    <x v="0"/>
    <x v="1"/>
    <x v="1"/>
    <n v="512"/>
    <x v="7"/>
  </r>
  <r>
    <n v="355214"/>
    <x v="1"/>
    <x v="1"/>
    <n v="20000"/>
    <n v="20000"/>
    <n v="0"/>
    <x v="0"/>
    <x v="1"/>
    <x v="0"/>
    <n v="438"/>
    <x v="3"/>
  </r>
  <r>
    <n v="355274"/>
    <x v="1"/>
    <x v="0"/>
    <n v="40000"/>
    <n v="40000"/>
    <n v="0"/>
    <x v="0"/>
    <x v="1"/>
    <x v="0"/>
    <n v="542"/>
    <x v="9"/>
  </r>
  <r>
    <n v="355363"/>
    <x v="1"/>
    <x v="0"/>
    <n v="500"/>
    <n v="500"/>
    <n v="0"/>
    <x v="0"/>
    <x v="1"/>
    <x v="1"/>
    <n v="458"/>
    <x v="1"/>
  </r>
  <r>
    <n v="355449"/>
    <x v="2"/>
    <x v="2"/>
    <n v="80000"/>
    <n v="80000"/>
    <n v="0"/>
    <x v="0"/>
    <x v="0"/>
    <x v="1"/>
    <n v="412"/>
    <x v="6"/>
  </r>
  <r>
    <n v="355481"/>
    <x v="2"/>
    <x v="0"/>
    <n v="20000"/>
    <n v="20000"/>
    <n v="0"/>
    <x v="0"/>
    <x v="1"/>
    <x v="1"/>
    <n v="448"/>
    <x v="3"/>
  </r>
  <r>
    <n v="355557"/>
    <x v="1"/>
    <x v="1"/>
    <n v="11000"/>
    <n v="11000"/>
    <n v="0"/>
    <x v="0"/>
    <x v="0"/>
    <x v="0"/>
    <n v="444"/>
    <x v="3"/>
  </r>
  <r>
    <n v="355634"/>
    <x v="0"/>
    <x v="2"/>
    <n v="31000"/>
    <n v="31000"/>
    <n v="0"/>
    <x v="0"/>
    <x v="0"/>
    <x v="1"/>
    <n v="424"/>
    <x v="6"/>
  </r>
  <r>
    <n v="355688"/>
    <x v="0"/>
    <x v="2"/>
    <n v="70000"/>
    <n v="70000"/>
    <n v="0"/>
    <x v="0"/>
    <x v="0"/>
    <x v="2"/>
    <n v="526"/>
    <x v="7"/>
  </r>
  <r>
    <n v="355956"/>
    <x v="1"/>
    <x v="1"/>
    <n v="60000"/>
    <n v="60000"/>
    <n v="0"/>
    <x v="0"/>
    <x v="1"/>
    <x v="2"/>
    <n v="464"/>
    <x v="1"/>
  </r>
  <r>
    <n v="355958"/>
    <x v="0"/>
    <x v="0"/>
    <n v="104800"/>
    <n v="72800"/>
    <n v="1"/>
    <x v="1"/>
    <x v="1"/>
    <x v="1"/>
    <n v="481"/>
    <x v="8"/>
  </r>
  <r>
    <n v="355971"/>
    <x v="0"/>
    <x v="0"/>
    <n v="44000"/>
    <n v="44000"/>
    <n v="0"/>
    <x v="0"/>
    <x v="0"/>
    <x v="1"/>
    <n v="452"/>
    <x v="1"/>
  </r>
  <r>
    <n v="355990"/>
    <x v="1"/>
    <x v="0"/>
    <n v="1000"/>
    <n v="1000"/>
    <n v="0"/>
    <x v="0"/>
    <x v="0"/>
    <x v="2"/>
    <n v="474"/>
    <x v="8"/>
  </r>
  <r>
    <n v="356008"/>
    <x v="0"/>
    <x v="1"/>
    <n v="30000"/>
    <n v="30000"/>
    <n v="0"/>
    <x v="0"/>
    <x v="1"/>
    <x v="1"/>
    <n v="453"/>
    <x v="1"/>
  </r>
  <r>
    <n v="356011"/>
    <x v="2"/>
    <x v="1"/>
    <n v="75000"/>
    <n v="75000"/>
    <n v="0"/>
    <x v="0"/>
    <x v="0"/>
    <x v="1"/>
    <n v="431"/>
    <x v="3"/>
  </r>
  <r>
    <n v="356020"/>
    <x v="1"/>
    <x v="0"/>
    <n v="20000"/>
    <n v="10000"/>
    <n v="1"/>
    <x v="1"/>
    <x v="1"/>
    <x v="0"/>
    <n v="475"/>
    <x v="8"/>
  </r>
  <r>
    <n v="356021"/>
    <x v="1"/>
    <x v="0"/>
    <n v="62500"/>
    <n v="62500"/>
    <n v="0"/>
    <x v="0"/>
    <x v="1"/>
    <x v="2"/>
    <n v="495"/>
    <x v="0"/>
  </r>
  <r>
    <n v="356044"/>
    <x v="0"/>
    <x v="1"/>
    <n v="70000"/>
    <n v="70000"/>
    <n v="0"/>
    <x v="0"/>
    <x v="1"/>
    <x v="1"/>
    <n v="583"/>
    <x v="12"/>
  </r>
  <r>
    <n v="356075"/>
    <x v="1"/>
    <x v="0"/>
    <n v="30000"/>
    <n v="30000"/>
    <n v="0"/>
    <x v="0"/>
    <x v="1"/>
    <x v="2"/>
    <n v="481"/>
    <x v="8"/>
  </r>
  <r>
    <n v="356081"/>
    <x v="1"/>
    <x v="0"/>
    <n v="30000"/>
    <n v="30000"/>
    <n v="0"/>
    <x v="0"/>
    <x v="0"/>
    <x v="1"/>
    <n v="420"/>
    <x v="6"/>
  </r>
  <r>
    <n v="356097"/>
    <x v="0"/>
    <x v="0"/>
    <n v="133400"/>
    <n v="133400"/>
    <n v="0"/>
    <x v="0"/>
    <x v="1"/>
    <x v="1"/>
    <n v="500"/>
    <x v="0"/>
  </r>
  <r>
    <n v="356118"/>
    <x v="1"/>
    <x v="0"/>
    <n v="16000"/>
    <n v="16000"/>
    <n v="0"/>
    <x v="0"/>
    <x v="0"/>
    <x v="1"/>
    <n v="459"/>
    <x v="1"/>
  </r>
  <r>
    <n v="356127"/>
    <x v="0"/>
    <x v="0"/>
    <n v="173400"/>
    <n v="173400"/>
    <n v="0"/>
    <x v="0"/>
    <x v="1"/>
    <x v="0"/>
    <n v="532"/>
    <x v="9"/>
  </r>
  <r>
    <n v="356189"/>
    <x v="1"/>
    <x v="1"/>
    <n v="20000"/>
    <n v="20000"/>
    <n v="0"/>
    <x v="0"/>
    <x v="1"/>
    <x v="1"/>
    <n v="421"/>
    <x v="6"/>
  </r>
  <r>
    <n v="356205"/>
    <x v="0"/>
    <x v="0"/>
    <n v="53000"/>
    <n v="53000"/>
    <n v="0"/>
    <x v="0"/>
    <x v="0"/>
    <x v="0"/>
    <n v="417"/>
    <x v="6"/>
  </r>
  <r>
    <n v="356265"/>
    <x v="0"/>
    <x v="0"/>
    <n v="63500"/>
    <n v="63500"/>
    <n v="0"/>
    <x v="0"/>
    <x v="0"/>
    <x v="1"/>
    <n v="436"/>
    <x v="3"/>
  </r>
  <r>
    <n v="356272"/>
    <x v="0"/>
    <x v="2"/>
    <n v="57400"/>
    <n v="57400"/>
    <n v="0"/>
    <x v="0"/>
    <x v="1"/>
    <x v="0"/>
    <n v="440"/>
    <x v="3"/>
  </r>
  <r>
    <n v="356304"/>
    <x v="0"/>
    <x v="1"/>
    <n v="41600"/>
    <n v="41600"/>
    <n v="0"/>
    <x v="0"/>
    <x v="1"/>
    <x v="2"/>
    <n v="548"/>
    <x v="9"/>
  </r>
  <r>
    <n v="356351"/>
    <x v="1"/>
    <x v="0"/>
    <n v="20000"/>
    <n v="20000"/>
    <n v="0"/>
    <x v="0"/>
    <x v="1"/>
    <x v="1"/>
    <n v="434"/>
    <x v="3"/>
  </r>
  <r>
    <n v="356361"/>
    <x v="0"/>
    <x v="1"/>
    <n v="50000"/>
    <n v="50000"/>
    <n v="0"/>
    <x v="0"/>
    <x v="0"/>
    <x v="1"/>
    <n v="448"/>
    <x v="3"/>
  </r>
  <r>
    <n v="356418"/>
    <x v="1"/>
    <x v="0"/>
    <n v="20000"/>
    <n v="0"/>
    <n v="1"/>
    <x v="1"/>
    <x v="1"/>
    <x v="1"/>
    <n v="404"/>
    <x v="2"/>
  </r>
  <r>
    <n v="356445"/>
    <x v="0"/>
    <x v="0"/>
    <n v="213451"/>
    <n v="213451"/>
    <n v="0"/>
    <x v="0"/>
    <x v="1"/>
    <x v="0"/>
    <n v="466"/>
    <x v="1"/>
  </r>
  <r>
    <n v="356487"/>
    <x v="0"/>
    <x v="0"/>
    <n v="95000"/>
    <n v="95000"/>
    <n v="0"/>
    <x v="0"/>
    <x v="1"/>
    <x v="0"/>
    <n v="539"/>
    <x v="9"/>
  </r>
  <r>
    <n v="356496"/>
    <x v="0"/>
    <x v="0"/>
    <n v="170000"/>
    <n v="170000"/>
    <n v="0"/>
    <x v="0"/>
    <x v="1"/>
    <x v="2"/>
    <n v="528"/>
    <x v="7"/>
  </r>
  <r>
    <n v="356540"/>
    <x v="0"/>
    <x v="0"/>
    <n v="23000"/>
    <n v="23000"/>
    <n v="0"/>
    <x v="0"/>
    <x v="1"/>
    <x v="1"/>
    <n v="524"/>
    <x v="7"/>
  </r>
  <r>
    <n v="356546"/>
    <x v="1"/>
    <x v="1"/>
    <n v="12500"/>
    <n v="12500"/>
    <n v="0"/>
    <x v="0"/>
    <x v="0"/>
    <x v="1"/>
    <n v="518"/>
    <x v="7"/>
  </r>
  <r>
    <n v="356576"/>
    <x v="1"/>
    <x v="0"/>
    <n v="15000"/>
    <n v="15000"/>
    <n v="0"/>
    <x v="0"/>
    <x v="0"/>
    <x v="0"/>
    <n v="454"/>
    <x v="1"/>
  </r>
  <r>
    <n v="356599"/>
    <x v="0"/>
    <x v="0"/>
    <n v="196900"/>
    <n v="196900"/>
    <n v="0"/>
    <x v="0"/>
    <x v="1"/>
    <x v="1"/>
    <n v="525"/>
    <x v="7"/>
  </r>
  <r>
    <n v="356627"/>
    <x v="1"/>
    <x v="0"/>
    <n v="42500"/>
    <n v="42500"/>
    <n v="0"/>
    <x v="0"/>
    <x v="1"/>
    <x v="0"/>
    <n v="495"/>
    <x v="0"/>
  </r>
  <r>
    <n v="356641"/>
    <x v="1"/>
    <x v="0"/>
    <n v="6000"/>
    <n v="6000"/>
    <n v="0"/>
    <x v="0"/>
    <x v="0"/>
    <x v="1"/>
    <n v="449"/>
    <x v="3"/>
  </r>
  <r>
    <n v="356700"/>
    <x v="0"/>
    <x v="0"/>
    <n v="53000"/>
    <n v="53000"/>
    <n v="0"/>
    <x v="0"/>
    <x v="1"/>
    <x v="0"/>
    <n v="500"/>
    <x v="0"/>
  </r>
  <r>
    <n v="356703"/>
    <x v="0"/>
    <x v="0"/>
    <n v="142600"/>
    <n v="142600"/>
    <n v="0"/>
    <x v="0"/>
    <x v="1"/>
    <x v="0"/>
    <n v="513"/>
    <x v="7"/>
  </r>
  <r>
    <n v="356711"/>
    <x v="0"/>
    <x v="1"/>
    <n v="20000"/>
    <n v="20000"/>
    <n v="0"/>
    <x v="0"/>
    <x v="1"/>
    <x v="1"/>
    <n v="425"/>
    <x v="6"/>
  </r>
  <r>
    <n v="356728"/>
    <x v="0"/>
    <x v="0"/>
    <n v="334854"/>
    <n v="334854"/>
    <n v="0"/>
    <x v="0"/>
    <x v="0"/>
    <x v="2"/>
    <n v="486"/>
    <x v="8"/>
  </r>
  <r>
    <n v="357061"/>
    <x v="0"/>
    <x v="0"/>
    <n v="32500"/>
    <n v="32500"/>
    <n v="0"/>
    <x v="0"/>
    <x v="1"/>
    <x v="0"/>
    <n v="521"/>
    <x v="7"/>
  </r>
  <r>
    <n v="357126"/>
    <x v="0"/>
    <x v="0"/>
    <n v="359000"/>
    <n v="359000"/>
    <n v="0"/>
    <x v="0"/>
    <x v="1"/>
    <x v="0"/>
    <n v="476"/>
    <x v="8"/>
  </r>
  <r>
    <n v="357131"/>
    <x v="1"/>
    <x v="0"/>
    <n v="20000"/>
    <n v="0"/>
    <n v="1"/>
    <x v="1"/>
    <x v="0"/>
    <x v="0"/>
    <n v="474"/>
    <x v="8"/>
  </r>
  <r>
    <n v="357144"/>
    <x v="1"/>
    <x v="0"/>
    <n v="10000"/>
    <n v="10000"/>
    <n v="0"/>
    <x v="0"/>
    <x v="1"/>
    <x v="1"/>
    <n v="498"/>
    <x v="0"/>
  </r>
  <r>
    <n v="357145"/>
    <x v="1"/>
    <x v="0"/>
    <n v="30400"/>
    <n v="30400"/>
    <n v="0"/>
    <x v="0"/>
    <x v="1"/>
    <x v="1"/>
    <n v="523"/>
    <x v="7"/>
  </r>
  <r>
    <n v="357146"/>
    <x v="0"/>
    <x v="0"/>
    <n v="86000"/>
    <n v="86000"/>
    <n v="0"/>
    <x v="0"/>
    <x v="1"/>
    <x v="1"/>
    <n v="495"/>
    <x v="0"/>
  </r>
  <r>
    <n v="357147"/>
    <x v="0"/>
    <x v="1"/>
    <n v="15000"/>
    <n v="15000"/>
    <n v="0"/>
    <x v="0"/>
    <x v="1"/>
    <x v="1"/>
    <n v="460"/>
    <x v="1"/>
  </r>
  <r>
    <n v="357158"/>
    <x v="0"/>
    <x v="0"/>
    <n v="135000"/>
    <n v="135000"/>
    <n v="0"/>
    <x v="0"/>
    <x v="1"/>
    <x v="1"/>
    <n v="535"/>
    <x v="9"/>
  </r>
  <r>
    <n v="357162"/>
    <x v="0"/>
    <x v="1"/>
    <n v="25000"/>
    <n v="25000"/>
    <n v="0"/>
    <x v="0"/>
    <x v="0"/>
    <x v="1"/>
    <n v="536"/>
    <x v="9"/>
  </r>
  <r>
    <n v="357166"/>
    <x v="0"/>
    <x v="0"/>
    <n v="53600"/>
    <n v="53600"/>
    <n v="0"/>
    <x v="0"/>
    <x v="1"/>
    <x v="1"/>
    <n v="531"/>
    <x v="9"/>
  </r>
  <r>
    <n v="357192"/>
    <x v="0"/>
    <x v="1"/>
    <n v="30000"/>
    <n v="30000"/>
    <n v="0"/>
    <x v="0"/>
    <x v="1"/>
    <x v="0"/>
    <n v="445"/>
    <x v="3"/>
  </r>
  <r>
    <n v="357207"/>
    <x v="1"/>
    <x v="0"/>
    <n v="30000"/>
    <n v="30000"/>
    <n v="0"/>
    <x v="0"/>
    <x v="1"/>
    <x v="0"/>
    <n v="530"/>
    <x v="7"/>
  </r>
  <r>
    <n v="357222"/>
    <x v="0"/>
    <x v="0"/>
    <n v="14500"/>
    <n v="14500"/>
    <n v="0"/>
    <x v="0"/>
    <x v="0"/>
    <x v="0"/>
    <n v="435"/>
    <x v="3"/>
  </r>
  <r>
    <n v="357225"/>
    <x v="0"/>
    <x v="0"/>
    <n v="54000"/>
    <n v="54000"/>
    <n v="0"/>
    <x v="0"/>
    <x v="1"/>
    <x v="1"/>
    <n v="527"/>
    <x v="7"/>
  </r>
  <r>
    <n v="357243"/>
    <x v="0"/>
    <x v="1"/>
    <n v="20000"/>
    <n v="20000"/>
    <n v="0"/>
    <x v="0"/>
    <x v="1"/>
    <x v="1"/>
    <n v="537"/>
    <x v="9"/>
  </r>
  <r>
    <n v="357259"/>
    <x v="0"/>
    <x v="0"/>
    <n v="20000"/>
    <n v="20000"/>
    <n v="0"/>
    <x v="0"/>
    <x v="0"/>
    <x v="1"/>
    <n v="523"/>
    <x v="7"/>
  </r>
  <r>
    <n v="357268"/>
    <x v="0"/>
    <x v="0"/>
    <n v="135000"/>
    <n v="135000"/>
    <n v="0"/>
    <x v="0"/>
    <x v="1"/>
    <x v="1"/>
    <n v="498"/>
    <x v="0"/>
  </r>
  <r>
    <n v="357317"/>
    <x v="0"/>
    <x v="0"/>
    <n v="174000"/>
    <n v="174000"/>
    <n v="0"/>
    <x v="0"/>
    <x v="1"/>
    <x v="2"/>
    <n v="548"/>
    <x v="9"/>
  </r>
  <r>
    <n v="357328"/>
    <x v="0"/>
    <x v="1"/>
    <n v="140900"/>
    <n v="140900"/>
    <n v="0"/>
    <x v="0"/>
    <x v="1"/>
    <x v="1"/>
    <n v="527"/>
    <x v="7"/>
  </r>
  <r>
    <n v="357329"/>
    <x v="1"/>
    <x v="1"/>
    <n v="30000"/>
    <n v="30000"/>
    <n v="0"/>
    <x v="0"/>
    <x v="1"/>
    <x v="1"/>
    <n v="427"/>
    <x v="6"/>
  </r>
  <r>
    <n v="357331"/>
    <x v="1"/>
    <x v="0"/>
    <n v="5000"/>
    <n v="5000"/>
    <n v="0"/>
    <x v="0"/>
    <x v="0"/>
    <x v="0"/>
    <n v="422"/>
    <x v="6"/>
  </r>
  <r>
    <n v="357340"/>
    <x v="0"/>
    <x v="0"/>
    <n v="398500"/>
    <n v="398500"/>
    <n v="0"/>
    <x v="0"/>
    <x v="1"/>
    <x v="1"/>
    <n v="465"/>
    <x v="1"/>
  </r>
  <r>
    <n v="357343"/>
    <x v="0"/>
    <x v="2"/>
    <n v="26000"/>
    <n v="26000"/>
    <n v="0"/>
    <x v="0"/>
    <x v="1"/>
    <x v="1"/>
    <n v="531"/>
    <x v="9"/>
  </r>
  <r>
    <n v="357359"/>
    <x v="0"/>
    <x v="1"/>
    <n v="10000"/>
    <n v="10000"/>
    <n v="0"/>
    <x v="0"/>
    <x v="1"/>
    <x v="1"/>
    <n v="441"/>
    <x v="3"/>
  </r>
  <r>
    <n v="357366"/>
    <x v="0"/>
    <x v="1"/>
    <n v="40000"/>
    <n v="40000"/>
    <n v="0"/>
    <x v="0"/>
    <x v="1"/>
    <x v="1"/>
    <n v="444"/>
    <x v="3"/>
  </r>
  <r>
    <n v="357371"/>
    <x v="1"/>
    <x v="1"/>
    <n v="25000"/>
    <n v="25000"/>
    <n v="0"/>
    <x v="0"/>
    <x v="0"/>
    <x v="1"/>
    <n v="496"/>
    <x v="0"/>
  </r>
  <r>
    <n v="357375"/>
    <x v="0"/>
    <x v="1"/>
    <n v="118000"/>
    <n v="118000"/>
    <n v="0"/>
    <x v="0"/>
    <x v="1"/>
    <x v="1"/>
    <n v="473"/>
    <x v="8"/>
  </r>
  <r>
    <n v="357388"/>
    <x v="1"/>
    <x v="0"/>
    <n v="15000"/>
    <n v="15000"/>
    <n v="0"/>
    <x v="0"/>
    <x v="1"/>
    <x v="2"/>
    <n v="504"/>
    <x v="0"/>
  </r>
  <r>
    <n v="357395"/>
    <x v="0"/>
    <x v="0"/>
    <n v="127700"/>
    <n v="127700"/>
    <n v="0"/>
    <x v="0"/>
    <x v="1"/>
    <x v="1"/>
    <n v="524"/>
    <x v="7"/>
  </r>
  <r>
    <n v="357411"/>
    <x v="1"/>
    <x v="0"/>
    <n v="10000"/>
    <n v="10000"/>
    <n v="0"/>
    <x v="0"/>
    <x v="1"/>
    <x v="0"/>
    <n v="503"/>
    <x v="0"/>
  </r>
  <r>
    <n v="357415"/>
    <x v="0"/>
    <x v="0"/>
    <n v="427000"/>
    <n v="427000"/>
    <n v="0"/>
    <x v="0"/>
    <x v="0"/>
    <x v="1"/>
    <n v="509"/>
    <x v="0"/>
  </r>
  <r>
    <n v="357420"/>
    <x v="0"/>
    <x v="0"/>
    <n v="60000"/>
    <n v="60000"/>
    <n v="0"/>
    <x v="0"/>
    <x v="0"/>
    <x v="1"/>
    <n v="447"/>
    <x v="3"/>
  </r>
  <r>
    <n v="357422"/>
    <x v="0"/>
    <x v="0"/>
    <n v="30000"/>
    <n v="30000"/>
    <n v="0"/>
    <x v="0"/>
    <x v="1"/>
    <x v="0"/>
    <n v="530"/>
    <x v="7"/>
  </r>
  <r>
    <n v="357430"/>
    <x v="1"/>
    <x v="0"/>
    <n v="30000"/>
    <n v="30000"/>
    <n v="0"/>
    <x v="0"/>
    <x v="1"/>
    <x v="2"/>
    <n v="452"/>
    <x v="1"/>
  </r>
  <r>
    <n v="357431"/>
    <x v="0"/>
    <x v="0"/>
    <n v="15000"/>
    <n v="15000"/>
    <n v="0"/>
    <x v="0"/>
    <x v="0"/>
    <x v="0"/>
    <n v="446"/>
    <x v="3"/>
  </r>
  <r>
    <n v="357435"/>
    <x v="0"/>
    <x v="0"/>
    <n v="45000"/>
    <n v="45000"/>
    <n v="0"/>
    <x v="0"/>
    <x v="1"/>
    <x v="1"/>
    <n v="433"/>
    <x v="3"/>
  </r>
  <r>
    <n v="357440"/>
    <x v="1"/>
    <x v="0"/>
    <n v="15000"/>
    <n v="15000"/>
    <n v="0"/>
    <x v="0"/>
    <x v="1"/>
    <x v="1"/>
    <n v="462"/>
    <x v="1"/>
  </r>
  <r>
    <n v="357444"/>
    <x v="0"/>
    <x v="0"/>
    <n v="80000"/>
    <n v="80000"/>
    <n v="0"/>
    <x v="0"/>
    <x v="1"/>
    <x v="0"/>
    <n v="441"/>
    <x v="3"/>
  </r>
  <r>
    <n v="357447"/>
    <x v="0"/>
    <x v="0"/>
    <n v="10000"/>
    <n v="10000"/>
    <n v="0"/>
    <x v="0"/>
    <x v="0"/>
    <x v="0"/>
    <n v="468"/>
    <x v="1"/>
  </r>
  <r>
    <n v="357449"/>
    <x v="0"/>
    <x v="0"/>
    <n v="30000"/>
    <n v="30000"/>
    <n v="0"/>
    <x v="0"/>
    <x v="0"/>
    <x v="2"/>
    <n v="489"/>
    <x v="8"/>
  </r>
  <r>
    <n v="357462"/>
    <x v="1"/>
    <x v="1"/>
    <n v="22000"/>
    <n v="22000"/>
    <n v="0"/>
    <x v="0"/>
    <x v="0"/>
    <x v="1"/>
    <n v="448"/>
    <x v="3"/>
  </r>
  <r>
    <n v="357468"/>
    <x v="0"/>
    <x v="0"/>
    <n v="140140"/>
    <n v="140140"/>
    <n v="0"/>
    <x v="0"/>
    <x v="1"/>
    <x v="1"/>
    <n v="510"/>
    <x v="0"/>
  </r>
  <r>
    <n v="357470"/>
    <x v="1"/>
    <x v="0"/>
    <n v="41000"/>
    <n v="41000"/>
    <n v="0"/>
    <x v="0"/>
    <x v="0"/>
    <x v="1"/>
    <n v="474"/>
    <x v="8"/>
  </r>
  <r>
    <n v="357481"/>
    <x v="0"/>
    <x v="0"/>
    <n v="28000"/>
    <n v="28000"/>
    <n v="0"/>
    <x v="0"/>
    <x v="1"/>
    <x v="1"/>
    <n v="458"/>
    <x v="1"/>
  </r>
  <r>
    <n v="357485"/>
    <x v="0"/>
    <x v="2"/>
    <n v="8000"/>
    <n v="8000"/>
    <n v="0"/>
    <x v="0"/>
    <x v="0"/>
    <x v="1"/>
    <n v="395"/>
    <x v="2"/>
  </r>
  <r>
    <n v="357495"/>
    <x v="1"/>
    <x v="0"/>
    <n v="30000"/>
    <n v="30000"/>
    <n v="0"/>
    <x v="0"/>
    <x v="1"/>
    <x v="2"/>
    <n v="447"/>
    <x v="3"/>
  </r>
  <r>
    <n v="357505"/>
    <x v="1"/>
    <x v="0"/>
    <n v="12000"/>
    <n v="12000"/>
    <n v="0"/>
    <x v="0"/>
    <x v="0"/>
    <x v="0"/>
    <n v="501"/>
    <x v="0"/>
  </r>
  <r>
    <n v="357508"/>
    <x v="1"/>
    <x v="0"/>
    <n v="43500"/>
    <n v="43500"/>
    <n v="0"/>
    <x v="0"/>
    <x v="1"/>
    <x v="0"/>
    <n v="433"/>
    <x v="3"/>
  </r>
  <r>
    <n v="357535"/>
    <x v="1"/>
    <x v="0"/>
    <n v="10000"/>
    <n v="10000"/>
    <n v="0"/>
    <x v="0"/>
    <x v="1"/>
    <x v="0"/>
    <n v="478"/>
    <x v="8"/>
  </r>
  <r>
    <n v="357536"/>
    <x v="0"/>
    <x v="0"/>
    <n v="11000"/>
    <n v="11000"/>
    <n v="0"/>
    <x v="0"/>
    <x v="0"/>
    <x v="1"/>
    <n v="484"/>
    <x v="8"/>
  </r>
  <r>
    <n v="357543"/>
    <x v="1"/>
    <x v="0"/>
    <n v="22000"/>
    <n v="22000"/>
    <n v="0"/>
    <x v="0"/>
    <x v="0"/>
    <x v="1"/>
    <n v="482"/>
    <x v="8"/>
  </r>
  <r>
    <n v="357577"/>
    <x v="1"/>
    <x v="0"/>
    <n v="30000"/>
    <n v="30000"/>
    <n v="0"/>
    <x v="0"/>
    <x v="0"/>
    <x v="1"/>
    <n v="437"/>
    <x v="3"/>
  </r>
  <r>
    <n v="357603"/>
    <x v="1"/>
    <x v="0"/>
    <n v="37000"/>
    <n v="37000"/>
    <n v="0"/>
    <x v="0"/>
    <x v="1"/>
    <x v="0"/>
    <n v="521"/>
    <x v="7"/>
  </r>
  <r>
    <n v="357612"/>
    <x v="1"/>
    <x v="0"/>
    <n v="25000"/>
    <n v="0"/>
    <n v="1"/>
    <x v="1"/>
    <x v="0"/>
    <x v="0"/>
    <n v="484"/>
    <x v="8"/>
  </r>
  <r>
    <n v="357625"/>
    <x v="1"/>
    <x v="0"/>
    <n v="30000"/>
    <n v="30000"/>
    <n v="0"/>
    <x v="0"/>
    <x v="1"/>
    <x v="0"/>
    <n v="480"/>
    <x v="8"/>
  </r>
  <r>
    <n v="357640"/>
    <x v="1"/>
    <x v="0"/>
    <n v="31100"/>
    <n v="31100"/>
    <n v="0"/>
    <x v="0"/>
    <x v="1"/>
    <x v="1"/>
    <n v="457"/>
    <x v="1"/>
  </r>
  <r>
    <n v="357645"/>
    <x v="0"/>
    <x v="0"/>
    <n v="24000"/>
    <n v="24000"/>
    <n v="0"/>
    <x v="0"/>
    <x v="1"/>
    <x v="1"/>
    <n v="464"/>
    <x v="1"/>
  </r>
  <r>
    <n v="357678"/>
    <x v="0"/>
    <x v="1"/>
    <n v="25000"/>
    <n v="25000"/>
    <n v="0"/>
    <x v="0"/>
    <x v="1"/>
    <x v="2"/>
    <n v="504"/>
    <x v="0"/>
  </r>
  <r>
    <n v="357682"/>
    <x v="0"/>
    <x v="2"/>
    <n v="30500"/>
    <n v="30500"/>
    <n v="0"/>
    <x v="0"/>
    <x v="1"/>
    <x v="0"/>
    <n v="452"/>
    <x v="1"/>
  </r>
  <r>
    <n v="357710"/>
    <x v="1"/>
    <x v="0"/>
    <n v="50800"/>
    <n v="50800"/>
    <n v="0"/>
    <x v="0"/>
    <x v="0"/>
    <x v="1"/>
    <n v="435"/>
    <x v="3"/>
  </r>
  <r>
    <n v="357733"/>
    <x v="0"/>
    <x v="0"/>
    <n v="38800"/>
    <n v="38800"/>
    <n v="0"/>
    <x v="0"/>
    <x v="1"/>
    <x v="2"/>
    <n v="513"/>
    <x v="7"/>
  </r>
  <r>
    <n v="357762"/>
    <x v="0"/>
    <x v="0"/>
    <n v="296000"/>
    <n v="296000"/>
    <n v="0"/>
    <x v="0"/>
    <x v="1"/>
    <x v="1"/>
    <n v="422"/>
    <x v="6"/>
  </r>
  <r>
    <n v="357772"/>
    <x v="0"/>
    <x v="0"/>
    <n v="20000"/>
    <n v="20000"/>
    <n v="0"/>
    <x v="0"/>
    <x v="0"/>
    <x v="1"/>
    <n v="491"/>
    <x v="0"/>
  </r>
  <r>
    <n v="357781"/>
    <x v="0"/>
    <x v="0"/>
    <n v="45000"/>
    <n v="45000"/>
    <n v="0"/>
    <x v="0"/>
    <x v="1"/>
    <x v="2"/>
    <n v="462"/>
    <x v="1"/>
  </r>
  <r>
    <n v="357791"/>
    <x v="0"/>
    <x v="2"/>
    <n v="141000"/>
    <n v="141000"/>
    <n v="0"/>
    <x v="0"/>
    <x v="1"/>
    <x v="2"/>
    <n v="509"/>
    <x v="0"/>
  </r>
  <r>
    <n v="357821"/>
    <x v="1"/>
    <x v="0"/>
    <n v="79000"/>
    <n v="79000"/>
    <n v="0"/>
    <x v="0"/>
    <x v="1"/>
    <x v="1"/>
    <n v="500"/>
    <x v="0"/>
  </r>
  <r>
    <n v="357842"/>
    <x v="0"/>
    <x v="0"/>
    <n v="20000"/>
    <n v="20000"/>
    <n v="0"/>
    <x v="0"/>
    <x v="0"/>
    <x v="1"/>
    <n v="514"/>
    <x v="7"/>
  </r>
  <r>
    <n v="357867"/>
    <x v="1"/>
    <x v="0"/>
    <n v="44500"/>
    <n v="44500"/>
    <n v="0"/>
    <x v="0"/>
    <x v="1"/>
    <x v="2"/>
    <n v="513"/>
    <x v="7"/>
  </r>
  <r>
    <n v="357924"/>
    <x v="1"/>
    <x v="0"/>
    <n v="20000"/>
    <n v="20000"/>
    <n v="0"/>
    <x v="0"/>
    <x v="1"/>
    <x v="1"/>
    <n v="464"/>
    <x v="1"/>
  </r>
  <r>
    <n v="357926"/>
    <x v="1"/>
    <x v="1"/>
    <n v="55000"/>
    <n v="55000"/>
    <n v="0"/>
    <x v="0"/>
    <x v="1"/>
    <x v="0"/>
    <n v="393"/>
    <x v="2"/>
  </r>
  <r>
    <n v="357930"/>
    <x v="0"/>
    <x v="2"/>
    <n v="59770"/>
    <n v="59770"/>
    <n v="0"/>
    <x v="0"/>
    <x v="1"/>
    <x v="0"/>
    <n v="438"/>
    <x v="3"/>
  </r>
  <r>
    <n v="357935"/>
    <x v="1"/>
    <x v="0"/>
    <n v="19800"/>
    <n v="0.72"/>
    <n v="1"/>
    <x v="1"/>
    <x v="1"/>
    <x v="2"/>
    <n v="476"/>
    <x v="8"/>
  </r>
  <r>
    <n v="357954"/>
    <x v="1"/>
    <x v="0"/>
    <n v="40000"/>
    <n v="40000"/>
    <n v="0"/>
    <x v="0"/>
    <x v="1"/>
    <x v="2"/>
    <n v="466"/>
    <x v="1"/>
  </r>
  <r>
    <n v="357979"/>
    <x v="1"/>
    <x v="0"/>
    <n v="35000"/>
    <n v="0"/>
    <n v="1"/>
    <x v="1"/>
    <x v="1"/>
    <x v="1"/>
    <n v="461"/>
    <x v="1"/>
  </r>
  <r>
    <n v="358008"/>
    <x v="1"/>
    <x v="0"/>
    <n v="43300"/>
    <n v="43300"/>
    <n v="0"/>
    <x v="0"/>
    <x v="0"/>
    <x v="1"/>
    <n v="516"/>
    <x v="7"/>
  </r>
  <r>
    <n v="358036"/>
    <x v="0"/>
    <x v="0"/>
    <n v="35000"/>
    <n v="35000"/>
    <n v="0"/>
    <x v="0"/>
    <x v="0"/>
    <x v="2"/>
    <n v="465"/>
    <x v="1"/>
  </r>
  <r>
    <n v="358047"/>
    <x v="0"/>
    <x v="0"/>
    <n v="63000"/>
    <n v="63000"/>
    <n v="0"/>
    <x v="0"/>
    <x v="1"/>
    <x v="1"/>
    <n v="525"/>
    <x v="7"/>
  </r>
  <r>
    <n v="358049"/>
    <x v="1"/>
    <x v="0"/>
    <n v="20000"/>
    <n v="0"/>
    <n v="1"/>
    <x v="1"/>
    <x v="0"/>
    <x v="1"/>
    <n v="439"/>
    <x v="3"/>
  </r>
  <r>
    <n v="358062"/>
    <x v="0"/>
    <x v="0"/>
    <n v="20000"/>
    <n v="20000"/>
    <n v="0"/>
    <x v="0"/>
    <x v="0"/>
    <x v="1"/>
    <n v="375"/>
    <x v="4"/>
  </r>
  <r>
    <n v="358077"/>
    <x v="0"/>
    <x v="0"/>
    <n v="40000"/>
    <n v="40000"/>
    <n v="0"/>
    <x v="0"/>
    <x v="1"/>
    <x v="0"/>
    <n v="436"/>
    <x v="3"/>
  </r>
  <r>
    <n v="358098"/>
    <x v="0"/>
    <x v="1"/>
    <n v="75000"/>
    <n v="75000"/>
    <n v="0"/>
    <x v="0"/>
    <x v="0"/>
    <x v="1"/>
    <n v="468"/>
    <x v="1"/>
  </r>
  <r>
    <n v="358102"/>
    <x v="0"/>
    <x v="1"/>
    <n v="14000"/>
    <n v="14000"/>
    <n v="0"/>
    <x v="0"/>
    <x v="0"/>
    <x v="2"/>
    <n v="510"/>
    <x v="0"/>
  </r>
  <r>
    <n v="358110"/>
    <x v="1"/>
    <x v="0"/>
    <n v="5000"/>
    <n v="5000"/>
    <n v="0"/>
    <x v="0"/>
    <x v="1"/>
    <x v="1"/>
    <n v="413"/>
    <x v="6"/>
  </r>
  <r>
    <n v="358113"/>
    <x v="1"/>
    <x v="1"/>
    <n v="40600"/>
    <n v="40600"/>
    <n v="0"/>
    <x v="0"/>
    <x v="0"/>
    <x v="1"/>
    <n v="425"/>
    <x v="6"/>
  </r>
  <r>
    <n v="358120"/>
    <x v="0"/>
    <x v="0"/>
    <n v="69000"/>
    <n v="69000"/>
    <n v="0"/>
    <x v="0"/>
    <x v="0"/>
    <x v="0"/>
    <n v="471"/>
    <x v="8"/>
  </r>
  <r>
    <n v="358139"/>
    <x v="2"/>
    <x v="1"/>
    <n v="87800"/>
    <n v="87800"/>
    <n v="0"/>
    <x v="0"/>
    <x v="1"/>
    <x v="0"/>
    <n v="480"/>
    <x v="8"/>
  </r>
  <r>
    <n v="358144"/>
    <x v="1"/>
    <x v="0"/>
    <n v="20000"/>
    <n v="20000"/>
    <n v="0"/>
    <x v="0"/>
    <x v="1"/>
    <x v="0"/>
    <n v="461"/>
    <x v="1"/>
  </r>
  <r>
    <n v="358162"/>
    <x v="1"/>
    <x v="0"/>
    <n v="27000"/>
    <n v="27000"/>
    <n v="0"/>
    <x v="0"/>
    <x v="0"/>
    <x v="1"/>
    <n v="447"/>
    <x v="3"/>
  </r>
  <r>
    <n v="358164"/>
    <x v="1"/>
    <x v="0"/>
    <n v="30000"/>
    <n v="30000"/>
    <n v="0"/>
    <x v="0"/>
    <x v="1"/>
    <x v="1"/>
    <n v="498"/>
    <x v="0"/>
  </r>
  <r>
    <n v="358166"/>
    <x v="0"/>
    <x v="0"/>
    <n v="134600"/>
    <n v="134600"/>
    <n v="0"/>
    <x v="0"/>
    <x v="0"/>
    <x v="1"/>
    <n v="458"/>
    <x v="1"/>
  </r>
  <r>
    <n v="358169"/>
    <x v="0"/>
    <x v="1"/>
    <n v="50000"/>
    <n v="50000"/>
    <n v="0"/>
    <x v="0"/>
    <x v="0"/>
    <x v="1"/>
    <n v="471"/>
    <x v="8"/>
  </r>
  <r>
    <n v="358187"/>
    <x v="1"/>
    <x v="0"/>
    <n v="10000"/>
    <n v="10000"/>
    <n v="0"/>
    <x v="0"/>
    <x v="1"/>
    <x v="1"/>
    <n v="459"/>
    <x v="1"/>
  </r>
  <r>
    <n v="358191"/>
    <x v="1"/>
    <x v="0"/>
    <n v="10000"/>
    <n v="10000"/>
    <n v="0"/>
    <x v="0"/>
    <x v="0"/>
    <x v="1"/>
    <n v="517"/>
    <x v="7"/>
  </r>
  <r>
    <n v="358212"/>
    <x v="0"/>
    <x v="1"/>
    <n v="19000"/>
    <n v="19000"/>
    <n v="0"/>
    <x v="0"/>
    <x v="0"/>
    <x v="2"/>
    <n v="444"/>
    <x v="3"/>
  </r>
  <r>
    <n v="358213"/>
    <x v="1"/>
    <x v="1"/>
    <n v="10000"/>
    <n v="10000"/>
    <n v="0"/>
    <x v="0"/>
    <x v="1"/>
    <x v="1"/>
    <n v="527"/>
    <x v="7"/>
  </r>
  <r>
    <n v="358217"/>
    <x v="2"/>
    <x v="0"/>
    <n v="26000"/>
    <n v="26000"/>
    <n v="0"/>
    <x v="0"/>
    <x v="1"/>
    <x v="0"/>
    <n v="425"/>
    <x v="6"/>
  </r>
  <r>
    <n v="358231"/>
    <x v="0"/>
    <x v="0"/>
    <n v="15000"/>
    <n v="15000"/>
    <n v="0"/>
    <x v="0"/>
    <x v="0"/>
    <x v="0"/>
    <n v="456"/>
    <x v="1"/>
  </r>
  <r>
    <n v="358234"/>
    <x v="0"/>
    <x v="0"/>
    <n v="3000"/>
    <n v="3000"/>
    <n v="0"/>
    <x v="0"/>
    <x v="0"/>
    <x v="2"/>
    <n v="474"/>
    <x v="8"/>
  </r>
  <r>
    <n v="358248"/>
    <x v="0"/>
    <x v="0"/>
    <n v="55943.8"/>
    <n v="55943.8"/>
    <n v="0"/>
    <x v="0"/>
    <x v="0"/>
    <x v="1"/>
    <n v="518"/>
    <x v="7"/>
  </r>
  <r>
    <n v="358253"/>
    <x v="0"/>
    <x v="0"/>
    <n v="290000"/>
    <n v="290000"/>
    <n v="0"/>
    <x v="0"/>
    <x v="1"/>
    <x v="0"/>
    <n v="528"/>
    <x v="7"/>
  </r>
  <r>
    <n v="358260"/>
    <x v="0"/>
    <x v="2"/>
    <n v="24000"/>
    <n v="24000"/>
    <n v="0"/>
    <x v="0"/>
    <x v="0"/>
    <x v="0"/>
    <n v="501"/>
    <x v="0"/>
  </r>
  <r>
    <n v="358270"/>
    <x v="2"/>
    <x v="0"/>
    <n v="40000"/>
    <n v="40000"/>
    <n v="0"/>
    <x v="0"/>
    <x v="1"/>
    <x v="1"/>
    <n v="381"/>
    <x v="4"/>
  </r>
  <r>
    <n v="358271"/>
    <x v="0"/>
    <x v="0"/>
    <n v="50800"/>
    <n v="50800"/>
    <n v="0"/>
    <x v="0"/>
    <x v="1"/>
    <x v="1"/>
    <n v="500"/>
    <x v="0"/>
  </r>
  <r>
    <n v="358290"/>
    <x v="0"/>
    <x v="0"/>
    <n v="154270"/>
    <n v="154270"/>
    <n v="0"/>
    <x v="0"/>
    <x v="0"/>
    <x v="1"/>
    <n v="513"/>
    <x v="7"/>
  </r>
  <r>
    <n v="358298"/>
    <x v="0"/>
    <x v="0"/>
    <n v="10000"/>
    <n v="10000"/>
    <n v="0"/>
    <x v="0"/>
    <x v="0"/>
    <x v="1"/>
    <n v="422"/>
    <x v="6"/>
  </r>
  <r>
    <n v="358315"/>
    <x v="0"/>
    <x v="0"/>
    <n v="61900"/>
    <n v="61900"/>
    <n v="0"/>
    <x v="0"/>
    <x v="1"/>
    <x v="0"/>
    <n v="480"/>
    <x v="8"/>
  </r>
  <r>
    <n v="358336"/>
    <x v="0"/>
    <x v="0"/>
    <n v="70000"/>
    <n v="70000"/>
    <n v="0"/>
    <x v="0"/>
    <x v="1"/>
    <x v="0"/>
    <n v="468"/>
    <x v="1"/>
  </r>
  <r>
    <n v="358371"/>
    <x v="0"/>
    <x v="0"/>
    <n v="56000"/>
    <n v="56000"/>
    <n v="0"/>
    <x v="0"/>
    <x v="1"/>
    <x v="0"/>
    <n v="506"/>
    <x v="0"/>
  </r>
  <r>
    <n v="358382"/>
    <x v="1"/>
    <x v="1"/>
    <n v="60000"/>
    <n v="60000"/>
    <n v="0"/>
    <x v="0"/>
    <x v="1"/>
    <x v="1"/>
    <n v="450"/>
    <x v="3"/>
  </r>
  <r>
    <n v="358402"/>
    <x v="1"/>
    <x v="0"/>
    <n v="18000"/>
    <n v="18000"/>
    <n v="0"/>
    <x v="0"/>
    <x v="1"/>
    <x v="2"/>
    <n v="465"/>
    <x v="1"/>
  </r>
  <r>
    <n v="358406"/>
    <x v="1"/>
    <x v="0"/>
    <n v="5000"/>
    <n v="5000"/>
    <n v="0"/>
    <x v="0"/>
    <x v="1"/>
    <x v="1"/>
    <n v="443"/>
    <x v="3"/>
  </r>
  <r>
    <n v="358408"/>
    <x v="0"/>
    <x v="0"/>
    <n v="62100"/>
    <n v="62100"/>
    <n v="0"/>
    <x v="0"/>
    <x v="1"/>
    <x v="1"/>
    <n v="463"/>
    <x v="1"/>
  </r>
  <r>
    <n v="358654"/>
    <x v="0"/>
    <x v="0"/>
    <n v="27600"/>
    <n v="27600"/>
    <n v="0"/>
    <x v="0"/>
    <x v="1"/>
    <x v="1"/>
    <n v="537"/>
    <x v="9"/>
  </r>
  <r>
    <n v="358676"/>
    <x v="0"/>
    <x v="0"/>
    <n v="86000"/>
    <n v="86000"/>
    <n v="0"/>
    <x v="0"/>
    <x v="0"/>
    <x v="0"/>
    <n v="485"/>
    <x v="8"/>
  </r>
  <r>
    <n v="358679"/>
    <x v="0"/>
    <x v="0"/>
    <n v="20000"/>
    <n v="20000"/>
    <n v="0"/>
    <x v="0"/>
    <x v="0"/>
    <x v="1"/>
    <n v="420"/>
    <x v="6"/>
  </r>
  <r>
    <n v="358682"/>
    <x v="1"/>
    <x v="0"/>
    <n v="20000"/>
    <n v="20000"/>
    <n v="0"/>
    <x v="0"/>
    <x v="1"/>
    <x v="1"/>
    <n v="486"/>
    <x v="8"/>
  </r>
  <r>
    <n v="358684"/>
    <x v="1"/>
    <x v="0"/>
    <n v="22000"/>
    <n v="22000"/>
    <n v="0"/>
    <x v="0"/>
    <x v="1"/>
    <x v="1"/>
    <n v="509"/>
    <x v="0"/>
  </r>
  <r>
    <n v="358709"/>
    <x v="1"/>
    <x v="0"/>
    <n v="3000"/>
    <n v="3000"/>
    <n v="0"/>
    <x v="0"/>
    <x v="0"/>
    <x v="0"/>
    <n v="465"/>
    <x v="1"/>
  </r>
  <r>
    <n v="358731"/>
    <x v="0"/>
    <x v="1"/>
    <n v="40000"/>
    <n v="40000"/>
    <n v="0"/>
    <x v="0"/>
    <x v="1"/>
    <x v="0"/>
    <n v="482"/>
    <x v="8"/>
  </r>
  <r>
    <n v="358744"/>
    <x v="2"/>
    <x v="0"/>
    <n v="14000"/>
    <n v="14000"/>
    <n v="0"/>
    <x v="0"/>
    <x v="1"/>
    <x v="1"/>
    <n v="471"/>
    <x v="8"/>
  </r>
  <r>
    <n v="358750"/>
    <x v="0"/>
    <x v="0"/>
    <n v="21900"/>
    <n v="21900"/>
    <n v="0"/>
    <x v="0"/>
    <x v="1"/>
    <x v="0"/>
    <n v="511"/>
    <x v="7"/>
  </r>
  <r>
    <n v="358767"/>
    <x v="0"/>
    <x v="1"/>
    <n v="50000"/>
    <n v="50000"/>
    <n v="0"/>
    <x v="0"/>
    <x v="1"/>
    <x v="0"/>
    <n v="536"/>
    <x v="9"/>
  </r>
  <r>
    <n v="358775"/>
    <x v="0"/>
    <x v="0"/>
    <n v="25000"/>
    <n v="25000"/>
    <n v="0"/>
    <x v="0"/>
    <x v="1"/>
    <x v="1"/>
    <n v="418"/>
    <x v="6"/>
  </r>
  <r>
    <n v="358778"/>
    <x v="2"/>
    <x v="2"/>
    <n v="31000"/>
    <n v="31000"/>
    <n v="0"/>
    <x v="0"/>
    <x v="0"/>
    <x v="1"/>
    <n v="455"/>
    <x v="1"/>
  </r>
  <r>
    <n v="358784"/>
    <x v="0"/>
    <x v="1"/>
    <n v="90300"/>
    <n v="90300"/>
    <n v="0"/>
    <x v="0"/>
    <x v="1"/>
    <x v="0"/>
    <n v="486"/>
    <x v="8"/>
  </r>
  <r>
    <n v="358786"/>
    <x v="1"/>
    <x v="1"/>
    <n v="10500"/>
    <n v="10500"/>
    <n v="0"/>
    <x v="0"/>
    <x v="1"/>
    <x v="0"/>
    <n v="547"/>
    <x v="9"/>
  </r>
  <r>
    <n v="358790"/>
    <x v="0"/>
    <x v="1"/>
    <n v="139549"/>
    <n v="139549"/>
    <n v="0"/>
    <x v="0"/>
    <x v="1"/>
    <x v="2"/>
    <n v="503"/>
    <x v="0"/>
  </r>
  <r>
    <n v="358802"/>
    <x v="1"/>
    <x v="0"/>
    <n v="120800"/>
    <n v="120800"/>
    <n v="0"/>
    <x v="0"/>
    <x v="0"/>
    <x v="1"/>
    <n v="521"/>
    <x v="7"/>
  </r>
  <r>
    <n v="358814"/>
    <x v="0"/>
    <x v="0"/>
    <n v="130760"/>
    <n v="130760"/>
    <n v="0"/>
    <x v="0"/>
    <x v="1"/>
    <x v="1"/>
    <n v="531"/>
    <x v="9"/>
  </r>
  <r>
    <n v="358823"/>
    <x v="0"/>
    <x v="0"/>
    <n v="100200"/>
    <n v="100200"/>
    <n v="0"/>
    <x v="0"/>
    <x v="1"/>
    <x v="0"/>
    <n v="521"/>
    <x v="7"/>
  </r>
  <r>
    <n v="358828"/>
    <x v="1"/>
    <x v="0"/>
    <n v="3000"/>
    <n v="3000"/>
    <n v="0"/>
    <x v="0"/>
    <x v="0"/>
    <x v="2"/>
    <n v="411"/>
    <x v="6"/>
  </r>
  <r>
    <n v="358837"/>
    <x v="1"/>
    <x v="0"/>
    <n v="41000"/>
    <n v="41000"/>
    <n v="0"/>
    <x v="0"/>
    <x v="1"/>
    <x v="2"/>
    <n v="566"/>
    <x v="10"/>
  </r>
  <r>
    <n v="358843"/>
    <x v="0"/>
    <x v="1"/>
    <n v="15000"/>
    <n v="15000"/>
    <n v="0"/>
    <x v="0"/>
    <x v="1"/>
    <x v="2"/>
    <n v="519"/>
    <x v="7"/>
  </r>
  <r>
    <n v="358845"/>
    <x v="0"/>
    <x v="0"/>
    <n v="30000"/>
    <n v="30000"/>
    <n v="0"/>
    <x v="0"/>
    <x v="0"/>
    <x v="1"/>
    <n v="551"/>
    <x v="10"/>
  </r>
  <r>
    <n v="358855"/>
    <x v="0"/>
    <x v="0"/>
    <n v="22800"/>
    <n v="22800"/>
    <n v="0"/>
    <x v="0"/>
    <x v="0"/>
    <x v="1"/>
    <n v="408"/>
    <x v="2"/>
  </r>
  <r>
    <n v="358862"/>
    <x v="1"/>
    <x v="0"/>
    <n v="18500"/>
    <n v="18500"/>
    <n v="0"/>
    <x v="0"/>
    <x v="1"/>
    <x v="2"/>
    <n v="537"/>
    <x v="9"/>
  </r>
  <r>
    <n v="358866"/>
    <x v="1"/>
    <x v="0"/>
    <n v="10000"/>
    <n v="10000"/>
    <n v="0"/>
    <x v="0"/>
    <x v="1"/>
    <x v="1"/>
    <n v="445"/>
    <x v="3"/>
  </r>
  <r>
    <n v="358887"/>
    <x v="1"/>
    <x v="0"/>
    <n v="20000"/>
    <n v="20000"/>
    <n v="0"/>
    <x v="0"/>
    <x v="0"/>
    <x v="1"/>
    <n v="437"/>
    <x v="3"/>
  </r>
  <r>
    <n v="358896"/>
    <x v="1"/>
    <x v="0"/>
    <n v="15000"/>
    <n v="15000"/>
    <n v="0"/>
    <x v="0"/>
    <x v="1"/>
    <x v="1"/>
    <n v="490"/>
    <x v="8"/>
  </r>
  <r>
    <n v="358906"/>
    <x v="1"/>
    <x v="0"/>
    <n v="13000"/>
    <n v="13000"/>
    <n v="0"/>
    <x v="0"/>
    <x v="1"/>
    <x v="0"/>
    <n v="409"/>
    <x v="2"/>
  </r>
  <r>
    <n v="358921"/>
    <x v="1"/>
    <x v="0"/>
    <n v="30000"/>
    <n v="30000"/>
    <n v="0"/>
    <x v="0"/>
    <x v="0"/>
    <x v="1"/>
    <n v="531"/>
    <x v="9"/>
  </r>
  <r>
    <n v="358922"/>
    <x v="0"/>
    <x v="0"/>
    <n v="23000"/>
    <n v="23000"/>
    <n v="0"/>
    <x v="0"/>
    <x v="1"/>
    <x v="2"/>
    <n v="506"/>
    <x v="0"/>
  </r>
  <r>
    <n v="358930"/>
    <x v="0"/>
    <x v="2"/>
    <n v="30000"/>
    <n v="30000"/>
    <n v="0"/>
    <x v="0"/>
    <x v="1"/>
    <x v="0"/>
    <n v="500"/>
    <x v="0"/>
  </r>
  <r>
    <n v="358940"/>
    <x v="0"/>
    <x v="2"/>
    <n v="20000"/>
    <n v="20000"/>
    <n v="0"/>
    <x v="0"/>
    <x v="0"/>
    <x v="1"/>
    <n v="429"/>
    <x v="6"/>
  </r>
  <r>
    <n v="358950"/>
    <x v="0"/>
    <x v="0"/>
    <n v="294730"/>
    <n v="294730"/>
    <n v="0"/>
    <x v="0"/>
    <x v="1"/>
    <x v="1"/>
    <n v="497"/>
    <x v="0"/>
  </r>
  <r>
    <n v="358962"/>
    <x v="0"/>
    <x v="0"/>
    <n v="34000"/>
    <n v="34000"/>
    <n v="0"/>
    <x v="0"/>
    <x v="0"/>
    <x v="2"/>
    <n v="492"/>
    <x v="0"/>
  </r>
  <r>
    <n v="358965"/>
    <x v="0"/>
    <x v="0"/>
    <n v="34500"/>
    <n v="34500"/>
    <n v="0"/>
    <x v="0"/>
    <x v="0"/>
    <x v="1"/>
    <n v="508"/>
    <x v="0"/>
  </r>
  <r>
    <n v="358979"/>
    <x v="0"/>
    <x v="0"/>
    <n v="29020"/>
    <n v="29020"/>
    <n v="0"/>
    <x v="0"/>
    <x v="0"/>
    <x v="1"/>
    <n v="516"/>
    <x v="7"/>
  </r>
  <r>
    <n v="358983"/>
    <x v="1"/>
    <x v="0"/>
    <n v="13000"/>
    <n v="13000"/>
    <n v="0"/>
    <x v="0"/>
    <x v="1"/>
    <x v="0"/>
    <n v="502"/>
    <x v="0"/>
  </r>
  <r>
    <n v="358986"/>
    <x v="0"/>
    <x v="0"/>
    <n v="30000"/>
    <n v="30000"/>
    <n v="0"/>
    <x v="0"/>
    <x v="0"/>
    <x v="1"/>
    <n v="437"/>
    <x v="3"/>
  </r>
  <r>
    <n v="358998"/>
    <x v="0"/>
    <x v="0"/>
    <n v="18000"/>
    <n v="18000"/>
    <n v="0"/>
    <x v="0"/>
    <x v="1"/>
    <x v="0"/>
    <n v="485"/>
    <x v="8"/>
  </r>
  <r>
    <n v="358999"/>
    <x v="1"/>
    <x v="2"/>
    <n v="20000"/>
    <n v="20000"/>
    <n v="0"/>
    <x v="0"/>
    <x v="0"/>
    <x v="1"/>
    <n v="459"/>
    <x v="1"/>
  </r>
  <r>
    <n v="359000"/>
    <x v="1"/>
    <x v="0"/>
    <n v="37000"/>
    <n v="37000"/>
    <n v="0"/>
    <x v="0"/>
    <x v="1"/>
    <x v="1"/>
    <n v="420"/>
    <x v="6"/>
  </r>
  <r>
    <n v="359001"/>
    <x v="0"/>
    <x v="0"/>
    <n v="20000"/>
    <n v="20000"/>
    <n v="0"/>
    <x v="0"/>
    <x v="0"/>
    <x v="2"/>
    <n v="445"/>
    <x v="3"/>
  </r>
  <r>
    <n v="359002"/>
    <x v="0"/>
    <x v="2"/>
    <n v="15000"/>
    <n v="7000"/>
    <n v="1"/>
    <x v="1"/>
    <x v="0"/>
    <x v="0"/>
    <n v="432"/>
    <x v="3"/>
  </r>
  <r>
    <n v="359003"/>
    <x v="0"/>
    <x v="0"/>
    <n v="165886"/>
    <n v="165886"/>
    <n v="0"/>
    <x v="0"/>
    <x v="1"/>
    <x v="1"/>
    <n v="529"/>
    <x v="7"/>
  </r>
  <r>
    <n v="359005"/>
    <x v="0"/>
    <x v="0"/>
    <n v="343800"/>
    <n v="343800"/>
    <n v="0"/>
    <x v="0"/>
    <x v="1"/>
    <x v="0"/>
    <n v="544"/>
    <x v="9"/>
  </r>
  <r>
    <n v="359008"/>
    <x v="1"/>
    <x v="0"/>
    <n v="15000"/>
    <n v="15000"/>
    <n v="0"/>
    <x v="0"/>
    <x v="1"/>
    <x v="0"/>
    <n v="447"/>
    <x v="3"/>
  </r>
  <r>
    <n v="359018"/>
    <x v="0"/>
    <x v="0"/>
    <n v="35000"/>
    <n v="35000"/>
    <n v="0"/>
    <x v="0"/>
    <x v="0"/>
    <x v="1"/>
    <n v="471"/>
    <x v="8"/>
  </r>
  <r>
    <n v="359030"/>
    <x v="1"/>
    <x v="0"/>
    <n v="20000"/>
    <n v="20000"/>
    <n v="0"/>
    <x v="0"/>
    <x v="1"/>
    <x v="1"/>
    <n v="480"/>
    <x v="8"/>
  </r>
  <r>
    <n v="359037"/>
    <x v="2"/>
    <x v="1"/>
    <n v="10000"/>
    <n v="10000"/>
    <n v="0"/>
    <x v="0"/>
    <x v="0"/>
    <x v="2"/>
    <n v="469"/>
    <x v="1"/>
  </r>
  <r>
    <n v="359039"/>
    <x v="1"/>
    <x v="0"/>
    <n v="27000"/>
    <n v="27000"/>
    <n v="0"/>
    <x v="0"/>
    <x v="1"/>
    <x v="0"/>
    <n v="466"/>
    <x v="1"/>
  </r>
  <r>
    <n v="359052"/>
    <x v="1"/>
    <x v="0"/>
    <n v="16000"/>
    <n v="16000"/>
    <n v="0"/>
    <x v="0"/>
    <x v="1"/>
    <x v="0"/>
    <n v="465"/>
    <x v="1"/>
  </r>
  <r>
    <n v="359055"/>
    <x v="0"/>
    <x v="1"/>
    <n v="44000"/>
    <n v="44000"/>
    <n v="0"/>
    <x v="0"/>
    <x v="0"/>
    <x v="0"/>
    <n v="442"/>
    <x v="3"/>
  </r>
  <r>
    <n v="359056"/>
    <x v="0"/>
    <x v="0"/>
    <n v="25000"/>
    <n v="25000"/>
    <n v="0"/>
    <x v="0"/>
    <x v="0"/>
    <x v="0"/>
    <n v="542"/>
    <x v="9"/>
  </r>
  <r>
    <n v="359064"/>
    <x v="0"/>
    <x v="0"/>
    <n v="21000"/>
    <n v="21000"/>
    <n v="0"/>
    <x v="0"/>
    <x v="1"/>
    <x v="1"/>
    <n v="504"/>
    <x v="0"/>
  </r>
  <r>
    <n v="359065"/>
    <x v="0"/>
    <x v="0"/>
    <n v="89858"/>
    <n v="55608"/>
    <n v="1"/>
    <x v="1"/>
    <x v="1"/>
    <x v="1"/>
    <n v="501"/>
    <x v="0"/>
  </r>
  <r>
    <n v="359104"/>
    <x v="1"/>
    <x v="0"/>
    <n v="10000"/>
    <n v="10000"/>
    <n v="0"/>
    <x v="0"/>
    <x v="0"/>
    <x v="1"/>
    <n v="489"/>
    <x v="8"/>
  </r>
  <r>
    <n v="359105"/>
    <x v="0"/>
    <x v="0"/>
    <n v="16000"/>
    <n v="16000"/>
    <n v="0"/>
    <x v="0"/>
    <x v="1"/>
    <x v="1"/>
    <n v="454"/>
    <x v="1"/>
  </r>
  <r>
    <n v="359108"/>
    <x v="1"/>
    <x v="0"/>
    <n v="8000"/>
    <n v="0"/>
    <n v="1"/>
    <x v="1"/>
    <x v="1"/>
    <x v="1"/>
    <n v="524"/>
    <x v="7"/>
  </r>
  <r>
    <n v="359116"/>
    <x v="1"/>
    <x v="0"/>
    <n v="10000"/>
    <n v="10000"/>
    <n v="0"/>
    <x v="0"/>
    <x v="1"/>
    <x v="1"/>
    <n v="440"/>
    <x v="3"/>
  </r>
  <r>
    <n v="359121"/>
    <x v="0"/>
    <x v="0"/>
    <n v="45000"/>
    <n v="45000"/>
    <n v="0"/>
    <x v="0"/>
    <x v="1"/>
    <x v="1"/>
    <n v="482"/>
    <x v="8"/>
  </r>
  <r>
    <n v="359130"/>
    <x v="1"/>
    <x v="0"/>
    <n v="29000"/>
    <n v="29000"/>
    <n v="0"/>
    <x v="0"/>
    <x v="1"/>
    <x v="0"/>
    <n v="483"/>
    <x v="8"/>
  </r>
  <r>
    <n v="359141"/>
    <x v="0"/>
    <x v="0"/>
    <n v="110000"/>
    <n v="110000"/>
    <n v="0"/>
    <x v="0"/>
    <x v="1"/>
    <x v="2"/>
    <n v="568"/>
    <x v="10"/>
  </r>
  <r>
    <n v="359145"/>
    <x v="0"/>
    <x v="1"/>
    <n v="40000"/>
    <n v="40000"/>
    <n v="0"/>
    <x v="0"/>
    <x v="0"/>
    <x v="0"/>
    <n v="474"/>
    <x v="8"/>
  </r>
  <r>
    <n v="359146"/>
    <x v="0"/>
    <x v="0"/>
    <n v="30000"/>
    <n v="30000"/>
    <n v="0"/>
    <x v="0"/>
    <x v="0"/>
    <x v="1"/>
    <n v="535"/>
    <x v="9"/>
  </r>
  <r>
    <n v="359150"/>
    <x v="1"/>
    <x v="0"/>
    <n v="5500"/>
    <n v="5500"/>
    <n v="0"/>
    <x v="0"/>
    <x v="1"/>
    <x v="0"/>
    <n v="487"/>
    <x v="8"/>
  </r>
  <r>
    <n v="359156"/>
    <x v="0"/>
    <x v="0"/>
    <n v="135000"/>
    <n v="135000"/>
    <n v="0"/>
    <x v="0"/>
    <x v="1"/>
    <x v="0"/>
    <n v="543"/>
    <x v="9"/>
  </r>
  <r>
    <n v="359162"/>
    <x v="0"/>
    <x v="0"/>
    <n v="10000"/>
    <n v="10000"/>
    <n v="0"/>
    <x v="0"/>
    <x v="1"/>
    <x v="0"/>
    <n v="465"/>
    <x v="1"/>
  </r>
  <r>
    <n v="359171"/>
    <x v="0"/>
    <x v="1"/>
    <n v="7000"/>
    <n v="7000"/>
    <n v="0"/>
    <x v="0"/>
    <x v="1"/>
    <x v="1"/>
    <n v="466"/>
    <x v="1"/>
  </r>
  <r>
    <n v="359172"/>
    <x v="1"/>
    <x v="0"/>
    <n v="10000"/>
    <n v="10000"/>
    <n v="0"/>
    <x v="0"/>
    <x v="0"/>
    <x v="1"/>
    <n v="392"/>
    <x v="2"/>
  </r>
  <r>
    <n v="359178"/>
    <x v="0"/>
    <x v="1"/>
    <n v="3800"/>
    <n v="3800"/>
    <n v="0"/>
    <x v="0"/>
    <x v="1"/>
    <x v="1"/>
    <n v="453"/>
    <x v="1"/>
  </r>
  <r>
    <n v="359182"/>
    <x v="1"/>
    <x v="0"/>
    <n v="40000"/>
    <n v="40000"/>
    <n v="0"/>
    <x v="0"/>
    <x v="1"/>
    <x v="2"/>
    <n v="481"/>
    <x v="8"/>
  </r>
  <r>
    <n v="359189"/>
    <x v="0"/>
    <x v="1"/>
    <n v="10000"/>
    <n v="10000"/>
    <n v="0"/>
    <x v="0"/>
    <x v="0"/>
    <x v="1"/>
    <n v="460"/>
    <x v="1"/>
  </r>
  <r>
    <n v="359202"/>
    <x v="0"/>
    <x v="0"/>
    <n v="213400"/>
    <n v="213400"/>
    <n v="0"/>
    <x v="0"/>
    <x v="1"/>
    <x v="0"/>
    <n v="549"/>
    <x v="9"/>
  </r>
  <r>
    <n v="359213"/>
    <x v="1"/>
    <x v="0"/>
    <n v="11000"/>
    <n v="11000"/>
    <n v="0"/>
    <x v="0"/>
    <x v="1"/>
    <x v="2"/>
    <n v="487"/>
    <x v="8"/>
  </r>
  <r>
    <n v="359232"/>
    <x v="1"/>
    <x v="0"/>
    <n v="40000"/>
    <n v="40000"/>
    <n v="0"/>
    <x v="0"/>
    <x v="0"/>
    <x v="1"/>
    <n v="417"/>
    <x v="6"/>
  </r>
  <r>
    <n v="359237"/>
    <x v="1"/>
    <x v="1"/>
    <n v="40000"/>
    <n v="40000"/>
    <n v="0"/>
    <x v="0"/>
    <x v="0"/>
    <x v="0"/>
    <n v="512"/>
    <x v="7"/>
  </r>
  <r>
    <n v="359238"/>
    <x v="0"/>
    <x v="1"/>
    <n v="20000"/>
    <n v="20000"/>
    <n v="0"/>
    <x v="0"/>
    <x v="1"/>
    <x v="0"/>
    <n v="453"/>
    <x v="1"/>
  </r>
  <r>
    <n v="359241"/>
    <x v="0"/>
    <x v="1"/>
    <n v="45000"/>
    <n v="45000"/>
    <n v="0"/>
    <x v="0"/>
    <x v="1"/>
    <x v="0"/>
    <n v="456"/>
    <x v="1"/>
  </r>
  <r>
    <n v="359257"/>
    <x v="0"/>
    <x v="0"/>
    <n v="88300"/>
    <n v="88300"/>
    <n v="0"/>
    <x v="0"/>
    <x v="0"/>
    <x v="1"/>
    <n v="511"/>
    <x v="7"/>
  </r>
  <r>
    <n v="359269"/>
    <x v="0"/>
    <x v="0"/>
    <n v="56000"/>
    <n v="56000"/>
    <n v="0"/>
    <x v="0"/>
    <x v="1"/>
    <x v="0"/>
    <n v="484"/>
    <x v="8"/>
  </r>
  <r>
    <n v="359273"/>
    <x v="0"/>
    <x v="0"/>
    <n v="35000"/>
    <n v="35000"/>
    <n v="0"/>
    <x v="0"/>
    <x v="1"/>
    <x v="1"/>
    <n v="480"/>
    <x v="8"/>
  </r>
  <r>
    <n v="359276"/>
    <x v="0"/>
    <x v="2"/>
    <n v="38400"/>
    <n v="38400"/>
    <n v="0"/>
    <x v="0"/>
    <x v="0"/>
    <x v="0"/>
    <n v="507"/>
    <x v="0"/>
  </r>
  <r>
    <n v="359284"/>
    <x v="0"/>
    <x v="0"/>
    <n v="171488"/>
    <n v="171488"/>
    <n v="0"/>
    <x v="0"/>
    <x v="0"/>
    <x v="0"/>
    <n v="552"/>
    <x v="10"/>
  </r>
  <r>
    <n v="359293"/>
    <x v="0"/>
    <x v="0"/>
    <n v="44990"/>
    <n v="44990"/>
    <n v="0"/>
    <x v="0"/>
    <x v="1"/>
    <x v="1"/>
    <n v="530"/>
    <x v="7"/>
  </r>
  <r>
    <n v="359298"/>
    <x v="0"/>
    <x v="0"/>
    <n v="57500"/>
    <n v="57500"/>
    <n v="0"/>
    <x v="0"/>
    <x v="0"/>
    <x v="1"/>
    <n v="497"/>
    <x v="0"/>
  </r>
  <r>
    <n v="359305"/>
    <x v="0"/>
    <x v="0"/>
    <n v="10000"/>
    <n v="10000"/>
    <n v="0"/>
    <x v="0"/>
    <x v="0"/>
    <x v="0"/>
    <n v="484"/>
    <x v="8"/>
  </r>
  <r>
    <n v="359306"/>
    <x v="0"/>
    <x v="0"/>
    <n v="51900"/>
    <n v="51900"/>
    <n v="0"/>
    <x v="0"/>
    <x v="1"/>
    <x v="1"/>
    <n v="440"/>
    <x v="3"/>
  </r>
  <r>
    <n v="359313"/>
    <x v="0"/>
    <x v="1"/>
    <n v="12000"/>
    <n v="12000"/>
    <n v="0"/>
    <x v="0"/>
    <x v="0"/>
    <x v="1"/>
    <n v="539"/>
    <x v="9"/>
  </r>
  <r>
    <n v="359314"/>
    <x v="1"/>
    <x v="1"/>
    <n v="20200"/>
    <n v="20200"/>
    <n v="0"/>
    <x v="0"/>
    <x v="1"/>
    <x v="1"/>
    <n v="532"/>
    <x v="9"/>
  </r>
  <r>
    <n v="359317"/>
    <x v="0"/>
    <x v="1"/>
    <n v="18000"/>
    <n v="18000"/>
    <n v="0"/>
    <x v="0"/>
    <x v="1"/>
    <x v="2"/>
    <n v="525"/>
    <x v="7"/>
  </r>
  <r>
    <n v="359324"/>
    <x v="0"/>
    <x v="0"/>
    <n v="36000"/>
    <n v="36000"/>
    <n v="0"/>
    <x v="0"/>
    <x v="0"/>
    <x v="0"/>
    <n v="501"/>
    <x v="0"/>
  </r>
  <r>
    <n v="359342"/>
    <x v="1"/>
    <x v="0"/>
    <n v="8000"/>
    <n v="8000"/>
    <n v="0"/>
    <x v="0"/>
    <x v="1"/>
    <x v="1"/>
    <n v="478"/>
    <x v="8"/>
  </r>
  <r>
    <n v="359354"/>
    <x v="0"/>
    <x v="0"/>
    <n v="107100"/>
    <n v="107100"/>
    <n v="0"/>
    <x v="0"/>
    <x v="1"/>
    <x v="1"/>
    <n v="485"/>
    <x v="8"/>
  </r>
  <r>
    <n v="359362"/>
    <x v="1"/>
    <x v="1"/>
    <n v="10000"/>
    <n v="10000"/>
    <n v="0"/>
    <x v="0"/>
    <x v="0"/>
    <x v="0"/>
    <n v="462"/>
    <x v="1"/>
  </r>
  <r>
    <n v="359371"/>
    <x v="2"/>
    <x v="2"/>
    <n v="20003"/>
    <n v="20003"/>
    <n v="0"/>
    <x v="0"/>
    <x v="0"/>
    <x v="0"/>
    <n v="445"/>
    <x v="3"/>
  </r>
  <r>
    <n v="359377"/>
    <x v="1"/>
    <x v="0"/>
    <n v="21000"/>
    <n v="21000"/>
    <n v="0"/>
    <x v="0"/>
    <x v="0"/>
    <x v="0"/>
    <n v="438"/>
    <x v="3"/>
  </r>
  <r>
    <n v="359382"/>
    <x v="1"/>
    <x v="0"/>
    <n v="700"/>
    <n v="700"/>
    <n v="0"/>
    <x v="0"/>
    <x v="0"/>
    <x v="1"/>
    <n v="508"/>
    <x v="0"/>
  </r>
  <r>
    <n v="359386"/>
    <x v="1"/>
    <x v="0"/>
    <n v="188000"/>
    <n v="188000"/>
    <n v="0"/>
    <x v="0"/>
    <x v="1"/>
    <x v="2"/>
    <n v="571"/>
    <x v="12"/>
  </r>
  <r>
    <n v="359396"/>
    <x v="1"/>
    <x v="0"/>
    <n v="60000"/>
    <n v="60000"/>
    <n v="0"/>
    <x v="0"/>
    <x v="1"/>
    <x v="1"/>
    <n v="522"/>
    <x v="7"/>
  </r>
  <r>
    <n v="359414"/>
    <x v="0"/>
    <x v="0"/>
    <n v="101400"/>
    <n v="101400"/>
    <n v="0"/>
    <x v="0"/>
    <x v="0"/>
    <x v="1"/>
    <n v="518"/>
    <x v="7"/>
  </r>
  <r>
    <n v="359421"/>
    <x v="0"/>
    <x v="0"/>
    <n v="40000"/>
    <n v="40000"/>
    <n v="0"/>
    <x v="0"/>
    <x v="1"/>
    <x v="0"/>
    <n v="511"/>
    <x v="7"/>
  </r>
  <r>
    <n v="359424"/>
    <x v="1"/>
    <x v="0"/>
    <n v="20000"/>
    <n v="20000"/>
    <n v="0"/>
    <x v="0"/>
    <x v="1"/>
    <x v="1"/>
    <n v="501"/>
    <x v="0"/>
  </r>
  <r>
    <n v="359427"/>
    <x v="1"/>
    <x v="0"/>
    <n v="42000"/>
    <n v="32000"/>
    <n v="0"/>
    <x v="0"/>
    <x v="0"/>
    <x v="2"/>
    <n v="460"/>
    <x v="1"/>
  </r>
  <r>
    <n v="359431"/>
    <x v="0"/>
    <x v="0"/>
    <n v="80000"/>
    <n v="80000"/>
    <n v="0"/>
    <x v="0"/>
    <x v="1"/>
    <x v="0"/>
    <n v="490"/>
    <x v="8"/>
  </r>
  <r>
    <n v="359437"/>
    <x v="0"/>
    <x v="0"/>
    <n v="96900"/>
    <n v="96900"/>
    <n v="0"/>
    <x v="0"/>
    <x v="1"/>
    <x v="1"/>
    <n v="488"/>
    <x v="8"/>
  </r>
  <r>
    <n v="359443"/>
    <x v="1"/>
    <x v="2"/>
    <n v="36000"/>
    <n v="36000"/>
    <n v="0"/>
    <x v="0"/>
    <x v="1"/>
    <x v="1"/>
    <n v="432"/>
    <x v="3"/>
  </r>
  <r>
    <n v="359446"/>
    <x v="0"/>
    <x v="0"/>
    <n v="80000"/>
    <n v="80000"/>
    <n v="0"/>
    <x v="0"/>
    <x v="1"/>
    <x v="1"/>
    <n v="466"/>
    <x v="1"/>
  </r>
  <r>
    <n v="359448"/>
    <x v="0"/>
    <x v="0"/>
    <n v="177400"/>
    <n v="177400"/>
    <n v="0"/>
    <x v="0"/>
    <x v="0"/>
    <x v="1"/>
    <n v="409"/>
    <x v="2"/>
  </r>
  <r>
    <n v="359463"/>
    <x v="1"/>
    <x v="0"/>
    <n v="22000"/>
    <n v="22000"/>
    <n v="0"/>
    <x v="0"/>
    <x v="0"/>
    <x v="1"/>
    <n v="440"/>
    <x v="3"/>
  </r>
  <r>
    <n v="359465"/>
    <x v="0"/>
    <x v="1"/>
    <n v="45000"/>
    <n v="45000"/>
    <n v="0"/>
    <x v="0"/>
    <x v="0"/>
    <x v="1"/>
    <n v="494"/>
    <x v="0"/>
  </r>
  <r>
    <n v="359496"/>
    <x v="1"/>
    <x v="1"/>
    <n v="10000"/>
    <n v="10000"/>
    <n v="0"/>
    <x v="0"/>
    <x v="0"/>
    <x v="1"/>
    <n v="408"/>
    <x v="2"/>
  </r>
  <r>
    <n v="359503"/>
    <x v="0"/>
    <x v="0"/>
    <n v="9000"/>
    <n v="9000"/>
    <n v="0"/>
    <x v="0"/>
    <x v="0"/>
    <x v="1"/>
    <n v="393"/>
    <x v="2"/>
  </r>
  <r>
    <n v="359504"/>
    <x v="1"/>
    <x v="0"/>
    <n v="10000"/>
    <n v="10000"/>
    <n v="0"/>
    <x v="0"/>
    <x v="0"/>
    <x v="1"/>
    <n v="417"/>
    <x v="6"/>
  </r>
  <r>
    <n v="359556"/>
    <x v="0"/>
    <x v="0"/>
    <n v="54500"/>
    <n v="54500"/>
    <n v="0"/>
    <x v="0"/>
    <x v="0"/>
    <x v="1"/>
    <n v="449"/>
    <x v="3"/>
  </r>
  <r>
    <n v="359558"/>
    <x v="1"/>
    <x v="0"/>
    <n v="3000"/>
    <n v="3000"/>
    <n v="0"/>
    <x v="0"/>
    <x v="1"/>
    <x v="2"/>
    <n v="464"/>
    <x v="1"/>
  </r>
  <r>
    <n v="359580"/>
    <x v="0"/>
    <x v="1"/>
    <n v="60000"/>
    <n v="60000"/>
    <n v="0"/>
    <x v="0"/>
    <x v="0"/>
    <x v="1"/>
    <n v="525"/>
    <x v="7"/>
  </r>
  <r>
    <n v="359589"/>
    <x v="0"/>
    <x v="0"/>
    <n v="58550"/>
    <n v="58550"/>
    <n v="0"/>
    <x v="0"/>
    <x v="1"/>
    <x v="1"/>
    <n v="522"/>
    <x v="7"/>
  </r>
  <r>
    <n v="359594"/>
    <x v="0"/>
    <x v="0"/>
    <n v="75450"/>
    <n v="75450"/>
    <n v="0"/>
    <x v="0"/>
    <x v="1"/>
    <x v="0"/>
    <n v="508"/>
    <x v="0"/>
  </r>
  <r>
    <n v="359604"/>
    <x v="1"/>
    <x v="0"/>
    <n v="10000"/>
    <n v="0"/>
    <n v="1"/>
    <x v="1"/>
    <x v="0"/>
    <x v="2"/>
    <n v="474"/>
    <x v="8"/>
  </r>
  <r>
    <n v="359609"/>
    <x v="1"/>
    <x v="0"/>
    <n v="10000"/>
    <n v="10000"/>
    <n v="0"/>
    <x v="0"/>
    <x v="1"/>
    <x v="0"/>
    <n v="458"/>
    <x v="1"/>
  </r>
  <r>
    <n v="359614"/>
    <x v="0"/>
    <x v="0"/>
    <n v="85000"/>
    <n v="85000"/>
    <n v="0"/>
    <x v="0"/>
    <x v="0"/>
    <x v="1"/>
    <n v="420"/>
    <x v="6"/>
  </r>
  <r>
    <n v="359615"/>
    <x v="0"/>
    <x v="1"/>
    <n v="40000"/>
    <n v="40000"/>
    <n v="0"/>
    <x v="0"/>
    <x v="1"/>
    <x v="2"/>
    <n v="425"/>
    <x v="6"/>
  </r>
  <r>
    <n v="359632"/>
    <x v="1"/>
    <x v="0"/>
    <n v="2000"/>
    <n v="2000"/>
    <n v="0"/>
    <x v="0"/>
    <x v="0"/>
    <x v="0"/>
    <n v="490"/>
    <x v="8"/>
  </r>
  <r>
    <n v="359639"/>
    <x v="0"/>
    <x v="2"/>
    <n v="28500"/>
    <n v="28500"/>
    <n v="0"/>
    <x v="0"/>
    <x v="1"/>
    <x v="1"/>
    <n v="500"/>
    <x v="0"/>
  </r>
  <r>
    <n v="359647"/>
    <x v="1"/>
    <x v="0"/>
    <n v="8000"/>
    <n v="0"/>
    <n v="1"/>
    <x v="1"/>
    <x v="0"/>
    <x v="1"/>
    <n v="500"/>
    <x v="0"/>
  </r>
  <r>
    <n v="359671"/>
    <x v="1"/>
    <x v="0"/>
    <n v="5000"/>
    <n v="5000"/>
    <n v="0"/>
    <x v="0"/>
    <x v="0"/>
    <x v="1"/>
    <n v="448"/>
    <x v="3"/>
  </r>
  <r>
    <n v="359680"/>
    <x v="0"/>
    <x v="0"/>
    <n v="79700"/>
    <n v="79700"/>
    <n v="0"/>
    <x v="0"/>
    <x v="1"/>
    <x v="1"/>
    <n v="535"/>
    <x v="9"/>
  </r>
  <r>
    <n v="359692"/>
    <x v="1"/>
    <x v="0"/>
    <n v="70000"/>
    <n v="31001.32"/>
    <n v="1"/>
    <x v="1"/>
    <x v="0"/>
    <x v="1"/>
    <n v="471"/>
    <x v="8"/>
  </r>
  <r>
    <n v="359707"/>
    <x v="1"/>
    <x v="0"/>
    <n v="10000"/>
    <n v="10000"/>
    <n v="0"/>
    <x v="0"/>
    <x v="0"/>
    <x v="2"/>
    <n v="463"/>
    <x v="1"/>
  </r>
  <r>
    <n v="359717"/>
    <x v="1"/>
    <x v="1"/>
    <n v="10000"/>
    <n v="10000"/>
    <n v="0"/>
    <x v="0"/>
    <x v="1"/>
    <x v="1"/>
    <n v="409"/>
    <x v="2"/>
  </r>
  <r>
    <n v="359739"/>
    <x v="0"/>
    <x v="1"/>
    <n v="20000"/>
    <n v="20000"/>
    <n v="0"/>
    <x v="0"/>
    <x v="0"/>
    <x v="1"/>
    <n v="462"/>
    <x v="1"/>
  </r>
  <r>
    <n v="359747"/>
    <x v="1"/>
    <x v="0"/>
    <n v="5000"/>
    <n v="5000"/>
    <n v="0"/>
    <x v="0"/>
    <x v="1"/>
    <x v="1"/>
    <n v="427"/>
    <x v="6"/>
  </r>
  <r>
    <n v="359760"/>
    <x v="0"/>
    <x v="1"/>
    <n v="50000"/>
    <n v="50000"/>
    <n v="0"/>
    <x v="0"/>
    <x v="1"/>
    <x v="0"/>
    <n v="509"/>
    <x v="0"/>
  </r>
  <r>
    <n v="359762"/>
    <x v="1"/>
    <x v="0"/>
    <n v="68500"/>
    <n v="57500"/>
    <n v="0"/>
    <x v="0"/>
    <x v="0"/>
    <x v="1"/>
    <n v="486"/>
    <x v="8"/>
  </r>
  <r>
    <n v="359769"/>
    <x v="0"/>
    <x v="1"/>
    <n v="20000"/>
    <n v="20000"/>
    <n v="0"/>
    <x v="0"/>
    <x v="1"/>
    <x v="1"/>
    <n v="476"/>
    <x v="8"/>
  </r>
  <r>
    <n v="359775"/>
    <x v="1"/>
    <x v="0"/>
    <n v="14000"/>
    <n v="14000"/>
    <n v="0"/>
    <x v="0"/>
    <x v="0"/>
    <x v="0"/>
    <n v="436"/>
    <x v="3"/>
  </r>
  <r>
    <n v="359785"/>
    <x v="0"/>
    <x v="0"/>
    <n v="23900"/>
    <n v="23900"/>
    <n v="0"/>
    <x v="0"/>
    <x v="1"/>
    <x v="1"/>
    <n v="447"/>
    <x v="3"/>
  </r>
  <r>
    <n v="359789"/>
    <x v="0"/>
    <x v="0"/>
    <n v="40000"/>
    <n v="40000"/>
    <n v="0"/>
    <x v="0"/>
    <x v="0"/>
    <x v="1"/>
    <n v="451"/>
    <x v="1"/>
  </r>
  <r>
    <n v="359799"/>
    <x v="0"/>
    <x v="1"/>
    <n v="51000"/>
    <n v="51000"/>
    <n v="0"/>
    <x v="0"/>
    <x v="1"/>
    <x v="2"/>
    <n v="440"/>
    <x v="3"/>
  </r>
  <r>
    <n v="359839"/>
    <x v="0"/>
    <x v="0"/>
    <n v="33200"/>
    <n v="33200"/>
    <n v="0"/>
    <x v="0"/>
    <x v="1"/>
    <x v="0"/>
    <n v="436"/>
    <x v="3"/>
  </r>
  <r>
    <n v="359884"/>
    <x v="2"/>
    <x v="2"/>
    <n v="52000"/>
    <n v="52000"/>
    <n v="0"/>
    <x v="0"/>
    <x v="0"/>
    <x v="0"/>
    <n v="478"/>
    <x v="8"/>
  </r>
  <r>
    <n v="359888"/>
    <x v="0"/>
    <x v="1"/>
    <n v="34000"/>
    <n v="34000"/>
    <n v="0"/>
    <x v="0"/>
    <x v="1"/>
    <x v="1"/>
    <n v="474"/>
    <x v="8"/>
  </r>
  <r>
    <n v="359893"/>
    <x v="1"/>
    <x v="0"/>
    <n v="35000"/>
    <n v="0"/>
    <n v="1"/>
    <x v="1"/>
    <x v="0"/>
    <x v="1"/>
    <n v="383"/>
    <x v="4"/>
  </r>
  <r>
    <n v="359920"/>
    <x v="1"/>
    <x v="0"/>
    <n v="1200"/>
    <n v="1200"/>
    <n v="0"/>
    <x v="0"/>
    <x v="1"/>
    <x v="1"/>
    <n v="426"/>
    <x v="6"/>
  </r>
  <r>
    <n v="359936"/>
    <x v="0"/>
    <x v="0"/>
    <n v="16000"/>
    <n v="16000"/>
    <n v="0"/>
    <x v="0"/>
    <x v="0"/>
    <x v="0"/>
    <n v="499"/>
    <x v="0"/>
  </r>
  <r>
    <n v="359944"/>
    <x v="1"/>
    <x v="1"/>
    <n v="20000"/>
    <n v="20000"/>
    <n v="0"/>
    <x v="0"/>
    <x v="0"/>
    <x v="0"/>
    <n v="468"/>
    <x v="1"/>
  </r>
  <r>
    <n v="360031"/>
    <x v="1"/>
    <x v="0"/>
    <n v="10000"/>
    <n v="99.72"/>
    <n v="1"/>
    <x v="1"/>
    <x v="0"/>
    <x v="0"/>
    <n v="468"/>
    <x v="1"/>
  </r>
  <r>
    <n v="360083"/>
    <x v="0"/>
    <x v="0"/>
    <n v="30000"/>
    <n v="30000"/>
    <n v="0"/>
    <x v="0"/>
    <x v="1"/>
    <x v="1"/>
    <n v="458"/>
    <x v="1"/>
  </r>
  <r>
    <n v="360101"/>
    <x v="1"/>
    <x v="0"/>
    <n v="3000"/>
    <n v="3000"/>
    <n v="0"/>
    <x v="0"/>
    <x v="0"/>
    <x v="1"/>
    <n v="436"/>
    <x v="3"/>
  </r>
  <r>
    <n v="360115"/>
    <x v="0"/>
    <x v="0"/>
    <n v="171000"/>
    <n v="171000"/>
    <n v="0"/>
    <x v="0"/>
    <x v="1"/>
    <x v="0"/>
    <n v="540"/>
    <x v="9"/>
  </r>
  <r>
    <n v="360135"/>
    <x v="1"/>
    <x v="0"/>
    <n v="20000"/>
    <n v="0"/>
    <n v="1"/>
    <x v="1"/>
    <x v="1"/>
    <x v="1"/>
    <n v="474"/>
    <x v="8"/>
  </r>
  <r>
    <n v="360187"/>
    <x v="1"/>
    <x v="0"/>
    <n v="30000"/>
    <n v="30000"/>
    <n v="0"/>
    <x v="0"/>
    <x v="0"/>
    <x v="1"/>
    <n v="516"/>
    <x v="7"/>
  </r>
  <r>
    <n v="360214"/>
    <x v="1"/>
    <x v="1"/>
    <n v="47000"/>
    <n v="47000"/>
    <n v="0"/>
    <x v="0"/>
    <x v="1"/>
    <x v="1"/>
    <n v="460"/>
    <x v="1"/>
  </r>
  <r>
    <n v="360223"/>
    <x v="1"/>
    <x v="0"/>
    <n v="41000"/>
    <n v="41000"/>
    <n v="0"/>
    <x v="0"/>
    <x v="1"/>
    <x v="0"/>
    <n v="481"/>
    <x v="8"/>
  </r>
  <r>
    <n v="360309"/>
    <x v="0"/>
    <x v="1"/>
    <n v="44000"/>
    <n v="44000"/>
    <n v="0"/>
    <x v="0"/>
    <x v="1"/>
    <x v="1"/>
    <n v="537"/>
    <x v="9"/>
  </r>
  <r>
    <n v="360521"/>
    <x v="0"/>
    <x v="0"/>
    <n v="188600"/>
    <n v="188600"/>
    <n v="0"/>
    <x v="0"/>
    <x v="0"/>
    <x v="1"/>
    <n v="490"/>
    <x v="8"/>
  </r>
  <r>
    <n v="360525"/>
    <x v="0"/>
    <x v="0"/>
    <n v="60000"/>
    <n v="60000"/>
    <n v="0"/>
    <x v="0"/>
    <x v="1"/>
    <x v="1"/>
    <n v="469"/>
    <x v="1"/>
  </r>
  <r>
    <n v="360526"/>
    <x v="1"/>
    <x v="0"/>
    <n v="7500"/>
    <n v="7500"/>
    <n v="0"/>
    <x v="0"/>
    <x v="0"/>
    <x v="0"/>
    <n v="483"/>
    <x v="8"/>
  </r>
  <r>
    <n v="360546"/>
    <x v="0"/>
    <x v="0"/>
    <n v="40000"/>
    <n v="40000"/>
    <n v="0"/>
    <x v="0"/>
    <x v="1"/>
    <x v="1"/>
    <n v="491"/>
    <x v="0"/>
  </r>
  <r>
    <n v="360573"/>
    <x v="0"/>
    <x v="1"/>
    <n v="30000"/>
    <n v="30000"/>
    <n v="0"/>
    <x v="0"/>
    <x v="0"/>
    <x v="0"/>
    <n v="520"/>
    <x v="7"/>
  </r>
  <r>
    <n v="360584"/>
    <x v="2"/>
    <x v="2"/>
    <n v="29990"/>
    <n v="29990"/>
    <n v="0"/>
    <x v="0"/>
    <x v="0"/>
    <x v="1"/>
    <n v="482"/>
    <x v="8"/>
  </r>
  <r>
    <n v="360594"/>
    <x v="1"/>
    <x v="0"/>
    <n v="10000"/>
    <n v="10000"/>
    <n v="0"/>
    <x v="0"/>
    <x v="0"/>
    <x v="2"/>
    <n v="429"/>
    <x v="6"/>
  </r>
  <r>
    <n v="360612"/>
    <x v="1"/>
    <x v="0"/>
    <n v="20000"/>
    <n v="20000"/>
    <n v="0"/>
    <x v="0"/>
    <x v="1"/>
    <x v="2"/>
    <n v="439"/>
    <x v="3"/>
  </r>
  <r>
    <n v="360618"/>
    <x v="0"/>
    <x v="1"/>
    <n v="30000"/>
    <n v="30000"/>
    <n v="0"/>
    <x v="0"/>
    <x v="1"/>
    <x v="1"/>
    <n v="445"/>
    <x v="3"/>
  </r>
  <r>
    <n v="360620"/>
    <x v="0"/>
    <x v="0"/>
    <n v="102000"/>
    <n v="102000"/>
    <n v="0"/>
    <x v="0"/>
    <x v="1"/>
    <x v="1"/>
    <n v="546"/>
    <x v="9"/>
  </r>
  <r>
    <n v="360622"/>
    <x v="1"/>
    <x v="0"/>
    <n v="500"/>
    <n v="500"/>
    <n v="0"/>
    <x v="0"/>
    <x v="0"/>
    <x v="1"/>
    <n v="380"/>
    <x v="4"/>
  </r>
  <r>
    <n v="360630"/>
    <x v="0"/>
    <x v="0"/>
    <n v="10000"/>
    <n v="10000"/>
    <n v="0"/>
    <x v="0"/>
    <x v="0"/>
    <x v="1"/>
    <n v="508"/>
    <x v="0"/>
  </r>
  <r>
    <n v="360643"/>
    <x v="0"/>
    <x v="0"/>
    <n v="85000"/>
    <n v="85000"/>
    <n v="0"/>
    <x v="0"/>
    <x v="0"/>
    <x v="0"/>
    <n v="444"/>
    <x v="3"/>
  </r>
  <r>
    <n v="360645"/>
    <x v="0"/>
    <x v="2"/>
    <n v="36000"/>
    <n v="36000"/>
    <n v="0"/>
    <x v="0"/>
    <x v="0"/>
    <x v="2"/>
    <n v="433"/>
    <x v="3"/>
  </r>
  <r>
    <n v="360650"/>
    <x v="0"/>
    <x v="0"/>
    <n v="77200"/>
    <n v="77200"/>
    <n v="0"/>
    <x v="0"/>
    <x v="1"/>
    <x v="0"/>
    <n v="502"/>
    <x v="0"/>
  </r>
  <r>
    <n v="360656"/>
    <x v="1"/>
    <x v="1"/>
    <n v="6100"/>
    <n v="6100"/>
    <n v="0"/>
    <x v="0"/>
    <x v="1"/>
    <x v="1"/>
    <n v="482"/>
    <x v="8"/>
  </r>
  <r>
    <n v="360660"/>
    <x v="0"/>
    <x v="0"/>
    <n v="40000"/>
    <n v="40000"/>
    <n v="0"/>
    <x v="0"/>
    <x v="1"/>
    <x v="2"/>
    <n v="471"/>
    <x v="8"/>
  </r>
  <r>
    <n v="360671"/>
    <x v="1"/>
    <x v="0"/>
    <n v="60000"/>
    <n v="30000"/>
    <n v="1"/>
    <x v="1"/>
    <x v="1"/>
    <x v="2"/>
    <n v="451"/>
    <x v="1"/>
  </r>
  <r>
    <n v="360672"/>
    <x v="0"/>
    <x v="0"/>
    <n v="35000"/>
    <n v="35000"/>
    <n v="0"/>
    <x v="0"/>
    <x v="1"/>
    <x v="0"/>
    <n v="438"/>
    <x v="3"/>
  </r>
  <r>
    <n v="360673"/>
    <x v="1"/>
    <x v="0"/>
    <n v="20000"/>
    <n v="20000"/>
    <n v="0"/>
    <x v="0"/>
    <x v="1"/>
    <x v="1"/>
    <n v="507"/>
    <x v="0"/>
  </r>
  <r>
    <n v="360676"/>
    <x v="0"/>
    <x v="1"/>
    <n v="20700"/>
    <n v="20700"/>
    <n v="0"/>
    <x v="0"/>
    <x v="1"/>
    <x v="1"/>
    <n v="473"/>
    <x v="8"/>
  </r>
  <r>
    <n v="360679"/>
    <x v="1"/>
    <x v="1"/>
    <n v="10000"/>
    <n v="10000"/>
    <n v="0"/>
    <x v="0"/>
    <x v="1"/>
    <x v="0"/>
    <n v="480"/>
    <x v="8"/>
  </r>
  <r>
    <n v="360682"/>
    <x v="0"/>
    <x v="0"/>
    <n v="25000"/>
    <n v="25000"/>
    <n v="0"/>
    <x v="0"/>
    <x v="1"/>
    <x v="2"/>
    <n v="543"/>
    <x v="9"/>
  </r>
  <r>
    <n v="360700"/>
    <x v="0"/>
    <x v="1"/>
    <n v="25000"/>
    <n v="25000"/>
    <n v="0"/>
    <x v="0"/>
    <x v="0"/>
    <x v="2"/>
    <n v="471"/>
    <x v="8"/>
  </r>
  <r>
    <n v="360709"/>
    <x v="1"/>
    <x v="0"/>
    <n v="19300"/>
    <n v="19300"/>
    <n v="0"/>
    <x v="0"/>
    <x v="0"/>
    <x v="2"/>
    <n v="431"/>
    <x v="3"/>
  </r>
  <r>
    <n v="360722"/>
    <x v="1"/>
    <x v="1"/>
    <n v="20000"/>
    <n v="20000"/>
    <n v="0"/>
    <x v="0"/>
    <x v="1"/>
    <x v="2"/>
    <n v="450"/>
    <x v="3"/>
  </r>
  <r>
    <n v="360723"/>
    <x v="0"/>
    <x v="0"/>
    <n v="155000"/>
    <n v="155000"/>
    <n v="0"/>
    <x v="0"/>
    <x v="0"/>
    <x v="1"/>
    <n v="429"/>
    <x v="6"/>
  </r>
  <r>
    <n v="360729"/>
    <x v="1"/>
    <x v="0"/>
    <n v="30000"/>
    <n v="30000"/>
    <n v="0"/>
    <x v="0"/>
    <x v="1"/>
    <x v="2"/>
    <n v="474"/>
    <x v="8"/>
  </r>
  <r>
    <n v="360741"/>
    <x v="0"/>
    <x v="0"/>
    <n v="82900"/>
    <n v="82900"/>
    <n v="0"/>
    <x v="0"/>
    <x v="0"/>
    <x v="1"/>
    <n v="520"/>
    <x v="7"/>
  </r>
  <r>
    <n v="360743"/>
    <x v="1"/>
    <x v="0"/>
    <n v="18000"/>
    <n v="18000"/>
    <n v="0"/>
    <x v="0"/>
    <x v="1"/>
    <x v="0"/>
    <n v="461"/>
    <x v="1"/>
  </r>
  <r>
    <n v="360758"/>
    <x v="0"/>
    <x v="2"/>
    <n v="18000"/>
    <n v="18000"/>
    <n v="0"/>
    <x v="0"/>
    <x v="1"/>
    <x v="1"/>
    <n v="528"/>
    <x v="7"/>
  </r>
  <r>
    <n v="360767"/>
    <x v="1"/>
    <x v="0"/>
    <n v="37000"/>
    <n v="37000"/>
    <n v="0"/>
    <x v="0"/>
    <x v="0"/>
    <x v="0"/>
    <n v="478"/>
    <x v="8"/>
  </r>
  <r>
    <n v="360771"/>
    <x v="0"/>
    <x v="2"/>
    <n v="36000"/>
    <n v="36000"/>
    <n v="0"/>
    <x v="0"/>
    <x v="1"/>
    <x v="2"/>
    <n v="475"/>
    <x v="8"/>
  </r>
  <r>
    <n v="360775"/>
    <x v="1"/>
    <x v="0"/>
    <n v="40000"/>
    <n v="0"/>
    <n v="1"/>
    <x v="1"/>
    <x v="0"/>
    <x v="0"/>
    <n v="441"/>
    <x v="3"/>
  </r>
  <r>
    <n v="360781"/>
    <x v="1"/>
    <x v="0"/>
    <n v="3000"/>
    <n v="3000"/>
    <n v="0"/>
    <x v="0"/>
    <x v="0"/>
    <x v="1"/>
    <n v="532"/>
    <x v="9"/>
  </r>
  <r>
    <n v="360785"/>
    <x v="0"/>
    <x v="2"/>
    <n v="15000"/>
    <n v="15000"/>
    <n v="0"/>
    <x v="0"/>
    <x v="1"/>
    <x v="1"/>
    <n v="439"/>
    <x v="3"/>
  </r>
  <r>
    <n v="360789"/>
    <x v="0"/>
    <x v="0"/>
    <n v="27300"/>
    <n v="27300"/>
    <n v="0"/>
    <x v="0"/>
    <x v="0"/>
    <x v="0"/>
    <n v="466"/>
    <x v="1"/>
  </r>
  <r>
    <n v="360795"/>
    <x v="0"/>
    <x v="0"/>
    <n v="20000"/>
    <n v="20000"/>
    <n v="0"/>
    <x v="0"/>
    <x v="1"/>
    <x v="0"/>
    <n v="483"/>
    <x v="8"/>
  </r>
  <r>
    <n v="360821"/>
    <x v="0"/>
    <x v="0"/>
    <n v="32000"/>
    <n v="32000"/>
    <n v="0"/>
    <x v="0"/>
    <x v="0"/>
    <x v="0"/>
    <n v="429"/>
    <x v="6"/>
  </r>
  <r>
    <n v="360831"/>
    <x v="1"/>
    <x v="0"/>
    <n v="46000"/>
    <n v="46000"/>
    <n v="0"/>
    <x v="0"/>
    <x v="1"/>
    <x v="0"/>
    <n v="539"/>
    <x v="9"/>
  </r>
  <r>
    <n v="360843"/>
    <x v="0"/>
    <x v="2"/>
    <n v="90700"/>
    <n v="90700"/>
    <n v="0"/>
    <x v="0"/>
    <x v="0"/>
    <x v="0"/>
    <n v="457"/>
    <x v="1"/>
  </r>
  <r>
    <n v="360846"/>
    <x v="0"/>
    <x v="1"/>
    <n v="56600"/>
    <n v="56600"/>
    <n v="0"/>
    <x v="0"/>
    <x v="1"/>
    <x v="1"/>
    <n v="443"/>
    <x v="3"/>
  </r>
  <r>
    <n v="360851"/>
    <x v="1"/>
    <x v="0"/>
    <n v="500"/>
    <n v="500"/>
    <n v="0"/>
    <x v="0"/>
    <x v="1"/>
    <x v="1"/>
    <n v="473"/>
    <x v="8"/>
  </r>
  <r>
    <n v="360862"/>
    <x v="0"/>
    <x v="0"/>
    <n v="20500"/>
    <n v="20500"/>
    <n v="0"/>
    <x v="0"/>
    <x v="0"/>
    <x v="1"/>
    <n v="531"/>
    <x v="9"/>
  </r>
  <r>
    <n v="360863"/>
    <x v="0"/>
    <x v="0"/>
    <n v="6000"/>
    <n v="6000"/>
    <n v="0"/>
    <x v="0"/>
    <x v="0"/>
    <x v="1"/>
    <n v="463"/>
    <x v="1"/>
  </r>
  <r>
    <n v="360871"/>
    <x v="0"/>
    <x v="0"/>
    <n v="70000"/>
    <n v="70000"/>
    <n v="0"/>
    <x v="0"/>
    <x v="1"/>
    <x v="1"/>
    <n v="473"/>
    <x v="8"/>
  </r>
  <r>
    <n v="360882"/>
    <x v="0"/>
    <x v="0"/>
    <n v="239000"/>
    <n v="239000"/>
    <n v="0"/>
    <x v="0"/>
    <x v="1"/>
    <x v="2"/>
    <n v="527"/>
    <x v="7"/>
  </r>
  <r>
    <n v="360887"/>
    <x v="1"/>
    <x v="1"/>
    <n v="500"/>
    <n v="500"/>
    <n v="0"/>
    <x v="0"/>
    <x v="0"/>
    <x v="1"/>
    <n v="450"/>
    <x v="3"/>
  </r>
  <r>
    <n v="360890"/>
    <x v="1"/>
    <x v="0"/>
    <n v="10000"/>
    <n v="10000"/>
    <n v="0"/>
    <x v="0"/>
    <x v="1"/>
    <x v="0"/>
    <n v="502"/>
    <x v="0"/>
  </r>
  <r>
    <n v="360893"/>
    <x v="1"/>
    <x v="0"/>
    <n v="31800"/>
    <n v="31800"/>
    <n v="0"/>
    <x v="0"/>
    <x v="0"/>
    <x v="1"/>
    <n v="453"/>
    <x v="1"/>
  </r>
  <r>
    <n v="360895"/>
    <x v="1"/>
    <x v="0"/>
    <n v="15000"/>
    <n v="15000"/>
    <n v="0"/>
    <x v="0"/>
    <x v="1"/>
    <x v="2"/>
    <n v="474"/>
    <x v="8"/>
  </r>
  <r>
    <n v="360899"/>
    <x v="0"/>
    <x v="0"/>
    <n v="17300"/>
    <n v="17300"/>
    <n v="0"/>
    <x v="0"/>
    <x v="1"/>
    <x v="0"/>
    <n v="499"/>
    <x v="0"/>
  </r>
  <r>
    <n v="360909"/>
    <x v="0"/>
    <x v="1"/>
    <n v="25000"/>
    <n v="25000"/>
    <n v="0"/>
    <x v="0"/>
    <x v="0"/>
    <x v="2"/>
    <n v="492"/>
    <x v="0"/>
  </r>
  <r>
    <n v="360915"/>
    <x v="0"/>
    <x v="0"/>
    <n v="10000"/>
    <n v="10000"/>
    <n v="0"/>
    <x v="0"/>
    <x v="0"/>
    <x v="2"/>
    <n v="525"/>
    <x v="7"/>
  </r>
  <r>
    <n v="360923"/>
    <x v="0"/>
    <x v="2"/>
    <n v="4314"/>
    <n v="3314"/>
    <n v="1"/>
    <x v="1"/>
    <x v="0"/>
    <x v="1"/>
    <n v="454"/>
    <x v="1"/>
  </r>
  <r>
    <n v="360925"/>
    <x v="0"/>
    <x v="0"/>
    <n v="3000"/>
    <n v="3000"/>
    <n v="0"/>
    <x v="0"/>
    <x v="0"/>
    <x v="1"/>
    <n v="504"/>
    <x v="0"/>
  </r>
  <r>
    <n v="360926"/>
    <x v="1"/>
    <x v="0"/>
    <n v="15000"/>
    <n v="15000"/>
    <n v="0"/>
    <x v="0"/>
    <x v="0"/>
    <x v="2"/>
    <n v="451"/>
    <x v="1"/>
  </r>
  <r>
    <n v="360927"/>
    <x v="1"/>
    <x v="1"/>
    <n v="20000"/>
    <n v="20000"/>
    <n v="0"/>
    <x v="0"/>
    <x v="1"/>
    <x v="1"/>
    <n v="544"/>
    <x v="9"/>
  </r>
  <r>
    <n v="360931"/>
    <x v="0"/>
    <x v="0"/>
    <n v="170300"/>
    <n v="170300"/>
    <n v="0"/>
    <x v="0"/>
    <x v="1"/>
    <x v="0"/>
    <n v="570"/>
    <x v="10"/>
  </r>
  <r>
    <n v="360942"/>
    <x v="0"/>
    <x v="0"/>
    <n v="220000"/>
    <n v="220000"/>
    <n v="0"/>
    <x v="0"/>
    <x v="0"/>
    <x v="2"/>
    <n v="507"/>
    <x v="0"/>
  </r>
  <r>
    <n v="360950"/>
    <x v="0"/>
    <x v="0"/>
    <n v="25000"/>
    <n v="25000"/>
    <n v="0"/>
    <x v="0"/>
    <x v="1"/>
    <x v="0"/>
    <n v="529"/>
    <x v="7"/>
  </r>
  <r>
    <n v="360957"/>
    <x v="0"/>
    <x v="0"/>
    <n v="40000"/>
    <n v="40000"/>
    <n v="0"/>
    <x v="0"/>
    <x v="1"/>
    <x v="1"/>
    <n v="517"/>
    <x v="7"/>
  </r>
  <r>
    <n v="360960"/>
    <x v="0"/>
    <x v="0"/>
    <n v="91409"/>
    <n v="91409"/>
    <n v="0"/>
    <x v="0"/>
    <x v="1"/>
    <x v="1"/>
    <n v="541"/>
    <x v="9"/>
  </r>
  <r>
    <n v="360961"/>
    <x v="0"/>
    <x v="0"/>
    <n v="131650"/>
    <n v="131650"/>
    <n v="0"/>
    <x v="0"/>
    <x v="1"/>
    <x v="1"/>
    <n v="485"/>
    <x v="8"/>
  </r>
  <r>
    <n v="360964"/>
    <x v="1"/>
    <x v="0"/>
    <n v="10000"/>
    <n v="10000"/>
    <n v="0"/>
    <x v="0"/>
    <x v="0"/>
    <x v="0"/>
    <n v="502"/>
    <x v="0"/>
  </r>
  <r>
    <n v="360970"/>
    <x v="1"/>
    <x v="0"/>
    <n v="20000"/>
    <n v="20000"/>
    <n v="0"/>
    <x v="0"/>
    <x v="1"/>
    <x v="1"/>
    <n v="469"/>
    <x v="1"/>
  </r>
  <r>
    <n v="360973"/>
    <x v="1"/>
    <x v="0"/>
    <n v="23000"/>
    <n v="23000"/>
    <n v="0"/>
    <x v="0"/>
    <x v="0"/>
    <x v="0"/>
    <n v="493"/>
    <x v="0"/>
  </r>
  <r>
    <n v="360990"/>
    <x v="1"/>
    <x v="0"/>
    <n v="15000"/>
    <n v="0"/>
    <n v="1"/>
    <x v="1"/>
    <x v="0"/>
    <x v="1"/>
    <n v="408"/>
    <x v="2"/>
  </r>
  <r>
    <n v="360996"/>
    <x v="0"/>
    <x v="0"/>
    <n v="30000"/>
    <n v="30000"/>
    <n v="0"/>
    <x v="0"/>
    <x v="1"/>
    <x v="1"/>
    <n v="558"/>
    <x v="10"/>
  </r>
  <r>
    <n v="360998"/>
    <x v="0"/>
    <x v="0"/>
    <n v="34200"/>
    <n v="34200"/>
    <n v="0"/>
    <x v="0"/>
    <x v="1"/>
    <x v="0"/>
    <n v="507"/>
    <x v="0"/>
  </r>
  <r>
    <n v="361001"/>
    <x v="1"/>
    <x v="0"/>
    <n v="20000"/>
    <n v="20000"/>
    <n v="0"/>
    <x v="0"/>
    <x v="0"/>
    <x v="1"/>
    <n v="436"/>
    <x v="3"/>
  </r>
  <r>
    <n v="361004"/>
    <x v="0"/>
    <x v="2"/>
    <n v="105300"/>
    <n v="105300"/>
    <n v="0"/>
    <x v="0"/>
    <x v="1"/>
    <x v="1"/>
    <n v="496"/>
    <x v="0"/>
  </r>
  <r>
    <n v="361014"/>
    <x v="1"/>
    <x v="1"/>
    <n v="40000"/>
    <n v="40000"/>
    <n v="0"/>
    <x v="0"/>
    <x v="1"/>
    <x v="2"/>
    <n v="502"/>
    <x v="0"/>
  </r>
  <r>
    <n v="361027"/>
    <x v="0"/>
    <x v="1"/>
    <n v="21500"/>
    <n v="21500"/>
    <n v="0"/>
    <x v="0"/>
    <x v="1"/>
    <x v="1"/>
    <n v="461"/>
    <x v="1"/>
  </r>
  <r>
    <n v="361037"/>
    <x v="0"/>
    <x v="1"/>
    <n v="141700"/>
    <n v="141700"/>
    <n v="0"/>
    <x v="0"/>
    <x v="1"/>
    <x v="1"/>
    <n v="435"/>
    <x v="3"/>
  </r>
  <r>
    <n v="361038"/>
    <x v="0"/>
    <x v="1"/>
    <n v="23000"/>
    <n v="23000"/>
    <n v="0"/>
    <x v="0"/>
    <x v="0"/>
    <x v="0"/>
    <n v="458"/>
    <x v="1"/>
  </r>
  <r>
    <n v="361039"/>
    <x v="2"/>
    <x v="0"/>
    <n v="40000"/>
    <n v="40000"/>
    <n v="0"/>
    <x v="0"/>
    <x v="1"/>
    <x v="0"/>
    <n v="484"/>
    <x v="8"/>
  </r>
  <r>
    <n v="361041"/>
    <x v="1"/>
    <x v="0"/>
    <n v="70000"/>
    <n v="70000"/>
    <n v="0"/>
    <x v="0"/>
    <x v="1"/>
    <x v="1"/>
    <n v="514"/>
    <x v="7"/>
  </r>
  <r>
    <n v="361050"/>
    <x v="2"/>
    <x v="0"/>
    <n v="60500"/>
    <n v="60500"/>
    <n v="0"/>
    <x v="0"/>
    <x v="0"/>
    <x v="1"/>
    <n v="380"/>
    <x v="4"/>
  </r>
  <r>
    <n v="361051"/>
    <x v="1"/>
    <x v="0"/>
    <n v="25000"/>
    <n v="25000"/>
    <n v="0"/>
    <x v="0"/>
    <x v="0"/>
    <x v="1"/>
    <n v="527"/>
    <x v="7"/>
  </r>
  <r>
    <n v="361052"/>
    <x v="2"/>
    <x v="2"/>
    <n v="113848"/>
    <n v="113848"/>
    <n v="0"/>
    <x v="0"/>
    <x v="1"/>
    <x v="2"/>
    <n v="543"/>
    <x v="9"/>
  </r>
  <r>
    <n v="361058"/>
    <x v="0"/>
    <x v="0"/>
    <n v="64300"/>
    <n v="64300"/>
    <n v="0"/>
    <x v="0"/>
    <x v="0"/>
    <x v="1"/>
    <n v="527"/>
    <x v="7"/>
  </r>
  <r>
    <n v="361072"/>
    <x v="0"/>
    <x v="0"/>
    <n v="32000"/>
    <n v="32000"/>
    <n v="0"/>
    <x v="0"/>
    <x v="0"/>
    <x v="1"/>
    <n v="496"/>
    <x v="0"/>
  </r>
  <r>
    <n v="361075"/>
    <x v="1"/>
    <x v="0"/>
    <n v="10000"/>
    <n v="10000"/>
    <n v="0"/>
    <x v="0"/>
    <x v="1"/>
    <x v="1"/>
    <n v="440"/>
    <x v="3"/>
  </r>
  <r>
    <n v="361083"/>
    <x v="1"/>
    <x v="0"/>
    <n v="10000"/>
    <n v="10000"/>
    <n v="0"/>
    <x v="0"/>
    <x v="1"/>
    <x v="1"/>
    <n v="505"/>
    <x v="0"/>
  </r>
  <r>
    <n v="361089"/>
    <x v="1"/>
    <x v="0"/>
    <n v="20000"/>
    <n v="20000"/>
    <n v="0"/>
    <x v="0"/>
    <x v="0"/>
    <x v="1"/>
    <n v="383"/>
    <x v="4"/>
  </r>
  <r>
    <n v="361097"/>
    <x v="2"/>
    <x v="1"/>
    <n v="53000"/>
    <n v="53000"/>
    <n v="0"/>
    <x v="0"/>
    <x v="0"/>
    <x v="2"/>
    <n v="533"/>
    <x v="9"/>
  </r>
  <r>
    <n v="361102"/>
    <x v="0"/>
    <x v="0"/>
    <n v="133000"/>
    <n v="133000"/>
    <n v="0"/>
    <x v="0"/>
    <x v="1"/>
    <x v="1"/>
    <n v="514"/>
    <x v="7"/>
  </r>
  <r>
    <n v="361110"/>
    <x v="1"/>
    <x v="1"/>
    <n v="20000"/>
    <n v="20000"/>
    <n v="0"/>
    <x v="0"/>
    <x v="1"/>
    <x v="1"/>
    <n v="479"/>
    <x v="8"/>
  </r>
  <r>
    <n v="361113"/>
    <x v="1"/>
    <x v="0"/>
    <n v="5000"/>
    <n v="5000"/>
    <n v="0"/>
    <x v="0"/>
    <x v="1"/>
    <x v="0"/>
    <n v="460"/>
    <x v="1"/>
  </r>
  <r>
    <n v="361118"/>
    <x v="0"/>
    <x v="0"/>
    <n v="5000"/>
    <n v="5000"/>
    <n v="0"/>
    <x v="0"/>
    <x v="1"/>
    <x v="2"/>
    <n v="420"/>
    <x v="6"/>
  </r>
  <r>
    <n v="361141"/>
    <x v="1"/>
    <x v="0"/>
    <n v="10000"/>
    <n v="10000"/>
    <n v="0"/>
    <x v="0"/>
    <x v="0"/>
    <x v="0"/>
    <n v="490"/>
    <x v="8"/>
  </r>
  <r>
    <n v="361153"/>
    <x v="0"/>
    <x v="1"/>
    <n v="83000"/>
    <n v="83000"/>
    <n v="0"/>
    <x v="0"/>
    <x v="1"/>
    <x v="1"/>
    <n v="495"/>
    <x v="0"/>
  </r>
  <r>
    <n v="361161"/>
    <x v="0"/>
    <x v="1"/>
    <n v="65000"/>
    <n v="65000"/>
    <n v="0"/>
    <x v="0"/>
    <x v="1"/>
    <x v="0"/>
    <n v="509"/>
    <x v="0"/>
  </r>
  <r>
    <n v="361168"/>
    <x v="1"/>
    <x v="0"/>
    <n v="10000"/>
    <n v="10000"/>
    <n v="0"/>
    <x v="0"/>
    <x v="0"/>
    <x v="1"/>
    <n v="437"/>
    <x v="3"/>
  </r>
  <r>
    <n v="361173"/>
    <x v="0"/>
    <x v="0"/>
    <n v="151241.95000000001"/>
    <n v="151241.95000000001"/>
    <n v="0"/>
    <x v="0"/>
    <x v="1"/>
    <x v="1"/>
    <n v="470"/>
    <x v="1"/>
  </r>
  <r>
    <n v="361175"/>
    <x v="1"/>
    <x v="0"/>
    <n v="30200"/>
    <n v="30200"/>
    <n v="0"/>
    <x v="0"/>
    <x v="1"/>
    <x v="1"/>
    <n v="444"/>
    <x v="3"/>
  </r>
  <r>
    <n v="361186"/>
    <x v="0"/>
    <x v="0"/>
    <n v="113500"/>
    <n v="113500"/>
    <n v="0"/>
    <x v="0"/>
    <x v="1"/>
    <x v="1"/>
    <n v="436"/>
    <x v="3"/>
  </r>
  <r>
    <n v="361201"/>
    <x v="0"/>
    <x v="0"/>
    <n v="104500"/>
    <n v="104500"/>
    <n v="0"/>
    <x v="0"/>
    <x v="1"/>
    <x v="2"/>
    <n v="539"/>
    <x v="9"/>
  </r>
  <r>
    <n v="361202"/>
    <x v="2"/>
    <x v="2"/>
    <n v="10000"/>
    <n v="10000"/>
    <n v="0"/>
    <x v="0"/>
    <x v="0"/>
    <x v="0"/>
    <n v="437"/>
    <x v="3"/>
  </r>
  <r>
    <n v="361205"/>
    <x v="1"/>
    <x v="0"/>
    <n v="131700"/>
    <n v="131700"/>
    <n v="0"/>
    <x v="0"/>
    <x v="0"/>
    <x v="1"/>
    <n v="424"/>
    <x v="6"/>
  </r>
  <r>
    <n v="361214"/>
    <x v="0"/>
    <x v="0"/>
    <n v="123683"/>
    <n v="123683"/>
    <n v="0"/>
    <x v="0"/>
    <x v="0"/>
    <x v="1"/>
    <n v="495"/>
    <x v="0"/>
  </r>
  <r>
    <n v="361217"/>
    <x v="0"/>
    <x v="0"/>
    <n v="55000"/>
    <n v="55000"/>
    <n v="0"/>
    <x v="0"/>
    <x v="0"/>
    <x v="0"/>
    <n v="495"/>
    <x v="0"/>
  </r>
  <r>
    <n v="361221"/>
    <x v="0"/>
    <x v="1"/>
    <n v="90000"/>
    <n v="90000"/>
    <n v="0"/>
    <x v="0"/>
    <x v="0"/>
    <x v="1"/>
    <n v="497"/>
    <x v="0"/>
  </r>
  <r>
    <n v="361226"/>
    <x v="0"/>
    <x v="0"/>
    <n v="35000"/>
    <n v="35000"/>
    <n v="0"/>
    <x v="0"/>
    <x v="0"/>
    <x v="1"/>
    <n v="394"/>
    <x v="2"/>
  </r>
  <r>
    <n v="361236"/>
    <x v="0"/>
    <x v="0"/>
    <n v="10000"/>
    <n v="10000"/>
    <n v="0"/>
    <x v="0"/>
    <x v="0"/>
    <x v="1"/>
    <n v="452"/>
    <x v="1"/>
  </r>
  <r>
    <n v="361237"/>
    <x v="1"/>
    <x v="0"/>
    <n v="128400"/>
    <n v="128400"/>
    <n v="0"/>
    <x v="0"/>
    <x v="1"/>
    <x v="2"/>
    <n v="496"/>
    <x v="0"/>
  </r>
  <r>
    <n v="361240"/>
    <x v="0"/>
    <x v="0"/>
    <n v="80000"/>
    <n v="80000"/>
    <n v="0"/>
    <x v="0"/>
    <x v="1"/>
    <x v="0"/>
    <n v="453"/>
    <x v="1"/>
  </r>
  <r>
    <n v="361242"/>
    <x v="0"/>
    <x v="0"/>
    <n v="197000"/>
    <n v="197000"/>
    <n v="0"/>
    <x v="0"/>
    <x v="0"/>
    <x v="1"/>
    <n v="436"/>
    <x v="3"/>
  </r>
  <r>
    <n v="361243"/>
    <x v="0"/>
    <x v="1"/>
    <n v="16000"/>
    <n v="16000"/>
    <n v="0"/>
    <x v="0"/>
    <x v="0"/>
    <x v="0"/>
    <n v="421"/>
    <x v="6"/>
  </r>
  <r>
    <n v="361245"/>
    <x v="0"/>
    <x v="0"/>
    <n v="20000"/>
    <n v="15000"/>
    <n v="1"/>
    <x v="1"/>
    <x v="0"/>
    <x v="1"/>
    <n v="440"/>
    <x v="3"/>
  </r>
  <r>
    <n v="361325"/>
    <x v="1"/>
    <x v="0"/>
    <n v="15000"/>
    <n v="15000"/>
    <n v="0"/>
    <x v="0"/>
    <x v="0"/>
    <x v="2"/>
    <n v="467"/>
    <x v="1"/>
  </r>
  <r>
    <n v="361336"/>
    <x v="0"/>
    <x v="1"/>
    <n v="57351"/>
    <n v="57351"/>
    <n v="0"/>
    <x v="0"/>
    <x v="0"/>
    <x v="1"/>
    <n v="440"/>
    <x v="3"/>
  </r>
  <r>
    <n v="361338"/>
    <x v="1"/>
    <x v="0"/>
    <n v="20000"/>
    <n v="0"/>
    <n v="1"/>
    <x v="1"/>
    <x v="0"/>
    <x v="1"/>
    <n v="419"/>
    <x v="6"/>
  </r>
  <r>
    <n v="361341"/>
    <x v="1"/>
    <x v="0"/>
    <n v="17700"/>
    <n v="17700"/>
    <n v="0"/>
    <x v="0"/>
    <x v="0"/>
    <x v="1"/>
    <n v="431"/>
    <x v="3"/>
  </r>
  <r>
    <n v="361347"/>
    <x v="0"/>
    <x v="0"/>
    <n v="20000"/>
    <n v="20000"/>
    <n v="0"/>
    <x v="0"/>
    <x v="1"/>
    <x v="1"/>
    <n v="521"/>
    <x v="7"/>
  </r>
  <r>
    <n v="361359"/>
    <x v="0"/>
    <x v="0"/>
    <n v="56660"/>
    <n v="56660"/>
    <n v="0"/>
    <x v="0"/>
    <x v="0"/>
    <x v="1"/>
    <n v="494"/>
    <x v="0"/>
  </r>
  <r>
    <n v="361365"/>
    <x v="0"/>
    <x v="1"/>
    <n v="15000"/>
    <n v="15000"/>
    <n v="0"/>
    <x v="0"/>
    <x v="0"/>
    <x v="1"/>
    <n v="441"/>
    <x v="3"/>
  </r>
  <r>
    <n v="361374"/>
    <x v="0"/>
    <x v="0"/>
    <n v="28000"/>
    <n v="28000"/>
    <n v="0"/>
    <x v="0"/>
    <x v="1"/>
    <x v="0"/>
    <n v="434"/>
    <x v="3"/>
  </r>
  <r>
    <n v="361392"/>
    <x v="0"/>
    <x v="0"/>
    <n v="40000"/>
    <n v="40000"/>
    <n v="0"/>
    <x v="0"/>
    <x v="1"/>
    <x v="1"/>
    <n v="432"/>
    <x v="3"/>
  </r>
  <r>
    <n v="361417"/>
    <x v="0"/>
    <x v="1"/>
    <n v="5000"/>
    <n v="5000"/>
    <n v="0"/>
    <x v="0"/>
    <x v="1"/>
    <x v="0"/>
    <n v="541"/>
    <x v="9"/>
  </r>
  <r>
    <n v="361432"/>
    <x v="0"/>
    <x v="0"/>
    <n v="20000"/>
    <n v="20000"/>
    <n v="0"/>
    <x v="0"/>
    <x v="0"/>
    <x v="2"/>
    <n v="450"/>
    <x v="3"/>
  </r>
  <r>
    <n v="361446"/>
    <x v="1"/>
    <x v="0"/>
    <n v="12000"/>
    <n v="12000"/>
    <n v="0"/>
    <x v="0"/>
    <x v="0"/>
    <x v="0"/>
    <n v="438"/>
    <x v="3"/>
  </r>
  <r>
    <n v="361451"/>
    <x v="2"/>
    <x v="0"/>
    <n v="25000"/>
    <n v="25000"/>
    <n v="0"/>
    <x v="0"/>
    <x v="0"/>
    <x v="1"/>
    <n v="455"/>
    <x v="1"/>
  </r>
  <r>
    <n v="361474"/>
    <x v="1"/>
    <x v="2"/>
    <n v="20000"/>
    <n v="5048.08"/>
    <n v="1"/>
    <x v="1"/>
    <x v="0"/>
    <x v="0"/>
    <n v="414"/>
    <x v="6"/>
  </r>
  <r>
    <n v="361485"/>
    <x v="0"/>
    <x v="0"/>
    <n v="205000"/>
    <n v="205000"/>
    <n v="0"/>
    <x v="0"/>
    <x v="0"/>
    <x v="1"/>
    <n v="473"/>
    <x v="8"/>
  </r>
  <r>
    <n v="361509"/>
    <x v="0"/>
    <x v="0"/>
    <n v="253000"/>
    <n v="253000"/>
    <n v="0"/>
    <x v="0"/>
    <x v="1"/>
    <x v="1"/>
    <n v="478"/>
    <x v="8"/>
  </r>
  <r>
    <n v="361514"/>
    <x v="0"/>
    <x v="0"/>
    <n v="335900"/>
    <n v="335900"/>
    <n v="0"/>
    <x v="0"/>
    <x v="1"/>
    <x v="1"/>
    <n v="536"/>
    <x v="9"/>
  </r>
  <r>
    <n v="361516"/>
    <x v="0"/>
    <x v="0"/>
    <n v="144250"/>
    <n v="144250"/>
    <n v="0"/>
    <x v="0"/>
    <x v="0"/>
    <x v="1"/>
    <n v="482"/>
    <x v="8"/>
  </r>
  <r>
    <n v="361520"/>
    <x v="2"/>
    <x v="2"/>
    <n v="146150"/>
    <n v="146150"/>
    <n v="0"/>
    <x v="0"/>
    <x v="1"/>
    <x v="0"/>
    <n v="541"/>
    <x v="9"/>
  </r>
  <r>
    <n v="361544"/>
    <x v="1"/>
    <x v="0"/>
    <n v="10000"/>
    <n v="10000"/>
    <n v="0"/>
    <x v="0"/>
    <x v="1"/>
    <x v="0"/>
    <n v="457"/>
    <x v="1"/>
  </r>
  <r>
    <n v="361579"/>
    <x v="1"/>
    <x v="0"/>
    <n v="37700"/>
    <n v="37700"/>
    <n v="0"/>
    <x v="0"/>
    <x v="0"/>
    <x v="1"/>
    <n v="464"/>
    <x v="1"/>
  </r>
  <r>
    <n v="361598"/>
    <x v="1"/>
    <x v="0"/>
    <n v="50000"/>
    <n v="50000"/>
    <n v="0"/>
    <x v="0"/>
    <x v="1"/>
    <x v="0"/>
    <n v="492"/>
    <x v="0"/>
  </r>
  <r>
    <n v="361623"/>
    <x v="0"/>
    <x v="0"/>
    <n v="15000"/>
    <n v="15000"/>
    <n v="0"/>
    <x v="0"/>
    <x v="0"/>
    <x v="1"/>
    <n v="458"/>
    <x v="1"/>
  </r>
  <r>
    <n v="361625"/>
    <x v="0"/>
    <x v="0"/>
    <n v="70000"/>
    <n v="70000"/>
    <n v="0"/>
    <x v="0"/>
    <x v="0"/>
    <x v="0"/>
    <n v="417"/>
    <x v="6"/>
  </r>
  <r>
    <n v="361647"/>
    <x v="0"/>
    <x v="0"/>
    <n v="85300"/>
    <n v="85300"/>
    <n v="0"/>
    <x v="0"/>
    <x v="0"/>
    <x v="1"/>
    <n v="426"/>
    <x v="6"/>
  </r>
  <r>
    <n v="361661"/>
    <x v="0"/>
    <x v="1"/>
    <n v="22200"/>
    <n v="22200"/>
    <n v="0"/>
    <x v="0"/>
    <x v="1"/>
    <x v="2"/>
    <n v="526"/>
    <x v="7"/>
  </r>
  <r>
    <n v="361679"/>
    <x v="0"/>
    <x v="0"/>
    <n v="60000"/>
    <n v="60000"/>
    <n v="0"/>
    <x v="0"/>
    <x v="0"/>
    <x v="0"/>
    <n v="469"/>
    <x v="1"/>
  </r>
  <r>
    <n v="361681"/>
    <x v="0"/>
    <x v="0"/>
    <n v="138500"/>
    <n v="138500"/>
    <n v="0"/>
    <x v="0"/>
    <x v="0"/>
    <x v="1"/>
    <n v="457"/>
    <x v="1"/>
  </r>
  <r>
    <n v="361687"/>
    <x v="1"/>
    <x v="1"/>
    <n v="10000"/>
    <n v="10000"/>
    <n v="0"/>
    <x v="0"/>
    <x v="1"/>
    <x v="2"/>
    <n v="446"/>
    <x v="3"/>
  </r>
  <r>
    <n v="361688"/>
    <x v="1"/>
    <x v="0"/>
    <n v="30000"/>
    <n v="30000"/>
    <n v="0"/>
    <x v="0"/>
    <x v="1"/>
    <x v="0"/>
    <n v="471"/>
    <x v="8"/>
  </r>
  <r>
    <n v="361707"/>
    <x v="1"/>
    <x v="1"/>
    <n v="10000"/>
    <n v="10000"/>
    <n v="0"/>
    <x v="0"/>
    <x v="1"/>
    <x v="0"/>
    <n v="457"/>
    <x v="1"/>
  </r>
  <r>
    <n v="361710"/>
    <x v="0"/>
    <x v="0"/>
    <n v="10000"/>
    <n v="10000"/>
    <n v="0"/>
    <x v="0"/>
    <x v="1"/>
    <x v="2"/>
    <n v="430"/>
    <x v="6"/>
  </r>
  <r>
    <n v="361719"/>
    <x v="0"/>
    <x v="0"/>
    <n v="5000"/>
    <n v="5000"/>
    <n v="0"/>
    <x v="0"/>
    <x v="1"/>
    <x v="0"/>
    <n v="447"/>
    <x v="3"/>
  </r>
  <r>
    <n v="361720"/>
    <x v="0"/>
    <x v="0"/>
    <n v="35000"/>
    <n v="35000"/>
    <n v="0"/>
    <x v="0"/>
    <x v="1"/>
    <x v="1"/>
    <n v="496"/>
    <x v="0"/>
  </r>
  <r>
    <n v="361732"/>
    <x v="0"/>
    <x v="0"/>
    <n v="40000"/>
    <n v="40000"/>
    <n v="0"/>
    <x v="0"/>
    <x v="1"/>
    <x v="2"/>
    <n v="462"/>
    <x v="1"/>
  </r>
  <r>
    <n v="361744"/>
    <x v="0"/>
    <x v="1"/>
    <n v="40000"/>
    <n v="40000"/>
    <n v="0"/>
    <x v="0"/>
    <x v="1"/>
    <x v="0"/>
    <n v="485"/>
    <x v="8"/>
  </r>
  <r>
    <n v="361757"/>
    <x v="1"/>
    <x v="0"/>
    <n v="44000"/>
    <n v="44000"/>
    <n v="0"/>
    <x v="0"/>
    <x v="0"/>
    <x v="2"/>
    <n v="467"/>
    <x v="1"/>
  </r>
  <r>
    <n v="361759"/>
    <x v="0"/>
    <x v="0"/>
    <n v="185300"/>
    <n v="185300"/>
    <n v="0"/>
    <x v="0"/>
    <x v="0"/>
    <x v="0"/>
    <n v="449"/>
    <x v="3"/>
  </r>
  <r>
    <n v="361765"/>
    <x v="1"/>
    <x v="0"/>
    <n v="68500"/>
    <n v="68500"/>
    <n v="0"/>
    <x v="0"/>
    <x v="0"/>
    <x v="1"/>
    <n v="510"/>
    <x v="0"/>
  </r>
  <r>
    <n v="361786"/>
    <x v="0"/>
    <x v="0"/>
    <n v="39000"/>
    <n v="39000"/>
    <n v="0"/>
    <x v="0"/>
    <x v="1"/>
    <x v="2"/>
    <n v="525"/>
    <x v="7"/>
  </r>
  <r>
    <n v="361835"/>
    <x v="2"/>
    <x v="0"/>
    <n v="69500"/>
    <n v="69500"/>
    <n v="0"/>
    <x v="0"/>
    <x v="0"/>
    <x v="0"/>
    <n v="517"/>
    <x v="7"/>
  </r>
  <r>
    <n v="361849"/>
    <x v="0"/>
    <x v="0"/>
    <n v="106490"/>
    <n v="106490"/>
    <n v="0"/>
    <x v="0"/>
    <x v="1"/>
    <x v="0"/>
    <n v="485"/>
    <x v="8"/>
  </r>
  <r>
    <n v="361853"/>
    <x v="0"/>
    <x v="2"/>
    <n v="60000"/>
    <n v="60000"/>
    <n v="0"/>
    <x v="0"/>
    <x v="1"/>
    <x v="0"/>
    <n v="489"/>
    <x v="8"/>
  </r>
  <r>
    <n v="361875"/>
    <x v="0"/>
    <x v="0"/>
    <n v="83000"/>
    <n v="83000"/>
    <n v="0"/>
    <x v="0"/>
    <x v="1"/>
    <x v="0"/>
    <n v="505"/>
    <x v="0"/>
  </r>
  <r>
    <n v="361888"/>
    <x v="1"/>
    <x v="0"/>
    <n v="500"/>
    <n v="500"/>
    <n v="0"/>
    <x v="0"/>
    <x v="1"/>
    <x v="1"/>
    <n v="484"/>
    <x v="8"/>
  </r>
  <r>
    <n v="361896"/>
    <x v="1"/>
    <x v="0"/>
    <n v="19000"/>
    <n v="19000"/>
    <n v="0"/>
    <x v="0"/>
    <x v="1"/>
    <x v="2"/>
    <n v="518"/>
    <x v="7"/>
  </r>
  <r>
    <n v="361942"/>
    <x v="1"/>
    <x v="0"/>
    <n v="30200"/>
    <n v="30200"/>
    <n v="0"/>
    <x v="0"/>
    <x v="0"/>
    <x v="1"/>
    <n v="533"/>
    <x v="9"/>
  </r>
  <r>
    <n v="361975"/>
    <x v="0"/>
    <x v="0"/>
    <n v="52000"/>
    <n v="52000"/>
    <n v="0"/>
    <x v="0"/>
    <x v="1"/>
    <x v="0"/>
    <n v="468"/>
    <x v="1"/>
  </r>
  <r>
    <n v="361989"/>
    <x v="0"/>
    <x v="0"/>
    <n v="20000"/>
    <n v="20000"/>
    <n v="0"/>
    <x v="0"/>
    <x v="1"/>
    <x v="1"/>
    <n v="506"/>
    <x v="0"/>
  </r>
  <r>
    <n v="362080"/>
    <x v="0"/>
    <x v="1"/>
    <n v="30000"/>
    <n v="30000"/>
    <n v="0"/>
    <x v="0"/>
    <x v="0"/>
    <x v="1"/>
    <n v="527"/>
    <x v="7"/>
  </r>
  <r>
    <n v="362088"/>
    <x v="0"/>
    <x v="0"/>
    <n v="113500"/>
    <n v="113500"/>
    <n v="0"/>
    <x v="0"/>
    <x v="0"/>
    <x v="1"/>
    <n v="520"/>
    <x v="7"/>
  </r>
  <r>
    <n v="362256"/>
    <x v="1"/>
    <x v="0"/>
    <n v="70000"/>
    <n v="70000"/>
    <n v="0"/>
    <x v="0"/>
    <x v="0"/>
    <x v="1"/>
    <n v="428"/>
    <x v="6"/>
  </r>
  <r>
    <n v="362284"/>
    <x v="0"/>
    <x v="0"/>
    <n v="83000"/>
    <n v="83000"/>
    <n v="0"/>
    <x v="0"/>
    <x v="0"/>
    <x v="2"/>
    <n v="404"/>
    <x v="2"/>
  </r>
  <r>
    <n v="362287"/>
    <x v="0"/>
    <x v="1"/>
    <n v="35000"/>
    <n v="35000"/>
    <n v="0"/>
    <x v="0"/>
    <x v="0"/>
    <x v="1"/>
    <n v="467"/>
    <x v="1"/>
  </r>
  <r>
    <n v="362298"/>
    <x v="1"/>
    <x v="0"/>
    <n v="3900"/>
    <n v="3900"/>
    <n v="0"/>
    <x v="0"/>
    <x v="1"/>
    <x v="1"/>
    <n v="513"/>
    <x v="7"/>
  </r>
  <r>
    <n v="362299"/>
    <x v="0"/>
    <x v="0"/>
    <n v="70000"/>
    <n v="70000"/>
    <n v="0"/>
    <x v="0"/>
    <x v="0"/>
    <x v="0"/>
    <n v="486"/>
    <x v="8"/>
  </r>
  <r>
    <n v="362351"/>
    <x v="1"/>
    <x v="0"/>
    <n v="10000"/>
    <n v="10000"/>
    <n v="0"/>
    <x v="0"/>
    <x v="1"/>
    <x v="1"/>
    <n v="432"/>
    <x v="3"/>
  </r>
  <r>
    <n v="362371"/>
    <x v="1"/>
    <x v="1"/>
    <n v="20000"/>
    <n v="20000"/>
    <n v="0"/>
    <x v="0"/>
    <x v="1"/>
    <x v="0"/>
    <n v="464"/>
    <x v="1"/>
  </r>
  <r>
    <n v="362382"/>
    <x v="1"/>
    <x v="0"/>
    <n v="20000"/>
    <n v="20000"/>
    <n v="0"/>
    <x v="0"/>
    <x v="0"/>
    <x v="1"/>
    <n v="451"/>
    <x v="1"/>
  </r>
  <r>
    <n v="362386"/>
    <x v="1"/>
    <x v="0"/>
    <n v="60000"/>
    <n v="60000"/>
    <n v="0"/>
    <x v="0"/>
    <x v="0"/>
    <x v="1"/>
    <n v="463"/>
    <x v="1"/>
  </r>
  <r>
    <n v="362397"/>
    <x v="1"/>
    <x v="0"/>
    <n v="40000"/>
    <n v="40000"/>
    <n v="0"/>
    <x v="0"/>
    <x v="1"/>
    <x v="1"/>
    <n v="436"/>
    <x v="3"/>
  </r>
  <r>
    <n v="362401"/>
    <x v="1"/>
    <x v="0"/>
    <n v="64049"/>
    <n v="64049"/>
    <n v="0"/>
    <x v="0"/>
    <x v="1"/>
    <x v="0"/>
    <n v="464"/>
    <x v="1"/>
  </r>
  <r>
    <n v="362404"/>
    <x v="0"/>
    <x v="0"/>
    <n v="69800"/>
    <n v="69800"/>
    <n v="0"/>
    <x v="0"/>
    <x v="1"/>
    <x v="0"/>
    <n v="526"/>
    <x v="7"/>
  </r>
  <r>
    <n v="362408"/>
    <x v="0"/>
    <x v="2"/>
    <n v="6500"/>
    <n v="6500"/>
    <n v="0"/>
    <x v="0"/>
    <x v="0"/>
    <x v="1"/>
    <n v="483"/>
    <x v="8"/>
  </r>
  <r>
    <n v="362425"/>
    <x v="1"/>
    <x v="0"/>
    <n v="10000"/>
    <n v="10000"/>
    <n v="0"/>
    <x v="0"/>
    <x v="0"/>
    <x v="2"/>
    <n v="417"/>
    <x v="6"/>
  </r>
  <r>
    <n v="362437"/>
    <x v="1"/>
    <x v="0"/>
    <n v="30000"/>
    <n v="30000"/>
    <n v="0"/>
    <x v="0"/>
    <x v="1"/>
    <x v="0"/>
    <n v="530"/>
    <x v="7"/>
  </r>
  <r>
    <n v="362445"/>
    <x v="0"/>
    <x v="0"/>
    <n v="71650"/>
    <n v="71650"/>
    <n v="0"/>
    <x v="0"/>
    <x v="1"/>
    <x v="0"/>
    <n v="526"/>
    <x v="7"/>
  </r>
  <r>
    <n v="362446"/>
    <x v="0"/>
    <x v="1"/>
    <n v="30000"/>
    <n v="30000"/>
    <n v="0"/>
    <x v="0"/>
    <x v="1"/>
    <x v="0"/>
    <n v="505"/>
    <x v="0"/>
  </r>
  <r>
    <n v="362447"/>
    <x v="1"/>
    <x v="0"/>
    <n v="20000"/>
    <n v="20000"/>
    <n v="0"/>
    <x v="0"/>
    <x v="1"/>
    <x v="1"/>
    <n v="480"/>
    <x v="8"/>
  </r>
  <r>
    <n v="362455"/>
    <x v="1"/>
    <x v="0"/>
    <n v="500"/>
    <n v="500"/>
    <n v="0"/>
    <x v="0"/>
    <x v="1"/>
    <x v="2"/>
    <n v="464"/>
    <x v="1"/>
  </r>
  <r>
    <n v="362461"/>
    <x v="1"/>
    <x v="0"/>
    <n v="20000"/>
    <n v="20000"/>
    <n v="0"/>
    <x v="0"/>
    <x v="1"/>
    <x v="2"/>
    <n v="480"/>
    <x v="8"/>
  </r>
  <r>
    <n v="362463"/>
    <x v="1"/>
    <x v="1"/>
    <n v="55000"/>
    <n v="55000"/>
    <n v="0"/>
    <x v="0"/>
    <x v="0"/>
    <x v="1"/>
    <n v="441"/>
    <x v="3"/>
  </r>
  <r>
    <n v="362464"/>
    <x v="0"/>
    <x v="0"/>
    <n v="48200"/>
    <n v="48200"/>
    <n v="0"/>
    <x v="0"/>
    <x v="1"/>
    <x v="2"/>
    <n v="535"/>
    <x v="9"/>
  </r>
  <r>
    <n v="362465"/>
    <x v="1"/>
    <x v="0"/>
    <n v="62000"/>
    <n v="62000"/>
    <n v="0"/>
    <x v="0"/>
    <x v="1"/>
    <x v="1"/>
    <n v="527"/>
    <x v="7"/>
  </r>
  <r>
    <n v="362466"/>
    <x v="1"/>
    <x v="0"/>
    <n v="20000"/>
    <n v="20000"/>
    <n v="0"/>
    <x v="0"/>
    <x v="1"/>
    <x v="1"/>
    <n v="491"/>
    <x v="0"/>
  </r>
  <r>
    <n v="362484"/>
    <x v="1"/>
    <x v="0"/>
    <n v="10000"/>
    <n v="10000"/>
    <n v="0"/>
    <x v="0"/>
    <x v="1"/>
    <x v="2"/>
    <n v="402"/>
    <x v="2"/>
  </r>
  <r>
    <n v="362492"/>
    <x v="1"/>
    <x v="0"/>
    <n v="11800"/>
    <n v="11800"/>
    <n v="0"/>
    <x v="0"/>
    <x v="0"/>
    <x v="0"/>
    <n v="466"/>
    <x v="1"/>
  </r>
  <r>
    <n v="362512"/>
    <x v="0"/>
    <x v="0"/>
    <n v="54500"/>
    <n v="54500"/>
    <n v="0"/>
    <x v="0"/>
    <x v="0"/>
    <x v="1"/>
    <n v="456"/>
    <x v="1"/>
  </r>
  <r>
    <n v="362530"/>
    <x v="0"/>
    <x v="1"/>
    <n v="24000"/>
    <n v="24000"/>
    <n v="0"/>
    <x v="0"/>
    <x v="0"/>
    <x v="1"/>
    <n v="404"/>
    <x v="2"/>
  </r>
  <r>
    <n v="362532"/>
    <x v="0"/>
    <x v="0"/>
    <n v="22000"/>
    <n v="22000"/>
    <n v="0"/>
    <x v="0"/>
    <x v="0"/>
    <x v="0"/>
    <n v="488"/>
    <x v="8"/>
  </r>
  <r>
    <n v="362538"/>
    <x v="1"/>
    <x v="0"/>
    <n v="70000"/>
    <n v="70000"/>
    <n v="0"/>
    <x v="0"/>
    <x v="1"/>
    <x v="0"/>
    <n v="534"/>
    <x v="9"/>
  </r>
  <r>
    <n v="362544"/>
    <x v="0"/>
    <x v="0"/>
    <n v="204800"/>
    <n v="204800"/>
    <n v="0"/>
    <x v="0"/>
    <x v="1"/>
    <x v="0"/>
    <n v="506"/>
    <x v="0"/>
  </r>
  <r>
    <n v="362545"/>
    <x v="0"/>
    <x v="0"/>
    <n v="70000"/>
    <n v="70000"/>
    <n v="0"/>
    <x v="0"/>
    <x v="1"/>
    <x v="0"/>
    <n v="477"/>
    <x v="8"/>
  </r>
  <r>
    <n v="362546"/>
    <x v="0"/>
    <x v="0"/>
    <n v="115000"/>
    <n v="115000"/>
    <n v="0"/>
    <x v="0"/>
    <x v="1"/>
    <x v="0"/>
    <n v="470"/>
    <x v="1"/>
  </r>
  <r>
    <n v="362567"/>
    <x v="1"/>
    <x v="0"/>
    <n v="50000"/>
    <n v="50000"/>
    <n v="0"/>
    <x v="0"/>
    <x v="0"/>
    <x v="0"/>
    <n v="502"/>
    <x v="0"/>
  </r>
  <r>
    <n v="362575"/>
    <x v="0"/>
    <x v="2"/>
    <n v="52500"/>
    <n v="52500"/>
    <n v="0"/>
    <x v="0"/>
    <x v="1"/>
    <x v="1"/>
    <n v="553"/>
    <x v="10"/>
  </r>
  <r>
    <n v="362585"/>
    <x v="0"/>
    <x v="1"/>
    <n v="169000"/>
    <n v="169000"/>
    <n v="0"/>
    <x v="0"/>
    <x v="0"/>
    <x v="1"/>
    <n v="516"/>
    <x v="7"/>
  </r>
  <r>
    <n v="362596"/>
    <x v="0"/>
    <x v="0"/>
    <n v="115000"/>
    <n v="115000"/>
    <n v="0"/>
    <x v="0"/>
    <x v="1"/>
    <x v="1"/>
    <n v="548"/>
    <x v="9"/>
  </r>
  <r>
    <n v="362597"/>
    <x v="2"/>
    <x v="0"/>
    <n v="40000"/>
    <n v="40000"/>
    <n v="0"/>
    <x v="0"/>
    <x v="1"/>
    <x v="1"/>
    <n v="468"/>
    <x v="1"/>
  </r>
  <r>
    <n v="362598"/>
    <x v="1"/>
    <x v="0"/>
    <n v="14000"/>
    <n v="14000"/>
    <n v="0"/>
    <x v="0"/>
    <x v="1"/>
    <x v="2"/>
    <n v="432"/>
    <x v="3"/>
  </r>
  <r>
    <n v="362600"/>
    <x v="0"/>
    <x v="1"/>
    <n v="15000"/>
    <n v="15000"/>
    <n v="0"/>
    <x v="0"/>
    <x v="1"/>
    <x v="1"/>
    <n v="488"/>
    <x v="8"/>
  </r>
  <r>
    <n v="362602"/>
    <x v="0"/>
    <x v="1"/>
    <n v="10000"/>
    <n v="10000"/>
    <n v="0"/>
    <x v="0"/>
    <x v="1"/>
    <x v="0"/>
    <n v="505"/>
    <x v="0"/>
  </r>
  <r>
    <n v="362603"/>
    <x v="0"/>
    <x v="0"/>
    <n v="71000"/>
    <n v="71000"/>
    <n v="0"/>
    <x v="0"/>
    <x v="0"/>
    <x v="1"/>
    <n v="514"/>
    <x v="7"/>
  </r>
  <r>
    <n v="362607"/>
    <x v="0"/>
    <x v="2"/>
    <n v="165750"/>
    <n v="165750"/>
    <n v="0"/>
    <x v="0"/>
    <x v="1"/>
    <x v="0"/>
    <n v="482"/>
    <x v="8"/>
  </r>
  <r>
    <n v="362612"/>
    <x v="1"/>
    <x v="0"/>
    <n v="20000"/>
    <n v="20000"/>
    <n v="0"/>
    <x v="0"/>
    <x v="1"/>
    <x v="1"/>
    <n v="424"/>
    <x v="6"/>
  </r>
  <r>
    <n v="362617"/>
    <x v="1"/>
    <x v="0"/>
    <n v="4000"/>
    <n v="4000"/>
    <n v="0"/>
    <x v="0"/>
    <x v="0"/>
    <x v="2"/>
    <n v="398"/>
    <x v="2"/>
  </r>
  <r>
    <n v="362618"/>
    <x v="1"/>
    <x v="0"/>
    <n v="10000"/>
    <n v="10000"/>
    <n v="0"/>
    <x v="0"/>
    <x v="0"/>
    <x v="1"/>
    <n v="473"/>
    <x v="8"/>
  </r>
  <r>
    <n v="362636"/>
    <x v="0"/>
    <x v="0"/>
    <n v="88000"/>
    <n v="88000"/>
    <n v="0"/>
    <x v="0"/>
    <x v="1"/>
    <x v="1"/>
    <n v="479"/>
    <x v="8"/>
  </r>
  <r>
    <n v="362649"/>
    <x v="0"/>
    <x v="0"/>
    <n v="5000"/>
    <n v="5000"/>
    <n v="0"/>
    <x v="0"/>
    <x v="0"/>
    <x v="0"/>
    <n v="447"/>
    <x v="3"/>
  </r>
  <r>
    <n v="362663"/>
    <x v="1"/>
    <x v="0"/>
    <n v="20000"/>
    <n v="20000"/>
    <n v="0"/>
    <x v="0"/>
    <x v="1"/>
    <x v="0"/>
    <n v="512"/>
    <x v="7"/>
  </r>
  <r>
    <n v="362676"/>
    <x v="1"/>
    <x v="1"/>
    <n v="25000"/>
    <n v="25000"/>
    <n v="0"/>
    <x v="0"/>
    <x v="1"/>
    <x v="2"/>
    <n v="486"/>
    <x v="8"/>
  </r>
  <r>
    <n v="362690"/>
    <x v="1"/>
    <x v="1"/>
    <n v="20000"/>
    <n v="20000"/>
    <n v="0"/>
    <x v="0"/>
    <x v="0"/>
    <x v="1"/>
    <n v="506"/>
    <x v="0"/>
  </r>
  <r>
    <n v="362700"/>
    <x v="0"/>
    <x v="0"/>
    <n v="99730"/>
    <n v="99730"/>
    <n v="0"/>
    <x v="0"/>
    <x v="1"/>
    <x v="0"/>
    <n v="503"/>
    <x v="0"/>
  </r>
  <r>
    <n v="362707"/>
    <x v="2"/>
    <x v="0"/>
    <n v="32500"/>
    <n v="32500"/>
    <n v="0"/>
    <x v="0"/>
    <x v="1"/>
    <x v="1"/>
    <n v="540"/>
    <x v="9"/>
  </r>
  <r>
    <n v="362712"/>
    <x v="1"/>
    <x v="0"/>
    <n v="8000"/>
    <n v="0"/>
    <n v="1"/>
    <x v="1"/>
    <x v="0"/>
    <x v="1"/>
    <n v="462"/>
    <x v="1"/>
  </r>
  <r>
    <n v="362715"/>
    <x v="0"/>
    <x v="1"/>
    <n v="32450"/>
    <n v="32450"/>
    <n v="0"/>
    <x v="0"/>
    <x v="0"/>
    <x v="1"/>
    <n v="452"/>
    <x v="1"/>
  </r>
  <r>
    <n v="362718"/>
    <x v="0"/>
    <x v="0"/>
    <n v="120000"/>
    <n v="120000"/>
    <n v="0"/>
    <x v="0"/>
    <x v="1"/>
    <x v="2"/>
    <n v="523"/>
    <x v="7"/>
  </r>
  <r>
    <n v="362729"/>
    <x v="0"/>
    <x v="0"/>
    <n v="218400"/>
    <n v="218400"/>
    <n v="0"/>
    <x v="0"/>
    <x v="1"/>
    <x v="1"/>
    <n v="543"/>
    <x v="9"/>
  </r>
  <r>
    <n v="362741"/>
    <x v="0"/>
    <x v="1"/>
    <n v="72000"/>
    <n v="72000"/>
    <n v="0"/>
    <x v="0"/>
    <x v="1"/>
    <x v="1"/>
    <n v="546"/>
    <x v="9"/>
  </r>
  <r>
    <n v="362746"/>
    <x v="0"/>
    <x v="1"/>
    <n v="150300"/>
    <n v="150300"/>
    <n v="0"/>
    <x v="0"/>
    <x v="1"/>
    <x v="1"/>
    <n v="564"/>
    <x v="10"/>
  </r>
  <r>
    <n v="362753"/>
    <x v="0"/>
    <x v="0"/>
    <n v="10000"/>
    <n v="10000"/>
    <n v="0"/>
    <x v="0"/>
    <x v="1"/>
    <x v="1"/>
    <n v="483"/>
    <x v="8"/>
  </r>
  <r>
    <n v="362754"/>
    <x v="1"/>
    <x v="0"/>
    <n v="30000"/>
    <n v="30000"/>
    <n v="0"/>
    <x v="0"/>
    <x v="1"/>
    <x v="2"/>
    <n v="519"/>
    <x v="7"/>
  </r>
  <r>
    <n v="362763"/>
    <x v="0"/>
    <x v="0"/>
    <n v="15000"/>
    <n v="15000"/>
    <n v="0"/>
    <x v="0"/>
    <x v="1"/>
    <x v="2"/>
    <n v="523"/>
    <x v="7"/>
  </r>
  <r>
    <n v="362776"/>
    <x v="0"/>
    <x v="0"/>
    <n v="10000"/>
    <n v="10000"/>
    <n v="0"/>
    <x v="0"/>
    <x v="0"/>
    <x v="1"/>
    <n v="532"/>
    <x v="9"/>
  </r>
  <r>
    <n v="362779"/>
    <x v="1"/>
    <x v="0"/>
    <n v="8000"/>
    <n v="0"/>
    <n v="1"/>
    <x v="1"/>
    <x v="0"/>
    <x v="2"/>
    <n v="444"/>
    <x v="3"/>
  </r>
  <r>
    <n v="362781"/>
    <x v="0"/>
    <x v="0"/>
    <n v="115000"/>
    <n v="115000"/>
    <n v="0"/>
    <x v="0"/>
    <x v="1"/>
    <x v="2"/>
    <n v="481"/>
    <x v="8"/>
  </r>
  <r>
    <n v="362789"/>
    <x v="1"/>
    <x v="0"/>
    <n v="15500"/>
    <n v="15500"/>
    <n v="0"/>
    <x v="0"/>
    <x v="1"/>
    <x v="1"/>
    <n v="499"/>
    <x v="0"/>
  </r>
  <r>
    <n v="362795"/>
    <x v="1"/>
    <x v="0"/>
    <n v="5000"/>
    <n v="0"/>
    <n v="1"/>
    <x v="1"/>
    <x v="0"/>
    <x v="1"/>
    <n v="483"/>
    <x v="8"/>
  </r>
  <r>
    <n v="362796"/>
    <x v="1"/>
    <x v="0"/>
    <n v="5000"/>
    <n v="0"/>
    <n v="1"/>
    <x v="1"/>
    <x v="0"/>
    <x v="1"/>
    <n v="445"/>
    <x v="3"/>
  </r>
  <r>
    <n v="362809"/>
    <x v="0"/>
    <x v="0"/>
    <n v="116000"/>
    <n v="116000"/>
    <n v="0"/>
    <x v="0"/>
    <x v="1"/>
    <x v="0"/>
    <n v="517"/>
    <x v="7"/>
  </r>
  <r>
    <n v="362813"/>
    <x v="1"/>
    <x v="0"/>
    <n v="39000"/>
    <n v="39000"/>
    <n v="0"/>
    <x v="0"/>
    <x v="1"/>
    <x v="0"/>
    <n v="528"/>
    <x v="7"/>
  </r>
  <r>
    <n v="362817"/>
    <x v="0"/>
    <x v="1"/>
    <n v="24000"/>
    <n v="24000"/>
    <n v="0"/>
    <x v="0"/>
    <x v="0"/>
    <x v="2"/>
    <n v="487"/>
    <x v="8"/>
  </r>
  <r>
    <n v="362819"/>
    <x v="0"/>
    <x v="0"/>
    <n v="19000"/>
    <n v="19000"/>
    <n v="0"/>
    <x v="0"/>
    <x v="0"/>
    <x v="0"/>
    <n v="502"/>
    <x v="0"/>
  </r>
  <r>
    <n v="362827"/>
    <x v="0"/>
    <x v="0"/>
    <n v="50000"/>
    <n v="50000"/>
    <n v="0"/>
    <x v="0"/>
    <x v="1"/>
    <x v="1"/>
    <n v="535"/>
    <x v="9"/>
  </r>
  <r>
    <n v="362837"/>
    <x v="0"/>
    <x v="0"/>
    <n v="10000"/>
    <n v="10000"/>
    <n v="0"/>
    <x v="0"/>
    <x v="1"/>
    <x v="1"/>
    <n v="491"/>
    <x v="0"/>
  </r>
  <r>
    <n v="362843"/>
    <x v="0"/>
    <x v="0"/>
    <n v="103576"/>
    <n v="103576"/>
    <n v="0"/>
    <x v="0"/>
    <x v="0"/>
    <x v="1"/>
    <n v="507"/>
    <x v="0"/>
  </r>
  <r>
    <n v="362848"/>
    <x v="1"/>
    <x v="0"/>
    <n v="15000"/>
    <n v="0"/>
    <n v="1"/>
    <x v="1"/>
    <x v="1"/>
    <x v="0"/>
    <n v="441"/>
    <x v="3"/>
  </r>
  <r>
    <n v="362850"/>
    <x v="0"/>
    <x v="0"/>
    <n v="158800"/>
    <n v="158800"/>
    <n v="0"/>
    <x v="0"/>
    <x v="1"/>
    <x v="0"/>
    <n v="473"/>
    <x v="8"/>
  </r>
  <r>
    <n v="362856"/>
    <x v="0"/>
    <x v="0"/>
    <n v="21500"/>
    <n v="21500"/>
    <n v="0"/>
    <x v="0"/>
    <x v="1"/>
    <x v="2"/>
    <n v="517"/>
    <x v="7"/>
  </r>
  <r>
    <n v="362872"/>
    <x v="0"/>
    <x v="2"/>
    <n v="40000"/>
    <n v="40000"/>
    <n v="0"/>
    <x v="0"/>
    <x v="1"/>
    <x v="1"/>
    <n v="479"/>
    <x v="8"/>
  </r>
  <r>
    <n v="362886"/>
    <x v="0"/>
    <x v="0"/>
    <n v="10000"/>
    <n v="10000"/>
    <n v="0"/>
    <x v="0"/>
    <x v="0"/>
    <x v="0"/>
    <n v="480"/>
    <x v="8"/>
  </r>
  <r>
    <n v="362904"/>
    <x v="1"/>
    <x v="0"/>
    <n v="67000"/>
    <n v="67000"/>
    <n v="0"/>
    <x v="0"/>
    <x v="1"/>
    <x v="1"/>
    <n v="429"/>
    <x v="6"/>
  </r>
  <r>
    <n v="362954"/>
    <x v="1"/>
    <x v="0"/>
    <n v="15000"/>
    <n v="15000"/>
    <n v="0"/>
    <x v="0"/>
    <x v="1"/>
    <x v="1"/>
    <n v="465"/>
    <x v="1"/>
  </r>
  <r>
    <n v="362955"/>
    <x v="0"/>
    <x v="0"/>
    <n v="101800"/>
    <n v="101800"/>
    <n v="0"/>
    <x v="0"/>
    <x v="1"/>
    <x v="1"/>
    <n v="534"/>
    <x v="9"/>
  </r>
  <r>
    <n v="362973"/>
    <x v="0"/>
    <x v="2"/>
    <n v="35900"/>
    <n v="35900"/>
    <n v="0"/>
    <x v="0"/>
    <x v="0"/>
    <x v="1"/>
    <n v="398"/>
    <x v="2"/>
  </r>
  <r>
    <n v="362995"/>
    <x v="0"/>
    <x v="0"/>
    <n v="40000"/>
    <n v="40000"/>
    <n v="0"/>
    <x v="0"/>
    <x v="1"/>
    <x v="0"/>
    <n v="416"/>
    <x v="6"/>
  </r>
  <r>
    <n v="362998"/>
    <x v="1"/>
    <x v="0"/>
    <n v="92400"/>
    <n v="72403.8"/>
    <n v="1"/>
    <x v="1"/>
    <x v="1"/>
    <x v="2"/>
    <n v="500"/>
    <x v="0"/>
  </r>
  <r>
    <n v="363003"/>
    <x v="1"/>
    <x v="0"/>
    <n v="5000"/>
    <n v="5000"/>
    <n v="0"/>
    <x v="0"/>
    <x v="0"/>
    <x v="1"/>
    <n v="433"/>
    <x v="3"/>
  </r>
  <r>
    <n v="363013"/>
    <x v="1"/>
    <x v="0"/>
    <n v="33000"/>
    <n v="33000"/>
    <n v="0"/>
    <x v="0"/>
    <x v="0"/>
    <x v="2"/>
    <n v="429"/>
    <x v="6"/>
  </r>
  <r>
    <n v="363026"/>
    <x v="1"/>
    <x v="0"/>
    <n v="21000"/>
    <n v="21000"/>
    <n v="0"/>
    <x v="0"/>
    <x v="0"/>
    <x v="1"/>
    <n v="461"/>
    <x v="1"/>
  </r>
  <r>
    <n v="363034"/>
    <x v="0"/>
    <x v="0"/>
    <n v="36000"/>
    <n v="36000"/>
    <n v="0"/>
    <x v="0"/>
    <x v="1"/>
    <x v="1"/>
    <n v="424"/>
    <x v="6"/>
  </r>
  <r>
    <n v="363048"/>
    <x v="1"/>
    <x v="0"/>
    <n v="31000"/>
    <n v="31000"/>
    <n v="0"/>
    <x v="0"/>
    <x v="1"/>
    <x v="0"/>
    <n v="523"/>
    <x v="7"/>
  </r>
  <r>
    <n v="363050"/>
    <x v="0"/>
    <x v="0"/>
    <n v="100000"/>
    <n v="100000"/>
    <n v="0"/>
    <x v="0"/>
    <x v="1"/>
    <x v="0"/>
    <n v="449"/>
    <x v="3"/>
  </r>
  <r>
    <n v="363060"/>
    <x v="0"/>
    <x v="0"/>
    <n v="137399"/>
    <n v="137399"/>
    <n v="0"/>
    <x v="0"/>
    <x v="0"/>
    <x v="1"/>
    <n v="404"/>
    <x v="2"/>
  </r>
  <r>
    <n v="363064"/>
    <x v="0"/>
    <x v="2"/>
    <n v="49100"/>
    <n v="49100"/>
    <n v="0"/>
    <x v="0"/>
    <x v="1"/>
    <x v="1"/>
    <n v="469"/>
    <x v="1"/>
  </r>
  <r>
    <n v="363070"/>
    <x v="0"/>
    <x v="0"/>
    <n v="15000"/>
    <n v="15000"/>
    <n v="0"/>
    <x v="0"/>
    <x v="1"/>
    <x v="0"/>
    <n v="481"/>
    <x v="8"/>
  </r>
  <r>
    <n v="363073"/>
    <x v="1"/>
    <x v="0"/>
    <n v="15000"/>
    <n v="15000"/>
    <n v="0"/>
    <x v="0"/>
    <x v="1"/>
    <x v="1"/>
    <n v="503"/>
    <x v="0"/>
  </r>
  <r>
    <n v="363079"/>
    <x v="1"/>
    <x v="0"/>
    <n v="30000"/>
    <n v="30000"/>
    <n v="0"/>
    <x v="0"/>
    <x v="1"/>
    <x v="2"/>
    <n v="470"/>
    <x v="1"/>
  </r>
  <r>
    <n v="363108"/>
    <x v="0"/>
    <x v="1"/>
    <n v="150500"/>
    <n v="150500"/>
    <n v="0"/>
    <x v="0"/>
    <x v="0"/>
    <x v="0"/>
    <n v="524"/>
    <x v="7"/>
  </r>
  <r>
    <n v="363129"/>
    <x v="0"/>
    <x v="1"/>
    <n v="140412"/>
    <n v="140412"/>
    <n v="0"/>
    <x v="0"/>
    <x v="0"/>
    <x v="1"/>
    <n v="432"/>
    <x v="3"/>
  </r>
  <r>
    <n v="363132"/>
    <x v="0"/>
    <x v="0"/>
    <n v="185500"/>
    <n v="185500"/>
    <n v="0"/>
    <x v="0"/>
    <x v="1"/>
    <x v="0"/>
    <n v="467"/>
    <x v="1"/>
  </r>
  <r>
    <n v="363141"/>
    <x v="0"/>
    <x v="0"/>
    <n v="30000"/>
    <n v="30000"/>
    <n v="0"/>
    <x v="0"/>
    <x v="1"/>
    <x v="2"/>
    <n v="523"/>
    <x v="7"/>
  </r>
  <r>
    <n v="363149"/>
    <x v="0"/>
    <x v="0"/>
    <n v="105000"/>
    <n v="105000"/>
    <n v="0"/>
    <x v="0"/>
    <x v="0"/>
    <x v="1"/>
    <n v="445"/>
    <x v="3"/>
  </r>
  <r>
    <n v="363150"/>
    <x v="0"/>
    <x v="0"/>
    <n v="35000"/>
    <n v="35000"/>
    <n v="0"/>
    <x v="0"/>
    <x v="1"/>
    <x v="0"/>
    <n v="540"/>
    <x v="9"/>
  </r>
  <r>
    <n v="363156"/>
    <x v="1"/>
    <x v="0"/>
    <n v="40000"/>
    <n v="40000"/>
    <n v="0"/>
    <x v="0"/>
    <x v="0"/>
    <x v="1"/>
    <n v="450"/>
    <x v="3"/>
  </r>
  <r>
    <n v="363159"/>
    <x v="1"/>
    <x v="1"/>
    <n v="45000"/>
    <n v="45000"/>
    <n v="0"/>
    <x v="0"/>
    <x v="0"/>
    <x v="0"/>
    <n v="437"/>
    <x v="3"/>
  </r>
  <r>
    <n v="363161"/>
    <x v="0"/>
    <x v="1"/>
    <n v="26330"/>
    <n v="26330"/>
    <n v="0"/>
    <x v="0"/>
    <x v="1"/>
    <x v="0"/>
    <n v="420"/>
    <x v="6"/>
  </r>
  <r>
    <n v="363170"/>
    <x v="0"/>
    <x v="0"/>
    <n v="28500"/>
    <n v="28500"/>
    <n v="0"/>
    <x v="0"/>
    <x v="0"/>
    <x v="1"/>
    <n v="465"/>
    <x v="1"/>
  </r>
  <r>
    <n v="363175"/>
    <x v="1"/>
    <x v="0"/>
    <n v="20000"/>
    <n v="20000"/>
    <n v="0"/>
    <x v="0"/>
    <x v="1"/>
    <x v="2"/>
    <n v="465"/>
    <x v="1"/>
  </r>
  <r>
    <n v="363186"/>
    <x v="1"/>
    <x v="2"/>
    <n v="30000"/>
    <n v="30000"/>
    <n v="0"/>
    <x v="0"/>
    <x v="1"/>
    <x v="1"/>
    <n v="477"/>
    <x v="8"/>
  </r>
  <r>
    <n v="363189"/>
    <x v="0"/>
    <x v="1"/>
    <n v="58000"/>
    <n v="58000"/>
    <n v="0"/>
    <x v="0"/>
    <x v="0"/>
    <x v="0"/>
    <n v="515"/>
    <x v="7"/>
  </r>
  <r>
    <n v="363216"/>
    <x v="1"/>
    <x v="0"/>
    <n v="500"/>
    <n v="500"/>
    <n v="0"/>
    <x v="0"/>
    <x v="0"/>
    <x v="1"/>
    <n v="423"/>
    <x v="6"/>
  </r>
  <r>
    <n v="363220"/>
    <x v="0"/>
    <x v="0"/>
    <n v="71000"/>
    <n v="71000"/>
    <n v="0"/>
    <x v="0"/>
    <x v="0"/>
    <x v="1"/>
    <n v="450"/>
    <x v="3"/>
  </r>
  <r>
    <n v="363221"/>
    <x v="1"/>
    <x v="0"/>
    <n v="40000"/>
    <n v="40000"/>
    <n v="0"/>
    <x v="0"/>
    <x v="1"/>
    <x v="0"/>
    <n v="408"/>
    <x v="2"/>
  </r>
  <r>
    <n v="363244"/>
    <x v="0"/>
    <x v="0"/>
    <n v="85200"/>
    <n v="85200"/>
    <n v="0"/>
    <x v="0"/>
    <x v="0"/>
    <x v="1"/>
    <n v="470"/>
    <x v="1"/>
  </r>
  <r>
    <n v="363275"/>
    <x v="0"/>
    <x v="0"/>
    <n v="133004"/>
    <n v="133004"/>
    <n v="0"/>
    <x v="0"/>
    <x v="0"/>
    <x v="1"/>
    <n v="540"/>
    <x v="9"/>
  </r>
  <r>
    <n v="363276"/>
    <x v="0"/>
    <x v="1"/>
    <n v="170210"/>
    <n v="170210"/>
    <n v="0"/>
    <x v="0"/>
    <x v="0"/>
    <x v="1"/>
    <n v="438"/>
    <x v="3"/>
  </r>
  <r>
    <n v="363281"/>
    <x v="1"/>
    <x v="1"/>
    <n v="5000"/>
    <n v="5000"/>
    <n v="0"/>
    <x v="0"/>
    <x v="0"/>
    <x v="1"/>
    <n v="444"/>
    <x v="3"/>
  </r>
  <r>
    <n v="363289"/>
    <x v="1"/>
    <x v="0"/>
    <n v="35000"/>
    <n v="35000"/>
    <n v="0"/>
    <x v="0"/>
    <x v="1"/>
    <x v="2"/>
    <n v="483"/>
    <x v="8"/>
  </r>
  <r>
    <n v="363293"/>
    <x v="0"/>
    <x v="0"/>
    <n v="112000"/>
    <n v="112000"/>
    <n v="0"/>
    <x v="0"/>
    <x v="0"/>
    <x v="2"/>
    <n v="482"/>
    <x v="8"/>
  </r>
  <r>
    <n v="363312"/>
    <x v="1"/>
    <x v="0"/>
    <n v="20000"/>
    <n v="20000"/>
    <n v="0"/>
    <x v="0"/>
    <x v="1"/>
    <x v="1"/>
    <n v="497"/>
    <x v="0"/>
  </r>
  <r>
    <n v="363313"/>
    <x v="0"/>
    <x v="0"/>
    <n v="10000"/>
    <n v="10000"/>
    <n v="0"/>
    <x v="0"/>
    <x v="1"/>
    <x v="0"/>
    <n v="496"/>
    <x v="0"/>
  </r>
  <r>
    <n v="363330"/>
    <x v="0"/>
    <x v="0"/>
    <n v="10000"/>
    <n v="10000"/>
    <n v="0"/>
    <x v="0"/>
    <x v="1"/>
    <x v="1"/>
    <n v="469"/>
    <x v="1"/>
  </r>
  <r>
    <n v="363351"/>
    <x v="1"/>
    <x v="1"/>
    <n v="27200"/>
    <n v="27200"/>
    <n v="0"/>
    <x v="0"/>
    <x v="1"/>
    <x v="1"/>
    <n v="527"/>
    <x v="7"/>
  </r>
  <r>
    <n v="363353"/>
    <x v="1"/>
    <x v="1"/>
    <n v="20000"/>
    <n v="20000"/>
    <n v="0"/>
    <x v="0"/>
    <x v="0"/>
    <x v="0"/>
    <n v="439"/>
    <x v="3"/>
  </r>
  <r>
    <n v="363373"/>
    <x v="1"/>
    <x v="1"/>
    <n v="20000"/>
    <n v="20000"/>
    <n v="0"/>
    <x v="0"/>
    <x v="0"/>
    <x v="1"/>
    <n v="445"/>
    <x v="3"/>
  </r>
  <r>
    <n v="363378"/>
    <x v="2"/>
    <x v="2"/>
    <n v="20000"/>
    <n v="20000"/>
    <n v="0"/>
    <x v="0"/>
    <x v="0"/>
    <x v="1"/>
    <n v="473"/>
    <x v="8"/>
  </r>
  <r>
    <n v="363381"/>
    <x v="0"/>
    <x v="0"/>
    <n v="40000"/>
    <n v="40000"/>
    <n v="0"/>
    <x v="0"/>
    <x v="1"/>
    <x v="2"/>
    <n v="520"/>
    <x v="7"/>
  </r>
  <r>
    <n v="363383"/>
    <x v="1"/>
    <x v="0"/>
    <n v="32700"/>
    <n v="32700"/>
    <n v="0"/>
    <x v="0"/>
    <x v="0"/>
    <x v="1"/>
    <n v="480"/>
    <x v="8"/>
  </r>
  <r>
    <n v="363422"/>
    <x v="1"/>
    <x v="0"/>
    <n v="1000"/>
    <n v="1000"/>
    <n v="0"/>
    <x v="0"/>
    <x v="0"/>
    <x v="1"/>
    <n v="439"/>
    <x v="3"/>
  </r>
  <r>
    <n v="363434"/>
    <x v="0"/>
    <x v="0"/>
    <n v="230905"/>
    <n v="230905"/>
    <n v="0"/>
    <x v="0"/>
    <x v="1"/>
    <x v="0"/>
    <n v="481"/>
    <x v="8"/>
  </r>
  <r>
    <n v="363437"/>
    <x v="0"/>
    <x v="1"/>
    <n v="5000"/>
    <n v="5000"/>
    <n v="0"/>
    <x v="0"/>
    <x v="1"/>
    <x v="0"/>
    <n v="480"/>
    <x v="8"/>
  </r>
  <r>
    <n v="363467"/>
    <x v="1"/>
    <x v="0"/>
    <n v="20000"/>
    <n v="2684"/>
    <n v="1"/>
    <x v="1"/>
    <x v="0"/>
    <x v="2"/>
    <n v="510"/>
    <x v="0"/>
  </r>
  <r>
    <n v="363496"/>
    <x v="1"/>
    <x v="0"/>
    <n v="25000"/>
    <n v="2510.7600000000002"/>
    <n v="1"/>
    <x v="1"/>
    <x v="0"/>
    <x v="0"/>
    <n v="426"/>
    <x v="6"/>
  </r>
  <r>
    <n v="363511"/>
    <x v="2"/>
    <x v="2"/>
    <n v="32000"/>
    <n v="32000"/>
    <n v="0"/>
    <x v="0"/>
    <x v="0"/>
    <x v="1"/>
    <n v="494"/>
    <x v="0"/>
  </r>
  <r>
    <n v="363546"/>
    <x v="2"/>
    <x v="2"/>
    <n v="35000"/>
    <n v="35000"/>
    <n v="0"/>
    <x v="0"/>
    <x v="1"/>
    <x v="1"/>
    <n v="529"/>
    <x v="7"/>
  </r>
  <r>
    <n v="363555"/>
    <x v="0"/>
    <x v="0"/>
    <n v="320000"/>
    <n v="320000"/>
    <n v="0"/>
    <x v="0"/>
    <x v="0"/>
    <x v="1"/>
    <n v="464"/>
    <x v="1"/>
  </r>
  <r>
    <n v="363569"/>
    <x v="0"/>
    <x v="2"/>
    <n v="111000"/>
    <n v="111000"/>
    <n v="0"/>
    <x v="0"/>
    <x v="0"/>
    <x v="0"/>
    <n v="468"/>
    <x v="1"/>
  </r>
  <r>
    <n v="363580"/>
    <x v="0"/>
    <x v="1"/>
    <n v="29000"/>
    <n v="29000"/>
    <n v="0"/>
    <x v="0"/>
    <x v="0"/>
    <x v="0"/>
    <n v="484"/>
    <x v="8"/>
  </r>
  <r>
    <n v="363626"/>
    <x v="0"/>
    <x v="1"/>
    <n v="40000"/>
    <n v="40000"/>
    <n v="0"/>
    <x v="0"/>
    <x v="0"/>
    <x v="0"/>
    <n v="474"/>
    <x v="8"/>
  </r>
  <r>
    <n v="363762"/>
    <x v="0"/>
    <x v="0"/>
    <n v="28000"/>
    <n v="28000"/>
    <n v="0"/>
    <x v="0"/>
    <x v="0"/>
    <x v="1"/>
    <n v="464"/>
    <x v="1"/>
  </r>
  <r>
    <n v="363780"/>
    <x v="0"/>
    <x v="0"/>
    <n v="94100"/>
    <n v="94100"/>
    <n v="0"/>
    <x v="0"/>
    <x v="0"/>
    <x v="0"/>
    <n v="536"/>
    <x v="9"/>
  </r>
  <r>
    <n v="363797"/>
    <x v="1"/>
    <x v="1"/>
    <n v="15000"/>
    <n v="15000"/>
    <n v="0"/>
    <x v="0"/>
    <x v="0"/>
    <x v="0"/>
    <n v="522"/>
    <x v="7"/>
  </r>
  <r>
    <n v="363814"/>
    <x v="0"/>
    <x v="0"/>
    <n v="39928"/>
    <n v="39928"/>
    <n v="0"/>
    <x v="0"/>
    <x v="1"/>
    <x v="1"/>
    <n v="452"/>
    <x v="1"/>
  </r>
  <r>
    <n v="364037"/>
    <x v="0"/>
    <x v="1"/>
    <n v="15000"/>
    <n v="15000"/>
    <n v="0"/>
    <x v="0"/>
    <x v="0"/>
    <x v="0"/>
    <n v="508"/>
    <x v="0"/>
  </r>
  <r>
    <n v="364079"/>
    <x v="0"/>
    <x v="1"/>
    <n v="25000"/>
    <n v="25000"/>
    <n v="0"/>
    <x v="0"/>
    <x v="1"/>
    <x v="1"/>
    <n v="496"/>
    <x v="0"/>
  </r>
  <r>
    <n v="364082"/>
    <x v="1"/>
    <x v="1"/>
    <n v="15000"/>
    <n v="15000"/>
    <n v="0"/>
    <x v="0"/>
    <x v="1"/>
    <x v="2"/>
    <n v="523"/>
    <x v="7"/>
  </r>
  <r>
    <n v="364083"/>
    <x v="0"/>
    <x v="0"/>
    <n v="25000"/>
    <n v="25000"/>
    <n v="0"/>
    <x v="0"/>
    <x v="0"/>
    <x v="1"/>
    <n v="413"/>
    <x v="6"/>
  </r>
  <r>
    <n v="364101"/>
    <x v="0"/>
    <x v="1"/>
    <n v="30000"/>
    <n v="30000"/>
    <n v="0"/>
    <x v="0"/>
    <x v="1"/>
    <x v="2"/>
    <n v="521"/>
    <x v="7"/>
  </r>
  <r>
    <n v="364114"/>
    <x v="0"/>
    <x v="2"/>
    <n v="53000"/>
    <n v="53000"/>
    <n v="0"/>
    <x v="0"/>
    <x v="1"/>
    <x v="2"/>
    <n v="491"/>
    <x v="0"/>
  </r>
  <r>
    <n v="364117"/>
    <x v="0"/>
    <x v="0"/>
    <n v="163074"/>
    <n v="163074"/>
    <n v="0"/>
    <x v="0"/>
    <x v="0"/>
    <x v="1"/>
    <n v="439"/>
    <x v="3"/>
  </r>
  <r>
    <n v="364119"/>
    <x v="1"/>
    <x v="0"/>
    <n v="20000"/>
    <n v="20000"/>
    <n v="0"/>
    <x v="0"/>
    <x v="1"/>
    <x v="2"/>
    <n v="436"/>
    <x v="3"/>
  </r>
  <r>
    <n v="364137"/>
    <x v="0"/>
    <x v="0"/>
    <n v="20000"/>
    <n v="20000"/>
    <n v="0"/>
    <x v="0"/>
    <x v="1"/>
    <x v="2"/>
    <n v="539"/>
    <x v="9"/>
  </r>
  <r>
    <n v="364139"/>
    <x v="0"/>
    <x v="0"/>
    <n v="79500"/>
    <n v="79500"/>
    <n v="0"/>
    <x v="0"/>
    <x v="0"/>
    <x v="0"/>
    <n v="519"/>
    <x v="7"/>
  </r>
  <r>
    <n v="364144"/>
    <x v="1"/>
    <x v="0"/>
    <n v="10000"/>
    <n v="0"/>
    <n v="1"/>
    <x v="1"/>
    <x v="0"/>
    <x v="2"/>
    <n v="462"/>
    <x v="1"/>
  </r>
  <r>
    <n v="364150"/>
    <x v="0"/>
    <x v="1"/>
    <n v="15000"/>
    <n v="15000"/>
    <n v="0"/>
    <x v="0"/>
    <x v="1"/>
    <x v="0"/>
    <n v="443"/>
    <x v="3"/>
  </r>
  <r>
    <n v="364156"/>
    <x v="0"/>
    <x v="0"/>
    <n v="83200"/>
    <n v="83200"/>
    <n v="0"/>
    <x v="0"/>
    <x v="0"/>
    <x v="1"/>
    <n v="500"/>
    <x v="0"/>
  </r>
  <r>
    <n v="364162"/>
    <x v="0"/>
    <x v="0"/>
    <n v="30000"/>
    <n v="30000"/>
    <n v="0"/>
    <x v="0"/>
    <x v="1"/>
    <x v="0"/>
    <n v="521"/>
    <x v="7"/>
  </r>
  <r>
    <n v="364165"/>
    <x v="1"/>
    <x v="0"/>
    <n v="14000"/>
    <n v="14000"/>
    <n v="0"/>
    <x v="0"/>
    <x v="1"/>
    <x v="2"/>
    <n v="538"/>
    <x v="9"/>
  </r>
  <r>
    <n v="364174"/>
    <x v="1"/>
    <x v="0"/>
    <n v="15000"/>
    <n v="15000"/>
    <n v="0"/>
    <x v="0"/>
    <x v="0"/>
    <x v="0"/>
    <n v="489"/>
    <x v="8"/>
  </r>
  <r>
    <n v="364183"/>
    <x v="0"/>
    <x v="0"/>
    <n v="25000"/>
    <n v="25000"/>
    <n v="0"/>
    <x v="0"/>
    <x v="0"/>
    <x v="0"/>
    <n v="503"/>
    <x v="0"/>
  </r>
  <r>
    <n v="364185"/>
    <x v="0"/>
    <x v="0"/>
    <n v="5000"/>
    <n v="5000"/>
    <n v="0"/>
    <x v="0"/>
    <x v="0"/>
    <x v="0"/>
    <n v="404"/>
    <x v="2"/>
  </r>
  <r>
    <n v="364210"/>
    <x v="0"/>
    <x v="1"/>
    <n v="10000"/>
    <n v="10000"/>
    <n v="0"/>
    <x v="0"/>
    <x v="1"/>
    <x v="0"/>
    <n v="510"/>
    <x v="0"/>
  </r>
  <r>
    <n v="364225"/>
    <x v="0"/>
    <x v="0"/>
    <n v="32000"/>
    <n v="32000"/>
    <n v="0"/>
    <x v="0"/>
    <x v="1"/>
    <x v="0"/>
    <n v="450"/>
    <x v="3"/>
  </r>
  <r>
    <n v="364226"/>
    <x v="0"/>
    <x v="1"/>
    <n v="15000"/>
    <n v="15000"/>
    <n v="0"/>
    <x v="0"/>
    <x v="1"/>
    <x v="0"/>
    <n v="513"/>
    <x v="7"/>
  </r>
  <r>
    <n v="364229"/>
    <x v="0"/>
    <x v="0"/>
    <n v="72900"/>
    <n v="72900"/>
    <n v="0"/>
    <x v="0"/>
    <x v="0"/>
    <x v="1"/>
    <n v="477"/>
    <x v="8"/>
  </r>
  <r>
    <n v="364240"/>
    <x v="1"/>
    <x v="0"/>
    <n v="15000"/>
    <n v="15000"/>
    <n v="0"/>
    <x v="0"/>
    <x v="1"/>
    <x v="0"/>
    <n v="462"/>
    <x v="1"/>
  </r>
  <r>
    <n v="364250"/>
    <x v="0"/>
    <x v="1"/>
    <n v="15300"/>
    <n v="15300"/>
    <n v="0"/>
    <x v="0"/>
    <x v="0"/>
    <x v="1"/>
    <n v="521"/>
    <x v="7"/>
  </r>
  <r>
    <n v="364252"/>
    <x v="1"/>
    <x v="1"/>
    <n v="15000"/>
    <n v="15000"/>
    <n v="0"/>
    <x v="0"/>
    <x v="0"/>
    <x v="1"/>
    <n v="481"/>
    <x v="8"/>
  </r>
  <r>
    <n v="364255"/>
    <x v="0"/>
    <x v="0"/>
    <n v="20000"/>
    <n v="20000"/>
    <n v="0"/>
    <x v="0"/>
    <x v="1"/>
    <x v="0"/>
    <n v="489"/>
    <x v="8"/>
  </r>
  <r>
    <n v="364273"/>
    <x v="0"/>
    <x v="0"/>
    <n v="20000"/>
    <n v="20000"/>
    <n v="0"/>
    <x v="0"/>
    <x v="1"/>
    <x v="0"/>
    <n v="476"/>
    <x v="8"/>
  </r>
  <r>
    <n v="364285"/>
    <x v="0"/>
    <x v="0"/>
    <n v="40000"/>
    <n v="40000"/>
    <n v="0"/>
    <x v="0"/>
    <x v="1"/>
    <x v="1"/>
    <n v="496"/>
    <x v="0"/>
  </r>
  <r>
    <n v="364289"/>
    <x v="2"/>
    <x v="0"/>
    <n v="30000"/>
    <n v="30000"/>
    <n v="0"/>
    <x v="0"/>
    <x v="0"/>
    <x v="0"/>
    <n v="408"/>
    <x v="2"/>
  </r>
  <r>
    <n v="364299"/>
    <x v="1"/>
    <x v="0"/>
    <n v="20000"/>
    <n v="0"/>
    <n v="1"/>
    <x v="1"/>
    <x v="0"/>
    <x v="1"/>
    <n v="462"/>
    <x v="1"/>
  </r>
  <r>
    <n v="364317"/>
    <x v="0"/>
    <x v="0"/>
    <n v="40000"/>
    <n v="40000"/>
    <n v="0"/>
    <x v="0"/>
    <x v="0"/>
    <x v="2"/>
    <n v="575"/>
    <x v="12"/>
  </r>
  <r>
    <n v="364325"/>
    <x v="2"/>
    <x v="2"/>
    <n v="30000"/>
    <n v="30000"/>
    <n v="0"/>
    <x v="0"/>
    <x v="0"/>
    <x v="0"/>
    <n v="515"/>
    <x v="7"/>
  </r>
  <r>
    <n v="364330"/>
    <x v="1"/>
    <x v="0"/>
    <n v="30000"/>
    <n v="15000"/>
    <n v="1"/>
    <x v="1"/>
    <x v="0"/>
    <x v="0"/>
    <n v="463"/>
    <x v="1"/>
  </r>
  <r>
    <n v="364334"/>
    <x v="0"/>
    <x v="1"/>
    <n v="10000"/>
    <n v="10000"/>
    <n v="0"/>
    <x v="0"/>
    <x v="1"/>
    <x v="2"/>
    <n v="525"/>
    <x v="7"/>
  </r>
  <r>
    <n v="364335"/>
    <x v="0"/>
    <x v="0"/>
    <n v="10000"/>
    <n v="10000"/>
    <n v="0"/>
    <x v="0"/>
    <x v="0"/>
    <x v="0"/>
    <n v="487"/>
    <x v="8"/>
  </r>
  <r>
    <n v="364337"/>
    <x v="1"/>
    <x v="0"/>
    <n v="10000"/>
    <n v="10000"/>
    <n v="0"/>
    <x v="0"/>
    <x v="1"/>
    <x v="0"/>
    <n v="469"/>
    <x v="1"/>
  </r>
  <r>
    <n v="364351"/>
    <x v="1"/>
    <x v="1"/>
    <n v="60000"/>
    <n v="60000"/>
    <n v="0"/>
    <x v="0"/>
    <x v="1"/>
    <x v="1"/>
    <n v="469"/>
    <x v="1"/>
  </r>
  <r>
    <n v="364357"/>
    <x v="0"/>
    <x v="0"/>
    <n v="63140"/>
    <n v="63140"/>
    <n v="0"/>
    <x v="0"/>
    <x v="0"/>
    <x v="0"/>
    <n v="448"/>
    <x v="3"/>
  </r>
  <r>
    <n v="364363"/>
    <x v="0"/>
    <x v="0"/>
    <n v="85650"/>
    <n v="85650"/>
    <n v="0"/>
    <x v="0"/>
    <x v="0"/>
    <x v="0"/>
    <n v="473"/>
    <x v="8"/>
  </r>
  <r>
    <n v="364384"/>
    <x v="0"/>
    <x v="0"/>
    <n v="74000"/>
    <n v="74000"/>
    <n v="0"/>
    <x v="0"/>
    <x v="0"/>
    <x v="1"/>
    <n v="518"/>
    <x v="7"/>
  </r>
  <r>
    <n v="364385"/>
    <x v="0"/>
    <x v="0"/>
    <n v="184400"/>
    <n v="184400"/>
    <n v="0"/>
    <x v="0"/>
    <x v="1"/>
    <x v="1"/>
    <n v="460"/>
    <x v="1"/>
  </r>
  <r>
    <n v="364390"/>
    <x v="0"/>
    <x v="0"/>
    <n v="65000"/>
    <n v="65000"/>
    <n v="0"/>
    <x v="0"/>
    <x v="0"/>
    <x v="0"/>
    <n v="427"/>
    <x v="6"/>
  </r>
  <r>
    <n v="364424"/>
    <x v="0"/>
    <x v="2"/>
    <n v="65900"/>
    <n v="65900"/>
    <n v="0"/>
    <x v="0"/>
    <x v="1"/>
    <x v="1"/>
    <n v="427"/>
    <x v="6"/>
  </r>
  <r>
    <n v="364430"/>
    <x v="1"/>
    <x v="0"/>
    <n v="36000"/>
    <n v="36000"/>
    <n v="0"/>
    <x v="0"/>
    <x v="0"/>
    <x v="1"/>
    <n v="473"/>
    <x v="8"/>
  </r>
  <r>
    <n v="364431"/>
    <x v="1"/>
    <x v="0"/>
    <n v="30000"/>
    <n v="30000"/>
    <n v="0"/>
    <x v="0"/>
    <x v="1"/>
    <x v="1"/>
    <n v="461"/>
    <x v="1"/>
  </r>
  <r>
    <n v="364436"/>
    <x v="0"/>
    <x v="0"/>
    <n v="10000"/>
    <n v="10000"/>
    <n v="0"/>
    <x v="0"/>
    <x v="1"/>
    <x v="0"/>
    <n v="515"/>
    <x v="7"/>
  </r>
  <r>
    <n v="364439"/>
    <x v="0"/>
    <x v="0"/>
    <n v="292900"/>
    <n v="292900"/>
    <n v="0"/>
    <x v="0"/>
    <x v="1"/>
    <x v="0"/>
    <n v="515"/>
    <x v="7"/>
  </r>
  <r>
    <n v="364483"/>
    <x v="1"/>
    <x v="0"/>
    <n v="87300"/>
    <n v="87300"/>
    <n v="0"/>
    <x v="0"/>
    <x v="1"/>
    <x v="2"/>
    <n v="425"/>
    <x v="6"/>
  </r>
  <r>
    <n v="364516"/>
    <x v="1"/>
    <x v="1"/>
    <n v="40000"/>
    <n v="40000"/>
    <n v="0"/>
    <x v="0"/>
    <x v="1"/>
    <x v="1"/>
    <n v="471"/>
    <x v="8"/>
  </r>
  <r>
    <n v="364526"/>
    <x v="2"/>
    <x v="0"/>
    <n v="40000"/>
    <n v="40000"/>
    <n v="0"/>
    <x v="0"/>
    <x v="1"/>
    <x v="0"/>
    <n v="481"/>
    <x v="8"/>
  </r>
  <r>
    <n v="364540"/>
    <x v="0"/>
    <x v="2"/>
    <n v="50000"/>
    <n v="50000"/>
    <n v="0"/>
    <x v="0"/>
    <x v="1"/>
    <x v="0"/>
    <n v="463"/>
    <x v="1"/>
  </r>
  <r>
    <n v="364548"/>
    <x v="0"/>
    <x v="1"/>
    <n v="40000"/>
    <n v="40000"/>
    <n v="0"/>
    <x v="0"/>
    <x v="1"/>
    <x v="0"/>
    <n v="537"/>
    <x v="9"/>
  </r>
  <r>
    <n v="364550"/>
    <x v="0"/>
    <x v="0"/>
    <n v="72900"/>
    <n v="72900"/>
    <n v="0"/>
    <x v="0"/>
    <x v="1"/>
    <x v="0"/>
    <n v="561"/>
    <x v="10"/>
  </r>
  <r>
    <n v="364551"/>
    <x v="0"/>
    <x v="0"/>
    <n v="26000"/>
    <n v="26000"/>
    <n v="0"/>
    <x v="0"/>
    <x v="0"/>
    <x v="1"/>
    <n v="438"/>
    <x v="3"/>
  </r>
  <r>
    <n v="364600"/>
    <x v="0"/>
    <x v="0"/>
    <n v="105000"/>
    <n v="105000"/>
    <n v="0"/>
    <x v="0"/>
    <x v="1"/>
    <x v="0"/>
    <n v="555"/>
    <x v="10"/>
  </r>
  <r>
    <n v="364608"/>
    <x v="1"/>
    <x v="0"/>
    <n v="20000"/>
    <n v="20000"/>
    <n v="0"/>
    <x v="0"/>
    <x v="1"/>
    <x v="1"/>
    <n v="482"/>
    <x v="8"/>
  </r>
  <r>
    <n v="364636"/>
    <x v="1"/>
    <x v="0"/>
    <n v="40000"/>
    <n v="40000"/>
    <n v="0"/>
    <x v="0"/>
    <x v="1"/>
    <x v="0"/>
    <n v="524"/>
    <x v="7"/>
  </r>
  <r>
    <n v="364641"/>
    <x v="1"/>
    <x v="0"/>
    <n v="50000"/>
    <n v="50000"/>
    <n v="0"/>
    <x v="0"/>
    <x v="0"/>
    <x v="2"/>
    <n v="462"/>
    <x v="1"/>
  </r>
  <r>
    <n v="364647"/>
    <x v="1"/>
    <x v="0"/>
    <n v="40000"/>
    <n v="20000"/>
    <n v="1"/>
    <x v="1"/>
    <x v="0"/>
    <x v="1"/>
    <n v="478"/>
    <x v="8"/>
  </r>
  <r>
    <n v="364663"/>
    <x v="1"/>
    <x v="0"/>
    <n v="13000"/>
    <n v="0"/>
    <n v="1"/>
    <x v="1"/>
    <x v="0"/>
    <x v="1"/>
    <n v="442"/>
    <x v="3"/>
  </r>
  <r>
    <n v="364687"/>
    <x v="0"/>
    <x v="0"/>
    <n v="16000"/>
    <n v="16000"/>
    <n v="0"/>
    <x v="0"/>
    <x v="0"/>
    <x v="1"/>
    <n v="458"/>
    <x v="1"/>
  </r>
  <r>
    <n v="364741"/>
    <x v="1"/>
    <x v="0"/>
    <n v="10000"/>
    <n v="0"/>
    <n v="1"/>
    <x v="1"/>
    <x v="0"/>
    <x v="0"/>
    <n v="390"/>
    <x v="4"/>
  </r>
  <r>
    <n v="364745"/>
    <x v="0"/>
    <x v="0"/>
    <n v="55000"/>
    <n v="55000"/>
    <n v="0"/>
    <x v="0"/>
    <x v="1"/>
    <x v="0"/>
    <n v="525"/>
    <x v="7"/>
  </r>
  <r>
    <n v="364758"/>
    <x v="1"/>
    <x v="0"/>
    <n v="13000"/>
    <n v="13000"/>
    <n v="0"/>
    <x v="0"/>
    <x v="0"/>
    <x v="1"/>
    <n v="414"/>
    <x v="6"/>
  </r>
  <r>
    <n v="364776"/>
    <x v="0"/>
    <x v="0"/>
    <n v="36000"/>
    <n v="36000"/>
    <n v="0"/>
    <x v="0"/>
    <x v="1"/>
    <x v="0"/>
    <n v="517"/>
    <x v="7"/>
  </r>
  <r>
    <n v="364790"/>
    <x v="0"/>
    <x v="0"/>
    <n v="102100"/>
    <n v="102100"/>
    <n v="0"/>
    <x v="0"/>
    <x v="1"/>
    <x v="2"/>
    <n v="539"/>
    <x v="9"/>
  </r>
  <r>
    <n v="364791"/>
    <x v="0"/>
    <x v="1"/>
    <n v="20000"/>
    <n v="20000"/>
    <n v="0"/>
    <x v="0"/>
    <x v="0"/>
    <x v="0"/>
    <n v="460"/>
    <x v="1"/>
  </r>
  <r>
    <n v="364796"/>
    <x v="1"/>
    <x v="0"/>
    <n v="60000"/>
    <n v="60000"/>
    <n v="0"/>
    <x v="0"/>
    <x v="1"/>
    <x v="0"/>
    <n v="518"/>
    <x v="7"/>
  </r>
  <r>
    <n v="364816"/>
    <x v="0"/>
    <x v="0"/>
    <n v="30000"/>
    <n v="30000"/>
    <n v="0"/>
    <x v="0"/>
    <x v="1"/>
    <x v="2"/>
    <n v="516"/>
    <x v="7"/>
  </r>
  <r>
    <n v="364843"/>
    <x v="1"/>
    <x v="0"/>
    <n v="72900"/>
    <n v="72900"/>
    <n v="0"/>
    <x v="0"/>
    <x v="1"/>
    <x v="1"/>
    <n v="424"/>
    <x v="6"/>
  </r>
  <r>
    <n v="364930"/>
    <x v="0"/>
    <x v="0"/>
    <n v="30000"/>
    <n v="30000"/>
    <n v="0"/>
    <x v="0"/>
    <x v="0"/>
    <x v="0"/>
    <n v="486"/>
    <x v="8"/>
  </r>
  <r>
    <n v="365007"/>
    <x v="0"/>
    <x v="0"/>
    <n v="50000"/>
    <n v="50000"/>
    <n v="0"/>
    <x v="0"/>
    <x v="0"/>
    <x v="1"/>
    <n v="406"/>
    <x v="2"/>
  </r>
  <r>
    <n v="365016"/>
    <x v="0"/>
    <x v="0"/>
    <n v="264844"/>
    <n v="264844"/>
    <n v="0"/>
    <x v="0"/>
    <x v="1"/>
    <x v="0"/>
    <n v="520"/>
    <x v="7"/>
  </r>
  <r>
    <n v="365026"/>
    <x v="0"/>
    <x v="2"/>
    <n v="15000"/>
    <n v="15000"/>
    <n v="0"/>
    <x v="0"/>
    <x v="0"/>
    <x v="1"/>
    <n v="523"/>
    <x v="7"/>
  </r>
  <r>
    <n v="365046"/>
    <x v="0"/>
    <x v="0"/>
    <n v="21700"/>
    <n v="21700"/>
    <n v="0"/>
    <x v="0"/>
    <x v="1"/>
    <x v="1"/>
    <n v="488"/>
    <x v="8"/>
  </r>
  <r>
    <n v="365049"/>
    <x v="1"/>
    <x v="0"/>
    <n v="500"/>
    <n v="500"/>
    <n v="0"/>
    <x v="0"/>
    <x v="1"/>
    <x v="1"/>
    <n v="486"/>
    <x v="8"/>
  </r>
  <r>
    <n v="365084"/>
    <x v="1"/>
    <x v="0"/>
    <n v="5000"/>
    <n v="0"/>
    <n v="1"/>
    <x v="1"/>
    <x v="0"/>
    <x v="1"/>
    <n v="440"/>
    <x v="3"/>
  </r>
  <r>
    <n v="365253"/>
    <x v="0"/>
    <x v="0"/>
    <n v="70000"/>
    <n v="70000"/>
    <n v="0"/>
    <x v="0"/>
    <x v="0"/>
    <x v="2"/>
    <n v="418"/>
    <x v="6"/>
  </r>
  <r>
    <n v="365272"/>
    <x v="0"/>
    <x v="0"/>
    <n v="152000"/>
    <n v="152000"/>
    <n v="0"/>
    <x v="0"/>
    <x v="0"/>
    <x v="1"/>
    <n v="428"/>
    <x v="6"/>
  </r>
  <r>
    <n v="365290"/>
    <x v="0"/>
    <x v="1"/>
    <n v="20000"/>
    <n v="20000"/>
    <n v="0"/>
    <x v="0"/>
    <x v="1"/>
    <x v="2"/>
    <n v="448"/>
    <x v="3"/>
  </r>
  <r>
    <n v="365296"/>
    <x v="1"/>
    <x v="0"/>
    <n v="19500"/>
    <n v="19500"/>
    <n v="0"/>
    <x v="0"/>
    <x v="1"/>
    <x v="2"/>
    <n v="538"/>
    <x v="9"/>
  </r>
  <r>
    <n v="365299"/>
    <x v="1"/>
    <x v="0"/>
    <n v="45000"/>
    <n v="45000"/>
    <n v="0"/>
    <x v="0"/>
    <x v="1"/>
    <x v="1"/>
    <n v="484"/>
    <x v="8"/>
  </r>
  <r>
    <n v="365315"/>
    <x v="1"/>
    <x v="0"/>
    <n v="10000"/>
    <n v="10000"/>
    <n v="0"/>
    <x v="0"/>
    <x v="0"/>
    <x v="1"/>
    <n v="407"/>
    <x v="2"/>
  </r>
  <r>
    <n v="365334"/>
    <x v="0"/>
    <x v="1"/>
    <n v="120500"/>
    <n v="120500"/>
    <n v="0"/>
    <x v="0"/>
    <x v="1"/>
    <x v="0"/>
    <n v="456"/>
    <x v="1"/>
  </r>
  <r>
    <n v="365349"/>
    <x v="1"/>
    <x v="0"/>
    <n v="46000"/>
    <n v="46000"/>
    <n v="0"/>
    <x v="0"/>
    <x v="0"/>
    <x v="2"/>
    <n v="490"/>
    <x v="8"/>
  </r>
  <r>
    <n v="365388"/>
    <x v="1"/>
    <x v="0"/>
    <n v="30000"/>
    <n v="30000"/>
    <n v="0"/>
    <x v="0"/>
    <x v="1"/>
    <x v="1"/>
    <n v="505"/>
    <x v="0"/>
  </r>
  <r>
    <n v="365434"/>
    <x v="0"/>
    <x v="0"/>
    <n v="22000"/>
    <n v="22000"/>
    <n v="0"/>
    <x v="0"/>
    <x v="0"/>
    <x v="1"/>
    <n v="489"/>
    <x v="8"/>
  </r>
  <r>
    <n v="365456"/>
    <x v="0"/>
    <x v="0"/>
    <n v="26000"/>
    <n v="26000"/>
    <n v="0"/>
    <x v="0"/>
    <x v="0"/>
    <x v="1"/>
    <n v="438"/>
    <x v="3"/>
  </r>
  <r>
    <n v="365459"/>
    <x v="0"/>
    <x v="2"/>
    <n v="50000"/>
    <n v="50000"/>
    <n v="0"/>
    <x v="0"/>
    <x v="0"/>
    <x v="0"/>
    <n v="444"/>
    <x v="3"/>
  </r>
  <r>
    <n v="365471"/>
    <x v="0"/>
    <x v="0"/>
    <n v="39700"/>
    <n v="39700"/>
    <n v="0"/>
    <x v="0"/>
    <x v="1"/>
    <x v="2"/>
    <n v="564"/>
    <x v="10"/>
  </r>
  <r>
    <n v="365503"/>
    <x v="1"/>
    <x v="1"/>
    <n v="5000"/>
    <n v="5000"/>
    <n v="0"/>
    <x v="0"/>
    <x v="0"/>
    <x v="1"/>
    <n v="422"/>
    <x v="6"/>
  </r>
  <r>
    <n v="365538"/>
    <x v="0"/>
    <x v="2"/>
    <n v="60000"/>
    <n v="60000"/>
    <n v="0"/>
    <x v="0"/>
    <x v="1"/>
    <x v="1"/>
    <n v="453"/>
    <x v="1"/>
  </r>
  <r>
    <n v="365548"/>
    <x v="1"/>
    <x v="0"/>
    <n v="10000"/>
    <n v="10000"/>
    <n v="0"/>
    <x v="0"/>
    <x v="0"/>
    <x v="1"/>
    <n v="405"/>
    <x v="2"/>
  </r>
  <r>
    <n v="365549"/>
    <x v="0"/>
    <x v="0"/>
    <n v="33500"/>
    <n v="33500"/>
    <n v="0"/>
    <x v="0"/>
    <x v="0"/>
    <x v="1"/>
    <n v="495"/>
    <x v="0"/>
  </r>
  <r>
    <n v="365553"/>
    <x v="1"/>
    <x v="0"/>
    <n v="10000"/>
    <n v="10000"/>
    <n v="0"/>
    <x v="0"/>
    <x v="1"/>
    <x v="1"/>
    <n v="525"/>
    <x v="7"/>
  </r>
  <r>
    <n v="365612"/>
    <x v="0"/>
    <x v="0"/>
    <n v="31500"/>
    <n v="31500"/>
    <n v="0"/>
    <x v="0"/>
    <x v="1"/>
    <x v="2"/>
    <n v="544"/>
    <x v="9"/>
  </r>
  <r>
    <n v="365615"/>
    <x v="1"/>
    <x v="0"/>
    <n v="1000"/>
    <n v="1000"/>
    <n v="0"/>
    <x v="0"/>
    <x v="1"/>
    <x v="0"/>
    <n v="430"/>
    <x v="6"/>
  </r>
  <r>
    <n v="365641"/>
    <x v="0"/>
    <x v="2"/>
    <n v="41895"/>
    <n v="26895"/>
    <n v="1"/>
    <x v="1"/>
    <x v="0"/>
    <x v="1"/>
    <n v="433"/>
    <x v="3"/>
  </r>
  <r>
    <n v="365643"/>
    <x v="1"/>
    <x v="0"/>
    <n v="60000"/>
    <n v="60000"/>
    <n v="0"/>
    <x v="0"/>
    <x v="1"/>
    <x v="0"/>
    <n v="512"/>
    <x v="7"/>
  </r>
  <r>
    <n v="365649"/>
    <x v="0"/>
    <x v="0"/>
    <n v="3000"/>
    <n v="3000"/>
    <n v="0"/>
    <x v="0"/>
    <x v="0"/>
    <x v="2"/>
    <n v="489"/>
    <x v="8"/>
  </r>
  <r>
    <n v="365675"/>
    <x v="0"/>
    <x v="0"/>
    <n v="20000"/>
    <n v="20000"/>
    <n v="0"/>
    <x v="0"/>
    <x v="0"/>
    <x v="0"/>
    <n v="428"/>
    <x v="6"/>
  </r>
  <r>
    <n v="365690"/>
    <x v="2"/>
    <x v="0"/>
    <n v="22000"/>
    <n v="22000"/>
    <n v="0"/>
    <x v="0"/>
    <x v="0"/>
    <x v="1"/>
    <n v="457"/>
    <x v="1"/>
  </r>
  <r>
    <n v="365693"/>
    <x v="0"/>
    <x v="1"/>
    <n v="37500"/>
    <n v="37500"/>
    <n v="0"/>
    <x v="0"/>
    <x v="1"/>
    <x v="0"/>
    <n v="560"/>
    <x v="10"/>
  </r>
  <r>
    <n v="365710"/>
    <x v="1"/>
    <x v="0"/>
    <n v="30000"/>
    <n v="30000"/>
    <n v="0"/>
    <x v="0"/>
    <x v="1"/>
    <x v="2"/>
    <n v="560"/>
    <x v="10"/>
  </r>
  <r>
    <n v="365728"/>
    <x v="0"/>
    <x v="0"/>
    <n v="57000"/>
    <n v="57000"/>
    <n v="0"/>
    <x v="0"/>
    <x v="1"/>
    <x v="1"/>
    <n v="557"/>
    <x v="10"/>
  </r>
  <r>
    <n v="365733"/>
    <x v="1"/>
    <x v="0"/>
    <n v="32688"/>
    <n v="32688"/>
    <n v="0"/>
    <x v="0"/>
    <x v="0"/>
    <x v="0"/>
    <n v="413"/>
    <x v="6"/>
  </r>
  <r>
    <n v="365734"/>
    <x v="2"/>
    <x v="0"/>
    <n v="50000"/>
    <n v="28000"/>
    <n v="1"/>
    <x v="1"/>
    <x v="0"/>
    <x v="1"/>
    <n v="397"/>
    <x v="2"/>
  </r>
  <r>
    <n v="365736"/>
    <x v="0"/>
    <x v="0"/>
    <n v="10000"/>
    <n v="10000"/>
    <n v="0"/>
    <x v="0"/>
    <x v="1"/>
    <x v="0"/>
    <n v="429"/>
    <x v="6"/>
  </r>
  <r>
    <n v="365741"/>
    <x v="0"/>
    <x v="0"/>
    <n v="140500"/>
    <n v="140500"/>
    <n v="0"/>
    <x v="0"/>
    <x v="0"/>
    <x v="0"/>
    <n v="505"/>
    <x v="0"/>
  </r>
  <r>
    <n v="365775"/>
    <x v="0"/>
    <x v="2"/>
    <n v="34100"/>
    <n v="34100"/>
    <n v="0"/>
    <x v="0"/>
    <x v="1"/>
    <x v="1"/>
    <n v="484"/>
    <x v="8"/>
  </r>
  <r>
    <n v="365823"/>
    <x v="1"/>
    <x v="0"/>
    <n v="191142"/>
    <n v="196136.03"/>
    <n v="0"/>
    <x v="0"/>
    <x v="0"/>
    <x v="2"/>
    <n v="526"/>
    <x v="7"/>
  </r>
  <r>
    <n v="365824"/>
    <x v="0"/>
    <x v="1"/>
    <n v="12000"/>
    <n v="12000"/>
    <n v="0"/>
    <x v="0"/>
    <x v="1"/>
    <x v="2"/>
    <n v="468"/>
    <x v="1"/>
  </r>
  <r>
    <n v="365862"/>
    <x v="0"/>
    <x v="1"/>
    <n v="10000"/>
    <n v="10000"/>
    <n v="0"/>
    <x v="0"/>
    <x v="0"/>
    <x v="1"/>
    <n v="431"/>
    <x v="3"/>
  </r>
  <r>
    <n v="365865"/>
    <x v="0"/>
    <x v="1"/>
    <n v="10400"/>
    <n v="10400"/>
    <n v="0"/>
    <x v="0"/>
    <x v="1"/>
    <x v="2"/>
    <n v="458"/>
    <x v="1"/>
  </r>
  <r>
    <n v="365874"/>
    <x v="0"/>
    <x v="0"/>
    <n v="41799"/>
    <n v="41799"/>
    <n v="0"/>
    <x v="0"/>
    <x v="0"/>
    <x v="1"/>
    <n v="441"/>
    <x v="3"/>
  </r>
  <r>
    <n v="365892"/>
    <x v="1"/>
    <x v="1"/>
    <n v="25000"/>
    <n v="25000"/>
    <n v="0"/>
    <x v="0"/>
    <x v="1"/>
    <x v="1"/>
    <n v="430"/>
    <x v="6"/>
  </r>
  <r>
    <n v="365948"/>
    <x v="1"/>
    <x v="0"/>
    <n v="10000"/>
    <n v="0"/>
    <n v="1"/>
    <x v="1"/>
    <x v="0"/>
    <x v="1"/>
    <n v="462"/>
    <x v="1"/>
  </r>
  <r>
    <n v="365977"/>
    <x v="0"/>
    <x v="1"/>
    <n v="29500"/>
    <n v="29500"/>
    <n v="0"/>
    <x v="0"/>
    <x v="1"/>
    <x v="1"/>
    <n v="457"/>
    <x v="1"/>
  </r>
  <r>
    <n v="365991"/>
    <x v="1"/>
    <x v="0"/>
    <n v="10000"/>
    <n v="0"/>
    <n v="1"/>
    <x v="1"/>
    <x v="0"/>
    <x v="1"/>
    <n v="384"/>
    <x v="4"/>
  </r>
  <r>
    <n v="366035"/>
    <x v="0"/>
    <x v="1"/>
    <n v="60000"/>
    <n v="60000"/>
    <n v="0"/>
    <x v="0"/>
    <x v="1"/>
    <x v="1"/>
    <n v="467"/>
    <x v="1"/>
  </r>
  <r>
    <n v="366048"/>
    <x v="0"/>
    <x v="0"/>
    <n v="72000"/>
    <n v="72000"/>
    <n v="0"/>
    <x v="0"/>
    <x v="0"/>
    <x v="1"/>
    <n v="462"/>
    <x v="1"/>
  </r>
  <r>
    <n v="366084"/>
    <x v="1"/>
    <x v="0"/>
    <n v="60000"/>
    <n v="60000"/>
    <n v="0"/>
    <x v="0"/>
    <x v="1"/>
    <x v="0"/>
    <n v="480"/>
    <x v="8"/>
  </r>
  <r>
    <n v="366251"/>
    <x v="0"/>
    <x v="1"/>
    <n v="40000"/>
    <n v="40000"/>
    <n v="0"/>
    <x v="0"/>
    <x v="1"/>
    <x v="1"/>
    <n v="531"/>
    <x v="9"/>
  </r>
  <r>
    <n v="366265"/>
    <x v="1"/>
    <x v="2"/>
    <n v="10000"/>
    <n v="10000"/>
    <n v="0"/>
    <x v="0"/>
    <x v="1"/>
    <x v="1"/>
    <n v="454"/>
    <x v="1"/>
  </r>
  <r>
    <n v="366267"/>
    <x v="0"/>
    <x v="0"/>
    <n v="8000"/>
    <n v="8000"/>
    <n v="0"/>
    <x v="0"/>
    <x v="0"/>
    <x v="1"/>
    <n v="435"/>
    <x v="3"/>
  </r>
  <r>
    <n v="366278"/>
    <x v="0"/>
    <x v="0"/>
    <n v="20000"/>
    <n v="20000"/>
    <n v="0"/>
    <x v="0"/>
    <x v="1"/>
    <x v="2"/>
    <n v="488"/>
    <x v="8"/>
  </r>
  <r>
    <n v="366312"/>
    <x v="0"/>
    <x v="0"/>
    <n v="169300"/>
    <n v="169300"/>
    <n v="0"/>
    <x v="0"/>
    <x v="1"/>
    <x v="0"/>
    <n v="532"/>
    <x v="9"/>
  </r>
  <r>
    <n v="366332"/>
    <x v="0"/>
    <x v="1"/>
    <n v="27000"/>
    <n v="27000"/>
    <n v="0"/>
    <x v="0"/>
    <x v="1"/>
    <x v="1"/>
    <n v="510"/>
    <x v="0"/>
  </r>
  <r>
    <n v="366339"/>
    <x v="2"/>
    <x v="2"/>
    <n v="120000"/>
    <n v="120000"/>
    <n v="0"/>
    <x v="0"/>
    <x v="0"/>
    <x v="0"/>
    <n v="525"/>
    <x v="7"/>
  </r>
  <r>
    <n v="366341"/>
    <x v="0"/>
    <x v="0"/>
    <n v="10000"/>
    <n v="10000"/>
    <n v="0"/>
    <x v="0"/>
    <x v="1"/>
    <x v="1"/>
    <n v="475"/>
    <x v="8"/>
  </r>
  <r>
    <n v="366342"/>
    <x v="1"/>
    <x v="0"/>
    <n v="35000"/>
    <n v="35000"/>
    <n v="0"/>
    <x v="0"/>
    <x v="1"/>
    <x v="1"/>
    <n v="445"/>
    <x v="3"/>
  </r>
  <r>
    <n v="366343"/>
    <x v="0"/>
    <x v="0"/>
    <n v="55000"/>
    <n v="55000"/>
    <n v="0"/>
    <x v="0"/>
    <x v="1"/>
    <x v="0"/>
    <n v="548"/>
    <x v="9"/>
  </r>
  <r>
    <n v="366371"/>
    <x v="0"/>
    <x v="0"/>
    <n v="31500"/>
    <n v="31500"/>
    <n v="0"/>
    <x v="0"/>
    <x v="1"/>
    <x v="2"/>
    <n v="533"/>
    <x v="9"/>
  </r>
  <r>
    <n v="366374"/>
    <x v="0"/>
    <x v="0"/>
    <n v="17000"/>
    <n v="17000"/>
    <n v="0"/>
    <x v="0"/>
    <x v="0"/>
    <x v="2"/>
    <n v="486"/>
    <x v="8"/>
  </r>
  <r>
    <n v="366394"/>
    <x v="0"/>
    <x v="1"/>
    <n v="47700"/>
    <n v="47700"/>
    <n v="0"/>
    <x v="0"/>
    <x v="1"/>
    <x v="0"/>
    <n v="523"/>
    <x v="7"/>
  </r>
  <r>
    <n v="366396"/>
    <x v="0"/>
    <x v="1"/>
    <n v="28000"/>
    <n v="28000"/>
    <n v="0"/>
    <x v="0"/>
    <x v="1"/>
    <x v="1"/>
    <n v="514"/>
    <x v="7"/>
  </r>
  <r>
    <n v="366416"/>
    <x v="0"/>
    <x v="2"/>
    <n v="10000"/>
    <n v="10000"/>
    <n v="0"/>
    <x v="0"/>
    <x v="0"/>
    <x v="2"/>
    <n v="493"/>
    <x v="0"/>
  </r>
  <r>
    <n v="366431"/>
    <x v="0"/>
    <x v="0"/>
    <n v="10000"/>
    <n v="10000"/>
    <n v="0"/>
    <x v="0"/>
    <x v="0"/>
    <x v="1"/>
    <n v="456"/>
    <x v="1"/>
  </r>
  <r>
    <n v="366438"/>
    <x v="1"/>
    <x v="0"/>
    <n v="15000"/>
    <n v="15000"/>
    <n v="0"/>
    <x v="0"/>
    <x v="1"/>
    <x v="1"/>
    <n v="477"/>
    <x v="8"/>
  </r>
  <r>
    <n v="366441"/>
    <x v="0"/>
    <x v="1"/>
    <n v="47600"/>
    <n v="47600"/>
    <n v="0"/>
    <x v="0"/>
    <x v="1"/>
    <x v="1"/>
    <n v="525"/>
    <x v="7"/>
  </r>
  <r>
    <n v="366443"/>
    <x v="0"/>
    <x v="0"/>
    <n v="78399"/>
    <n v="78399"/>
    <n v="0"/>
    <x v="0"/>
    <x v="0"/>
    <x v="1"/>
    <n v="527"/>
    <x v="7"/>
  </r>
  <r>
    <n v="366469"/>
    <x v="2"/>
    <x v="2"/>
    <n v="10000"/>
    <n v="10000"/>
    <n v="0"/>
    <x v="0"/>
    <x v="0"/>
    <x v="1"/>
    <n v="445"/>
    <x v="3"/>
  </r>
  <r>
    <n v="366473"/>
    <x v="0"/>
    <x v="2"/>
    <n v="25000"/>
    <n v="25000"/>
    <n v="0"/>
    <x v="0"/>
    <x v="0"/>
    <x v="1"/>
    <n v="501"/>
    <x v="0"/>
  </r>
  <r>
    <n v="366474"/>
    <x v="0"/>
    <x v="0"/>
    <n v="87800"/>
    <n v="87800"/>
    <n v="0"/>
    <x v="0"/>
    <x v="1"/>
    <x v="2"/>
    <n v="529"/>
    <x v="7"/>
  </r>
  <r>
    <n v="366476"/>
    <x v="1"/>
    <x v="0"/>
    <n v="35000"/>
    <n v="35000"/>
    <n v="0"/>
    <x v="0"/>
    <x v="0"/>
    <x v="1"/>
    <n v="519"/>
    <x v="7"/>
  </r>
  <r>
    <n v="366493"/>
    <x v="0"/>
    <x v="0"/>
    <n v="20000"/>
    <n v="20000"/>
    <n v="0"/>
    <x v="0"/>
    <x v="0"/>
    <x v="1"/>
    <n v="447"/>
    <x v="3"/>
  </r>
  <r>
    <n v="366495"/>
    <x v="1"/>
    <x v="0"/>
    <n v="4400"/>
    <n v="4400"/>
    <n v="0"/>
    <x v="0"/>
    <x v="0"/>
    <x v="1"/>
    <n v="450"/>
    <x v="3"/>
  </r>
  <r>
    <n v="366504"/>
    <x v="1"/>
    <x v="0"/>
    <n v="9800"/>
    <n v="9800"/>
    <n v="0"/>
    <x v="0"/>
    <x v="1"/>
    <x v="0"/>
    <n v="429"/>
    <x v="6"/>
  </r>
  <r>
    <n v="366516"/>
    <x v="1"/>
    <x v="0"/>
    <n v="27200"/>
    <n v="27200"/>
    <n v="0"/>
    <x v="0"/>
    <x v="1"/>
    <x v="0"/>
    <n v="481"/>
    <x v="8"/>
  </r>
  <r>
    <n v="366520"/>
    <x v="1"/>
    <x v="0"/>
    <n v="10000"/>
    <n v="5000"/>
    <n v="1"/>
    <x v="1"/>
    <x v="0"/>
    <x v="0"/>
    <n v="450"/>
    <x v="3"/>
  </r>
  <r>
    <n v="366523"/>
    <x v="0"/>
    <x v="0"/>
    <n v="30000"/>
    <n v="30000"/>
    <n v="0"/>
    <x v="0"/>
    <x v="1"/>
    <x v="0"/>
    <n v="546"/>
    <x v="9"/>
  </r>
  <r>
    <n v="366533"/>
    <x v="0"/>
    <x v="0"/>
    <n v="25000"/>
    <n v="25000"/>
    <n v="0"/>
    <x v="0"/>
    <x v="1"/>
    <x v="2"/>
    <n v="525"/>
    <x v="7"/>
  </r>
  <r>
    <n v="366539"/>
    <x v="0"/>
    <x v="0"/>
    <n v="30000"/>
    <n v="30000"/>
    <n v="0"/>
    <x v="0"/>
    <x v="0"/>
    <x v="1"/>
    <n v="412"/>
    <x v="6"/>
  </r>
  <r>
    <n v="366541"/>
    <x v="1"/>
    <x v="0"/>
    <n v="60000"/>
    <n v="60000"/>
    <n v="0"/>
    <x v="0"/>
    <x v="1"/>
    <x v="1"/>
    <n v="526"/>
    <x v="7"/>
  </r>
  <r>
    <n v="366545"/>
    <x v="2"/>
    <x v="2"/>
    <n v="40000"/>
    <n v="40000"/>
    <n v="0"/>
    <x v="0"/>
    <x v="0"/>
    <x v="1"/>
    <n v="477"/>
    <x v="8"/>
  </r>
  <r>
    <n v="366550"/>
    <x v="0"/>
    <x v="1"/>
    <n v="60000"/>
    <n v="60000"/>
    <n v="0"/>
    <x v="0"/>
    <x v="0"/>
    <x v="1"/>
    <n v="518"/>
    <x v="7"/>
  </r>
  <r>
    <n v="366557"/>
    <x v="1"/>
    <x v="0"/>
    <n v="20000"/>
    <n v="20000"/>
    <n v="0"/>
    <x v="0"/>
    <x v="0"/>
    <x v="0"/>
    <n v="485"/>
    <x v="8"/>
  </r>
  <r>
    <n v="366570"/>
    <x v="0"/>
    <x v="0"/>
    <n v="50000"/>
    <n v="50000"/>
    <n v="0"/>
    <x v="0"/>
    <x v="1"/>
    <x v="1"/>
    <n v="481"/>
    <x v="8"/>
  </r>
  <r>
    <n v="366573"/>
    <x v="1"/>
    <x v="0"/>
    <n v="33000"/>
    <n v="33000"/>
    <n v="0"/>
    <x v="0"/>
    <x v="0"/>
    <x v="0"/>
    <n v="433"/>
    <x v="3"/>
  </r>
  <r>
    <n v="366583"/>
    <x v="1"/>
    <x v="0"/>
    <n v="35000"/>
    <n v="35000"/>
    <n v="0"/>
    <x v="0"/>
    <x v="1"/>
    <x v="2"/>
    <n v="474"/>
    <x v="8"/>
  </r>
  <r>
    <n v="366598"/>
    <x v="1"/>
    <x v="0"/>
    <n v="5000"/>
    <n v="5000"/>
    <n v="0"/>
    <x v="0"/>
    <x v="1"/>
    <x v="1"/>
    <n v="429"/>
    <x v="6"/>
  </r>
  <r>
    <n v="366599"/>
    <x v="0"/>
    <x v="0"/>
    <n v="18500"/>
    <n v="18500"/>
    <n v="0"/>
    <x v="0"/>
    <x v="0"/>
    <x v="1"/>
    <n v="473"/>
    <x v="8"/>
  </r>
  <r>
    <n v="366602"/>
    <x v="1"/>
    <x v="0"/>
    <n v="7000"/>
    <n v="7000"/>
    <n v="0"/>
    <x v="0"/>
    <x v="1"/>
    <x v="1"/>
    <n v="498"/>
    <x v="0"/>
  </r>
  <r>
    <n v="366603"/>
    <x v="0"/>
    <x v="0"/>
    <n v="288500"/>
    <n v="288500"/>
    <n v="0"/>
    <x v="0"/>
    <x v="1"/>
    <x v="0"/>
    <n v="529"/>
    <x v="7"/>
  </r>
  <r>
    <n v="366622"/>
    <x v="0"/>
    <x v="0"/>
    <n v="11228"/>
    <n v="11228"/>
    <n v="0"/>
    <x v="0"/>
    <x v="1"/>
    <x v="0"/>
    <n v="486"/>
    <x v="8"/>
  </r>
  <r>
    <n v="366626"/>
    <x v="0"/>
    <x v="0"/>
    <n v="74532"/>
    <n v="74532"/>
    <n v="0"/>
    <x v="0"/>
    <x v="0"/>
    <x v="1"/>
    <n v="456"/>
    <x v="1"/>
  </r>
  <r>
    <n v="366647"/>
    <x v="0"/>
    <x v="2"/>
    <n v="60000"/>
    <n v="60000"/>
    <n v="0"/>
    <x v="0"/>
    <x v="1"/>
    <x v="2"/>
    <n v="463"/>
    <x v="1"/>
  </r>
  <r>
    <n v="366648"/>
    <x v="0"/>
    <x v="1"/>
    <n v="10000"/>
    <n v="10000"/>
    <n v="0"/>
    <x v="0"/>
    <x v="0"/>
    <x v="1"/>
    <n v="487"/>
    <x v="8"/>
  </r>
  <r>
    <n v="366649"/>
    <x v="0"/>
    <x v="1"/>
    <n v="66418"/>
    <n v="66418"/>
    <n v="0"/>
    <x v="0"/>
    <x v="1"/>
    <x v="0"/>
    <n v="481"/>
    <x v="8"/>
  </r>
  <r>
    <n v="366658"/>
    <x v="1"/>
    <x v="2"/>
    <n v="30007"/>
    <n v="30007"/>
    <n v="0"/>
    <x v="0"/>
    <x v="0"/>
    <x v="1"/>
    <n v="441"/>
    <x v="3"/>
  </r>
  <r>
    <n v="366667"/>
    <x v="0"/>
    <x v="2"/>
    <n v="60000"/>
    <n v="60000"/>
    <n v="0"/>
    <x v="0"/>
    <x v="0"/>
    <x v="0"/>
    <n v="414"/>
    <x v="6"/>
  </r>
  <r>
    <n v="366669"/>
    <x v="1"/>
    <x v="0"/>
    <n v="10000"/>
    <n v="10000"/>
    <n v="0"/>
    <x v="0"/>
    <x v="0"/>
    <x v="2"/>
    <n v="411"/>
    <x v="6"/>
  </r>
  <r>
    <n v="366684"/>
    <x v="0"/>
    <x v="0"/>
    <n v="97000"/>
    <n v="97000"/>
    <n v="0"/>
    <x v="0"/>
    <x v="1"/>
    <x v="0"/>
    <n v="525"/>
    <x v="7"/>
  </r>
  <r>
    <n v="366697"/>
    <x v="0"/>
    <x v="1"/>
    <n v="38500"/>
    <n v="38500"/>
    <n v="0"/>
    <x v="0"/>
    <x v="0"/>
    <x v="1"/>
    <n v="509"/>
    <x v="0"/>
  </r>
  <r>
    <n v="366723"/>
    <x v="1"/>
    <x v="0"/>
    <n v="10000"/>
    <n v="0"/>
    <n v="1"/>
    <x v="1"/>
    <x v="0"/>
    <x v="0"/>
    <n v="433"/>
    <x v="3"/>
  </r>
  <r>
    <n v="366728"/>
    <x v="0"/>
    <x v="0"/>
    <n v="60000"/>
    <n v="60000"/>
    <n v="0"/>
    <x v="0"/>
    <x v="0"/>
    <x v="1"/>
    <n v="533"/>
    <x v="9"/>
  </r>
  <r>
    <n v="366731"/>
    <x v="1"/>
    <x v="1"/>
    <n v="19100"/>
    <n v="1600"/>
    <n v="1"/>
    <x v="1"/>
    <x v="1"/>
    <x v="1"/>
    <n v="445"/>
    <x v="3"/>
  </r>
  <r>
    <n v="366741"/>
    <x v="0"/>
    <x v="0"/>
    <n v="141000"/>
    <n v="141000"/>
    <n v="0"/>
    <x v="0"/>
    <x v="1"/>
    <x v="0"/>
    <n v="553"/>
    <x v="10"/>
  </r>
  <r>
    <n v="366746"/>
    <x v="0"/>
    <x v="0"/>
    <n v="73826"/>
    <n v="73826"/>
    <n v="0"/>
    <x v="0"/>
    <x v="1"/>
    <x v="0"/>
    <n v="469"/>
    <x v="1"/>
  </r>
  <r>
    <n v="366758"/>
    <x v="0"/>
    <x v="0"/>
    <n v="106600"/>
    <n v="106600"/>
    <n v="0"/>
    <x v="0"/>
    <x v="0"/>
    <x v="1"/>
    <n v="464"/>
    <x v="1"/>
  </r>
  <r>
    <n v="366759"/>
    <x v="0"/>
    <x v="0"/>
    <n v="76000"/>
    <n v="76000"/>
    <n v="0"/>
    <x v="0"/>
    <x v="1"/>
    <x v="1"/>
    <n v="477"/>
    <x v="8"/>
  </r>
  <r>
    <n v="366770"/>
    <x v="1"/>
    <x v="0"/>
    <n v="18000"/>
    <n v="1000"/>
    <n v="1"/>
    <x v="1"/>
    <x v="1"/>
    <x v="0"/>
    <n v="457"/>
    <x v="1"/>
  </r>
  <r>
    <n v="366776"/>
    <x v="1"/>
    <x v="0"/>
    <n v="17000"/>
    <n v="17000"/>
    <n v="0"/>
    <x v="0"/>
    <x v="0"/>
    <x v="2"/>
    <n v="529"/>
    <x v="7"/>
  </r>
  <r>
    <n v="366794"/>
    <x v="0"/>
    <x v="0"/>
    <n v="69500"/>
    <n v="69500"/>
    <n v="0"/>
    <x v="0"/>
    <x v="0"/>
    <x v="0"/>
    <n v="451"/>
    <x v="1"/>
  </r>
  <r>
    <n v="366810"/>
    <x v="0"/>
    <x v="0"/>
    <n v="39900"/>
    <n v="39900"/>
    <n v="0"/>
    <x v="0"/>
    <x v="0"/>
    <x v="1"/>
    <n v="429"/>
    <x v="6"/>
  </r>
  <r>
    <n v="366814"/>
    <x v="1"/>
    <x v="0"/>
    <n v="93400"/>
    <n v="93400"/>
    <n v="0"/>
    <x v="0"/>
    <x v="0"/>
    <x v="0"/>
    <n v="525"/>
    <x v="7"/>
  </r>
  <r>
    <n v="366829"/>
    <x v="1"/>
    <x v="0"/>
    <n v="10000"/>
    <n v="10000"/>
    <n v="0"/>
    <x v="0"/>
    <x v="1"/>
    <x v="0"/>
    <n v="464"/>
    <x v="1"/>
  </r>
  <r>
    <n v="366834"/>
    <x v="1"/>
    <x v="0"/>
    <n v="25000"/>
    <n v="25000"/>
    <n v="0"/>
    <x v="0"/>
    <x v="0"/>
    <x v="1"/>
    <n v="439"/>
    <x v="3"/>
  </r>
  <r>
    <n v="366841"/>
    <x v="0"/>
    <x v="0"/>
    <n v="20000"/>
    <n v="20000"/>
    <n v="0"/>
    <x v="0"/>
    <x v="0"/>
    <x v="0"/>
    <n v="432"/>
    <x v="3"/>
  </r>
  <r>
    <n v="366862"/>
    <x v="0"/>
    <x v="1"/>
    <n v="29500"/>
    <n v="29500"/>
    <n v="0"/>
    <x v="0"/>
    <x v="0"/>
    <x v="1"/>
    <n v="475"/>
    <x v="8"/>
  </r>
  <r>
    <n v="366872"/>
    <x v="0"/>
    <x v="0"/>
    <n v="67000"/>
    <n v="67000"/>
    <n v="0"/>
    <x v="0"/>
    <x v="1"/>
    <x v="2"/>
    <n v="450"/>
    <x v="3"/>
  </r>
  <r>
    <n v="366875"/>
    <x v="2"/>
    <x v="0"/>
    <n v="60000"/>
    <n v="60000"/>
    <n v="0"/>
    <x v="0"/>
    <x v="1"/>
    <x v="2"/>
    <n v="479"/>
    <x v="8"/>
  </r>
  <r>
    <n v="366882"/>
    <x v="0"/>
    <x v="0"/>
    <n v="87500"/>
    <n v="87500"/>
    <n v="0"/>
    <x v="0"/>
    <x v="0"/>
    <x v="1"/>
    <n v="434"/>
    <x v="3"/>
  </r>
  <r>
    <n v="366888"/>
    <x v="1"/>
    <x v="0"/>
    <n v="45000"/>
    <n v="45000"/>
    <n v="0"/>
    <x v="0"/>
    <x v="1"/>
    <x v="2"/>
    <n v="489"/>
    <x v="8"/>
  </r>
  <r>
    <n v="366889"/>
    <x v="1"/>
    <x v="0"/>
    <n v="2000"/>
    <n v="2000"/>
    <n v="0"/>
    <x v="0"/>
    <x v="0"/>
    <x v="0"/>
    <n v="458"/>
    <x v="1"/>
  </r>
  <r>
    <n v="366895"/>
    <x v="2"/>
    <x v="2"/>
    <n v="20000"/>
    <n v="0"/>
    <n v="1"/>
    <x v="1"/>
    <x v="0"/>
    <x v="0"/>
    <n v="390"/>
    <x v="4"/>
  </r>
  <r>
    <n v="366917"/>
    <x v="0"/>
    <x v="1"/>
    <n v="60000"/>
    <n v="60000"/>
    <n v="0"/>
    <x v="0"/>
    <x v="0"/>
    <x v="0"/>
    <n v="446"/>
    <x v="3"/>
  </r>
  <r>
    <n v="366918"/>
    <x v="0"/>
    <x v="0"/>
    <n v="10000"/>
    <n v="10000"/>
    <n v="0"/>
    <x v="0"/>
    <x v="1"/>
    <x v="2"/>
    <n v="445"/>
    <x v="3"/>
  </r>
  <r>
    <n v="366939"/>
    <x v="0"/>
    <x v="0"/>
    <n v="88608"/>
    <n v="88608"/>
    <n v="0"/>
    <x v="0"/>
    <x v="1"/>
    <x v="1"/>
    <n v="497"/>
    <x v="0"/>
  </r>
  <r>
    <n v="366943"/>
    <x v="0"/>
    <x v="0"/>
    <n v="56900"/>
    <n v="56900"/>
    <n v="0"/>
    <x v="0"/>
    <x v="0"/>
    <x v="1"/>
    <n v="481"/>
    <x v="8"/>
  </r>
  <r>
    <n v="366983"/>
    <x v="0"/>
    <x v="0"/>
    <n v="92900"/>
    <n v="92900"/>
    <n v="0"/>
    <x v="0"/>
    <x v="1"/>
    <x v="1"/>
    <n v="479"/>
    <x v="8"/>
  </r>
  <r>
    <n v="366998"/>
    <x v="0"/>
    <x v="0"/>
    <n v="30000"/>
    <n v="30000"/>
    <n v="0"/>
    <x v="0"/>
    <x v="1"/>
    <x v="2"/>
    <n v="482"/>
    <x v="8"/>
  </r>
  <r>
    <n v="367000"/>
    <x v="0"/>
    <x v="2"/>
    <n v="60000"/>
    <n v="60000"/>
    <n v="0"/>
    <x v="0"/>
    <x v="1"/>
    <x v="1"/>
    <n v="467"/>
    <x v="1"/>
  </r>
  <r>
    <n v="367001"/>
    <x v="1"/>
    <x v="0"/>
    <n v="20000"/>
    <n v="20000"/>
    <n v="0"/>
    <x v="0"/>
    <x v="1"/>
    <x v="2"/>
    <n v="518"/>
    <x v="7"/>
  </r>
  <r>
    <n v="367009"/>
    <x v="1"/>
    <x v="0"/>
    <n v="10000"/>
    <n v="10000"/>
    <n v="0"/>
    <x v="0"/>
    <x v="1"/>
    <x v="0"/>
    <n v="445"/>
    <x v="3"/>
  </r>
  <r>
    <n v="367013"/>
    <x v="0"/>
    <x v="1"/>
    <n v="107217"/>
    <n v="107217"/>
    <n v="0"/>
    <x v="0"/>
    <x v="1"/>
    <x v="1"/>
    <n v="498"/>
    <x v="0"/>
  </r>
  <r>
    <n v="367035"/>
    <x v="1"/>
    <x v="2"/>
    <n v="16000"/>
    <n v="16000"/>
    <n v="0"/>
    <x v="0"/>
    <x v="0"/>
    <x v="1"/>
    <n v="464"/>
    <x v="1"/>
  </r>
  <r>
    <n v="367039"/>
    <x v="1"/>
    <x v="0"/>
    <n v="15000"/>
    <n v="15000"/>
    <n v="0"/>
    <x v="0"/>
    <x v="1"/>
    <x v="1"/>
    <n v="447"/>
    <x v="3"/>
  </r>
  <r>
    <n v="367074"/>
    <x v="1"/>
    <x v="0"/>
    <n v="20000"/>
    <n v="20000"/>
    <n v="0"/>
    <x v="0"/>
    <x v="0"/>
    <x v="1"/>
    <n v="508"/>
    <x v="0"/>
  </r>
  <r>
    <n v="367081"/>
    <x v="0"/>
    <x v="0"/>
    <n v="80000"/>
    <n v="80000"/>
    <n v="0"/>
    <x v="0"/>
    <x v="0"/>
    <x v="1"/>
    <n v="419"/>
    <x v="6"/>
  </r>
  <r>
    <n v="367105"/>
    <x v="0"/>
    <x v="0"/>
    <n v="3000"/>
    <n v="3000"/>
    <n v="0"/>
    <x v="0"/>
    <x v="0"/>
    <x v="1"/>
    <n v="402"/>
    <x v="2"/>
  </r>
  <r>
    <n v="367106"/>
    <x v="1"/>
    <x v="0"/>
    <n v="20000"/>
    <n v="10000"/>
    <n v="0"/>
    <x v="0"/>
    <x v="0"/>
    <x v="2"/>
    <n v="395"/>
    <x v="2"/>
  </r>
  <r>
    <n v="367107"/>
    <x v="2"/>
    <x v="1"/>
    <n v="75000"/>
    <n v="75000"/>
    <n v="0"/>
    <x v="0"/>
    <x v="0"/>
    <x v="0"/>
    <n v="427"/>
    <x v="6"/>
  </r>
  <r>
    <n v="367113"/>
    <x v="1"/>
    <x v="0"/>
    <n v="20000"/>
    <n v="20000"/>
    <n v="0"/>
    <x v="0"/>
    <x v="0"/>
    <x v="0"/>
    <n v="436"/>
    <x v="3"/>
  </r>
  <r>
    <n v="367120"/>
    <x v="0"/>
    <x v="0"/>
    <n v="26000"/>
    <n v="26000"/>
    <n v="0"/>
    <x v="0"/>
    <x v="0"/>
    <x v="1"/>
    <n v="371"/>
    <x v="4"/>
  </r>
  <r>
    <n v="367122"/>
    <x v="0"/>
    <x v="1"/>
    <n v="100000"/>
    <n v="100000"/>
    <n v="0"/>
    <x v="0"/>
    <x v="0"/>
    <x v="1"/>
    <n v="423"/>
    <x v="6"/>
  </r>
  <r>
    <n v="367125"/>
    <x v="1"/>
    <x v="0"/>
    <n v="15000"/>
    <n v="15000"/>
    <n v="0"/>
    <x v="0"/>
    <x v="1"/>
    <x v="0"/>
    <n v="518"/>
    <x v="7"/>
  </r>
  <r>
    <n v="367150"/>
    <x v="1"/>
    <x v="0"/>
    <n v="10000"/>
    <n v="10000"/>
    <n v="0"/>
    <x v="0"/>
    <x v="1"/>
    <x v="2"/>
    <n v="451"/>
    <x v="1"/>
  </r>
  <r>
    <n v="367173"/>
    <x v="1"/>
    <x v="0"/>
    <n v="30000"/>
    <n v="30000"/>
    <n v="0"/>
    <x v="0"/>
    <x v="0"/>
    <x v="2"/>
    <n v="425"/>
    <x v="6"/>
  </r>
  <r>
    <n v="367197"/>
    <x v="1"/>
    <x v="1"/>
    <n v="19700"/>
    <n v="19700"/>
    <n v="0"/>
    <x v="0"/>
    <x v="1"/>
    <x v="1"/>
    <n v="519"/>
    <x v="7"/>
  </r>
  <r>
    <n v="367201"/>
    <x v="0"/>
    <x v="1"/>
    <n v="142100"/>
    <n v="142100"/>
    <n v="0"/>
    <x v="0"/>
    <x v="1"/>
    <x v="1"/>
    <n v="467"/>
    <x v="1"/>
  </r>
  <r>
    <n v="367204"/>
    <x v="0"/>
    <x v="1"/>
    <n v="10000"/>
    <n v="10000"/>
    <n v="0"/>
    <x v="0"/>
    <x v="0"/>
    <x v="0"/>
    <n v="487"/>
    <x v="8"/>
  </r>
  <r>
    <n v="367211"/>
    <x v="0"/>
    <x v="0"/>
    <n v="161700"/>
    <n v="161700"/>
    <n v="0"/>
    <x v="0"/>
    <x v="0"/>
    <x v="1"/>
    <n v="455"/>
    <x v="1"/>
  </r>
  <r>
    <n v="367212"/>
    <x v="1"/>
    <x v="0"/>
    <n v="49800"/>
    <n v="49800"/>
    <n v="0"/>
    <x v="0"/>
    <x v="0"/>
    <x v="1"/>
    <n v="540"/>
    <x v="9"/>
  </r>
  <r>
    <n v="367225"/>
    <x v="1"/>
    <x v="0"/>
    <n v="81300"/>
    <n v="81300"/>
    <n v="0"/>
    <x v="0"/>
    <x v="0"/>
    <x v="1"/>
    <n v="444"/>
    <x v="3"/>
  </r>
  <r>
    <n v="367228"/>
    <x v="1"/>
    <x v="0"/>
    <n v="10000"/>
    <n v="0"/>
    <n v="1"/>
    <x v="1"/>
    <x v="0"/>
    <x v="1"/>
    <n v="449"/>
    <x v="3"/>
  </r>
  <r>
    <n v="367234"/>
    <x v="0"/>
    <x v="0"/>
    <n v="153100"/>
    <n v="153100"/>
    <n v="0"/>
    <x v="0"/>
    <x v="1"/>
    <x v="0"/>
    <n v="539"/>
    <x v="9"/>
  </r>
  <r>
    <n v="367239"/>
    <x v="1"/>
    <x v="0"/>
    <n v="16000"/>
    <n v="16000"/>
    <n v="0"/>
    <x v="0"/>
    <x v="0"/>
    <x v="1"/>
    <n v="460"/>
    <x v="1"/>
  </r>
  <r>
    <n v="367250"/>
    <x v="1"/>
    <x v="0"/>
    <n v="13000"/>
    <n v="13000"/>
    <n v="0"/>
    <x v="0"/>
    <x v="1"/>
    <x v="1"/>
    <n v="424"/>
    <x v="6"/>
  </r>
  <r>
    <n v="367253"/>
    <x v="1"/>
    <x v="1"/>
    <n v="30000"/>
    <n v="30000"/>
    <n v="0"/>
    <x v="0"/>
    <x v="0"/>
    <x v="1"/>
    <n v="408"/>
    <x v="2"/>
  </r>
  <r>
    <n v="367261"/>
    <x v="0"/>
    <x v="1"/>
    <n v="40000"/>
    <n v="40000"/>
    <n v="0"/>
    <x v="0"/>
    <x v="1"/>
    <x v="2"/>
    <n v="462"/>
    <x v="1"/>
  </r>
  <r>
    <n v="367265"/>
    <x v="2"/>
    <x v="2"/>
    <n v="97000"/>
    <n v="97000"/>
    <n v="0"/>
    <x v="0"/>
    <x v="0"/>
    <x v="1"/>
    <n v="468"/>
    <x v="1"/>
  </r>
  <r>
    <n v="367275"/>
    <x v="0"/>
    <x v="0"/>
    <n v="33500"/>
    <n v="33500"/>
    <n v="0"/>
    <x v="0"/>
    <x v="0"/>
    <x v="0"/>
    <n v="444"/>
    <x v="3"/>
  </r>
  <r>
    <n v="367278"/>
    <x v="0"/>
    <x v="0"/>
    <n v="71300"/>
    <n v="71300"/>
    <n v="0"/>
    <x v="0"/>
    <x v="1"/>
    <x v="1"/>
    <n v="406"/>
    <x v="2"/>
  </r>
  <r>
    <n v="367287"/>
    <x v="1"/>
    <x v="0"/>
    <n v="60000"/>
    <n v="60000"/>
    <n v="0"/>
    <x v="0"/>
    <x v="1"/>
    <x v="1"/>
    <n v="482"/>
    <x v="8"/>
  </r>
  <r>
    <n v="367298"/>
    <x v="0"/>
    <x v="2"/>
    <n v="50000"/>
    <n v="50000"/>
    <n v="0"/>
    <x v="0"/>
    <x v="0"/>
    <x v="1"/>
    <n v="443"/>
    <x v="3"/>
  </r>
  <r>
    <n v="367307"/>
    <x v="0"/>
    <x v="0"/>
    <n v="30000"/>
    <n v="30000"/>
    <n v="0"/>
    <x v="0"/>
    <x v="1"/>
    <x v="1"/>
    <n v="460"/>
    <x v="1"/>
  </r>
  <r>
    <n v="367335"/>
    <x v="0"/>
    <x v="0"/>
    <n v="46500"/>
    <n v="46500"/>
    <n v="0"/>
    <x v="0"/>
    <x v="1"/>
    <x v="1"/>
    <n v="465"/>
    <x v="1"/>
  </r>
  <r>
    <n v="367345"/>
    <x v="0"/>
    <x v="0"/>
    <n v="558500"/>
    <n v="558500"/>
    <n v="0"/>
    <x v="0"/>
    <x v="0"/>
    <x v="0"/>
    <n v="516"/>
    <x v="7"/>
  </r>
  <r>
    <n v="367355"/>
    <x v="0"/>
    <x v="2"/>
    <n v="20000"/>
    <n v="20000"/>
    <n v="0"/>
    <x v="0"/>
    <x v="1"/>
    <x v="1"/>
    <n v="471"/>
    <x v="8"/>
  </r>
  <r>
    <n v="367360"/>
    <x v="0"/>
    <x v="0"/>
    <n v="20000"/>
    <n v="20000"/>
    <n v="0"/>
    <x v="0"/>
    <x v="0"/>
    <x v="0"/>
    <n v="517"/>
    <x v="7"/>
  </r>
  <r>
    <n v="367368"/>
    <x v="1"/>
    <x v="0"/>
    <n v="18500"/>
    <n v="18500"/>
    <n v="0"/>
    <x v="0"/>
    <x v="1"/>
    <x v="0"/>
    <n v="510"/>
    <x v="0"/>
  </r>
  <r>
    <n v="367381"/>
    <x v="0"/>
    <x v="0"/>
    <n v="21500"/>
    <n v="21500"/>
    <n v="0"/>
    <x v="0"/>
    <x v="0"/>
    <x v="0"/>
    <n v="471"/>
    <x v="8"/>
  </r>
  <r>
    <n v="367385"/>
    <x v="0"/>
    <x v="0"/>
    <n v="60000"/>
    <n v="60000"/>
    <n v="0"/>
    <x v="0"/>
    <x v="0"/>
    <x v="1"/>
    <n v="473"/>
    <x v="8"/>
  </r>
  <r>
    <n v="367401"/>
    <x v="1"/>
    <x v="0"/>
    <n v="18000"/>
    <n v="18000"/>
    <n v="0"/>
    <x v="0"/>
    <x v="1"/>
    <x v="1"/>
    <n v="415"/>
    <x v="6"/>
  </r>
  <r>
    <n v="367402"/>
    <x v="1"/>
    <x v="0"/>
    <n v="13000"/>
    <n v="13000"/>
    <n v="0"/>
    <x v="0"/>
    <x v="1"/>
    <x v="0"/>
    <n v="445"/>
    <x v="3"/>
  </r>
  <r>
    <n v="367420"/>
    <x v="0"/>
    <x v="0"/>
    <n v="20000"/>
    <n v="20000"/>
    <n v="0"/>
    <x v="0"/>
    <x v="0"/>
    <x v="1"/>
    <n v="533"/>
    <x v="9"/>
  </r>
  <r>
    <n v="367426"/>
    <x v="0"/>
    <x v="0"/>
    <n v="15000"/>
    <n v="15000"/>
    <n v="0"/>
    <x v="0"/>
    <x v="1"/>
    <x v="0"/>
    <n v="509"/>
    <x v="0"/>
  </r>
  <r>
    <n v="367428"/>
    <x v="1"/>
    <x v="0"/>
    <n v="50000"/>
    <n v="50000"/>
    <n v="0"/>
    <x v="0"/>
    <x v="1"/>
    <x v="2"/>
    <n v="513"/>
    <x v="7"/>
  </r>
  <r>
    <n v="367429"/>
    <x v="2"/>
    <x v="2"/>
    <n v="108300"/>
    <n v="108300"/>
    <n v="0"/>
    <x v="0"/>
    <x v="0"/>
    <x v="1"/>
    <n v="521"/>
    <x v="7"/>
  </r>
  <r>
    <n v="367438"/>
    <x v="0"/>
    <x v="0"/>
    <n v="120000"/>
    <n v="120000"/>
    <n v="0"/>
    <x v="0"/>
    <x v="1"/>
    <x v="1"/>
    <n v="479"/>
    <x v="8"/>
  </r>
  <r>
    <n v="367440"/>
    <x v="1"/>
    <x v="0"/>
    <n v="10000"/>
    <n v="10000"/>
    <n v="0"/>
    <x v="0"/>
    <x v="1"/>
    <x v="1"/>
    <n v="449"/>
    <x v="3"/>
  </r>
  <r>
    <n v="367441"/>
    <x v="0"/>
    <x v="0"/>
    <n v="84000"/>
    <n v="84000"/>
    <n v="0"/>
    <x v="0"/>
    <x v="1"/>
    <x v="1"/>
    <n v="546"/>
    <x v="9"/>
  </r>
  <r>
    <n v="367443"/>
    <x v="1"/>
    <x v="0"/>
    <n v="34500"/>
    <n v="34500"/>
    <n v="0"/>
    <x v="0"/>
    <x v="1"/>
    <x v="2"/>
    <n v="545"/>
    <x v="9"/>
  </r>
  <r>
    <n v="367449"/>
    <x v="0"/>
    <x v="0"/>
    <n v="62200"/>
    <n v="62200"/>
    <n v="0"/>
    <x v="0"/>
    <x v="1"/>
    <x v="0"/>
    <n v="522"/>
    <x v="7"/>
  </r>
  <r>
    <n v="367456"/>
    <x v="0"/>
    <x v="0"/>
    <n v="60000"/>
    <n v="60000"/>
    <n v="0"/>
    <x v="0"/>
    <x v="0"/>
    <x v="0"/>
    <n v="447"/>
    <x v="3"/>
  </r>
  <r>
    <n v="367462"/>
    <x v="1"/>
    <x v="0"/>
    <n v="10000"/>
    <n v="10000"/>
    <n v="0"/>
    <x v="0"/>
    <x v="0"/>
    <x v="1"/>
    <n v="362"/>
    <x v="5"/>
  </r>
  <r>
    <n v="367469"/>
    <x v="0"/>
    <x v="2"/>
    <n v="13000"/>
    <n v="13000"/>
    <n v="0"/>
    <x v="0"/>
    <x v="0"/>
    <x v="1"/>
    <n v="454"/>
    <x v="1"/>
  </r>
  <r>
    <n v="367473"/>
    <x v="0"/>
    <x v="0"/>
    <n v="40000"/>
    <n v="40000"/>
    <n v="0"/>
    <x v="0"/>
    <x v="0"/>
    <x v="1"/>
    <n v="415"/>
    <x v="6"/>
  </r>
  <r>
    <n v="367497"/>
    <x v="1"/>
    <x v="1"/>
    <n v="25000"/>
    <n v="25000"/>
    <n v="0"/>
    <x v="0"/>
    <x v="0"/>
    <x v="1"/>
    <n v="443"/>
    <x v="3"/>
  </r>
  <r>
    <n v="367515"/>
    <x v="1"/>
    <x v="0"/>
    <n v="10000"/>
    <n v="10000"/>
    <n v="0"/>
    <x v="0"/>
    <x v="1"/>
    <x v="1"/>
    <n v="500"/>
    <x v="0"/>
  </r>
  <r>
    <n v="367518"/>
    <x v="1"/>
    <x v="0"/>
    <n v="37000"/>
    <n v="37000"/>
    <n v="0"/>
    <x v="0"/>
    <x v="1"/>
    <x v="1"/>
    <n v="508"/>
    <x v="0"/>
  </r>
  <r>
    <n v="367528"/>
    <x v="1"/>
    <x v="0"/>
    <n v="5000"/>
    <n v="0"/>
    <n v="1"/>
    <x v="1"/>
    <x v="0"/>
    <x v="2"/>
    <n v="467"/>
    <x v="1"/>
  </r>
  <r>
    <n v="367555"/>
    <x v="0"/>
    <x v="1"/>
    <n v="200000"/>
    <n v="200000"/>
    <n v="0"/>
    <x v="0"/>
    <x v="0"/>
    <x v="2"/>
    <n v="506"/>
    <x v="0"/>
  </r>
  <r>
    <n v="367563"/>
    <x v="1"/>
    <x v="0"/>
    <n v="10000"/>
    <n v="10000"/>
    <n v="0"/>
    <x v="0"/>
    <x v="1"/>
    <x v="1"/>
    <n v="498"/>
    <x v="0"/>
  </r>
  <r>
    <n v="367588"/>
    <x v="1"/>
    <x v="1"/>
    <n v="10000"/>
    <n v="10000"/>
    <n v="0"/>
    <x v="0"/>
    <x v="1"/>
    <x v="0"/>
    <n v="381"/>
    <x v="4"/>
  </r>
  <r>
    <n v="367592"/>
    <x v="1"/>
    <x v="0"/>
    <n v="17200"/>
    <n v="17200"/>
    <n v="0"/>
    <x v="0"/>
    <x v="0"/>
    <x v="1"/>
    <n v="480"/>
    <x v="8"/>
  </r>
  <r>
    <n v="367610"/>
    <x v="1"/>
    <x v="0"/>
    <n v="15000"/>
    <n v="15000"/>
    <n v="0"/>
    <x v="0"/>
    <x v="1"/>
    <x v="1"/>
    <n v="444"/>
    <x v="3"/>
  </r>
  <r>
    <n v="367621"/>
    <x v="0"/>
    <x v="0"/>
    <n v="20000"/>
    <n v="20000"/>
    <n v="0"/>
    <x v="0"/>
    <x v="0"/>
    <x v="0"/>
    <n v="473"/>
    <x v="8"/>
  </r>
  <r>
    <n v="367667"/>
    <x v="0"/>
    <x v="0"/>
    <n v="70000"/>
    <n v="70000"/>
    <n v="0"/>
    <x v="0"/>
    <x v="0"/>
    <x v="0"/>
    <n v="506"/>
    <x v="0"/>
  </r>
  <r>
    <n v="367751"/>
    <x v="0"/>
    <x v="0"/>
    <n v="51161"/>
    <n v="51161"/>
    <n v="0"/>
    <x v="0"/>
    <x v="0"/>
    <x v="1"/>
    <n v="523"/>
    <x v="7"/>
  </r>
  <r>
    <n v="367765"/>
    <x v="0"/>
    <x v="0"/>
    <n v="108000"/>
    <n v="108000"/>
    <n v="0"/>
    <x v="0"/>
    <x v="0"/>
    <x v="2"/>
    <n v="476"/>
    <x v="8"/>
  </r>
  <r>
    <n v="367785"/>
    <x v="1"/>
    <x v="0"/>
    <n v="500"/>
    <n v="500"/>
    <n v="0"/>
    <x v="0"/>
    <x v="1"/>
    <x v="0"/>
    <n v="480"/>
    <x v="8"/>
  </r>
  <r>
    <n v="367787"/>
    <x v="0"/>
    <x v="0"/>
    <n v="40550"/>
    <n v="40550"/>
    <n v="0"/>
    <x v="0"/>
    <x v="1"/>
    <x v="1"/>
    <n v="452"/>
    <x v="1"/>
  </r>
  <r>
    <n v="367790"/>
    <x v="0"/>
    <x v="0"/>
    <n v="75000"/>
    <n v="75000"/>
    <n v="0"/>
    <x v="0"/>
    <x v="0"/>
    <x v="0"/>
    <n v="410"/>
    <x v="2"/>
  </r>
  <r>
    <n v="367792"/>
    <x v="0"/>
    <x v="0"/>
    <n v="40000"/>
    <n v="40000"/>
    <n v="0"/>
    <x v="0"/>
    <x v="1"/>
    <x v="0"/>
    <n v="478"/>
    <x v="8"/>
  </r>
  <r>
    <n v="367903"/>
    <x v="0"/>
    <x v="1"/>
    <n v="40000"/>
    <n v="40000"/>
    <n v="0"/>
    <x v="0"/>
    <x v="1"/>
    <x v="1"/>
    <n v="514"/>
    <x v="7"/>
  </r>
  <r>
    <n v="367908"/>
    <x v="0"/>
    <x v="0"/>
    <n v="12000"/>
    <n v="12000"/>
    <n v="0"/>
    <x v="0"/>
    <x v="1"/>
    <x v="2"/>
    <n v="441"/>
    <x v="3"/>
  </r>
  <r>
    <n v="368090"/>
    <x v="0"/>
    <x v="0"/>
    <n v="40000"/>
    <n v="40000"/>
    <n v="0"/>
    <x v="0"/>
    <x v="0"/>
    <x v="1"/>
    <n v="456"/>
    <x v="1"/>
  </r>
  <r>
    <n v="368097"/>
    <x v="0"/>
    <x v="0"/>
    <n v="40000"/>
    <n v="40000"/>
    <n v="0"/>
    <x v="0"/>
    <x v="0"/>
    <x v="1"/>
    <n v="496"/>
    <x v="0"/>
  </r>
  <r>
    <n v="368125"/>
    <x v="0"/>
    <x v="2"/>
    <n v="70000"/>
    <n v="70000"/>
    <n v="0"/>
    <x v="0"/>
    <x v="0"/>
    <x v="0"/>
    <n v="458"/>
    <x v="1"/>
  </r>
  <r>
    <n v="368141"/>
    <x v="0"/>
    <x v="1"/>
    <n v="20000"/>
    <n v="20000"/>
    <n v="0"/>
    <x v="0"/>
    <x v="1"/>
    <x v="0"/>
    <n v="532"/>
    <x v="9"/>
  </r>
  <r>
    <n v="368166"/>
    <x v="1"/>
    <x v="0"/>
    <n v="10000"/>
    <n v="10000"/>
    <n v="0"/>
    <x v="0"/>
    <x v="0"/>
    <x v="1"/>
    <n v="498"/>
    <x v="0"/>
  </r>
  <r>
    <n v="368171"/>
    <x v="1"/>
    <x v="0"/>
    <n v="40000"/>
    <n v="40000"/>
    <n v="0"/>
    <x v="0"/>
    <x v="0"/>
    <x v="1"/>
    <n v="443"/>
    <x v="3"/>
  </r>
  <r>
    <n v="368175"/>
    <x v="1"/>
    <x v="0"/>
    <n v="30000"/>
    <n v="30000"/>
    <n v="0"/>
    <x v="0"/>
    <x v="0"/>
    <x v="1"/>
    <n v="455"/>
    <x v="1"/>
  </r>
  <r>
    <n v="368204"/>
    <x v="0"/>
    <x v="1"/>
    <n v="96800"/>
    <n v="96800"/>
    <n v="0"/>
    <x v="0"/>
    <x v="0"/>
    <x v="0"/>
    <n v="484"/>
    <x v="8"/>
  </r>
  <r>
    <n v="368211"/>
    <x v="1"/>
    <x v="0"/>
    <n v="66200"/>
    <n v="66200"/>
    <n v="0"/>
    <x v="0"/>
    <x v="0"/>
    <x v="2"/>
    <n v="405"/>
    <x v="2"/>
  </r>
  <r>
    <n v="368212"/>
    <x v="0"/>
    <x v="0"/>
    <n v="36000"/>
    <n v="36000"/>
    <n v="0"/>
    <x v="0"/>
    <x v="1"/>
    <x v="0"/>
    <n v="470"/>
    <x v="1"/>
  </r>
  <r>
    <n v="368221"/>
    <x v="1"/>
    <x v="1"/>
    <n v="80000"/>
    <n v="80000"/>
    <n v="0"/>
    <x v="0"/>
    <x v="1"/>
    <x v="0"/>
    <n v="442"/>
    <x v="3"/>
  </r>
  <r>
    <n v="368237"/>
    <x v="1"/>
    <x v="1"/>
    <n v="50000"/>
    <n v="50000"/>
    <n v="0"/>
    <x v="0"/>
    <x v="1"/>
    <x v="1"/>
    <n v="529"/>
    <x v="7"/>
  </r>
  <r>
    <n v="368239"/>
    <x v="1"/>
    <x v="1"/>
    <n v="20000"/>
    <n v="20000"/>
    <n v="0"/>
    <x v="0"/>
    <x v="0"/>
    <x v="1"/>
    <n v="440"/>
    <x v="3"/>
  </r>
  <r>
    <n v="368250"/>
    <x v="1"/>
    <x v="1"/>
    <n v="10000"/>
    <n v="10000"/>
    <n v="0"/>
    <x v="0"/>
    <x v="1"/>
    <x v="1"/>
    <n v="427"/>
    <x v="6"/>
  </r>
  <r>
    <n v="368263"/>
    <x v="0"/>
    <x v="0"/>
    <n v="42000"/>
    <n v="42000"/>
    <n v="0"/>
    <x v="0"/>
    <x v="0"/>
    <x v="1"/>
    <n v="430"/>
    <x v="6"/>
  </r>
  <r>
    <n v="368266"/>
    <x v="0"/>
    <x v="1"/>
    <n v="64900"/>
    <n v="64900"/>
    <n v="0"/>
    <x v="0"/>
    <x v="1"/>
    <x v="1"/>
    <n v="553"/>
    <x v="10"/>
  </r>
  <r>
    <n v="368270"/>
    <x v="1"/>
    <x v="0"/>
    <n v="30000"/>
    <n v="30000"/>
    <n v="0"/>
    <x v="0"/>
    <x v="1"/>
    <x v="0"/>
    <n v="469"/>
    <x v="1"/>
  </r>
  <r>
    <n v="368272"/>
    <x v="1"/>
    <x v="1"/>
    <n v="40000"/>
    <n v="40000"/>
    <n v="0"/>
    <x v="0"/>
    <x v="1"/>
    <x v="0"/>
    <n v="552"/>
    <x v="10"/>
  </r>
  <r>
    <n v="368276"/>
    <x v="0"/>
    <x v="1"/>
    <n v="10900"/>
    <n v="10900"/>
    <n v="0"/>
    <x v="0"/>
    <x v="1"/>
    <x v="2"/>
    <n v="485"/>
    <x v="8"/>
  </r>
  <r>
    <n v="368279"/>
    <x v="1"/>
    <x v="0"/>
    <n v="60000"/>
    <n v="60000"/>
    <n v="0"/>
    <x v="0"/>
    <x v="0"/>
    <x v="1"/>
    <n v="495"/>
    <x v="0"/>
  </r>
  <r>
    <n v="368285"/>
    <x v="0"/>
    <x v="1"/>
    <n v="185000"/>
    <n v="185000"/>
    <n v="0"/>
    <x v="0"/>
    <x v="0"/>
    <x v="1"/>
    <n v="463"/>
    <x v="1"/>
  </r>
  <r>
    <n v="368286"/>
    <x v="0"/>
    <x v="0"/>
    <n v="5000"/>
    <n v="5000"/>
    <n v="0"/>
    <x v="0"/>
    <x v="1"/>
    <x v="0"/>
    <n v="512"/>
    <x v="7"/>
  </r>
  <r>
    <n v="368295"/>
    <x v="0"/>
    <x v="1"/>
    <n v="11800"/>
    <n v="11800"/>
    <n v="0"/>
    <x v="0"/>
    <x v="1"/>
    <x v="0"/>
    <n v="525"/>
    <x v="7"/>
  </r>
  <r>
    <n v="368297"/>
    <x v="1"/>
    <x v="0"/>
    <n v="10000"/>
    <n v="10000"/>
    <n v="0"/>
    <x v="0"/>
    <x v="1"/>
    <x v="1"/>
    <n v="445"/>
    <x v="3"/>
  </r>
  <r>
    <n v="368302"/>
    <x v="1"/>
    <x v="0"/>
    <n v="6000"/>
    <n v="6000"/>
    <n v="0"/>
    <x v="0"/>
    <x v="0"/>
    <x v="1"/>
    <n v="449"/>
    <x v="3"/>
  </r>
  <r>
    <n v="368312"/>
    <x v="0"/>
    <x v="1"/>
    <n v="20000"/>
    <n v="20000"/>
    <n v="0"/>
    <x v="0"/>
    <x v="1"/>
    <x v="0"/>
    <n v="492"/>
    <x v="0"/>
  </r>
  <r>
    <n v="368315"/>
    <x v="0"/>
    <x v="0"/>
    <n v="10000"/>
    <n v="10000"/>
    <n v="0"/>
    <x v="0"/>
    <x v="0"/>
    <x v="2"/>
    <n v="433"/>
    <x v="3"/>
  </r>
  <r>
    <n v="368322"/>
    <x v="0"/>
    <x v="2"/>
    <n v="98300"/>
    <n v="98300"/>
    <n v="0"/>
    <x v="0"/>
    <x v="1"/>
    <x v="0"/>
    <n v="558"/>
    <x v="10"/>
  </r>
  <r>
    <n v="368325"/>
    <x v="1"/>
    <x v="0"/>
    <n v="25700"/>
    <n v="25700"/>
    <n v="0"/>
    <x v="0"/>
    <x v="0"/>
    <x v="0"/>
    <n v="453"/>
    <x v="1"/>
  </r>
  <r>
    <n v="368372"/>
    <x v="0"/>
    <x v="2"/>
    <n v="10000"/>
    <n v="10000"/>
    <n v="0"/>
    <x v="0"/>
    <x v="1"/>
    <x v="2"/>
    <n v="532"/>
    <x v="9"/>
  </r>
  <r>
    <n v="368374"/>
    <x v="1"/>
    <x v="0"/>
    <n v="20000"/>
    <n v="20000"/>
    <n v="0"/>
    <x v="0"/>
    <x v="1"/>
    <x v="2"/>
    <n v="511"/>
    <x v="7"/>
  </r>
  <r>
    <n v="368376"/>
    <x v="0"/>
    <x v="0"/>
    <n v="60000"/>
    <n v="60000"/>
    <n v="0"/>
    <x v="0"/>
    <x v="0"/>
    <x v="1"/>
    <n v="425"/>
    <x v="6"/>
  </r>
  <r>
    <n v="368394"/>
    <x v="0"/>
    <x v="0"/>
    <n v="66800"/>
    <n v="66800"/>
    <n v="0"/>
    <x v="0"/>
    <x v="0"/>
    <x v="0"/>
    <n v="400"/>
    <x v="2"/>
  </r>
  <r>
    <n v="368398"/>
    <x v="1"/>
    <x v="0"/>
    <n v="60000"/>
    <n v="60000"/>
    <n v="0"/>
    <x v="0"/>
    <x v="1"/>
    <x v="1"/>
    <n v="464"/>
    <x v="1"/>
  </r>
  <r>
    <n v="368399"/>
    <x v="0"/>
    <x v="0"/>
    <n v="29600"/>
    <n v="29600"/>
    <n v="0"/>
    <x v="0"/>
    <x v="0"/>
    <x v="0"/>
    <n v="462"/>
    <x v="1"/>
  </r>
  <r>
    <n v="368406"/>
    <x v="2"/>
    <x v="2"/>
    <n v="25000"/>
    <n v="25000"/>
    <n v="0"/>
    <x v="0"/>
    <x v="0"/>
    <x v="2"/>
    <n v="477"/>
    <x v="8"/>
  </r>
  <r>
    <n v="368418"/>
    <x v="0"/>
    <x v="0"/>
    <n v="146145"/>
    <n v="146145"/>
    <n v="0"/>
    <x v="0"/>
    <x v="1"/>
    <x v="0"/>
    <n v="509"/>
    <x v="0"/>
  </r>
  <r>
    <n v="368424"/>
    <x v="1"/>
    <x v="0"/>
    <n v="54500"/>
    <n v="54500"/>
    <n v="0"/>
    <x v="0"/>
    <x v="0"/>
    <x v="0"/>
    <n v="478"/>
    <x v="8"/>
  </r>
  <r>
    <n v="368441"/>
    <x v="0"/>
    <x v="1"/>
    <n v="25700"/>
    <n v="25700"/>
    <n v="0"/>
    <x v="0"/>
    <x v="1"/>
    <x v="1"/>
    <n v="521"/>
    <x v="7"/>
  </r>
  <r>
    <n v="368455"/>
    <x v="1"/>
    <x v="1"/>
    <n v="10000"/>
    <n v="10000"/>
    <n v="0"/>
    <x v="0"/>
    <x v="0"/>
    <x v="1"/>
    <n v="438"/>
    <x v="3"/>
  </r>
  <r>
    <n v="368456"/>
    <x v="1"/>
    <x v="0"/>
    <n v="27000"/>
    <n v="27000"/>
    <n v="0"/>
    <x v="0"/>
    <x v="1"/>
    <x v="1"/>
    <n v="510"/>
    <x v="0"/>
  </r>
  <r>
    <n v="368466"/>
    <x v="1"/>
    <x v="0"/>
    <n v="20000"/>
    <n v="20000"/>
    <n v="0"/>
    <x v="0"/>
    <x v="0"/>
    <x v="2"/>
    <n v="454"/>
    <x v="1"/>
  </r>
  <r>
    <n v="368473"/>
    <x v="1"/>
    <x v="0"/>
    <n v="11000"/>
    <n v="11000"/>
    <n v="0"/>
    <x v="0"/>
    <x v="1"/>
    <x v="0"/>
    <n v="469"/>
    <x v="1"/>
  </r>
  <r>
    <n v="368475"/>
    <x v="0"/>
    <x v="0"/>
    <n v="88000"/>
    <n v="88000"/>
    <n v="0"/>
    <x v="0"/>
    <x v="1"/>
    <x v="1"/>
    <n v="543"/>
    <x v="9"/>
  </r>
  <r>
    <n v="368483"/>
    <x v="0"/>
    <x v="0"/>
    <n v="62000"/>
    <n v="62000"/>
    <n v="0"/>
    <x v="0"/>
    <x v="0"/>
    <x v="2"/>
    <n v="482"/>
    <x v="8"/>
  </r>
  <r>
    <n v="368484"/>
    <x v="0"/>
    <x v="0"/>
    <n v="40000"/>
    <n v="40000"/>
    <n v="0"/>
    <x v="0"/>
    <x v="1"/>
    <x v="1"/>
    <n v="459"/>
    <x v="1"/>
  </r>
  <r>
    <n v="368502"/>
    <x v="1"/>
    <x v="0"/>
    <n v="10000"/>
    <n v="0"/>
    <n v="1"/>
    <x v="1"/>
    <x v="0"/>
    <x v="0"/>
    <n v="409"/>
    <x v="2"/>
  </r>
  <r>
    <n v="368510"/>
    <x v="0"/>
    <x v="1"/>
    <n v="11000"/>
    <n v="11000"/>
    <n v="0"/>
    <x v="0"/>
    <x v="1"/>
    <x v="0"/>
    <n v="510"/>
    <x v="0"/>
  </r>
  <r>
    <n v="368511"/>
    <x v="1"/>
    <x v="0"/>
    <n v="45000"/>
    <n v="31688"/>
    <n v="1"/>
    <x v="1"/>
    <x v="0"/>
    <x v="2"/>
    <n v="496"/>
    <x v="0"/>
  </r>
  <r>
    <n v="368525"/>
    <x v="0"/>
    <x v="1"/>
    <n v="13300"/>
    <n v="13300"/>
    <n v="0"/>
    <x v="0"/>
    <x v="0"/>
    <x v="1"/>
    <n v="508"/>
    <x v="0"/>
  </r>
  <r>
    <n v="368529"/>
    <x v="0"/>
    <x v="0"/>
    <n v="130000"/>
    <n v="130000"/>
    <n v="0"/>
    <x v="0"/>
    <x v="1"/>
    <x v="0"/>
    <n v="529"/>
    <x v="7"/>
  </r>
  <r>
    <n v="368530"/>
    <x v="0"/>
    <x v="0"/>
    <n v="50000"/>
    <n v="50000"/>
    <n v="0"/>
    <x v="0"/>
    <x v="1"/>
    <x v="1"/>
    <n v="475"/>
    <x v="8"/>
  </r>
  <r>
    <n v="368537"/>
    <x v="1"/>
    <x v="0"/>
    <n v="6700"/>
    <n v="6700"/>
    <n v="0"/>
    <x v="0"/>
    <x v="1"/>
    <x v="0"/>
    <n v="480"/>
    <x v="8"/>
  </r>
  <r>
    <n v="368543"/>
    <x v="0"/>
    <x v="0"/>
    <n v="40000"/>
    <n v="40000"/>
    <n v="0"/>
    <x v="0"/>
    <x v="0"/>
    <x v="2"/>
    <n v="480"/>
    <x v="8"/>
  </r>
  <r>
    <n v="368550"/>
    <x v="0"/>
    <x v="0"/>
    <n v="34000"/>
    <n v="34000"/>
    <n v="0"/>
    <x v="0"/>
    <x v="0"/>
    <x v="1"/>
    <n v="453"/>
    <x v="1"/>
  </r>
  <r>
    <n v="368552"/>
    <x v="0"/>
    <x v="1"/>
    <n v="10000"/>
    <n v="10000"/>
    <n v="0"/>
    <x v="0"/>
    <x v="1"/>
    <x v="2"/>
    <n v="506"/>
    <x v="0"/>
  </r>
  <r>
    <n v="368562"/>
    <x v="0"/>
    <x v="0"/>
    <n v="151000"/>
    <n v="151000"/>
    <n v="0"/>
    <x v="0"/>
    <x v="1"/>
    <x v="2"/>
    <n v="526"/>
    <x v="7"/>
  </r>
  <r>
    <n v="368563"/>
    <x v="0"/>
    <x v="0"/>
    <n v="40000"/>
    <n v="40000"/>
    <n v="0"/>
    <x v="0"/>
    <x v="1"/>
    <x v="1"/>
    <n v="472"/>
    <x v="8"/>
  </r>
  <r>
    <n v="368571"/>
    <x v="1"/>
    <x v="0"/>
    <n v="65000"/>
    <n v="65000"/>
    <n v="0"/>
    <x v="0"/>
    <x v="0"/>
    <x v="1"/>
    <n v="462"/>
    <x v="1"/>
  </r>
  <r>
    <n v="368572"/>
    <x v="0"/>
    <x v="0"/>
    <n v="30000"/>
    <n v="30000"/>
    <n v="0"/>
    <x v="0"/>
    <x v="1"/>
    <x v="0"/>
    <n v="500"/>
    <x v="0"/>
  </r>
  <r>
    <n v="368575"/>
    <x v="0"/>
    <x v="0"/>
    <n v="40000"/>
    <n v="40000"/>
    <n v="0"/>
    <x v="0"/>
    <x v="1"/>
    <x v="1"/>
    <n v="480"/>
    <x v="8"/>
  </r>
  <r>
    <n v="368577"/>
    <x v="1"/>
    <x v="0"/>
    <n v="10000"/>
    <n v="10000"/>
    <n v="0"/>
    <x v="0"/>
    <x v="0"/>
    <x v="0"/>
    <n v="423"/>
    <x v="6"/>
  </r>
  <r>
    <n v="368580"/>
    <x v="1"/>
    <x v="0"/>
    <n v="30000"/>
    <n v="30000"/>
    <n v="0"/>
    <x v="0"/>
    <x v="0"/>
    <x v="1"/>
    <n v="440"/>
    <x v="3"/>
  </r>
  <r>
    <n v="368581"/>
    <x v="0"/>
    <x v="0"/>
    <n v="13000"/>
    <n v="13000"/>
    <n v="0"/>
    <x v="0"/>
    <x v="0"/>
    <x v="1"/>
    <n v="415"/>
    <x v="6"/>
  </r>
  <r>
    <n v="368618"/>
    <x v="0"/>
    <x v="0"/>
    <n v="85000"/>
    <n v="85000"/>
    <n v="0"/>
    <x v="0"/>
    <x v="1"/>
    <x v="2"/>
    <n v="472"/>
    <x v="8"/>
  </r>
  <r>
    <n v="368643"/>
    <x v="0"/>
    <x v="0"/>
    <n v="189000"/>
    <n v="189000"/>
    <n v="0"/>
    <x v="0"/>
    <x v="1"/>
    <x v="0"/>
    <n v="481"/>
    <x v="8"/>
  </r>
  <r>
    <n v="368675"/>
    <x v="0"/>
    <x v="0"/>
    <n v="155000"/>
    <n v="155000"/>
    <n v="0"/>
    <x v="0"/>
    <x v="1"/>
    <x v="0"/>
    <n v="438"/>
    <x v="3"/>
  </r>
  <r>
    <n v="368686"/>
    <x v="1"/>
    <x v="0"/>
    <n v="40000"/>
    <n v="40000"/>
    <n v="0"/>
    <x v="0"/>
    <x v="1"/>
    <x v="1"/>
    <n v="514"/>
    <x v="7"/>
  </r>
  <r>
    <n v="368687"/>
    <x v="0"/>
    <x v="0"/>
    <n v="83800"/>
    <n v="83800"/>
    <n v="0"/>
    <x v="0"/>
    <x v="0"/>
    <x v="0"/>
    <n v="521"/>
    <x v="7"/>
  </r>
  <r>
    <n v="368742"/>
    <x v="1"/>
    <x v="0"/>
    <n v="20000"/>
    <n v="0"/>
    <n v="1"/>
    <x v="1"/>
    <x v="0"/>
    <x v="1"/>
    <n v="416"/>
    <x v="6"/>
  </r>
  <r>
    <n v="368750"/>
    <x v="0"/>
    <x v="0"/>
    <n v="43000"/>
    <n v="43000"/>
    <n v="0"/>
    <x v="0"/>
    <x v="0"/>
    <x v="1"/>
    <n v="534"/>
    <x v="9"/>
  </r>
  <r>
    <n v="368889"/>
    <x v="0"/>
    <x v="2"/>
    <n v="16000"/>
    <n v="16000"/>
    <n v="0"/>
    <x v="0"/>
    <x v="1"/>
    <x v="1"/>
    <n v="437"/>
    <x v="3"/>
  </r>
  <r>
    <n v="368890"/>
    <x v="0"/>
    <x v="0"/>
    <n v="375000"/>
    <n v="375000"/>
    <n v="0"/>
    <x v="0"/>
    <x v="1"/>
    <x v="0"/>
    <n v="401"/>
    <x v="2"/>
  </r>
  <r>
    <n v="368909"/>
    <x v="2"/>
    <x v="2"/>
    <n v="30000"/>
    <n v="30000"/>
    <n v="0"/>
    <x v="0"/>
    <x v="1"/>
    <x v="0"/>
    <n v="361"/>
    <x v="5"/>
  </r>
  <r>
    <n v="368952"/>
    <x v="1"/>
    <x v="0"/>
    <n v="30000"/>
    <n v="30000"/>
    <n v="0"/>
    <x v="0"/>
    <x v="1"/>
    <x v="2"/>
    <n v="470"/>
    <x v="1"/>
  </r>
  <r>
    <n v="368988"/>
    <x v="0"/>
    <x v="0"/>
    <n v="20000"/>
    <n v="20000"/>
    <n v="0"/>
    <x v="0"/>
    <x v="0"/>
    <x v="2"/>
    <n v="485"/>
    <x v="8"/>
  </r>
  <r>
    <n v="369064"/>
    <x v="0"/>
    <x v="0"/>
    <n v="10000"/>
    <n v="10000"/>
    <n v="0"/>
    <x v="0"/>
    <x v="1"/>
    <x v="2"/>
    <n v="487"/>
    <x v="8"/>
  </r>
  <r>
    <n v="369255"/>
    <x v="0"/>
    <x v="0"/>
    <n v="69000"/>
    <n v="69000"/>
    <n v="0"/>
    <x v="0"/>
    <x v="0"/>
    <x v="0"/>
    <n v="459"/>
    <x v="1"/>
  </r>
  <r>
    <n v="369401"/>
    <x v="0"/>
    <x v="1"/>
    <n v="42000"/>
    <n v="42000"/>
    <n v="0"/>
    <x v="0"/>
    <x v="1"/>
    <x v="1"/>
    <n v="544"/>
    <x v="9"/>
  </r>
  <r>
    <n v="369472"/>
    <x v="0"/>
    <x v="0"/>
    <n v="65000"/>
    <n v="65000"/>
    <n v="0"/>
    <x v="0"/>
    <x v="0"/>
    <x v="1"/>
    <n v="446"/>
    <x v="3"/>
  </r>
  <r>
    <n v="369727"/>
    <x v="1"/>
    <x v="1"/>
    <n v="20000"/>
    <n v="20000"/>
    <n v="0"/>
    <x v="0"/>
    <x v="1"/>
    <x v="1"/>
    <n v="462"/>
    <x v="1"/>
  </r>
  <r>
    <n v="369766"/>
    <x v="0"/>
    <x v="1"/>
    <n v="20000"/>
    <n v="20000"/>
    <n v="0"/>
    <x v="0"/>
    <x v="0"/>
    <x v="1"/>
    <n v="423"/>
    <x v="6"/>
  </r>
  <r>
    <n v="369865"/>
    <x v="0"/>
    <x v="2"/>
    <n v="20000"/>
    <n v="20000"/>
    <n v="0"/>
    <x v="0"/>
    <x v="0"/>
    <x v="1"/>
    <n v="479"/>
    <x v="8"/>
  </r>
  <r>
    <n v="369912"/>
    <x v="1"/>
    <x v="0"/>
    <n v="1200"/>
    <n v="1200"/>
    <n v="0"/>
    <x v="0"/>
    <x v="0"/>
    <x v="0"/>
    <n v="483"/>
    <x v="8"/>
  </r>
  <r>
    <n v="369995"/>
    <x v="1"/>
    <x v="1"/>
    <n v="15000"/>
    <n v="5000"/>
    <n v="1"/>
    <x v="1"/>
    <x v="0"/>
    <x v="1"/>
    <n v="436"/>
    <x v="3"/>
  </r>
  <r>
    <n v="370018"/>
    <x v="0"/>
    <x v="2"/>
    <n v="82000"/>
    <n v="82000"/>
    <n v="0"/>
    <x v="0"/>
    <x v="0"/>
    <x v="1"/>
    <n v="445"/>
    <x v="3"/>
  </r>
  <r>
    <n v="370117"/>
    <x v="1"/>
    <x v="0"/>
    <n v="9000"/>
    <n v="9000"/>
    <n v="0"/>
    <x v="0"/>
    <x v="0"/>
    <x v="0"/>
    <n v="432"/>
    <x v="3"/>
  </r>
  <r>
    <n v="370123"/>
    <x v="0"/>
    <x v="1"/>
    <n v="117000"/>
    <n v="117000"/>
    <n v="0"/>
    <x v="0"/>
    <x v="0"/>
    <x v="1"/>
    <n v="500"/>
    <x v="0"/>
  </r>
  <r>
    <n v="370157"/>
    <x v="0"/>
    <x v="0"/>
    <n v="35000"/>
    <n v="35000"/>
    <n v="0"/>
    <x v="0"/>
    <x v="1"/>
    <x v="1"/>
    <n v="464"/>
    <x v="1"/>
  </r>
  <r>
    <n v="370173"/>
    <x v="1"/>
    <x v="0"/>
    <n v="61000"/>
    <n v="61000"/>
    <n v="0"/>
    <x v="0"/>
    <x v="0"/>
    <x v="1"/>
    <n v="481"/>
    <x v="8"/>
  </r>
  <r>
    <n v="370255"/>
    <x v="1"/>
    <x v="0"/>
    <n v="15000"/>
    <n v="0"/>
    <n v="1"/>
    <x v="1"/>
    <x v="0"/>
    <x v="1"/>
    <n v="414"/>
    <x v="6"/>
  </r>
  <r>
    <n v="370318"/>
    <x v="1"/>
    <x v="0"/>
    <n v="70000"/>
    <n v="70000"/>
    <n v="0"/>
    <x v="0"/>
    <x v="0"/>
    <x v="1"/>
    <n v="440"/>
    <x v="3"/>
  </r>
  <r>
    <n v="370320"/>
    <x v="1"/>
    <x v="0"/>
    <n v="20000"/>
    <n v="0"/>
    <n v="1"/>
    <x v="1"/>
    <x v="0"/>
    <x v="1"/>
    <n v="404"/>
    <x v="2"/>
  </r>
  <r>
    <n v="370321"/>
    <x v="0"/>
    <x v="0"/>
    <n v="112100"/>
    <n v="112100"/>
    <n v="0"/>
    <x v="0"/>
    <x v="1"/>
    <x v="1"/>
    <n v="507"/>
    <x v="0"/>
  </r>
  <r>
    <n v="370330"/>
    <x v="1"/>
    <x v="0"/>
    <n v="110000"/>
    <n v="100000"/>
    <n v="0"/>
    <x v="0"/>
    <x v="1"/>
    <x v="2"/>
    <n v="532"/>
    <x v="9"/>
  </r>
  <r>
    <n v="370364"/>
    <x v="0"/>
    <x v="0"/>
    <n v="15000"/>
    <n v="15000"/>
    <n v="0"/>
    <x v="0"/>
    <x v="0"/>
    <x v="1"/>
    <n v="493"/>
    <x v="0"/>
  </r>
  <r>
    <n v="370425"/>
    <x v="2"/>
    <x v="2"/>
    <n v="20000"/>
    <n v="20000"/>
    <n v="0"/>
    <x v="0"/>
    <x v="1"/>
    <x v="1"/>
    <n v="502"/>
    <x v="0"/>
  </r>
  <r>
    <n v="370445"/>
    <x v="0"/>
    <x v="1"/>
    <n v="28000"/>
    <n v="28000"/>
    <n v="0"/>
    <x v="0"/>
    <x v="0"/>
    <x v="2"/>
    <n v="524"/>
    <x v="7"/>
  </r>
  <r>
    <n v="370726"/>
    <x v="1"/>
    <x v="1"/>
    <n v="10000"/>
    <n v="10000"/>
    <n v="0"/>
    <x v="0"/>
    <x v="1"/>
    <x v="0"/>
    <n v="461"/>
    <x v="1"/>
  </r>
  <r>
    <n v="370738"/>
    <x v="0"/>
    <x v="1"/>
    <n v="20000"/>
    <n v="20000"/>
    <n v="0"/>
    <x v="0"/>
    <x v="1"/>
    <x v="0"/>
    <n v="441"/>
    <x v="3"/>
  </r>
  <r>
    <n v="370746"/>
    <x v="1"/>
    <x v="0"/>
    <n v="34000"/>
    <n v="34000"/>
    <n v="0"/>
    <x v="0"/>
    <x v="0"/>
    <x v="1"/>
    <n v="439"/>
    <x v="3"/>
  </r>
  <r>
    <n v="370752"/>
    <x v="1"/>
    <x v="1"/>
    <n v="40000"/>
    <n v="40000"/>
    <n v="0"/>
    <x v="0"/>
    <x v="0"/>
    <x v="2"/>
    <n v="439"/>
    <x v="3"/>
  </r>
  <r>
    <n v="370773"/>
    <x v="2"/>
    <x v="0"/>
    <n v="20000"/>
    <n v="20000"/>
    <n v="0"/>
    <x v="0"/>
    <x v="0"/>
    <x v="2"/>
    <n v="423"/>
    <x v="6"/>
  </r>
  <r>
    <n v="370797"/>
    <x v="1"/>
    <x v="1"/>
    <n v="16900"/>
    <n v="16900"/>
    <n v="0"/>
    <x v="0"/>
    <x v="1"/>
    <x v="1"/>
    <n v="429"/>
    <x v="6"/>
  </r>
  <r>
    <n v="370799"/>
    <x v="0"/>
    <x v="0"/>
    <n v="60000"/>
    <n v="60000"/>
    <n v="0"/>
    <x v="0"/>
    <x v="1"/>
    <x v="1"/>
    <n v="478"/>
    <x v="8"/>
  </r>
  <r>
    <n v="370807"/>
    <x v="0"/>
    <x v="0"/>
    <n v="24100"/>
    <n v="24100"/>
    <n v="0"/>
    <x v="0"/>
    <x v="1"/>
    <x v="0"/>
    <n v="490"/>
    <x v="8"/>
  </r>
  <r>
    <n v="370822"/>
    <x v="1"/>
    <x v="0"/>
    <n v="25000"/>
    <n v="25000"/>
    <n v="0"/>
    <x v="0"/>
    <x v="1"/>
    <x v="1"/>
    <n v="428"/>
    <x v="6"/>
  </r>
  <r>
    <n v="370827"/>
    <x v="0"/>
    <x v="0"/>
    <n v="85000"/>
    <n v="85000"/>
    <n v="0"/>
    <x v="0"/>
    <x v="0"/>
    <x v="1"/>
    <n v="425"/>
    <x v="6"/>
  </r>
  <r>
    <n v="370831"/>
    <x v="0"/>
    <x v="2"/>
    <n v="20000"/>
    <n v="20000"/>
    <n v="0"/>
    <x v="0"/>
    <x v="0"/>
    <x v="2"/>
    <n v="428"/>
    <x v="6"/>
  </r>
  <r>
    <n v="370833"/>
    <x v="0"/>
    <x v="0"/>
    <n v="45500"/>
    <n v="45500"/>
    <n v="0"/>
    <x v="0"/>
    <x v="1"/>
    <x v="0"/>
    <n v="503"/>
    <x v="0"/>
  </r>
  <r>
    <n v="370842"/>
    <x v="0"/>
    <x v="0"/>
    <n v="18700"/>
    <n v="18700"/>
    <n v="0"/>
    <x v="0"/>
    <x v="0"/>
    <x v="1"/>
    <n v="432"/>
    <x v="3"/>
  </r>
  <r>
    <n v="370852"/>
    <x v="0"/>
    <x v="2"/>
    <n v="127000"/>
    <n v="127000"/>
    <n v="0"/>
    <x v="0"/>
    <x v="0"/>
    <x v="1"/>
    <n v="515"/>
    <x v="7"/>
  </r>
  <r>
    <n v="370868"/>
    <x v="0"/>
    <x v="0"/>
    <n v="34000"/>
    <n v="34000"/>
    <n v="0"/>
    <x v="0"/>
    <x v="0"/>
    <x v="1"/>
    <n v="470"/>
    <x v="1"/>
  </r>
  <r>
    <n v="370870"/>
    <x v="0"/>
    <x v="0"/>
    <n v="134777"/>
    <n v="134777"/>
    <n v="0"/>
    <x v="0"/>
    <x v="1"/>
    <x v="1"/>
    <n v="504"/>
    <x v="0"/>
  </r>
  <r>
    <n v="370880"/>
    <x v="1"/>
    <x v="0"/>
    <n v="25000"/>
    <n v="0"/>
    <n v="1"/>
    <x v="1"/>
    <x v="0"/>
    <x v="1"/>
    <n v="393"/>
    <x v="2"/>
  </r>
  <r>
    <n v="370882"/>
    <x v="0"/>
    <x v="0"/>
    <n v="50000"/>
    <n v="50000"/>
    <n v="0"/>
    <x v="0"/>
    <x v="1"/>
    <x v="2"/>
    <n v="454"/>
    <x v="1"/>
  </r>
  <r>
    <n v="370893"/>
    <x v="1"/>
    <x v="0"/>
    <n v="5000"/>
    <n v="5000"/>
    <n v="0"/>
    <x v="0"/>
    <x v="1"/>
    <x v="1"/>
    <n v="481"/>
    <x v="8"/>
  </r>
  <r>
    <n v="370899"/>
    <x v="0"/>
    <x v="0"/>
    <n v="188000"/>
    <n v="188000"/>
    <n v="0"/>
    <x v="0"/>
    <x v="1"/>
    <x v="0"/>
    <n v="496"/>
    <x v="0"/>
  </r>
  <r>
    <n v="370910"/>
    <x v="1"/>
    <x v="0"/>
    <n v="10000"/>
    <n v="10000"/>
    <n v="0"/>
    <x v="0"/>
    <x v="1"/>
    <x v="1"/>
    <n v="469"/>
    <x v="1"/>
  </r>
  <r>
    <n v="370919"/>
    <x v="0"/>
    <x v="0"/>
    <n v="50000"/>
    <n v="50000"/>
    <n v="0"/>
    <x v="0"/>
    <x v="0"/>
    <x v="1"/>
    <n v="411"/>
    <x v="6"/>
  </r>
  <r>
    <n v="370920"/>
    <x v="0"/>
    <x v="0"/>
    <n v="60000"/>
    <n v="60000"/>
    <n v="0"/>
    <x v="0"/>
    <x v="0"/>
    <x v="1"/>
    <n v="397"/>
    <x v="2"/>
  </r>
  <r>
    <n v="370922"/>
    <x v="1"/>
    <x v="0"/>
    <n v="41000"/>
    <n v="41000"/>
    <n v="0"/>
    <x v="0"/>
    <x v="1"/>
    <x v="1"/>
    <n v="436"/>
    <x v="3"/>
  </r>
  <r>
    <n v="370925"/>
    <x v="1"/>
    <x v="0"/>
    <n v="8000"/>
    <n v="0"/>
    <n v="1"/>
    <x v="1"/>
    <x v="1"/>
    <x v="0"/>
    <n v="440"/>
    <x v="3"/>
  </r>
  <r>
    <n v="370926"/>
    <x v="0"/>
    <x v="0"/>
    <n v="33700"/>
    <n v="33700"/>
    <n v="0"/>
    <x v="0"/>
    <x v="0"/>
    <x v="0"/>
    <n v="484"/>
    <x v="8"/>
  </r>
  <r>
    <n v="370930"/>
    <x v="0"/>
    <x v="0"/>
    <n v="131500"/>
    <n v="131500"/>
    <n v="0"/>
    <x v="0"/>
    <x v="1"/>
    <x v="2"/>
    <n v="460"/>
    <x v="1"/>
  </r>
  <r>
    <n v="370931"/>
    <x v="0"/>
    <x v="1"/>
    <n v="15000"/>
    <n v="15000"/>
    <n v="0"/>
    <x v="0"/>
    <x v="1"/>
    <x v="1"/>
    <n v="454"/>
    <x v="1"/>
  </r>
  <r>
    <n v="370948"/>
    <x v="0"/>
    <x v="0"/>
    <n v="28500"/>
    <n v="28500"/>
    <n v="0"/>
    <x v="0"/>
    <x v="1"/>
    <x v="0"/>
    <n v="536"/>
    <x v="9"/>
  </r>
  <r>
    <n v="370955"/>
    <x v="0"/>
    <x v="0"/>
    <n v="10000"/>
    <n v="10000"/>
    <n v="0"/>
    <x v="0"/>
    <x v="1"/>
    <x v="1"/>
    <n v="433"/>
    <x v="3"/>
  </r>
  <r>
    <n v="370956"/>
    <x v="0"/>
    <x v="0"/>
    <n v="122000"/>
    <n v="122000"/>
    <n v="0"/>
    <x v="0"/>
    <x v="0"/>
    <x v="1"/>
    <n v="479"/>
    <x v="8"/>
  </r>
  <r>
    <n v="370959"/>
    <x v="1"/>
    <x v="0"/>
    <n v="16000"/>
    <n v="8000"/>
    <n v="1"/>
    <x v="1"/>
    <x v="1"/>
    <x v="1"/>
    <n v="482"/>
    <x v="8"/>
  </r>
  <r>
    <n v="370964"/>
    <x v="0"/>
    <x v="0"/>
    <n v="188620"/>
    <n v="188620"/>
    <n v="0"/>
    <x v="0"/>
    <x v="1"/>
    <x v="0"/>
    <n v="514"/>
    <x v="7"/>
  </r>
  <r>
    <n v="370966"/>
    <x v="1"/>
    <x v="0"/>
    <n v="8000"/>
    <n v="8000"/>
    <n v="0"/>
    <x v="0"/>
    <x v="0"/>
    <x v="1"/>
    <n v="420"/>
    <x v="6"/>
  </r>
  <r>
    <n v="370971"/>
    <x v="1"/>
    <x v="0"/>
    <n v="28000"/>
    <n v="28000"/>
    <n v="0"/>
    <x v="0"/>
    <x v="1"/>
    <x v="0"/>
    <n v="484"/>
    <x v="8"/>
  </r>
  <r>
    <n v="370977"/>
    <x v="0"/>
    <x v="0"/>
    <n v="30000"/>
    <n v="30000"/>
    <n v="0"/>
    <x v="0"/>
    <x v="0"/>
    <x v="0"/>
    <n v="477"/>
    <x v="8"/>
  </r>
  <r>
    <n v="370979"/>
    <x v="1"/>
    <x v="0"/>
    <n v="10000"/>
    <n v="10000"/>
    <n v="0"/>
    <x v="0"/>
    <x v="1"/>
    <x v="0"/>
    <n v="528"/>
    <x v="7"/>
  </r>
  <r>
    <n v="371007"/>
    <x v="0"/>
    <x v="0"/>
    <n v="50000"/>
    <n v="50000"/>
    <n v="0"/>
    <x v="0"/>
    <x v="1"/>
    <x v="0"/>
    <n v="515"/>
    <x v="7"/>
  </r>
  <r>
    <n v="371008"/>
    <x v="1"/>
    <x v="0"/>
    <n v="10800"/>
    <n v="10800"/>
    <n v="0"/>
    <x v="0"/>
    <x v="0"/>
    <x v="1"/>
    <n v="424"/>
    <x v="6"/>
  </r>
  <r>
    <n v="371014"/>
    <x v="0"/>
    <x v="0"/>
    <n v="10000"/>
    <n v="10000"/>
    <n v="0"/>
    <x v="0"/>
    <x v="1"/>
    <x v="0"/>
    <n v="496"/>
    <x v="0"/>
  </r>
  <r>
    <n v="371023"/>
    <x v="1"/>
    <x v="0"/>
    <n v="10000"/>
    <n v="10000"/>
    <n v="0"/>
    <x v="0"/>
    <x v="0"/>
    <x v="1"/>
    <n v="444"/>
    <x v="3"/>
  </r>
  <r>
    <n v="371024"/>
    <x v="0"/>
    <x v="0"/>
    <n v="36000"/>
    <n v="36000"/>
    <n v="0"/>
    <x v="0"/>
    <x v="0"/>
    <x v="1"/>
    <n v="425"/>
    <x v="6"/>
  </r>
  <r>
    <n v="371028"/>
    <x v="1"/>
    <x v="0"/>
    <n v="10000"/>
    <n v="10000"/>
    <n v="0"/>
    <x v="0"/>
    <x v="1"/>
    <x v="0"/>
    <n v="444"/>
    <x v="3"/>
  </r>
  <r>
    <n v="371032"/>
    <x v="0"/>
    <x v="1"/>
    <n v="100000"/>
    <n v="100000"/>
    <n v="0"/>
    <x v="0"/>
    <x v="1"/>
    <x v="2"/>
    <n v="470"/>
    <x v="1"/>
  </r>
  <r>
    <n v="371036"/>
    <x v="1"/>
    <x v="0"/>
    <n v="47700"/>
    <n v="35000"/>
    <n v="0"/>
    <x v="0"/>
    <x v="0"/>
    <x v="1"/>
    <n v="436"/>
    <x v="3"/>
  </r>
  <r>
    <n v="371039"/>
    <x v="1"/>
    <x v="0"/>
    <n v="22000"/>
    <n v="22000"/>
    <n v="0"/>
    <x v="0"/>
    <x v="0"/>
    <x v="1"/>
    <n v="473"/>
    <x v="8"/>
  </r>
  <r>
    <n v="371054"/>
    <x v="0"/>
    <x v="0"/>
    <n v="82500"/>
    <n v="82500"/>
    <n v="0"/>
    <x v="0"/>
    <x v="1"/>
    <x v="2"/>
    <n v="557"/>
    <x v="10"/>
  </r>
  <r>
    <n v="371063"/>
    <x v="0"/>
    <x v="1"/>
    <n v="17500"/>
    <n v="17500"/>
    <n v="0"/>
    <x v="0"/>
    <x v="0"/>
    <x v="2"/>
    <n v="495"/>
    <x v="0"/>
  </r>
  <r>
    <n v="371087"/>
    <x v="0"/>
    <x v="0"/>
    <n v="65000"/>
    <n v="65000"/>
    <n v="0"/>
    <x v="0"/>
    <x v="0"/>
    <x v="0"/>
    <n v="446"/>
    <x v="3"/>
  </r>
  <r>
    <n v="371106"/>
    <x v="1"/>
    <x v="0"/>
    <n v="6000"/>
    <n v="6000"/>
    <n v="0"/>
    <x v="0"/>
    <x v="1"/>
    <x v="0"/>
    <n v="437"/>
    <x v="3"/>
  </r>
  <r>
    <n v="371110"/>
    <x v="0"/>
    <x v="0"/>
    <n v="60000"/>
    <n v="60000"/>
    <n v="0"/>
    <x v="0"/>
    <x v="1"/>
    <x v="1"/>
    <n v="479"/>
    <x v="8"/>
  </r>
  <r>
    <n v="371142"/>
    <x v="1"/>
    <x v="0"/>
    <n v="50000.5"/>
    <n v="30414.22"/>
    <n v="1"/>
    <x v="1"/>
    <x v="1"/>
    <x v="0"/>
    <n v="450"/>
    <x v="3"/>
  </r>
  <r>
    <n v="371143"/>
    <x v="1"/>
    <x v="0"/>
    <n v="20000"/>
    <n v="20000"/>
    <n v="0"/>
    <x v="0"/>
    <x v="1"/>
    <x v="1"/>
    <n v="511"/>
    <x v="7"/>
  </r>
  <r>
    <n v="371164"/>
    <x v="0"/>
    <x v="1"/>
    <n v="108000"/>
    <n v="108000"/>
    <n v="0"/>
    <x v="0"/>
    <x v="1"/>
    <x v="0"/>
    <n v="499"/>
    <x v="0"/>
  </r>
  <r>
    <n v="371167"/>
    <x v="0"/>
    <x v="0"/>
    <n v="56000"/>
    <n v="56000"/>
    <n v="0"/>
    <x v="0"/>
    <x v="0"/>
    <x v="0"/>
    <n v="446"/>
    <x v="3"/>
  </r>
  <r>
    <n v="371181"/>
    <x v="1"/>
    <x v="1"/>
    <n v="50000"/>
    <n v="50000"/>
    <n v="0"/>
    <x v="0"/>
    <x v="0"/>
    <x v="0"/>
    <n v="479"/>
    <x v="8"/>
  </r>
  <r>
    <n v="371186"/>
    <x v="2"/>
    <x v="2"/>
    <n v="73000"/>
    <n v="73000"/>
    <n v="0"/>
    <x v="0"/>
    <x v="0"/>
    <x v="1"/>
    <n v="445"/>
    <x v="3"/>
  </r>
  <r>
    <n v="371201"/>
    <x v="0"/>
    <x v="0"/>
    <n v="50000"/>
    <n v="50000"/>
    <n v="0"/>
    <x v="0"/>
    <x v="0"/>
    <x v="1"/>
    <n v="466"/>
    <x v="1"/>
  </r>
  <r>
    <n v="371208"/>
    <x v="1"/>
    <x v="1"/>
    <n v="17200"/>
    <n v="17200"/>
    <n v="0"/>
    <x v="0"/>
    <x v="0"/>
    <x v="0"/>
    <n v="404"/>
    <x v="2"/>
  </r>
  <r>
    <n v="371220"/>
    <x v="1"/>
    <x v="0"/>
    <n v="100000"/>
    <n v="100000"/>
    <n v="0"/>
    <x v="0"/>
    <x v="1"/>
    <x v="0"/>
    <n v="507"/>
    <x v="0"/>
  </r>
  <r>
    <n v="371232"/>
    <x v="0"/>
    <x v="1"/>
    <n v="136000"/>
    <n v="136000"/>
    <n v="0"/>
    <x v="0"/>
    <x v="0"/>
    <x v="1"/>
    <n v="400"/>
    <x v="2"/>
  </r>
  <r>
    <n v="371235"/>
    <x v="0"/>
    <x v="2"/>
    <n v="43100"/>
    <n v="43100"/>
    <n v="0"/>
    <x v="0"/>
    <x v="1"/>
    <x v="1"/>
    <n v="420"/>
    <x v="6"/>
  </r>
  <r>
    <n v="371247"/>
    <x v="0"/>
    <x v="0"/>
    <n v="30000"/>
    <n v="30000"/>
    <n v="0"/>
    <x v="0"/>
    <x v="1"/>
    <x v="2"/>
    <n v="430"/>
    <x v="6"/>
  </r>
  <r>
    <n v="371255"/>
    <x v="1"/>
    <x v="0"/>
    <n v="15000"/>
    <n v="15000"/>
    <n v="0"/>
    <x v="0"/>
    <x v="1"/>
    <x v="0"/>
    <n v="420"/>
    <x v="6"/>
  </r>
  <r>
    <n v="371257"/>
    <x v="0"/>
    <x v="1"/>
    <n v="30000"/>
    <n v="30000"/>
    <n v="0"/>
    <x v="0"/>
    <x v="1"/>
    <x v="1"/>
    <n v="557"/>
    <x v="10"/>
  </r>
  <r>
    <n v="371266"/>
    <x v="0"/>
    <x v="0"/>
    <n v="60000"/>
    <n v="60000"/>
    <n v="0"/>
    <x v="0"/>
    <x v="0"/>
    <x v="1"/>
    <n v="517"/>
    <x v="7"/>
  </r>
  <r>
    <n v="371271"/>
    <x v="1"/>
    <x v="0"/>
    <n v="27000"/>
    <n v="27000"/>
    <n v="0"/>
    <x v="0"/>
    <x v="1"/>
    <x v="0"/>
    <n v="509"/>
    <x v="0"/>
  </r>
  <r>
    <n v="371319"/>
    <x v="0"/>
    <x v="1"/>
    <n v="30000"/>
    <n v="30000"/>
    <n v="0"/>
    <x v="0"/>
    <x v="1"/>
    <x v="2"/>
    <n v="414"/>
    <x v="6"/>
  </r>
  <r>
    <n v="371324"/>
    <x v="0"/>
    <x v="0"/>
    <n v="12000"/>
    <n v="12000"/>
    <n v="0"/>
    <x v="0"/>
    <x v="0"/>
    <x v="1"/>
    <n v="390"/>
    <x v="4"/>
  </r>
  <r>
    <n v="371355"/>
    <x v="1"/>
    <x v="0"/>
    <n v="20000"/>
    <n v="0"/>
    <n v="1"/>
    <x v="1"/>
    <x v="0"/>
    <x v="1"/>
    <n v="407"/>
    <x v="2"/>
  </r>
  <r>
    <n v="371455"/>
    <x v="0"/>
    <x v="1"/>
    <n v="348500"/>
    <n v="348500"/>
    <n v="0"/>
    <x v="0"/>
    <x v="1"/>
    <x v="1"/>
    <n v="468"/>
    <x v="1"/>
  </r>
  <r>
    <n v="371654"/>
    <x v="1"/>
    <x v="0"/>
    <n v="51000"/>
    <n v="51000"/>
    <n v="0"/>
    <x v="0"/>
    <x v="0"/>
    <x v="1"/>
    <n v="506"/>
    <x v="0"/>
  </r>
  <r>
    <n v="371664"/>
    <x v="1"/>
    <x v="0"/>
    <n v="6000"/>
    <n v="6000"/>
    <n v="0"/>
    <x v="0"/>
    <x v="1"/>
    <x v="1"/>
    <n v="479"/>
    <x v="8"/>
  </r>
  <r>
    <n v="371670"/>
    <x v="1"/>
    <x v="0"/>
    <n v="10000"/>
    <n v="10000"/>
    <n v="0"/>
    <x v="0"/>
    <x v="0"/>
    <x v="1"/>
    <n v="504"/>
    <x v="0"/>
  </r>
  <r>
    <n v="371677"/>
    <x v="0"/>
    <x v="1"/>
    <n v="33900"/>
    <n v="33900"/>
    <n v="0"/>
    <x v="0"/>
    <x v="0"/>
    <x v="1"/>
    <n v="495"/>
    <x v="0"/>
  </r>
  <r>
    <n v="371705"/>
    <x v="0"/>
    <x v="0"/>
    <n v="20000"/>
    <n v="20000"/>
    <n v="0"/>
    <x v="0"/>
    <x v="0"/>
    <x v="2"/>
    <n v="447"/>
    <x v="3"/>
  </r>
  <r>
    <n v="371735"/>
    <x v="0"/>
    <x v="1"/>
    <n v="257000"/>
    <n v="257000"/>
    <n v="0"/>
    <x v="0"/>
    <x v="1"/>
    <x v="0"/>
    <n v="533"/>
    <x v="9"/>
  </r>
  <r>
    <n v="371738"/>
    <x v="0"/>
    <x v="0"/>
    <n v="43000"/>
    <n v="43000"/>
    <n v="0"/>
    <x v="0"/>
    <x v="1"/>
    <x v="0"/>
    <n v="503"/>
    <x v="0"/>
  </r>
  <r>
    <n v="371740"/>
    <x v="1"/>
    <x v="1"/>
    <n v="10000"/>
    <n v="10000"/>
    <n v="0"/>
    <x v="0"/>
    <x v="1"/>
    <x v="0"/>
    <n v="489"/>
    <x v="8"/>
  </r>
  <r>
    <n v="371773"/>
    <x v="2"/>
    <x v="1"/>
    <n v="10000"/>
    <n v="10000"/>
    <n v="0"/>
    <x v="0"/>
    <x v="1"/>
    <x v="0"/>
    <n v="510"/>
    <x v="0"/>
  </r>
  <r>
    <n v="371792"/>
    <x v="1"/>
    <x v="0"/>
    <n v="50000"/>
    <n v="50000"/>
    <n v="0"/>
    <x v="0"/>
    <x v="0"/>
    <x v="0"/>
    <n v="424"/>
    <x v="6"/>
  </r>
  <r>
    <n v="371813"/>
    <x v="1"/>
    <x v="0"/>
    <n v="40000"/>
    <n v="40000"/>
    <n v="0"/>
    <x v="0"/>
    <x v="0"/>
    <x v="1"/>
    <n v="502"/>
    <x v="0"/>
  </r>
  <r>
    <n v="371816"/>
    <x v="0"/>
    <x v="1"/>
    <n v="10000"/>
    <n v="10000"/>
    <n v="0"/>
    <x v="0"/>
    <x v="1"/>
    <x v="1"/>
    <n v="458"/>
    <x v="1"/>
  </r>
  <r>
    <n v="371821"/>
    <x v="0"/>
    <x v="0"/>
    <n v="10000"/>
    <n v="10000"/>
    <n v="0"/>
    <x v="0"/>
    <x v="0"/>
    <x v="0"/>
    <n v="480"/>
    <x v="8"/>
  </r>
  <r>
    <n v="371822"/>
    <x v="0"/>
    <x v="0"/>
    <n v="80000"/>
    <n v="80000"/>
    <n v="0"/>
    <x v="0"/>
    <x v="1"/>
    <x v="0"/>
    <n v="464"/>
    <x v="1"/>
  </r>
  <r>
    <n v="371827"/>
    <x v="1"/>
    <x v="0"/>
    <n v="13000"/>
    <n v="13000"/>
    <n v="0"/>
    <x v="0"/>
    <x v="0"/>
    <x v="1"/>
    <n v="440"/>
    <x v="3"/>
  </r>
  <r>
    <n v="371843"/>
    <x v="1"/>
    <x v="0"/>
    <n v="15000"/>
    <n v="15000"/>
    <n v="0"/>
    <x v="0"/>
    <x v="1"/>
    <x v="1"/>
    <n v="495"/>
    <x v="0"/>
  </r>
  <r>
    <n v="371844"/>
    <x v="0"/>
    <x v="0"/>
    <n v="36500"/>
    <n v="36500"/>
    <n v="0"/>
    <x v="0"/>
    <x v="1"/>
    <x v="1"/>
    <n v="488"/>
    <x v="8"/>
  </r>
  <r>
    <n v="371845"/>
    <x v="0"/>
    <x v="0"/>
    <n v="37000"/>
    <n v="37000"/>
    <n v="0"/>
    <x v="0"/>
    <x v="1"/>
    <x v="1"/>
    <n v="469"/>
    <x v="1"/>
  </r>
  <r>
    <n v="371854"/>
    <x v="0"/>
    <x v="0"/>
    <n v="34800"/>
    <n v="34800"/>
    <n v="0"/>
    <x v="0"/>
    <x v="1"/>
    <x v="1"/>
    <n v="440"/>
    <x v="3"/>
  </r>
  <r>
    <n v="371855"/>
    <x v="1"/>
    <x v="0"/>
    <n v="50000"/>
    <n v="50000"/>
    <n v="0"/>
    <x v="0"/>
    <x v="1"/>
    <x v="2"/>
    <n v="487"/>
    <x v="8"/>
  </r>
  <r>
    <n v="371859"/>
    <x v="0"/>
    <x v="0"/>
    <n v="101900"/>
    <n v="101900"/>
    <n v="0"/>
    <x v="0"/>
    <x v="1"/>
    <x v="0"/>
    <n v="527"/>
    <x v="7"/>
  </r>
  <r>
    <n v="371871"/>
    <x v="1"/>
    <x v="0"/>
    <n v="10000"/>
    <n v="10000"/>
    <n v="0"/>
    <x v="0"/>
    <x v="0"/>
    <x v="1"/>
    <n v="444"/>
    <x v="3"/>
  </r>
  <r>
    <n v="371892"/>
    <x v="0"/>
    <x v="0"/>
    <n v="61000"/>
    <n v="61000"/>
    <n v="0"/>
    <x v="0"/>
    <x v="1"/>
    <x v="1"/>
    <n v="474"/>
    <x v="8"/>
  </r>
  <r>
    <n v="371915"/>
    <x v="0"/>
    <x v="0"/>
    <n v="75000"/>
    <n v="75000"/>
    <n v="0"/>
    <x v="0"/>
    <x v="0"/>
    <x v="0"/>
    <n v="482"/>
    <x v="8"/>
  </r>
  <r>
    <n v="371960"/>
    <x v="1"/>
    <x v="0"/>
    <n v="10000"/>
    <n v="10000"/>
    <n v="0"/>
    <x v="0"/>
    <x v="0"/>
    <x v="1"/>
    <n v="435"/>
    <x v="3"/>
  </r>
  <r>
    <n v="371961"/>
    <x v="0"/>
    <x v="0"/>
    <n v="98500"/>
    <n v="98500"/>
    <n v="0"/>
    <x v="0"/>
    <x v="1"/>
    <x v="1"/>
    <n v="467"/>
    <x v="1"/>
  </r>
  <r>
    <n v="371970"/>
    <x v="0"/>
    <x v="0"/>
    <n v="125000"/>
    <n v="125000"/>
    <n v="0"/>
    <x v="0"/>
    <x v="0"/>
    <x v="2"/>
    <n v="459"/>
    <x v="1"/>
  </r>
  <r>
    <n v="371980"/>
    <x v="0"/>
    <x v="1"/>
    <n v="61900"/>
    <n v="61900"/>
    <n v="0"/>
    <x v="0"/>
    <x v="1"/>
    <x v="2"/>
    <n v="467"/>
    <x v="1"/>
  </r>
  <r>
    <n v="371994"/>
    <x v="0"/>
    <x v="1"/>
    <n v="99800"/>
    <n v="99800"/>
    <n v="0"/>
    <x v="0"/>
    <x v="1"/>
    <x v="2"/>
    <n v="472"/>
    <x v="8"/>
  </r>
  <r>
    <n v="372002"/>
    <x v="0"/>
    <x v="0"/>
    <n v="527200"/>
    <n v="527200"/>
    <n v="0"/>
    <x v="0"/>
    <x v="1"/>
    <x v="2"/>
    <n v="486"/>
    <x v="8"/>
  </r>
  <r>
    <n v="372009"/>
    <x v="1"/>
    <x v="0"/>
    <n v="25000"/>
    <n v="759.8"/>
    <n v="1"/>
    <x v="1"/>
    <x v="0"/>
    <x v="1"/>
    <n v="445"/>
    <x v="3"/>
  </r>
  <r>
    <n v="372026"/>
    <x v="1"/>
    <x v="0"/>
    <n v="31000"/>
    <n v="31000"/>
    <n v="0"/>
    <x v="0"/>
    <x v="1"/>
    <x v="0"/>
    <n v="426"/>
    <x v="6"/>
  </r>
  <r>
    <n v="372031"/>
    <x v="1"/>
    <x v="0"/>
    <n v="5000"/>
    <n v="5000"/>
    <n v="0"/>
    <x v="0"/>
    <x v="0"/>
    <x v="2"/>
    <n v="422"/>
    <x v="6"/>
  </r>
  <r>
    <n v="372035"/>
    <x v="1"/>
    <x v="1"/>
    <n v="5000"/>
    <n v="5000"/>
    <n v="0"/>
    <x v="0"/>
    <x v="0"/>
    <x v="1"/>
    <n v="492"/>
    <x v="0"/>
  </r>
  <r>
    <n v="372065"/>
    <x v="2"/>
    <x v="0"/>
    <n v="230500"/>
    <n v="230500"/>
    <n v="0"/>
    <x v="0"/>
    <x v="1"/>
    <x v="0"/>
    <n v="511"/>
    <x v="7"/>
  </r>
  <r>
    <n v="372069"/>
    <x v="0"/>
    <x v="0"/>
    <n v="10000"/>
    <n v="10000"/>
    <n v="0"/>
    <x v="0"/>
    <x v="0"/>
    <x v="0"/>
    <n v="410"/>
    <x v="2"/>
  </r>
  <r>
    <n v="372073"/>
    <x v="1"/>
    <x v="0"/>
    <n v="14800"/>
    <n v="0"/>
    <n v="1"/>
    <x v="1"/>
    <x v="0"/>
    <x v="1"/>
    <n v="429"/>
    <x v="6"/>
  </r>
  <r>
    <n v="372075"/>
    <x v="0"/>
    <x v="0"/>
    <n v="10000"/>
    <n v="10000"/>
    <n v="0"/>
    <x v="0"/>
    <x v="1"/>
    <x v="0"/>
    <n v="510"/>
    <x v="0"/>
  </r>
  <r>
    <n v="372088"/>
    <x v="1"/>
    <x v="0"/>
    <n v="64000"/>
    <n v="64000"/>
    <n v="0"/>
    <x v="0"/>
    <x v="1"/>
    <x v="0"/>
    <n v="441"/>
    <x v="3"/>
  </r>
  <r>
    <n v="372090"/>
    <x v="1"/>
    <x v="0"/>
    <n v="19700"/>
    <n v="19700"/>
    <n v="0"/>
    <x v="0"/>
    <x v="1"/>
    <x v="1"/>
    <n v="494"/>
    <x v="0"/>
  </r>
  <r>
    <n v="372092"/>
    <x v="1"/>
    <x v="1"/>
    <n v="53600"/>
    <n v="53600"/>
    <n v="0"/>
    <x v="0"/>
    <x v="1"/>
    <x v="2"/>
    <n v="536"/>
    <x v="9"/>
  </r>
  <r>
    <n v="372095"/>
    <x v="1"/>
    <x v="0"/>
    <n v="12000"/>
    <n v="12000"/>
    <n v="0"/>
    <x v="0"/>
    <x v="1"/>
    <x v="2"/>
    <n v="511"/>
    <x v="7"/>
  </r>
  <r>
    <n v="372106"/>
    <x v="1"/>
    <x v="0"/>
    <n v="15000"/>
    <n v="15000"/>
    <n v="0"/>
    <x v="0"/>
    <x v="1"/>
    <x v="2"/>
    <n v="509"/>
    <x v="0"/>
  </r>
  <r>
    <n v="372113"/>
    <x v="0"/>
    <x v="1"/>
    <n v="40392"/>
    <n v="40392"/>
    <n v="0"/>
    <x v="0"/>
    <x v="0"/>
    <x v="0"/>
    <n v="489"/>
    <x v="8"/>
  </r>
  <r>
    <n v="372114"/>
    <x v="0"/>
    <x v="0"/>
    <n v="1000"/>
    <n v="1000"/>
    <n v="0"/>
    <x v="0"/>
    <x v="0"/>
    <x v="2"/>
    <n v="457"/>
    <x v="1"/>
  </r>
  <r>
    <n v="372118"/>
    <x v="0"/>
    <x v="2"/>
    <n v="74000"/>
    <n v="74000"/>
    <n v="0"/>
    <x v="0"/>
    <x v="1"/>
    <x v="1"/>
    <n v="535"/>
    <x v="9"/>
  </r>
  <r>
    <n v="372120"/>
    <x v="0"/>
    <x v="0"/>
    <n v="105500"/>
    <n v="105500"/>
    <n v="0"/>
    <x v="0"/>
    <x v="1"/>
    <x v="2"/>
    <n v="454"/>
    <x v="1"/>
  </r>
  <r>
    <n v="372131"/>
    <x v="1"/>
    <x v="0"/>
    <n v="35000"/>
    <n v="35000"/>
    <n v="0"/>
    <x v="0"/>
    <x v="1"/>
    <x v="2"/>
    <n v="540"/>
    <x v="9"/>
  </r>
  <r>
    <n v="372134"/>
    <x v="0"/>
    <x v="2"/>
    <n v="281500"/>
    <n v="281500"/>
    <n v="0"/>
    <x v="0"/>
    <x v="0"/>
    <x v="0"/>
    <n v="550"/>
    <x v="9"/>
  </r>
  <r>
    <n v="372157"/>
    <x v="1"/>
    <x v="0"/>
    <n v="15000"/>
    <n v="15000"/>
    <n v="0"/>
    <x v="0"/>
    <x v="1"/>
    <x v="1"/>
    <n v="458"/>
    <x v="1"/>
  </r>
  <r>
    <n v="372162"/>
    <x v="0"/>
    <x v="0"/>
    <n v="18300"/>
    <n v="18300"/>
    <n v="0"/>
    <x v="0"/>
    <x v="0"/>
    <x v="1"/>
    <n v="463"/>
    <x v="1"/>
  </r>
  <r>
    <n v="372169"/>
    <x v="0"/>
    <x v="0"/>
    <n v="40000"/>
    <n v="40000"/>
    <n v="0"/>
    <x v="0"/>
    <x v="1"/>
    <x v="2"/>
    <n v="519"/>
    <x v="7"/>
  </r>
  <r>
    <n v="372170"/>
    <x v="0"/>
    <x v="0"/>
    <n v="20000"/>
    <n v="20000"/>
    <n v="0"/>
    <x v="0"/>
    <x v="1"/>
    <x v="2"/>
    <n v="549"/>
    <x v="9"/>
  </r>
  <r>
    <n v="372190"/>
    <x v="0"/>
    <x v="0"/>
    <n v="244166"/>
    <n v="244166"/>
    <n v="0"/>
    <x v="0"/>
    <x v="1"/>
    <x v="0"/>
    <n v="503"/>
    <x v="0"/>
  </r>
  <r>
    <n v="372195"/>
    <x v="0"/>
    <x v="1"/>
    <n v="20000"/>
    <n v="20000"/>
    <n v="0"/>
    <x v="0"/>
    <x v="0"/>
    <x v="0"/>
    <n v="511"/>
    <x v="7"/>
  </r>
  <r>
    <n v="372231"/>
    <x v="0"/>
    <x v="1"/>
    <n v="67500"/>
    <n v="67500"/>
    <n v="0"/>
    <x v="0"/>
    <x v="0"/>
    <x v="1"/>
    <n v="480"/>
    <x v="8"/>
  </r>
  <r>
    <n v="372234"/>
    <x v="2"/>
    <x v="0"/>
    <n v="313990"/>
    <n v="313990"/>
    <n v="0"/>
    <x v="0"/>
    <x v="1"/>
    <x v="2"/>
    <n v="472"/>
    <x v="8"/>
  </r>
  <r>
    <n v="372239"/>
    <x v="0"/>
    <x v="0"/>
    <n v="35000"/>
    <n v="35000"/>
    <n v="0"/>
    <x v="0"/>
    <x v="1"/>
    <x v="0"/>
    <n v="466"/>
    <x v="1"/>
  </r>
  <r>
    <n v="372247"/>
    <x v="1"/>
    <x v="0"/>
    <n v="10000"/>
    <n v="10000"/>
    <n v="0"/>
    <x v="0"/>
    <x v="1"/>
    <x v="0"/>
    <n v="478"/>
    <x v="8"/>
  </r>
  <r>
    <n v="372251"/>
    <x v="0"/>
    <x v="0"/>
    <n v="20000"/>
    <n v="0"/>
    <n v="1"/>
    <x v="1"/>
    <x v="0"/>
    <x v="1"/>
    <n v="467"/>
    <x v="1"/>
  </r>
  <r>
    <n v="372255"/>
    <x v="0"/>
    <x v="1"/>
    <n v="10000"/>
    <n v="10000"/>
    <n v="0"/>
    <x v="0"/>
    <x v="0"/>
    <x v="1"/>
    <n v="437"/>
    <x v="3"/>
  </r>
  <r>
    <n v="372261"/>
    <x v="0"/>
    <x v="0"/>
    <n v="14000"/>
    <n v="14000"/>
    <n v="0"/>
    <x v="0"/>
    <x v="1"/>
    <x v="1"/>
    <n v="460"/>
    <x v="1"/>
  </r>
  <r>
    <n v="372262"/>
    <x v="1"/>
    <x v="0"/>
    <n v="24000"/>
    <n v="24000"/>
    <n v="0"/>
    <x v="0"/>
    <x v="0"/>
    <x v="1"/>
    <n v="463"/>
    <x v="1"/>
  </r>
  <r>
    <n v="372265"/>
    <x v="1"/>
    <x v="0"/>
    <n v="20000"/>
    <n v="0"/>
    <n v="1"/>
    <x v="1"/>
    <x v="0"/>
    <x v="1"/>
    <n v="447"/>
    <x v="3"/>
  </r>
  <r>
    <n v="372266"/>
    <x v="0"/>
    <x v="1"/>
    <n v="41840"/>
    <n v="41840"/>
    <n v="0"/>
    <x v="0"/>
    <x v="1"/>
    <x v="0"/>
    <n v="574"/>
    <x v="12"/>
  </r>
  <r>
    <n v="372270"/>
    <x v="0"/>
    <x v="0"/>
    <n v="75000"/>
    <n v="75000"/>
    <n v="0"/>
    <x v="0"/>
    <x v="0"/>
    <x v="1"/>
    <n v="459"/>
    <x v="1"/>
  </r>
  <r>
    <n v="372271"/>
    <x v="0"/>
    <x v="0"/>
    <n v="80000"/>
    <n v="80000"/>
    <n v="0"/>
    <x v="0"/>
    <x v="1"/>
    <x v="0"/>
    <n v="479"/>
    <x v="8"/>
  </r>
  <r>
    <n v="372282"/>
    <x v="1"/>
    <x v="0"/>
    <n v="5000"/>
    <n v="0"/>
    <n v="1"/>
    <x v="1"/>
    <x v="0"/>
    <x v="1"/>
    <n v="412"/>
    <x v="6"/>
  </r>
  <r>
    <n v="372290"/>
    <x v="0"/>
    <x v="0"/>
    <n v="55000"/>
    <n v="55000"/>
    <n v="0"/>
    <x v="0"/>
    <x v="0"/>
    <x v="0"/>
    <n v="439"/>
    <x v="3"/>
  </r>
  <r>
    <n v="372294"/>
    <x v="1"/>
    <x v="0"/>
    <n v="1000"/>
    <n v="1000"/>
    <n v="0"/>
    <x v="0"/>
    <x v="0"/>
    <x v="1"/>
    <n v="445"/>
    <x v="3"/>
  </r>
  <r>
    <n v="372316"/>
    <x v="0"/>
    <x v="0"/>
    <n v="39000"/>
    <n v="39000"/>
    <n v="0"/>
    <x v="0"/>
    <x v="0"/>
    <x v="1"/>
    <n v="479"/>
    <x v="8"/>
  </r>
  <r>
    <n v="372318"/>
    <x v="1"/>
    <x v="0"/>
    <n v="1000"/>
    <n v="1000"/>
    <n v="0"/>
    <x v="0"/>
    <x v="1"/>
    <x v="1"/>
    <n v="507"/>
    <x v="0"/>
  </r>
  <r>
    <n v="372319"/>
    <x v="0"/>
    <x v="0"/>
    <n v="29000"/>
    <n v="29000"/>
    <n v="0"/>
    <x v="0"/>
    <x v="0"/>
    <x v="0"/>
    <n v="495"/>
    <x v="0"/>
  </r>
  <r>
    <n v="372325"/>
    <x v="0"/>
    <x v="1"/>
    <n v="40000"/>
    <n v="40000"/>
    <n v="0"/>
    <x v="0"/>
    <x v="1"/>
    <x v="0"/>
    <n v="476"/>
    <x v="8"/>
  </r>
  <r>
    <n v="372329"/>
    <x v="0"/>
    <x v="2"/>
    <n v="65000"/>
    <n v="65000"/>
    <n v="0"/>
    <x v="0"/>
    <x v="1"/>
    <x v="1"/>
    <n v="450"/>
    <x v="3"/>
  </r>
  <r>
    <n v="372338"/>
    <x v="0"/>
    <x v="0"/>
    <n v="75105"/>
    <n v="75105"/>
    <n v="0"/>
    <x v="0"/>
    <x v="0"/>
    <x v="1"/>
    <n v="488"/>
    <x v="8"/>
  </r>
  <r>
    <n v="372350"/>
    <x v="0"/>
    <x v="2"/>
    <n v="119800"/>
    <n v="119800"/>
    <n v="0"/>
    <x v="0"/>
    <x v="0"/>
    <x v="0"/>
    <n v="449"/>
    <x v="3"/>
  </r>
  <r>
    <n v="372366"/>
    <x v="0"/>
    <x v="0"/>
    <n v="20000"/>
    <n v="20000"/>
    <n v="0"/>
    <x v="0"/>
    <x v="1"/>
    <x v="0"/>
    <n v="485"/>
    <x v="8"/>
  </r>
  <r>
    <n v="372369"/>
    <x v="0"/>
    <x v="0"/>
    <n v="45650"/>
    <n v="45650"/>
    <n v="0"/>
    <x v="0"/>
    <x v="1"/>
    <x v="0"/>
    <n v="487"/>
    <x v="8"/>
  </r>
  <r>
    <n v="372370"/>
    <x v="2"/>
    <x v="1"/>
    <n v="8000"/>
    <n v="8000"/>
    <n v="0"/>
    <x v="0"/>
    <x v="1"/>
    <x v="0"/>
    <n v="468"/>
    <x v="1"/>
  </r>
  <r>
    <n v="372377"/>
    <x v="0"/>
    <x v="1"/>
    <n v="27000"/>
    <n v="27000"/>
    <n v="0"/>
    <x v="0"/>
    <x v="1"/>
    <x v="0"/>
    <n v="411"/>
    <x v="6"/>
  </r>
  <r>
    <n v="372397"/>
    <x v="0"/>
    <x v="0"/>
    <n v="95000"/>
    <n v="95000"/>
    <n v="0"/>
    <x v="0"/>
    <x v="0"/>
    <x v="0"/>
    <n v="446"/>
    <x v="3"/>
  </r>
  <r>
    <n v="372399"/>
    <x v="0"/>
    <x v="0"/>
    <n v="90000"/>
    <n v="90000"/>
    <n v="0"/>
    <x v="0"/>
    <x v="0"/>
    <x v="2"/>
    <n v="436"/>
    <x v="3"/>
  </r>
  <r>
    <n v="372400"/>
    <x v="0"/>
    <x v="0"/>
    <n v="50000"/>
    <n v="50000"/>
    <n v="0"/>
    <x v="0"/>
    <x v="0"/>
    <x v="1"/>
    <n v="454"/>
    <x v="1"/>
  </r>
  <r>
    <n v="372413"/>
    <x v="1"/>
    <x v="0"/>
    <n v="60000"/>
    <n v="60000"/>
    <n v="0"/>
    <x v="0"/>
    <x v="1"/>
    <x v="1"/>
    <n v="480"/>
    <x v="8"/>
  </r>
  <r>
    <n v="372424"/>
    <x v="0"/>
    <x v="0"/>
    <n v="60000"/>
    <n v="60000"/>
    <n v="0"/>
    <x v="0"/>
    <x v="1"/>
    <x v="0"/>
    <n v="442"/>
    <x v="3"/>
  </r>
  <r>
    <n v="372427"/>
    <x v="1"/>
    <x v="0"/>
    <n v="74000"/>
    <n v="74000"/>
    <n v="0"/>
    <x v="0"/>
    <x v="1"/>
    <x v="1"/>
    <n v="494"/>
    <x v="0"/>
  </r>
  <r>
    <n v="372430"/>
    <x v="1"/>
    <x v="1"/>
    <n v="30000"/>
    <n v="30000"/>
    <n v="0"/>
    <x v="0"/>
    <x v="1"/>
    <x v="1"/>
    <n v="463"/>
    <x v="1"/>
  </r>
  <r>
    <n v="372434"/>
    <x v="0"/>
    <x v="1"/>
    <n v="15000"/>
    <n v="15000"/>
    <n v="0"/>
    <x v="0"/>
    <x v="1"/>
    <x v="0"/>
    <n v="500"/>
    <x v="0"/>
  </r>
  <r>
    <n v="372470"/>
    <x v="0"/>
    <x v="0"/>
    <n v="35000"/>
    <n v="35000"/>
    <n v="0"/>
    <x v="0"/>
    <x v="1"/>
    <x v="1"/>
    <n v="478"/>
    <x v="8"/>
  </r>
  <r>
    <n v="372479"/>
    <x v="0"/>
    <x v="0"/>
    <n v="70600"/>
    <n v="70600"/>
    <n v="0"/>
    <x v="0"/>
    <x v="0"/>
    <x v="2"/>
    <n v="514"/>
    <x v="7"/>
  </r>
  <r>
    <n v="372484"/>
    <x v="0"/>
    <x v="2"/>
    <n v="35000"/>
    <n v="35000"/>
    <n v="0"/>
    <x v="0"/>
    <x v="0"/>
    <x v="2"/>
    <n v="444"/>
    <x v="3"/>
  </r>
  <r>
    <n v="372497"/>
    <x v="1"/>
    <x v="0"/>
    <n v="25000"/>
    <n v="0"/>
    <n v="1"/>
    <x v="1"/>
    <x v="1"/>
    <x v="0"/>
    <n v="438"/>
    <x v="3"/>
  </r>
  <r>
    <n v="372511"/>
    <x v="0"/>
    <x v="2"/>
    <n v="79300"/>
    <n v="79300"/>
    <n v="0"/>
    <x v="0"/>
    <x v="0"/>
    <x v="1"/>
    <n v="424"/>
    <x v="6"/>
  </r>
  <r>
    <n v="372520"/>
    <x v="0"/>
    <x v="2"/>
    <n v="28500"/>
    <n v="28500"/>
    <n v="0"/>
    <x v="0"/>
    <x v="0"/>
    <x v="0"/>
    <n v="456"/>
    <x v="1"/>
  </r>
  <r>
    <n v="372526"/>
    <x v="1"/>
    <x v="0"/>
    <n v="20000"/>
    <n v="20000"/>
    <n v="0"/>
    <x v="0"/>
    <x v="0"/>
    <x v="1"/>
    <n v="438"/>
    <x v="3"/>
  </r>
  <r>
    <n v="372527"/>
    <x v="0"/>
    <x v="1"/>
    <n v="60000"/>
    <n v="60000"/>
    <n v="0"/>
    <x v="0"/>
    <x v="1"/>
    <x v="0"/>
    <n v="509"/>
    <x v="0"/>
  </r>
  <r>
    <n v="372545"/>
    <x v="1"/>
    <x v="0"/>
    <n v="40000"/>
    <n v="40000"/>
    <n v="0"/>
    <x v="0"/>
    <x v="0"/>
    <x v="1"/>
    <n v="437"/>
    <x v="3"/>
  </r>
  <r>
    <n v="372548"/>
    <x v="0"/>
    <x v="0"/>
    <n v="40000"/>
    <n v="40000"/>
    <n v="0"/>
    <x v="0"/>
    <x v="1"/>
    <x v="1"/>
    <n v="469"/>
    <x v="1"/>
  </r>
  <r>
    <n v="372557"/>
    <x v="0"/>
    <x v="1"/>
    <n v="66750"/>
    <n v="66750"/>
    <n v="0"/>
    <x v="0"/>
    <x v="0"/>
    <x v="1"/>
    <n v="491"/>
    <x v="0"/>
  </r>
  <r>
    <n v="372578"/>
    <x v="1"/>
    <x v="1"/>
    <n v="50000"/>
    <n v="50000"/>
    <n v="0"/>
    <x v="0"/>
    <x v="1"/>
    <x v="0"/>
    <n v="428"/>
    <x v="6"/>
  </r>
  <r>
    <n v="372585"/>
    <x v="1"/>
    <x v="0"/>
    <n v="40000"/>
    <n v="20000"/>
    <n v="0"/>
    <x v="0"/>
    <x v="0"/>
    <x v="1"/>
    <n v="426"/>
    <x v="6"/>
  </r>
  <r>
    <n v="372589"/>
    <x v="1"/>
    <x v="0"/>
    <n v="20000"/>
    <n v="0"/>
    <n v="1"/>
    <x v="1"/>
    <x v="0"/>
    <x v="0"/>
    <n v="441"/>
    <x v="3"/>
  </r>
  <r>
    <n v="372608"/>
    <x v="0"/>
    <x v="1"/>
    <n v="35000"/>
    <n v="35000"/>
    <n v="0"/>
    <x v="0"/>
    <x v="1"/>
    <x v="0"/>
    <n v="439"/>
    <x v="3"/>
  </r>
  <r>
    <n v="372610"/>
    <x v="0"/>
    <x v="0"/>
    <n v="60000"/>
    <n v="60000"/>
    <n v="0"/>
    <x v="0"/>
    <x v="1"/>
    <x v="1"/>
    <n v="512"/>
    <x v="7"/>
  </r>
  <r>
    <n v="372626"/>
    <x v="0"/>
    <x v="0"/>
    <n v="16000"/>
    <n v="16000"/>
    <n v="0"/>
    <x v="0"/>
    <x v="0"/>
    <x v="1"/>
    <n v="488"/>
    <x v="8"/>
  </r>
  <r>
    <n v="372630"/>
    <x v="1"/>
    <x v="0"/>
    <n v="30000"/>
    <n v="30000"/>
    <n v="0"/>
    <x v="0"/>
    <x v="0"/>
    <x v="1"/>
    <n v="440"/>
    <x v="3"/>
  </r>
  <r>
    <n v="372635"/>
    <x v="1"/>
    <x v="1"/>
    <n v="20000"/>
    <n v="20000"/>
    <n v="0"/>
    <x v="0"/>
    <x v="0"/>
    <x v="0"/>
    <n v="448"/>
    <x v="3"/>
  </r>
  <r>
    <n v="372640"/>
    <x v="1"/>
    <x v="0"/>
    <n v="5500"/>
    <n v="5500"/>
    <n v="0"/>
    <x v="0"/>
    <x v="1"/>
    <x v="2"/>
    <n v="449"/>
    <x v="3"/>
  </r>
  <r>
    <n v="372648"/>
    <x v="0"/>
    <x v="1"/>
    <n v="19000"/>
    <n v="19000"/>
    <n v="0"/>
    <x v="0"/>
    <x v="1"/>
    <x v="2"/>
    <n v="544"/>
    <x v="9"/>
  </r>
  <r>
    <n v="372650"/>
    <x v="0"/>
    <x v="0"/>
    <n v="50000"/>
    <n v="50000"/>
    <n v="0"/>
    <x v="0"/>
    <x v="1"/>
    <x v="1"/>
    <n v="470"/>
    <x v="1"/>
  </r>
  <r>
    <n v="372662"/>
    <x v="0"/>
    <x v="1"/>
    <n v="40000"/>
    <n v="25000"/>
    <n v="1"/>
    <x v="1"/>
    <x v="1"/>
    <x v="1"/>
    <n v="465"/>
    <x v="1"/>
  </r>
  <r>
    <n v="372671"/>
    <x v="0"/>
    <x v="2"/>
    <n v="20000"/>
    <n v="20000"/>
    <n v="0"/>
    <x v="0"/>
    <x v="1"/>
    <x v="1"/>
    <n v="441"/>
    <x v="3"/>
  </r>
  <r>
    <n v="372672"/>
    <x v="0"/>
    <x v="0"/>
    <n v="255700"/>
    <n v="255700"/>
    <n v="0"/>
    <x v="0"/>
    <x v="1"/>
    <x v="1"/>
    <n v="456"/>
    <x v="1"/>
  </r>
  <r>
    <n v="372673"/>
    <x v="0"/>
    <x v="1"/>
    <n v="105000"/>
    <n v="105000"/>
    <n v="0"/>
    <x v="0"/>
    <x v="1"/>
    <x v="0"/>
    <n v="449"/>
    <x v="3"/>
  </r>
  <r>
    <n v="372693"/>
    <x v="0"/>
    <x v="0"/>
    <n v="20000"/>
    <n v="20000"/>
    <n v="0"/>
    <x v="0"/>
    <x v="0"/>
    <x v="1"/>
    <n v="423"/>
    <x v="6"/>
  </r>
  <r>
    <n v="372704"/>
    <x v="0"/>
    <x v="1"/>
    <n v="51500"/>
    <n v="51500"/>
    <n v="0"/>
    <x v="0"/>
    <x v="0"/>
    <x v="1"/>
    <n v="433"/>
    <x v="3"/>
  </r>
  <r>
    <n v="372731"/>
    <x v="1"/>
    <x v="0"/>
    <n v="18000"/>
    <n v="18000"/>
    <n v="0"/>
    <x v="0"/>
    <x v="1"/>
    <x v="0"/>
    <n v="470"/>
    <x v="1"/>
  </r>
  <r>
    <n v="372760"/>
    <x v="0"/>
    <x v="1"/>
    <n v="78000"/>
    <n v="78000"/>
    <n v="0"/>
    <x v="0"/>
    <x v="0"/>
    <x v="1"/>
    <n v="398"/>
    <x v="2"/>
  </r>
  <r>
    <n v="372784"/>
    <x v="1"/>
    <x v="0"/>
    <n v="10000"/>
    <n v="10000"/>
    <n v="0"/>
    <x v="0"/>
    <x v="1"/>
    <x v="1"/>
    <n v="458"/>
    <x v="1"/>
  </r>
  <r>
    <n v="372800"/>
    <x v="0"/>
    <x v="0"/>
    <n v="56000"/>
    <n v="56000"/>
    <n v="0"/>
    <x v="0"/>
    <x v="0"/>
    <x v="0"/>
    <n v="491"/>
    <x v="0"/>
  </r>
  <r>
    <n v="372806"/>
    <x v="0"/>
    <x v="0"/>
    <n v="17500"/>
    <n v="17500"/>
    <n v="0"/>
    <x v="0"/>
    <x v="0"/>
    <x v="1"/>
    <n v="440"/>
    <x v="3"/>
  </r>
  <r>
    <n v="372813"/>
    <x v="0"/>
    <x v="0"/>
    <n v="135000"/>
    <n v="135000"/>
    <n v="0"/>
    <x v="0"/>
    <x v="1"/>
    <x v="2"/>
    <n v="567"/>
    <x v="10"/>
  </r>
  <r>
    <n v="372815"/>
    <x v="1"/>
    <x v="2"/>
    <n v="10000"/>
    <n v="10000"/>
    <n v="0"/>
    <x v="0"/>
    <x v="0"/>
    <x v="0"/>
    <n v="515"/>
    <x v="7"/>
  </r>
  <r>
    <n v="372824"/>
    <x v="0"/>
    <x v="0"/>
    <n v="34000"/>
    <n v="34000"/>
    <n v="0"/>
    <x v="0"/>
    <x v="1"/>
    <x v="2"/>
    <n v="508"/>
    <x v="0"/>
  </r>
  <r>
    <n v="372825"/>
    <x v="1"/>
    <x v="0"/>
    <n v="5000"/>
    <n v="0"/>
    <n v="1"/>
    <x v="1"/>
    <x v="0"/>
    <x v="0"/>
    <n v="370"/>
    <x v="5"/>
  </r>
  <r>
    <n v="372853"/>
    <x v="0"/>
    <x v="0"/>
    <n v="41000"/>
    <n v="41000"/>
    <n v="0"/>
    <x v="0"/>
    <x v="0"/>
    <x v="1"/>
    <n v="461"/>
    <x v="1"/>
  </r>
  <r>
    <n v="372864"/>
    <x v="0"/>
    <x v="0"/>
    <n v="30000"/>
    <n v="30000"/>
    <n v="0"/>
    <x v="0"/>
    <x v="1"/>
    <x v="2"/>
    <n v="459"/>
    <x v="1"/>
  </r>
  <r>
    <n v="372883"/>
    <x v="2"/>
    <x v="2"/>
    <n v="30000"/>
    <n v="30000"/>
    <n v="0"/>
    <x v="0"/>
    <x v="0"/>
    <x v="1"/>
    <n v="460"/>
    <x v="1"/>
  </r>
  <r>
    <n v="372886"/>
    <x v="0"/>
    <x v="0"/>
    <n v="30000"/>
    <n v="30000"/>
    <n v="0"/>
    <x v="0"/>
    <x v="0"/>
    <x v="1"/>
    <n v="446"/>
    <x v="3"/>
  </r>
  <r>
    <n v="372895"/>
    <x v="0"/>
    <x v="2"/>
    <n v="14000"/>
    <n v="14000"/>
    <n v="0"/>
    <x v="0"/>
    <x v="0"/>
    <x v="1"/>
    <n v="445"/>
    <x v="3"/>
  </r>
  <r>
    <n v="372904"/>
    <x v="1"/>
    <x v="1"/>
    <n v="40000"/>
    <n v="40000"/>
    <n v="0"/>
    <x v="0"/>
    <x v="0"/>
    <x v="1"/>
    <n v="455"/>
    <x v="1"/>
  </r>
  <r>
    <n v="372913"/>
    <x v="0"/>
    <x v="0"/>
    <n v="45000"/>
    <n v="45000"/>
    <n v="0"/>
    <x v="0"/>
    <x v="1"/>
    <x v="0"/>
    <n v="503"/>
    <x v="0"/>
  </r>
  <r>
    <n v="372924"/>
    <x v="1"/>
    <x v="0"/>
    <n v="40000"/>
    <n v="40000"/>
    <n v="0"/>
    <x v="0"/>
    <x v="0"/>
    <x v="0"/>
    <n v="459"/>
    <x v="1"/>
  </r>
  <r>
    <n v="372929"/>
    <x v="0"/>
    <x v="0"/>
    <n v="11000"/>
    <n v="11000"/>
    <n v="0"/>
    <x v="0"/>
    <x v="1"/>
    <x v="0"/>
    <n v="500"/>
    <x v="0"/>
  </r>
  <r>
    <n v="372942"/>
    <x v="1"/>
    <x v="0"/>
    <n v="50000"/>
    <n v="25000"/>
    <n v="1"/>
    <x v="1"/>
    <x v="0"/>
    <x v="0"/>
    <n v="384"/>
    <x v="4"/>
  </r>
  <r>
    <n v="372954"/>
    <x v="1"/>
    <x v="0"/>
    <n v="10000"/>
    <n v="0"/>
    <n v="1"/>
    <x v="1"/>
    <x v="0"/>
    <x v="0"/>
    <n v="450"/>
    <x v="3"/>
  </r>
  <r>
    <n v="372957"/>
    <x v="1"/>
    <x v="1"/>
    <n v="10000"/>
    <n v="10000"/>
    <n v="0"/>
    <x v="0"/>
    <x v="1"/>
    <x v="1"/>
    <n v="440"/>
    <x v="3"/>
  </r>
  <r>
    <n v="372966"/>
    <x v="0"/>
    <x v="0"/>
    <n v="49776"/>
    <n v="49776"/>
    <n v="0"/>
    <x v="0"/>
    <x v="1"/>
    <x v="1"/>
    <n v="549"/>
    <x v="9"/>
  </r>
  <r>
    <n v="372975"/>
    <x v="0"/>
    <x v="0"/>
    <n v="55000"/>
    <n v="55000"/>
    <n v="0"/>
    <x v="0"/>
    <x v="1"/>
    <x v="0"/>
    <n v="471"/>
    <x v="8"/>
  </r>
  <r>
    <n v="372981"/>
    <x v="0"/>
    <x v="0"/>
    <n v="60000"/>
    <n v="60000"/>
    <n v="0"/>
    <x v="0"/>
    <x v="1"/>
    <x v="0"/>
    <n v="472"/>
    <x v="8"/>
  </r>
  <r>
    <n v="372984"/>
    <x v="1"/>
    <x v="0"/>
    <n v="20000"/>
    <n v="20000"/>
    <n v="0"/>
    <x v="0"/>
    <x v="0"/>
    <x v="1"/>
    <n v="465"/>
    <x v="1"/>
  </r>
  <r>
    <n v="372992"/>
    <x v="1"/>
    <x v="0"/>
    <n v="6000"/>
    <n v="6000"/>
    <n v="0"/>
    <x v="0"/>
    <x v="0"/>
    <x v="1"/>
    <n v="463"/>
    <x v="1"/>
  </r>
  <r>
    <n v="372993"/>
    <x v="1"/>
    <x v="0"/>
    <n v="45000"/>
    <n v="45000"/>
    <n v="0"/>
    <x v="0"/>
    <x v="0"/>
    <x v="1"/>
    <n v="448"/>
    <x v="3"/>
  </r>
  <r>
    <n v="373000"/>
    <x v="1"/>
    <x v="0"/>
    <n v="40000"/>
    <n v="40000"/>
    <n v="0"/>
    <x v="0"/>
    <x v="0"/>
    <x v="2"/>
    <n v="426"/>
    <x v="6"/>
  </r>
  <r>
    <n v="373033"/>
    <x v="0"/>
    <x v="1"/>
    <n v="102800"/>
    <n v="102800"/>
    <n v="0"/>
    <x v="0"/>
    <x v="1"/>
    <x v="1"/>
    <n v="538"/>
    <x v="9"/>
  </r>
  <r>
    <n v="373041"/>
    <x v="0"/>
    <x v="0"/>
    <n v="109500"/>
    <n v="109500"/>
    <n v="0"/>
    <x v="0"/>
    <x v="1"/>
    <x v="1"/>
    <n v="513"/>
    <x v="7"/>
  </r>
  <r>
    <n v="373055"/>
    <x v="0"/>
    <x v="1"/>
    <n v="20000"/>
    <n v="20000"/>
    <n v="0"/>
    <x v="0"/>
    <x v="0"/>
    <x v="0"/>
    <n v="499"/>
    <x v="0"/>
  </r>
  <r>
    <n v="373060"/>
    <x v="1"/>
    <x v="0"/>
    <n v="10000"/>
    <n v="10000"/>
    <n v="0"/>
    <x v="0"/>
    <x v="0"/>
    <x v="2"/>
    <n v="420"/>
    <x v="6"/>
  </r>
  <r>
    <n v="373061"/>
    <x v="0"/>
    <x v="0"/>
    <n v="273700"/>
    <n v="273700"/>
    <n v="0"/>
    <x v="0"/>
    <x v="0"/>
    <x v="1"/>
    <n v="426"/>
    <x v="6"/>
  </r>
  <r>
    <n v="373063"/>
    <x v="1"/>
    <x v="1"/>
    <n v="6688"/>
    <n v="6688"/>
    <n v="0"/>
    <x v="0"/>
    <x v="1"/>
    <x v="2"/>
    <n v="470"/>
    <x v="1"/>
  </r>
  <r>
    <n v="373067"/>
    <x v="1"/>
    <x v="0"/>
    <n v="24800"/>
    <n v="24800"/>
    <n v="0"/>
    <x v="0"/>
    <x v="0"/>
    <x v="2"/>
    <n v="463"/>
    <x v="1"/>
  </r>
  <r>
    <n v="373077"/>
    <x v="0"/>
    <x v="0"/>
    <n v="60000"/>
    <n v="60000"/>
    <n v="0"/>
    <x v="0"/>
    <x v="0"/>
    <x v="1"/>
    <n v="507"/>
    <x v="0"/>
  </r>
  <r>
    <n v="373083"/>
    <x v="1"/>
    <x v="0"/>
    <n v="5000"/>
    <n v="5000"/>
    <n v="0"/>
    <x v="0"/>
    <x v="1"/>
    <x v="1"/>
    <n v="463"/>
    <x v="1"/>
  </r>
  <r>
    <n v="373102"/>
    <x v="0"/>
    <x v="0"/>
    <n v="20000"/>
    <n v="20000"/>
    <n v="0"/>
    <x v="0"/>
    <x v="0"/>
    <x v="1"/>
    <n v="423"/>
    <x v="6"/>
  </r>
  <r>
    <n v="373107"/>
    <x v="0"/>
    <x v="0"/>
    <n v="159266"/>
    <n v="159266"/>
    <n v="0"/>
    <x v="0"/>
    <x v="1"/>
    <x v="1"/>
    <n v="442"/>
    <x v="3"/>
  </r>
  <r>
    <n v="373112"/>
    <x v="0"/>
    <x v="0"/>
    <n v="14800"/>
    <n v="14800"/>
    <n v="0"/>
    <x v="0"/>
    <x v="0"/>
    <x v="1"/>
    <n v="457"/>
    <x v="1"/>
  </r>
  <r>
    <n v="373133"/>
    <x v="1"/>
    <x v="0"/>
    <n v="5000"/>
    <n v="0"/>
    <n v="1"/>
    <x v="1"/>
    <x v="0"/>
    <x v="0"/>
    <n v="415"/>
    <x v="6"/>
  </r>
  <r>
    <n v="373144"/>
    <x v="0"/>
    <x v="0"/>
    <n v="20000"/>
    <n v="20000"/>
    <n v="0"/>
    <x v="0"/>
    <x v="1"/>
    <x v="0"/>
    <n v="527"/>
    <x v="7"/>
  </r>
  <r>
    <n v="373147"/>
    <x v="2"/>
    <x v="0"/>
    <n v="50000"/>
    <n v="50000"/>
    <n v="0"/>
    <x v="0"/>
    <x v="1"/>
    <x v="2"/>
    <n v="540"/>
    <x v="9"/>
  </r>
  <r>
    <n v="373155"/>
    <x v="0"/>
    <x v="0"/>
    <n v="30000"/>
    <n v="30000"/>
    <n v="0"/>
    <x v="0"/>
    <x v="1"/>
    <x v="1"/>
    <n v="461"/>
    <x v="1"/>
  </r>
  <r>
    <n v="373165"/>
    <x v="0"/>
    <x v="0"/>
    <n v="50000"/>
    <n v="50000"/>
    <n v="0"/>
    <x v="0"/>
    <x v="0"/>
    <x v="0"/>
    <n v="463"/>
    <x v="1"/>
  </r>
  <r>
    <n v="373171"/>
    <x v="1"/>
    <x v="0"/>
    <n v="40000"/>
    <n v="40000"/>
    <n v="0"/>
    <x v="0"/>
    <x v="1"/>
    <x v="2"/>
    <n v="409"/>
    <x v="2"/>
  </r>
  <r>
    <n v="373180"/>
    <x v="0"/>
    <x v="1"/>
    <n v="35000"/>
    <n v="35000"/>
    <n v="0"/>
    <x v="0"/>
    <x v="0"/>
    <x v="0"/>
    <n v="506"/>
    <x v="0"/>
  </r>
  <r>
    <n v="373278"/>
    <x v="1"/>
    <x v="0"/>
    <n v="40000"/>
    <n v="40000"/>
    <n v="0"/>
    <x v="0"/>
    <x v="0"/>
    <x v="1"/>
    <n v="433"/>
    <x v="3"/>
  </r>
  <r>
    <n v="373286"/>
    <x v="0"/>
    <x v="0"/>
    <n v="43000"/>
    <n v="43000"/>
    <n v="0"/>
    <x v="0"/>
    <x v="1"/>
    <x v="0"/>
    <n v="469"/>
    <x v="1"/>
  </r>
  <r>
    <n v="373306"/>
    <x v="1"/>
    <x v="0"/>
    <n v="13000"/>
    <n v="13000"/>
    <n v="0"/>
    <x v="0"/>
    <x v="0"/>
    <x v="2"/>
    <n v="446"/>
    <x v="3"/>
  </r>
  <r>
    <n v="373315"/>
    <x v="0"/>
    <x v="0"/>
    <n v="10000"/>
    <n v="10000"/>
    <n v="0"/>
    <x v="0"/>
    <x v="0"/>
    <x v="1"/>
    <n v="430"/>
    <x v="6"/>
  </r>
  <r>
    <n v="373325"/>
    <x v="0"/>
    <x v="0"/>
    <n v="65900"/>
    <n v="65900"/>
    <n v="0"/>
    <x v="0"/>
    <x v="0"/>
    <x v="0"/>
    <n v="518"/>
    <x v="7"/>
  </r>
  <r>
    <n v="373393"/>
    <x v="0"/>
    <x v="0"/>
    <n v="50000"/>
    <n v="50000"/>
    <n v="0"/>
    <x v="0"/>
    <x v="0"/>
    <x v="1"/>
    <n v="491"/>
    <x v="0"/>
  </r>
  <r>
    <n v="373396"/>
    <x v="1"/>
    <x v="0"/>
    <n v="25500"/>
    <n v="25500"/>
    <n v="0"/>
    <x v="0"/>
    <x v="0"/>
    <x v="1"/>
    <n v="429"/>
    <x v="6"/>
  </r>
  <r>
    <n v="373414"/>
    <x v="0"/>
    <x v="0"/>
    <n v="37000"/>
    <n v="37000"/>
    <n v="0"/>
    <x v="0"/>
    <x v="0"/>
    <x v="1"/>
    <n v="469"/>
    <x v="1"/>
  </r>
  <r>
    <n v="373415"/>
    <x v="1"/>
    <x v="0"/>
    <n v="34500"/>
    <n v="34500"/>
    <n v="0"/>
    <x v="0"/>
    <x v="0"/>
    <x v="1"/>
    <n v="463"/>
    <x v="1"/>
  </r>
  <r>
    <n v="373419"/>
    <x v="2"/>
    <x v="0"/>
    <n v="82900"/>
    <n v="82900"/>
    <n v="0"/>
    <x v="0"/>
    <x v="0"/>
    <x v="1"/>
    <n v="412"/>
    <x v="6"/>
  </r>
  <r>
    <n v="373431"/>
    <x v="0"/>
    <x v="2"/>
    <n v="46900"/>
    <n v="46900"/>
    <n v="0"/>
    <x v="0"/>
    <x v="1"/>
    <x v="1"/>
    <n v="474"/>
    <x v="8"/>
  </r>
  <r>
    <n v="373505"/>
    <x v="0"/>
    <x v="0"/>
    <n v="50000"/>
    <n v="50000"/>
    <n v="0"/>
    <x v="0"/>
    <x v="0"/>
    <x v="1"/>
    <n v="465"/>
    <x v="1"/>
  </r>
  <r>
    <n v="373552"/>
    <x v="1"/>
    <x v="0"/>
    <n v="13600"/>
    <n v="13600"/>
    <n v="0"/>
    <x v="0"/>
    <x v="0"/>
    <x v="2"/>
    <n v="365"/>
    <x v="5"/>
  </r>
  <r>
    <n v="373708"/>
    <x v="0"/>
    <x v="1"/>
    <n v="35000"/>
    <n v="35000"/>
    <n v="0"/>
    <x v="0"/>
    <x v="1"/>
    <x v="1"/>
    <n v="503"/>
    <x v="0"/>
  </r>
  <r>
    <n v="373716"/>
    <x v="1"/>
    <x v="1"/>
    <n v="35000"/>
    <n v="35000"/>
    <n v="0"/>
    <x v="0"/>
    <x v="1"/>
    <x v="2"/>
    <n v="481"/>
    <x v="8"/>
  </r>
  <r>
    <n v="373737"/>
    <x v="0"/>
    <x v="0"/>
    <n v="182952"/>
    <n v="182952"/>
    <n v="0"/>
    <x v="0"/>
    <x v="0"/>
    <x v="2"/>
    <n v="499"/>
    <x v="0"/>
  </r>
  <r>
    <n v="373738"/>
    <x v="0"/>
    <x v="0"/>
    <n v="20000"/>
    <n v="20000"/>
    <n v="0"/>
    <x v="0"/>
    <x v="0"/>
    <x v="1"/>
    <n v="516"/>
    <x v="7"/>
  </r>
  <r>
    <n v="373742"/>
    <x v="0"/>
    <x v="0"/>
    <n v="42000"/>
    <n v="42000"/>
    <n v="0"/>
    <x v="0"/>
    <x v="1"/>
    <x v="1"/>
    <n v="459"/>
    <x v="1"/>
  </r>
  <r>
    <n v="373785"/>
    <x v="0"/>
    <x v="0"/>
    <n v="40000"/>
    <n v="40000"/>
    <n v="0"/>
    <x v="0"/>
    <x v="1"/>
    <x v="0"/>
    <n v="428"/>
    <x v="6"/>
  </r>
  <r>
    <n v="373814"/>
    <x v="0"/>
    <x v="2"/>
    <n v="42600"/>
    <n v="42600"/>
    <n v="0"/>
    <x v="0"/>
    <x v="1"/>
    <x v="1"/>
    <n v="541"/>
    <x v="9"/>
  </r>
  <r>
    <n v="373827"/>
    <x v="0"/>
    <x v="0"/>
    <n v="60000"/>
    <n v="60000"/>
    <n v="0"/>
    <x v="0"/>
    <x v="1"/>
    <x v="0"/>
    <n v="530"/>
    <x v="7"/>
  </r>
  <r>
    <n v="373828"/>
    <x v="1"/>
    <x v="0"/>
    <n v="22000"/>
    <n v="22000"/>
    <n v="0"/>
    <x v="0"/>
    <x v="0"/>
    <x v="1"/>
    <n v="453"/>
    <x v="1"/>
  </r>
  <r>
    <n v="373842"/>
    <x v="2"/>
    <x v="2"/>
    <n v="35000"/>
    <n v="35000"/>
    <n v="0"/>
    <x v="0"/>
    <x v="0"/>
    <x v="1"/>
    <n v="492"/>
    <x v="0"/>
  </r>
  <r>
    <n v="373860"/>
    <x v="0"/>
    <x v="0"/>
    <n v="30000"/>
    <n v="30000"/>
    <n v="0"/>
    <x v="0"/>
    <x v="0"/>
    <x v="0"/>
    <n v="474"/>
    <x v="8"/>
  </r>
  <r>
    <n v="373872"/>
    <x v="0"/>
    <x v="1"/>
    <n v="10000"/>
    <n v="10000"/>
    <n v="0"/>
    <x v="0"/>
    <x v="1"/>
    <x v="0"/>
    <n v="534"/>
    <x v="9"/>
  </r>
  <r>
    <n v="373880"/>
    <x v="0"/>
    <x v="0"/>
    <n v="20000"/>
    <n v="20000"/>
    <n v="0"/>
    <x v="0"/>
    <x v="1"/>
    <x v="0"/>
    <n v="491"/>
    <x v="0"/>
  </r>
  <r>
    <n v="373884"/>
    <x v="0"/>
    <x v="0"/>
    <n v="24673.4"/>
    <n v="24673.4"/>
    <n v="0"/>
    <x v="0"/>
    <x v="0"/>
    <x v="0"/>
    <n v="484"/>
    <x v="8"/>
  </r>
  <r>
    <n v="373891"/>
    <x v="0"/>
    <x v="0"/>
    <n v="143200"/>
    <n v="143200"/>
    <n v="0"/>
    <x v="0"/>
    <x v="1"/>
    <x v="0"/>
    <n v="564"/>
    <x v="10"/>
  </r>
  <r>
    <n v="373900"/>
    <x v="0"/>
    <x v="0"/>
    <n v="30000"/>
    <n v="30000"/>
    <n v="0"/>
    <x v="0"/>
    <x v="1"/>
    <x v="1"/>
    <n v="499"/>
    <x v="0"/>
  </r>
  <r>
    <n v="373902"/>
    <x v="0"/>
    <x v="1"/>
    <n v="10000"/>
    <n v="10000"/>
    <n v="0"/>
    <x v="0"/>
    <x v="0"/>
    <x v="1"/>
    <n v="392"/>
    <x v="2"/>
  </r>
  <r>
    <n v="373905"/>
    <x v="1"/>
    <x v="0"/>
    <n v="41000"/>
    <n v="41000"/>
    <n v="0"/>
    <x v="0"/>
    <x v="1"/>
    <x v="2"/>
    <n v="528"/>
    <x v="7"/>
  </r>
  <r>
    <n v="373920"/>
    <x v="0"/>
    <x v="0"/>
    <n v="41500"/>
    <n v="41500"/>
    <n v="0"/>
    <x v="0"/>
    <x v="1"/>
    <x v="2"/>
    <n v="488"/>
    <x v="8"/>
  </r>
  <r>
    <n v="373927"/>
    <x v="1"/>
    <x v="0"/>
    <n v="76500"/>
    <n v="76500"/>
    <n v="0"/>
    <x v="0"/>
    <x v="0"/>
    <x v="2"/>
    <n v="440"/>
    <x v="3"/>
  </r>
  <r>
    <n v="373942"/>
    <x v="1"/>
    <x v="0"/>
    <n v="2000"/>
    <n v="2000"/>
    <n v="0"/>
    <x v="0"/>
    <x v="0"/>
    <x v="2"/>
    <n v="443"/>
    <x v="3"/>
  </r>
  <r>
    <n v="373953"/>
    <x v="1"/>
    <x v="0"/>
    <n v="10000"/>
    <n v="10000"/>
    <n v="0"/>
    <x v="0"/>
    <x v="1"/>
    <x v="1"/>
    <n v="470"/>
    <x v="1"/>
  </r>
  <r>
    <n v="373955"/>
    <x v="0"/>
    <x v="1"/>
    <n v="44000"/>
    <n v="44000"/>
    <n v="0"/>
    <x v="0"/>
    <x v="1"/>
    <x v="0"/>
    <n v="559"/>
    <x v="10"/>
  </r>
  <r>
    <n v="373957"/>
    <x v="0"/>
    <x v="0"/>
    <n v="46000"/>
    <n v="46000"/>
    <n v="0"/>
    <x v="0"/>
    <x v="0"/>
    <x v="1"/>
    <n v="508"/>
    <x v="0"/>
  </r>
  <r>
    <n v="373959"/>
    <x v="0"/>
    <x v="0"/>
    <n v="15000"/>
    <n v="15000"/>
    <n v="0"/>
    <x v="0"/>
    <x v="1"/>
    <x v="0"/>
    <n v="436"/>
    <x v="3"/>
  </r>
  <r>
    <n v="373961"/>
    <x v="0"/>
    <x v="0"/>
    <n v="251000"/>
    <n v="251000"/>
    <n v="0"/>
    <x v="0"/>
    <x v="0"/>
    <x v="0"/>
    <n v="495"/>
    <x v="0"/>
  </r>
  <r>
    <n v="373965"/>
    <x v="0"/>
    <x v="0"/>
    <n v="133000"/>
    <n v="133000"/>
    <n v="0"/>
    <x v="0"/>
    <x v="1"/>
    <x v="0"/>
    <n v="536"/>
    <x v="9"/>
  </r>
  <r>
    <n v="373968"/>
    <x v="1"/>
    <x v="0"/>
    <n v="143410"/>
    <n v="143410"/>
    <n v="0"/>
    <x v="0"/>
    <x v="0"/>
    <x v="1"/>
    <n v="507"/>
    <x v="0"/>
  </r>
  <r>
    <n v="373970"/>
    <x v="1"/>
    <x v="0"/>
    <n v="13000"/>
    <n v="6000"/>
    <n v="1"/>
    <x v="1"/>
    <x v="0"/>
    <x v="0"/>
    <n v="456"/>
    <x v="1"/>
  </r>
  <r>
    <n v="373972"/>
    <x v="0"/>
    <x v="1"/>
    <n v="20000"/>
    <n v="20000"/>
    <n v="0"/>
    <x v="0"/>
    <x v="1"/>
    <x v="0"/>
    <n v="480"/>
    <x v="8"/>
  </r>
  <r>
    <n v="373984"/>
    <x v="1"/>
    <x v="0"/>
    <n v="14700"/>
    <n v="14700"/>
    <n v="0"/>
    <x v="0"/>
    <x v="1"/>
    <x v="0"/>
    <n v="487"/>
    <x v="8"/>
  </r>
  <r>
    <n v="374010"/>
    <x v="1"/>
    <x v="0"/>
    <n v="30000"/>
    <n v="0"/>
    <n v="1"/>
    <x v="1"/>
    <x v="0"/>
    <x v="0"/>
    <n v="402"/>
    <x v="2"/>
  </r>
  <r>
    <n v="374028"/>
    <x v="0"/>
    <x v="1"/>
    <n v="157980"/>
    <n v="157980"/>
    <n v="0"/>
    <x v="0"/>
    <x v="1"/>
    <x v="0"/>
    <n v="524"/>
    <x v="7"/>
  </r>
  <r>
    <n v="374029"/>
    <x v="0"/>
    <x v="0"/>
    <n v="52800"/>
    <n v="52800"/>
    <n v="0"/>
    <x v="0"/>
    <x v="0"/>
    <x v="1"/>
    <n v="461"/>
    <x v="1"/>
  </r>
  <r>
    <n v="374030"/>
    <x v="0"/>
    <x v="0"/>
    <n v="93500"/>
    <n v="93500"/>
    <n v="0"/>
    <x v="0"/>
    <x v="0"/>
    <x v="1"/>
    <n v="479"/>
    <x v="8"/>
  </r>
  <r>
    <n v="374039"/>
    <x v="0"/>
    <x v="0"/>
    <n v="43000"/>
    <n v="43000"/>
    <n v="0"/>
    <x v="0"/>
    <x v="1"/>
    <x v="2"/>
    <n v="514"/>
    <x v="7"/>
  </r>
  <r>
    <n v="374043"/>
    <x v="0"/>
    <x v="0"/>
    <n v="30000"/>
    <n v="30000"/>
    <n v="0"/>
    <x v="0"/>
    <x v="0"/>
    <x v="1"/>
    <n v="455"/>
    <x v="1"/>
  </r>
  <r>
    <n v="374044"/>
    <x v="0"/>
    <x v="0"/>
    <n v="20000"/>
    <n v="20000"/>
    <n v="0"/>
    <x v="0"/>
    <x v="1"/>
    <x v="2"/>
    <n v="497"/>
    <x v="0"/>
  </r>
  <r>
    <n v="374045"/>
    <x v="0"/>
    <x v="0"/>
    <n v="120400"/>
    <n v="120400"/>
    <n v="0"/>
    <x v="0"/>
    <x v="1"/>
    <x v="1"/>
    <n v="488"/>
    <x v="8"/>
  </r>
  <r>
    <n v="374051"/>
    <x v="1"/>
    <x v="0"/>
    <n v="35000"/>
    <n v="35000"/>
    <n v="0"/>
    <x v="0"/>
    <x v="1"/>
    <x v="0"/>
    <n v="477"/>
    <x v="8"/>
  </r>
  <r>
    <n v="374052"/>
    <x v="0"/>
    <x v="0"/>
    <n v="130000"/>
    <n v="130000"/>
    <n v="0"/>
    <x v="0"/>
    <x v="0"/>
    <x v="0"/>
    <n v="476"/>
    <x v="8"/>
  </r>
  <r>
    <n v="374055"/>
    <x v="0"/>
    <x v="1"/>
    <n v="29400"/>
    <n v="29400"/>
    <n v="0"/>
    <x v="0"/>
    <x v="1"/>
    <x v="0"/>
    <n v="448"/>
    <x v="3"/>
  </r>
  <r>
    <n v="374068"/>
    <x v="0"/>
    <x v="0"/>
    <n v="159100"/>
    <n v="159100"/>
    <n v="0"/>
    <x v="0"/>
    <x v="0"/>
    <x v="1"/>
    <n v="481"/>
    <x v="8"/>
  </r>
  <r>
    <n v="374070"/>
    <x v="0"/>
    <x v="1"/>
    <n v="57000"/>
    <n v="57000"/>
    <n v="0"/>
    <x v="0"/>
    <x v="0"/>
    <x v="0"/>
    <n v="418"/>
    <x v="6"/>
  </r>
  <r>
    <n v="374074"/>
    <x v="0"/>
    <x v="0"/>
    <n v="16200"/>
    <n v="16200"/>
    <n v="0"/>
    <x v="0"/>
    <x v="1"/>
    <x v="0"/>
    <n v="550"/>
    <x v="9"/>
  </r>
  <r>
    <n v="374076"/>
    <x v="1"/>
    <x v="0"/>
    <n v="59000"/>
    <n v="59000"/>
    <n v="0"/>
    <x v="0"/>
    <x v="1"/>
    <x v="0"/>
    <n v="498"/>
    <x v="0"/>
  </r>
  <r>
    <n v="374077"/>
    <x v="0"/>
    <x v="0"/>
    <n v="99200"/>
    <n v="99200"/>
    <n v="0"/>
    <x v="0"/>
    <x v="0"/>
    <x v="0"/>
    <n v="545"/>
    <x v="9"/>
  </r>
  <r>
    <n v="374079"/>
    <x v="0"/>
    <x v="0"/>
    <n v="30000"/>
    <n v="30000"/>
    <n v="0"/>
    <x v="0"/>
    <x v="0"/>
    <x v="0"/>
    <n v="445"/>
    <x v="3"/>
  </r>
  <r>
    <n v="374085"/>
    <x v="1"/>
    <x v="0"/>
    <n v="10000"/>
    <n v="10000"/>
    <n v="0"/>
    <x v="0"/>
    <x v="1"/>
    <x v="0"/>
    <n v="439"/>
    <x v="3"/>
  </r>
  <r>
    <n v="374087"/>
    <x v="0"/>
    <x v="1"/>
    <n v="40000"/>
    <n v="40000"/>
    <n v="0"/>
    <x v="0"/>
    <x v="1"/>
    <x v="2"/>
    <n v="471"/>
    <x v="8"/>
  </r>
  <r>
    <n v="374092"/>
    <x v="2"/>
    <x v="0"/>
    <n v="36300"/>
    <n v="36300"/>
    <n v="0"/>
    <x v="0"/>
    <x v="1"/>
    <x v="1"/>
    <n v="457"/>
    <x v="1"/>
  </r>
  <r>
    <n v="374093"/>
    <x v="0"/>
    <x v="0"/>
    <n v="216200"/>
    <n v="216200"/>
    <n v="0"/>
    <x v="0"/>
    <x v="1"/>
    <x v="1"/>
    <n v="448"/>
    <x v="3"/>
  </r>
  <r>
    <n v="374098"/>
    <x v="1"/>
    <x v="1"/>
    <n v="14050"/>
    <n v="14050"/>
    <n v="0"/>
    <x v="0"/>
    <x v="1"/>
    <x v="0"/>
    <n v="520"/>
    <x v="7"/>
  </r>
  <r>
    <n v="374106"/>
    <x v="1"/>
    <x v="0"/>
    <n v="30000"/>
    <n v="0"/>
    <n v="1"/>
    <x v="1"/>
    <x v="1"/>
    <x v="2"/>
    <n v="428"/>
    <x v="6"/>
  </r>
  <r>
    <n v="374108"/>
    <x v="1"/>
    <x v="0"/>
    <n v="6000"/>
    <n v="6000"/>
    <n v="0"/>
    <x v="0"/>
    <x v="1"/>
    <x v="1"/>
    <n v="491"/>
    <x v="0"/>
  </r>
  <r>
    <n v="374123"/>
    <x v="0"/>
    <x v="0"/>
    <n v="16000"/>
    <n v="16000"/>
    <n v="0"/>
    <x v="0"/>
    <x v="1"/>
    <x v="2"/>
    <n v="408"/>
    <x v="2"/>
  </r>
  <r>
    <n v="374129"/>
    <x v="1"/>
    <x v="0"/>
    <n v="10000"/>
    <n v="10000"/>
    <n v="0"/>
    <x v="0"/>
    <x v="1"/>
    <x v="2"/>
    <n v="479"/>
    <x v="8"/>
  </r>
  <r>
    <n v="374131"/>
    <x v="1"/>
    <x v="0"/>
    <n v="10000"/>
    <n v="10000"/>
    <n v="0"/>
    <x v="0"/>
    <x v="1"/>
    <x v="0"/>
    <n v="460"/>
    <x v="1"/>
  </r>
  <r>
    <n v="374161"/>
    <x v="0"/>
    <x v="0"/>
    <n v="10000"/>
    <n v="10000"/>
    <n v="0"/>
    <x v="0"/>
    <x v="1"/>
    <x v="0"/>
    <n v="429"/>
    <x v="6"/>
  </r>
  <r>
    <n v="374170"/>
    <x v="0"/>
    <x v="1"/>
    <n v="15000"/>
    <n v="15000"/>
    <n v="0"/>
    <x v="0"/>
    <x v="0"/>
    <x v="1"/>
    <n v="511"/>
    <x v="7"/>
  </r>
  <r>
    <n v="374176"/>
    <x v="0"/>
    <x v="1"/>
    <n v="36000"/>
    <n v="36000"/>
    <n v="0"/>
    <x v="0"/>
    <x v="1"/>
    <x v="2"/>
    <n v="509"/>
    <x v="0"/>
  </r>
  <r>
    <n v="374179"/>
    <x v="0"/>
    <x v="0"/>
    <n v="110000"/>
    <n v="110000"/>
    <n v="0"/>
    <x v="0"/>
    <x v="1"/>
    <x v="0"/>
    <n v="539"/>
    <x v="9"/>
  </r>
  <r>
    <n v="374202"/>
    <x v="1"/>
    <x v="0"/>
    <n v="8000"/>
    <n v="8000"/>
    <n v="0"/>
    <x v="0"/>
    <x v="1"/>
    <x v="1"/>
    <n v="489"/>
    <x v="8"/>
  </r>
  <r>
    <n v="374208"/>
    <x v="0"/>
    <x v="1"/>
    <n v="30000"/>
    <n v="30000"/>
    <n v="0"/>
    <x v="0"/>
    <x v="0"/>
    <x v="1"/>
    <n v="536"/>
    <x v="9"/>
  </r>
  <r>
    <n v="374211"/>
    <x v="0"/>
    <x v="0"/>
    <n v="30000"/>
    <n v="30000"/>
    <n v="0"/>
    <x v="0"/>
    <x v="1"/>
    <x v="2"/>
    <n v="506"/>
    <x v="0"/>
  </r>
  <r>
    <n v="374219"/>
    <x v="1"/>
    <x v="0"/>
    <n v="63020"/>
    <n v="63020"/>
    <n v="0"/>
    <x v="0"/>
    <x v="0"/>
    <x v="0"/>
    <n v="479"/>
    <x v="8"/>
  </r>
  <r>
    <n v="374227"/>
    <x v="1"/>
    <x v="0"/>
    <n v="23050"/>
    <n v="3050"/>
    <n v="1"/>
    <x v="1"/>
    <x v="0"/>
    <x v="1"/>
    <n v="441"/>
    <x v="3"/>
  </r>
  <r>
    <n v="374232"/>
    <x v="0"/>
    <x v="0"/>
    <n v="33500"/>
    <n v="33500"/>
    <n v="0"/>
    <x v="0"/>
    <x v="1"/>
    <x v="0"/>
    <n v="525"/>
    <x v="7"/>
  </r>
  <r>
    <n v="374237"/>
    <x v="0"/>
    <x v="1"/>
    <n v="184000"/>
    <n v="184000"/>
    <n v="0"/>
    <x v="0"/>
    <x v="1"/>
    <x v="1"/>
    <n v="467"/>
    <x v="1"/>
  </r>
  <r>
    <n v="374239"/>
    <x v="1"/>
    <x v="0"/>
    <n v="50000"/>
    <n v="50000"/>
    <n v="0"/>
    <x v="0"/>
    <x v="1"/>
    <x v="0"/>
    <n v="466"/>
    <x v="1"/>
  </r>
  <r>
    <n v="374252"/>
    <x v="1"/>
    <x v="1"/>
    <n v="50000"/>
    <n v="50000"/>
    <n v="0"/>
    <x v="0"/>
    <x v="0"/>
    <x v="1"/>
    <n v="542"/>
    <x v="9"/>
  </r>
  <r>
    <n v="374257"/>
    <x v="0"/>
    <x v="0"/>
    <n v="19000"/>
    <n v="19000"/>
    <n v="0"/>
    <x v="0"/>
    <x v="0"/>
    <x v="0"/>
    <n v="470"/>
    <x v="1"/>
  </r>
  <r>
    <n v="374258"/>
    <x v="1"/>
    <x v="1"/>
    <n v="35000"/>
    <n v="35000"/>
    <n v="0"/>
    <x v="0"/>
    <x v="1"/>
    <x v="0"/>
    <n v="495"/>
    <x v="0"/>
  </r>
  <r>
    <n v="374263"/>
    <x v="0"/>
    <x v="0"/>
    <n v="36000"/>
    <n v="36000"/>
    <n v="0"/>
    <x v="0"/>
    <x v="0"/>
    <x v="1"/>
    <n v="450"/>
    <x v="3"/>
  </r>
  <r>
    <n v="374267"/>
    <x v="0"/>
    <x v="0"/>
    <n v="137000"/>
    <n v="137000"/>
    <n v="0"/>
    <x v="0"/>
    <x v="1"/>
    <x v="0"/>
    <n v="544"/>
    <x v="9"/>
  </r>
  <r>
    <n v="374272"/>
    <x v="1"/>
    <x v="0"/>
    <n v="40000"/>
    <n v="40000"/>
    <n v="0"/>
    <x v="0"/>
    <x v="1"/>
    <x v="1"/>
    <n v="482"/>
    <x v="8"/>
  </r>
  <r>
    <n v="374273"/>
    <x v="0"/>
    <x v="0"/>
    <n v="124000"/>
    <n v="124000"/>
    <n v="0"/>
    <x v="0"/>
    <x v="0"/>
    <x v="1"/>
    <n v="494"/>
    <x v="0"/>
  </r>
  <r>
    <n v="374276"/>
    <x v="1"/>
    <x v="0"/>
    <n v="26000"/>
    <n v="26000"/>
    <n v="0"/>
    <x v="0"/>
    <x v="1"/>
    <x v="0"/>
    <n v="499"/>
    <x v="0"/>
  </r>
  <r>
    <n v="374288"/>
    <x v="1"/>
    <x v="0"/>
    <n v="20000"/>
    <n v="20000"/>
    <n v="0"/>
    <x v="0"/>
    <x v="0"/>
    <x v="2"/>
    <n v="450"/>
    <x v="3"/>
  </r>
  <r>
    <n v="374290"/>
    <x v="0"/>
    <x v="0"/>
    <n v="18000"/>
    <n v="18000"/>
    <n v="0"/>
    <x v="0"/>
    <x v="0"/>
    <x v="1"/>
    <n v="483"/>
    <x v="8"/>
  </r>
  <r>
    <n v="374297"/>
    <x v="0"/>
    <x v="0"/>
    <n v="60000"/>
    <n v="60000"/>
    <n v="0"/>
    <x v="0"/>
    <x v="0"/>
    <x v="0"/>
    <n v="477"/>
    <x v="8"/>
  </r>
  <r>
    <n v="374304"/>
    <x v="1"/>
    <x v="0"/>
    <n v="10000"/>
    <n v="10000"/>
    <n v="0"/>
    <x v="0"/>
    <x v="0"/>
    <x v="1"/>
    <n v="488"/>
    <x v="8"/>
  </r>
  <r>
    <n v="374306"/>
    <x v="2"/>
    <x v="1"/>
    <n v="535780"/>
    <n v="535780"/>
    <n v="0"/>
    <x v="0"/>
    <x v="0"/>
    <x v="0"/>
    <n v="481"/>
    <x v="8"/>
  </r>
  <r>
    <n v="374316"/>
    <x v="0"/>
    <x v="0"/>
    <n v="19000"/>
    <n v="19000"/>
    <n v="0"/>
    <x v="0"/>
    <x v="1"/>
    <x v="1"/>
    <n v="520"/>
    <x v="7"/>
  </r>
  <r>
    <n v="374347"/>
    <x v="1"/>
    <x v="0"/>
    <n v="15000"/>
    <n v="15000"/>
    <n v="0"/>
    <x v="0"/>
    <x v="1"/>
    <x v="1"/>
    <n v="488"/>
    <x v="8"/>
  </r>
  <r>
    <n v="374351"/>
    <x v="1"/>
    <x v="1"/>
    <n v="10000"/>
    <n v="10000"/>
    <n v="0"/>
    <x v="0"/>
    <x v="0"/>
    <x v="0"/>
    <n v="447"/>
    <x v="3"/>
  </r>
  <r>
    <n v="374359"/>
    <x v="1"/>
    <x v="0"/>
    <n v="20000"/>
    <n v="0"/>
    <n v="1"/>
    <x v="1"/>
    <x v="1"/>
    <x v="0"/>
    <n v="443"/>
    <x v="3"/>
  </r>
  <r>
    <n v="374360"/>
    <x v="0"/>
    <x v="1"/>
    <n v="10500"/>
    <n v="10500"/>
    <n v="0"/>
    <x v="0"/>
    <x v="0"/>
    <x v="2"/>
    <n v="489"/>
    <x v="8"/>
  </r>
  <r>
    <n v="374362"/>
    <x v="0"/>
    <x v="0"/>
    <n v="77100"/>
    <n v="77100"/>
    <n v="0"/>
    <x v="0"/>
    <x v="0"/>
    <x v="1"/>
    <n v="503"/>
    <x v="0"/>
  </r>
  <r>
    <n v="374372"/>
    <x v="1"/>
    <x v="0"/>
    <n v="20000"/>
    <n v="20000"/>
    <n v="0"/>
    <x v="0"/>
    <x v="1"/>
    <x v="2"/>
    <n v="549"/>
    <x v="9"/>
  </r>
  <r>
    <n v="374373"/>
    <x v="0"/>
    <x v="1"/>
    <n v="15000"/>
    <n v="15000"/>
    <n v="0"/>
    <x v="0"/>
    <x v="0"/>
    <x v="1"/>
    <n v="476"/>
    <x v="8"/>
  </r>
  <r>
    <n v="374377"/>
    <x v="0"/>
    <x v="0"/>
    <n v="50000"/>
    <n v="50000"/>
    <n v="0"/>
    <x v="0"/>
    <x v="1"/>
    <x v="2"/>
    <n v="499"/>
    <x v="0"/>
  </r>
  <r>
    <n v="374384"/>
    <x v="1"/>
    <x v="0"/>
    <n v="15000"/>
    <n v="15000"/>
    <n v="0"/>
    <x v="0"/>
    <x v="0"/>
    <x v="2"/>
    <n v="480"/>
    <x v="8"/>
  </r>
  <r>
    <n v="374386"/>
    <x v="1"/>
    <x v="0"/>
    <n v="45000"/>
    <n v="45000"/>
    <n v="0"/>
    <x v="0"/>
    <x v="0"/>
    <x v="0"/>
    <n v="430"/>
    <x v="6"/>
  </r>
  <r>
    <n v="374389"/>
    <x v="1"/>
    <x v="0"/>
    <n v="49000"/>
    <n v="49000"/>
    <n v="0"/>
    <x v="0"/>
    <x v="1"/>
    <x v="1"/>
    <n v="508"/>
    <x v="0"/>
  </r>
  <r>
    <n v="374399"/>
    <x v="1"/>
    <x v="0"/>
    <n v="135900"/>
    <n v="135900"/>
    <n v="0"/>
    <x v="0"/>
    <x v="0"/>
    <x v="2"/>
    <n v="512"/>
    <x v="7"/>
  </r>
  <r>
    <n v="374413"/>
    <x v="0"/>
    <x v="0"/>
    <n v="31000"/>
    <n v="31000"/>
    <n v="0"/>
    <x v="0"/>
    <x v="0"/>
    <x v="1"/>
    <n v="445"/>
    <x v="3"/>
  </r>
  <r>
    <n v="374437"/>
    <x v="0"/>
    <x v="0"/>
    <n v="70000"/>
    <n v="70000"/>
    <n v="0"/>
    <x v="0"/>
    <x v="1"/>
    <x v="0"/>
    <n v="478"/>
    <x v="8"/>
  </r>
  <r>
    <n v="374440"/>
    <x v="0"/>
    <x v="0"/>
    <n v="35000"/>
    <n v="35000"/>
    <n v="0"/>
    <x v="0"/>
    <x v="0"/>
    <x v="0"/>
    <n v="459"/>
    <x v="1"/>
  </r>
  <r>
    <n v="374447"/>
    <x v="0"/>
    <x v="0"/>
    <n v="208000"/>
    <n v="208000"/>
    <n v="0"/>
    <x v="0"/>
    <x v="1"/>
    <x v="1"/>
    <n v="542"/>
    <x v="9"/>
  </r>
  <r>
    <n v="374448"/>
    <x v="0"/>
    <x v="0"/>
    <n v="10000"/>
    <n v="1499.99"/>
    <n v="1"/>
    <x v="1"/>
    <x v="0"/>
    <x v="0"/>
    <n v="437"/>
    <x v="3"/>
  </r>
  <r>
    <n v="374453"/>
    <x v="0"/>
    <x v="0"/>
    <n v="138700"/>
    <n v="138700"/>
    <n v="0"/>
    <x v="0"/>
    <x v="0"/>
    <x v="1"/>
    <n v="422"/>
    <x v="6"/>
  </r>
  <r>
    <n v="374461"/>
    <x v="0"/>
    <x v="0"/>
    <n v="40000"/>
    <n v="27271.760000000002"/>
    <n v="1"/>
    <x v="1"/>
    <x v="0"/>
    <x v="1"/>
    <n v="418"/>
    <x v="6"/>
  </r>
  <r>
    <n v="374477"/>
    <x v="1"/>
    <x v="1"/>
    <n v="25000"/>
    <n v="25000"/>
    <n v="0"/>
    <x v="0"/>
    <x v="0"/>
    <x v="1"/>
    <n v="515"/>
    <x v="7"/>
  </r>
  <r>
    <n v="374482"/>
    <x v="0"/>
    <x v="0"/>
    <n v="140000"/>
    <n v="140000"/>
    <n v="0"/>
    <x v="0"/>
    <x v="1"/>
    <x v="0"/>
    <n v="488"/>
    <x v="8"/>
  </r>
  <r>
    <n v="374488"/>
    <x v="0"/>
    <x v="2"/>
    <n v="96650"/>
    <n v="96650"/>
    <n v="0"/>
    <x v="0"/>
    <x v="0"/>
    <x v="1"/>
    <n v="484"/>
    <x v="8"/>
  </r>
  <r>
    <n v="374491"/>
    <x v="1"/>
    <x v="1"/>
    <n v="55000"/>
    <n v="55000"/>
    <n v="0"/>
    <x v="0"/>
    <x v="1"/>
    <x v="1"/>
    <n v="471"/>
    <x v="8"/>
  </r>
  <r>
    <n v="374492"/>
    <x v="0"/>
    <x v="0"/>
    <n v="97500"/>
    <n v="97500"/>
    <n v="0"/>
    <x v="0"/>
    <x v="1"/>
    <x v="1"/>
    <n v="488"/>
    <x v="8"/>
  </r>
  <r>
    <n v="374498"/>
    <x v="1"/>
    <x v="0"/>
    <n v="48000"/>
    <n v="48000"/>
    <n v="0"/>
    <x v="0"/>
    <x v="0"/>
    <x v="0"/>
    <n v="405"/>
    <x v="2"/>
  </r>
  <r>
    <n v="374500"/>
    <x v="0"/>
    <x v="0"/>
    <n v="45000"/>
    <n v="45000"/>
    <n v="0"/>
    <x v="0"/>
    <x v="0"/>
    <x v="1"/>
    <n v="442"/>
    <x v="3"/>
  </r>
  <r>
    <n v="374520"/>
    <x v="1"/>
    <x v="0"/>
    <n v="20000"/>
    <n v="10000"/>
    <n v="1"/>
    <x v="1"/>
    <x v="1"/>
    <x v="1"/>
    <n v="455"/>
    <x v="1"/>
  </r>
  <r>
    <n v="374526"/>
    <x v="0"/>
    <x v="0"/>
    <n v="30000"/>
    <n v="30000"/>
    <n v="0"/>
    <x v="0"/>
    <x v="0"/>
    <x v="0"/>
    <n v="494"/>
    <x v="0"/>
  </r>
  <r>
    <n v="374532"/>
    <x v="0"/>
    <x v="0"/>
    <n v="139200"/>
    <n v="139200"/>
    <n v="0"/>
    <x v="0"/>
    <x v="0"/>
    <x v="2"/>
    <n v="515"/>
    <x v="7"/>
  </r>
  <r>
    <n v="374536"/>
    <x v="0"/>
    <x v="0"/>
    <n v="119500"/>
    <n v="119500"/>
    <n v="0"/>
    <x v="0"/>
    <x v="1"/>
    <x v="0"/>
    <n v="461"/>
    <x v="1"/>
  </r>
  <r>
    <n v="374547"/>
    <x v="0"/>
    <x v="0"/>
    <n v="11868"/>
    <n v="11868"/>
    <n v="0"/>
    <x v="0"/>
    <x v="1"/>
    <x v="1"/>
    <n v="447"/>
    <x v="3"/>
  </r>
  <r>
    <n v="374550"/>
    <x v="0"/>
    <x v="0"/>
    <n v="75116"/>
    <n v="75116"/>
    <n v="0"/>
    <x v="0"/>
    <x v="1"/>
    <x v="0"/>
    <n v="459"/>
    <x v="1"/>
  </r>
  <r>
    <n v="374556"/>
    <x v="1"/>
    <x v="0"/>
    <n v="10000"/>
    <n v="1600"/>
    <n v="1"/>
    <x v="1"/>
    <x v="0"/>
    <x v="2"/>
    <n v="447"/>
    <x v="3"/>
  </r>
  <r>
    <n v="374567"/>
    <x v="0"/>
    <x v="0"/>
    <n v="36000"/>
    <n v="36000"/>
    <n v="0"/>
    <x v="0"/>
    <x v="1"/>
    <x v="0"/>
    <n v="480"/>
    <x v="8"/>
  </r>
  <r>
    <n v="374569"/>
    <x v="0"/>
    <x v="0"/>
    <n v="90000"/>
    <n v="90000"/>
    <n v="0"/>
    <x v="0"/>
    <x v="1"/>
    <x v="1"/>
    <n v="467"/>
    <x v="1"/>
  </r>
  <r>
    <n v="374577"/>
    <x v="1"/>
    <x v="1"/>
    <n v="10000"/>
    <n v="10000"/>
    <n v="0"/>
    <x v="0"/>
    <x v="0"/>
    <x v="0"/>
    <n v="478"/>
    <x v="8"/>
  </r>
  <r>
    <n v="374579"/>
    <x v="1"/>
    <x v="1"/>
    <n v="15500"/>
    <n v="15500"/>
    <n v="0"/>
    <x v="0"/>
    <x v="0"/>
    <x v="1"/>
    <n v="455"/>
    <x v="1"/>
  </r>
  <r>
    <n v="374581"/>
    <x v="0"/>
    <x v="0"/>
    <n v="50100"/>
    <n v="50100"/>
    <n v="0"/>
    <x v="0"/>
    <x v="0"/>
    <x v="1"/>
    <n v="449"/>
    <x v="3"/>
  </r>
  <r>
    <n v="374584"/>
    <x v="1"/>
    <x v="0"/>
    <n v="80000"/>
    <n v="45000"/>
    <n v="1"/>
    <x v="1"/>
    <x v="1"/>
    <x v="0"/>
    <n v="499"/>
    <x v="0"/>
  </r>
  <r>
    <n v="374591"/>
    <x v="1"/>
    <x v="1"/>
    <n v="3000"/>
    <n v="3000"/>
    <n v="0"/>
    <x v="0"/>
    <x v="0"/>
    <x v="1"/>
    <n v="426"/>
    <x v="6"/>
  </r>
  <r>
    <n v="374592"/>
    <x v="0"/>
    <x v="1"/>
    <n v="71500"/>
    <n v="71500"/>
    <n v="0"/>
    <x v="0"/>
    <x v="1"/>
    <x v="1"/>
    <n v="474"/>
    <x v="8"/>
  </r>
  <r>
    <n v="374597"/>
    <x v="0"/>
    <x v="1"/>
    <n v="125500"/>
    <n v="125500"/>
    <n v="0"/>
    <x v="0"/>
    <x v="0"/>
    <x v="1"/>
    <n v="371"/>
    <x v="4"/>
  </r>
  <r>
    <n v="374598"/>
    <x v="0"/>
    <x v="2"/>
    <n v="144300"/>
    <n v="144300"/>
    <n v="0"/>
    <x v="0"/>
    <x v="1"/>
    <x v="1"/>
    <n v="446"/>
    <x v="3"/>
  </r>
  <r>
    <n v="374601"/>
    <x v="1"/>
    <x v="0"/>
    <n v="10000"/>
    <n v="5000"/>
    <n v="1"/>
    <x v="1"/>
    <x v="1"/>
    <x v="1"/>
    <n v="441"/>
    <x v="3"/>
  </r>
  <r>
    <n v="374606"/>
    <x v="1"/>
    <x v="0"/>
    <n v="10000"/>
    <n v="0"/>
    <n v="1"/>
    <x v="1"/>
    <x v="1"/>
    <x v="2"/>
    <n v="442"/>
    <x v="3"/>
  </r>
  <r>
    <n v="374610"/>
    <x v="1"/>
    <x v="0"/>
    <n v="30000"/>
    <n v="30000"/>
    <n v="0"/>
    <x v="0"/>
    <x v="0"/>
    <x v="1"/>
    <n v="443"/>
    <x v="3"/>
  </r>
  <r>
    <n v="374615"/>
    <x v="0"/>
    <x v="1"/>
    <n v="11000"/>
    <n v="11000"/>
    <n v="0"/>
    <x v="0"/>
    <x v="0"/>
    <x v="1"/>
    <n v="460"/>
    <x v="1"/>
  </r>
  <r>
    <n v="374621"/>
    <x v="0"/>
    <x v="0"/>
    <n v="30000"/>
    <n v="30000"/>
    <n v="0"/>
    <x v="0"/>
    <x v="0"/>
    <x v="1"/>
    <n v="454"/>
    <x v="1"/>
  </r>
  <r>
    <n v="374633"/>
    <x v="2"/>
    <x v="1"/>
    <n v="132900"/>
    <n v="132900"/>
    <n v="0"/>
    <x v="0"/>
    <x v="1"/>
    <x v="1"/>
    <n v="448"/>
    <x v="3"/>
  </r>
  <r>
    <n v="374645"/>
    <x v="1"/>
    <x v="0"/>
    <n v="20000"/>
    <n v="0"/>
    <n v="1"/>
    <x v="1"/>
    <x v="1"/>
    <x v="1"/>
    <n v="414"/>
    <x v="6"/>
  </r>
  <r>
    <n v="374653"/>
    <x v="1"/>
    <x v="0"/>
    <n v="12600"/>
    <n v="12600"/>
    <n v="0"/>
    <x v="0"/>
    <x v="1"/>
    <x v="0"/>
    <n v="392"/>
    <x v="2"/>
  </r>
  <r>
    <n v="374659"/>
    <x v="0"/>
    <x v="2"/>
    <n v="40000"/>
    <n v="40000"/>
    <n v="0"/>
    <x v="0"/>
    <x v="0"/>
    <x v="0"/>
    <n v="422"/>
    <x v="6"/>
  </r>
  <r>
    <n v="374669"/>
    <x v="0"/>
    <x v="0"/>
    <n v="45000"/>
    <n v="45000"/>
    <n v="0"/>
    <x v="0"/>
    <x v="0"/>
    <x v="0"/>
    <n v="483"/>
    <x v="8"/>
  </r>
  <r>
    <n v="374671"/>
    <x v="0"/>
    <x v="0"/>
    <n v="30000"/>
    <n v="30000"/>
    <n v="0"/>
    <x v="0"/>
    <x v="1"/>
    <x v="1"/>
    <n v="494"/>
    <x v="0"/>
  </r>
  <r>
    <n v="374672"/>
    <x v="1"/>
    <x v="0"/>
    <n v="10000"/>
    <n v="10000"/>
    <n v="0"/>
    <x v="0"/>
    <x v="1"/>
    <x v="0"/>
    <n v="519"/>
    <x v="7"/>
  </r>
  <r>
    <n v="374674"/>
    <x v="1"/>
    <x v="1"/>
    <n v="119000"/>
    <n v="119000"/>
    <n v="0"/>
    <x v="0"/>
    <x v="0"/>
    <x v="1"/>
    <n v="481"/>
    <x v="8"/>
  </r>
  <r>
    <n v="374698"/>
    <x v="0"/>
    <x v="0"/>
    <n v="103100"/>
    <n v="103100"/>
    <n v="0"/>
    <x v="0"/>
    <x v="1"/>
    <x v="1"/>
    <n v="469"/>
    <x v="1"/>
  </r>
  <r>
    <n v="374724"/>
    <x v="0"/>
    <x v="0"/>
    <n v="369000"/>
    <n v="369000"/>
    <n v="0"/>
    <x v="0"/>
    <x v="1"/>
    <x v="2"/>
    <n v="451"/>
    <x v="1"/>
  </r>
  <r>
    <n v="374727"/>
    <x v="0"/>
    <x v="0"/>
    <n v="19500"/>
    <n v="19500"/>
    <n v="0"/>
    <x v="0"/>
    <x v="1"/>
    <x v="0"/>
    <n v="483"/>
    <x v="8"/>
  </r>
  <r>
    <n v="374733"/>
    <x v="1"/>
    <x v="0"/>
    <n v="11000"/>
    <n v="11000"/>
    <n v="0"/>
    <x v="0"/>
    <x v="1"/>
    <x v="0"/>
    <n v="424"/>
    <x v="6"/>
  </r>
  <r>
    <n v="374744"/>
    <x v="0"/>
    <x v="1"/>
    <n v="20000"/>
    <n v="20000"/>
    <n v="0"/>
    <x v="0"/>
    <x v="0"/>
    <x v="1"/>
    <n v="449"/>
    <x v="3"/>
  </r>
  <r>
    <n v="374746"/>
    <x v="0"/>
    <x v="1"/>
    <n v="131258"/>
    <n v="131258"/>
    <n v="0"/>
    <x v="0"/>
    <x v="1"/>
    <x v="0"/>
    <n v="524"/>
    <x v="7"/>
  </r>
  <r>
    <n v="374759"/>
    <x v="0"/>
    <x v="2"/>
    <n v="30000"/>
    <n v="30000"/>
    <n v="0"/>
    <x v="0"/>
    <x v="1"/>
    <x v="1"/>
    <n v="461"/>
    <x v="1"/>
  </r>
  <r>
    <n v="374763"/>
    <x v="0"/>
    <x v="0"/>
    <n v="232000"/>
    <n v="232000"/>
    <n v="0"/>
    <x v="0"/>
    <x v="1"/>
    <x v="2"/>
    <n v="545"/>
    <x v="9"/>
  </r>
  <r>
    <n v="374770"/>
    <x v="1"/>
    <x v="0"/>
    <n v="20000"/>
    <n v="20000"/>
    <n v="0"/>
    <x v="0"/>
    <x v="1"/>
    <x v="1"/>
    <n v="518"/>
    <x v="7"/>
  </r>
  <r>
    <n v="374771"/>
    <x v="0"/>
    <x v="1"/>
    <n v="60670"/>
    <n v="60670"/>
    <n v="0"/>
    <x v="0"/>
    <x v="0"/>
    <x v="1"/>
    <n v="447"/>
    <x v="3"/>
  </r>
  <r>
    <n v="374776"/>
    <x v="2"/>
    <x v="2"/>
    <n v="20000"/>
    <n v="20000"/>
    <n v="0"/>
    <x v="0"/>
    <x v="1"/>
    <x v="2"/>
    <n v="519"/>
    <x v="7"/>
  </r>
  <r>
    <n v="374777"/>
    <x v="0"/>
    <x v="1"/>
    <n v="100000"/>
    <n v="100000"/>
    <n v="0"/>
    <x v="0"/>
    <x v="0"/>
    <x v="1"/>
    <n v="421"/>
    <x v="6"/>
  </r>
  <r>
    <n v="374794"/>
    <x v="2"/>
    <x v="0"/>
    <n v="90000"/>
    <n v="90000"/>
    <n v="0"/>
    <x v="0"/>
    <x v="1"/>
    <x v="0"/>
    <n v="491"/>
    <x v="0"/>
  </r>
  <r>
    <n v="374800"/>
    <x v="1"/>
    <x v="0"/>
    <n v="20000"/>
    <n v="20000"/>
    <n v="0"/>
    <x v="0"/>
    <x v="0"/>
    <x v="1"/>
    <n v="510"/>
    <x v="0"/>
  </r>
  <r>
    <n v="374808"/>
    <x v="0"/>
    <x v="0"/>
    <n v="40000"/>
    <n v="40000"/>
    <n v="0"/>
    <x v="0"/>
    <x v="0"/>
    <x v="1"/>
    <n v="433"/>
    <x v="3"/>
  </r>
  <r>
    <n v="374831"/>
    <x v="1"/>
    <x v="1"/>
    <n v="20000"/>
    <n v="20000"/>
    <n v="0"/>
    <x v="0"/>
    <x v="1"/>
    <x v="0"/>
    <n v="432"/>
    <x v="3"/>
  </r>
  <r>
    <n v="374834"/>
    <x v="0"/>
    <x v="1"/>
    <n v="15000"/>
    <n v="15000"/>
    <n v="0"/>
    <x v="0"/>
    <x v="1"/>
    <x v="0"/>
    <n v="485"/>
    <x v="8"/>
  </r>
  <r>
    <n v="374840"/>
    <x v="0"/>
    <x v="0"/>
    <n v="190000"/>
    <n v="190000"/>
    <n v="0"/>
    <x v="0"/>
    <x v="1"/>
    <x v="0"/>
    <n v="534"/>
    <x v="9"/>
  </r>
  <r>
    <n v="374864"/>
    <x v="1"/>
    <x v="1"/>
    <n v="20000"/>
    <n v="20000"/>
    <n v="0"/>
    <x v="0"/>
    <x v="0"/>
    <x v="2"/>
    <n v="472"/>
    <x v="8"/>
  </r>
  <r>
    <n v="374868"/>
    <x v="0"/>
    <x v="2"/>
    <n v="128260"/>
    <n v="128260"/>
    <n v="0"/>
    <x v="0"/>
    <x v="1"/>
    <x v="0"/>
    <n v="541"/>
    <x v="9"/>
  </r>
  <r>
    <n v="374869"/>
    <x v="1"/>
    <x v="0"/>
    <n v="113872"/>
    <n v="113872"/>
    <n v="0"/>
    <x v="0"/>
    <x v="1"/>
    <x v="0"/>
    <n v="481"/>
    <x v="8"/>
  </r>
  <r>
    <n v="374872"/>
    <x v="1"/>
    <x v="0"/>
    <n v="15000"/>
    <n v="15000"/>
    <n v="0"/>
    <x v="0"/>
    <x v="1"/>
    <x v="0"/>
    <n v="440"/>
    <x v="3"/>
  </r>
  <r>
    <n v="374879"/>
    <x v="0"/>
    <x v="1"/>
    <n v="13000"/>
    <n v="13000"/>
    <n v="0"/>
    <x v="0"/>
    <x v="0"/>
    <x v="1"/>
    <n v="491"/>
    <x v="0"/>
  </r>
  <r>
    <n v="374910"/>
    <x v="0"/>
    <x v="2"/>
    <n v="33800"/>
    <n v="33800"/>
    <n v="0"/>
    <x v="0"/>
    <x v="0"/>
    <x v="1"/>
    <n v="457"/>
    <x v="1"/>
  </r>
  <r>
    <n v="374918"/>
    <x v="0"/>
    <x v="0"/>
    <n v="76550"/>
    <n v="76550"/>
    <n v="0"/>
    <x v="0"/>
    <x v="1"/>
    <x v="0"/>
    <n v="451"/>
    <x v="1"/>
  </r>
  <r>
    <n v="374919"/>
    <x v="0"/>
    <x v="1"/>
    <n v="68000"/>
    <n v="68000"/>
    <n v="0"/>
    <x v="0"/>
    <x v="1"/>
    <x v="0"/>
    <n v="549"/>
    <x v="9"/>
  </r>
  <r>
    <n v="374923"/>
    <x v="0"/>
    <x v="0"/>
    <n v="403608"/>
    <n v="403608"/>
    <n v="0"/>
    <x v="0"/>
    <x v="1"/>
    <x v="0"/>
    <n v="560"/>
    <x v="10"/>
  </r>
  <r>
    <n v="374929"/>
    <x v="1"/>
    <x v="0"/>
    <n v="30000"/>
    <n v="30000"/>
    <n v="0"/>
    <x v="0"/>
    <x v="0"/>
    <x v="1"/>
    <n v="499"/>
    <x v="0"/>
  </r>
  <r>
    <n v="374933"/>
    <x v="0"/>
    <x v="0"/>
    <n v="10000"/>
    <n v="10000"/>
    <n v="0"/>
    <x v="0"/>
    <x v="1"/>
    <x v="1"/>
    <n v="408"/>
    <x v="2"/>
  </r>
  <r>
    <n v="374942"/>
    <x v="1"/>
    <x v="0"/>
    <n v="20000"/>
    <n v="20000"/>
    <n v="0"/>
    <x v="0"/>
    <x v="0"/>
    <x v="1"/>
    <n v="427"/>
    <x v="6"/>
  </r>
  <r>
    <n v="374943"/>
    <x v="0"/>
    <x v="1"/>
    <n v="31000"/>
    <n v="31000"/>
    <n v="0"/>
    <x v="0"/>
    <x v="0"/>
    <x v="1"/>
    <n v="427"/>
    <x v="6"/>
  </r>
  <r>
    <n v="374957"/>
    <x v="0"/>
    <x v="0"/>
    <n v="99500"/>
    <n v="99500"/>
    <n v="0"/>
    <x v="0"/>
    <x v="1"/>
    <x v="1"/>
    <n v="452"/>
    <x v="1"/>
  </r>
  <r>
    <n v="374979"/>
    <x v="0"/>
    <x v="1"/>
    <n v="36000"/>
    <n v="36000"/>
    <n v="0"/>
    <x v="0"/>
    <x v="0"/>
    <x v="2"/>
    <n v="500"/>
    <x v="0"/>
  </r>
  <r>
    <n v="374983"/>
    <x v="1"/>
    <x v="1"/>
    <n v="10000"/>
    <n v="10000"/>
    <n v="0"/>
    <x v="0"/>
    <x v="0"/>
    <x v="1"/>
    <n v="316"/>
    <x v="13"/>
  </r>
  <r>
    <n v="374984"/>
    <x v="0"/>
    <x v="0"/>
    <n v="22500"/>
    <n v="22500"/>
    <n v="0"/>
    <x v="0"/>
    <x v="1"/>
    <x v="2"/>
    <n v="497"/>
    <x v="0"/>
  </r>
  <r>
    <n v="375008"/>
    <x v="0"/>
    <x v="0"/>
    <n v="63800"/>
    <n v="63800"/>
    <n v="0"/>
    <x v="0"/>
    <x v="1"/>
    <x v="2"/>
    <n v="500"/>
    <x v="0"/>
  </r>
  <r>
    <n v="375012"/>
    <x v="1"/>
    <x v="0"/>
    <n v="15000"/>
    <n v="15000"/>
    <n v="0"/>
    <x v="0"/>
    <x v="0"/>
    <x v="1"/>
    <n v="487"/>
    <x v="8"/>
  </r>
  <r>
    <n v="375033"/>
    <x v="0"/>
    <x v="2"/>
    <n v="69000"/>
    <n v="69000"/>
    <n v="0"/>
    <x v="0"/>
    <x v="0"/>
    <x v="0"/>
    <n v="445"/>
    <x v="3"/>
  </r>
  <r>
    <n v="375042"/>
    <x v="0"/>
    <x v="1"/>
    <n v="84200"/>
    <n v="84200"/>
    <n v="0"/>
    <x v="0"/>
    <x v="0"/>
    <x v="0"/>
    <n v="492"/>
    <x v="0"/>
  </r>
  <r>
    <n v="375055"/>
    <x v="0"/>
    <x v="0"/>
    <n v="38000"/>
    <n v="38000"/>
    <n v="0"/>
    <x v="0"/>
    <x v="1"/>
    <x v="1"/>
    <n v="436"/>
    <x v="3"/>
  </r>
  <r>
    <n v="375058"/>
    <x v="0"/>
    <x v="1"/>
    <n v="39920"/>
    <n v="39920"/>
    <n v="0"/>
    <x v="0"/>
    <x v="0"/>
    <x v="2"/>
    <n v="453"/>
    <x v="1"/>
  </r>
  <r>
    <n v="375064"/>
    <x v="0"/>
    <x v="0"/>
    <n v="30000"/>
    <n v="30000"/>
    <n v="0"/>
    <x v="0"/>
    <x v="1"/>
    <x v="2"/>
    <n v="516"/>
    <x v="7"/>
  </r>
  <r>
    <n v="375065"/>
    <x v="0"/>
    <x v="0"/>
    <n v="100000"/>
    <n v="100000"/>
    <n v="0"/>
    <x v="0"/>
    <x v="0"/>
    <x v="1"/>
    <n v="477"/>
    <x v="8"/>
  </r>
  <r>
    <n v="375072"/>
    <x v="0"/>
    <x v="1"/>
    <n v="30000"/>
    <n v="30000"/>
    <n v="0"/>
    <x v="0"/>
    <x v="0"/>
    <x v="1"/>
    <n v="445"/>
    <x v="3"/>
  </r>
  <r>
    <n v="375073"/>
    <x v="1"/>
    <x v="0"/>
    <n v="37500"/>
    <n v="7500"/>
    <n v="1"/>
    <x v="1"/>
    <x v="0"/>
    <x v="0"/>
    <n v="454"/>
    <x v="1"/>
  </r>
  <r>
    <n v="375105"/>
    <x v="0"/>
    <x v="1"/>
    <n v="13000"/>
    <n v="13000"/>
    <n v="0"/>
    <x v="0"/>
    <x v="1"/>
    <x v="0"/>
    <n v="391"/>
    <x v="2"/>
  </r>
  <r>
    <n v="375114"/>
    <x v="0"/>
    <x v="2"/>
    <n v="60000"/>
    <n v="60000"/>
    <n v="0"/>
    <x v="0"/>
    <x v="1"/>
    <x v="0"/>
    <n v="474"/>
    <x v="8"/>
  </r>
  <r>
    <n v="375117"/>
    <x v="0"/>
    <x v="0"/>
    <n v="73500"/>
    <n v="73500"/>
    <n v="0"/>
    <x v="0"/>
    <x v="1"/>
    <x v="2"/>
    <n v="472"/>
    <x v="8"/>
  </r>
  <r>
    <n v="375152"/>
    <x v="0"/>
    <x v="0"/>
    <n v="20000"/>
    <n v="20000"/>
    <n v="0"/>
    <x v="0"/>
    <x v="1"/>
    <x v="1"/>
    <n v="487"/>
    <x v="8"/>
  </r>
  <r>
    <n v="375155"/>
    <x v="0"/>
    <x v="1"/>
    <n v="92500"/>
    <n v="92500"/>
    <n v="0"/>
    <x v="0"/>
    <x v="1"/>
    <x v="0"/>
    <n v="489"/>
    <x v="8"/>
  </r>
  <r>
    <n v="375198"/>
    <x v="0"/>
    <x v="0"/>
    <n v="90000"/>
    <n v="90000"/>
    <n v="0"/>
    <x v="0"/>
    <x v="1"/>
    <x v="1"/>
    <n v="460"/>
    <x v="1"/>
  </r>
  <r>
    <n v="375208"/>
    <x v="1"/>
    <x v="0"/>
    <n v="15000"/>
    <n v="0"/>
    <n v="1"/>
    <x v="1"/>
    <x v="0"/>
    <x v="2"/>
    <n v="424"/>
    <x v="6"/>
  </r>
  <r>
    <n v="375217"/>
    <x v="1"/>
    <x v="0"/>
    <n v="20000"/>
    <n v="20000"/>
    <n v="0"/>
    <x v="0"/>
    <x v="0"/>
    <x v="2"/>
    <n v="491"/>
    <x v="0"/>
  </r>
  <r>
    <n v="375224"/>
    <x v="0"/>
    <x v="0"/>
    <n v="50000"/>
    <n v="50000"/>
    <n v="0"/>
    <x v="0"/>
    <x v="1"/>
    <x v="1"/>
    <n v="515"/>
    <x v="7"/>
  </r>
  <r>
    <n v="375229"/>
    <x v="0"/>
    <x v="0"/>
    <n v="177500"/>
    <n v="177500"/>
    <n v="0"/>
    <x v="0"/>
    <x v="0"/>
    <x v="1"/>
    <n v="471"/>
    <x v="8"/>
  </r>
  <r>
    <n v="375241"/>
    <x v="1"/>
    <x v="1"/>
    <n v="10000"/>
    <n v="10000"/>
    <n v="0"/>
    <x v="0"/>
    <x v="1"/>
    <x v="1"/>
    <n v="499"/>
    <x v="0"/>
  </r>
  <r>
    <n v="375249"/>
    <x v="1"/>
    <x v="0"/>
    <n v="30000"/>
    <n v="30000"/>
    <n v="0"/>
    <x v="0"/>
    <x v="1"/>
    <x v="2"/>
    <n v="431"/>
    <x v="3"/>
  </r>
  <r>
    <n v="375257"/>
    <x v="0"/>
    <x v="1"/>
    <n v="22000"/>
    <n v="22000"/>
    <n v="0"/>
    <x v="0"/>
    <x v="0"/>
    <x v="1"/>
    <n v="437"/>
    <x v="3"/>
  </r>
  <r>
    <n v="375268"/>
    <x v="0"/>
    <x v="0"/>
    <n v="41000"/>
    <n v="41000"/>
    <n v="0"/>
    <x v="0"/>
    <x v="1"/>
    <x v="1"/>
    <n v="524"/>
    <x v="7"/>
  </r>
  <r>
    <n v="375303"/>
    <x v="0"/>
    <x v="0"/>
    <n v="40000"/>
    <n v="40000"/>
    <n v="0"/>
    <x v="0"/>
    <x v="0"/>
    <x v="0"/>
    <n v="521"/>
    <x v="7"/>
  </r>
  <r>
    <n v="375325"/>
    <x v="0"/>
    <x v="0"/>
    <n v="45000"/>
    <n v="45000"/>
    <n v="0"/>
    <x v="0"/>
    <x v="0"/>
    <x v="0"/>
    <n v="401"/>
    <x v="2"/>
  </r>
  <r>
    <n v="375331"/>
    <x v="0"/>
    <x v="0"/>
    <n v="10000"/>
    <n v="10000"/>
    <n v="0"/>
    <x v="0"/>
    <x v="1"/>
    <x v="2"/>
    <n v="431"/>
    <x v="3"/>
  </r>
  <r>
    <n v="375349"/>
    <x v="0"/>
    <x v="0"/>
    <n v="35000"/>
    <n v="35000"/>
    <n v="0"/>
    <x v="0"/>
    <x v="1"/>
    <x v="1"/>
    <n v="440"/>
    <x v="3"/>
  </r>
  <r>
    <n v="375355"/>
    <x v="1"/>
    <x v="0"/>
    <n v="14885"/>
    <n v="1250"/>
    <n v="1"/>
    <x v="1"/>
    <x v="0"/>
    <x v="0"/>
    <n v="449"/>
    <x v="3"/>
  </r>
  <r>
    <n v="375359"/>
    <x v="1"/>
    <x v="0"/>
    <n v="8000"/>
    <n v="8000"/>
    <n v="0"/>
    <x v="0"/>
    <x v="1"/>
    <x v="0"/>
    <n v="452"/>
    <x v="1"/>
  </r>
  <r>
    <n v="375360"/>
    <x v="0"/>
    <x v="0"/>
    <n v="40000"/>
    <n v="40000"/>
    <n v="0"/>
    <x v="0"/>
    <x v="0"/>
    <x v="1"/>
    <n v="474"/>
    <x v="8"/>
  </r>
  <r>
    <n v="375361"/>
    <x v="1"/>
    <x v="0"/>
    <n v="35000"/>
    <n v="0"/>
    <n v="1"/>
    <x v="1"/>
    <x v="0"/>
    <x v="0"/>
    <n v="410"/>
    <x v="2"/>
  </r>
  <r>
    <n v="375422"/>
    <x v="0"/>
    <x v="1"/>
    <n v="69000"/>
    <n v="69000"/>
    <n v="0"/>
    <x v="0"/>
    <x v="1"/>
    <x v="0"/>
    <n v="529"/>
    <x v="7"/>
  </r>
  <r>
    <n v="375428"/>
    <x v="1"/>
    <x v="0"/>
    <n v="50000"/>
    <n v="50000"/>
    <n v="0"/>
    <x v="0"/>
    <x v="1"/>
    <x v="2"/>
    <n v="444"/>
    <x v="3"/>
  </r>
  <r>
    <n v="375490"/>
    <x v="0"/>
    <x v="1"/>
    <n v="70000"/>
    <n v="70000"/>
    <n v="0"/>
    <x v="0"/>
    <x v="1"/>
    <x v="1"/>
    <n v="463"/>
    <x v="1"/>
  </r>
  <r>
    <n v="375559"/>
    <x v="1"/>
    <x v="0"/>
    <n v="18000"/>
    <n v="18000"/>
    <n v="0"/>
    <x v="0"/>
    <x v="0"/>
    <x v="0"/>
    <n v="438"/>
    <x v="3"/>
  </r>
  <r>
    <n v="375567"/>
    <x v="0"/>
    <x v="2"/>
    <n v="75700"/>
    <n v="75700"/>
    <n v="0"/>
    <x v="0"/>
    <x v="1"/>
    <x v="1"/>
    <n v="545"/>
    <x v="9"/>
  </r>
  <r>
    <n v="375587"/>
    <x v="1"/>
    <x v="0"/>
    <n v="40000"/>
    <n v="20000"/>
    <n v="1"/>
    <x v="1"/>
    <x v="0"/>
    <x v="1"/>
    <n v="426"/>
    <x v="6"/>
  </r>
  <r>
    <n v="375601"/>
    <x v="0"/>
    <x v="0"/>
    <n v="70000"/>
    <n v="70000"/>
    <n v="0"/>
    <x v="0"/>
    <x v="1"/>
    <x v="0"/>
    <n v="522"/>
    <x v="7"/>
  </r>
  <r>
    <n v="375662"/>
    <x v="1"/>
    <x v="0"/>
    <n v="2000"/>
    <n v="2000"/>
    <n v="0"/>
    <x v="0"/>
    <x v="1"/>
    <x v="0"/>
    <n v="451"/>
    <x v="1"/>
  </r>
  <r>
    <n v="375710"/>
    <x v="0"/>
    <x v="0"/>
    <n v="225000"/>
    <n v="225000"/>
    <n v="0"/>
    <x v="0"/>
    <x v="1"/>
    <x v="1"/>
    <n v="479"/>
    <x v="8"/>
  </r>
  <r>
    <n v="375882"/>
    <x v="0"/>
    <x v="1"/>
    <n v="18000"/>
    <n v="18000"/>
    <n v="0"/>
    <x v="0"/>
    <x v="0"/>
    <x v="0"/>
    <n v="516"/>
    <x v="7"/>
  </r>
  <r>
    <n v="375888"/>
    <x v="0"/>
    <x v="0"/>
    <n v="57000"/>
    <n v="57000"/>
    <n v="0"/>
    <x v="0"/>
    <x v="0"/>
    <x v="1"/>
    <n v="421"/>
    <x v="6"/>
  </r>
  <r>
    <n v="375890"/>
    <x v="1"/>
    <x v="0"/>
    <n v="20000"/>
    <n v="20000"/>
    <n v="0"/>
    <x v="0"/>
    <x v="0"/>
    <x v="1"/>
    <n v="436"/>
    <x v="3"/>
  </r>
  <r>
    <n v="375892"/>
    <x v="1"/>
    <x v="0"/>
    <n v="20200"/>
    <n v="20200"/>
    <n v="0"/>
    <x v="0"/>
    <x v="0"/>
    <x v="2"/>
    <n v="456"/>
    <x v="1"/>
  </r>
  <r>
    <n v="375896"/>
    <x v="1"/>
    <x v="1"/>
    <n v="2600"/>
    <n v="2600"/>
    <n v="0"/>
    <x v="0"/>
    <x v="1"/>
    <x v="0"/>
    <n v="395"/>
    <x v="2"/>
  </r>
  <r>
    <n v="375920"/>
    <x v="1"/>
    <x v="0"/>
    <n v="19400"/>
    <n v="19400"/>
    <n v="0"/>
    <x v="0"/>
    <x v="1"/>
    <x v="1"/>
    <n v="475"/>
    <x v="8"/>
  </r>
  <r>
    <n v="375955"/>
    <x v="0"/>
    <x v="1"/>
    <n v="38000"/>
    <n v="38000"/>
    <n v="0"/>
    <x v="0"/>
    <x v="1"/>
    <x v="0"/>
    <n v="470"/>
    <x v="1"/>
  </r>
  <r>
    <n v="375957"/>
    <x v="1"/>
    <x v="0"/>
    <n v="10000"/>
    <n v="10000"/>
    <n v="0"/>
    <x v="0"/>
    <x v="1"/>
    <x v="1"/>
    <n v="416"/>
    <x v="6"/>
  </r>
  <r>
    <n v="375961"/>
    <x v="0"/>
    <x v="0"/>
    <n v="10000"/>
    <n v="10000"/>
    <n v="0"/>
    <x v="0"/>
    <x v="1"/>
    <x v="1"/>
    <n v="495"/>
    <x v="0"/>
  </r>
  <r>
    <n v="375968"/>
    <x v="0"/>
    <x v="1"/>
    <n v="44500"/>
    <n v="44500"/>
    <n v="0"/>
    <x v="0"/>
    <x v="0"/>
    <x v="1"/>
    <n v="433"/>
    <x v="3"/>
  </r>
  <r>
    <n v="375973"/>
    <x v="0"/>
    <x v="0"/>
    <n v="77000"/>
    <n v="77000"/>
    <n v="0"/>
    <x v="0"/>
    <x v="0"/>
    <x v="2"/>
    <n v="463"/>
    <x v="1"/>
  </r>
  <r>
    <n v="375990"/>
    <x v="0"/>
    <x v="0"/>
    <n v="103643"/>
    <n v="103643"/>
    <n v="0"/>
    <x v="0"/>
    <x v="1"/>
    <x v="1"/>
    <n v="437"/>
    <x v="3"/>
  </r>
  <r>
    <n v="375992"/>
    <x v="1"/>
    <x v="0"/>
    <n v="35000"/>
    <n v="35000"/>
    <n v="0"/>
    <x v="0"/>
    <x v="1"/>
    <x v="1"/>
    <n v="514"/>
    <x v="7"/>
  </r>
  <r>
    <n v="376022"/>
    <x v="1"/>
    <x v="0"/>
    <n v="20000"/>
    <n v="0"/>
    <n v="1"/>
    <x v="1"/>
    <x v="0"/>
    <x v="1"/>
    <n v="424"/>
    <x v="6"/>
  </r>
  <r>
    <n v="376045"/>
    <x v="1"/>
    <x v="0"/>
    <n v="5000"/>
    <n v="5000"/>
    <n v="0"/>
    <x v="0"/>
    <x v="1"/>
    <x v="0"/>
    <n v="459"/>
    <x v="1"/>
  </r>
  <r>
    <n v="376052"/>
    <x v="1"/>
    <x v="1"/>
    <n v="25000"/>
    <n v="25000"/>
    <n v="0"/>
    <x v="0"/>
    <x v="0"/>
    <x v="0"/>
    <n v="467"/>
    <x v="1"/>
  </r>
  <r>
    <n v="376060"/>
    <x v="0"/>
    <x v="1"/>
    <n v="10500"/>
    <n v="10500"/>
    <n v="0"/>
    <x v="0"/>
    <x v="0"/>
    <x v="0"/>
    <n v="453"/>
    <x v="1"/>
  </r>
  <r>
    <n v="376065"/>
    <x v="1"/>
    <x v="1"/>
    <n v="50000"/>
    <n v="50000"/>
    <n v="0"/>
    <x v="0"/>
    <x v="0"/>
    <x v="0"/>
    <n v="524"/>
    <x v="7"/>
  </r>
  <r>
    <n v="376074"/>
    <x v="0"/>
    <x v="1"/>
    <n v="20500"/>
    <n v="20500"/>
    <n v="0"/>
    <x v="0"/>
    <x v="1"/>
    <x v="1"/>
    <n v="520"/>
    <x v="7"/>
  </r>
  <r>
    <n v="376076"/>
    <x v="0"/>
    <x v="0"/>
    <n v="25000"/>
    <n v="25000"/>
    <n v="0"/>
    <x v="0"/>
    <x v="0"/>
    <x v="2"/>
    <n v="479"/>
    <x v="8"/>
  </r>
  <r>
    <n v="376079"/>
    <x v="0"/>
    <x v="1"/>
    <n v="5000"/>
    <n v="5000"/>
    <n v="0"/>
    <x v="0"/>
    <x v="1"/>
    <x v="0"/>
    <n v="530"/>
    <x v="7"/>
  </r>
  <r>
    <n v="376101"/>
    <x v="2"/>
    <x v="2"/>
    <n v="20000"/>
    <n v="20000"/>
    <n v="0"/>
    <x v="0"/>
    <x v="0"/>
    <x v="1"/>
    <n v="528"/>
    <x v="7"/>
  </r>
  <r>
    <n v="376110"/>
    <x v="1"/>
    <x v="0"/>
    <n v="40000"/>
    <n v="40000"/>
    <n v="0"/>
    <x v="0"/>
    <x v="1"/>
    <x v="1"/>
    <n v="489"/>
    <x v="8"/>
  </r>
  <r>
    <n v="376122"/>
    <x v="0"/>
    <x v="0"/>
    <n v="159400"/>
    <n v="159400"/>
    <n v="0"/>
    <x v="0"/>
    <x v="0"/>
    <x v="1"/>
    <n v="511"/>
    <x v="7"/>
  </r>
  <r>
    <n v="376126"/>
    <x v="1"/>
    <x v="0"/>
    <n v="6000"/>
    <n v="6000"/>
    <n v="0"/>
    <x v="0"/>
    <x v="1"/>
    <x v="1"/>
    <n v="513"/>
    <x v="7"/>
  </r>
  <r>
    <n v="376128"/>
    <x v="0"/>
    <x v="0"/>
    <n v="82900"/>
    <n v="82900"/>
    <n v="0"/>
    <x v="0"/>
    <x v="1"/>
    <x v="2"/>
    <n v="486"/>
    <x v="8"/>
  </r>
  <r>
    <n v="376142"/>
    <x v="1"/>
    <x v="0"/>
    <n v="5000"/>
    <n v="5000"/>
    <n v="0"/>
    <x v="0"/>
    <x v="0"/>
    <x v="1"/>
    <n v="495"/>
    <x v="0"/>
  </r>
  <r>
    <n v="376143"/>
    <x v="1"/>
    <x v="0"/>
    <n v="70200"/>
    <n v="70200"/>
    <n v="0"/>
    <x v="0"/>
    <x v="1"/>
    <x v="2"/>
    <n v="493"/>
    <x v="0"/>
  </r>
  <r>
    <n v="376151"/>
    <x v="2"/>
    <x v="0"/>
    <n v="10000"/>
    <n v="10000"/>
    <n v="0"/>
    <x v="0"/>
    <x v="0"/>
    <x v="0"/>
    <n v="503"/>
    <x v="0"/>
  </r>
  <r>
    <n v="376152"/>
    <x v="1"/>
    <x v="0"/>
    <n v="16000"/>
    <n v="16000"/>
    <n v="0"/>
    <x v="0"/>
    <x v="1"/>
    <x v="1"/>
    <n v="486"/>
    <x v="8"/>
  </r>
  <r>
    <n v="376153"/>
    <x v="1"/>
    <x v="0"/>
    <n v="45000"/>
    <n v="45000"/>
    <n v="0"/>
    <x v="0"/>
    <x v="1"/>
    <x v="1"/>
    <n v="455"/>
    <x v="1"/>
  </r>
  <r>
    <n v="376154"/>
    <x v="0"/>
    <x v="1"/>
    <n v="5000"/>
    <n v="5000"/>
    <n v="0"/>
    <x v="0"/>
    <x v="1"/>
    <x v="2"/>
    <n v="432"/>
    <x v="3"/>
  </r>
  <r>
    <n v="376156"/>
    <x v="0"/>
    <x v="1"/>
    <n v="42270"/>
    <n v="42270"/>
    <n v="0"/>
    <x v="0"/>
    <x v="1"/>
    <x v="2"/>
    <n v="538"/>
    <x v="9"/>
  </r>
  <r>
    <n v="376160"/>
    <x v="1"/>
    <x v="0"/>
    <n v="30000"/>
    <n v="30000"/>
    <n v="0"/>
    <x v="0"/>
    <x v="0"/>
    <x v="1"/>
    <n v="394"/>
    <x v="2"/>
  </r>
  <r>
    <n v="376169"/>
    <x v="1"/>
    <x v="0"/>
    <n v="16000"/>
    <n v="0"/>
    <n v="1"/>
    <x v="1"/>
    <x v="0"/>
    <x v="2"/>
    <n v="440"/>
    <x v="3"/>
  </r>
  <r>
    <n v="376180"/>
    <x v="1"/>
    <x v="0"/>
    <n v="65600"/>
    <n v="65600"/>
    <n v="0"/>
    <x v="0"/>
    <x v="1"/>
    <x v="1"/>
    <n v="459"/>
    <x v="1"/>
  </r>
  <r>
    <n v="376196"/>
    <x v="0"/>
    <x v="2"/>
    <n v="256500"/>
    <n v="256500"/>
    <n v="0"/>
    <x v="0"/>
    <x v="1"/>
    <x v="2"/>
    <n v="494"/>
    <x v="0"/>
  </r>
  <r>
    <n v="376206"/>
    <x v="2"/>
    <x v="0"/>
    <n v="44000"/>
    <n v="44000"/>
    <n v="0"/>
    <x v="0"/>
    <x v="0"/>
    <x v="0"/>
    <n v="483"/>
    <x v="8"/>
  </r>
  <r>
    <n v="376213"/>
    <x v="0"/>
    <x v="2"/>
    <n v="101061.6"/>
    <n v="101061.6"/>
    <n v="0"/>
    <x v="0"/>
    <x v="1"/>
    <x v="0"/>
    <n v="533"/>
    <x v="9"/>
  </r>
  <r>
    <n v="376216"/>
    <x v="1"/>
    <x v="0"/>
    <n v="3000"/>
    <n v="3000"/>
    <n v="0"/>
    <x v="0"/>
    <x v="1"/>
    <x v="1"/>
    <n v="468"/>
    <x v="1"/>
  </r>
  <r>
    <n v="376224"/>
    <x v="0"/>
    <x v="0"/>
    <n v="40000"/>
    <n v="40000"/>
    <n v="0"/>
    <x v="0"/>
    <x v="0"/>
    <x v="1"/>
    <n v="444"/>
    <x v="3"/>
  </r>
  <r>
    <n v="376226"/>
    <x v="0"/>
    <x v="0"/>
    <n v="344879"/>
    <n v="344879"/>
    <n v="0"/>
    <x v="0"/>
    <x v="1"/>
    <x v="1"/>
    <n v="545"/>
    <x v="9"/>
  </r>
  <r>
    <n v="376238"/>
    <x v="1"/>
    <x v="0"/>
    <n v="114378"/>
    <n v="114378"/>
    <n v="0"/>
    <x v="0"/>
    <x v="1"/>
    <x v="2"/>
    <n v="553"/>
    <x v="10"/>
  </r>
  <r>
    <n v="376245"/>
    <x v="0"/>
    <x v="0"/>
    <n v="89500"/>
    <n v="89500"/>
    <n v="0"/>
    <x v="0"/>
    <x v="1"/>
    <x v="1"/>
    <n v="466"/>
    <x v="1"/>
  </r>
  <r>
    <n v="376246"/>
    <x v="1"/>
    <x v="0"/>
    <n v="29500"/>
    <n v="29500"/>
    <n v="0"/>
    <x v="0"/>
    <x v="1"/>
    <x v="0"/>
    <n v="496"/>
    <x v="0"/>
  </r>
  <r>
    <n v="376250"/>
    <x v="0"/>
    <x v="0"/>
    <n v="50000"/>
    <n v="50000"/>
    <n v="0"/>
    <x v="0"/>
    <x v="0"/>
    <x v="1"/>
    <n v="462"/>
    <x v="1"/>
  </r>
  <r>
    <n v="376255"/>
    <x v="0"/>
    <x v="1"/>
    <n v="41000"/>
    <n v="41000"/>
    <n v="0"/>
    <x v="0"/>
    <x v="1"/>
    <x v="1"/>
    <n v="452"/>
    <x v="1"/>
  </r>
  <r>
    <n v="376260"/>
    <x v="0"/>
    <x v="0"/>
    <n v="60000"/>
    <n v="60000"/>
    <n v="0"/>
    <x v="0"/>
    <x v="0"/>
    <x v="1"/>
    <n v="442"/>
    <x v="3"/>
  </r>
  <r>
    <n v="376269"/>
    <x v="1"/>
    <x v="0"/>
    <n v="3000"/>
    <n v="3000"/>
    <n v="0"/>
    <x v="0"/>
    <x v="1"/>
    <x v="0"/>
    <n v="491"/>
    <x v="0"/>
  </r>
  <r>
    <n v="376272"/>
    <x v="0"/>
    <x v="2"/>
    <n v="50000"/>
    <n v="50000"/>
    <n v="0"/>
    <x v="0"/>
    <x v="0"/>
    <x v="0"/>
    <n v="528"/>
    <x v="7"/>
  </r>
  <r>
    <n v="376275"/>
    <x v="0"/>
    <x v="1"/>
    <n v="25000"/>
    <n v="25000"/>
    <n v="0"/>
    <x v="0"/>
    <x v="1"/>
    <x v="0"/>
    <n v="448"/>
    <x v="3"/>
  </r>
  <r>
    <n v="376278"/>
    <x v="2"/>
    <x v="0"/>
    <n v="39600"/>
    <n v="39600"/>
    <n v="1"/>
    <x v="1"/>
    <x v="0"/>
    <x v="0"/>
    <n v="449"/>
    <x v="3"/>
  </r>
  <r>
    <n v="376287"/>
    <x v="0"/>
    <x v="0"/>
    <n v="60000"/>
    <n v="60000"/>
    <n v="0"/>
    <x v="0"/>
    <x v="1"/>
    <x v="0"/>
    <n v="503"/>
    <x v="0"/>
  </r>
  <r>
    <n v="376288"/>
    <x v="0"/>
    <x v="0"/>
    <n v="49900"/>
    <n v="49900"/>
    <n v="0"/>
    <x v="0"/>
    <x v="0"/>
    <x v="1"/>
    <n v="430"/>
    <x v="6"/>
  </r>
  <r>
    <n v="376289"/>
    <x v="0"/>
    <x v="2"/>
    <n v="20000"/>
    <n v="20000"/>
    <n v="0"/>
    <x v="0"/>
    <x v="1"/>
    <x v="0"/>
    <n v="428"/>
    <x v="6"/>
  </r>
  <r>
    <n v="376310"/>
    <x v="0"/>
    <x v="0"/>
    <n v="59200"/>
    <n v="59200"/>
    <n v="0"/>
    <x v="0"/>
    <x v="1"/>
    <x v="2"/>
    <n v="552"/>
    <x v="10"/>
  </r>
  <r>
    <n v="376312"/>
    <x v="0"/>
    <x v="0"/>
    <n v="25000"/>
    <n v="25000"/>
    <n v="0"/>
    <x v="0"/>
    <x v="1"/>
    <x v="0"/>
    <n v="469"/>
    <x v="1"/>
  </r>
  <r>
    <n v="376317"/>
    <x v="1"/>
    <x v="0"/>
    <n v="5000"/>
    <n v="5000"/>
    <n v="0"/>
    <x v="0"/>
    <x v="1"/>
    <x v="1"/>
    <n v="483"/>
    <x v="8"/>
  </r>
  <r>
    <n v="376318"/>
    <x v="0"/>
    <x v="0"/>
    <n v="30000"/>
    <n v="30000"/>
    <n v="0"/>
    <x v="0"/>
    <x v="0"/>
    <x v="1"/>
    <n v="475"/>
    <x v="8"/>
  </r>
  <r>
    <n v="376320"/>
    <x v="0"/>
    <x v="1"/>
    <n v="5700"/>
    <n v="5700"/>
    <n v="0"/>
    <x v="0"/>
    <x v="0"/>
    <x v="2"/>
    <n v="534"/>
    <x v="9"/>
  </r>
  <r>
    <n v="376323"/>
    <x v="1"/>
    <x v="0"/>
    <n v="10000"/>
    <n v="10000"/>
    <n v="0"/>
    <x v="0"/>
    <x v="0"/>
    <x v="0"/>
    <n v="406"/>
    <x v="2"/>
  </r>
  <r>
    <n v="376325"/>
    <x v="0"/>
    <x v="0"/>
    <n v="50000"/>
    <n v="50000"/>
    <n v="0"/>
    <x v="0"/>
    <x v="1"/>
    <x v="1"/>
    <n v="505"/>
    <x v="0"/>
  </r>
  <r>
    <n v="376326"/>
    <x v="0"/>
    <x v="1"/>
    <n v="25000"/>
    <n v="25000"/>
    <n v="0"/>
    <x v="0"/>
    <x v="0"/>
    <x v="2"/>
    <n v="443"/>
    <x v="3"/>
  </r>
  <r>
    <n v="376329"/>
    <x v="0"/>
    <x v="1"/>
    <n v="22600"/>
    <n v="22600"/>
    <n v="0"/>
    <x v="0"/>
    <x v="1"/>
    <x v="1"/>
    <n v="457"/>
    <x v="1"/>
  </r>
  <r>
    <n v="376334"/>
    <x v="0"/>
    <x v="0"/>
    <n v="52000"/>
    <n v="32000"/>
    <n v="1"/>
    <x v="1"/>
    <x v="1"/>
    <x v="1"/>
    <n v="487"/>
    <x v="8"/>
  </r>
  <r>
    <n v="376346"/>
    <x v="1"/>
    <x v="0"/>
    <n v="16555"/>
    <n v="6555"/>
    <n v="1"/>
    <x v="1"/>
    <x v="0"/>
    <x v="1"/>
    <n v="433"/>
    <x v="3"/>
  </r>
  <r>
    <n v="376347"/>
    <x v="2"/>
    <x v="0"/>
    <n v="20000"/>
    <n v="13100"/>
    <n v="1"/>
    <x v="1"/>
    <x v="0"/>
    <x v="1"/>
    <n v="457"/>
    <x v="1"/>
  </r>
  <r>
    <n v="376349"/>
    <x v="1"/>
    <x v="0"/>
    <n v="10000"/>
    <n v="10000"/>
    <n v="0"/>
    <x v="0"/>
    <x v="1"/>
    <x v="2"/>
    <n v="448"/>
    <x v="3"/>
  </r>
  <r>
    <n v="376352"/>
    <x v="0"/>
    <x v="0"/>
    <n v="80000"/>
    <n v="80000"/>
    <n v="0"/>
    <x v="0"/>
    <x v="1"/>
    <x v="1"/>
    <n v="458"/>
    <x v="1"/>
  </r>
  <r>
    <n v="376354"/>
    <x v="0"/>
    <x v="0"/>
    <n v="74200"/>
    <n v="74200"/>
    <n v="0"/>
    <x v="0"/>
    <x v="1"/>
    <x v="1"/>
    <n v="516"/>
    <x v="7"/>
  </r>
  <r>
    <n v="376357"/>
    <x v="1"/>
    <x v="0"/>
    <n v="15500"/>
    <n v="15500"/>
    <n v="0"/>
    <x v="0"/>
    <x v="0"/>
    <x v="1"/>
    <n v="440"/>
    <x v="3"/>
  </r>
  <r>
    <n v="376358"/>
    <x v="1"/>
    <x v="0"/>
    <n v="50000"/>
    <n v="50000"/>
    <n v="0"/>
    <x v="0"/>
    <x v="1"/>
    <x v="2"/>
    <n v="487"/>
    <x v="8"/>
  </r>
  <r>
    <n v="376379"/>
    <x v="0"/>
    <x v="0"/>
    <n v="40000"/>
    <n v="40000"/>
    <n v="0"/>
    <x v="0"/>
    <x v="1"/>
    <x v="1"/>
    <n v="463"/>
    <x v="1"/>
  </r>
  <r>
    <n v="376385"/>
    <x v="0"/>
    <x v="2"/>
    <n v="40000"/>
    <n v="40000"/>
    <n v="0"/>
    <x v="0"/>
    <x v="0"/>
    <x v="0"/>
    <n v="526"/>
    <x v="7"/>
  </r>
  <r>
    <n v="376389"/>
    <x v="0"/>
    <x v="0"/>
    <n v="279000"/>
    <n v="279000"/>
    <n v="0"/>
    <x v="0"/>
    <x v="1"/>
    <x v="0"/>
    <n v="459"/>
    <x v="1"/>
  </r>
  <r>
    <n v="376394"/>
    <x v="0"/>
    <x v="0"/>
    <n v="129900"/>
    <n v="129900"/>
    <n v="0"/>
    <x v="0"/>
    <x v="0"/>
    <x v="0"/>
    <n v="437"/>
    <x v="3"/>
  </r>
  <r>
    <n v="376396"/>
    <x v="0"/>
    <x v="0"/>
    <n v="20000"/>
    <n v="20000"/>
    <n v="0"/>
    <x v="0"/>
    <x v="1"/>
    <x v="2"/>
    <n v="470"/>
    <x v="1"/>
  </r>
  <r>
    <n v="376399"/>
    <x v="0"/>
    <x v="1"/>
    <n v="11000"/>
    <n v="11000"/>
    <n v="0"/>
    <x v="0"/>
    <x v="1"/>
    <x v="0"/>
    <n v="460"/>
    <x v="1"/>
  </r>
  <r>
    <n v="376401"/>
    <x v="0"/>
    <x v="0"/>
    <n v="43000"/>
    <n v="43000"/>
    <n v="0"/>
    <x v="0"/>
    <x v="0"/>
    <x v="1"/>
    <n v="457"/>
    <x v="1"/>
  </r>
  <r>
    <n v="376406"/>
    <x v="0"/>
    <x v="1"/>
    <n v="84000"/>
    <n v="84000"/>
    <n v="0"/>
    <x v="0"/>
    <x v="1"/>
    <x v="1"/>
    <n v="539"/>
    <x v="9"/>
  </r>
  <r>
    <n v="376413"/>
    <x v="1"/>
    <x v="1"/>
    <n v="10000"/>
    <n v="10000"/>
    <n v="0"/>
    <x v="0"/>
    <x v="0"/>
    <x v="1"/>
    <n v="451"/>
    <x v="1"/>
  </r>
  <r>
    <n v="376422"/>
    <x v="0"/>
    <x v="0"/>
    <n v="46500"/>
    <n v="46500"/>
    <n v="0"/>
    <x v="0"/>
    <x v="1"/>
    <x v="0"/>
    <n v="465"/>
    <x v="1"/>
  </r>
  <r>
    <n v="376426"/>
    <x v="1"/>
    <x v="0"/>
    <n v="10000"/>
    <n v="10000"/>
    <n v="0"/>
    <x v="0"/>
    <x v="0"/>
    <x v="1"/>
    <n v="466"/>
    <x v="1"/>
  </r>
  <r>
    <n v="376432"/>
    <x v="2"/>
    <x v="0"/>
    <n v="18500"/>
    <n v="17500"/>
    <n v="1"/>
    <x v="1"/>
    <x v="0"/>
    <x v="0"/>
    <n v="504"/>
    <x v="0"/>
  </r>
  <r>
    <n v="376436"/>
    <x v="0"/>
    <x v="0"/>
    <n v="30000"/>
    <n v="30000"/>
    <n v="0"/>
    <x v="0"/>
    <x v="0"/>
    <x v="2"/>
    <n v="492"/>
    <x v="0"/>
  </r>
  <r>
    <n v="376438"/>
    <x v="0"/>
    <x v="0"/>
    <n v="156900"/>
    <n v="156900"/>
    <n v="0"/>
    <x v="0"/>
    <x v="1"/>
    <x v="1"/>
    <n v="503"/>
    <x v="0"/>
  </r>
  <r>
    <n v="376441"/>
    <x v="1"/>
    <x v="0"/>
    <n v="62000"/>
    <n v="62000"/>
    <n v="0"/>
    <x v="0"/>
    <x v="0"/>
    <x v="1"/>
    <n v="458"/>
    <x v="1"/>
  </r>
  <r>
    <n v="376450"/>
    <x v="1"/>
    <x v="0"/>
    <n v="20000"/>
    <n v="0"/>
    <n v="1"/>
    <x v="1"/>
    <x v="1"/>
    <x v="0"/>
    <n v="375"/>
    <x v="4"/>
  </r>
  <r>
    <n v="376451"/>
    <x v="0"/>
    <x v="0"/>
    <n v="20000"/>
    <n v="20000"/>
    <n v="0"/>
    <x v="0"/>
    <x v="1"/>
    <x v="1"/>
    <n v="502"/>
    <x v="0"/>
  </r>
  <r>
    <n v="376459"/>
    <x v="0"/>
    <x v="0"/>
    <n v="62000"/>
    <n v="62000"/>
    <n v="0"/>
    <x v="0"/>
    <x v="0"/>
    <x v="1"/>
    <n v="466"/>
    <x v="1"/>
  </r>
  <r>
    <n v="376463"/>
    <x v="0"/>
    <x v="0"/>
    <n v="121900"/>
    <n v="121900"/>
    <n v="0"/>
    <x v="0"/>
    <x v="0"/>
    <x v="2"/>
    <n v="506"/>
    <x v="0"/>
  </r>
  <r>
    <n v="376464"/>
    <x v="0"/>
    <x v="1"/>
    <n v="120000"/>
    <n v="120000"/>
    <n v="0"/>
    <x v="0"/>
    <x v="1"/>
    <x v="2"/>
    <n v="540"/>
    <x v="9"/>
  </r>
  <r>
    <n v="376469"/>
    <x v="1"/>
    <x v="0"/>
    <n v="40000"/>
    <n v="20000"/>
    <n v="1"/>
    <x v="1"/>
    <x v="0"/>
    <x v="1"/>
    <n v="424"/>
    <x v="6"/>
  </r>
  <r>
    <n v="376481"/>
    <x v="0"/>
    <x v="1"/>
    <n v="26000"/>
    <n v="26000"/>
    <n v="0"/>
    <x v="0"/>
    <x v="1"/>
    <x v="0"/>
    <n v="548"/>
    <x v="9"/>
  </r>
  <r>
    <n v="376483"/>
    <x v="0"/>
    <x v="0"/>
    <n v="171000"/>
    <n v="171000"/>
    <n v="0"/>
    <x v="0"/>
    <x v="1"/>
    <x v="0"/>
    <n v="448"/>
    <x v="3"/>
  </r>
  <r>
    <n v="376484"/>
    <x v="0"/>
    <x v="0"/>
    <n v="68500"/>
    <n v="68500"/>
    <n v="0"/>
    <x v="0"/>
    <x v="1"/>
    <x v="0"/>
    <n v="502"/>
    <x v="0"/>
  </r>
  <r>
    <n v="376489"/>
    <x v="1"/>
    <x v="0"/>
    <n v="15000"/>
    <n v="15000"/>
    <n v="0"/>
    <x v="0"/>
    <x v="1"/>
    <x v="0"/>
    <n v="464"/>
    <x v="1"/>
  </r>
  <r>
    <n v="376501"/>
    <x v="0"/>
    <x v="0"/>
    <n v="114800"/>
    <n v="114800"/>
    <n v="0"/>
    <x v="0"/>
    <x v="1"/>
    <x v="1"/>
    <n v="500"/>
    <x v="0"/>
  </r>
  <r>
    <n v="376511"/>
    <x v="1"/>
    <x v="0"/>
    <n v="20000"/>
    <n v="0"/>
    <n v="1"/>
    <x v="1"/>
    <x v="0"/>
    <x v="1"/>
    <n v="444"/>
    <x v="3"/>
  </r>
  <r>
    <n v="376512"/>
    <x v="1"/>
    <x v="0"/>
    <n v="35000"/>
    <n v="35000"/>
    <n v="0"/>
    <x v="0"/>
    <x v="1"/>
    <x v="1"/>
    <n v="510"/>
    <x v="0"/>
  </r>
  <r>
    <n v="376516"/>
    <x v="1"/>
    <x v="0"/>
    <n v="2400"/>
    <n v="2400"/>
    <n v="0"/>
    <x v="0"/>
    <x v="1"/>
    <x v="0"/>
    <n v="467"/>
    <x v="1"/>
  </r>
  <r>
    <n v="376530"/>
    <x v="0"/>
    <x v="0"/>
    <n v="68500"/>
    <n v="68500"/>
    <n v="0"/>
    <x v="0"/>
    <x v="0"/>
    <x v="1"/>
    <n v="505"/>
    <x v="0"/>
  </r>
  <r>
    <n v="376534"/>
    <x v="0"/>
    <x v="2"/>
    <n v="70000"/>
    <n v="70000"/>
    <n v="0"/>
    <x v="0"/>
    <x v="1"/>
    <x v="2"/>
    <n v="449"/>
    <x v="3"/>
  </r>
  <r>
    <n v="376540"/>
    <x v="0"/>
    <x v="0"/>
    <n v="47500"/>
    <n v="47500"/>
    <n v="0"/>
    <x v="0"/>
    <x v="1"/>
    <x v="0"/>
    <n v="522"/>
    <x v="7"/>
  </r>
  <r>
    <n v="376543"/>
    <x v="0"/>
    <x v="0"/>
    <n v="106000"/>
    <n v="106000"/>
    <n v="0"/>
    <x v="0"/>
    <x v="1"/>
    <x v="1"/>
    <n v="462"/>
    <x v="1"/>
  </r>
  <r>
    <n v="376563"/>
    <x v="0"/>
    <x v="0"/>
    <n v="105700"/>
    <n v="105700"/>
    <n v="0"/>
    <x v="0"/>
    <x v="1"/>
    <x v="1"/>
    <n v="514"/>
    <x v="7"/>
  </r>
  <r>
    <n v="376565"/>
    <x v="0"/>
    <x v="0"/>
    <n v="59700"/>
    <n v="59700"/>
    <n v="0"/>
    <x v="0"/>
    <x v="0"/>
    <x v="1"/>
    <n v="432"/>
    <x v="3"/>
  </r>
  <r>
    <n v="376585"/>
    <x v="0"/>
    <x v="0"/>
    <n v="219497"/>
    <n v="219897"/>
    <n v="1"/>
    <x v="1"/>
    <x v="0"/>
    <x v="1"/>
    <n v="499"/>
    <x v="0"/>
  </r>
  <r>
    <n v="376590"/>
    <x v="0"/>
    <x v="2"/>
    <n v="70000"/>
    <n v="70000"/>
    <n v="0"/>
    <x v="0"/>
    <x v="0"/>
    <x v="1"/>
    <n v="416"/>
    <x v="6"/>
  </r>
  <r>
    <n v="376612"/>
    <x v="0"/>
    <x v="0"/>
    <n v="14300"/>
    <n v="14300"/>
    <n v="0"/>
    <x v="0"/>
    <x v="1"/>
    <x v="1"/>
    <n v="521"/>
    <x v="7"/>
  </r>
  <r>
    <n v="376620"/>
    <x v="0"/>
    <x v="0"/>
    <n v="90000"/>
    <n v="90000"/>
    <n v="0"/>
    <x v="0"/>
    <x v="1"/>
    <x v="1"/>
    <n v="541"/>
    <x v="9"/>
  </r>
  <r>
    <n v="376628"/>
    <x v="1"/>
    <x v="0"/>
    <n v="30000"/>
    <n v="30000"/>
    <n v="0"/>
    <x v="0"/>
    <x v="1"/>
    <x v="1"/>
    <n v="430"/>
    <x v="6"/>
  </r>
  <r>
    <n v="376634"/>
    <x v="1"/>
    <x v="0"/>
    <n v="20000"/>
    <n v="20000"/>
    <n v="0"/>
    <x v="0"/>
    <x v="1"/>
    <x v="2"/>
    <n v="473"/>
    <x v="8"/>
  </r>
  <r>
    <n v="376652"/>
    <x v="0"/>
    <x v="0"/>
    <n v="80000"/>
    <n v="80000"/>
    <n v="0"/>
    <x v="0"/>
    <x v="1"/>
    <x v="0"/>
    <n v="516"/>
    <x v="7"/>
  </r>
  <r>
    <n v="376656"/>
    <x v="0"/>
    <x v="0"/>
    <n v="40000"/>
    <n v="40000"/>
    <n v="0"/>
    <x v="0"/>
    <x v="0"/>
    <x v="1"/>
    <n v="459"/>
    <x v="1"/>
  </r>
  <r>
    <n v="376695"/>
    <x v="0"/>
    <x v="0"/>
    <n v="42000"/>
    <n v="42000"/>
    <n v="0"/>
    <x v="0"/>
    <x v="0"/>
    <x v="1"/>
    <n v="414"/>
    <x v="6"/>
  </r>
  <r>
    <n v="376696"/>
    <x v="0"/>
    <x v="1"/>
    <n v="15120"/>
    <n v="15120"/>
    <n v="0"/>
    <x v="0"/>
    <x v="0"/>
    <x v="0"/>
    <n v="416"/>
    <x v="6"/>
  </r>
  <r>
    <n v="376702"/>
    <x v="1"/>
    <x v="0"/>
    <n v="15000"/>
    <n v="15000"/>
    <n v="0"/>
    <x v="0"/>
    <x v="1"/>
    <x v="0"/>
    <n v="447"/>
    <x v="3"/>
  </r>
  <r>
    <n v="376709"/>
    <x v="1"/>
    <x v="1"/>
    <n v="30000"/>
    <n v="30000"/>
    <n v="0"/>
    <x v="0"/>
    <x v="0"/>
    <x v="1"/>
    <n v="386"/>
    <x v="4"/>
  </r>
  <r>
    <n v="376713"/>
    <x v="1"/>
    <x v="1"/>
    <n v="30500"/>
    <n v="30500"/>
    <n v="0"/>
    <x v="0"/>
    <x v="0"/>
    <x v="1"/>
    <n v="403"/>
    <x v="2"/>
  </r>
  <r>
    <n v="376724"/>
    <x v="1"/>
    <x v="0"/>
    <n v="10000"/>
    <n v="10000"/>
    <n v="0"/>
    <x v="0"/>
    <x v="1"/>
    <x v="1"/>
    <n v="438"/>
    <x v="3"/>
  </r>
  <r>
    <n v="376726"/>
    <x v="0"/>
    <x v="0"/>
    <n v="148400"/>
    <n v="148400"/>
    <n v="0"/>
    <x v="0"/>
    <x v="0"/>
    <x v="0"/>
    <n v="501"/>
    <x v="0"/>
  </r>
  <r>
    <n v="376770"/>
    <x v="0"/>
    <x v="0"/>
    <n v="37000"/>
    <n v="37000"/>
    <n v="0"/>
    <x v="0"/>
    <x v="0"/>
    <x v="0"/>
    <n v="449"/>
    <x v="3"/>
  </r>
  <r>
    <n v="376771"/>
    <x v="1"/>
    <x v="1"/>
    <n v="40000"/>
    <n v="40000"/>
    <n v="0"/>
    <x v="0"/>
    <x v="1"/>
    <x v="2"/>
    <n v="472"/>
    <x v="8"/>
  </r>
  <r>
    <n v="376774"/>
    <x v="0"/>
    <x v="2"/>
    <n v="20000"/>
    <n v="20000"/>
    <n v="0"/>
    <x v="0"/>
    <x v="0"/>
    <x v="1"/>
    <n v="496"/>
    <x v="0"/>
  </r>
  <r>
    <n v="376794"/>
    <x v="1"/>
    <x v="0"/>
    <n v="40000"/>
    <n v="40000"/>
    <n v="0"/>
    <x v="0"/>
    <x v="1"/>
    <x v="2"/>
    <n v="535"/>
    <x v="9"/>
  </r>
  <r>
    <n v="376796"/>
    <x v="0"/>
    <x v="0"/>
    <n v="40000"/>
    <n v="40000"/>
    <n v="0"/>
    <x v="0"/>
    <x v="1"/>
    <x v="1"/>
    <n v="457"/>
    <x v="1"/>
  </r>
  <r>
    <n v="376797"/>
    <x v="0"/>
    <x v="0"/>
    <n v="16000"/>
    <n v="16000"/>
    <n v="0"/>
    <x v="0"/>
    <x v="1"/>
    <x v="1"/>
    <n v="509"/>
    <x v="0"/>
  </r>
  <r>
    <n v="376801"/>
    <x v="0"/>
    <x v="0"/>
    <n v="41000"/>
    <n v="41000"/>
    <n v="0"/>
    <x v="0"/>
    <x v="0"/>
    <x v="1"/>
    <n v="464"/>
    <x v="1"/>
  </r>
  <r>
    <n v="376819"/>
    <x v="1"/>
    <x v="0"/>
    <n v="17000"/>
    <n v="2000"/>
    <n v="1"/>
    <x v="1"/>
    <x v="0"/>
    <x v="1"/>
    <n v="480"/>
    <x v="8"/>
  </r>
  <r>
    <n v="376823"/>
    <x v="0"/>
    <x v="1"/>
    <n v="15000"/>
    <n v="15000"/>
    <n v="0"/>
    <x v="0"/>
    <x v="0"/>
    <x v="1"/>
    <n v="451"/>
    <x v="1"/>
  </r>
  <r>
    <n v="376835"/>
    <x v="0"/>
    <x v="0"/>
    <n v="60000"/>
    <n v="60000"/>
    <n v="0"/>
    <x v="0"/>
    <x v="0"/>
    <x v="0"/>
    <n v="447"/>
    <x v="3"/>
  </r>
  <r>
    <n v="376853"/>
    <x v="0"/>
    <x v="2"/>
    <n v="10000"/>
    <n v="10000"/>
    <n v="0"/>
    <x v="0"/>
    <x v="0"/>
    <x v="1"/>
    <n v="430"/>
    <x v="6"/>
  </r>
  <r>
    <n v="376854"/>
    <x v="1"/>
    <x v="0"/>
    <n v="27500"/>
    <n v="14500"/>
    <n v="0"/>
    <x v="0"/>
    <x v="0"/>
    <x v="0"/>
    <n v="496"/>
    <x v="0"/>
  </r>
  <r>
    <n v="376869"/>
    <x v="1"/>
    <x v="0"/>
    <n v="25000"/>
    <n v="25000"/>
    <n v="0"/>
    <x v="0"/>
    <x v="1"/>
    <x v="2"/>
    <n v="481"/>
    <x v="8"/>
  </r>
  <r>
    <n v="376877"/>
    <x v="0"/>
    <x v="1"/>
    <n v="30000"/>
    <n v="30000"/>
    <n v="0"/>
    <x v="0"/>
    <x v="0"/>
    <x v="1"/>
    <n v="489"/>
    <x v="8"/>
  </r>
  <r>
    <n v="376894"/>
    <x v="2"/>
    <x v="0"/>
    <n v="90000"/>
    <n v="90000"/>
    <n v="0"/>
    <x v="0"/>
    <x v="1"/>
    <x v="0"/>
    <n v="511"/>
    <x v="7"/>
  </r>
  <r>
    <n v="376898"/>
    <x v="0"/>
    <x v="0"/>
    <n v="35000"/>
    <n v="35000"/>
    <n v="0"/>
    <x v="0"/>
    <x v="1"/>
    <x v="1"/>
    <n v="414"/>
    <x v="6"/>
  </r>
  <r>
    <n v="376899"/>
    <x v="0"/>
    <x v="0"/>
    <n v="107500"/>
    <n v="107500"/>
    <n v="0"/>
    <x v="0"/>
    <x v="1"/>
    <x v="0"/>
    <n v="465"/>
    <x v="1"/>
  </r>
  <r>
    <n v="376905"/>
    <x v="0"/>
    <x v="1"/>
    <n v="41900"/>
    <n v="41900"/>
    <n v="0"/>
    <x v="0"/>
    <x v="1"/>
    <x v="0"/>
    <n v="505"/>
    <x v="0"/>
  </r>
  <r>
    <n v="376911"/>
    <x v="0"/>
    <x v="0"/>
    <n v="20000"/>
    <n v="20000"/>
    <n v="0"/>
    <x v="0"/>
    <x v="1"/>
    <x v="0"/>
    <n v="532"/>
    <x v="9"/>
  </r>
  <r>
    <n v="376918"/>
    <x v="1"/>
    <x v="0"/>
    <n v="5000"/>
    <n v="5000"/>
    <n v="0"/>
    <x v="0"/>
    <x v="1"/>
    <x v="1"/>
    <n v="458"/>
    <x v="1"/>
  </r>
  <r>
    <n v="376921"/>
    <x v="0"/>
    <x v="0"/>
    <n v="80000"/>
    <n v="80000"/>
    <n v="0"/>
    <x v="0"/>
    <x v="0"/>
    <x v="1"/>
    <n v="473"/>
    <x v="8"/>
  </r>
  <r>
    <n v="376936"/>
    <x v="0"/>
    <x v="0"/>
    <n v="25000"/>
    <n v="25000"/>
    <n v="0"/>
    <x v="0"/>
    <x v="1"/>
    <x v="1"/>
    <n v="446"/>
    <x v="3"/>
  </r>
  <r>
    <n v="376941"/>
    <x v="2"/>
    <x v="1"/>
    <n v="35000"/>
    <n v="10463.92"/>
    <n v="1"/>
    <x v="1"/>
    <x v="0"/>
    <x v="2"/>
    <n v="523"/>
    <x v="7"/>
  </r>
  <r>
    <n v="376946"/>
    <x v="1"/>
    <x v="0"/>
    <n v="10000"/>
    <n v="5000"/>
    <n v="1"/>
    <x v="1"/>
    <x v="1"/>
    <x v="0"/>
    <n v="444"/>
    <x v="3"/>
  </r>
  <r>
    <n v="376955"/>
    <x v="1"/>
    <x v="0"/>
    <n v="10000"/>
    <n v="10000"/>
    <n v="0"/>
    <x v="0"/>
    <x v="1"/>
    <x v="1"/>
    <n v="402"/>
    <x v="2"/>
  </r>
  <r>
    <n v="376959"/>
    <x v="0"/>
    <x v="2"/>
    <n v="22700"/>
    <n v="22700"/>
    <n v="0"/>
    <x v="0"/>
    <x v="1"/>
    <x v="1"/>
    <n v="441"/>
    <x v="3"/>
  </r>
  <r>
    <n v="376991"/>
    <x v="0"/>
    <x v="1"/>
    <n v="4000"/>
    <n v="4000"/>
    <n v="0"/>
    <x v="0"/>
    <x v="0"/>
    <x v="2"/>
    <n v="356"/>
    <x v="5"/>
  </r>
  <r>
    <n v="376995"/>
    <x v="1"/>
    <x v="0"/>
    <n v="40000"/>
    <n v="40000"/>
    <n v="0"/>
    <x v="0"/>
    <x v="0"/>
    <x v="1"/>
    <n v="414"/>
    <x v="6"/>
  </r>
  <r>
    <n v="376997"/>
    <x v="1"/>
    <x v="0"/>
    <n v="10000"/>
    <n v="10000"/>
    <n v="0"/>
    <x v="0"/>
    <x v="0"/>
    <x v="1"/>
    <n v="472"/>
    <x v="8"/>
  </r>
  <r>
    <n v="377000"/>
    <x v="0"/>
    <x v="0"/>
    <n v="20500"/>
    <n v="20500"/>
    <n v="0"/>
    <x v="0"/>
    <x v="0"/>
    <x v="1"/>
    <n v="473"/>
    <x v="8"/>
  </r>
  <r>
    <n v="377002"/>
    <x v="1"/>
    <x v="0"/>
    <n v="15000"/>
    <n v="15000"/>
    <n v="0"/>
    <x v="0"/>
    <x v="0"/>
    <x v="2"/>
    <n v="440"/>
    <x v="3"/>
  </r>
  <r>
    <n v="377008"/>
    <x v="0"/>
    <x v="1"/>
    <n v="30000"/>
    <n v="30000"/>
    <n v="0"/>
    <x v="0"/>
    <x v="0"/>
    <x v="1"/>
    <n v="474"/>
    <x v="8"/>
  </r>
  <r>
    <n v="377016"/>
    <x v="1"/>
    <x v="0"/>
    <n v="34600"/>
    <n v="34600"/>
    <n v="0"/>
    <x v="0"/>
    <x v="1"/>
    <x v="1"/>
    <n v="458"/>
    <x v="1"/>
  </r>
  <r>
    <n v="377027"/>
    <x v="0"/>
    <x v="1"/>
    <n v="83000"/>
    <n v="83000"/>
    <n v="0"/>
    <x v="0"/>
    <x v="1"/>
    <x v="1"/>
    <n v="522"/>
    <x v="7"/>
  </r>
  <r>
    <n v="377029"/>
    <x v="1"/>
    <x v="0"/>
    <n v="25000"/>
    <n v="0"/>
    <n v="1"/>
    <x v="1"/>
    <x v="0"/>
    <x v="0"/>
    <n v="431"/>
    <x v="3"/>
  </r>
  <r>
    <n v="377031"/>
    <x v="0"/>
    <x v="0"/>
    <n v="166498"/>
    <n v="166498"/>
    <n v="0"/>
    <x v="0"/>
    <x v="0"/>
    <x v="1"/>
    <n v="460"/>
    <x v="1"/>
  </r>
  <r>
    <n v="377045"/>
    <x v="2"/>
    <x v="2"/>
    <n v="30000"/>
    <n v="30000"/>
    <n v="0"/>
    <x v="0"/>
    <x v="0"/>
    <x v="1"/>
    <n v="452"/>
    <x v="1"/>
  </r>
  <r>
    <n v="377049"/>
    <x v="0"/>
    <x v="0"/>
    <n v="53500"/>
    <n v="53500"/>
    <n v="0"/>
    <x v="0"/>
    <x v="1"/>
    <x v="2"/>
    <n v="432"/>
    <x v="3"/>
  </r>
  <r>
    <n v="377062"/>
    <x v="1"/>
    <x v="0"/>
    <n v="35000"/>
    <n v="0"/>
    <n v="1"/>
    <x v="1"/>
    <x v="0"/>
    <x v="1"/>
    <n v="467"/>
    <x v="1"/>
  </r>
  <r>
    <n v="377063"/>
    <x v="0"/>
    <x v="1"/>
    <n v="109500"/>
    <n v="109500"/>
    <n v="0"/>
    <x v="0"/>
    <x v="0"/>
    <x v="1"/>
    <n v="435"/>
    <x v="3"/>
  </r>
  <r>
    <n v="377068"/>
    <x v="1"/>
    <x v="0"/>
    <n v="32000"/>
    <n v="32000"/>
    <n v="0"/>
    <x v="0"/>
    <x v="1"/>
    <x v="0"/>
    <n v="476"/>
    <x v="8"/>
  </r>
  <r>
    <n v="377069"/>
    <x v="0"/>
    <x v="0"/>
    <n v="38000"/>
    <n v="38000"/>
    <n v="0"/>
    <x v="0"/>
    <x v="0"/>
    <x v="0"/>
    <n v="422"/>
    <x v="6"/>
  </r>
  <r>
    <n v="377076"/>
    <x v="0"/>
    <x v="1"/>
    <n v="92000"/>
    <n v="92000"/>
    <n v="0"/>
    <x v="0"/>
    <x v="1"/>
    <x v="0"/>
    <n v="518"/>
    <x v="7"/>
  </r>
  <r>
    <n v="377077"/>
    <x v="0"/>
    <x v="0"/>
    <n v="40000"/>
    <n v="40000"/>
    <n v="0"/>
    <x v="0"/>
    <x v="1"/>
    <x v="1"/>
    <n v="422"/>
    <x v="6"/>
  </r>
  <r>
    <n v="377092"/>
    <x v="0"/>
    <x v="0"/>
    <n v="50100"/>
    <n v="50100"/>
    <n v="0"/>
    <x v="0"/>
    <x v="1"/>
    <x v="0"/>
    <n v="523"/>
    <x v="7"/>
  </r>
  <r>
    <n v="377095"/>
    <x v="1"/>
    <x v="0"/>
    <n v="20000"/>
    <n v="20000"/>
    <n v="0"/>
    <x v="0"/>
    <x v="1"/>
    <x v="2"/>
    <n v="457"/>
    <x v="1"/>
  </r>
  <r>
    <n v="377100"/>
    <x v="0"/>
    <x v="1"/>
    <n v="40000"/>
    <n v="40000"/>
    <n v="0"/>
    <x v="0"/>
    <x v="0"/>
    <x v="2"/>
    <n v="396"/>
    <x v="2"/>
  </r>
  <r>
    <n v="377102"/>
    <x v="1"/>
    <x v="1"/>
    <n v="25000"/>
    <n v="25000"/>
    <n v="0"/>
    <x v="0"/>
    <x v="0"/>
    <x v="0"/>
    <n v="398"/>
    <x v="2"/>
  </r>
  <r>
    <n v="377119"/>
    <x v="0"/>
    <x v="0"/>
    <n v="40000"/>
    <n v="6000"/>
    <n v="1"/>
    <x v="1"/>
    <x v="1"/>
    <x v="1"/>
    <n v="527"/>
    <x v="7"/>
  </r>
  <r>
    <n v="377123"/>
    <x v="1"/>
    <x v="0"/>
    <n v="25000"/>
    <n v="25000"/>
    <n v="0"/>
    <x v="0"/>
    <x v="0"/>
    <x v="1"/>
    <n v="472"/>
    <x v="8"/>
  </r>
  <r>
    <n v="377147"/>
    <x v="0"/>
    <x v="0"/>
    <n v="25000"/>
    <n v="25000"/>
    <n v="0"/>
    <x v="0"/>
    <x v="1"/>
    <x v="2"/>
    <n v="505"/>
    <x v="0"/>
  </r>
  <r>
    <n v="377151"/>
    <x v="2"/>
    <x v="0"/>
    <n v="129100"/>
    <n v="129100"/>
    <n v="0"/>
    <x v="0"/>
    <x v="1"/>
    <x v="0"/>
    <n v="532"/>
    <x v="9"/>
  </r>
  <r>
    <n v="377158"/>
    <x v="0"/>
    <x v="0"/>
    <n v="302600"/>
    <n v="302600"/>
    <n v="0"/>
    <x v="0"/>
    <x v="1"/>
    <x v="0"/>
    <n v="439"/>
    <x v="3"/>
  </r>
  <r>
    <n v="377162"/>
    <x v="1"/>
    <x v="0"/>
    <n v="70000"/>
    <n v="70000"/>
    <n v="0"/>
    <x v="0"/>
    <x v="0"/>
    <x v="1"/>
    <n v="463"/>
    <x v="1"/>
  </r>
  <r>
    <n v="377169"/>
    <x v="0"/>
    <x v="0"/>
    <n v="79000"/>
    <n v="79000"/>
    <n v="0"/>
    <x v="0"/>
    <x v="0"/>
    <x v="2"/>
    <n v="504"/>
    <x v="0"/>
  </r>
  <r>
    <n v="377178"/>
    <x v="1"/>
    <x v="1"/>
    <n v="20000"/>
    <n v="20000"/>
    <n v="0"/>
    <x v="0"/>
    <x v="1"/>
    <x v="1"/>
    <n v="450"/>
    <x v="3"/>
  </r>
  <r>
    <n v="377180"/>
    <x v="0"/>
    <x v="0"/>
    <n v="50000"/>
    <n v="50000"/>
    <n v="0"/>
    <x v="0"/>
    <x v="0"/>
    <x v="1"/>
    <n v="453"/>
    <x v="1"/>
  </r>
  <r>
    <n v="377182"/>
    <x v="0"/>
    <x v="0"/>
    <n v="50000"/>
    <n v="50000"/>
    <n v="0"/>
    <x v="0"/>
    <x v="1"/>
    <x v="1"/>
    <n v="481"/>
    <x v="8"/>
  </r>
  <r>
    <n v="377189"/>
    <x v="0"/>
    <x v="0"/>
    <n v="32000"/>
    <n v="32000"/>
    <n v="0"/>
    <x v="0"/>
    <x v="0"/>
    <x v="1"/>
    <n v="488"/>
    <x v="8"/>
  </r>
  <r>
    <n v="377204"/>
    <x v="1"/>
    <x v="0"/>
    <n v="10000"/>
    <n v="10000"/>
    <n v="0"/>
    <x v="0"/>
    <x v="0"/>
    <x v="1"/>
    <n v="412"/>
    <x v="6"/>
  </r>
  <r>
    <n v="377212"/>
    <x v="1"/>
    <x v="0"/>
    <n v="22000"/>
    <n v="22000"/>
    <n v="0"/>
    <x v="0"/>
    <x v="1"/>
    <x v="2"/>
    <n v="454"/>
    <x v="1"/>
  </r>
  <r>
    <n v="377219"/>
    <x v="0"/>
    <x v="1"/>
    <n v="15000"/>
    <n v="15000"/>
    <n v="0"/>
    <x v="0"/>
    <x v="1"/>
    <x v="0"/>
    <n v="536"/>
    <x v="9"/>
  </r>
  <r>
    <n v="377233"/>
    <x v="0"/>
    <x v="0"/>
    <n v="130000"/>
    <n v="130000"/>
    <n v="0"/>
    <x v="0"/>
    <x v="1"/>
    <x v="0"/>
    <n v="533"/>
    <x v="9"/>
  </r>
  <r>
    <n v="377255"/>
    <x v="0"/>
    <x v="0"/>
    <n v="34900"/>
    <n v="34900"/>
    <n v="0"/>
    <x v="0"/>
    <x v="0"/>
    <x v="1"/>
    <n v="438"/>
    <x v="3"/>
  </r>
  <r>
    <n v="377275"/>
    <x v="1"/>
    <x v="0"/>
    <n v="25000"/>
    <n v="25000"/>
    <n v="0"/>
    <x v="0"/>
    <x v="0"/>
    <x v="0"/>
    <n v="463"/>
    <x v="1"/>
  </r>
  <r>
    <n v="377277"/>
    <x v="0"/>
    <x v="1"/>
    <n v="85000"/>
    <n v="85000"/>
    <n v="0"/>
    <x v="0"/>
    <x v="1"/>
    <x v="0"/>
    <n v="449"/>
    <x v="3"/>
  </r>
  <r>
    <n v="377278"/>
    <x v="0"/>
    <x v="2"/>
    <n v="10000"/>
    <n v="10000"/>
    <n v="0"/>
    <x v="0"/>
    <x v="0"/>
    <x v="1"/>
    <n v="368"/>
    <x v="5"/>
  </r>
  <r>
    <n v="377282"/>
    <x v="1"/>
    <x v="0"/>
    <n v="20000"/>
    <n v="0"/>
    <n v="1"/>
    <x v="1"/>
    <x v="0"/>
    <x v="2"/>
    <n v="430"/>
    <x v="6"/>
  </r>
  <r>
    <n v="377296"/>
    <x v="1"/>
    <x v="0"/>
    <n v="40000"/>
    <n v="20000"/>
    <n v="1"/>
    <x v="1"/>
    <x v="0"/>
    <x v="2"/>
    <n v="428"/>
    <x v="6"/>
  </r>
  <r>
    <n v="377303"/>
    <x v="1"/>
    <x v="0"/>
    <n v="10000"/>
    <n v="10000"/>
    <n v="0"/>
    <x v="0"/>
    <x v="1"/>
    <x v="2"/>
    <n v="439"/>
    <x v="3"/>
  </r>
  <r>
    <n v="377313"/>
    <x v="2"/>
    <x v="0"/>
    <n v="42000"/>
    <n v="42000"/>
    <n v="0"/>
    <x v="0"/>
    <x v="1"/>
    <x v="1"/>
    <n v="463"/>
    <x v="1"/>
  </r>
  <r>
    <n v="377333"/>
    <x v="1"/>
    <x v="0"/>
    <n v="39999"/>
    <n v="39999"/>
    <n v="0"/>
    <x v="0"/>
    <x v="0"/>
    <x v="0"/>
    <n v="469"/>
    <x v="1"/>
  </r>
  <r>
    <n v="377342"/>
    <x v="0"/>
    <x v="0"/>
    <n v="55000"/>
    <n v="55000"/>
    <n v="0"/>
    <x v="0"/>
    <x v="1"/>
    <x v="0"/>
    <n v="450"/>
    <x v="3"/>
  </r>
  <r>
    <n v="377346"/>
    <x v="0"/>
    <x v="0"/>
    <n v="155000"/>
    <n v="155000"/>
    <n v="0"/>
    <x v="0"/>
    <x v="0"/>
    <x v="1"/>
    <n v="474"/>
    <x v="8"/>
  </r>
  <r>
    <n v="377354"/>
    <x v="0"/>
    <x v="1"/>
    <n v="60000"/>
    <n v="60000"/>
    <n v="0"/>
    <x v="0"/>
    <x v="1"/>
    <x v="1"/>
    <n v="483"/>
    <x v="8"/>
  </r>
  <r>
    <n v="377371"/>
    <x v="0"/>
    <x v="0"/>
    <n v="39500"/>
    <n v="39500"/>
    <n v="0"/>
    <x v="0"/>
    <x v="0"/>
    <x v="2"/>
    <n v="515"/>
    <x v="7"/>
  </r>
  <r>
    <n v="377376"/>
    <x v="0"/>
    <x v="1"/>
    <n v="40000"/>
    <n v="40000"/>
    <n v="0"/>
    <x v="0"/>
    <x v="0"/>
    <x v="1"/>
    <n v="369"/>
    <x v="5"/>
  </r>
  <r>
    <n v="377394"/>
    <x v="0"/>
    <x v="2"/>
    <n v="20000"/>
    <n v="20000"/>
    <n v="0"/>
    <x v="0"/>
    <x v="0"/>
    <x v="0"/>
    <n v="485"/>
    <x v="8"/>
  </r>
  <r>
    <n v="377410"/>
    <x v="0"/>
    <x v="0"/>
    <n v="169500"/>
    <n v="169500"/>
    <n v="0"/>
    <x v="0"/>
    <x v="1"/>
    <x v="1"/>
    <n v="542"/>
    <x v="9"/>
  </r>
  <r>
    <n v="377436"/>
    <x v="0"/>
    <x v="0"/>
    <n v="50000"/>
    <n v="50000"/>
    <n v="0"/>
    <x v="0"/>
    <x v="1"/>
    <x v="1"/>
    <n v="528"/>
    <x v="7"/>
  </r>
  <r>
    <n v="377439"/>
    <x v="0"/>
    <x v="0"/>
    <n v="30000"/>
    <n v="15000"/>
    <n v="1"/>
    <x v="1"/>
    <x v="1"/>
    <x v="1"/>
    <n v="469"/>
    <x v="1"/>
  </r>
  <r>
    <n v="377441"/>
    <x v="0"/>
    <x v="1"/>
    <n v="67000"/>
    <n v="67000"/>
    <n v="0"/>
    <x v="0"/>
    <x v="1"/>
    <x v="0"/>
    <n v="474"/>
    <x v="8"/>
  </r>
  <r>
    <n v="377446"/>
    <x v="0"/>
    <x v="0"/>
    <n v="35500"/>
    <n v="35500"/>
    <n v="0"/>
    <x v="0"/>
    <x v="1"/>
    <x v="1"/>
    <n v="502"/>
    <x v="0"/>
  </r>
  <r>
    <n v="377447"/>
    <x v="1"/>
    <x v="0"/>
    <n v="54000"/>
    <n v="54000"/>
    <n v="0"/>
    <x v="0"/>
    <x v="0"/>
    <x v="0"/>
    <n v="469"/>
    <x v="1"/>
  </r>
  <r>
    <n v="377448"/>
    <x v="0"/>
    <x v="0"/>
    <n v="89750"/>
    <n v="89750"/>
    <n v="0"/>
    <x v="0"/>
    <x v="1"/>
    <x v="1"/>
    <n v="516"/>
    <x v="7"/>
  </r>
  <r>
    <n v="377468"/>
    <x v="1"/>
    <x v="0"/>
    <n v="120000"/>
    <n v="120000"/>
    <n v="0"/>
    <x v="0"/>
    <x v="1"/>
    <x v="2"/>
    <n v="498"/>
    <x v="0"/>
  </r>
  <r>
    <n v="377483"/>
    <x v="0"/>
    <x v="1"/>
    <n v="41226"/>
    <n v="41226"/>
    <n v="0"/>
    <x v="0"/>
    <x v="0"/>
    <x v="1"/>
    <n v="476"/>
    <x v="8"/>
  </r>
  <r>
    <n v="377485"/>
    <x v="0"/>
    <x v="0"/>
    <n v="20000"/>
    <n v="20000"/>
    <n v="0"/>
    <x v="0"/>
    <x v="0"/>
    <x v="0"/>
    <n v="445"/>
    <x v="3"/>
  </r>
  <r>
    <n v="377498"/>
    <x v="0"/>
    <x v="2"/>
    <n v="65150"/>
    <n v="65150"/>
    <n v="0"/>
    <x v="0"/>
    <x v="1"/>
    <x v="1"/>
    <n v="465"/>
    <x v="1"/>
  </r>
  <r>
    <n v="377504"/>
    <x v="0"/>
    <x v="0"/>
    <n v="26300"/>
    <n v="26300"/>
    <n v="0"/>
    <x v="0"/>
    <x v="0"/>
    <x v="1"/>
    <n v="443"/>
    <x v="3"/>
  </r>
  <r>
    <n v="377506"/>
    <x v="0"/>
    <x v="0"/>
    <n v="30000"/>
    <n v="30000"/>
    <n v="0"/>
    <x v="0"/>
    <x v="1"/>
    <x v="2"/>
    <n v="435"/>
    <x v="3"/>
  </r>
  <r>
    <n v="377545"/>
    <x v="1"/>
    <x v="1"/>
    <n v="27000"/>
    <n v="27000"/>
    <n v="0"/>
    <x v="0"/>
    <x v="0"/>
    <x v="1"/>
    <n v="386"/>
    <x v="4"/>
  </r>
  <r>
    <n v="377555"/>
    <x v="2"/>
    <x v="0"/>
    <n v="87000"/>
    <n v="75000"/>
    <n v="1"/>
    <x v="1"/>
    <x v="0"/>
    <x v="1"/>
    <n v="440"/>
    <x v="3"/>
  </r>
  <r>
    <n v="377558"/>
    <x v="0"/>
    <x v="1"/>
    <n v="70000"/>
    <n v="70000"/>
    <n v="0"/>
    <x v="0"/>
    <x v="1"/>
    <x v="1"/>
    <n v="396"/>
    <x v="2"/>
  </r>
  <r>
    <n v="377729"/>
    <x v="0"/>
    <x v="2"/>
    <n v="37500"/>
    <n v="37500"/>
    <n v="0"/>
    <x v="0"/>
    <x v="1"/>
    <x v="1"/>
    <n v="474"/>
    <x v="8"/>
  </r>
  <r>
    <n v="377736"/>
    <x v="1"/>
    <x v="0"/>
    <n v="1000"/>
    <n v="1000"/>
    <n v="0"/>
    <x v="0"/>
    <x v="0"/>
    <x v="1"/>
    <n v="438"/>
    <x v="3"/>
  </r>
  <r>
    <n v="377742"/>
    <x v="0"/>
    <x v="0"/>
    <n v="75000"/>
    <n v="75000"/>
    <n v="0"/>
    <x v="0"/>
    <x v="0"/>
    <x v="1"/>
    <n v="533"/>
    <x v="9"/>
  </r>
  <r>
    <n v="377782"/>
    <x v="1"/>
    <x v="0"/>
    <n v="20000"/>
    <n v="20000"/>
    <n v="0"/>
    <x v="0"/>
    <x v="0"/>
    <x v="2"/>
    <n v="495"/>
    <x v="0"/>
  </r>
  <r>
    <n v="377792"/>
    <x v="1"/>
    <x v="0"/>
    <n v="500"/>
    <n v="500"/>
    <n v="0"/>
    <x v="0"/>
    <x v="0"/>
    <x v="1"/>
    <n v="351"/>
    <x v="5"/>
  </r>
  <r>
    <n v="377818"/>
    <x v="0"/>
    <x v="0"/>
    <n v="35000"/>
    <n v="35000"/>
    <n v="0"/>
    <x v="0"/>
    <x v="1"/>
    <x v="0"/>
    <n v="495"/>
    <x v="0"/>
  </r>
  <r>
    <n v="377830"/>
    <x v="0"/>
    <x v="0"/>
    <n v="115000"/>
    <n v="115000"/>
    <n v="0"/>
    <x v="0"/>
    <x v="0"/>
    <x v="0"/>
    <n v="424"/>
    <x v="6"/>
  </r>
  <r>
    <n v="377925"/>
    <x v="1"/>
    <x v="0"/>
    <n v="20000"/>
    <n v="0"/>
    <n v="1"/>
    <x v="1"/>
    <x v="1"/>
    <x v="1"/>
    <n v="418"/>
    <x v="6"/>
  </r>
  <r>
    <n v="377940"/>
    <x v="0"/>
    <x v="0"/>
    <n v="126900"/>
    <n v="126900"/>
    <n v="0"/>
    <x v="0"/>
    <x v="0"/>
    <x v="0"/>
    <n v="493"/>
    <x v="0"/>
  </r>
  <r>
    <n v="377943"/>
    <x v="1"/>
    <x v="0"/>
    <n v="42928"/>
    <n v="22928"/>
    <n v="1"/>
    <x v="1"/>
    <x v="1"/>
    <x v="1"/>
    <n v="455"/>
    <x v="1"/>
  </r>
  <r>
    <n v="377945"/>
    <x v="0"/>
    <x v="0"/>
    <n v="25350"/>
    <n v="25350"/>
    <n v="0"/>
    <x v="0"/>
    <x v="0"/>
    <x v="2"/>
    <n v="478"/>
    <x v="8"/>
  </r>
  <r>
    <n v="377966"/>
    <x v="0"/>
    <x v="1"/>
    <n v="20000"/>
    <n v="20000"/>
    <n v="0"/>
    <x v="0"/>
    <x v="0"/>
    <x v="1"/>
    <n v="521"/>
    <x v="7"/>
  </r>
  <r>
    <n v="377974"/>
    <x v="1"/>
    <x v="0"/>
    <n v="15000"/>
    <n v="15000"/>
    <n v="0"/>
    <x v="0"/>
    <x v="0"/>
    <x v="2"/>
    <n v="433"/>
    <x v="3"/>
  </r>
  <r>
    <n v="377980"/>
    <x v="1"/>
    <x v="0"/>
    <n v="30000"/>
    <n v="15000"/>
    <n v="1"/>
    <x v="1"/>
    <x v="0"/>
    <x v="1"/>
    <n v="464"/>
    <x v="1"/>
  </r>
  <r>
    <n v="377996"/>
    <x v="0"/>
    <x v="0"/>
    <n v="101800"/>
    <n v="101800"/>
    <n v="0"/>
    <x v="0"/>
    <x v="0"/>
    <x v="2"/>
    <n v="541"/>
    <x v="9"/>
  </r>
  <r>
    <n v="378000"/>
    <x v="0"/>
    <x v="0"/>
    <n v="102500"/>
    <n v="102500"/>
    <n v="0"/>
    <x v="0"/>
    <x v="1"/>
    <x v="1"/>
    <n v="533"/>
    <x v="9"/>
  </r>
  <r>
    <n v="378004"/>
    <x v="1"/>
    <x v="0"/>
    <n v="82267"/>
    <n v="82267"/>
    <n v="0"/>
    <x v="0"/>
    <x v="1"/>
    <x v="1"/>
    <n v="539"/>
    <x v="9"/>
  </r>
  <r>
    <n v="378008"/>
    <x v="0"/>
    <x v="0"/>
    <n v="40000"/>
    <n v="40000"/>
    <n v="0"/>
    <x v="0"/>
    <x v="1"/>
    <x v="0"/>
    <n v="499"/>
    <x v="0"/>
  </r>
  <r>
    <n v="378010"/>
    <x v="0"/>
    <x v="0"/>
    <n v="34500"/>
    <n v="34500"/>
    <n v="0"/>
    <x v="0"/>
    <x v="1"/>
    <x v="0"/>
    <n v="575"/>
    <x v="12"/>
  </r>
  <r>
    <n v="378015"/>
    <x v="0"/>
    <x v="0"/>
    <n v="20000"/>
    <n v="20000"/>
    <n v="0"/>
    <x v="0"/>
    <x v="0"/>
    <x v="0"/>
    <n v="506"/>
    <x v="0"/>
  </r>
  <r>
    <n v="378026"/>
    <x v="0"/>
    <x v="1"/>
    <n v="69700"/>
    <n v="69700"/>
    <n v="0"/>
    <x v="0"/>
    <x v="1"/>
    <x v="1"/>
    <n v="506"/>
    <x v="0"/>
  </r>
  <r>
    <n v="378044"/>
    <x v="0"/>
    <x v="0"/>
    <n v="31400"/>
    <n v="31400"/>
    <n v="0"/>
    <x v="0"/>
    <x v="0"/>
    <x v="1"/>
    <n v="461"/>
    <x v="1"/>
  </r>
  <r>
    <n v="378047"/>
    <x v="1"/>
    <x v="0"/>
    <n v="20000"/>
    <n v="0"/>
    <n v="1"/>
    <x v="1"/>
    <x v="0"/>
    <x v="1"/>
    <n v="423"/>
    <x v="6"/>
  </r>
  <r>
    <n v="378048"/>
    <x v="0"/>
    <x v="0"/>
    <n v="25000"/>
    <n v="25000"/>
    <n v="0"/>
    <x v="0"/>
    <x v="1"/>
    <x v="2"/>
    <n v="529"/>
    <x v="7"/>
  </r>
  <r>
    <n v="378062"/>
    <x v="1"/>
    <x v="0"/>
    <n v="20000"/>
    <n v="20000"/>
    <n v="0"/>
    <x v="0"/>
    <x v="0"/>
    <x v="1"/>
    <n v="488"/>
    <x v="8"/>
  </r>
  <r>
    <n v="378068"/>
    <x v="2"/>
    <x v="2"/>
    <n v="49976"/>
    <n v="49976"/>
    <n v="0"/>
    <x v="0"/>
    <x v="1"/>
    <x v="0"/>
    <n v="494"/>
    <x v="0"/>
  </r>
  <r>
    <n v="378072"/>
    <x v="0"/>
    <x v="0"/>
    <n v="59400"/>
    <n v="59400"/>
    <n v="0"/>
    <x v="0"/>
    <x v="0"/>
    <x v="1"/>
    <n v="505"/>
    <x v="0"/>
  </r>
  <r>
    <n v="378078"/>
    <x v="0"/>
    <x v="0"/>
    <n v="71000"/>
    <n v="71000"/>
    <n v="0"/>
    <x v="0"/>
    <x v="1"/>
    <x v="0"/>
    <n v="555"/>
    <x v="10"/>
  </r>
  <r>
    <n v="378096"/>
    <x v="0"/>
    <x v="0"/>
    <n v="4000"/>
    <n v="4000"/>
    <n v="0"/>
    <x v="0"/>
    <x v="1"/>
    <x v="2"/>
    <n v="479"/>
    <x v="8"/>
  </r>
  <r>
    <n v="378098"/>
    <x v="0"/>
    <x v="0"/>
    <n v="10000"/>
    <n v="10000"/>
    <n v="0"/>
    <x v="0"/>
    <x v="1"/>
    <x v="0"/>
    <n v="429"/>
    <x v="6"/>
  </r>
  <r>
    <n v="378107"/>
    <x v="1"/>
    <x v="0"/>
    <n v="5000"/>
    <n v="5000"/>
    <n v="0"/>
    <x v="0"/>
    <x v="1"/>
    <x v="2"/>
    <n v="430"/>
    <x v="6"/>
  </r>
  <r>
    <n v="378112"/>
    <x v="0"/>
    <x v="0"/>
    <n v="101000"/>
    <n v="101000"/>
    <n v="0"/>
    <x v="0"/>
    <x v="1"/>
    <x v="2"/>
    <n v="491"/>
    <x v="0"/>
  </r>
  <r>
    <n v="378118"/>
    <x v="1"/>
    <x v="0"/>
    <n v="85000"/>
    <n v="85000"/>
    <n v="0"/>
    <x v="0"/>
    <x v="1"/>
    <x v="2"/>
    <n v="523"/>
    <x v="7"/>
  </r>
  <r>
    <n v="378122"/>
    <x v="1"/>
    <x v="0"/>
    <n v="500"/>
    <n v="500"/>
    <n v="0"/>
    <x v="0"/>
    <x v="0"/>
    <x v="2"/>
    <n v="426"/>
    <x v="6"/>
  </r>
  <r>
    <n v="378125"/>
    <x v="0"/>
    <x v="0"/>
    <n v="35000"/>
    <n v="35000"/>
    <n v="0"/>
    <x v="0"/>
    <x v="1"/>
    <x v="0"/>
    <n v="499"/>
    <x v="0"/>
  </r>
  <r>
    <n v="378129"/>
    <x v="0"/>
    <x v="0"/>
    <n v="90500"/>
    <n v="90500"/>
    <n v="0"/>
    <x v="0"/>
    <x v="0"/>
    <x v="0"/>
    <n v="403"/>
    <x v="2"/>
  </r>
  <r>
    <n v="378132"/>
    <x v="0"/>
    <x v="0"/>
    <n v="130500"/>
    <n v="130500"/>
    <n v="0"/>
    <x v="0"/>
    <x v="1"/>
    <x v="2"/>
    <n v="522"/>
    <x v="7"/>
  </r>
  <r>
    <n v="378138"/>
    <x v="1"/>
    <x v="0"/>
    <n v="30000"/>
    <n v="30000"/>
    <n v="0"/>
    <x v="0"/>
    <x v="1"/>
    <x v="0"/>
    <n v="454"/>
    <x v="1"/>
  </r>
  <r>
    <n v="378143"/>
    <x v="0"/>
    <x v="2"/>
    <n v="35000"/>
    <n v="3000"/>
    <n v="1"/>
    <x v="1"/>
    <x v="0"/>
    <x v="2"/>
    <n v="416"/>
    <x v="6"/>
  </r>
  <r>
    <n v="378147"/>
    <x v="1"/>
    <x v="0"/>
    <n v="15000"/>
    <n v="15000"/>
    <n v="0"/>
    <x v="0"/>
    <x v="1"/>
    <x v="1"/>
    <n v="448"/>
    <x v="3"/>
  </r>
  <r>
    <n v="378149"/>
    <x v="0"/>
    <x v="0"/>
    <n v="32000"/>
    <n v="32000"/>
    <n v="0"/>
    <x v="0"/>
    <x v="0"/>
    <x v="0"/>
    <n v="491"/>
    <x v="0"/>
  </r>
  <r>
    <n v="378150"/>
    <x v="1"/>
    <x v="0"/>
    <n v="5000"/>
    <n v="5000"/>
    <n v="0"/>
    <x v="0"/>
    <x v="1"/>
    <x v="2"/>
    <n v="451"/>
    <x v="1"/>
  </r>
  <r>
    <n v="378154"/>
    <x v="0"/>
    <x v="0"/>
    <n v="50375"/>
    <n v="50375"/>
    <n v="0"/>
    <x v="0"/>
    <x v="1"/>
    <x v="1"/>
    <n v="557"/>
    <x v="10"/>
  </r>
  <r>
    <n v="378174"/>
    <x v="1"/>
    <x v="1"/>
    <n v="65000"/>
    <n v="65000"/>
    <n v="0"/>
    <x v="0"/>
    <x v="1"/>
    <x v="0"/>
    <n v="551"/>
    <x v="10"/>
  </r>
  <r>
    <n v="378179"/>
    <x v="0"/>
    <x v="0"/>
    <n v="128000"/>
    <n v="128000"/>
    <n v="0"/>
    <x v="0"/>
    <x v="1"/>
    <x v="0"/>
    <n v="538"/>
    <x v="9"/>
  </r>
  <r>
    <n v="378192"/>
    <x v="0"/>
    <x v="0"/>
    <n v="60000"/>
    <n v="60000"/>
    <n v="0"/>
    <x v="0"/>
    <x v="1"/>
    <x v="0"/>
    <n v="569"/>
    <x v="10"/>
  </r>
  <r>
    <n v="378197"/>
    <x v="0"/>
    <x v="0"/>
    <n v="10000"/>
    <n v="10000"/>
    <n v="0"/>
    <x v="0"/>
    <x v="1"/>
    <x v="0"/>
    <n v="520"/>
    <x v="7"/>
  </r>
  <r>
    <n v="378199"/>
    <x v="0"/>
    <x v="0"/>
    <n v="49200"/>
    <n v="49200"/>
    <n v="0"/>
    <x v="0"/>
    <x v="0"/>
    <x v="1"/>
    <n v="519"/>
    <x v="7"/>
  </r>
  <r>
    <n v="378208"/>
    <x v="1"/>
    <x v="0"/>
    <n v="62700"/>
    <n v="62700"/>
    <n v="0"/>
    <x v="0"/>
    <x v="1"/>
    <x v="2"/>
    <n v="549"/>
    <x v="9"/>
  </r>
  <r>
    <n v="378215"/>
    <x v="2"/>
    <x v="2"/>
    <n v="60000"/>
    <n v="60000"/>
    <n v="0"/>
    <x v="0"/>
    <x v="0"/>
    <x v="0"/>
    <n v="492"/>
    <x v="0"/>
  </r>
  <r>
    <n v="378216"/>
    <x v="1"/>
    <x v="0"/>
    <n v="36200"/>
    <n v="18665.759999999998"/>
    <n v="1"/>
    <x v="1"/>
    <x v="0"/>
    <x v="1"/>
    <n v="473"/>
    <x v="8"/>
  </r>
  <r>
    <n v="378219"/>
    <x v="0"/>
    <x v="0"/>
    <n v="56400"/>
    <n v="56400"/>
    <n v="0"/>
    <x v="0"/>
    <x v="1"/>
    <x v="0"/>
    <n v="523"/>
    <x v="7"/>
  </r>
  <r>
    <n v="378224"/>
    <x v="0"/>
    <x v="0"/>
    <n v="40000"/>
    <n v="40000"/>
    <n v="0"/>
    <x v="0"/>
    <x v="1"/>
    <x v="1"/>
    <n v="471"/>
    <x v="8"/>
  </r>
  <r>
    <n v="378231"/>
    <x v="0"/>
    <x v="1"/>
    <n v="47000"/>
    <n v="47000"/>
    <n v="0"/>
    <x v="0"/>
    <x v="1"/>
    <x v="2"/>
    <n v="533"/>
    <x v="9"/>
  </r>
  <r>
    <n v="378237"/>
    <x v="0"/>
    <x v="0"/>
    <n v="122000"/>
    <n v="122000"/>
    <n v="0"/>
    <x v="0"/>
    <x v="0"/>
    <x v="0"/>
    <n v="544"/>
    <x v="9"/>
  </r>
  <r>
    <n v="378248"/>
    <x v="0"/>
    <x v="1"/>
    <n v="100000"/>
    <n v="100000"/>
    <n v="0"/>
    <x v="0"/>
    <x v="0"/>
    <x v="0"/>
    <n v="517"/>
    <x v="7"/>
  </r>
  <r>
    <n v="378264"/>
    <x v="0"/>
    <x v="0"/>
    <n v="26900"/>
    <n v="26900"/>
    <n v="0"/>
    <x v="0"/>
    <x v="1"/>
    <x v="0"/>
    <n v="501"/>
    <x v="0"/>
  </r>
  <r>
    <n v="378269"/>
    <x v="1"/>
    <x v="0"/>
    <n v="20000"/>
    <n v="20000"/>
    <n v="0"/>
    <x v="0"/>
    <x v="1"/>
    <x v="0"/>
    <n v="424"/>
    <x v="6"/>
  </r>
  <r>
    <n v="378271"/>
    <x v="0"/>
    <x v="1"/>
    <n v="10000"/>
    <n v="10000"/>
    <n v="0"/>
    <x v="0"/>
    <x v="0"/>
    <x v="1"/>
    <n v="530"/>
    <x v="7"/>
  </r>
  <r>
    <n v="378274"/>
    <x v="1"/>
    <x v="2"/>
    <n v="37000"/>
    <n v="37000"/>
    <n v="0"/>
    <x v="0"/>
    <x v="0"/>
    <x v="1"/>
    <n v="476"/>
    <x v="8"/>
  </r>
  <r>
    <n v="378275"/>
    <x v="0"/>
    <x v="0"/>
    <n v="310000"/>
    <n v="310000"/>
    <n v="0"/>
    <x v="0"/>
    <x v="0"/>
    <x v="0"/>
    <n v="499"/>
    <x v="0"/>
  </r>
  <r>
    <n v="378290"/>
    <x v="0"/>
    <x v="1"/>
    <n v="30000"/>
    <n v="30000"/>
    <n v="0"/>
    <x v="0"/>
    <x v="1"/>
    <x v="0"/>
    <n v="462"/>
    <x v="1"/>
  </r>
  <r>
    <n v="378292"/>
    <x v="0"/>
    <x v="0"/>
    <n v="40000"/>
    <n v="40000"/>
    <n v="0"/>
    <x v="0"/>
    <x v="1"/>
    <x v="2"/>
    <n v="465"/>
    <x v="1"/>
  </r>
  <r>
    <n v="378301"/>
    <x v="1"/>
    <x v="0"/>
    <n v="13675"/>
    <n v="13675"/>
    <n v="0"/>
    <x v="0"/>
    <x v="0"/>
    <x v="1"/>
    <n v="479"/>
    <x v="8"/>
  </r>
  <r>
    <n v="378309"/>
    <x v="0"/>
    <x v="1"/>
    <n v="60000"/>
    <n v="60000"/>
    <n v="0"/>
    <x v="0"/>
    <x v="1"/>
    <x v="2"/>
    <n v="493"/>
    <x v="0"/>
  </r>
  <r>
    <n v="378311"/>
    <x v="1"/>
    <x v="2"/>
    <n v="45000"/>
    <n v="35099.86"/>
    <n v="1"/>
    <x v="1"/>
    <x v="0"/>
    <x v="1"/>
    <n v="447"/>
    <x v="3"/>
  </r>
  <r>
    <n v="378314"/>
    <x v="0"/>
    <x v="0"/>
    <n v="54020"/>
    <n v="54020"/>
    <n v="0"/>
    <x v="0"/>
    <x v="1"/>
    <x v="0"/>
    <n v="531"/>
    <x v="9"/>
  </r>
  <r>
    <n v="378316"/>
    <x v="0"/>
    <x v="0"/>
    <n v="40000"/>
    <n v="40000"/>
    <n v="0"/>
    <x v="0"/>
    <x v="1"/>
    <x v="2"/>
    <n v="459"/>
    <x v="1"/>
  </r>
  <r>
    <n v="378319"/>
    <x v="1"/>
    <x v="0"/>
    <n v="35000"/>
    <n v="5000"/>
    <n v="1"/>
    <x v="1"/>
    <x v="0"/>
    <x v="2"/>
    <n v="388"/>
    <x v="4"/>
  </r>
  <r>
    <n v="378326"/>
    <x v="0"/>
    <x v="2"/>
    <n v="310000"/>
    <n v="310000"/>
    <n v="0"/>
    <x v="0"/>
    <x v="0"/>
    <x v="1"/>
    <n v="465"/>
    <x v="1"/>
  </r>
  <r>
    <n v="378329"/>
    <x v="1"/>
    <x v="0"/>
    <n v="11500"/>
    <n v="11500"/>
    <n v="0"/>
    <x v="0"/>
    <x v="1"/>
    <x v="1"/>
    <n v="510"/>
    <x v="0"/>
  </r>
  <r>
    <n v="378332"/>
    <x v="1"/>
    <x v="0"/>
    <n v="2900"/>
    <n v="2900"/>
    <n v="0"/>
    <x v="0"/>
    <x v="1"/>
    <x v="1"/>
    <n v="504"/>
    <x v="0"/>
  </r>
  <r>
    <n v="378334"/>
    <x v="0"/>
    <x v="1"/>
    <n v="30000"/>
    <n v="30000"/>
    <n v="0"/>
    <x v="0"/>
    <x v="0"/>
    <x v="1"/>
    <n v="455"/>
    <x v="1"/>
  </r>
  <r>
    <n v="378357"/>
    <x v="2"/>
    <x v="0"/>
    <n v="97000"/>
    <n v="97000"/>
    <n v="0"/>
    <x v="0"/>
    <x v="1"/>
    <x v="0"/>
    <n v="531"/>
    <x v="9"/>
  </r>
  <r>
    <n v="378365"/>
    <x v="0"/>
    <x v="1"/>
    <n v="16000"/>
    <n v="16000"/>
    <n v="0"/>
    <x v="0"/>
    <x v="0"/>
    <x v="2"/>
    <n v="530"/>
    <x v="7"/>
  </r>
  <r>
    <n v="378371"/>
    <x v="0"/>
    <x v="0"/>
    <n v="80000"/>
    <n v="80000"/>
    <n v="0"/>
    <x v="0"/>
    <x v="1"/>
    <x v="2"/>
    <n v="557"/>
    <x v="10"/>
  </r>
  <r>
    <n v="378387"/>
    <x v="0"/>
    <x v="0"/>
    <n v="94500"/>
    <n v="94500"/>
    <n v="0"/>
    <x v="0"/>
    <x v="0"/>
    <x v="0"/>
    <n v="455"/>
    <x v="1"/>
  </r>
  <r>
    <n v="378394"/>
    <x v="1"/>
    <x v="2"/>
    <n v="20000"/>
    <n v="20000"/>
    <n v="0"/>
    <x v="0"/>
    <x v="0"/>
    <x v="1"/>
    <n v="451"/>
    <x v="1"/>
  </r>
  <r>
    <n v="378396"/>
    <x v="2"/>
    <x v="2"/>
    <n v="40988"/>
    <n v="36488"/>
    <n v="1"/>
    <x v="1"/>
    <x v="0"/>
    <x v="1"/>
    <n v="426"/>
    <x v="6"/>
  </r>
  <r>
    <n v="378416"/>
    <x v="1"/>
    <x v="0"/>
    <n v="3000"/>
    <n v="3000"/>
    <n v="0"/>
    <x v="0"/>
    <x v="1"/>
    <x v="2"/>
    <n v="470"/>
    <x v="1"/>
  </r>
  <r>
    <n v="378420"/>
    <x v="0"/>
    <x v="1"/>
    <n v="26000"/>
    <n v="26000"/>
    <n v="0"/>
    <x v="0"/>
    <x v="0"/>
    <x v="1"/>
    <n v="407"/>
    <x v="2"/>
  </r>
  <r>
    <n v="378426"/>
    <x v="0"/>
    <x v="0"/>
    <n v="90000"/>
    <n v="90000"/>
    <n v="0"/>
    <x v="0"/>
    <x v="0"/>
    <x v="0"/>
    <n v="505"/>
    <x v="0"/>
  </r>
  <r>
    <n v="378430"/>
    <x v="0"/>
    <x v="0"/>
    <n v="73762"/>
    <n v="73762"/>
    <n v="0"/>
    <x v="0"/>
    <x v="1"/>
    <x v="0"/>
    <n v="462"/>
    <x v="1"/>
  </r>
  <r>
    <n v="378479"/>
    <x v="0"/>
    <x v="2"/>
    <n v="208500"/>
    <n v="208500"/>
    <n v="0"/>
    <x v="0"/>
    <x v="0"/>
    <x v="0"/>
    <n v="517"/>
    <x v="7"/>
  </r>
  <r>
    <n v="378480"/>
    <x v="0"/>
    <x v="0"/>
    <n v="37500"/>
    <n v="37500"/>
    <n v="0"/>
    <x v="0"/>
    <x v="1"/>
    <x v="0"/>
    <n v="528"/>
    <x v="7"/>
  </r>
  <r>
    <n v="378488"/>
    <x v="1"/>
    <x v="0"/>
    <n v="32000"/>
    <n v="32000"/>
    <n v="0"/>
    <x v="0"/>
    <x v="0"/>
    <x v="1"/>
    <n v="459"/>
    <x v="1"/>
  </r>
  <r>
    <n v="378492"/>
    <x v="1"/>
    <x v="0"/>
    <n v="60000"/>
    <n v="60000"/>
    <n v="0"/>
    <x v="0"/>
    <x v="0"/>
    <x v="1"/>
    <n v="420"/>
    <x v="6"/>
  </r>
  <r>
    <n v="378494"/>
    <x v="2"/>
    <x v="2"/>
    <n v="60000"/>
    <n v="60000"/>
    <n v="0"/>
    <x v="0"/>
    <x v="0"/>
    <x v="1"/>
    <n v="493"/>
    <x v="0"/>
  </r>
  <r>
    <n v="378498"/>
    <x v="2"/>
    <x v="0"/>
    <n v="16000"/>
    <n v="16000"/>
    <n v="0"/>
    <x v="0"/>
    <x v="0"/>
    <x v="1"/>
    <n v="443"/>
    <x v="3"/>
  </r>
  <r>
    <n v="378501"/>
    <x v="1"/>
    <x v="0"/>
    <n v="40000"/>
    <n v="40000"/>
    <n v="0"/>
    <x v="0"/>
    <x v="1"/>
    <x v="2"/>
    <n v="483"/>
    <x v="8"/>
  </r>
  <r>
    <n v="378507"/>
    <x v="0"/>
    <x v="2"/>
    <n v="50000"/>
    <n v="50000"/>
    <n v="0"/>
    <x v="0"/>
    <x v="1"/>
    <x v="0"/>
    <n v="495"/>
    <x v="0"/>
  </r>
  <r>
    <n v="378512"/>
    <x v="1"/>
    <x v="0"/>
    <n v="80000"/>
    <n v="80000"/>
    <n v="0"/>
    <x v="0"/>
    <x v="0"/>
    <x v="1"/>
    <n v="470"/>
    <x v="1"/>
  </r>
  <r>
    <n v="378522"/>
    <x v="0"/>
    <x v="0"/>
    <n v="60000"/>
    <n v="60000"/>
    <n v="0"/>
    <x v="0"/>
    <x v="0"/>
    <x v="2"/>
    <n v="535"/>
    <x v="9"/>
  </r>
  <r>
    <n v="378523"/>
    <x v="1"/>
    <x v="0"/>
    <n v="60000"/>
    <n v="60000"/>
    <n v="0"/>
    <x v="0"/>
    <x v="0"/>
    <x v="2"/>
    <n v="471"/>
    <x v="8"/>
  </r>
  <r>
    <n v="378524"/>
    <x v="0"/>
    <x v="1"/>
    <n v="4500"/>
    <n v="4500"/>
    <n v="0"/>
    <x v="0"/>
    <x v="0"/>
    <x v="1"/>
    <n v="471"/>
    <x v="8"/>
  </r>
  <r>
    <n v="378528"/>
    <x v="0"/>
    <x v="0"/>
    <n v="46000"/>
    <n v="46000"/>
    <n v="0"/>
    <x v="0"/>
    <x v="1"/>
    <x v="0"/>
    <n v="479"/>
    <x v="8"/>
  </r>
  <r>
    <n v="378529"/>
    <x v="0"/>
    <x v="1"/>
    <n v="138600"/>
    <n v="138600"/>
    <n v="0"/>
    <x v="0"/>
    <x v="0"/>
    <x v="1"/>
    <n v="469"/>
    <x v="1"/>
  </r>
  <r>
    <n v="378540"/>
    <x v="0"/>
    <x v="0"/>
    <n v="108000"/>
    <n v="108000"/>
    <n v="0"/>
    <x v="0"/>
    <x v="1"/>
    <x v="1"/>
    <n v="481"/>
    <x v="8"/>
  </r>
  <r>
    <n v="378587"/>
    <x v="0"/>
    <x v="0"/>
    <n v="65200"/>
    <n v="58801.51"/>
    <n v="1"/>
    <x v="1"/>
    <x v="1"/>
    <x v="3"/>
    <n v="436"/>
    <x v="3"/>
  </r>
  <r>
    <n v="378595"/>
    <x v="1"/>
    <x v="0"/>
    <n v="40000"/>
    <n v="40000"/>
    <n v="0"/>
    <x v="0"/>
    <x v="1"/>
    <x v="1"/>
    <n v="429"/>
    <x v="6"/>
  </r>
  <r>
    <n v="378602"/>
    <x v="0"/>
    <x v="1"/>
    <n v="20600"/>
    <n v="20600"/>
    <n v="0"/>
    <x v="0"/>
    <x v="0"/>
    <x v="1"/>
    <n v="433"/>
    <x v="3"/>
  </r>
  <r>
    <n v="378649"/>
    <x v="1"/>
    <x v="0"/>
    <n v="40000"/>
    <n v="20000"/>
    <n v="0"/>
    <x v="0"/>
    <x v="0"/>
    <x v="0"/>
    <n v="479"/>
    <x v="8"/>
  </r>
  <r>
    <n v="378651"/>
    <x v="1"/>
    <x v="0"/>
    <n v="500"/>
    <n v="500"/>
    <n v="0"/>
    <x v="0"/>
    <x v="0"/>
    <x v="0"/>
    <n v="445"/>
    <x v="3"/>
  </r>
  <r>
    <n v="378655"/>
    <x v="0"/>
    <x v="0"/>
    <n v="30000"/>
    <n v="30000"/>
    <n v="0"/>
    <x v="0"/>
    <x v="1"/>
    <x v="1"/>
    <n v="437"/>
    <x v="3"/>
  </r>
  <r>
    <n v="378687"/>
    <x v="0"/>
    <x v="0"/>
    <n v="62100"/>
    <n v="62100"/>
    <n v="0"/>
    <x v="0"/>
    <x v="1"/>
    <x v="1"/>
    <n v="464"/>
    <x v="1"/>
  </r>
  <r>
    <n v="378701"/>
    <x v="1"/>
    <x v="0"/>
    <n v="20000"/>
    <n v="0"/>
    <n v="1"/>
    <x v="1"/>
    <x v="0"/>
    <x v="0"/>
    <n v="447"/>
    <x v="3"/>
  </r>
  <r>
    <n v="378748"/>
    <x v="0"/>
    <x v="0"/>
    <n v="25000"/>
    <n v="25000"/>
    <n v="0"/>
    <x v="0"/>
    <x v="1"/>
    <x v="1"/>
    <n v="397"/>
    <x v="2"/>
  </r>
  <r>
    <n v="378749"/>
    <x v="1"/>
    <x v="0"/>
    <n v="10000"/>
    <n v="10000"/>
    <n v="0"/>
    <x v="0"/>
    <x v="0"/>
    <x v="1"/>
    <n v="463"/>
    <x v="1"/>
  </r>
  <r>
    <n v="378770"/>
    <x v="1"/>
    <x v="0"/>
    <n v="12000"/>
    <n v="12000"/>
    <n v="0"/>
    <x v="0"/>
    <x v="0"/>
    <x v="0"/>
    <n v="481"/>
    <x v="8"/>
  </r>
  <r>
    <n v="378772"/>
    <x v="0"/>
    <x v="0"/>
    <n v="60000"/>
    <n v="60000"/>
    <n v="0"/>
    <x v="0"/>
    <x v="0"/>
    <x v="2"/>
    <n v="457"/>
    <x v="1"/>
  </r>
  <r>
    <n v="378798"/>
    <x v="0"/>
    <x v="1"/>
    <n v="1000"/>
    <n v="1000"/>
    <n v="0"/>
    <x v="0"/>
    <x v="1"/>
    <x v="0"/>
    <n v="490"/>
    <x v="8"/>
  </r>
  <r>
    <n v="378799"/>
    <x v="0"/>
    <x v="0"/>
    <n v="40000"/>
    <n v="40000"/>
    <n v="0"/>
    <x v="0"/>
    <x v="0"/>
    <x v="1"/>
    <n v="432"/>
    <x v="3"/>
  </r>
  <r>
    <n v="378806"/>
    <x v="0"/>
    <x v="0"/>
    <n v="130000"/>
    <n v="130000"/>
    <n v="0"/>
    <x v="0"/>
    <x v="0"/>
    <x v="2"/>
    <n v="467"/>
    <x v="1"/>
  </r>
  <r>
    <n v="378811"/>
    <x v="2"/>
    <x v="1"/>
    <n v="24500"/>
    <n v="24500"/>
    <n v="0"/>
    <x v="0"/>
    <x v="1"/>
    <x v="1"/>
    <n v="497"/>
    <x v="0"/>
  </r>
  <r>
    <n v="378812"/>
    <x v="0"/>
    <x v="0"/>
    <n v="215792"/>
    <n v="215792"/>
    <n v="0"/>
    <x v="0"/>
    <x v="0"/>
    <x v="1"/>
    <n v="500"/>
    <x v="0"/>
  </r>
  <r>
    <n v="378818"/>
    <x v="1"/>
    <x v="0"/>
    <n v="10000"/>
    <n v="10000"/>
    <n v="0"/>
    <x v="0"/>
    <x v="1"/>
    <x v="1"/>
    <n v="489"/>
    <x v="8"/>
  </r>
  <r>
    <n v="378840"/>
    <x v="1"/>
    <x v="0"/>
    <n v="500"/>
    <n v="500"/>
    <n v="0"/>
    <x v="0"/>
    <x v="1"/>
    <x v="2"/>
    <n v="484"/>
    <x v="8"/>
  </r>
  <r>
    <n v="378849"/>
    <x v="0"/>
    <x v="0"/>
    <n v="55000"/>
    <n v="55000"/>
    <n v="0"/>
    <x v="0"/>
    <x v="0"/>
    <x v="0"/>
    <n v="467"/>
    <x v="1"/>
  </r>
  <r>
    <n v="378881"/>
    <x v="0"/>
    <x v="1"/>
    <n v="3000"/>
    <n v="3000"/>
    <n v="0"/>
    <x v="0"/>
    <x v="0"/>
    <x v="2"/>
    <n v="471"/>
    <x v="8"/>
  </r>
  <r>
    <n v="378901"/>
    <x v="0"/>
    <x v="2"/>
    <n v="97000"/>
    <n v="97000"/>
    <n v="0"/>
    <x v="0"/>
    <x v="0"/>
    <x v="1"/>
    <n v="442"/>
    <x v="3"/>
  </r>
  <r>
    <n v="378921"/>
    <x v="1"/>
    <x v="0"/>
    <n v="30000"/>
    <n v="30000"/>
    <n v="0"/>
    <x v="0"/>
    <x v="0"/>
    <x v="1"/>
    <n v="430"/>
    <x v="6"/>
  </r>
  <r>
    <n v="378928"/>
    <x v="0"/>
    <x v="0"/>
    <n v="74879"/>
    <n v="74879"/>
    <n v="0"/>
    <x v="0"/>
    <x v="0"/>
    <x v="0"/>
    <n v="517"/>
    <x v="7"/>
  </r>
  <r>
    <n v="378934"/>
    <x v="1"/>
    <x v="1"/>
    <n v="20000"/>
    <n v="20000"/>
    <n v="0"/>
    <x v="0"/>
    <x v="1"/>
    <x v="1"/>
    <n v="546"/>
    <x v="9"/>
  </r>
  <r>
    <n v="378975"/>
    <x v="0"/>
    <x v="2"/>
    <n v="47800"/>
    <n v="47800"/>
    <n v="0"/>
    <x v="0"/>
    <x v="0"/>
    <x v="1"/>
    <n v="408"/>
    <x v="2"/>
  </r>
  <r>
    <n v="378976"/>
    <x v="0"/>
    <x v="0"/>
    <n v="72280"/>
    <n v="72280"/>
    <n v="0"/>
    <x v="0"/>
    <x v="1"/>
    <x v="0"/>
    <n v="424"/>
    <x v="6"/>
  </r>
  <r>
    <n v="379005"/>
    <x v="1"/>
    <x v="1"/>
    <n v="40000"/>
    <n v="40000"/>
    <n v="0"/>
    <x v="0"/>
    <x v="1"/>
    <x v="1"/>
    <n v="503"/>
    <x v="0"/>
  </r>
  <r>
    <n v="379020"/>
    <x v="1"/>
    <x v="0"/>
    <n v="30000"/>
    <n v="30000"/>
    <n v="0"/>
    <x v="0"/>
    <x v="0"/>
    <x v="2"/>
    <n v="505"/>
    <x v="0"/>
  </r>
  <r>
    <n v="379211"/>
    <x v="0"/>
    <x v="1"/>
    <n v="10000"/>
    <n v="10000"/>
    <n v="0"/>
    <x v="0"/>
    <x v="0"/>
    <x v="2"/>
    <n v="496"/>
    <x v="0"/>
  </r>
  <r>
    <n v="379212"/>
    <x v="0"/>
    <x v="0"/>
    <n v="30000"/>
    <n v="30000"/>
    <n v="0"/>
    <x v="0"/>
    <x v="1"/>
    <x v="0"/>
    <n v="508"/>
    <x v="0"/>
  </r>
  <r>
    <n v="379230"/>
    <x v="0"/>
    <x v="0"/>
    <n v="76800"/>
    <n v="76800"/>
    <n v="0"/>
    <x v="0"/>
    <x v="0"/>
    <x v="1"/>
    <n v="441"/>
    <x v="3"/>
  </r>
  <r>
    <n v="379247"/>
    <x v="0"/>
    <x v="1"/>
    <n v="10000"/>
    <n v="10000"/>
    <n v="0"/>
    <x v="0"/>
    <x v="0"/>
    <x v="1"/>
    <n v="512"/>
    <x v="7"/>
  </r>
  <r>
    <n v="379248"/>
    <x v="0"/>
    <x v="0"/>
    <n v="90000"/>
    <n v="90000"/>
    <n v="0"/>
    <x v="0"/>
    <x v="0"/>
    <x v="2"/>
    <n v="461"/>
    <x v="1"/>
  </r>
  <r>
    <n v="379255"/>
    <x v="1"/>
    <x v="0"/>
    <n v="98000"/>
    <n v="98000"/>
    <n v="0"/>
    <x v="0"/>
    <x v="1"/>
    <x v="2"/>
    <n v="535"/>
    <x v="9"/>
  </r>
  <r>
    <n v="379256"/>
    <x v="1"/>
    <x v="0"/>
    <n v="15000"/>
    <n v="15000"/>
    <n v="0"/>
    <x v="0"/>
    <x v="1"/>
    <x v="2"/>
    <n v="511"/>
    <x v="7"/>
  </r>
  <r>
    <n v="379274"/>
    <x v="1"/>
    <x v="0"/>
    <n v="10000"/>
    <n v="10000"/>
    <n v="0"/>
    <x v="0"/>
    <x v="0"/>
    <x v="1"/>
    <n v="496"/>
    <x v="0"/>
  </r>
  <r>
    <n v="379281"/>
    <x v="2"/>
    <x v="2"/>
    <n v="40000"/>
    <n v="40000"/>
    <n v="0"/>
    <x v="0"/>
    <x v="1"/>
    <x v="1"/>
    <n v="479"/>
    <x v="8"/>
  </r>
  <r>
    <n v="379289"/>
    <x v="1"/>
    <x v="1"/>
    <n v="20000"/>
    <n v="20000"/>
    <n v="0"/>
    <x v="0"/>
    <x v="1"/>
    <x v="2"/>
    <n v="488"/>
    <x v="8"/>
  </r>
  <r>
    <n v="379305"/>
    <x v="1"/>
    <x v="1"/>
    <n v="40000"/>
    <n v="40000"/>
    <n v="0"/>
    <x v="0"/>
    <x v="0"/>
    <x v="0"/>
    <n v="467"/>
    <x v="1"/>
  </r>
  <r>
    <n v="379314"/>
    <x v="1"/>
    <x v="0"/>
    <n v="19900"/>
    <n v="19900"/>
    <n v="0"/>
    <x v="0"/>
    <x v="1"/>
    <x v="1"/>
    <n v="460"/>
    <x v="1"/>
  </r>
  <r>
    <n v="379319"/>
    <x v="1"/>
    <x v="1"/>
    <n v="20000"/>
    <n v="20000"/>
    <n v="0"/>
    <x v="0"/>
    <x v="1"/>
    <x v="2"/>
    <n v="471"/>
    <x v="8"/>
  </r>
  <r>
    <n v="379326"/>
    <x v="0"/>
    <x v="2"/>
    <n v="57000"/>
    <n v="57000"/>
    <n v="0"/>
    <x v="0"/>
    <x v="1"/>
    <x v="0"/>
    <n v="511"/>
    <x v="7"/>
  </r>
  <r>
    <n v="379334"/>
    <x v="0"/>
    <x v="0"/>
    <n v="70000"/>
    <n v="70000"/>
    <n v="0"/>
    <x v="0"/>
    <x v="1"/>
    <x v="2"/>
    <n v="469"/>
    <x v="1"/>
  </r>
  <r>
    <n v="379340"/>
    <x v="1"/>
    <x v="0"/>
    <n v="40000"/>
    <n v="40000"/>
    <n v="0"/>
    <x v="0"/>
    <x v="0"/>
    <x v="0"/>
    <n v="472"/>
    <x v="8"/>
  </r>
  <r>
    <n v="379341"/>
    <x v="1"/>
    <x v="0"/>
    <n v="2000"/>
    <n v="2000"/>
    <n v="0"/>
    <x v="0"/>
    <x v="1"/>
    <x v="1"/>
    <n v="488"/>
    <x v="8"/>
  </r>
  <r>
    <n v="379442"/>
    <x v="0"/>
    <x v="0"/>
    <n v="78400"/>
    <n v="78400"/>
    <n v="0"/>
    <x v="0"/>
    <x v="1"/>
    <x v="1"/>
    <n v="459"/>
    <x v="1"/>
  </r>
  <r>
    <n v="379443"/>
    <x v="1"/>
    <x v="0"/>
    <n v="20000"/>
    <n v="0"/>
    <n v="1"/>
    <x v="1"/>
    <x v="1"/>
    <x v="1"/>
    <n v="456"/>
    <x v="1"/>
  </r>
  <r>
    <n v="379445"/>
    <x v="1"/>
    <x v="1"/>
    <n v="48000"/>
    <n v="48000"/>
    <n v="0"/>
    <x v="0"/>
    <x v="1"/>
    <x v="0"/>
    <n v="460"/>
    <x v="1"/>
  </r>
  <r>
    <n v="379447"/>
    <x v="1"/>
    <x v="0"/>
    <n v="30000"/>
    <n v="17500"/>
    <n v="1"/>
    <x v="1"/>
    <x v="0"/>
    <x v="1"/>
    <n v="462"/>
    <x v="1"/>
  </r>
  <r>
    <n v="379477"/>
    <x v="0"/>
    <x v="1"/>
    <n v="47300"/>
    <n v="47300"/>
    <n v="0"/>
    <x v="0"/>
    <x v="0"/>
    <x v="0"/>
    <n v="458"/>
    <x v="1"/>
  </r>
  <r>
    <n v="379493"/>
    <x v="1"/>
    <x v="2"/>
    <n v="101193"/>
    <n v="97433"/>
    <n v="1"/>
    <x v="1"/>
    <x v="1"/>
    <x v="1"/>
    <n v="516"/>
    <x v="7"/>
  </r>
  <r>
    <n v="379515"/>
    <x v="1"/>
    <x v="1"/>
    <n v="3000"/>
    <n v="3000"/>
    <n v="0"/>
    <x v="0"/>
    <x v="1"/>
    <x v="1"/>
    <n v="490"/>
    <x v="8"/>
  </r>
  <r>
    <n v="379568"/>
    <x v="0"/>
    <x v="0"/>
    <n v="31000"/>
    <n v="31000"/>
    <n v="0"/>
    <x v="0"/>
    <x v="0"/>
    <x v="0"/>
    <n v="481"/>
    <x v="8"/>
  </r>
  <r>
    <n v="379576"/>
    <x v="1"/>
    <x v="0"/>
    <n v="30000"/>
    <n v="30000"/>
    <n v="0"/>
    <x v="0"/>
    <x v="1"/>
    <x v="2"/>
    <n v="437"/>
    <x v="3"/>
  </r>
  <r>
    <n v="379587"/>
    <x v="1"/>
    <x v="0"/>
    <n v="12000"/>
    <n v="12000"/>
    <n v="0"/>
    <x v="0"/>
    <x v="1"/>
    <x v="2"/>
    <n v="464"/>
    <x v="1"/>
  </r>
  <r>
    <n v="379638"/>
    <x v="1"/>
    <x v="0"/>
    <n v="12000"/>
    <n v="12000"/>
    <n v="0"/>
    <x v="0"/>
    <x v="1"/>
    <x v="1"/>
    <n v="436"/>
    <x v="3"/>
  </r>
  <r>
    <n v="379640"/>
    <x v="1"/>
    <x v="0"/>
    <n v="31000"/>
    <n v="31000"/>
    <n v="0"/>
    <x v="0"/>
    <x v="1"/>
    <x v="1"/>
    <n v="474"/>
    <x v="8"/>
  </r>
  <r>
    <n v="379695"/>
    <x v="1"/>
    <x v="0"/>
    <n v="10000"/>
    <n v="10000"/>
    <n v="0"/>
    <x v="0"/>
    <x v="1"/>
    <x v="0"/>
    <n v="506"/>
    <x v="0"/>
  </r>
  <r>
    <n v="379722"/>
    <x v="1"/>
    <x v="0"/>
    <n v="135600"/>
    <n v="93800"/>
    <n v="1"/>
    <x v="1"/>
    <x v="0"/>
    <x v="1"/>
    <n v="504"/>
    <x v="0"/>
  </r>
  <r>
    <n v="379725"/>
    <x v="0"/>
    <x v="1"/>
    <n v="23000.010000000002"/>
    <n v="23000.010000000002"/>
    <n v="0"/>
    <x v="0"/>
    <x v="1"/>
    <x v="1"/>
    <n v="468"/>
    <x v="1"/>
  </r>
  <r>
    <n v="379729"/>
    <x v="0"/>
    <x v="1"/>
    <n v="35000"/>
    <n v="35000"/>
    <n v="0"/>
    <x v="0"/>
    <x v="0"/>
    <x v="1"/>
    <n v="454"/>
    <x v="1"/>
  </r>
  <r>
    <n v="379757"/>
    <x v="0"/>
    <x v="0"/>
    <n v="55000"/>
    <n v="55000"/>
    <n v="0"/>
    <x v="0"/>
    <x v="1"/>
    <x v="0"/>
    <n v="498"/>
    <x v="0"/>
  </r>
  <r>
    <n v="379788"/>
    <x v="2"/>
    <x v="0"/>
    <n v="35000"/>
    <n v="35000"/>
    <n v="0"/>
    <x v="0"/>
    <x v="0"/>
    <x v="1"/>
    <n v="449"/>
    <x v="3"/>
  </r>
  <r>
    <n v="379805"/>
    <x v="0"/>
    <x v="1"/>
    <n v="10000"/>
    <n v="10000"/>
    <n v="0"/>
    <x v="0"/>
    <x v="0"/>
    <x v="0"/>
    <n v="488"/>
    <x v="8"/>
  </r>
  <r>
    <n v="379813"/>
    <x v="0"/>
    <x v="1"/>
    <n v="50000"/>
    <n v="50000"/>
    <n v="0"/>
    <x v="0"/>
    <x v="1"/>
    <x v="1"/>
    <n v="509"/>
    <x v="0"/>
  </r>
  <r>
    <n v="379875"/>
    <x v="1"/>
    <x v="0"/>
    <n v="10000"/>
    <n v="10000"/>
    <n v="0"/>
    <x v="0"/>
    <x v="1"/>
    <x v="0"/>
    <n v="475"/>
    <x v="8"/>
  </r>
  <r>
    <n v="379879"/>
    <x v="0"/>
    <x v="0"/>
    <n v="46300"/>
    <n v="46300"/>
    <n v="0"/>
    <x v="0"/>
    <x v="1"/>
    <x v="1"/>
    <n v="524"/>
    <x v="7"/>
  </r>
  <r>
    <n v="379910"/>
    <x v="0"/>
    <x v="0"/>
    <n v="50000"/>
    <n v="50000"/>
    <n v="0"/>
    <x v="0"/>
    <x v="0"/>
    <x v="1"/>
    <n v="381"/>
    <x v="4"/>
  </r>
  <r>
    <n v="380051"/>
    <x v="1"/>
    <x v="0"/>
    <n v="500"/>
    <n v="500"/>
    <n v="0"/>
    <x v="0"/>
    <x v="1"/>
    <x v="1"/>
    <n v="402"/>
    <x v="2"/>
  </r>
  <r>
    <n v="380052"/>
    <x v="0"/>
    <x v="0"/>
    <n v="25000"/>
    <n v="25000"/>
    <n v="0"/>
    <x v="0"/>
    <x v="0"/>
    <x v="2"/>
    <n v="415"/>
    <x v="6"/>
  </r>
  <r>
    <n v="380054"/>
    <x v="0"/>
    <x v="0"/>
    <n v="69500"/>
    <n v="69500"/>
    <n v="0"/>
    <x v="0"/>
    <x v="0"/>
    <x v="0"/>
    <n v="476"/>
    <x v="8"/>
  </r>
  <r>
    <n v="380058"/>
    <x v="1"/>
    <x v="1"/>
    <n v="64400"/>
    <n v="64400"/>
    <n v="0"/>
    <x v="0"/>
    <x v="1"/>
    <x v="2"/>
    <n v="451"/>
    <x v="1"/>
  </r>
  <r>
    <n v="380061"/>
    <x v="0"/>
    <x v="0"/>
    <n v="158000"/>
    <n v="158000"/>
    <n v="0"/>
    <x v="0"/>
    <x v="0"/>
    <x v="0"/>
    <n v="474"/>
    <x v="8"/>
  </r>
  <r>
    <n v="380072"/>
    <x v="0"/>
    <x v="1"/>
    <n v="59500"/>
    <n v="59500"/>
    <n v="0"/>
    <x v="0"/>
    <x v="0"/>
    <x v="0"/>
    <n v="452"/>
    <x v="1"/>
  </r>
  <r>
    <n v="380073"/>
    <x v="1"/>
    <x v="0"/>
    <n v="20000"/>
    <n v="0"/>
    <n v="1"/>
    <x v="1"/>
    <x v="0"/>
    <x v="1"/>
    <n v="465"/>
    <x v="1"/>
  </r>
  <r>
    <n v="380080"/>
    <x v="1"/>
    <x v="0"/>
    <n v="50000"/>
    <n v="50000"/>
    <n v="0"/>
    <x v="0"/>
    <x v="0"/>
    <x v="0"/>
    <n v="489"/>
    <x v="8"/>
  </r>
  <r>
    <n v="380081"/>
    <x v="0"/>
    <x v="0"/>
    <n v="40000"/>
    <n v="40000"/>
    <n v="0"/>
    <x v="0"/>
    <x v="1"/>
    <x v="1"/>
    <n v="537"/>
    <x v="9"/>
  </r>
  <r>
    <n v="380084"/>
    <x v="0"/>
    <x v="0"/>
    <n v="40000"/>
    <n v="40000"/>
    <n v="0"/>
    <x v="0"/>
    <x v="0"/>
    <x v="1"/>
    <n v="478"/>
    <x v="8"/>
  </r>
  <r>
    <n v="380101"/>
    <x v="0"/>
    <x v="0"/>
    <n v="118000"/>
    <n v="118000"/>
    <n v="0"/>
    <x v="0"/>
    <x v="0"/>
    <x v="2"/>
    <n v="535"/>
    <x v="9"/>
  </r>
  <r>
    <n v="380110"/>
    <x v="0"/>
    <x v="0"/>
    <n v="40000"/>
    <n v="40000"/>
    <n v="0"/>
    <x v="0"/>
    <x v="1"/>
    <x v="0"/>
    <n v="462"/>
    <x v="1"/>
  </r>
  <r>
    <n v="380113"/>
    <x v="0"/>
    <x v="0"/>
    <n v="5000"/>
    <n v="5000"/>
    <n v="0"/>
    <x v="0"/>
    <x v="1"/>
    <x v="2"/>
    <n v="480"/>
    <x v="8"/>
  </r>
  <r>
    <n v="380115"/>
    <x v="0"/>
    <x v="0"/>
    <n v="80360"/>
    <n v="80360"/>
    <n v="0"/>
    <x v="0"/>
    <x v="1"/>
    <x v="2"/>
    <n v="498"/>
    <x v="0"/>
  </r>
  <r>
    <n v="380119"/>
    <x v="0"/>
    <x v="0"/>
    <n v="44500"/>
    <n v="44500"/>
    <n v="0"/>
    <x v="0"/>
    <x v="1"/>
    <x v="0"/>
    <n v="497"/>
    <x v="0"/>
  </r>
  <r>
    <n v="380120"/>
    <x v="0"/>
    <x v="2"/>
    <n v="147200"/>
    <n v="147200"/>
    <n v="0"/>
    <x v="0"/>
    <x v="1"/>
    <x v="1"/>
    <n v="502"/>
    <x v="0"/>
  </r>
  <r>
    <n v="380127"/>
    <x v="0"/>
    <x v="1"/>
    <n v="50000"/>
    <n v="50000"/>
    <n v="0"/>
    <x v="0"/>
    <x v="0"/>
    <x v="0"/>
    <n v="447"/>
    <x v="3"/>
  </r>
  <r>
    <n v="380128"/>
    <x v="1"/>
    <x v="1"/>
    <n v="10000"/>
    <n v="10000"/>
    <n v="0"/>
    <x v="0"/>
    <x v="1"/>
    <x v="1"/>
    <n v="499"/>
    <x v="0"/>
  </r>
  <r>
    <n v="380134"/>
    <x v="1"/>
    <x v="0"/>
    <n v="21500"/>
    <n v="21500"/>
    <n v="0"/>
    <x v="0"/>
    <x v="0"/>
    <x v="1"/>
    <n v="486"/>
    <x v="8"/>
  </r>
  <r>
    <n v="380139"/>
    <x v="0"/>
    <x v="1"/>
    <n v="10000"/>
    <n v="10000"/>
    <n v="0"/>
    <x v="0"/>
    <x v="1"/>
    <x v="1"/>
    <n v="491"/>
    <x v="0"/>
  </r>
  <r>
    <n v="380148"/>
    <x v="1"/>
    <x v="1"/>
    <n v="16000"/>
    <n v="16000"/>
    <n v="0"/>
    <x v="0"/>
    <x v="0"/>
    <x v="1"/>
    <n v="402"/>
    <x v="2"/>
  </r>
  <r>
    <n v="380155"/>
    <x v="1"/>
    <x v="0"/>
    <n v="10000"/>
    <n v="10000"/>
    <n v="0"/>
    <x v="0"/>
    <x v="1"/>
    <x v="0"/>
    <n v="534"/>
    <x v="9"/>
  </r>
  <r>
    <n v="380157"/>
    <x v="1"/>
    <x v="0"/>
    <n v="15000"/>
    <n v="15000"/>
    <n v="0"/>
    <x v="0"/>
    <x v="0"/>
    <x v="0"/>
    <n v="456"/>
    <x v="1"/>
  </r>
  <r>
    <n v="380162"/>
    <x v="1"/>
    <x v="0"/>
    <n v="65260"/>
    <n v="65260"/>
    <n v="0"/>
    <x v="0"/>
    <x v="1"/>
    <x v="1"/>
    <n v="467"/>
    <x v="1"/>
  </r>
  <r>
    <n v="380170"/>
    <x v="0"/>
    <x v="0"/>
    <n v="24000"/>
    <n v="24000"/>
    <n v="0"/>
    <x v="0"/>
    <x v="1"/>
    <x v="1"/>
    <n v="493"/>
    <x v="0"/>
  </r>
  <r>
    <n v="380171"/>
    <x v="0"/>
    <x v="0"/>
    <n v="40000"/>
    <n v="40000"/>
    <n v="0"/>
    <x v="0"/>
    <x v="1"/>
    <x v="0"/>
    <n v="494"/>
    <x v="0"/>
  </r>
  <r>
    <n v="380178"/>
    <x v="0"/>
    <x v="1"/>
    <n v="25000"/>
    <n v="25000"/>
    <n v="0"/>
    <x v="0"/>
    <x v="1"/>
    <x v="0"/>
    <n v="476"/>
    <x v="8"/>
  </r>
  <r>
    <n v="380181"/>
    <x v="0"/>
    <x v="0"/>
    <n v="68200"/>
    <n v="68200"/>
    <n v="0"/>
    <x v="0"/>
    <x v="0"/>
    <x v="1"/>
    <n v="447"/>
    <x v="3"/>
  </r>
  <r>
    <n v="380188"/>
    <x v="1"/>
    <x v="1"/>
    <n v="65000"/>
    <n v="65000"/>
    <n v="0"/>
    <x v="0"/>
    <x v="0"/>
    <x v="1"/>
    <n v="444"/>
    <x v="3"/>
  </r>
  <r>
    <n v="380194"/>
    <x v="1"/>
    <x v="0"/>
    <n v="49990"/>
    <n v="49990"/>
    <n v="0"/>
    <x v="0"/>
    <x v="1"/>
    <x v="1"/>
    <n v="514"/>
    <x v="7"/>
  </r>
  <r>
    <n v="380195"/>
    <x v="0"/>
    <x v="2"/>
    <n v="35000"/>
    <n v="35000"/>
    <n v="0"/>
    <x v="0"/>
    <x v="0"/>
    <x v="0"/>
    <n v="444"/>
    <x v="3"/>
  </r>
  <r>
    <n v="380196"/>
    <x v="0"/>
    <x v="1"/>
    <n v="30000"/>
    <n v="30000"/>
    <n v="0"/>
    <x v="0"/>
    <x v="0"/>
    <x v="0"/>
    <n v="501"/>
    <x v="0"/>
  </r>
  <r>
    <n v="380219"/>
    <x v="0"/>
    <x v="0"/>
    <n v="97250"/>
    <n v="97250"/>
    <n v="0"/>
    <x v="0"/>
    <x v="1"/>
    <x v="0"/>
    <n v="472"/>
    <x v="8"/>
  </r>
  <r>
    <n v="380226"/>
    <x v="0"/>
    <x v="0"/>
    <n v="70000"/>
    <n v="70000"/>
    <n v="0"/>
    <x v="0"/>
    <x v="1"/>
    <x v="0"/>
    <n v="430"/>
    <x v="6"/>
  </r>
  <r>
    <n v="380234"/>
    <x v="0"/>
    <x v="0"/>
    <n v="39000"/>
    <n v="39000"/>
    <n v="0"/>
    <x v="0"/>
    <x v="1"/>
    <x v="0"/>
    <n v="459"/>
    <x v="1"/>
  </r>
  <r>
    <n v="380239"/>
    <x v="0"/>
    <x v="0"/>
    <n v="34000"/>
    <n v="34000"/>
    <n v="0"/>
    <x v="0"/>
    <x v="1"/>
    <x v="2"/>
    <n v="529"/>
    <x v="7"/>
  </r>
  <r>
    <n v="380255"/>
    <x v="1"/>
    <x v="1"/>
    <n v="15900"/>
    <n v="15900"/>
    <n v="0"/>
    <x v="0"/>
    <x v="1"/>
    <x v="0"/>
    <n v="494"/>
    <x v="0"/>
  </r>
  <r>
    <n v="380264"/>
    <x v="0"/>
    <x v="0"/>
    <n v="18000"/>
    <n v="18000"/>
    <n v="0"/>
    <x v="0"/>
    <x v="1"/>
    <x v="1"/>
    <n v="485"/>
    <x v="8"/>
  </r>
  <r>
    <n v="380266"/>
    <x v="1"/>
    <x v="0"/>
    <n v="20000"/>
    <n v="20000"/>
    <n v="0"/>
    <x v="0"/>
    <x v="0"/>
    <x v="0"/>
    <n v="432"/>
    <x v="3"/>
  </r>
  <r>
    <n v="380274"/>
    <x v="1"/>
    <x v="0"/>
    <n v="23000"/>
    <n v="23000"/>
    <n v="0"/>
    <x v="0"/>
    <x v="1"/>
    <x v="2"/>
    <n v="500"/>
    <x v="0"/>
  </r>
  <r>
    <n v="380275"/>
    <x v="1"/>
    <x v="0"/>
    <n v="20000"/>
    <n v="20000"/>
    <n v="0"/>
    <x v="0"/>
    <x v="0"/>
    <x v="2"/>
    <n v="480"/>
    <x v="8"/>
  </r>
  <r>
    <n v="380284"/>
    <x v="1"/>
    <x v="0"/>
    <n v="10000"/>
    <n v="10000"/>
    <n v="0"/>
    <x v="0"/>
    <x v="1"/>
    <x v="2"/>
    <n v="443"/>
    <x v="3"/>
  </r>
  <r>
    <n v="380293"/>
    <x v="0"/>
    <x v="0"/>
    <n v="100500"/>
    <n v="100500"/>
    <n v="0"/>
    <x v="0"/>
    <x v="1"/>
    <x v="0"/>
    <n v="536"/>
    <x v="9"/>
  </r>
  <r>
    <n v="380304"/>
    <x v="0"/>
    <x v="0"/>
    <n v="10000"/>
    <n v="10000"/>
    <n v="0"/>
    <x v="0"/>
    <x v="1"/>
    <x v="0"/>
    <n v="478"/>
    <x v="8"/>
  </r>
  <r>
    <n v="380308"/>
    <x v="0"/>
    <x v="0"/>
    <n v="56000"/>
    <n v="56000"/>
    <n v="0"/>
    <x v="0"/>
    <x v="1"/>
    <x v="0"/>
    <n v="431"/>
    <x v="3"/>
  </r>
  <r>
    <n v="380311"/>
    <x v="1"/>
    <x v="1"/>
    <n v="26000"/>
    <n v="26000"/>
    <n v="0"/>
    <x v="0"/>
    <x v="1"/>
    <x v="1"/>
    <n v="468"/>
    <x v="1"/>
  </r>
  <r>
    <n v="380317"/>
    <x v="1"/>
    <x v="0"/>
    <n v="70000"/>
    <n v="70000"/>
    <n v="0"/>
    <x v="0"/>
    <x v="0"/>
    <x v="1"/>
    <n v="502"/>
    <x v="0"/>
  </r>
  <r>
    <n v="380328"/>
    <x v="0"/>
    <x v="2"/>
    <n v="73800"/>
    <n v="73800"/>
    <n v="0"/>
    <x v="0"/>
    <x v="1"/>
    <x v="1"/>
    <n v="486"/>
    <x v="8"/>
  </r>
  <r>
    <n v="380329"/>
    <x v="0"/>
    <x v="0"/>
    <n v="16000"/>
    <n v="16000"/>
    <n v="0"/>
    <x v="0"/>
    <x v="0"/>
    <x v="0"/>
    <n v="480"/>
    <x v="8"/>
  </r>
  <r>
    <n v="380332"/>
    <x v="0"/>
    <x v="1"/>
    <n v="43000"/>
    <n v="43000"/>
    <n v="0"/>
    <x v="0"/>
    <x v="1"/>
    <x v="0"/>
    <n v="461"/>
    <x v="1"/>
  </r>
  <r>
    <n v="380338"/>
    <x v="0"/>
    <x v="0"/>
    <n v="20000"/>
    <n v="20000"/>
    <n v="0"/>
    <x v="0"/>
    <x v="0"/>
    <x v="0"/>
    <n v="481"/>
    <x v="8"/>
  </r>
  <r>
    <n v="380342"/>
    <x v="0"/>
    <x v="0"/>
    <n v="60000"/>
    <n v="60000"/>
    <n v="0"/>
    <x v="0"/>
    <x v="1"/>
    <x v="0"/>
    <n v="503"/>
    <x v="0"/>
  </r>
  <r>
    <n v="380345"/>
    <x v="1"/>
    <x v="0"/>
    <n v="13000"/>
    <n v="13000"/>
    <n v="0"/>
    <x v="0"/>
    <x v="1"/>
    <x v="1"/>
    <n v="488"/>
    <x v="8"/>
  </r>
  <r>
    <n v="380351"/>
    <x v="0"/>
    <x v="1"/>
    <n v="25000"/>
    <n v="25000"/>
    <n v="0"/>
    <x v="0"/>
    <x v="1"/>
    <x v="0"/>
    <n v="549"/>
    <x v="9"/>
  </r>
  <r>
    <n v="380353"/>
    <x v="0"/>
    <x v="0"/>
    <n v="108000"/>
    <n v="108000"/>
    <n v="0"/>
    <x v="0"/>
    <x v="0"/>
    <x v="1"/>
    <n v="394"/>
    <x v="2"/>
  </r>
  <r>
    <n v="380374"/>
    <x v="0"/>
    <x v="1"/>
    <n v="11300"/>
    <n v="11300"/>
    <n v="0"/>
    <x v="0"/>
    <x v="1"/>
    <x v="2"/>
    <n v="524"/>
    <x v="7"/>
  </r>
  <r>
    <n v="380380"/>
    <x v="1"/>
    <x v="0"/>
    <n v="10000"/>
    <n v="10000"/>
    <n v="0"/>
    <x v="0"/>
    <x v="1"/>
    <x v="2"/>
    <n v="485"/>
    <x v="8"/>
  </r>
  <r>
    <n v="380388"/>
    <x v="0"/>
    <x v="0"/>
    <n v="43000"/>
    <n v="43000"/>
    <n v="0"/>
    <x v="0"/>
    <x v="0"/>
    <x v="0"/>
    <n v="518"/>
    <x v="7"/>
  </r>
  <r>
    <n v="380399"/>
    <x v="1"/>
    <x v="0"/>
    <n v="30000"/>
    <n v="30000"/>
    <n v="0"/>
    <x v="0"/>
    <x v="0"/>
    <x v="1"/>
    <n v="453"/>
    <x v="1"/>
  </r>
  <r>
    <n v="380419"/>
    <x v="0"/>
    <x v="1"/>
    <n v="60000"/>
    <n v="60000"/>
    <n v="0"/>
    <x v="0"/>
    <x v="0"/>
    <x v="1"/>
    <n v="500"/>
    <x v="0"/>
  </r>
  <r>
    <n v="380430"/>
    <x v="0"/>
    <x v="0"/>
    <n v="36000"/>
    <n v="36000"/>
    <n v="0"/>
    <x v="0"/>
    <x v="0"/>
    <x v="2"/>
    <n v="459"/>
    <x v="1"/>
  </r>
  <r>
    <n v="380444"/>
    <x v="1"/>
    <x v="0"/>
    <n v="5000"/>
    <n v="5000"/>
    <n v="0"/>
    <x v="0"/>
    <x v="1"/>
    <x v="2"/>
    <n v="491"/>
    <x v="0"/>
  </r>
  <r>
    <n v="380470"/>
    <x v="0"/>
    <x v="2"/>
    <n v="25000"/>
    <n v="25000"/>
    <n v="0"/>
    <x v="0"/>
    <x v="0"/>
    <x v="0"/>
    <n v="530"/>
    <x v="7"/>
  </r>
  <r>
    <n v="380471"/>
    <x v="0"/>
    <x v="0"/>
    <n v="30000"/>
    <n v="30000"/>
    <n v="0"/>
    <x v="0"/>
    <x v="0"/>
    <x v="1"/>
    <n v="417"/>
    <x v="6"/>
  </r>
  <r>
    <n v="380473"/>
    <x v="1"/>
    <x v="1"/>
    <n v="10000"/>
    <n v="2000"/>
    <n v="1"/>
    <x v="1"/>
    <x v="0"/>
    <x v="2"/>
    <n v="449"/>
    <x v="3"/>
  </r>
  <r>
    <n v="380482"/>
    <x v="1"/>
    <x v="0"/>
    <n v="20000"/>
    <n v="0"/>
    <n v="1"/>
    <x v="1"/>
    <x v="1"/>
    <x v="1"/>
    <n v="562"/>
    <x v="10"/>
  </r>
  <r>
    <n v="380495"/>
    <x v="0"/>
    <x v="0"/>
    <n v="44800"/>
    <n v="44800"/>
    <n v="0"/>
    <x v="0"/>
    <x v="1"/>
    <x v="2"/>
    <n v="472"/>
    <x v="8"/>
  </r>
  <r>
    <n v="380497"/>
    <x v="1"/>
    <x v="0"/>
    <n v="30000"/>
    <n v="0"/>
    <n v="1"/>
    <x v="1"/>
    <x v="0"/>
    <x v="0"/>
    <n v="426"/>
    <x v="6"/>
  </r>
  <r>
    <n v="380499"/>
    <x v="0"/>
    <x v="0"/>
    <n v="82500"/>
    <n v="82500"/>
    <n v="0"/>
    <x v="0"/>
    <x v="0"/>
    <x v="0"/>
    <n v="467"/>
    <x v="1"/>
  </r>
  <r>
    <n v="380500"/>
    <x v="0"/>
    <x v="0"/>
    <n v="60000"/>
    <n v="60000"/>
    <n v="0"/>
    <x v="0"/>
    <x v="0"/>
    <x v="1"/>
    <n v="456"/>
    <x v="1"/>
  </r>
  <r>
    <n v="380502"/>
    <x v="1"/>
    <x v="0"/>
    <n v="34000"/>
    <n v="34000"/>
    <n v="0"/>
    <x v="0"/>
    <x v="1"/>
    <x v="1"/>
    <n v="522"/>
    <x v="7"/>
  </r>
  <r>
    <n v="380510"/>
    <x v="0"/>
    <x v="0"/>
    <n v="20000"/>
    <n v="20000"/>
    <n v="0"/>
    <x v="0"/>
    <x v="1"/>
    <x v="1"/>
    <n v="473"/>
    <x v="8"/>
  </r>
  <r>
    <n v="380511"/>
    <x v="0"/>
    <x v="0"/>
    <n v="35000"/>
    <n v="35000"/>
    <n v="0"/>
    <x v="0"/>
    <x v="0"/>
    <x v="1"/>
    <n v="507"/>
    <x v="0"/>
  </r>
  <r>
    <n v="380522"/>
    <x v="0"/>
    <x v="0"/>
    <n v="32000"/>
    <n v="32000"/>
    <n v="0"/>
    <x v="0"/>
    <x v="1"/>
    <x v="1"/>
    <n v="514"/>
    <x v="7"/>
  </r>
  <r>
    <n v="380537"/>
    <x v="0"/>
    <x v="0"/>
    <n v="15000"/>
    <n v="15000"/>
    <n v="0"/>
    <x v="0"/>
    <x v="1"/>
    <x v="1"/>
    <n v="482"/>
    <x v="8"/>
  </r>
  <r>
    <n v="380538"/>
    <x v="1"/>
    <x v="1"/>
    <n v="25000"/>
    <n v="25000"/>
    <n v="0"/>
    <x v="0"/>
    <x v="0"/>
    <x v="1"/>
    <n v="477"/>
    <x v="8"/>
  </r>
  <r>
    <n v="380553"/>
    <x v="0"/>
    <x v="0"/>
    <n v="48000"/>
    <n v="48000"/>
    <n v="0"/>
    <x v="0"/>
    <x v="0"/>
    <x v="1"/>
    <n v="475"/>
    <x v="8"/>
  </r>
  <r>
    <n v="380555"/>
    <x v="0"/>
    <x v="0"/>
    <n v="37000"/>
    <n v="37000"/>
    <n v="0"/>
    <x v="0"/>
    <x v="1"/>
    <x v="1"/>
    <n v="477"/>
    <x v="8"/>
  </r>
  <r>
    <n v="380558"/>
    <x v="1"/>
    <x v="0"/>
    <n v="74000"/>
    <n v="74000"/>
    <n v="0"/>
    <x v="0"/>
    <x v="1"/>
    <x v="0"/>
    <n v="465"/>
    <x v="1"/>
  </r>
  <r>
    <n v="380559"/>
    <x v="1"/>
    <x v="0"/>
    <n v="50000"/>
    <n v="50000"/>
    <n v="0"/>
    <x v="0"/>
    <x v="0"/>
    <x v="1"/>
    <n v="442"/>
    <x v="3"/>
  </r>
  <r>
    <n v="380567"/>
    <x v="1"/>
    <x v="0"/>
    <n v="43000"/>
    <n v="43000"/>
    <n v="0"/>
    <x v="0"/>
    <x v="0"/>
    <x v="1"/>
    <n v="438"/>
    <x v="3"/>
  </r>
  <r>
    <n v="380570"/>
    <x v="0"/>
    <x v="1"/>
    <n v="60000"/>
    <n v="60000"/>
    <n v="0"/>
    <x v="0"/>
    <x v="0"/>
    <x v="2"/>
    <n v="466"/>
    <x v="1"/>
  </r>
  <r>
    <n v="380576"/>
    <x v="1"/>
    <x v="0"/>
    <n v="10000"/>
    <n v="10000"/>
    <n v="0"/>
    <x v="0"/>
    <x v="0"/>
    <x v="1"/>
    <n v="447"/>
    <x v="3"/>
  </r>
  <r>
    <n v="380580"/>
    <x v="0"/>
    <x v="1"/>
    <n v="113763"/>
    <n v="113763"/>
    <n v="0"/>
    <x v="0"/>
    <x v="1"/>
    <x v="1"/>
    <n v="468"/>
    <x v="1"/>
  </r>
  <r>
    <n v="380581"/>
    <x v="0"/>
    <x v="2"/>
    <n v="85350"/>
    <n v="85350"/>
    <n v="0"/>
    <x v="0"/>
    <x v="0"/>
    <x v="2"/>
    <n v="526"/>
    <x v="7"/>
  </r>
  <r>
    <n v="380587"/>
    <x v="0"/>
    <x v="0"/>
    <n v="430000"/>
    <n v="430000"/>
    <n v="0"/>
    <x v="0"/>
    <x v="0"/>
    <x v="0"/>
    <n v="438"/>
    <x v="3"/>
  </r>
  <r>
    <n v="380590"/>
    <x v="0"/>
    <x v="1"/>
    <n v="36000"/>
    <n v="36000"/>
    <n v="0"/>
    <x v="0"/>
    <x v="1"/>
    <x v="0"/>
    <n v="438"/>
    <x v="3"/>
  </r>
  <r>
    <n v="380592"/>
    <x v="0"/>
    <x v="0"/>
    <n v="30000"/>
    <n v="30000"/>
    <n v="0"/>
    <x v="0"/>
    <x v="0"/>
    <x v="1"/>
    <n v="472"/>
    <x v="8"/>
  </r>
  <r>
    <n v="380598"/>
    <x v="1"/>
    <x v="0"/>
    <n v="12000"/>
    <n v="12000"/>
    <n v="0"/>
    <x v="0"/>
    <x v="1"/>
    <x v="1"/>
    <n v="469"/>
    <x v="1"/>
  </r>
  <r>
    <n v="380602"/>
    <x v="1"/>
    <x v="0"/>
    <n v="13000"/>
    <n v="13000"/>
    <n v="0"/>
    <x v="0"/>
    <x v="1"/>
    <x v="0"/>
    <n v="472"/>
    <x v="8"/>
  </r>
  <r>
    <n v="380616"/>
    <x v="1"/>
    <x v="0"/>
    <n v="15400"/>
    <n v="15400"/>
    <n v="0"/>
    <x v="0"/>
    <x v="0"/>
    <x v="1"/>
    <n v="507"/>
    <x v="0"/>
  </r>
  <r>
    <n v="380627"/>
    <x v="1"/>
    <x v="0"/>
    <n v="25000"/>
    <n v="0"/>
    <n v="1"/>
    <x v="1"/>
    <x v="0"/>
    <x v="1"/>
    <n v="433"/>
    <x v="3"/>
  </r>
  <r>
    <n v="380647"/>
    <x v="0"/>
    <x v="0"/>
    <n v="37000"/>
    <n v="37000"/>
    <n v="0"/>
    <x v="0"/>
    <x v="1"/>
    <x v="1"/>
    <n v="430"/>
    <x v="6"/>
  </r>
  <r>
    <n v="380649"/>
    <x v="0"/>
    <x v="0"/>
    <n v="59200"/>
    <n v="59200"/>
    <n v="0"/>
    <x v="0"/>
    <x v="0"/>
    <x v="0"/>
    <n v="373"/>
    <x v="4"/>
  </r>
  <r>
    <n v="380658"/>
    <x v="0"/>
    <x v="0"/>
    <n v="30000"/>
    <n v="30000"/>
    <n v="0"/>
    <x v="0"/>
    <x v="0"/>
    <x v="1"/>
    <n v="460"/>
    <x v="1"/>
  </r>
  <r>
    <n v="380660"/>
    <x v="1"/>
    <x v="0"/>
    <n v="35000"/>
    <n v="35000"/>
    <n v="0"/>
    <x v="0"/>
    <x v="1"/>
    <x v="0"/>
    <n v="436"/>
    <x v="3"/>
  </r>
  <r>
    <n v="380661"/>
    <x v="1"/>
    <x v="0"/>
    <n v="4000"/>
    <n v="4000"/>
    <n v="0"/>
    <x v="0"/>
    <x v="0"/>
    <x v="1"/>
    <n v="417"/>
    <x v="6"/>
  </r>
  <r>
    <n v="380681"/>
    <x v="0"/>
    <x v="1"/>
    <n v="166900"/>
    <n v="166900"/>
    <n v="0"/>
    <x v="0"/>
    <x v="0"/>
    <x v="1"/>
    <n v="424"/>
    <x v="6"/>
  </r>
  <r>
    <n v="380688"/>
    <x v="2"/>
    <x v="2"/>
    <n v="40000"/>
    <n v="40000"/>
    <n v="0"/>
    <x v="0"/>
    <x v="0"/>
    <x v="1"/>
    <n v="524"/>
    <x v="7"/>
  </r>
  <r>
    <n v="380690"/>
    <x v="0"/>
    <x v="0"/>
    <n v="24500"/>
    <n v="24500"/>
    <n v="0"/>
    <x v="0"/>
    <x v="1"/>
    <x v="2"/>
    <n v="577"/>
    <x v="12"/>
  </r>
  <r>
    <n v="380691"/>
    <x v="1"/>
    <x v="0"/>
    <n v="30000"/>
    <n v="30000"/>
    <n v="0"/>
    <x v="0"/>
    <x v="1"/>
    <x v="2"/>
    <n v="411"/>
    <x v="6"/>
  </r>
  <r>
    <n v="380698"/>
    <x v="0"/>
    <x v="0"/>
    <n v="55000"/>
    <n v="55000"/>
    <n v="0"/>
    <x v="0"/>
    <x v="1"/>
    <x v="0"/>
    <n v="516"/>
    <x v="7"/>
  </r>
  <r>
    <n v="380704"/>
    <x v="0"/>
    <x v="1"/>
    <n v="10000"/>
    <n v="10000"/>
    <n v="0"/>
    <x v="0"/>
    <x v="0"/>
    <x v="1"/>
    <n v="463"/>
    <x v="1"/>
  </r>
  <r>
    <n v="380709"/>
    <x v="0"/>
    <x v="0"/>
    <n v="30000"/>
    <n v="30000"/>
    <n v="0"/>
    <x v="0"/>
    <x v="1"/>
    <x v="2"/>
    <n v="438"/>
    <x v="3"/>
  </r>
  <r>
    <n v="380723"/>
    <x v="0"/>
    <x v="0"/>
    <n v="176450"/>
    <n v="176450"/>
    <n v="0"/>
    <x v="0"/>
    <x v="1"/>
    <x v="0"/>
    <n v="543"/>
    <x v="9"/>
  </r>
  <r>
    <n v="380730"/>
    <x v="0"/>
    <x v="1"/>
    <n v="50000"/>
    <n v="50000"/>
    <n v="0"/>
    <x v="0"/>
    <x v="1"/>
    <x v="1"/>
    <n v="420"/>
    <x v="6"/>
  </r>
  <r>
    <n v="380736"/>
    <x v="0"/>
    <x v="0"/>
    <n v="30000"/>
    <n v="30000"/>
    <n v="0"/>
    <x v="0"/>
    <x v="0"/>
    <x v="2"/>
    <n v="522"/>
    <x v="7"/>
  </r>
  <r>
    <n v="380740"/>
    <x v="0"/>
    <x v="0"/>
    <n v="101300"/>
    <n v="101300"/>
    <n v="0"/>
    <x v="0"/>
    <x v="1"/>
    <x v="1"/>
    <n v="542"/>
    <x v="9"/>
  </r>
  <r>
    <n v="380744"/>
    <x v="1"/>
    <x v="0"/>
    <n v="20000"/>
    <n v="20000"/>
    <n v="0"/>
    <x v="0"/>
    <x v="0"/>
    <x v="2"/>
    <n v="442"/>
    <x v="3"/>
  </r>
  <r>
    <n v="380747"/>
    <x v="0"/>
    <x v="1"/>
    <n v="16000"/>
    <n v="16000"/>
    <n v="0"/>
    <x v="0"/>
    <x v="1"/>
    <x v="2"/>
    <n v="461"/>
    <x v="1"/>
  </r>
  <r>
    <n v="380765"/>
    <x v="0"/>
    <x v="0"/>
    <n v="88000"/>
    <n v="88000"/>
    <n v="0"/>
    <x v="0"/>
    <x v="1"/>
    <x v="2"/>
    <n v="482"/>
    <x v="8"/>
  </r>
  <r>
    <n v="380768"/>
    <x v="0"/>
    <x v="0"/>
    <n v="35000"/>
    <n v="35000"/>
    <n v="0"/>
    <x v="0"/>
    <x v="0"/>
    <x v="0"/>
    <n v="420"/>
    <x v="6"/>
  </r>
  <r>
    <n v="380775"/>
    <x v="0"/>
    <x v="0"/>
    <n v="67600"/>
    <n v="67600"/>
    <n v="0"/>
    <x v="0"/>
    <x v="1"/>
    <x v="1"/>
    <n v="518"/>
    <x v="7"/>
  </r>
  <r>
    <n v="380788"/>
    <x v="2"/>
    <x v="2"/>
    <n v="45000"/>
    <n v="45000"/>
    <n v="0"/>
    <x v="0"/>
    <x v="0"/>
    <x v="1"/>
    <n v="459"/>
    <x v="1"/>
  </r>
  <r>
    <n v="380791"/>
    <x v="0"/>
    <x v="0"/>
    <n v="35000"/>
    <n v="35000"/>
    <n v="0"/>
    <x v="0"/>
    <x v="1"/>
    <x v="2"/>
    <n v="468"/>
    <x v="1"/>
  </r>
  <r>
    <n v="380796"/>
    <x v="1"/>
    <x v="0"/>
    <n v="24000"/>
    <n v="24000"/>
    <n v="0"/>
    <x v="0"/>
    <x v="0"/>
    <x v="2"/>
    <n v="372"/>
    <x v="4"/>
  </r>
  <r>
    <n v="380799"/>
    <x v="0"/>
    <x v="2"/>
    <n v="40000"/>
    <n v="40000"/>
    <n v="0"/>
    <x v="0"/>
    <x v="1"/>
    <x v="1"/>
    <n v="507"/>
    <x v="0"/>
  </r>
  <r>
    <n v="380814"/>
    <x v="0"/>
    <x v="0"/>
    <n v="20000"/>
    <n v="20000"/>
    <n v="0"/>
    <x v="0"/>
    <x v="0"/>
    <x v="0"/>
    <n v="475"/>
    <x v="8"/>
  </r>
  <r>
    <n v="380822"/>
    <x v="1"/>
    <x v="0"/>
    <n v="20000"/>
    <n v="20000"/>
    <n v="0"/>
    <x v="0"/>
    <x v="0"/>
    <x v="0"/>
    <n v="453"/>
    <x v="1"/>
  </r>
  <r>
    <n v="380824"/>
    <x v="1"/>
    <x v="1"/>
    <n v="3500"/>
    <n v="3500"/>
    <n v="0"/>
    <x v="0"/>
    <x v="1"/>
    <x v="1"/>
    <n v="495"/>
    <x v="0"/>
  </r>
  <r>
    <n v="380828"/>
    <x v="1"/>
    <x v="1"/>
    <n v="10000"/>
    <n v="10000"/>
    <n v="0"/>
    <x v="0"/>
    <x v="1"/>
    <x v="1"/>
    <n v="442"/>
    <x v="3"/>
  </r>
  <r>
    <n v="380836"/>
    <x v="1"/>
    <x v="0"/>
    <n v="20500"/>
    <n v="15500"/>
    <n v="1"/>
    <x v="1"/>
    <x v="0"/>
    <x v="1"/>
    <n v="438"/>
    <x v="3"/>
  </r>
  <r>
    <n v="380840"/>
    <x v="1"/>
    <x v="0"/>
    <n v="45000"/>
    <n v="45000"/>
    <n v="0"/>
    <x v="0"/>
    <x v="1"/>
    <x v="1"/>
    <n v="486"/>
    <x v="8"/>
  </r>
  <r>
    <n v="380846"/>
    <x v="0"/>
    <x v="0"/>
    <n v="65000"/>
    <n v="65000"/>
    <n v="0"/>
    <x v="0"/>
    <x v="1"/>
    <x v="1"/>
    <n v="500"/>
    <x v="0"/>
  </r>
  <r>
    <n v="380854"/>
    <x v="0"/>
    <x v="0"/>
    <n v="50000"/>
    <n v="50000"/>
    <n v="0"/>
    <x v="0"/>
    <x v="0"/>
    <x v="1"/>
    <n v="456"/>
    <x v="1"/>
  </r>
  <r>
    <n v="380861"/>
    <x v="0"/>
    <x v="1"/>
    <n v="130889"/>
    <n v="130889"/>
    <n v="0"/>
    <x v="0"/>
    <x v="1"/>
    <x v="0"/>
    <n v="446"/>
    <x v="3"/>
  </r>
  <r>
    <n v="380862"/>
    <x v="2"/>
    <x v="0"/>
    <n v="80000"/>
    <n v="80000"/>
    <n v="0"/>
    <x v="0"/>
    <x v="1"/>
    <x v="1"/>
    <n v="465"/>
    <x v="1"/>
  </r>
  <r>
    <n v="380869"/>
    <x v="0"/>
    <x v="0"/>
    <n v="30000"/>
    <n v="30000"/>
    <n v="0"/>
    <x v="0"/>
    <x v="0"/>
    <x v="1"/>
    <n v="422"/>
    <x v="6"/>
  </r>
  <r>
    <n v="380870"/>
    <x v="0"/>
    <x v="0"/>
    <n v="83700"/>
    <n v="83700"/>
    <n v="0"/>
    <x v="0"/>
    <x v="1"/>
    <x v="0"/>
    <n v="462"/>
    <x v="1"/>
  </r>
  <r>
    <n v="380881"/>
    <x v="0"/>
    <x v="2"/>
    <n v="49200"/>
    <n v="49200"/>
    <n v="0"/>
    <x v="0"/>
    <x v="0"/>
    <x v="0"/>
    <n v="411"/>
    <x v="6"/>
  </r>
  <r>
    <n v="380909"/>
    <x v="0"/>
    <x v="0"/>
    <n v="156408"/>
    <n v="156408"/>
    <n v="0"/>
    <x v="0"/>
    <x v="1"/>
    <x v="1"/>
    <n v="488"/>
    <x v="8"/>
  </r>
  <r>
    <n v="380912"/>
    <x v="1"/>
    <x v="0"/>
    <n v="16000"/>
    <n v="16000"/>
    <n v="0"/>
    <x v="0"/>
    <x v="1"/>
    <x v="1"/>
    <n v="445"/>
    <x v="3"/>
  </r>
  <r>
    <n v="380915"/>
    <x v="1"/>
    <x v="0"/>
    <n v="20000"/>
    <n v="0"/>
    <n v="1"/>
    <x v="1"/>
    <x v="0"/>
    <x v="2"/>
    <n v="435"/>
    <x v="3"/>
  </r>
  <r>
    <n v="380925"/>
    <x v="1"/>
    <x v="0"/>
    <n v="24000"/>
    <n v="24000"/>
    <n v="0"/>
    <x v="0"/>
    <x v="0"/>
    <x v="1"/>
    <n v="417"/>
    <x v="6"/>
  </r>
  <r>
    <n v="380928"/>
    <x v="0"/>
    <x v="0"/>
    <n v="74800"/>
    <n v="74800"/>
    <n v="0"/>
    <x v="0"/>
    <x v="0"/>
    <x v="0"/>
    <n v="437"/>
    <x v="3"/>
  </r>
  <r>
    <n v="380933"/>
    <x v="0"/>
    <x v="0"/>
    <n v="40000"/>
    <n v="40000"/>
    <n v="0"/>
    <x v="0"/>
    <x v="0"/>
    <x v="1"/>
    <n v="458"/>
    <x v="1"/>
  </r>
  <r>
    <n v="380937"/>
    <x v="1"/>
    <x v="0"/>
    <n v="15000"/>
    <n v="494"/>
    <n v="1"/>
    <x v="1"/>
    <x v="0"/>
    <x v="1"/>
    <n v="430"/>
    <x v="6"/>
  </r>
  <r>
    <n v="380945"/>
    <x v="0"/>
    <x v="0"/>
    <n v="18500"/>
    <n v="18500"/>
    <n v="0"/>
    <x v="0"/>
    <x v="0"/>
    <x v="1"/>
    <n v="455"/>
    <x v="1"/>
  </r>
  <r>
    <n v="380959"/>
    <x v="0"/>
    <x v="2"/>
    <n v="40000"/>
    <n v="40000"/>
    <n v="0"/>
    <x v="0"/>
    <x v="1"/>
    <x v="0"/>
    <n v="416"/>
    <x v="6"/>
  </r>
  <r>
    <n v="380963"/>
    <x v="0"/>
    <x v="2"/>
    <n v="46000"/>
    <n v="46000"/>
    <n v="0"/>
    <x v="0"/>
    <x v="0"/>
    <x v="1"/>
    <n v="431"/>
    <x v="3"/>
  </r>
  <r>
    <n v="380979"/>
    <x v="0"/>
    <x v="1"/>
    <n v="50000"/>
    <n v="50000"/>
    <n v="0"/>
    <x v="0"/>
    <x v="0"/>
    <x v="0"/>
    <n v="466"/>
    <x v="1"/>
  </r>
  <r>
    <n v="380983"/>
    <x v="0"/>
    <x v="1"/>
    <n v="30000"/>
    <n v="30000"/>
    <n v="0"/>
    <x v="0"/>
    <x v="1"/>
    <x v="1"/>
    <n v="529"/>
    <x v="7"/>
  </r>
  <r>
    <n v="380987"/>
    <x v="0"/>
    <x v="2"/>
    <n v="50000"/>
    <n v="50000"/>
    <n v="0"/>
    <x v="0"/>
    <x v="0"/>
    <x v="1"/>
    <n v="432"/>
    <x v="3"/>
  </r>
  <r>
    <n v="380997"/>
    <x v="1"/>
    <x v="0"/>
    <n v="30000"/>
    <n v="0"/>
    <n v="1"/>
    <x v="1"/>
    <x v="1"/>
    <x v="0"/>
    <n v="486"/>
    <x v="8"/>
  </r>
  <r>
    <n v="381000"/>
    <x v="0"/>
    <x v="0"/>
    <n v="32000"/>
    <n v="32000"/>
    <n v="0"/>
    <x v="0"/>
    <x v="1"/>
    <x v="1"/>
    <n v="495"/>
    <x v="0"/>
  </r>
  <r>
    <n v="381001"/>
    <x v="1"/>
    <x v="0"/>
    <n v="15000"/>
    <n v="15000"/>
    <n v="0"/>
    <x v="0"/>
    <x v="1"/>
    <x v="0"/>
    <n v="458"/>
    <x v="1"/>
  </r>
  <r>
    <n v="381009"/>
    <x v="1"/>
    <x v="0"/>
    <n v="10000"/>
    <n v="10000"/>
    <n v="0"/>
    <x v="0"/>
    <x v="0"/>
    <x v="1"/>
    <n v="441"/>
    <x v="3"/>
  </r>
  <r>
    <n v="381017"/>
    <x v="1"/>
    <x v="1"/>
    <n v="40000"/>
    <n v="40000"/>
    <n v="0"/>
    <x v="0"/>
    <x v="1"/>
    <x v="0"/>
    <n v="474"/>
    <x v="8"/>
  </r>
  <r>
    <n v="381023"/>
    <x v="0"/>
    <x v="0"/>
    <n v="117000"/>
    <n v="117000"/>
    <n v="0"/>
    <x v="0"/>
    <x v="0"/>
    <x v="0"/>
    <n v="438"/>
    <x v="3"/>
  </r>
  <r>
    <n v="381028"/>
    <x v="1"/>
    <x v="0"/>
    <n v="10000"/>
    <n v="10000"/>
    <n v="0"/>
    <x v="0"/>
    <x v="1"/>
    <x v="1"/>
    <n v="472"/>
    <x v="8"/>
  </r>
  <r>
    <n v="381031"/>
    <x v="1"/>
    <x v="0"/>
    <n v="13000"/>
    <n v="13000"/>
    <n v="0"/>
    <x v="0"/>
    <x v="1"/>
    <x v="0"/>
    <n v="461"/>
    <x v="1"/>
  </r>
  <r>
    <n v="381037"/>
    <x v="1"/>
    <x v="0"/>
    <n v="10000"/>
    <n v="10000"/>
    <n v="0"/>
    <x v="0"/>
    <x v="1"/>
    <x v="1"/>
    <n v="493"/>
    <x v="0"/>
  </r>
  <r>
    <n v="381050"/>
    <x v="0"/>
    <x v="0"/>
    <n v="36000"/>
    <n v="36000"/>
    <n v="0"/>
    <x v="0"/>
    <x v="1"/>
    <x v="1"/>
    <n v="453"/>
    <x v="1"/>
  </r>
  <r>
    <n v="381056"/>
    <x v="1"/>
    <x v="0"/>
    <n v="32000"/>
    <n v="32000"/>
    <n v="0"/>
    <x v="0"/>
    <x v="1"/>
    <x v="0"/>
    <n v="463"/>
    <x v="1"/>
  </r>
  <r>
    <n v="381057"/>
    <x v="0"/>
    <x v="0"/>
    <n v="30000"/>
    <n v="30000"/>
    <n v="0"/>
    <x v="0"/>
    <x v="1"/>
    <x v="1"/>
    <n v="477"/>
    <x v="8"/>
  </r>
  <r>
    <n v="381067"/>
    <x v="0"/>
    <x v="2"/>
    <n v="40000"/>
    <n v="40000"/>
    <n v="0"/>
    <x v="0"/>
    <x v="0"/>
    <x v="1"/>
    <n v="435"/>
    <x v="3"/>
  </r>
  <r>
    <n v="381074"/>
    <x v="0"/>
    <x v="0"/>
    <n v="45800"/>
    <n v="45800"/>
    <n v="0"/>
    <x v="0"/>
    <x v="0"/>
    <x v="1"/>
    <n v="485"/>
    <x v="8"/>
  </r>
  <r>
    <n v="381075"/>
    <x v="0"/>
    <x v="0"/>
    <n v="28000"/>
    <n v="28000"/>
    <n v="0"/>
    <x v="0"/>
    <x v="1"/>
    <x v="2"/>
    <n v="377"/>
    <x v="4"/>
  </r>
  <r>
    <n v="381082"/>
    <x v="1"/>
    <x v="0"/>
    <n v="60000"/>
    <n v="40309.83"/>
    <n v="1"/>
    <x v="1"/>
    <x v="1"/>
    <x v="1"/>
    <n v="465"/>
    <x v="1"/>
  </r>
  <r>
    <n v="381100"/>
    <x v="0"/>
    <x v="1"/>
    <n v="165000"/>
    <n v="165000"/>
    <n v="0"/>
    <x v="0"/>
    <x v="1"/>
    <x v="1"/>
    <n v="512"/>
    <x v="7"/>
  </r>
  <r>
    <n v="381110"/>
    <x v="1"/>
    <x v="0"/>
    <n v="30000"/>
    <n v="30000"/>
    <n v="0"/>
    <x v="0"/>
    <x v="1"/>
    <x v="2"/>
    <n v="472"/>
    <x v="8"/>
  </r>
  <r>
    <n v="381112"/>
    <x v="1"/>
    <x v="0"/>
    <n v="30000"/>
    <n v="30000"/>
    <n v="0"/>
    <x v="0"/>
    <x v="0"/>
    <x v="0"/>
    <n v="529"/>
    <x v="7"/>
  </r>
  <r>
    <n v="381121"/>
    <x v="0"/>
    <x v="2"/>
    <n v="70000"/>
    <n v="70000"/>
    <n v="0"/>
    <x v="0"/>
    <x v="1"/>
    <x v="2"/>
    <n v="494"/>
    <x v="0"/>
  </r>
  <r>
    <n v="381123"/>
    <x v="1"/>
    <x v="0"/>
    <n v="16000"/>
    <n v="16000"/>
    <n v="0"/>
    <x v="0"/>
    <x v="0"/>
    <x v="1"/>
    <n v="446"/>
    <x v="3"/>
  </r>
  <r>
    <n v="381124"/>
    <x v="0"/>
    <x v="0"/>
    <n v="144000"/>
    <n v="144000"/>
    <n v="0"/>
    <x v="0"/>
    <x v="1"/>
    <x v="1"/>
    <n v="498"/>
    <x v="0"/>
  </r>
  <r>
    <n v="381126"/>
    <x v="1"/>
    <x v="0"/>
    <n v="30000"/>
    <n v="0"/>
    <n v="1"/>
    <x v="1"/>
    <x v="0"/>
    <x v="1"/>
    <n v="433"/>
    <x v="3"/>
  </r>
  <r>
    <n v="381150"/>
    <x v="1"/>
    <x v="0"/>
    <n v="24000"/>
    <n v="24000"/>
    <n v="0"/>
    <x v="0"/>
    <x v="0"/>
    <x v="1"/>
    <n v="424"/>
    <x v="6"/>
  </r>
  <r>
    <n v="381162"/>
    <x v="0"/>
    <x v="0"/>
    <n v="40000"/>
    <n v="40000"/>
    <n v="0"/>
    <x v="0"/>
    <x v="0"/>
    <x v="1"/>
    <n v="477"/>
    <x v="8"/>
  </r>
  <r>
    <n v="381167"/>
    <x v="0"/>
    <x v="2"/>
    <n v="74000"/>
    <n v="74000"/>
    <n v="0"/>
    <x v="0"/>
    <x v="0"/>
    <x v="2"/>
    <n v="469"/>
    <x v="1"/>
  </r>
  <r>
    <n v="381177"/>
    <x v="0"/>
    <x v="0"/>
    <n v="199200"/>
    <n v="199200"/>
    <n v="0"/>
    <x v="0"/>
    <x v="1"/>
    <x v="0"/>
    <n v="546"/>
    <x v="9"/>
  </r>
  <r>
    <n v="381181"/>
    <x v="0"/>
    <x v="1"/>
    <n v="49400"/>
    <n v="49400"/>
    <n v="0"/>
    <x v="0"/>
    <x v="1"/>
    <x v="0"/>
    <n v="578"/>
    <x v="12"/>
  </r>
  <r>
    <n v="381194"/>
    <x v="0"/>
    <x v="0"/>
    <n v="84000"/>
    <n v="84000"/>
    <n v="0"/>
    <x v="0"/>
    <x v="1"/>
    <x v="1"/>
    <n v="518"/>
    <x v="7"/>
  </r>
  <r>
    <n v="381198"/>
    <x v="0"/>
    <x v="0"/>
    <n v="90000"/>
    <n v="90000"/>
    <n v="0"/>
    <x v="0"/>
    <x v="0"/>
    <x v="1"/>
    <n v="507"/>
    <x v="0"/>
  </r>
  <r>
    <n v="381234"/>
    <x v="1"/>
    <x v="1"/>
    <n v="14900"/>
    <n v="14900"/>
    <n v="0"/>
    <x v="0"/>
    <x v="1"/>
    <x v="0"/>
    <n v="478"/>
    <x v="8"/>
  </r>
  <r>
    <n v="381236"/>
    <x v="1"/>
    <x v="0"/>
    <n v="40000"/>
    <n v="40000"/>
    <n v="0"/>
    <x v="0"/>
    <x v="1"/>
    <x v="1"/>
    <n v="449"/>
    <x v="3"/>
  </r>
  <r>
    <n v="381266"/>
    <x v="1"/>
    <x v="0"/>
    <n v="15000"/>
    <n v="15000"/>
    <n v="0"/>
    <x v="0"/>
    <x v="0"/>
    <x v="1"/>
    <n v="444"/>
    <x v="3"/>
  </r>
  <r>
    <n v="381275"/>
    <x v="0"/>
    <x v="0"/>
    <n v="10000"/>
    <n v="10000"/>
    <n v="0"/>
    <x v="0"/>
    <x v="0"/>
    <x v="0"/>
    <n v="461"/>
    <x v="1"/>
  </r>
  <r>
    <n v="381302"/>
    <x v="1"/>
    <x v="0"/>
    <n v="29550"/>
    <n v="29550"/>
    <n v="0"/>
    <x v="0"/>
    <x v="0"/>
    <x v="1"/>
    <n v="442"/>
    <x v="3"/>
  </r>
  <r>
    <n v="381320"/>
    <x v="1"/>
    <x v="1"/>
    <n v="50000"/>
    <n v="50000"/>
    <n v="0"/>
    <x v="0"/>
    <x v="0"/>
    <x v="1"/>
    <n v="438"/>
    <x v="3"/>
  </r>
  <r>
    <n v="381321"/>
    <x v="0"/>
    <x v="1"/>
    <n v="50000"/>
    <n v="50000"/>
    <n v="0"/>
    <x v="0"/>
    <x v="0"/>
    <x v="1"/>
    <n v="451"/>
    <x v="1"/>
  </r>
  <r>
    <n v="381329"/>
    <x v="0"/>
    <x v="0"/>
    <n v="61000"/>
    <n v="61000"/>
    <n v="0"/>
    <x v="0"/>
    <x v="1"/>
    <x v="1"/>
    <n v="465"/>
    <x v="1"/>
  </r>
  <r>
    <n v="381330"/>
    <x v="1"/>
    <x v="0"/>
    <n v="14000"/>
    <n v="14000"/>
    <n v="0"/>
    <x v="0"/>
    <x v="0"/>
    <x v="0"/>
    <n v="477"/>
    <x v="8"/>
  </r>
  <r>
    <n v="381344"/>
    <x v="1"/>
    <x v="0"/>
    <n v="20000"/>
    <n v="20000"/>
    <n v="0"/>
    <x v="0"/>
    <x v="0"/>
    <x v="1"/>
    <n v="433"/>
    <x v="3"/>
  </r>
  <r>
    <n v="381347"/>
    <x v="0"/>
    <x v="2"/>
    <n v="147500"/>
    <n v="147500"/>
    <n v="0"/>
    <x v="0"/>
    <x v="1"/>
    <x v="1"/>
    <n v="564"/>
    <x v="10"/>
  </r>
  <r>
    <n v="381354"/>
    <x v="1"/>
    <x v="0"/>
    <n v="10000"/>
    <n v="10000"/>
    <n v="0"/>
    <x v="0"/>
    <x v="1"/>
    <x v="0"/>
    <n v="447"/>
    <x v="3"/>
  </r>
  <r>
    <n v="381356"/>
    <x v="0"/>
    <x v="0"/>
    <n v="28000"/>
    <n v="28000"/>
    <n v="0"/>
    <x v="0"/>
    <x v="0"/>
    <x v="0"/>
    <n v="425"/>
    <x v="6"/>
  </r>
  <r>
    <n v="381363"/>
    <x v="0"/>
    <x v="0"/>
    <n v="10000"/>
    <n v="10000"/>
    <n v="0"/>
    <x v="0"/>
    <x v="1"/>
    <x v="0"/>
    <n v="525"/>
    <x v="7"/>
  </r>
  <r>
    <n v="381371"/>
    <x v="1"/>
    <x v="0"/>
    <n v="20000"/>
    <n v="20000"/>
    <n v="0"/>
    <x v="0"/>
    <x v="0"/>
    <x v="1"/>
    <n v="489"/>
    <x v="8"/>
  </r>
  <r>
    <n v="381375"/>
    <x v="2"/>
    <x v="2"/>
    <n v="46000"/>
    <n v="46000"/>
    <n v="0"/>
    <x v="0"/>
    <x v="0"/>
    <x v="1"/>
    <n v="437"/>
    <x v="3"/>
  </r>
  <r>
    <n v="381400"/>
    <x v="0"/>
    <x v="0"/>
    <n v="96000"/>
    <n v="96000"/>
    <n v="0"/>
    <x v="0"/>
    <x v="0"/>
    <x v="1"/>
    <n v="490"/>
    <x v="8"/>
  </r>
  <r>
    <n v="381401"/>
    <x v="0"/>
    <x v="1"/>
    <n v="13000"/>
    <n v="13000"/>
    <n v="0"/>
    <x v="0"/>
    <x v="0"/>
    <x v="2"/>
    <n v="419"/>
    <x v="6"/>
  </r>
  <r>
    <n v="381407"/>
    <x v="1"/>
    <x v="2"/>
    <n v="10000"/>
    <n v="0"/>
    <n v="1"/>
    <x v="1"/>
    <x v="0"/>
    <x v="1"/>
    <n v="434"/>
    <x v="3"/>
  </r>
  <r>
    <n v="381412"/>
    <x v="1"/>
    <x v="0"/>
    <n v="5000"/>
    <n v="0"/>
    <n v="1"/>
    <x v="1"/>
    <x v="0"/>
    <x v="2"/>
    <n v="495"/>
    <x v="0"/>
  </r>
  <r>
    <n v="381420"/>
    <x v="0"/>
    <x v="0"/>
    <n v="20000"/>
    <n v="20000"/>
    <n v="0"/>
    <x v="0"/>
    <x v="1"/>
    <x v="1"/>
    <n v="530"/>
    <x v="7"/>
  </r>
  <r>
    <n v="381424"/>
    <x v="0"/>
    <x v="2"/>
    <n v="92300"/>
    <n v="92300"/>
    <n v="0"/>
    <x v="0"/>
    <x v="1"/>
    <x v="0"/>
    <n v="464"/>
    <x v="1"/>
  </r>
  <r>
    <n v="381443"/>
    <x v="1"/>
    <x v="0"/>
    <n v="20000"/>
    <n v="20000"/>
    <n v="0"/>
    <x v="0"/>
    <x v="1"/>
    <x v="2"/>
    <n v="506"/>
    <x v="0"/>
  </r>
  <r>
    <n v="381450"/>
    <x v="0"/>
    <x v="0"/>
    <n v="50000"/>
    <n v="50000"/>
    <n v="0"/>
    <x v="0"/>
    <x v="0"/>
    <x v="1"/>
    <n v="409"/>
    <x v="2"/>
  </r>
  <r>
    <n v="381458"/>
    <x v="1"/>
    <x v="0"/>
    <n v="30000"/>
    <n v="0"/>
    <n v="1"/>
    <x v="1"/>
    <x v="0"/>
    <x v="0"/>
    <n v="406"/>
    <x v="2"/>
  </r>
  <r>
    <n v="381463"/>
    <x v="1"/>
    <x v="0"/>
    <n v="6000"/>
    <n v="6000"/>
    <n v="0"/>
    <x v="0"/>
    <x v="0"/>
    <x v="2"/>
    <n v="384"/>
    <x v="4"/>
  </r>
  <r>
    <n v="381467"/>
    <x v="0"/>
    <x v="0"/>
    <n v="40000"/>
    <n v="40000"/>
    <n v="0"/>
    <x v="0"/>
    <x v="0"/>
    <x v="0"/>
    <n v="492"/>
    <x v="0"/>
  </r>
  <r>
    <n v="381474"/>
    <x v="0"/>
    <x v="0"/>
    <n v="60000"/>
    <n v="60000"/>
    <n v="0"/>
    <x v="0"/>
    <x v="0"/>
    <x v="0"/>
    <n v="499"/>
    <x v="0"/>
  </r>
  <r>
    <n v="381477"/>
    <x v="0"/>
    <x v="0"/>
    <n v="30000"/>
    <n v="30000"/>
    <n v="0"/>
    <x v="0"/>
    <x v="0"/>
    <x v="1"/>
    <n v="445"/>
    <x v="3"/>
  </r>
  <r>
    <n v="381485"/>
    <x v="1"/>
    <x v="1"/>
    <n v="41000"/>
    <n v="41000"/>
    <n v="0"/>
    <x v="0"/>
    <x v="0"/>
    <x v="0"/>
    <n v="494"/>
    <x v="0"/>
  </r>
  <r>
    <n v="381489"/>
    <x v="1"/>
    <x v="0"/>
    <n v="9000"/>
    <n v="9000"/>
    <n v="0"/>
    <x v="0"/>
    <x v="1"/>
    <x v="2"/>
    <n v="531"/>
    <x v="9"/>
  </r>
  <r>
    <n v="381498"/>
    <x v="0"/>
    <x v="2"/>
    <n v="20000"/>
    <n v="20000"/>
    <n v="0"/>
    <x v="0"/>
    <x v="0"/>
    <x v="1"/>
    <n v="358"/>
    <x v="5"/>
  </r>
  <r>
    <n v="381526"/>
    <x v="0"/>
    <x v="0"/>
    <n v="40000"/>
    <n v="40000"/>
    <n v="0"/>
    <x v="0"/>
    <x v="1"/>
    <x v="0"/>
    <n v="536"/>
    <x v="9"/>
  </r>
  <r>
    <n v="381530"/>
    <x v="1"/>
    <x v="0"/>
    <n v="20000"/>
    <n v="0"/>
    <n v="1"/>
    <x v="1"/>
    <x v="0"/>
    <x v="2"/>
    <n v="431"/>
    <x v="3"/>
  </r>
  <r>
    <n v="381539"/>
    <x v="1"/>
    <x v="0"/>
    <n v="15000"/>
    <n v="0"/>
    <n v="1"/>
    <x v="1"/>
    <x v="0"/>
    <x v="1"/>
    <n v="444"/>
    <x v="3"/>
  </r>
  <r>
    <n v="381568"/>
    <x v="0"/>
    <x v="2"/>
    <n v="54000"/>
    <n v="54000"/>
    <n v="0"/>
    <x v="0"/>
    <x v="1"/>
    <x v="0"/>
    <n v="474"/>
    <x v="8"/>
  </r>
  <r>
    <n v="381578"/>
    <x v="0"/>
    <x v="2"/>
    <n v="20000"/>
    <n v="20000"/>
    <n v="0"/>
    <x v="0"/>
    <x v="0"/>
    <x v="1"/>
    <n v="456"/>
    <x v="1"/>
  </r>
  <r>
    <n v="381582"/>
    <x v="1"/>
    <x v="0"/>
    <n v="10000"/>
    <n v="10000"/>
    <n v="0"/>
    <x v="0"/>
    <x v="1"/>
    <x v="1"/>
    <n v="427"/>
    <x v="6"/>
  </r>
  <r>
    <n v="381587"/>
    <x v="0"/>
    <x v="2"/>
    <n v="13000"/>
    <n v="13000"/>
    <n v="0"/>
    <x v="0"/>
    <x v="1"/>
    <x v="1"/>
    <n v="529"/>
    <x v="7"/>
  </r>
  <r>
    <n v="381594"/>
    <x v="0"/>
    <x v="2"/>
    <n v="60000"/>
    <n v="60000"/>
    <n v="0"/>
    <x v="0"/>
    <x v="0"/>
    <x v="1"/>
    <n v="438"/>
    <x v="3"/>
  </r>
  <r>
    <n v="381600"/>
    <x v="1"/>
    <x v="0"/>
    <n v="5000"/>
    <n v="5000"/>
    <n v="0"/>
    <x v="0"/>
    <x v="1"/>
    <x v="1"/>
    <n v="474"/>
    <x v="8"/>
  </r>
  <r>
    <n v="381611"/>
    <x v="1"/>
    <x v="0"/>
    <n v="500"/>
    <n v="500"/>
    <n v="0"/>
    <x v="0"/>
    <x v="0"/>
    <x v="0"/>
    <n v="399"/>
    <x v="2"/>
  </r>
  <r>
    <n v="381615"/>
    <x v="0"/>
    <x v="0"/>
    <n v="71765"/>
    <n v="71765"/>
    <n v="0"/>
    <x v="0"/>
    <x v="0"/>
    <x v="1"/>
    <n v="489"/>
    <x v="8"/>
  </r>
  <r>
    <n v="381624"/>
    <x v="0"/>
    <x v="0"/>
    <n v="40000"/>
    <n v="40000"/>
    <n v="0"/>
    <x v="0"/>
    <x v="0"/>
    <x v="1"/>
    <n v="456"/>
    <x v="1"/>
  </r>
  <r>
    <n v="381640"/>
    <x v="0"/>
    <x v="2"/>
    <n v="35000"/>
    <n v="35000"/>
    <n v="0"/>
    <x v="0"/>
    <x v="0"/>
    <x v="0"/>
    <n v="449"/>
    <x v="3"/>
  </r>
  <r>
    <n v="381666"/>
    <x v="0"/>
    <x v="0"/>
    <n v="131900"/>
    <n v="131900"/>
    <n v="0"/>
    <x v="0"/>
    <x v="0"/>
    <x v="1"/>
    <n v="467"/>
    <x v="1"/>
  </r>
  <r>
    <n v="381670"/>
    <x v="0"/>
    <x v="0"/>
    <n v="105000"/>
    <n v="105000"/>
    <n v="0"/>
    <x v="0"/>
    <x v="1"/>
    <x v="0"/>
    <n v="489"/>
    <x v="8"/>
  </r>
  <r>
    <n v="381713"/>
    <x v="1"/>
    <x v="0"/>
    <n v="40000"/>
    <n v="40000"/>
    <n v="0"/>
    <x v="0"/>
    <x v="1"/>
    <x v="1"/>
    <n v="454"/>
    <x v="1"/>
  </r>
  <r>
    <n v="381726"/>
    <x v="1"/>
    <x v="0"/>
    <n v="21660"/>
    <n v="21660"/>
    <n v="0"/>
    <x v="0"/>
    <x v="1"/>
    <x v="2"/>
    <n v="468"/>
    <x v="1"/>
  </r>
  <r>
    <n v="381740"/>
    <x v="0"/>
    <x v="1"/>
    <n v="110200"/>
    <n v="110200"/>
    <n v="0"/>
    <x v="0"/>
    <x v="1"/>
    <x v="2"/>
    <n v="488"/>
    <x v="8"/>
  </r>
  <r>
    <n v="381748"/>
    <x v="0"/>
    <x v="0"/>
    <n v="45000"/>
    <n v="45000"/>
    <n v="0"/>
    <x v="0"/>
    <x v="0"/>
    <x v="0"/>
    <n v="429"/>
    <x v="6"/>
  </r>
  <r>
    <n v="381753"/>
    <x v="0"/>
    <x v="0"/>
    <n v="40000"/>
    <n v="40000"/>
    <n v="0"/>
    <x v="0"/>
    <x v="0"/>
    <x v="1"/>
    <n v="444"/>
    <x v="3"/>
  </r>
  <r>
    <n v="381777"/>
    <x v="0"/>
    <x v="0"/>
    <n v="50000"/>
    <n v="50000"/>
    <n v="0"/>
    <x v="0"/>
    <x v="1"/>
    <x v="0"/>
    <n v="480"/>
    <x v="8"/>
  </r>
  <r>
    <n v="381836"/>
    <x v="0"/>
    <x v="0"/>
    <n v="23500"/>
    <n v="23500"/>
    <n v="0"/>
    <x v="0"/>
    <x v="1"/>
    <x v="0"/>
    <n v="450"/>
    <x v="3"/>
  </r>
  <r>
    <n v="381854"/>
    <x v="0"/>
    <x v="0"/>
    <n v="241000"/>
    <n v="241000"/>
    <n v="0"/>
    <x v="0"/>
    <x v="0"/>
    <x v="1"/>
    <n v="469"/>
    <x v="1"/>
  </r>
  <r>
    <n v="381855"/>
    <x v="1"/>
    <x v="1"/>
    <n v="3000"/>
    <n v="3000"/>
    <n v="0"/>
    <x v="0"/>
    <x v="1"/>
    <x v="2"/>
    <n v="508"/>
    <x v="0"/>
  </r>
  <r>
    <n v="381860"/>
    <x v="1"/>
    <x v="0"/>
    <n v="30000"/>
    <n v="15500"/>
    <n v="1"/>
    <x v="1"/>
    <x v="1"/>
    <x v="0"/>
    <n v="447"/>
    <x v="3"/>
  </r>
  <r>
    <n v="381882"/>
    <x v="0"/>
    <x v="1"/>
    <n v="35000"/>
    <n v="35000"/>
    <n v="0"/>
    <x v="0"/>
    <x v="1"/>
    <x v="0"/>
    <n v="439"/>
    <x v="3"/>
  </r>
  <r>
    <n v="381926"/>
    <x v="0"/>
    <x v="1"/>
    <n v="10000"/>
    <n v="10000"/>
    <n v="0"/>
    <x v="0"/>
    <x v="0"/>
    <x v="1"/>
    <n v="432"/>
    <x v="3"/>
  </r>
  <r>
    <n v="382013"/>
    <x v="0"/>
    <x v="0"/>
    <n v="40000"/>
    <n v="40000"/>
    <n v="0"/>
    <x v="0"/>
    <x v="0"/>
    <x v="0"/>
    <n v="516"/>
    <x v="7"/>
  </r>
  <r>
    <n v="382030"/>
    <x v="0"/>
    <x v="0"/>
    <n v="115000"/>
    <n v="115000"/>
    <n v="0"/>
    <x v="0"/>
    <x v="0"/>
    <x v="1"/>
    <n v="546"/>
    <x v="9"/>
  </r>
  <r>
    <n v="382034"/>
    <x v="1"/>
    <x v="0"/>
    <n v="40000"/>
    <n v="20000"/>
    <n v="0"/>
    <x v="0"/>
    <x v="1"/>
    <x v="0"/>
    <n v="526"/>
    <x v="7"/>
  </r>
  <r>
    <n v="382042"/>
    <x v="0"/>
    <x v="1"/>
    <n v="40000"/>
    <n v="40000"/>
    <n v="0"/>
    <x v="0"/>
    <x v="1"/>
    <x v="0"/>
    <n v="583"/>
    <x v="12"/>
  </r>
  <r>
    <n v="382045"/>
    <x v="1"/>
    <x v="0"/>
    <n v="60000"/>
    <n v="30000"/>
    <n v="0"/>
    <x v="0"/>
    <x v="1"/>
    <x v="0"/>
    <n v="404"/>
    <x v="2"/>
  </r>
  <r>
    <n v="382061"/>
    <x v="0"/>
    <x v="2"/>
    <n v="76000"/>
    <n v="76000"/>
    <n v="0"/>
    <x v="0"/>
    <x v="0"/>
    <x v="1"/>
    <n v="557"/>
    <x v="10"/>
  </r>
  <r>
    <n v="382064"/>
    <x v="0"/>
    <x v="0"/>
    <n v="120000"/>
    <n v="120000"/>
    <n v="0"/>
    <x v="0"/>
    <x v="0"/>
    <x v="1"/>
    <n v="474"/>
    <x v="8"/>
  </r>
  <r>
    <n v="382066"/>
    <x v="0"/>
    <x v="0"/>
    <n v="248900"/>
    <n v="248900"/>
    <n v="0"/>
    <x v="0"/>
    <x v="0"/>
    <x v="1"/>
    <n v="456"/>
    <x v="1"/>
  </r>
  <r>
    <n v="382072"/>
    <x v="0"/>
    <x v="0"/>
    <n v="33000"/>
    <n v="33000"/>
    <n v="0"/>
    <x v="0"/>
    <x v="0"/>
    <x v="1"/>
    <n v="451"/>
    <x v="1"/>
  </r>
  <r>
    <n v="382075"/>
    <x v="0"/>
    <x v="2"/>
    <n v="58500"/>
    <n v="58500"/>
    <n v="0"/>
    <x v="0"/>
    <x v="1"/>
    <x v="0"/>
    <n v="526"/>
    <x v="7"/>
  </r>
  <r>
    <n v="382084"/>
    <x v="0"/>
    <x v="0"/>
    <n v="18000"/>
    <n v="18000"/>
    <n v="0"/>
    <x v="0"/>
    <x v="0"/>
    <x v="2"/>
    <n v="394"/>
    <x v="2"/>
  </r>
  <r>
    <n v="382085"/>
    <x v="1"/>
    <x v="0"/>
    <n v="10000"/>
    <n v="10000"/>
    <n v="0"/>
    <x v="0"/>
    <x v="1"/>
    <x v="1"/>
    <n v="426"/>
    <x v="6"/>
  </r>
  <r>
    <n v="382101"/>
    <x v="0"/>
    <x v="0"/>
    <n v="53000"/>
    <n v="53000"/>
    <n v="0"/>
    <x v="0"/>
    <x v="0"/>
    <x v="2"/>
    <n v="523"/>
    <x v="7"/>
  </r>
  <r>
    <n v="382112"/>
    <x v="0"/>
    <x v="0"/>
    <n v="30000"/>
    <n v="30000"/>
    <n v="0"/>
    <x v="0"/>
    <x v="1"/>
    <x v="0"/>
    <n v="479"/>
    <x v="8"/>
  </r>
  <r>
    <n v="382118"/>
    <x v="0"/>
    <x v="0"/>
    <n v="121000"/>
    <n v="121000"/>
    <n v="0"/>
    <x v="0"/>
    <x v="1"/>
    <x v="1"/>
    <n v="481"/>
    <x v="8"/>
  </r>
  <r>
    <n v="382122"/>
    <x v="0"/>
    <x v="0"/>
    <n v="10000"/>
    <n v="10000"/>
    <n v="0"/>
    <x v="0"/>
    <x v="1"/>
    <x v="2"/>
    <n v="485"/>
    <x v="8"/>
  </r>
  <r>
    <n v="382124"/>
    <x v="0"/>
    <x v="0"/>
    <n v="42000"/>
    <n v="42000"/>
    <n v="0"/>
    <x v="0"/>
    <x v="1"/>
    <x v="2"/>
    <n v="487"/>
    <x v="8"/>
  </r>
  <r>
    <n v="382133"/>
    <x v="1"/>
    <x v="1"/>
    <n v="2000"/>
    <n v="2000"/>
    <n v="0"/>
    <x v="0"/>
    <x v="1"/>
    <x v="1"/>
    <n v="464"/>
    <x v="1"/>
  </r>
  <r>
    <n v="382156"/>
    <x v="0"/>
    <x v="0"/>
    <n v="20000"/>
    <n v="20000"/>
    <n v="0"/>
    <x v="0"/>
    <x v="0"/>
    <x v="0"/>
    <n v="471"/>
    <x v="8"/>
  </r>
  <r>
    <n v="382160"/>
    <x v="1"/>
    <x v="0"/>
    <n v="28000"/>
    <n v="28000"/>
    <n v="0"/>
    <x v="0"/>
    <x v="1"/>
    <x v="1"/>
    <n v="475"/>
    <x v="8"/>
  </r>
  <r>
    <n v="382186"/>
    <x v="1"/>
    <x v="0"/>
    <n v="15000"/>
    <n v="15000"/>
    <n v="0"/>
    <x v="0"/>
    <x v="0"/>
    <x v="0"/>
    <n v="422"/>
    <x v="6"/>
  </r>
  <r>
    <n v="382197"/>
    <x v="1"/>
    <x v="0"/>
    <n v="10000"/>
    <n v="10000"/>
    <n v="0"/>
    <x v="0"/>
    <x v="0"/>
    <x v="1"/>
    <n v="398"/>
    <x v="2"/>
  </r>
  <r>
    <n v="382208"/>
    <x v="1"/>
    <x v="0"/>
    <n v="3700"/>
    <n v="3700"/>
    <n v="0"/>
    <x v="0"/>
    <x v="1"/>
    <x v="1"/>
    <n v="480"/>
    <x v="8"/>
  </r>
  <r>
    <n v="382213"/>
    <x v="1"/>
    <x v="1"/>
    <n v="10000"/>
    <n v="10000"/>
    <n v="0"/>
    <x v="0"/>
    <x v="1"/>
    <x v="1"/>
    <n v="462"/>
    <x v="1"/>
  </r>
  <r>
    <n v="382214"/>
    <x v="0"/>
    <x v="1"/>
    <n v="10000"/>
    <n v="10000"/>
    <n v="0"/>
    <x v="0"/>
    <x v="0"/>
    <x v="2"/>
    <n v="464"/>
    <x v="1"/>
  </r>
  <r>
    <n v="382233"/>
    <x v="1"/>
    <x v="1"/>
    <n v="10000"/>
    <n v="10000"/>
    <n v="0"/>
    <x v="0"/>
    <x v="1"/>
    <x v="2"/>
    <n v="505"/>
    <x v="0"/>
  </r>
  <r>
    <n v="382251"/>
    <x v="0"/>
    <x v="2"/>
    <n v="10000"/>
    <n v="10000"/>
    <n v="0"/>
    <x v="0"/>
    <x v="1"/>
    <x v="2"/>
    <n v="562"/>
    <x v="10"/>
  </r>
  <r>
    <n v="382267"/>
    <x v="0"/>
    <x v="0"/>
    <n v="95000"/>
    <n v="95000"/>
    <n v="0"/>
    <x v="0"/>
    <x v="1"/>
    <x v="2"/>
    <n v="508"/>
    <x v="0"/>
  </r>
  <r>
    <n v="382275"/>
    <x v="0"/>
    <x v="0"/>
    <n v="76000"/>
    <n v="76000"/>
    <n v="0"/>
    <x v="0"/>
    <x v="1"/>
    <x v="0"/>
    <n v="488"/>
    <x v="8"/>
  </r>
  <r>
    <n v="382285"/>
    <x v="0"/>
    <x v="0"/>
    <n v="137000"/>
    <n v="137000"/>
    <n v="0"/>
    <x v="0"/>
    <x v="0"/>
    <x v="0"/>
    <n v="433"/>
    <x v="3"/>
  </r>
  <r>
    <n v="382293"/>
    <x v="0"/>
    <x v="0"/>
    <n v="60000"/>
    <n v="60000"/>
    <n v="0"/>
    <x v="0"/>
    <x v="1"/>
    <x v="1"/>
    <n v="438"/>
    <x v="3"/>
  </r>
  <r>
    <n v="382295"/>
    <x v="0"/>
    <x v="0"/>
    <n v="60000"/>
    <n v="60000"/>
    <n v="0"/>
    <x v="0"/>
    <x v="0"/>
    <x v="1"/>
    <n v="479"/>
    <x v="8"/>
  </r>
  <r>
    <n v="382297"/>
    <x v="0"/>
    <x v="0"/>
    <n v="25000"/>
    <n v="25000"/>
    <n v="0"/>
    <x v="0"/>
    <x v="0"/>
    <x v="1"/>
    <n v="478"/>
    <x v="8"/>
  </r>
  <r>
    <n v="382307"/>
    <x v="0"/>
    <x v="0"/>
    <n v="27800"/>
    <n v="27800"/>
    <n v="0"/>
    <x v="0"/>
    <x v="0"/>
    <x v="0"/>
    <n v="552"/>
    <x v="10"/>
  </r>
  <r>
    <n v="382329"/>
    <x v="0"/>
    <x v="0"/>
    <n v="57500"/>
    <n v="57500"/>
    <n v="0"/>
    <x v="0"/>
    <x v="1"/>
    <x v="0"/>
    <n v="500"/>
    <x v="0"/>
  </r>
  <r>
    <n v="382337"/>
    <x v="0"/>
    <x v="0"/>
    <n v="194600"/>
    <n v="194600"/>
    <n v="0"/>
    <x v="0"/>
    <x v="1"/>
    <x v="1"/>
    <n v="530"/>
    <x v="7"/>
  </r>
  <r>
    <n v="382339"/>
    <x v="2"/>
    <x v="0"/>
    <n v="30000"/>
    <n v="20000"/>
    <n v="1"/>
    <x v="1"/>
    <x v="0"/>
    <x v="0"/>
    <n v="483"/>
    <x v="8"/>
  </r>
  <r>
    <n v="382346"/>
    <x v="0"/>
    <x v="0"/>
    <n v="20000"/>
    <n v="20000"/>
    <n v="0"/>
    <x v="0"/>
    <x v="1"/>
    <x v="1"/>
    <n v="483"/>
    <x v="8"/>
  </r>
  <r>
    <n v="382349"/>
    <x v="1"/>
    <x v="1"/>
    <n v="3724"/>
    <n v="3724"/>
    <n v="0"/>
    <x v="0"/>
    <x v="1"/>
    <x v="2"/>
    <n v="486"/>
    <x v="8"/>
  </r>
  <r>
    <n v="382369"/>
    <x v="1"/>
    <x v="0"/>
    <n v="500"/>
    <n v="500"/>
    <n v="0"/>
    <x v="0"/>
    <x v="1"/>
    <x v="1"/>
    <n v="435"/>
    <x v="3"/>
  </r>
  <r>
    <n v="382370"/>
    <x v="1"/>
    <x v="0"/>
    <n v="30000"/>
    <n v="0"/>
    <n v="1"/>
    <x v="1"/>
    <x v="1"/>
    <x v="0"/>
    <n v="465"/>
    <x v="1"/>
  </r>
  <r>
    <n v="382378"/>
    <x v="0"/>
    <x v="1"/>
    <n v="30000"/>
    <n v="30000"/>
    <n v="0"/>
    <x v="0"/>
    <x v="0"/>
    <x v="0"/>
    <n v="540"/>
    <x v="9"/>
  </r>
  <r>
    <n v="382381"/>
    <x v="1"/>
    <x v="0"/>
    <n v="16000"/>
    <n v="16000"/>
    <n v="0"/>
    <x v="0"/>
    <x v="1"/>
    <x v="2"/>
    <n v="472"/>
    <x v="8"/>
  </r>
  <r>
    <n v="382394"/>
    <x v="1"/>
    <x v="0"/>
    <n v="8000"/>
    <n v="8000"/>
    <n v="0"/>
    <x v="0"/>
    <x v="0"/>
    <x v="1"/>
    <n v="463"/>
    <x v="1"/>
  </r>
  <r>
    <n v="382401"/>
    <x v="0"/>
    <x v="0"/>
    <n v="74800"/>
    <n v="74800"/>
    <n v="0"/>
    <x v="0"/>
    <x v="0"/>
    <x v="1"/>
    <n v="544"/>
    <x v="9"/>
  </r>
  <r>
    <n v="382442"/>
    <x v="1"/>
    <x v="0"/>
    <n v="22000"/>
    <n v="22000"/>
    <n v="0"/>
    <x v="0"/>
    <x v="1"/>
    <x v="1"/>
    <n v="441"/>
    <x v="3"/>
  </r>
  <r>
    <n v="382449"/>
    <x v="1"/>
    <x v="0"/>
    <n v="5000"/>
    <n v="5000"/>
    <n v="0"/>
    <x v="0"/>
    <x v="0"/>
    <x v="2"/>
    <n v="405"/>
    <x v="2"/>
  </r>
  <r>
    <n v="382471"/>
    <x v="0"/>
    <x v="0"/>
    <n v="73860"/>
    <n v="73860"/>
    <n v="0"/>
    <x v="0"/>
    <x v="0"/>
    <x v="1"/>
    <n v="505"/>
    <x v="0"/>
  </r>
  <r>
    <n v="382475"/>
    <x v="0"/>
    <x v="2"/>
    <n v="23000"/>
    <n v="23000"/>
    <n v="0"/>
    <x v="0"/>
    <x v="0"/>
    <x v="0"/>
    <n v="470"/>
    <x v="1"/>
  </r>
  <r>
    <n v="382481"/>
    <x v="1"/>
    <x v="0"/>
    <n v="15000"/>
    <n v="0"/>
    <n v="1"/>
    <x v="1"/>
    <x v="0"/>
    <x v="1"/>
    <n v="527"/>
    <x v="7"/>
  </r>
  <r>
    <n v="382483"/>
    <x v="0"/>
    <x v="1"/>
    <n v="1001"/>
    <n v="1001"/>
    <n v="0"/>
    <x v="0"/>
    <x v="0"/>
    <x v="1"/>
    <n v="513"/>
    <x v="7"/>
  </r>
  <r>
    <n v="382484"/>
    <x v="0"/>
    <x v="0"/>
    <n v="133600"/>
    <n v="133600"/>
    <n v="0"/>
    <x v="0"/>
    <x v="1"/>
    <x v="0"/>
    <n v="518"/>
    <x v="7"/>
  </r>
  <r>
    <n v="382489"/>
    <x v="0"/>
    <x v="0"/>
    <n v="61000"/>
    <n v="61000"/>
    <n v="0"/>
    <x v="0"/>
    <x v="0"/>
    <x v="2"/>
    <n v="514"/>
    <x v="7"/>
  </r>
  <r>
    <n v="382500"/>
    <x v="1"/>
    <x v="0"/>
    <n v="16000"/>
    <n v="16000"/>
    <n v="0"/>
    <x v="0"/>
    <x v="1"/>
    <x v="1"/>
    <n v="433"/>
    <x v="3"/>
  </r>
  <r>
    <n v="382508"/>
    <x v="1"/>
    <x v="0"/>
    <n v="20000"/>
    <n v="20000"/>
    <n v="0"/>
    <x v="0"/>
    <x v="1"/>
    <x v="2"/>
    <n v="465"/>
    <x v="1"/>
  </r>
  <r>
    <n v="382512"/>
    <x v="1"/>
    <x v="1"/>
    <n v="24650"/>
    <n v="24650"/>
    <n v="0"/>
    <x v="0"/>
    <x v="1"/>
    <x v="1"/>
    <n v="472"/>
    <x v="8"/>
  </r>
  <r>
    <n v="382517"/>
    <x v="0"/>
    <x v="0"/>
    <n v="30000"/>
    <n v="30000"/>
    <n v="0"/>
    <x v="0"/>
    <x v="1"/>
    <x v="2"/>
    <n v="469"/>
    <x v="1"/>
  </r>
  <r>
    <n v="382527"/>
    <x v="0"/>
    <x v="0"/>
    <n v="73000"/>
    <n v="73000"/>
    <n v="0"/>
    <x v="0"/>
    <x v="1"/>
    <x v="2"/>
    <n v="539"/>
    <x v="9"/>
  </r>
  <r>
    <n v="382533"/>
    <x v="1"/>
    <x v="0"/>
    <n v="10000"/>
    <n v="4761.92"/>
    <n v="1"/>
    <x v="1"/>
    <x v="0"/>
    <x v="2"/>
    <n v="441"/>
    <x v="3"/>
  </r>
  <r>
    <n v="382536"/>
    <x v="1"/>
    <x v="0"/>
    <n v="23000"/>
    <n v="23000"/>
    <n v="0"/>
    <x v="0"/>
    <x v="1"/>
    <x v="2"/>
    <n v="519"/>
    <x v="7"/>
  </r>
  <r>
    <n v="382537"/>
    <x v="0"/>
    <x v="2"/>
    <n v="60500"/>
    <n v="60500"/>
    <n v="0"/>
    <x v="0"/>
    <x v="1"/>
    <x v="0"/>
    <n v="486"/>
    <x v="8"/>
  </r>
  <r>
    <n v="382538"/>
    <x v="0"/>
    <x v="0"/>
    <n v="10000"/>
    <n v="10000"/>
    <n v="0"/>
    <x v="0"/>
    <x v="1"/>
    <x v="1"/>
    <n v="429"/>
    <x v="6"/>
  </r>
  <r>
    <n v="382547"/>
    <x v="0"/>
    <x v="0"/>
    <n v="40000"/>
    <n v="40000"/>
    <n v="0"/>
    <x v="0"/>
    <x v="0"/>
    <x v="1"/>
    <n v="537"/>
    <x v="9"/>
  </r>
  <r>
    <n v="382565"/>
    <x v="1"/>
    <x v="0"/>
    <n v="19000"/>
    <n v="19000"/>
    <n v="0"/>
    <x v="0"/>
    <x v="1"/>
    <x v="2"/>
    <n v="517"/>
    <x v="7"/>
  </r>
  <r>
    <n v="382578"/>
    <x v="0"/>
    <x v="0"/>
    <n v="30000"/>
    <n v="30000"/>
    <n v="0"/>
    <x v="0"/>
    <x v="1"/>
    <x v="2"/>
    <n v="441"/>
    <x v="3"/>
  </r>
  <r>
    <n v="382583"/>
    <x v="0"/>
    <x v="1"/>
    <n v="33800"/>
    <n v="33800"/>
    <n v="0"/>
    <x v="0"/>
    <x v="0"/>
    <x v="2"/>
    <n v="496"/>
    <x v="0"/>
  </r>
  <r>
    <n v="382600"/>
    <x v="0"/>
    <x v="0"/>
    <n v="60000"/>
    <n v="60000"/>
    <n v="0"/>
    <x v="0"/>
    <x v="1"/>
    <x v="1"/>
    <n v="504"/>
    <x v="0"/>
  </r>
  <r>
    <n v="382651"/>
    <x v="2"/>
    <x v="0"/>
    <n v="110750"/>
    <n v="110750"/>
    <n v="0"/>
    <x v="0"/>
    <x v="1"/>
    <x v="0"/>
    <n v="470"/>
    <x v="1"/>
  </r>
  <r>
    <n v="382653"/>
    <x v="1"/>
    <x v="0"/>
    <n v="19000"/>
    <n v="19000"/>
    <n v="0"/>
    <x v="0"/>
    <x v="0"/>
    <x v="1"/>
    <n v="470"/>
    <x v="1"/>
  </r>
  <r>
    <n v="382654"/>
    <x v="0"/>
    <x v="2"/>
    <n v="38000"/>
    <n v="20000"/>
    <n v="1"/>
    <x v="1"/>
    <x v="0"/>
    <x v="1"/>
    <n v="457"/>
    <x v="1"/>
  </r>
  <r>
    <n v="382655"/>
    <x v="2"/>
    <x v="0"/>
    <n v="153650"/>
    <n v="153650"/>
    <n v="0"/>
    <x v="0"/>
    <x v="1"/>
    <x v="1"/>
    <n v="495"/>
    <x v="0"/>
  </r>
  <r>
    <n v="382666"/>
    <x v="0"/>
    <x v="0"/>
    <n v="32800"/>
    <n v="32800"/>
    <n v="0"/>
    <x v="0"/>
    <x v="0"/>
    <x v="0"/>
    <n v="443"/>
    <x v="3"/>
  </r>
  <r>
    <n v="382667"/>
    <x v="0"/>
    <x v="1"/>
    <n v="116000"/>
    <n v="116000"/>
    <n v="0"/>
    <x v="0"/>
    <x v="0"/>
    <x v="0"/>
    <n v="511"/>
    <x v="7"/>
  </r>
  <r>
    <n v="382668"/>
    <x v="1"/>
    <x v="0"/>
    <n v="36000"/>
    <n v="36000"/>
    <n v="0"/>
    <x v="0"/>
    <x v="1"/>
    <x v="2"/>
    <n v="566"/>
    <x v="10"/>
  </r>
  <r>
    <n v="382685"/>
    <x v="2"/>
    <x v="0"/>
    <n v="456500"/>
    <n v="456500"/>
    <n v="0"/>
    <x v="0"/>
    <x v="1"/>
    <x v="2"/>
    <n v="459"/>
    <x v="1"/>
  </r>
  <r>
    <n v="382686"/>
    <x v="0"/>
    <x v="0"/>
    <n v="26000"/>
    <n v="26000"/>
    <n v="0"/>
    <x v="0"/>
    <x v="0"/>
    <x v="1"/>
    <n v="458"/>
    <x v="1"/>
  </r>
  <r>
    <n v="382695"/>
    <x v="0"/>
    <x v="2"/>
    <n v="51600"/>
    <n v="51600"/>
    <n v="0"/>
    <x v="0"/>
    <x v="1"/>
    <x v="1"/>
    <n v="495"/>
    <x v="0"/>
  </r>
  <r>
    <n v="382714"/>
    <x v="1"/>
    <x v="0"/>
    <n v="15000"/>
    <n v="15000"/>
    <n v="0"/>
    <x v="0"/>
    <x v="0"/>
    <x v="0"/>
    <n v="499"/>
    <x v="0"/>
  </r>
  <r>
    <n v="382718"/>
    <x v="0"/>
    <x v="0"/>
    <n v="20000"/>
    <n v="20000"/>
    <n v="0"/>
    <x v="0"/>
    <x v="1"/>
    <x v="0"/>
    <n v="470"/>
    <x v="1"/>
  </r>
  <r>
    <n v="382720"/>
    <x v="0"/>
    <x v="0"/>
    <n v="71500"/>
    <n v="71500"/>
    <n v="0"/>
    <x v="0"/>
    <x v="0"/>
    <x v="0"/>
    <n v="483"/>
    <x v="8"/>
  </r>
  <r>
    <n v="382721"/>
    <x v="0"/>
    <x v="2"/>
    <n v="106500"/>
    <n v="106500"/>
    <n v="0"/>
    <x v="0"/>
    <x v="0"/>
    <x v="1"/>
    <n v="403"/>
    <x v="2"/>
  </r>
  <r>
    <n v="382730"/>
    <x v="1"/>
    <x v="0"/>
    <n v="26000"/>
    <n v="26000"/>
    <n v="0"/>
    <x v="0"/>
    <x v="0"/>
    <x v="2"/>
    <n v="411"/>
    <x v="6"/>
  </r>
  <r>
    <n v="382739"/>
    <x v="0"/>
    <x v="0"/>
    <n v="40000"/>
    <n v="40000"/>
    <n v="0"/>
    <x v="0"/>
    <x v="1"/>
    <x v="0"/>
    <n v="536"/>
    <x v="9"/>
  </r>
  <r>
    <n v="382748"/>
    <x v="1"/>
    <x v="0"/>
    <n v="18000"/>
    <n v="0"/>
    <n v="1"/>
    <x v="1"/>
    <x v="1"/>
    <x v="2"/>
    <n v="406"/>
    <x v="2"/>
  </r>
  <r>
    <n v="382750"/>
    <x v="0"/>
    <x v="0"/>
    <n v="135750"/>
    <n v="135750"/>
    <n v="0"/>
    <x v="0"/>
    <x v="0"/>
    <x v="1"/>
    <n v="480"/>
    <x v="8"/>
  </r>
  <r>
    <n v="382752"/>
    <x v="1"/>
    <x v="0"/>
    <n v="83000"/>
    <n v="61000"/>
    <n v="1"/>
    <x v="1"/>
    <x v="0"/>
    <x v="1"/>
    <n v="458"/>
    <x v="1"/>
  </r>
  <r>
    <n v="382753"/>
    <x v="0"/>
    <x v="2"/>
    <n v="80000"/>
    <n v="80000"/>
    <n v="0"/>
    <x v="0"/>
    <x v="0"/>
    <x v="1"/>
    <n v="451"/>
    <x v="1"/>
  </r>
  <r>
    <n v="382759"/>
    <x v="0"/>
    <x v="1"/>
    <n v="131000"/>
    <n v="131000"/>
    <n v="0"/>
    <x v="0"/>
    <x v="1"/>
    <x v="0"/>
    <n v="513"/>
    <x v="7"/>
  </r>
  <r>
    <n v="382762"/>
    <x v="0"/>
    <x v="0"/>
    <n v="106990"/>
    <n v="106990"/>
    <n v="0"/>
    <x v="0"/>
    <x v="0"/>
    <x v="2"/>
    <n v="511"/>
    <x v="7"/>
  </r>
  <r>
    <n v="382775"/>
    <x v="1"/>
    <x v="0"/>
    <n v="5000"/>
    <n v="5000"/>
    <n v="0"/>
    <x v="0"/>
    <x v="0"/>
    <x v="1"/>
    <n v="443"/>
    <x v="3"/>
  </r>
  <r>
    <n v="382779"/>
    <x v="2"/>
    <x v="0"/>
    <n v="30000"/>
    <n v="30000"/>
    <n v="0"/>
    <x v="0"/>
    <x v="1"/>
    <x v="0"/>
    <n v="506"/>
    <x v="0"/>
  </r>
  <r>
    <n v="382800"/>
    <x v="0"/>
    <x v="1"/>
    <n v="30000"/>
    <n v="30000"/>
    <n v="0"/>
    <x v="0"/>
    <x v="1"/>
    <x v="1"/>
    <n v="514"/>
    <x v="7"/>
  </r>
  <r>
    <n v="382815"/>
    <x v="1"/>
    <x v="0"/>
    <n v="80000"/>
    <n v="80000"/>
    <n v="0"/>
    <x v="0"/>
    <x v="1"/>
    <x v="0"/>
    <n v="485"/>
    <x v="8"/>
  </r>
  <r>
    <n v="382849"/>
    <x v="0"/>
    <x v="0"/>
    <n v="60000"/>
    <n v="60000"/>
    <n v="0"/>
    <x v="0"/>
    <x v="0"/>
    <x v="0"/>
    <n v="464"/>
    <x v="1"/>
  </r>
  <r>
    <n v="382862"/>
    <x v="0"/>
    <x v="0"/>
    <n v="170900"/>
    <n v="170900"/>
    <n v="0"/>
    <x v="0"/>
    <x v="1"/>
    <x v="0"/>
    <n v="518"/>
    <x v="7"/>
  </r>
  <r>
    <n v="382863"/>
    <x v="0"/>
    <x v="0"/>
    <n v="16500"/>
    <n v="16500"/>
    <n v="0"/>
    <x v="0"/>
    <x v="0"/>
    <x v="0"/>
    <n v="512"/>
    <x v="7"/>
  </r>
  <r>
    <n v="382866"/>
    <x v="0"/>
    <x v="0"/>
    <n v="30000"/>
    <n v="30000"/>
    <n v="0"/>
    <x v="0"/>
    <x v="0"/>
    <x v="1"/>
    <n v="474"/>
    <x v="8"/>
  </r>
  <r>
    <n v="382867"/>
    <x v="0"/>
    <x v="0"/>
    <n v="40000"/>
    <n v="40000"/>
    <n v="0"/>
    <x v="0"/>
    <x v="0"/>
    <x v="1"/>
    <n v="419"/>
    <x v="6"/>
  </r>
  <r>
    <n v="382871"/>
    <x v="0"/>
    <x v="1"/>
    <n v="41000"/>
    <n v="41000"/>
    <n v="0"/>
    <x v="0"/>
    <x v="1"/>
    <x v="0"/>
    <n v="430"/>
    <x v="6"/>
  </r>
  <r>
    <n v="382878"/>
    <x v="0"/>
    <x v="1"/>
    <n v="13000"/>
    <n v="13000"/>
    <n v="0"/>
    <x v="0"/>
    <x v="0"/>
    <x v="0"/>
    <n v="469"/>
    <x v="1"/>
  </r>
  <r>
    <n v="382881"/>
    <x v="0"/>
    <x v="1"/>
    <n v="22500"/>
    <n v="22500"/>
    <n v="0"/>
    <x v="0"/>
    <x v="1"/>
    <x v="0"/>
    <n v="500"/>
    <x v="0"/>
  </r>
  <r>
    <n v="382883"/>
    <x v="1"/>
    <x v="1"/>
    <n v="29000"/>
    <n v="29000"/>
    <n v="0"/>
    <x v="0"/>
    <x v="1"/>
    <x v="1"/>
    <n v="458"/>
    <x v="1"/>
  </r>
  <r>
    <n v="382888"/>
    <x v="1"/>
    <x v="0"/>
    <n v="34000"/>
    <n v="34000"/>
    <n v="0"/>
    <x v="0"/>
    <x v="1"/>
    <x v="0"/>
    <n v="481"/>
    <x v="8"/>
  </r>
  <r>
    <n v="382891"/>
    <x v="1"/>
    <x v="0"/>
    <n v="20000"/>
    <n v="20000"/>
    <n v="0"/>
    <x v="0"/>
    <x v="0"/>
    <x v="1"/>
    <n v="438"/>
    <x v="3"/>
  </r>
  <r>
    <n v="382903"/>
    <x v="0"/>
    <x v="1"/>
    <n v="80000"/>
    <n v="80000"/>
    <n v="0"/>
    <x v="0"/>
    <x v="0"/>
    <x v="1"/>
    <n v="533"/>
    <x v="9"/>
  </r>
  <r>
    <n v="382920"/>
    <x v="0"/>
    <x v="0"/>
    <n v="40000"/>
    <n v="40000"/>
    <n v="0"/>
    <x v="0"/>
    <x v="1"/>
    <x v="0"/>
    <n v="496"/>
    <x v="0"/>
  </r>
  <r>
    <n v="382925"/>
    <x v="0"/>
    <x v="2"/>
    <n v="48909"/>
    <n v="48909"/>
    <n v="0"/>
    <x v="0"/>
    <x v="0"/>
    <x v="1"/>
    <n v="437"/>
    <x v="3"/>
  </r>
  <r>
    <n v="382928"/>
    <x v="0"/>
    <x v="2"/>
    <n v="10000"/>
    <n v="10000"/>
    <n v="0"/>
    <x v="0"/>
    <x v="0"/>
    <x v="1"/>
    <n v="459"/>
    <x v="1"/>
  </r>
  <r>
    <n v="382954"/>
    <x v="0"/>
    <x v="0"/>
    <n v="239000"/>
    <n v="239000"/>
    <n v="0"/>
    <x v="0"/>
    <x v="0"/>
    <x v="1"/>
    <n v="459"/>
    <x v="1"/>
  </r>
  <r>
    <n v="382963"/>
    <x v="1"/>
    <x v="0"/>
    <n v="20000"/>
    <n v="0"/>
    <n v="1"/>
    <x v="1"/>
    <x v="1"/>
    <x v="2"/>
    <n v="399"/>
    <x v="2"/>
  </r>
  <r>
    <n v="382969"/>
    <x v="0"/>
    <x v="1"/>
    <n v="30000"/>
    <n v="30000"/>
    <n v="0"/>
    <x v="0"/>
    <x v="0"/>
    <x v="1"/>
    <n v="489"/>
    <x v="8"/>
  </r>
  <r>
    <n v="382970"/>
    <x v="0"/>
    <x v="0"/>
    <n v="152000"/>
    <n v="152000"/>
    <n v="0"/>
    <x v="0"/>
    <x v="0"/>
    <x v="1"/>
    <n v="437"/>
    <x v="3"/>
  </r>
  <r>
    <n v="382971"/>
    <x v="0"/>
    <x v="0"/>
    <n v="40000"/>
    <n v="50000"/>
    <n v="1"/>
    <x v="1"/>
    <x v="0"/>
    <x v="1"/>
    <n v="439"/>
    <x v="3"/>
  </r>
  <r>
    <n v="382975"/>
    <x v="1"/>
    <x v="0"/>
    <n v="51000"/>
    <n v="51000"/>
    <n v="0"/>
    <x v="0"/>
    <x v="1"/>
    <x v="1"/>
    <n v="504"/>
    <x v="0"/>
  </r>
  <r>
    <n v="382976"/>
    <x v="0"/>
    <x v="1"/>
    <n v="70000"/>
    <n v="70000"/>
    <n v="0"/>
    <x v="0"/>
    <x v="1"/>
    <x v="0"/>
    <n v="500"/>
    <x v="0"/>
  </r>
  <r>
    <n v="382990"/>
    <x v="1"/>
    <x v="1"/>
    <n v="9500"/>
    <n v="9500"/>
    <n v="0"/>
    <x v="0"/>
    <x v="1"/>
    <x v="0"/>
    <n v="454"/>
    <x v="1"/>
  </r>
  <r>
    <n v="383022"/>
    <x v="1"/>
    <x v="0"/>
    <n v="2500"/>
    <n v="2500"/>
    <n v="0"/>
    <x v="0"/>
    <x v="1"/>
    <x v="1"/>
    <n v="485"/>
    <x v="8"/>
  </r>
  <r>
    <n v="383026"/>
    <x v="2"/>
    <x v="0"/>
    <n v="90000"/>
    <n v="90000"/>
    <n v="0"/>
    <x v="0"/>
    <x v="0"/>
    <x v="1"/>
    <n v="433"/>
    <x v="3"/>
  </r>
  <r>
    <n v="383027"/>
    <x v="0"/>
    <x v="1"/>
    <n v="70000"/>
    <n v="70000"/>
    <n v="0"/>
    <x v="0"/>
    <x v="0"/>
    <x v="1"/>
    <n v="448"/>
    <x v="3"/>
  </r>
  <r>
    <n v="383046"/>
    <x v="0"/>
    <x v="1"/>
    <n v="20000"/>
    <n v="20000"/>
    <n v="0"/>
    <x v="0"/>
    <x v="1"/>
    <x v="1"/>
    <n v="492"/>
    <x v="0"/>
  </r>
  <r>
    <n v="383070"/>
    <x v="0"/>
    <x v="1"/>
    <n v="50000"/>
    <n v="50000"/>
    <n v="0"/>
    <x v="0"/>
    <x v="1"/>
    <x v="1"/>
    <n v="492"/>
    <x v="0"/>
  </r>
  <r>
    <n v="383086"/>
    <x v="2"/>
    <x v="0"/>
    <n v="84400"/>
    <n v="84400"/>
    <n v="0"/>
    <x v="0"/>
    <x v="0"/>
    <x v="0"/>
    <n v="464"/>
    <x v="1"/>
  </r>
  <r>
    <n v="383091"/>
    <x v="1"/>
    <x v="0"/>
    <n v="40000"/>
    <n v="40000"/>
    <n v="0"/>
    <x v="0"/>
    <x v="0"/>
    <x v="1"/>
    <n v="461"/>
    <x v="1"/>
  </r>
  <r>
    <n v="383107"/>
    <x v="1"/>
    <x v="0"/>
    <n v="20000"/>
    <n v="20000"/>
    <n v="0"/>
    <x v="0"/>
    <x v="0"/>
    <x v="1"/>
    <n v="413"/>
    <x v="6"/>
  </r>
  <r>
    <n v="383108"/>
    <x v="1"/>
    <x v="0"/>
    <n v="15000"/>
    <n v="15000"/>
    <n v="0"/>
    <x v="0"/>
    <x v="1"/>
    <x v="1"/>
    <n v="461"/>
    <x v="1"/>
  </r>
  <r>
    <n v="383121"/>
    <x v="0"/>
    <x v="0"/>
    <n v="141500"/>
    <n v="141500"/>
    <n v="0"/>
    <x v="0"/>
    <x v="1"/>
    <x v="1"/>
    <n v="490"/>
    <x v="8"/>
  </r>
  <r>
    <n v="383127"/>
    <x v="0"/>
    <x v="1"/>
    <n v="169000"/>
    <n v="169000"/>
    <n v="0"/>
    <x v="0"/>
    <x v="0"/>
    <x v="1"/>
    <n v="391"/>
    <x v="2"/>
  </r>
  <r>
    <n v="383151"/>
    <x v="0"/>
    <x v="0"/>
    <n v="122000"/>
    <n v="122000"/>
    <n v="0"/>
    <x v="0"/>
    <x v="1"/>
    <x v="2"/>
    <n v="501"/>
    <x v="0"/>
  </r>
  <r>
    <n v="383172"/>
    <x v="0"/>
    <x v="0"/>
    <n v="100000"/>
    <n v="100000"/>
    <n v="0"/>
    <x v="0"/>
    <x v="1"/>
    <x v="0"/>
    <n v="480"/>
    <x v="8"/>
  </r>
  <r>
    <n v="383177"/>
    <x v="0"/>
    <x v="0"/>
    <n v="149000"/>
    <n v="149000"/>
    <n v="0"/>
    <x v="0"/>
    <x v="1"/>
    <x v="1"/>
    <n v="524"/>
    <x v="7"/>
  </r>
  <r>
    <n v="383178"/>
    <x v="1"/>
    <x v="0"/>
    <n v="1000"/>
    <n v="1000"/>
    <n v="0"/>
    <x v="0"/>
    <x v="0"/>
    <x v="1"/>
    <n v="343"/>
    <x v="11"/>
  </r>
  <r>
    <n v="383188"/>
    <x v="0"/>
    <x v="0"/>
    <n v="60000"/>
    <n v="60000"/>
    <n v="0"/>
    <x v="0"/>
    <x v="1"/>
    <x v="1"/>
    <n v="480"/>
    <x v="8"/>
  </r>
  <r>
    <n v="383190"/>
    <x v="1"/>
    <x v="1"/>
    <n v="16500"/>
    <n v="16500"/>
    <n v="0"/>
    <x v="0"/>
    <x v="1"/>
    <x v="0"/>
    <n v="403"/>
    <x v="2"/>
  </r>
  <r>
    <n v="383195"/>
    <x v="0"/>
    <x v="1"/>
    <n v="30000"/>
    <n v="30000"/>
    <n v="0"/>
    <x v="0"/>
    <x v="1"/>
    <x v="0"/>
    <n v="528"/>
    <x v="7"/>
  </r>
  <r>
    <n v="383205"/>
    <x v="0"/>
    <x v="0"/>
    <n v="22000"/>
    <n v="22000"/>
    <n v="0"/>
    <x v="0"/>
    <x v="1"/>
    <x v="0"/>
    <n v="475"/>
    <x v="8"/>
  </r>
  <r>
    <n v="383210"/>
    <x v="0"/>
    <x v="2"/>
    <n v="52000"/>
    <n v="52000"/>
    <n v="0"/>
    <x v="0"/>
    <x v="0"/>
    <x v="0"/>
    <n v="425"/>
    <x v="6"/>
  </r>
  <r>
    <n v="383212"/>
    <x v="0"/>
    <x v="0"/>
    <n v="50000"/>
    <n v="50000"/>
    <n v="0"/>
    <x v="0"/>
    <x v="1"/>
    <x v="0"/>
    <n v="530"/>
    <x v="7"/>
  </r>
  <r>
    <n v="383222"/>
    <x v="0"/>
    <x v="0"/>
    <n v="41200"/>
    <n v="41200"/>
    <n v="0"/>
    <x v="0"/>
    <x v="1"/>
    <x v="0"/>
    <n v="501"/>
    <x v="0"/>
  </r>
  <r>
    <n v="383231"/>
    <x v="0"/>
    <x v="0"/>
    <n v="20000"/>
    <n v="20000"/>
    <n v="0"/>
    <x v="0"/>
    <x v="1"/>
    <x v="2"/>
    <n v="483"/>
    <x v="8"/>
  </r>
  <r>
    <n v="383256"/>
    <x v="0"/>
    <x v="0"/>
    <n v="172234"/>
    <n v="172234"/>
    <n v="0"/>
    <x v="0"/>
    <x v="1"/>
    <x v="2"/>
    <n v="538"/>
    <x v="9"/>
  </r>
  <r>
    <n v="383260"/>
    <x v="0"/>
    <x v="0"/>
    <n v="48000"/>
    <n v="48000"/>
    <n v="0"/>
    <x v="0"/>
    <x v="1"/>
    <x v="0"/>
    <n v="459"/>
    <x v="1"/>
  </r>
  <r>
    <n v="383266"/>
    <x v="0"/>
    <x v="0"/>
    <n v="50000"/>
    <n v="50000"/>
    <n v="0"/>
    <x v="0"/>
    <x v="0"/>
    <x v="1"/>
    <n v="448"/>
    <x v="3"/>
  </r>
  <r>
    <n v="383286"/>
    <x v="1"/>
    <x v="0"/>
    <n v="20000"/>
    <n v="20000"/>
    <n v="0"/>
    <x v="0"/>
    <x v="0"/>
    <x v="1"/>
    <n v="435"/>
    <x v="3"/>
  </r>
  <r>
    <n v="383305"/>
    <x v="0"/>
    <x v="0"/>
    <n v="60000"/>
    <n v="60000"/>
    <n v="0"/>
    <x v="0"/>
    <x v="0"/>
    <x v="1"/>
    <n v="474"/>
    <x v="8"/>
  </r>
  <r>
    <n v="383308"/>
    <x v="0"/>
    <x v="1"/>
    <n v="16000"/>
    <n v="16000"/>
    <n v="0"/>
    <x v="0"/>
    <x v="1"/>
    <x v="0"/>
    <n v="464"/>
    <x v="1"/>
  </r>
  <r>
    <n v="383314"/>
    <x v="0"/>
    <x v="1"/>
    <n v="70000"/>
    <n v="70000"/>
    <n v="0"/>
    <x v="0"/>
    <x v="1"/>
    <x v="1"/>
    <n v="463"/>
    <x v="1"/>
  </r>
  <r>
    <n v="383315"/>
    <x v="1"/>
    <x v="0"/>
    <n v="30000"/>
    <n v="30000"/>
    <n v="0"/>
    <x v="0"/>
    <x v="1"/>
    <x v="2"/>
    <n v="463"/>
    <x v="1"/>
  </r>
  <r>
    <n v="383344"/>
    <x v="1"/>
    <x v="0"/>
    <n v="38500"/>
    <n v="38500"/>
    <n v="0"/>
    <x v="0"/>
    <x v="1"/>
    <x v="0"/>
    <n v="515"/>
    <x v="7"/>
  </r>
  <r>
    <n v="383347"/>
    <x v="1"/>
    <x v="0"/>
    <n v="40000"/>
    <n v="40000"/>
    <n v="0"/>
    <x v="0"/>
    <x v="0"/>
    <x v="1"/>
    <n v="495"/>
    <x v="0"/>
  </r>
  <r>
    <n v="383348"/>
    <x v="0"/>
    <x v="0"/>
    <n v="110000"/>
    <n v="110000"/>
    <n v="0"/>
    <x v="0"/>
    <x v="1"/>
    <x v="0"/>
    <n v="483"/>
    <x v="8"/>
  </r>
  <r>
    <n v="383356"/>
    <x v="1"/>
    <x v="0"/>
    <n v="15000"/>
    <n v="0"/>
    <n v="1"/>
    <x v="1"/>
    <x v="0"/>
    <x v="1"/>
    <n v="470"/>
    <x v="1"/>
  </r>
  <r>
    <n v="383363"/>
    <x v="0"/>
    <x v="0"/>
    <n v="100000"/>
    <n v="100000"/>
    <n v="0"/>
    <x v="0"/>
    <x v="0"/>
    <x v="1"/>
    <n v="531"/>
    <x v="9"/>
  </r>
  <r>
    <n v="383364"/>
    <x v="1"/>
    <x v="0"/>
    <n v="500"/>
    <n v="500"/>
    <n v="0"/>
    <x v="0"/>
    <x v="0"/>
    <x v="1"/>
    <n v="303"/>
    <x v="14"/>
  </r>
  <r>
    <n v="383388"/>
    <x v="1"/>
    <x v="0"/>
    <n v="6100"/>
    <n v="6100"/>
    <n v="0"/>
    <x v="0"/>
    <x v="0"/>
    <x v="1"/>
    <n v="394"/>
    <x v="2"/>
  </r>
  <r>
    <n v="383393"/>
    <x v="1"/>
    <x v="0"/>
    <n v="22000"/>
    <n v="22000"/>
    <n v="0"/>
    <x v="0"/>
    <x v="1"/>
    <x v="1"/>
    <n v="429"/>
    <x v="6"/>
  </r>
  <r>
    <n v="383396"/>
    <x v="1"/>
    <x v="0"/>
    <n v="6000"/>
    <n v="6000"/>
    <n v="0"/>
    <x v="0"/>
    <x v="1"/>
    <x v="1"/>
    <n v="410"/>
    <x v="2"/>
  </r>
  <r>
    <n v="383397"/>
    <x v="0"/>
    <x v="1"/>
    <n v="35000"/>
    <n v="35000"/>
    <n v="0"/>
    <x v="0"/>
    <x v="0"/>
    <x v="1"/>
    <n v="479"/>
    <x v="8"/>
  </r>
  <r>
    <n v="383406"/>
    <x v="1"/>
    <x v="0"/>
    <n v="39000"/>
    <n v="39000"/>
    <n v="0"/>
    <x v="0"/>
    <x v="1"/>
    <x v="2"/>
    <n v="535"/>
    <x v="9"/>
  </r>
  <r>
    <n v="383422"/>
    <x v="0"/>
    <x v="0"/>
    <n v="40000"/>
    <n v="20000"/>
    <n v="1"/>
    <x v="1"/>
    <x v="0"/>
    <x v="1"/>
    <n v="432"/>
    <x v="3"/>
  </r>
  <r>
    <n v="383423"/>
    <x v="0"/>
    <x v="0"/>
    <n v="50300"/>
    <n v="50300"/>
    <n v="0"/>
    <x v="0"/>
    <x v="0"/>
    <x v="2"/>
    <n v="502"/>
    <x v="0"/>
  </r>
  <r>
    <n v="383428"/>
    <x v="1"/>
    <x v="0"/>
    <n v="69500"/>
    <n v="40131.4"/>
    <n v="1"/>
    <x v="1"/>
    <x v="1"/>
    <x v="0"/>
    <n v="511"/>
    <x v="7"/>
  </r>
  <r>
    <n v="383438"/>
    <x v="0"/>
    <x v="0"/>
    <n v="25000"/>
    <n v="25000"/>
    <n v="0"/>
    <x v="0"/>
    <x v="1"/>
    <x v="2"/>
    <n v="511"/>
    <x v="7"/>
  </r>
  <r>
    <n v="383446"/>
    <x v="2"/>
    <x v="1"/>
    <n v="23500"/>
    <n v="23500"/>
    <n v="0"/>
    <x v="0"/>
    <x v="0"/>
    <x v="2"/>
    <n v="520"/>
    <x v="7"/>
  </r>
  <r>
    <n v="383454"/>
    <x v="0"/>
    <x v="0"/>
    <n v="58200"/>
    <n v="58200"/>
    <n v="0"/>
    <x v="0"/>
    <x v="0"/>
    <x v="1"/>
    <n v="461"/>
    <x v="1"/>
  </r>
  <r>
    <n v="383471"/>
    <x v="0"/>
    <x v="0"/>
    <n v="3001"/>
    <n v="3001"/>
    <n v="0"/>
    <x v="0"/>
    <x v="1"/>
    <x v="1"/>
    <n v="413"/>
    <x v="6"/>
  </r>
  <r>
    <n v="383472"/>
    <x v="0"/>
    <x v="0"/>
    <n v="47000"/>
    <n v="47000"/>
    <n v="0"/>
    <x v="0"/>
    <x v="0"/>
    <x v="2"/>
    <n v="452"/>
    <x v="1"/>
  </r>
  <r>
    <n v="383476"/>
    <x v="1"/>
    <x v="0"/>
    <n v="10000"/>
    <n v="10000"/>
    <n v="0"/>
    <x v="0"/>
    <x v="0"/>
    <x v="2"/>
    <n v="428"/>
    <x v="6"/>
  </r>
  <r>
    <n v="383480"/>
    <x v="1"/>
    <x v="0"/>
    <n v="1000"/>
    <n v="1000"/>
    <n v="0"/>
    <x v="0"/>
    <x v="1"/>
    <x v="0"/>
    <n v="469"/>
    <x v="1"/>
  </r>
  <r>
    <n v="383482"/>
    <x v="0"/>
    <x v="0"/>
    <n v="36000"/>
    <n v="36000"/>
    <n v="0"/>
    <x v="0"/>
    <x v="1"/>
    <x v="0"/>
    <n v="470"/>
    <x v="1"/>
  </r>
  <r>
    <n v="383483"/>
    <x v="0"/>
    <x v="2"/>
    <n v="20000"/>
    <n v="20000"/>
    <n v="0"/>
    <x v="0"/>
    <x v="0"/>
    <x v="0"/>
    <n v="504"/>
    <x v="0"/>
  </r>
  <r>
    <n v="383493"/>
    <x v="0"/>
    <x v="0"/>
    <n v="5000"/>
    <n v="5000"/>
    <n v="0"/>
    <x v="0"/>
    <x v="1"/>
    <x v="0"/>
    <n v="447"/>
    <x v="3"/>
  </r>
  <r>
    <n v="383520"/>
    <x v="0"/>
    <x v="1"/>
    <n v="10000"/>
    <n v="10000"/>
    <n v="0"/>
    <x v="0"/>
    <x v="1"/>
    <x v="2"/>
    <n v="412"/>
    <x v="6"/>
  </r>
  <r>
    <n v="383564"/>
    <x v="2"/>
    <x v="1"/>
    <n v="40000"/>
    <n v="40000"/>
    <n v="0"/>
    <x v="0"/>
    <x v="0"/>
    <x v="0"/>
    <n v="529"/>
    <x v="7"/>
  </r>
  <r>
    <n v="383573"/>
    <x v="0"/>
    <x v="1"/>
    <n v="30000"/>
    <n v="30000"/>
    <n v="0"/>
    <x v="0"/>
    <x v="1"/>
    <x v="0"/>
    <n v="529"/>
    <x v="7"/>
  </r>
  <r>
    <n v="383606"/>
    <x v="0"/>
    <x v="0"/>
    <n v="10000"/>
    <n v="10000"/>
    <n v="0"/>
    <x v="0"/>
    <x v="0"/>
    <x v="2"/>
    <n v="475"/>
    <x v="8"/>
  </r>
  <r>
    <n v="383607"/>
    <x v="0"/>
    <x v="1"/>
    <n v="50500"/>
    <n v="50500"/>
    <n v="0"/>
    <x v="0"/>
    <x v="1"/>
    <x v="0"/>
    <n v="509"/>
    <x v="0"/>
  </r>
  <r>
    <n v="383615"/>
    <x v="0"/>
    <x v="0"/>
    <n v="60000"/>
    <n v="60000"/>
    <n v="0"/>
    <x v="0"/>
    <x v="1"/>
    <x v="0"/>
    <n v="471"/>
    <x v="8"/>
  </r>
  <r>
    <n v="383629"/>
    <x v="0"/>
    <x v="0"/>
    <n v="55000"/>
    <n v="55000"/>
    <n v="0"/>
    <x v="0"/>
    <x v="0"/>
    <x v="1"/>
    <n v="506"/>
    <x v="0"/>
  </r>
  <r>
    <n v="383634"/>
    <x v="0"/>
    <x v="0"/>
    <n v="50000"/>
    <n v="50000"/>
    <n v="0"/>
    <x v="0"/>
    <x v="1"/>
    <x v="0"/>
    <n v="515"/>
    <x v="7"/>
  </r>
  <r>
    <n v="383639"/>
    <x v="0"/>
    <x v="2"/>
    <n v="66550"/>
    <n v="66550"/>
    <n v="0"/>
    <x v="0"/>
    <x v="1"/>
    <x v="0"/>
    <n v="485"/>
    <x v="8"/>
  </r>
  <r>
    <n v="383669"/>
    <x v="0"/>
    <x v="0"/>
    <n v="90000"/>
    <n v="90000"/>
    <n v="0"/>
    <x v="0"/>
    <x v="0"/>
    <x v="2"/>
    <n v="520"/>
    <x v="7"/>
  </r>
  <r>
    <n v="383672"/>
    <x v="1"/>
    <x v="0"/>
    <n v="10000"/>
    <n v="0"/>
    <n v="1"/>
    <x v="1"/>
    <x v="0"/>
    <x v="1"/>
    <n v="392"/>
    <x v="2"/>
  </r>
  <r>
    <n v="383682"/>
    <x v="0"/>
    <x v="2"/>
    <n v="60000"/>
    <n v="60000"/>
    <n v="0"/>
    <x v="0"/>
    <x v="1"/>
    <x v="1"/>
    <n v="454"/>
    <x v="1"/>
  </r>
  <r>
    <n v="383686"/>
    <x v="0"/>
    <x v="1"/>
    <n v="8000"/>
    <n v="8000"/>
    <n v="0"/>
    <x v="0"/>
    <x v="0"/>
    <x v="1"/>
    <n v="487"/>
    <x v="8"/>
  </r>
  <r>
    <n v="383723"/>
    <x v="0"/>
    <x v="0"/>
    <n v="46100"/>
    <n v="46100"/>
    <n v="0"/>
    <x v="0"/>
    <x v="1"/>
    <x v="1"/>
    <n v="524"/>
    <x v="7"/>
  </r>
  <r>
    <n v="383740"/>
    <x v="0"/>
    <x v="0"/>
    <n v="17300"/>
    <n v="17300"/>
    <n v="0"/>
    <x v="0"/>
    <x v="0"/>
    <x v="0"/>
    <n v="456"/>
    <x v="1"/>
  </r>
  <r>
    <n v="383744"/>
    <x v="0"/>
    <x v="2"/>
    <n v="20000"/>
    <n v="0"/>
    <n v="1"/>
    <x v="1"/>
    <x v="0"/>
    <x v="1"/>
    <n v="443"/>
    <x v="3"/>
  </r>
  <r>
    <n v="383745"/>
    <x v="0"/>
    <x v="0"/>
    <n v="40000"/>
    <n v="40000"/>
    <n v="0"/>
    <x v="0"/>
    <x v="0"/>
    <x v="2"/>
    <n v="494"/>
    <x v="0"/>
  </r>
  <r>
    <n v="383751"/>
    <x v="1"/>
    <x v="0"/>
    <n v="70000"/>
    <n v="70000"/>
    <n v="0"/>
    <x v="0"/>
    <x v="0"/>
    <x v="1"/>
    <n v="438"/>
    <x v="3"/>
  </r>
  <r>
    <n v="383765"/>
    <x v="0"/>
    <x v="0"/>
    <n v="45000"/>
    <n v="45000"/>
    <n v="0"/>
    <x v="0"/>
    <x v="1"/>
    <x v="0"/>
    <n v="526"/>
    <x v="7"/>
  </r>
  <r>
    <n v="383768"/>
    <x v="0"/>
    <x v="0"/>
    <n v="20000"/>
    <n v="20000"/>
    <n v="0"/>
    <x v="0"/>
    <x v="1"/>
    <x v="1"/>
    <n v="528"/>
    <x v="7"/>
  </r>
  <r>
    <n v="383769"/>
    <x v="1"/>
    <x v="0"/>
    <n v="25000"/>
    <n v="25000"/>
    <n v="0"/>
    <x v="0"/>
    <x v="1"/>
    <x v="0"/>
    <n v="432"/>
    <x v="3"/>
  </r>
  <r>
    <n v="383782"/>
    <x v="1"/>
    <x v="1"/>
    <n v="10000"/>
    <n v="10000"/>
    <n v="0"/>
    <x v="0"/>
    <x v="0"/>
    <x v="1"/>
    <n v="440"/>
    <x v="3"/>
  </r>
  <r>
    <n v="383783"/>
    <x v="2"/>
    <x v="0"/>
    <n v="30000"/>
    <n v="10000"/>
    <n v="1"/>
    <x v="1"/>
    <x v="0"/>
    <x v="1"/>
    <n v="431"/>
    <x v="3"/>
  </r>
  <r>
    <n v="383794"/>
    <x v="0"/>
    <x v="0"/>
    <n v="165000"/>
    <n v="165000"/>
    <n v="0"/>
    <x v="0"/>
    <x v="1"/>
    <x v="2"/>
    <n v="533"/>
    <x v="9"/>
  </r>
  <r>
    <n v="383866"/>
    <x v="1"/>
    <x v="0"/>
    <n v="15000"/>
    <n v="15000"/>
    <n v="0"/>
    <x v="0"/>
    <x v="0"/>
    <x v="0"/>
    <n v="375"/>
    <x v="4"/>
  </r>
  <r>
    <n v="383899"/>
    <x v="1"/>
    <x v="0"/>
    <n v="32000"/>
    <n v="32000"/>
    <n v="0"/>
    <x v="0"/>
    <x v="1"/>
    <x v="1"/>
    <n v="424"/>
    <x v="6"/>
  </r>
  <r>
    <n v="383935"/>
    <x v="0"/>
    <x v="0"/>
    <n v="40000"/>
    <n v="40000"/>
    <n v="0"/>
    <x v="0"/>
    <x v="1"/>
    <x v="2"/>
    <n v="482"/>
    <x v="8"/>
  </r>
  <r>
    <n v="383961"/>
    <x v="0"/>
    <x v="0"/>
    <n v="50000"/>
    <n v="50000"/>
    <n v="0"/>
    <x v="0"/>
    <x v="1"/>
    <x v="2"/>
    <n v="531"/>
    <x v="9"/>
  </r>
  <r>
    <n v="383978"/>
    <x v="2"/>
    <x v="2"/>
    <n v="40500"/>
    <n v="40500"/>
    <n v="0"/>
    <x v="0"/>
    <x v="0"/>
    <x v="0"/>
    <n v="519"/>
    <x v="7"/>
  </r>
  <r>
    <n v="383990"/>
    <x v="0"/>
    <x v="0"/>
    <n v="43000"/>
    <n v="43000"/>
    <n v="0"/>
    <x v="0"/>
    <x v="1"/>
    <x v="0"/>
    <n v="461"/>
    <x v="1"/>
  </r>
  <r>
    <n v="383996"/>
    <x v="1"/>
    <x v="0"/>
    <n v="2600"/>
    <n v="2600"/>
    <n v="0"/>
    <x v="0"/>
    <x v="0"/>
    <x v="1"/>
    <n v="441"/>
    <x v="3"/>
  </r>
  <r>
    <n v="384009"/>
    <x v="0"/>
    <x v="0"/>
    <n v="50000"/>
    <n v="50000"/>
    <n v="0"/>
    <x v="0"/>
    <x v="1"/>
    <x v="1"/>
    <n v="476"/>
    <x v="8"/>
  </r>
  <r>
    <n v="384186"/>
    <x v="0"/>
    <x v="0"/>
    <n v="171000"/>
    <n v="171000"/>
    <n v="0"/>
    <x v="0"/>
    <x v="1"/>
    <x v="0"/>
    <n v="515"/>
    <x v="7"/>
  </r>
  <r>
    <n v="384210"/>
    <x v="0"/>
    <x v="0"/>
    <n v="46800"/>
    <n v="46800"/>
    <n v="0"/>
    <x v="0"/>
    <x v="1"/>
    <x v="2"/>
    <n v="547"/>
    <x v="9"/>
  </r>
  <r>
    <n v="384217"/>
    <x v="0"/>
    <x v="0"/>
    <n v="66300"/>
    <n v="66300"/>
    <n v="0"/>
    <x v="0"/>
    <x v="1"/>
    <x v="0"/>
    <n v="506"/>
    <x v="0"/>
  </r>
  <r>
    <n v="384237"/>
    <x v="1"/>
    <x v="0"/>
    <n v="10000"/>
    <n v="10000"/>
    <n v="0"/>
    <x v="0"/>
    <x v="1"/>
    <x v="1"/>
    <n v="501"/>
    <x v="0"/>
  </r>
  <r>
    <n v="384240"/>
    <x v="1"/>
    <x v="0"/>
    <n v="10000"/>
    <n v="10000"/>
    <n v="0"/>
    <x v="0"/>
    <x v="1"/>
    <x v="0"/>
    <n v="436"/>
    <x v="3"/>
  </r>
  <r>
    <n v="384241"/>
    <x v="0"/>
    <x v="1"/>
    <n v="166550"/>
    <n v="166550"/>
    <n v="0"/>
    <x v="0"/>
    <x v="0"/>
    <x v="1"/>
    <n v="423"/>
    <x v="6"/>
  </r>
  <r>
    <n v="384268"/>
    <x v="1"/>
    <x v="0"/>
    <n v="26000"/>
    <n v="26000"/>
    <n v="0"/>
    <x v="0"/>
    <x v="0"/>
    <x v="1"/>
    <n v="432"/>
    <x v="3"/>
  </r>
  <r>
    <n v="384271"/>
    <x v="1"/>
    <x v="0"/>
    <n v="12000"/>
    <n v="12000"/>
    <n v="0"/>
    <x v="0"/>
    <x v="1"/>
    <x v="0"/>
    <n v="488"/>
    <x v="8"/>
  </r>
  <r>
    <n v="384272"/>
    <x v="0"/>
    <x v="0"/>
    <n v="1500"/>
    <n v="1500"/>
    <n v="0"/>
    <x v="0"/>
    <x v="1"/>
    <x v="0"/>
    <n v="431"/>
    <x v="3"/>
  </r>
  <r>
    <n v="384280"/>
    <x v="1"/>
    <x v="0"/>
    <n v="10000"/>
    <n v="10000"/>
    <n v="0"/>
    <x v="0"/>
    <x v="1"/>
    <x v="1"/>
    <n v="442"/>
    <x v="3"/>
  </r>
  <r>
    <n v="384317"/>
    <x v="1"/>
    <x v="0"/>
    <n v="15000"/>
    <n v="15000"/>
    <n v="0"/>
    <x v="0"/>
    <x v="0"/>
    <x v="2"/>
    <n v="484"/>
    <x v="8"/>
  </r>
  <r>
    <n v="384324"/>
    <x v="0"/>
    <x v="0"/>
    <n v="25000"/>
    <n v="25000"/>
    <n v="0"/>
    <x v="0"/>
    <x v="0"/>
    <x v="1"/>
    <n v="454"/>
    <x v="1"/>
  </r>
  <r>
    <n v="384331"/>
    <x v="1"/>
    <x v="0"/>
    <n v="10000"/>
    <n v="10000"/>
    <n v="0"/>
    <x v="0"/>
    <x v="1"/>
    <x v="1"/>
    <n v="465"/>
    <x v="1"/>
  </r>
  <r>
    <n v="384333"/>
    <x v="1"/>
    <x v="0"/>
    <n v="10000"/>
    <n v="0"/>
    <n v="1"/>
    <x v="1"/>
    <x v="1"/>
    <x v="2"/>
    <n v="421"/>
    <x v="6"/>
  </r>
  <r>
    <n v="384337"/>
    <x v="0"/>
    <x v="0"/>
    <n v="119000"/>
    <n v="119000"/>
    <n v="0"/>
    <x v="0"/>
    <x v="0"/>
    <x v="0"/>
    <n v="480"/>
    <x v="8"/>
  </r>
  <r>
    <n v="384338"/>
    <x v="0"/>
    <x v="0"/>
    <n v="37600"/>
    <n v="37600"/>
    <n v="0"/>
    <x v="0"/>
    <x v="1"/>
    <x v="2"/>
    <n v="477"/>
    <x v="8"/>
  </r>
  <r>
    <n v="384341"/>
    <x v="0"/>
    <x v="0"/>
    <n v="88000"/>
    <n v="88000"/>
    <n v="0"/>
    <x v="0"/>
    <x v="1"/>
    <x v="1"/>
    <n v="448"/>
    <x v="3"/>
  </r>
  <r>
    <n v="384345"/>
    <x v="0"/>
    <x v="0"/>
    <n v="1500"/>
    <n v="1500"/>
    <n v="0"/>
    <x v="0"/>
    <x v="1"/>
    <x v="2"/>
    <n v="486"/>
    <x v="8"/>
  </r>
  <r>
    <n v="384348"/>
    <x v="1"/>
    <x v="1"/>
    <n v="13000"/>
    <n v="13000"/>
    <n v="0"/>
    <x v="0"/>
    <x v="1"/>
    <x v="0"/>
    <n v="493"/>
    <x v="0"/>
  </r>
  <r>
    <n v="384349"/>
    <x v="0"/>
    <x v="0"/>
    <n v="51400"/>
    <n v="51400"/>
    <n v="0"/>
    <x v="0"/>
    <x v="1"/>
    <x v="2"/>
    <n v="539"/>
    <x v="9"/>
  </r>
  <r>
    <n v="384354"/>
    <x v="0"/>
    <x v="0"/>
    <n v="131000"/>
    <n v="131000"/>
    <n v="0"/>
    <x v="0"/>
    <x v="1"/>
    <x v="2"/>
    <n v="495"/>
    <x v="0"/>
  </r>
  <r>
    <n v="384366"/>
    <x v="0"/>
    <x v="0"/>
    <n v="66000"/>
    <n v="66000"/>
    <n v="0"/>
    <x v="0"/>
    <x v="1"/>
    <x v="0"/>
    <n v="472"/>
    <x v="8"/>
  </r>
  <r>
    <n v="384371"/>
    <x v="0"/>
    <x v="0"/>
    <n v="42000"/>
    <n v="42000"/>
    <n v="0"/>
    <x v="0"/>
    <x v="0"/>
    <x v="2"/>
    <n v="542"/>
    <x v="9"/>
  </r>
  <r>
    <n v="384376"/>
    <x v="0"/>
    <x v="0"/>
    <n v="47500"/>
    <n v="47500"/>
    <n v="0"/>
    <x v="0"/>
    <x v="0"/>
    <x v="1"/>
    <n v="477"/>
    <x v="8"/>
  </r>
  <r>
    <n v="384380"/>
    <x v="0"/>
    <x v="0"/>
    <n v="20000"/>
    <n v="20000"/>
    <n v="0"/>
    <x v="0"/>
    <x v="0"/>
    <x v="1"/>
    <n v="452"/>
    <x v="1"/>
  </r>
  <r>
    <n v="384382"/>
    <x v="0"/>
    <x v="0"/>
    <n v="98000"/>
    <n v="98000"/>
    <n v="0"/>
    <x v="0"/>
    <x v="1"/>
    <x v="0"/>
    <n v="528"/>
    <x v="7"/>
  </r>
  <r>
    <n v="384389"/>
    <x v="0"/>
    <x v="0"/>
    <n v="53000"/>
    <n v="53000"/>
    <n v="0"/>
    <x v="0"/>
    <x v="1"/>
    <x v="2"/>
    <n v="481"/>
    <x v="8"/>
  </r>
  <r>
    <n v="384394"/>
    <x v="0"/>
    <x v="0"/>
    <n v="134600"/>
    <n v="134600"/>
    <n v="0"/>
    <x v="0"/>
    <x v="0"/>
    <x v="1"/>
    <n v="458"/>
    <x v="1"/>
  </r>
  <r>
    <n v="384400"/>
    <x v="0"/>
    <x v="0"/>
    <n v="30000"/>
    <n v="30000"/>
    <n v="0"/>
    <x v="0"/>
    <x v="1"/>
    <x v="1"/>
    <n v="490"/>
    <x v="8"/>
  </r>
  <r>
    <n v="384414"/>
    <x v="0"/>
    <x v="0"/>
    <n v="28000"/>
    <n v="28000"/>
    <n v="0"/>
    <x v="0"/>
    <x v="0"/>
    <x v="2"/>
    <n v="492"/>
    <x v="0"/>
  </r>
  <r>
    <n v="384416"/>
    <x v="1"/>
    <x v="0"/>
    <n v="20900"/>
    <n v="1200"/>
    <n v="1"/>
    <x v="1"/>
    <x v="0"/>
    <x v="0"/>
    <n v="471"/>
    <x v="8"/>
  </r>
  <r>
    <n v="384430"/>
    <x v="0"/>
    <x v="0"/>
    <n v="5000"/>
    <n v="5000"/>
    <n v="0"/>
    <x v="0"/>
    <x v="1"/>
    <x v="1"/>
    <n v="474"/>
    <x v="8"/>
  </r>
  <r>
    <n v="384443"/>
    <x v="0"/>
    <x v="0"/>
    <n v="130000"/>
    <n v="130000"/>
    <n v="0"/>
    <x v="0"/>
    <x v="0"/>
    <x v="1"/>
    <n v="473"/>
    <x v="8"/>
  </r>
  <r>
    <n v="384447"/>
    <x v="1"/>
    <x v="0"/>
    <n v="10000"/>
    <n v="10000"/>
    <n v="0"/>
    <x v="0"/>
    <x v="0"/>
    <x v="1"/>
    <n v="483"/>
    <x v="8"/>
  </r>
  <r>
    <n v="384448"/>
    <x v="1"/>
    <x v="0"/>
    <n v="5000"/>
    <n v="5000"/>
    <n v="0"/>
    <x v="0"/>
    <x v="1"/>
    <x v="0"/>
    <n v="496"/>
    <x v="0"/>
  </r>
  <r>
    <n v="384454"/>
    <x v="0"/>
    <x v="1"/>
    <n v="58500"/>
    <n v="58500"/>
    <n v="0"/>
    <x v="0"/>
    <x v="1"/>
    <x v="2"/>
    <n v="521"/>
    <x v="7"/>
  </r>
  <r>
    <n v="384458"/>
    <x v="0"/>
    <x v="0"/>
    <n v="10000"/>
    <n v="10000"/>
    <n v="0"/>
    <x v="0"/>
    <x v="0"/>
    <x v="1"/>
    <n v="352"/>
    <x v="5"/>
  </r>
  <r>
    <n v="384473"/>
    <x v="0"/>
    <x v="1"/>
    <n v="23000"/>
    <n v="23000"/>
    <n v="0"/>
    <x v="0"/>
    <x v="0"/>
    <x v="1"/>
    <n v="462"/>
    <x v="1"/>
  </r>
  <r>
    <n v="384475"/>
    <x v="0"/>
    <x v="0"/>
    <n v="60000"/>
    <n v="60000"/>
    <n v="0"/>
    <x v="0"/>
    <x v="1"/>
    <x v="2"/>
    <n v="496"/>
    <x v="0"/>
  </r>
  <r>
    <n v="384482"/>
    <x v="0"/>
    <x v="0"/>
    <n v="5000"/>
    <n v="5000"/>
    <n v="0"/>
    <x v="0"/>
    <x v="1"/>
    <x v="0"/>
    <n v="452"/>
    <x v="1"/>
  </r>
  <r>
    <n v="384517"/>
    <x v="0"/>
    <x v="0"/>
    <n v="85400"/>
    <n v="85400"/>
    <n v="0"/>
    <x v="0"/>
    <x v="1"/>
    <x v="2"/>
    <n v="551"/>
    <x v="10"/>
  </r>
  <r>
    <n v="384536"/>
    <x v="1"/>
    <x v="0"/>
    <n v="30000"/>
    <n v="30000"/>
    <n v="0"/>
    <x v="0"/>
    <x v="0"/>
    <x v="1"/>
    <n v="488"/>
    <x v="8"/>
  </r>
  <r>
    <n v="384539"/>
    <x v="0"/>
    <x v="0"/>
    <n v="66000"/>
    <n v="66000"/>
    <n v="0"/>
    <x v="0"/>
    <x v="1"/>
    <x v="1"/>
    <n v="497"/>
    <x v="0"/>
  </r>
  <r>
    <n v="384546"/>
    <x v="0"/>
    <x v="1"/>
    <n v="40000"/>
    <n v="40000"/>
    <n v="0"/>
    <x v="0"/>
    <x v="1"/>
    <x v="0"/>
    <n v="454"/>
    <x v="1"/>
  </r>
  <r>
    <n v="384549"/>
    <x v="1"/>
    <x v="0"/>
    <n v="35000"/>
    <n v="35000"/>
    <n v="0"/>
    <x v="0"/>
    <x v="1"/>
    <x v="0"/>
    <n v="462"/>
    <x v="1"/>
  </r>
  <r>
    <n v="384556"/>
    <x v="0"/>
    <x v="0"/>
    <n v="20000"/>
    <n v="20000"/>
    <n v="0"/>
    <x v="0"/>
    <x v="0"/>
    <x v="1"/>
    <n v="496"/>
    <x v="0"/>
  </r>
  <r>
    <n v="384558"/>
    <x v="1"/>
    <x v="0"/>
    <n v="500"/>
    <n v="500"/>
    <n v="0"/>
    <x v="0"/>
    <x v="1"/>
    <x v="0"/>
    <n v="493"/>
    <x v="0"/>
  </r>
  <r>
    <n v="384562"/>
    <x v="0"/>
    <x v="1"/>
    <n v="35000"/>
    <n v="35000"/>
    <n v="0"/>
    <x v="0"/>
    <x v="1"/>
    <x v="0"/>
    <n v="502"/>
    <x v="0"/>
  </r>
  <r>
    <n v="384563"/>
    <x v="0"/>
    <x v="0"/>
    <n v="50000"/>
    <n v="50000"/>
    <n v="0"/>
    <x v="0"/>
    <x v="1"/>
    <x v="1"/>
    <n v="560"/>
    <x v="10"/>
  </r>
  <r>
    <n v="384567"/>
    <x v="0"/>
    <x v="1"/>
    <n v="20000"/>
    <n v="20000"/>
    <n v="0"/>
    <x v="0"/>
    <x v="0"/>
    <x v="1"/>
    <n v="514"/>
    <x v="7"/>
  </r>
  <r>
    <n v="384584"/>
    <x v="0"/>
    <x v="1"/>
    <n v="60800"/>
    <n v="60800"/>
    <n v="0"/>
    <x v="0"/>
    <x v="1"/>
    <x v="2"/>
    <n v="476"/>
    <x v="8"/>
  </r>
  <r>
    <n v="384585"/>
    <x v="0"/>
    <x v="1"/>
    <n v="109000"/>
    <n v="109000"/>
    <n v="0"/>
    <x v="0"/>
    <x v="1"/>
    <x v="0"/>
    <n v="473"/>
    <x v="8"/>
  </r>
  <r>
    <n v="384587"/>
    <x v="0"/>
    <x v="0"/>
    <n v="60000"/>
    <n v="60000"/>
    <n v="0"/>
    <x v="0"/>
    <x v="1"/>
    <x v="0"/>
    <n v="478"/>
    <x v="8"/>
  </r>
  <r>
    <n v="384595"/>
    <x v="0"/>
    <x v="0"/>
    <n v="66000"/>
    <n v="66000"/>
    <n v="0"/>
    <x v="0"/>
    <x v="0"/>
    <x v="2"/>
    <n v="527"/>
    <x v="7"/>
  </r>
  <r>
    <n v="384612"/>
    <x v="1"/>
    <x v="0"/>
    <n v="20000"/>
    <n v="20000"/>
    <n v="0"/>
    <x v="0"/>
    <x v="1"/>
    <x v="1"/>
    <n v="511"/>
    <x v="7"/>
  </r>
  <r>
    <n v="384619"/>
    <x v="2"/>
    <x v="2"/>
    <n v="40000"/>
    <n v="40000"/>
    <n v="0"/>
    <x v="0"/>
    <x v="0"/>
    <x v="1"/>
    <n v="444"/>
    <x v="3"/>
  </r>
  <r>
    <n v="384625"/>
    <x v="0"/>
    <x v="0"/>
    <n v="20000"/>
    <n v="20000"/>
    <n v="0"/>
    <x v="0"/>
    <x v="1"/>
    <x v="1"/>
    <n v="512"/>
    <x v="7"/>
  </r>
  <r>
    <n v="384634"/>
    <x v="0"/>
    <x v="0"/>
    <n v="40000"/>
    <n v="40000"/>
    <n v="0"/>
    <x v="0"/>
    <x v="0"/>
    <x v="0"/>
    <n v="529"/>
    <x v="7"/>
  </r>
  <r>
    <n v="384635"/>
    <x v="0"/>
    <x v="0"/>
    <n v="74000"/>
    <n v="74000"/>
    <n v="0"/>
    <x v="0"/>
    <x v="0"/>
    <x v="2"/>
    <n v="445"/>
    <x v="3"/>
  </r>
  <r>
    <n v="384644"/>
    <x v="1"/>
    <x v="0"/>
    <n v="500"/>
    <n v="500"/>
    <n v="0"/>
    <x v="0"/>
    <x v="1"/>
    <x v="0"/>
    <n v="490"/>
    <x v="8"/>
  </r>
  <r>
    <n v="384656"/>
    <x v="1"/>
    <x v="0"/>
    <n v="40000"/>
    <n v="40000"/>
    <n v="0"/>
    <x v="0"/>
    <x v="1"/>
    <x v="2"/>
    <n v="462"/>
    <x v="1"/>
  </r>
  <r>
    <n v="384658"/>
    <x v="1"/>
    <x v="0"/>
    <n v="21000"/>
    <n v="21000"/>
    <n v="0"/>
    <x v="0"/>
    <x v="1"/>
    <x v="1"/>
    <n v="414"/>
    <x v="6"/>
  </r>
  <r>
    <n v="384660"/>
    <x v="0"/>
    <x v="0"/>
    <n v="138000"/>
    <n v="138000"/>
    <n v="0"/>
    <x v="0"/>
    <x v="1"/>
    <x v="0"/>
    <n v="514"/>
    <x v="7"/>
  </r>
  <r>
    <n v="384663"/>
    <x v="2"/>
    <x v="0"/>
    <n v="24000"/>
    <n v="24000"/>
    <n v="0"/>
    <x v="0"/>
    <x v="1"/>
    <x v="2"/>
    <n v="519"/>
    <x v="7"/>
  </r>
  <r>
    <n v="384666"/>
    <x v="0"/>
    <x v="2"/>
    <n v="30000"/>
    <n v="30000"/>
    <n v="0"/>
    <x v="0"/>
    <x v="1"/>
    <x v="0"/>
    <n v="480"/>
    <x v="8"/>
  </r>
  <r>
    <n v="384668"/>
    <x v="0"/>
    <x v="0"/>
    <n v="13250"/>
    <n v="13250"/>
    <n v="0"/>
    <x v="0"/>
    <x v="1"/>
    <x v="1"/>
    <n v="539"/>
    <x v="9"/>
  </r>
  <r>
    <n v="384682"/>
    <x v="2"/>
    <x v="2"/>
    <n v="20000"/>
    <n v="20000"/>
    <n v="0"/>
    <x v="0"/>
    <x v="1"/>
    <x v="1"/>
    <n v="486"/>
    <x v="8"/>
  </r>
  <r>
    <n v="384687"/>
    <x v="0"/>
    <x v="0"/>
    <n v="24000"/>
    <n v="24000"/>
    <n v="0"/>
    <x v="0"/>
    <x v="1"/>
    <x v="2"/>
    <n v="516"/>
    <x v="7"/>
  </r>
  <r>
    <n v="384688"/>
    <x v="1"/>
    <x v="0"/>
    <n v="20000"/>
    <n v="20000"/>
    <n v="0"/>
    <x v="0"/>
    <x v="1"/>
    <x v="1"/>
    <n v="521"/>
    <x v="7"/>
  </r>
  <r>
    <n v="384695"/>
    <x v="0"/>
    <x v="0"/>
    <n v="176200"/>
    <n v="176200"/>
    <n v="0"/>
    <x v="0"/>
    <x v="1"/>
    <x v="2"/>
    <n v="554"/>
    <x v="10"/>
  </r>
  <r>
    <n v="384701"/>
    <x v="1"/>
    <x v="0"/>
    <n v="20000"/>
    <n v="20000"/>
    <n v="0"/>
    <x v="0"/>
    <x v="1"/>
    <x v="1"/>
    <n v="469"/>
    <x v="1"/>
  </r>
  <r>
    <n v="384710"/>
    <x v="0"/>
    <x v="0"/>
    <n v="104600"/>
    <n v="104600"/>
    <n v="0"/>
    <x v="0"/>
    <x v="0"/>
    <x v="1"/>
    <n v="427"/>
    <x v="6"/>
  </r>
  <r>
    <n v="384713"/>
    <x v="0"/>
    <x v="2"/>
    <n v="50000"/>
    <n v="50000"/>
    <n v="0"/>
    <x v="0"/>
    <x v="0"/>
    <x v="1"/>
    <n v="486"/>
    <x v="8"/>
  </r>
  <r>
    <n v="384717"/>
    <x v="2"/>
    <x v="2"/>
    <n v="10000"/>
    <n v="10000"/>
    <n v="0"/>
    <x v="0"/>
    <x v="1"/>
    <x v="1"/>
    <n v="538"/>
    <x v="9"/>
  </r>
  <r>
    <n v="384720"/>
    <x v="1"/>
    <x v="0"/>
    <n v="18000"/>
    <n v="0"/>
    <n v="1"/>
    <x v="1"/>
    <x v="0"/>
    <x v="0"/>
    <n v="515"/>
    <x v="7"/>
  </r>
  <r>
    <n v="384721"/>
    <x v="1"/>
    <x v="0"/>
    <n v="50000"/>
    <n v="50000"/>
    <n v="0"/>
    <x v="0"/>
    <x v="0"/>
    <x v="2"/>
    <n v="513"/>
    <x v="7"/>
  </r>
  <r>
    <n v="384728"/>
    <x v="0"/>
    <x v="0"/>
    <n v="40000"/>
    <n v="40000"/>
    <n v="0"/>
    <x v="0"/>
    <x v="1"/>
    <x v="0"/>
    <n v="462"/>
    <x v="1"/>
  </r>
  <r>
    <n v="384730"/>
    <x v="0"/>
    <x v="0"/>
    <n v="40000"/>
    <n v="40000"/>
    <n v="0"/>
    <x v="0"/>
    <x v="0"/>
    <x v="1"/>
    <n v="447"/>
    <x v="3"/>
  </r>
  <r>
    <n v="384737"/>
    <x v="0"/>
    <x v="0"/>
    <n v="96800"/>
    <n v="96800"/>
    <n v="0"/>
    <x v="0"/>
    <x v="1"/>
    <x v="1"/>
    <n v="476"/>
    <x v="8"/>
  </r>
  <r>
    <n v="384738"/>
    <x v="0"/>
    <x v="0"/>
    <n v="50000"/>
    <n v="50000"/>
    <n v="0"/>
    <x v="0"/>
    <x v="1"/>
    <x v="0"/>
    <n v="459"/>
    <x v="1"/>
  </r>
  <r>
    <n v="384739"/>
    <x v="0"/>
    <x v="0"/>
    <n v="35000"/>
    <n v="35000"/>
    <n v="0"/>
    <x v="0"/>
    <x v="1"/>
    <x v="1"/>
    <n v="432"/>
    <x v="3"/>
  </r>
  <r>
    <n v="384743"/>
    <x v="0"/>
    <x v="1"/>
    <n v="10000"/>
    <n v="10000"/>
    <n v="0"/>
    <x v="0"/>
    <x v="0"/>
    <x v="1"/>
    <n v="447"/>
    <x v="3"/>
  </r>
  <r>
    <n v="384746"/>
    <x v="2"/>
    <x v="0"/>
    <n v="84800"/>
    <n v="84800"/>
    <n v="0"/>
    <x v="0"/>
    <x v="1"/>
    <x v="1"/>
    <n v="498"/>
    <x v="0"/>
  </r>
  <r>
    <n v="384753"/>
    <x v="0"/>
    <x v="1"/>
    <n v="15000"/>
    <n v="15000"/>
    <n v="0"/>
    <x v="0"/>
    <x v="1"/>
    <x v="0"/>
    <n v="517"/>
    <x v="7"/>
  </r>
  <r>
    <n v="384755"/>
    <x v="0"/>
    <x v="1"/>
    <n v="35000"/>
    <n v="35000"/>
    <n v="0"/>
    <x v="0"/>
    <x v="0"/>
    <x v="1"/>
    <n v="503"/>
    <x v="0"/>
  </r>
  <r>
    <n v="384769"/>
    <x v="0"/>
    <x v="1"/>
    <n v="20000"/>
    <n v="20000"/>
    <n v="0"/>
    <x v="0"/>
    <x v="0"/>
    <x v="1"/>
    <n v="455"/>
    <x v="1"/>
  </r>
  <r>
    <n v="384773"/>
    <x v="0"/>
    <x v="0"/>
    <n v="122797"/>
    <n v="122797"/>
    <n v="0"/>
    <x v="0"/>
    <x v="0"/>
    <x v="1"/>
    <n v="425"/>
    <x v="6"/>
  </r>
  <r>
    <n v="384775"/>
    <x v="1"/>
    <x v="0"/>
    <n v="25000"/>
    <n v="25000"/>
    <n v="0"/>
    <x v="0"/>
    <x v="1"/>
    <x v="2"/>
    <n v="506"/>
    <x v="0"/>
  </r>
  <r>
    <n v="384776"/>
    <x v="0"/>
    <x v="0"/>
    <n v="50000"/>
    <n v="50000"/>
    <n v="0"/>
    <x v="0"/>
    <x v="0"/>
    <x v="0"/>
    <n v="528"/>
    <x v="7"/>
  </r>
  <r>
    <n v="384796"/>
    <x v="0"/>
    <x v="1"/>
    <n v="35000"/>
    <n v="35000"/>
    <n v="0"/>
    <x v="0"/>
    <x v="1"/>
    <x v="1"/>
    <n v="448"/>
    <x v="3"/>
  </r>
  <r>
    <n v="384807"/>
    <x v="1"/>
    <x v="0"/>
    <n v="65000"/>
    <n v="65000"/>
    <n v="0"/>
    <x v="0"/>
    <x v="1"/>
    <x v="1"/>
    <n v="475"/>
    <x v="8"/>
  </r>
  <r>
    <n v="384833"/>
    <x v="0"/>
    <x v="0"/>
    <n v="40000"/>
    <n v="40000"/>
    <n v="0"/>
    <x v="0"/>
    <x v="0"/>
    <x v="0"/>
    <n v="503"/>
    <x v="0"/>
  </r>
  <r>
    <n v="384835"/>
    <x v="0"/>
    <x v="0"/>
    <n v="3000"/>
    <n v="3000"/>
    <n v="0"/>
    <x v="0"/>
    <x v="1"/>
    <x v="1"/>
    <n v="514"/>
    <x v="7"/>
  </r>
  <r>
    <n v="384847"/>
    <x v="1"/>
    <x v="1"/>
    <n v="8400"/>
    <n v="8400"/>
    <n v="0"/>
    <x v="0"/>
    <x v="1"/>
    <x v="0"/>
    <n v="430"/>
    <x v="6"/>
  </r>
  <r>
    <n v="384848"/>
    <x v="1"/>
    <x v="0"/>
    <n v="32000"/>
    <n v="32000"/>
    <n v="0"/>
    <x v="0"/>
    <x v="1"/>
    <x v="1"/>
    <n v="474"/>
    <x v="8"/>
  </r>
  <r>
    <n v="384853"/>
    <x v="1"/>
    <x v="1"/>
    <n v="35000"/>
    <n v="35000"/>
    <n v="0"/>
    <x v="0"/>
    <x v="0"/>
    <x v="0"/>
    <n v="423"/>
    <x v="6"/>
  </r>
  <r>
    <n v="384854"/>
    <x v="1"/>
    <x v="1"/>
    <n v="50000"/>
    <n v="50000"/>
    <n v="0"/>
    <x v="0"/>
    <x v="0"/>
    <x v="0"/>
    <n v="477"/>
    <x v="8"/>
  </r>
  <r>
    <n v="384867"/>
    <x v="0"/>
    <x v="0"/>
    <n v="13000"/>
    <n v="13000"/>
    <n v="0"/>
    <x v="0"/>
    <x v="1"/>
    <x v="0"/>
    <n v="540"/>
    <x v="9"/>
  </r>
  <r>
    <n v="384891"/>
    <x v="0"/>
    <x v="1"/>
    <n v="90700"/>
    <n v="90700"/>
    <n v="0"/>
    <x v="0"/>
    <x v="1"/>
    <x v="2"/>
    <n v="544"/>
    <x v="9"/>
  </r>
  <r>
    <n v="384894"/>
    <x v="0"/>
    <x v="2"/>
    <n v="7500"/>
    <n v="7500"/>
    <n v="0"/>
    <x v="0"/>
    <x v="1"/>
    <x v="0"/>
    <n v="509"/>
    <x v="0"/>
  </r>
  <r>
    <n v="384902"/>
    <x v="0"/>
    <x v="0"/>
    <n v="18000"/>
    <n v="18000"/>
    <n v="0"/>
    <x v="0"/>
    <x v="0"/>
    <x v="1"/>
    <n v="460"/>
    <x v="1"/>
  </r>
  <r>
    <n v="384904"/>
    <x v="1"/>
    <x v="1"/>
    <n v="14700"/>
    <n v="14700"/>
    <n v="0"/>
    <x v="0"/>
    <x v="1"/>
    <x v="1"/>
    <n v="473"/>
    <x v="8"/>
  </r>
  <r>
    <n v="384905"/>
    <x v="1"/>
    <x v="0"/>
    <n v="30000"/>
    <n v="30000"/>
    <n v="0"/>
    <x v="0"/>
    <x v="0"/>
    <x v="1"/>
    <n v="524"/>
    <x v="7"/>
  </r>
  <r>
    <n v="384908"/>
    <x v="0"/>
    <x v="0"/>
    <n v="12000"/>
    <n v="12000"/>
    <n v="0"/>
    <x v="0"/>
    <x v="0"/>
    <x v="2"/>
    <n v="491"/>
    <x v="0"/>
  </r>
  <r>
    <n v="384909"/>
    <x v="0"/>
    <x v="0"/>
    <n v="57700"/>
    <n v="57700"/>
    <n v="0"/>
    <x v="0"/>
    <x v="0"/>
    <x v="0"/>
    <n v="440"/>
    <x v="3"/>
  </r>
  <r>
    <n v="384948"/>
    <x v="0"/>
    <x v="0"/>
    <n v="25000"/>
    <n v="25000"/>
    <n v="0"/>
    <x v="0"/>
    <x v="0"/>
    <x v="2"/>
    <n v="484"/>
    <x v="8"/>
  </r>
  <r>
    <n v="384959"/>
    <x v="0"/>
    <x v="0"/>
    <n v="155600"/>
    <n v="155600"/>
    <n v="0"/>
    <x v="0"/>
    <x v="1"/>
    <x v="2"/>
    <n v="486"/>
    <x v="8"/>
  </r>
  <r>
    <n v="384960"/>
    <x v="0"/>
    <x v="1"/>
    <n v="57000"/>
    <n v="57000"/>
    <n v="0"/>
    <x v="0"/>
    <x v="0"/>
    <x v="0"/>
    <n v="465"/>
    <x v="1"/>
  </r>
  <r>
    <n v="384975"/>
    <x v="0"/>
    <x v="0"/>
    <n v="18000"/>
    <n v="18000"/>
    <n v="0"/>
    <x v="0"/>
    <x v="1"/>
    <x v="1"/>
    <n v="450"/>
    <x v="3"/>
  </r>
  <r>
    <n v="384977"/>
    <x v="0"/>
    <x v="0"/>
    <n v="124800"/>
    <n v="124800"/>
    <n v="0"/>
    <x v="0"/>
    <x v="1"/>
    <x v="2"/>
    <n v="466"/>
    <x v="1"/>
  </r>
  <r>
    <n v="384979"/>
    <x v="0"/>
    <x v="0"/>
    <n v="60000"/>
    <n v="60000"/>
    <n v="0"/>
    <x v="0"/>
    <x v="1"/>
    <x v="1"/>
    <n v="527"/>
    <x v="7"/>
  </r>
  <r>
    <n v="384984"/>
    <x v="1"/>
    <x v="0"/>
    <n v="13000"/>
    <n v="13000"/>
    <n v="0"/>
    <x v="0"/>
    <x v="0"/>
    <x v="0"/>
    <n v="441"/>
    <x v="3"/>
  </r>
  <r>
    <n v="384991"/>
    <x v="0"/>
    <x v="0"/>
    <n v="28700"/>
    <n v="28700"/>
    <n v="0"/>
    <x v="0"/>
    <x v="1"/>
    <x v="0"/>
    <n v="469"/>
    <x v="1"/>
  </r>
  <r>
    <n v="384996"/>
    <x v="1"/>
    <x v="0"/>
    <n v="500"/>
    <n v="500"/>
    <n v="0"/>
    <x v="0"/>
    <x v="0"/>
    <x v="0"/>
    <n v="477"/>
    <x v="8"/>
  </r>
  <r>
    <n v="384997"/>
    <x v="1"/>
    <x v="0"/>
    <n v="31000"/>
    <n v="31000"/>
    <n v="0"/>
    <x v="0"/>
    <x v="1"/>
    <x v="1"/>
    <n v="444"/>
    <x v="3"/>
  </r>
  <r>
    <n v="385009"/>
    <x v="0"/>
    <x v="1"/>
    <n v="3000"/>
    <n v="3000"/>
    <n v="0"/>
    <x v="0"/>
    <x v="1"/>
    <x v="1"/>
    <n v="437"/>
    <x v="3"/>
  </r>
  <r>
    <n v="385023"/>
    <x v="0"/>
    <x v="1"/>
    <n v="41600"/>
    <n v="41600"/>
    <n v="0"/>
    <x v="0"/>
    <x v="1"/>
    <x v="1"/>
    <n v="445"/>
    <x v="3"/>
  </r>
  <r>
    <n v="385028"/>
    <x v="2"/>
    <x v="0"/>
    <n v="40000"/>
    <n v="40000"/>
    <n v="0"/>
    <x v="0"/>
    <x v="1"/>
    <x v="0"/>
    <n v="497"/>
    <x v="0"/>
  </r>
  <r>
    <n v="385038"/>
    <x v="0"/>
    <x v="1"/>
    <n v="30000"/>
    <n v="30000"/>
    <n v="0"/>
    <x v="0"/>
    <x v="0"/>
    <x v="1"/>
    <n v="447"/>
    <x v="3"/>
  </r>
  <r>
    <n v="385041"/>
    <x v="0"/>
    <x v="2"/>
    <n v="50000"/>
    <n v="50000"/>
    <n v="0"/>
    <x v="0"/>
    <x v="1"/>
    <x v="0"/>
    <n v="453"/>
    <x v="1"/>
  </r>
  <r>
    <n v="385073"/>
    <x v="0"/>
    <x v="0"/>
    <n v="40000"/>
    <n v="40000"/>
    <n v="0"/>
    <x v="0"/>
    <x v="0"/>
    <x v="0"/>
    <n v="424"/>
    <x v="6"/>
  </r>
  <r>
    <n v="385075"/>
    <x v="0"/>
    <x v="0"/>
    <n v="13600"/>
    <n v="13600"/>
    <n v="0"/>
    <x v="0"/>
    <x v="1"/>
    <x v="1"/>
    <n v="478"/>
    <x v="8"/>
  </r>
  <r>
    <n v="385079"/>
    <x v="1"/>
    <x v="1"/>
    <n v="28300"/>
    <n v="28300"/>
    <n v="0"/>
    <x v="0"/>
    <x v="0"/>
    <x v="1"/>
    <n v="468"/>
    <x v="1"/>
  </r>
  <r>
    <n v="385082"/>
    <x v="0"/>
    <x v="1"/>
    <n v="20000"/>
    <n v="20000"/>
    <n v="0"/>
    <x v="0"/>
    <x v="1"/>
    <x v="2"/>
    <n v="439"/>
    <x v="3"/>
  </r>
  <r>
    <n v="385097"/>
    <x v="0"/>
    <x v="0"/>
    <n v="27717"/>
    <n v="27717"/>
    <n v="0"/>
    <x v="0"/>
    <x v="1"/>
    <x v="0"/>
    <n v="507"/>
    <x v="0"/>
  </r>
  <r>
    <n v="385107"/>
    <x v="1"/>
    <x v="2"/>
    <n v="10000"/>
    <n v="10000"/>
    <n v="0"/>
    <x v="0"/>
    <x v="0"/>
    <x v="1"/>
    <n v="450"/>
    <x v="3"/>
  </r>
  <r>
    <n v="385110"/>
    <x v="0"/>
    <x v="1"/>
    <n v="39000"/>
    <n v="39000"/>
    <n v="0"/>
    <x v="0"/>
    <x v="0"/>
    <x v="2"/>
    <n v="508"/>
    <x v="0"/>
  </r>
  <r>
    <n v="385118"/>
    <x v="1"/>
    <x v="0"/>
    <n v="10000"/>
    <n v="10000"/>
    <n v="0"/>
    <x v="0"/>
    <x v="0"/>
    <x v="1"/>
    <n v="440"/>
    <x v="3"/>
  </r>
  <r>
    <n v="385121"/>
    <x v="0"/>
    <x v="0"/>
    <n v="11000"/>
    <n v="11000"/>
    <n v="0"/>
    <x v="0"/>
    <x v="0"/>
    <x v="1"/>
    <n v="512"/>
    <x v="7"/>
  </r>
  <r>
    <n v="385122"/>
    <x v="0"/>
    <x v="2"/>
    <n v="33000"/>
    <n v="33000"/>
    <n v="0"/>
    <x v="0"/>
    <x v="1"/>
    <x v="1"/>
    <n v="461"/>
    <x v="1"/>
  </r>
  <r>
    <n v="385132"/>
    <x v="0"/>
    <x v="0"/>
    <n v="19600"/>
    <n v="19600"/>
    <n v="0"/>
    <x v="0"/>
    <x v="0"/>
    <x v="1"/>
    <n v="416"/>
    <x v="6"/>
  </r>
  <r>
    <n v="385133"/>
    <x v="1"/>
    <x v="1"/>
    <n v="10000"/>
    <n v="10000"/>
    <n v="0"/>
    <x v="0"/>
    <x v="0"/>
    <x v="2"/>
    <n v="456"/>
    <x v="1"/>
  </r>
  <r>
    <n v="385136"/>
    <x v="0"/>
    <x v="1"/>
    <n v="17200"/>
    <n v="17200"/>
    <n v="0"/>
    <x v="0"/>
    <x v="0"/>
    <x v="1"/>
    <n v="467"/>
    <x v="1"/>
  </r>
  <r>
    <n v="385157"/>
    <x v="0"/>
    <x v="0"/>
    <n v="10000"/>
    <n v="10000"/>
    <n v="0"/>
    <x v="0"/>
    <x v="0"/>
    <x v="2"/>
    <n v="482"/>
    <x v="8"/>
  </r>
  <r>
    <n v="385165"/>
    <x v="1"/>
    <x v="0"/>
    <n v="22000"/>
    <n v="22000"/>
    <n v="0"/>
    <x v="0"/>
    <x v="1"/>
    <x v="1"/>
    <n v="520"/>
    <x v="7"/>
  </r>
  <r>
    <n v="385180"/>
    <x v="0"/>
    <x v="0"/>
    <n v="30000"/>
    <n v="30000"/>
    <n v="0"/>
    <x v="0"/>
    <x v="1"/>
    <x v="0"/>
    <n v="492"/>
    <x v="0"/>
  </r>
  <r>
    <n v="385203"/>
    <x v="0"/>
    <x v="2"/>
    <n v="70000"/>
    <n v="70000"/>
    <n v="0"/>
    <x v="0"/>
    <x v="0"/>
    <x v="0"/>
    <n v="515"/>
    <x v="7"/>
  </r>
  <r>
    <n v="385223"/>
    <x v="1"/>
    <x v="0"/>
    <n v="18000"/>
    <n v="0"/>
    <n v="1"/>
    <x v="1"/>
    <x v="1"/>
    <x v="0"/>
    <n v="451"/>
    <x v="1"/>
  </r>
  <r>
    <n v="385230"/>
    <x v="0"/>
    <x v="0"/>
    <n v="75000"/>
    <n v="75000"/>
    <n v="0"/>
    <x v="0"/>
    <x v="1"/>
    <x v="0"/>
    <n v="440"/>
    <x v="3"/>
  </r>
  <r>
    <n v="385231"/>
    <x v="0"/>
    <x v="0"/>
    <n v="60000"/>
    <n v="60000"/>
    <n v="0"/>
    <x v="0"/>
    <x v="1"/>
    <x v="0"/>
    <n v="442"/>
    <x v="3"/>
  </r>
  <r>
    <n v="385235"/>
    <x v="0"/>
    <x v="0"/>
    <n v="30000"/>
    <n v="30000"/>
    <n v="0"/>
    <x v="0"/>
    <x v="0"/>
    <x v="0"/>
    <n v="418"/>
    <x v="6"/>
  </r>
  <r>
    <n v="385244"/>
    <x v="0"/>
    <x v="1"/>
    <n v="40000"/>
    <n v="40000"/>
    <n v="0"/>
    <x v="0"/>
    <x v="1"/>
    <x v="0"/>
    <n v="440"/>
    <x v="3"/>
  </r>
  <r>
    <n v="385257"/>
    <x v="0"/>
    <x v="0"/>
    <n v="71421"/>
    <n v="71421"/>
    <n v="0"/>
    <x v="0"/>
    <x v="0"/>
    <x v="2"/>
    <n v="493"/>
    <x v="0"/>
  </r>
  <r>
    <n v="385268"/>
    <x v="1"/>
    <x v="0"/>
    <n v="1630"/>
    <n v="1630"/>
    <n v="0"/>
    <x v="0"/>
    <x v="0"/>
    <x v="1"/>
    <n v="467"/>
    <x v="1"/>
  </r>
  <r>
    <n v="385273"/>
    <x v="0"/>
    <x v="0"/>
    <n v="60000"/>
    <n v="60000"/>
    <n v="0"/>
    <x v="0"/>
    <x v="1"/>
    <x v="1"/>
    <n v="428"/>
    <x v="6"/>
  </r>
  <r>
    <n v="385290"/>
    <x v="1"/>
    <x v="0"/>
    <n v="6000"/>
    <n v="6000"/>
    <n v="0"/>
    <x v="0"/>
    <x v="0"/>
    <x v="0"/>
    <n v="497"/>
    <x v="0"/>
  </r>
  <r>
    <n v="385291"/>
    <x v="1"/>
    <x v="0"/>
    <n v="5000"/>
    <n v="5000"/>
    <n v="0"/>
    <x v="0"/>
    <x v="1"/>
    <x v="1"/>
    <n v="442"/>
    <x v="3"/>
  </r>
  <r>
    <n v="385293"/>
    <x v="0"/>
    <x v="0"/>
    <n v="20000"/>
    <n v="20000"/>
    <n v="0"/>
    <x v="0"/>
    <x v="1"/>
    <x v="0"/>
    <n v="438"/>
    <x v="3"/>
  </r>
  <r>
    <n v="385299"/>
    <x v="0"/>
    <x v="0"/>
    <n v="30000"/>
    <n v="30000"/>
    <n v="0"/>
    <x v="0"/>
    <x v="1"/>
    <x v="0"/>
    <n v="488"/>
    <x v="8"/>
  </r>
  <r>
    <n v="385314"/>
    <x v="0"/>
    <x v="2"/>
    <n v="4000"/>
    <n v="4000"/>
    <n v="0"/>
    <x v="0"/>
    <x v="0"/>
    <x v="1"/>
    <n v="443"/>
    <x v="3"/>
  </r>
  <r>
    <n v="385343"/>
    <x v="1"/>
    <x v="0"/>
    <n v="35000"/>
    <n v="35000"/>
    <n v="0"/>
    <x v="0"/>
    <x v="1"/>
    <x v="2"/>
    <n v="466"/>
    <x v="1"/>
  </r>
  <r>
    <n v="385350"/>
    <x v="0"/>
    <x v="0"/>
    <n v="54300"/>
    <n v="54300"/>
    <n v="0"/>
    <x v="0"/>
    <x v="0"/>
    <x v="1"/>
    <n v="512"/>
    <x v="7"/>
  </r>
  <r>
    <n v="385368"/>
    <x v="1"/>
    <x v="0"/>
    <n v="60000"/>
    <n v="30000"/>
    <n v="0"/>
    <x v="0"/>
    <x v="0"/>
    <x v="0"/>
    <n v="430"/>
    <x v="6"/>
  </r>
  <r>
    <n v="385405"/>
    <x v="1"/>
    <x v="1"/>
    <n v="10000"/>
    <n v="10000"/>
    <n v="0"/>
    <x v="0"/>
    <x v="1"/>
    <x v="0"/>
    <n v="435"/>
    <x v="3"/>
  </r>
  <r>
    <n v="385408"/>
    <x v="0"/>
    <x v="0"/>
    <n v="40000"/>
    <n v="40000"/>
    <n v="0"/>
    <x v="0"/>
    <x v="0"/>
    <x v="2"/>
    <n v="461"/>
    <x v="1"/>
  </r>
  <r>
    <n v="385415"/>
    <x v="0"/>
    <x v="0"/>
    <n v="48000"/>
    <n v="48000"/>
    <n v="0"/>
    <x v="0"/>
    <x v="1"/>
    <x v="0"/>
    <n v="517"/>
    <x v="7"/>
  </r>
  <r>
    <n v="385419"/>
    <x v="0"/>
    <x v="0"/>
    <n v="40000"/>
    <n v="40000"/>
    <n v="0"/>
    <x v="0"/>
    <x v="1"/>
    <x v="0"/>
    <n v="500"/>
    <x v="0"/>
  </r>
  <r>
    <n v="385426"/>
    <x v="1"/>
    <x v="0"/>
    <n v="20000"/>
    <n v="20000"/>
    <n v="0"/>
    <x v="0"/>
    <x v="1"/>
    <x v="2"/>
    <n v="451"/>
    <x v="1"/>
  </r>
  <r>
    <n v="385435"/>
    <x v="0"/>
    <x v="0"/>
    <n v="113000"/>
    <n v="113000"/>
    <n v="0"/>
    <x v="0"/>
    <x v="1"/>
    <x v="0"/>
    <n v="498"/>
    <x v="0"/>
  </r>
  <r>
    <n v="385438"/>
    <x v="0"/>
    <x v="1"/>
    <n v="40500"/>
    <n v="40500"/>
    <n v="0"/>
    <x v="0"/>
    <x v="1"/>
    <x v="1"/>
    <n v="466"/>
    <x v="1"/>
  </r>
  <r>
    <n v="385466"/>
    <x v="0"/>
    <x v="0"/>
    <n v="20000"/>
    <n v="20000"/>
    <n v="0"/>
    <x v="0"/>
    <x v="1"/>
    <x v="0"/>
    <n v="416"/>
    <x v="6"/>
  </r>
  <r>
    <n v="385480"/>
    <x v="0"/>
    <x v="0"/>
    <n v="20000"/>
    <n v="20000"/>
    <n v="0"/>
    <x v="0"/>
    <x v="0"/>
    <x v="1"/>
    <n v="426"/>
    <x v="6"/>
  </r>
  <r>
    <n v="385484"/>
    <x v="0"/>
    <x v="0"/>
    <n v="168000"/>
    <n v="168000"/>
    <n v="0"/>
    <x v="0"/>
    <x v="0"/>
    <x v="1"/>
    <n v="395"/>
    <x v="2"/>
  </r>
  <r>
    <n v="385499"/>
    <x v="2"/>
    <x v="1"/>
    <n v="40000"/>
    <n v="40000"/>
    <n v="0"/>
    <x v="0"/>
    <x v="0"/>
    <x v="1"/>
    <n v="469"/>
    <x v="1"/>
  </r>
  <r>
    <n v="385500"/>
    <x v="0"/>
    <x v="0"/>
    <n v="216300"/>
    <n v="216300"/>
    <n v="0"/>
    <x v="0"/>
    <x v="0"/>
    <x v="1"/>
    <n v="484"/>
    <x v="8"/>
  </r>
  <r>
    <n v="385502"/>
    <x v="0"/>
    <x v="1"/>
    <n v="34000"/>
    <n v="34000"/>
    <n v="0"/>
    <x v="0"/>
    <x v="0"/>
    <x v="2"/>
    <n v="475"/>
    <x v="8"/>
  </r>
  <r>
    <n v="385508"/>
    <x v="0"/>
    <x v="0"/>
    <n v="48900"/>
    <n v="48900"/>
    <n v="0"/>
    <x v="0"/>
    <x v="1"/>
    <x v="0"/>
    <n v="418"/>
    <x v="6"/>
  </r>
  <r>
    <n v="385510"/>
    <x v="0"/>
    <x v="1"/>
    <n v="15000"/>
    <n v="15000"/>
    <n v="0"/>
    <x v="0"/>
    <x v="0"/>
    <x v="0"/>
    <n v="444"/>
    <x v="3"/>
  </r>
  <r>
    <n v="385511"/>
    <x v="1"/>
    <x v="0"/>
    <n v="10000"/>
    <n v="10000"/>
    <n v="0"/>
    <x v="0"/>
    <x v="1"/>
    <x v="0"/>
    <n v="460"/>
    <x v="1"/>
  </r>
  <r>
    <n v="385521"/>
    <x v="0"/>
    <x v="0"/>
    <n v="10000"/>
    <n v="10000"/>
    <n v="0"/>
    <x v="0"/>
    <x v="1"/>
    <x v="1"/>
    <n v="456"/>
    <x v="1"/>
  </r>
  <r>
    <n v="385534"/>
    <x v="0"/>
    <x v="0"/>
    <n v="50000"/>
    <n v="50000"/>
    <n v="0"/>
    <x v="0"/>
    <x v="0"/>
    <x v="0"/>
    <n v="488"/>
    <x v="8"/>
  </r>
  <r>
    <n v="385538"/>
    <x v="0"/>
    <x v="0"/>
    <n v="5000"/>
    <n v="5000"/>
    <n v="0"/>
    <x v="0"/>
    <x v="1"/>
    <x v="0"/>
    <n v="391"/>
    <x v="2"/>
  </r>
  <r>
    <n v="385541"/>
    <x v="1"/>
    <x v="0"/>
    <n v="22000"/>
    <n v="22000"/>
    <n v="0"/>
    <x v="0"/>
    <x v="0"/>
    <x v="1"/>
    <n v="428"/>
    <x v="6"/>
  </r>
  <r>
    <n v="385543"/>
    <x v="0"/>
    <x v="0"/>
    <n v="20000"/>
    <n v="20000"/>
    <n v="0"/>
    <x v="0"/>
    <x v="0"/>
    <x v="0"/>
    <n v="517"/>
    <x v="7"/>
  </r>
  <r>
    <n v="385548"/>
    <x v="0"/>
    <x v="0"/>
    <n v="60400"/>
    <n v="60400"/>
    <n v="0"/>
    <x v="0"/>
    <x v="1"/>
    <x v="2"/>
    <n v="464"/>
    <x v="1"/>
  </r>
  <r>
    <n v="385557"/>
    <x v="1"/>
    <x v="1"/>
    <n v="26190"/>
    <n v="26190"/>
    <n v="0"/>
    <x v="0"/>
    <x v="1"/>
    <x v="1"/>
    <n v="485"/>
    <x v="8"/>
  </r>
  <r>
    <n v="385563"/>
    <x v="0"/>
    <x v="0"/>
    <n v="49000"/>
    <n v="49000"/>
    <n v="0"/>
    <x v="0"/>
    <x v="0"/>
    <x v="0"/>
    <n v="479"/>
    <x v="8"/>
  </r>
  <r>
    <n v="385567"/>
    <x v="1"/>
    <x v="1"/>
    <n v="20000"/>
    <n v="20000"/>
    <n v="0"/>
    <x v="0"/>
    <x v="1"/>
    <x v="0"/>
    <n v="512"/>
    <x v="7"/>
  </r>
  <r>
    <n v="385568"/>
    <x v="0"/>
    <x v="2"/>
    <n v="48609"/>
    <n v="48609"/>
    <n v="0"/>
    <x v="0"/>
    <x v="1"/>
    <x v="2"/>
    <n v="519"/>
    <x v="7"/>
  </r>
  <r>
    <n v="385576"/>
    <x v="0"/>
    <x v="0"/>
    <n v="27000"/>
    <n v="27000"/>
    <n v="0"/>
    <x v="0"/>
    <x v="0"/>
    <x v="1"/>
    <n v="480"/>
    <x v="8"/>
  </r>
  <r>
    <n v="385583"/>
    <x v="0"/>
    <x v="0"/>
    <n v="35000"/>
    <n v="35000"/>
    <n v="0"/>
    <x v="0"/>
    <x v="1"/>
    <x v="0"/>
    <n v="454"/>
    <x v="1"/>
  </r>
  <r>
    <n v="385607"/>
    <x v="0"/>
    <x v="0"/>
    <n v="50000"/>
    <n v="50000"/>
    <n v="0"/>
    <x v="0"/>
    <x v="1"/>
    <x v="0"/>
    <n v="432"/>
    <x v="3"/>
  </r>
  <r>
    <n v="385608"/>
    <x v="1"/>
    <x v="0"/>
    <n v="6000"/>
    <n v="6000"/>
    <n v="0"/>
    <x v="0"/>
    <x v="1"/>
    <x v="0"/>
    <n v="449"/>
    <x v="3"/>
  </r>
  <r>
    <n v="385609"/>
    <x v="1"/>
    <x v="0"/>
    <n v="75157"/>
    <n v="75157"/>
    <n v="0"/>
    <x v="0"/>
    <x v="1"/>
    <x v="1"/>
    <n v="503"/>
    <x v="0"/>
  </r>
  <r>
    <n v="385612"/>
    <x v="0"/>
    <x v="1"/>
    <n v="48000"/>
    <n v="48000"/>
    <n v="0"/>
    <x v="0"/>
    <x v="1"/>
    <x v="0"/>
    <n v="452"/>
    <x v="1"/>
  </r>
  <r>
    <n v="385624"/>
    <x v="1"/>
    <x v="0"/>
    <n v="30000"/>
    <n v="0"/>
    <n v="1"/>
    <x v="1"/>
    <x v="0"/>
    <x v="0"/>
    <n v="458"/>
    <x v="1"/>
  </r>
  <r>
    <n v="385632"/>
    <x v="0"/>
    <x v="1"/>
    <n v="34800"/>
    <n v="34800"/>
    <n v="0"/>
    <x v="0"/>
    <x v="1"/>
    <x v="0"/>
    <n v="508"/>
    <x v="0"/>
  </r>
  <r>
    <n v="385648"/>
    <x v="2"/>
    <x v="2"/>
    <n v="50000"/>
    <n v="50000"/>
    <n v="0"/>
    <x v="0"/>
    <x v="1"/>
    <x v="1"/>
    <n v="468"/>
    <x v="1"/>
  </r>
  <r>
    <n v="385661"/>
    <x v="0"/>
    <x v="0"/>
    <n v="80000"/>
    <n v="80000"/>
    <n v="0"/>
    <x v="0"/>
    <x v="0"/>
    <x v="1"/>
    <n v="413"/>
    <x v="6"/>
  </r>
  <r>
    <n v="385670"/>
    <x v="0"/>
    <x v="0"/>
    <n v="80000"/>
    <n v="80000"/>
    <n v="0"/>
    <x v="0"/>
    <x v="1"/>
    <x v="1"/>
    <n v="511"/>
    <x v="7"/>
  </r>
  <r>
    <n v="385676"/>
    <x v="2"/>
    <x v="2"/>
    <n v="42344"/>
    <n v="42344"/>
    <n v="0"/>
    <x v="0"/>
    <x v="0"/>
    <x v="1"/>
    <n v="491"/>
    <x v="0"/>
  </r>
  <r>
    <n v="385679"/>
    <x v="0"/>
    <x v="1"/>
    <n v="56000"/>
    <n v="56000"/>
    <n v="0"/>
    <x v="0"/>
    <x v="1"/>
    <x v="2"/>
    <n v="554"/>
    <x v="10"/>
  </r>
  <r>
    <n v="385698"/>
    <x v="0"/>
    <x v="1"/>
    <n v="47000"/>
    <n v="47000"/>
    <n v="0"/>
    <x v="0"/>
    <x v="1"/>
    <x v="1"/>
    <n v="496"/>
    <x v="0"/>
  </r>
  <r>
    <n v="385704"/>
    <x v="0"/>
    <x v="0"/>
    <n v="40000"/>
    <n v="40000"/>
    <n v="0"/>
    <x v="0"/>
    <x v="0"/>
    <x v="0"/>
    <n v="534"/>
    <x v="9"/>
  </r>
  <r>
    <n v="385717"/>
    <x v="1"/>
    <x v="0"/>
    <n v="20000"/>
    <n v="20000"/>
    <n v="0"/>
    <x v="0"/>
    <x v="0"/>
    <x v="0"/>
    <n v="463"/>
    <x v="1"/>
  </r>
  <r>
    <n v="385721"/>
    <x v="2"/>
    <x v="2"/>
    <n v="37500"/>
    <n v="37500"/>
    <n v="0"/>
    <x v="0"/>
    <x v="1"/>
    <x v="1"/>
    <n v="501"/>
    <x v="0"/>
  </r>
  <r>
    <n v="385733"/>
    <x v="0"/>
    <x v="0"/>
    <n v="40100"/>
    <n v="40100"/>
    <n v="0"/>
    <x v="0"/>
    <x v="1"/>
    <x v="0"/>
    <n v="463"/>
    <x v="1"/>
  </r>
  <r>
    <n v="385734"/>
    <x v="0"/>
    <x v="0"/>
    <n v="40000"/>
    <n v="40000"/>
    <n v="0"/>
    <x v="0"/>
    <x v="0"/>
    <x v="1"/>
    <n v="497"/>
    <x v="0"/>
  </r>
  <r>
    <n v="385739"/>
    <x v="1"/>
    <x v="0"/>
    <n v="5000"/>
    <n v="5000"/>
    <n v="0"/>
    <x v="0"/>
    <x v="0"/>
    <x v="1"/>
    <n v="419"/>
    <x v="6"/>
  </r>
  <r>
    <n v="385773"/>
    <x v="1"/>
    <x v="0"/>
    <n v="40000"/>
    <n v="40000"/>
    <n v="0"/>
    <x v="0"/>
    <x v="1"/>
    <x v="1"/>
    <n v="524"/>
    <x v="7"/>
  </r>
  <r>
    <n v="385780"/>
    <x v="0"/>
    <x v="2"/>
    <n v="60000"/>
    <n v="60000"/>
    <n v="0"/>
    <x v="0"/>
    <x v="1"/>
    <x v="1"/>
    <n v="506"/>
    <x v="0"/>
  </r>
  <r>
    <n v="385801"/>
    <x v="0"/>
    <x v="0"/>
    <n v="20000"/>
    <n v="20000"/>
    <n v="0"/>
    <x v="0"/>
    <x v="0"/>
    <x v="2"/>
    <n v="435"/>
    <x v="3"/>
  </r>
  <r>
    <n v="385802"/>
    <x v="0"/>
    <x v="2"/>
    <n v="33500"/>
    <n v="33500"/>
    <n v="0"/>
    <x v="0"/>
    <x v="0"/>
    <x v="1"/>
    <n v="514"/>
    <x v="7"/>
  </r>
  <r>
    <n v="385824"/>
    <x v="0"/>
    <x v="1"/>
    <n v="18000"/>
    <n v="18000"/>
    <n v="0"/>
    <x v="0"/>
    <x v="1"/>
    <x v="0"/>
    <n v="532"/>
    <x v="9"/>
  </r>
  <r>
    <n v="385830"/>
    <x v="0"/>
    <x v="1"/>
    <n v="40920"/>
    <n v="40920"/>
    <n v="0"/>
    <x v="0"/>
    <x v="0"/>
    <x v="1"/>
    <n v="506"/>
    <x v="0"/>
  </r>
  <r>
    <n v="385845"/>
    <x v="2"/>
    <x v="1"/>
    <n v="80000"/>
    <n v="80000"/>
    <n v="0"/>
    <x v="0"/>
    <x v="0"/>
    <x v="0"/>
    <n v="523"/>
    <x v="7"/>
  </r>
  <r>
    <n v="385855"/>
    <x v="1"/>
    <x v="0"/>
    <n v="10000"/>
    <n v="10000"/>
    <n v="0"/>
    <x v="0"/>
    <x v="0"/>
    <x v="0"/>
    <n v="442"/>
    <x v="3"/>
  </r>
  <r>
    <n v="385876"/>
    <x v="0"/>
    <x v="1"/>
    <n v="25000"/>
    <n v="25000"/>
    <n v="0"/>
    <x v="0"/>
    <x v="1"/>
    <x v="0"/>
    <n v="435"/>
    <x v="3"/>
  </r>
  <r>
    <n v="385883"/>
    <x v="0"/>
    <x v="0"/>
    <n v="40000"/>
    <n v="40000"/>
    <n v="0"/>
    <x v="0"/>
    <x v="0"/>
    <x v="1"/>
    <n v="439"/>
    <x v="3"/>
  </r>
  <r>
    <n v="385889"/>
    <x v="1"/>
    <x v="0"/>
    <n v="30000"/>
    <n v="30000"/>
    <n v="0"/>
    <x v="0"/>
    <x v="0"/>
    <x v="0"/>
    <n v="435"/>
    <x v="3"/>
  </r>
  <r>
    <n v="385894"/>
    <x v="0"/>
    <x v="0"/>
    <n v="60000"/>
    <n v="60000"/>
    <n v="0"/>
    <x v="0"/>
    <x v="0"/>
    <x v="0"/>
    <n v="484"/>
    <x v="8"/>
  </r>
  <r>
    <n v="385901"/>
    <x v="1"/>
    <x v="0"/>
    <n v="5000"/>
    <n v="5000"/>
    <n v="0"/>
    <x v="0"/>
    <x v="1"/>
    <x v="0"/>
    <n v="464"/>
    <x v="1"/>
  </r>
  <r>
    <n v="385925"/>
    <x v="0"/>
    <x v="1"/>
    <n v="7000"/>
    <n v="7000"/>
    <n v="0"/>
    <x v="0"/>
    <x v="1"/>
    <x v="0"/>
    <n v="484"/>
    <x v="8"/>
  </r>
  <r>
    <n v="385941"/>
    <x v="2"/>
    <x v="0"/>
    <n v="69000"/>
    <n v="69000"/>
    <n v="0"/>
    <x v="0"/>
    <x v="0"/>
    <x v="0"/>
    <n v="451"/>
    <x v="1"/>
  </r>
  <r>
    <n v="385957"/>
    <x v="0"/>
    <x v="0"/>
    <n v="49034.8"/>
    <n v="49034.8"/>
    <n v="0"/>
    <x v="0"/>
    <x v="1"/>
    <x v="2"/>
    <n v="469"/>
    <x v="1"/>
  </r>
  <r>
    <n v="385963"/>
    <x v="1"/>
    <x v="0"/>
    <n v="20000"/>
    <n v="20000"/>
    <n v="0"/>
    <x v="0"/>
    <x v="0"/>
    <x v="2"/>
    <n v="509"/>
    <x v="0"/>
  </r>
  <r>
    <n v="385967"/>
    <x v="1"/>
    <x v="0"/>
    <n v="15000"/>
    <n v="0"/>
    <n v="1"/>
    <x v="1"/>
    <x v="0"/>
    <x v="1"/>
    <n v="383"/>
    <x v="4"/>
  </r>
  <r>
    <n v="385995"/>
    <x v="0"/>
    <x v="2"/>
    <n v="19000"/>
    <n v="19000"/>
    <n v="0"/>
    <x v="0"/>
    <x v="1"/>
    <x v="1"/>
    <n v="468"/>
    <x v="1"/>
  </r>
  <r>
    <n v="386009"/>
    <x v="1"/>
    <x v="0"/>
    <n v="8000"/>
    <n v="8000"/>
    <n v="0"/>
    <x v="0"/>
    <x v="1"/>
    <x v="1"/>
    <n v="523"/>
    <x v="7"/>
  </r>
  <r>
    <n v="386022"/>
    <x v="0"/>
    <x v="1"/>
    <n v="20000"/>
    <n v="20000"/>
    <n v="0"/>
    <x v="0"/>
    <x v="1"/>
    <x v="1"/>
    <n v="468"/>
    <x v="1"/>
  </r>
  <r>
    <n v="386025"/>
    <x v="0"/>
    <x v="1"/>
    <n v="31000"/>
    <n v="31000"/>
    <n v="0"/>
    <x v="0"/>
    <x v="0"/>
    <x v="1"/>
    <n v="489"/>
    <x v="8"/>
  </r>
  <r>
    <n v="386086"/>
    <x v="0"/>
    <x v="1"/>
    <n v="39500"/>
    <n v="39500"/>
    <n v="0"/>
    <x v="0"/>
    <x v="0"/>
    <x v="0"/>
    <n v="457"/>
    <x v="1"/>
  </r>
  <r>
    <n v="386098"/>
    <x v="1"/>
    <x v="0"/>
    <n v="500"/>
    <n v="500"/>
    <n v="0"/>
    <x v="0"/>
    <x v="1"/>
    <x v="1"/>
    <n v="454"/>
    <x v="1"/>
  </r>
  <r>
    <n v="386144"/>
    <x v="1"/>
    <x v="0"/>
    <n v="40000"/>
    <n v="40000"/>
    <n v="0"/>
    <x v="0"/>
    <x v="0"/>
    <x v="0"/>
    <n v="434"/>
    <x v="3"/>
  </r>
  <r>
    <n v="386151"/>
    <x v="2"/>
    <x v="1"/>
    <n v="35000"/>
    <n v="35000"/>
    <n v="0"/>
    <x v="0"/>
    <x v="0"/>
    <x v="0"/>
    <n v="511"/>
    <x v="7"/>
  </r>
  <r>
    <n v="386168"/>
    <x v="0"/>
    <x v="1"/>
    <n v="25000"/>
    <n v="25000"/>
    <n v="0"/>
    <x v="0"/>
    <x v="1"/>
    <x v="1"/>
    <n v="504"/>
    <x v="0"/>
  </r>
  <r>
    <n v="386200"/>
    <x v="1"/>
    <x v="0"/>
    <n v="20000"/>
    <n v="20000"/>
    <n v="0"/>
    <x v="0"/>
    <x v="0"/>
    <x v="1"/>
    <n v="479"/>
    <x v="8"/>
  </r>
  <r>
    <n v="386317"/>
    <x v="0"/>
    <x v="0"/>
    <n v="39420"/>
    <n v="39420"/>
    <n v="0"/>
    <x v="0"/>
    <x v="1"/>
    <x v="1"/>
    <n v="527"/>
    <x v="7"/>
  </r>
  <r>
    <n v="386323"/>
    <x v="1"/>
    <x v="0"/>
    <n v="500"/>
    <n v="500"/>
    <n v="0"/>
    <x v="0"/>
    <x v="1"/>
    <x v="0"/>
    <n v="479"/>
    <x v="8"/>
  </r>
  <r>
    <n v="386339"/>
    <x v="0"/>
    <x v="0"/>
    <n v="40000"/>
    <n v="40000"/>
    <n v="0"/>
    <x v="0"/>
    <x v="0"/>
    <x v="2"/>
    <n v="534"/>
    <x v="9"/>
  </r>
  <r>
    <n v="386348"/>
    <x v="0"/>
    <x v="1"/>
    <n v="35000"/>
    <n v="35000"/>
    <n v="0"/>
    <x v="0"/>
    <x v="1"/>
    <x v="0"/>
    <n v="485"/>
    <x v="8"/>
  </r>
  <r>
    <n v="386362"/>
    <x v="1"/>
    <x v="0"/>
    <n v="92700"/>
    <n v="92700"/>
    <n v="0"/>
    <x v="0"/>
    <x v="0"/>
    <x v="1"/>
    <n v="511"/>
    <x v="7"/>
  </r>
  <r>
    <n v="386364"/>
    <x v="0"/>
    <x v="0"/>
    <n v="50000"/>
    <n v="50000"/>
    <n v="0"/>
    <x v="0"/>
    <x v="1"/>
    <x v="0"/>
    <n v="500"/>
    <x v="0"/>
  </r>
  <r>
    <n v="386377"/>
    <x v="0"/>
    <x v="0"/>
    <n v="75000"/>
    <n v="75000"/>
    <n v="0"/>
    <x v="0"/>
    <x v="1"/>
    <x v="1"/>
    <n v="501"/>
    <x v="0"/>
  </r>
  <r>
    <n v="386384"/>
    <x v="1"/>
    <x v="0"/>
    <n v="10000"/>
    <n v="10000"/>
    <n v="0"/>
    <x v="0"/>
    <x v="1"/>
    <x v="1"/>
    <n v="456"/>
    <x v="1"/>
  </r>
  <r>
    <n v="386385"/>
    <x v="0"/>
    <x v="0"/>
    <n v="25000"/>
    <n v="25000"/>
    <n v="0"/>
    <x v="0"/>
    <x v="1"/>
    <x v="1"/>
    <n v="453"/>
    <x v="1"/>
  </r>
  <r>
    <n v="386414"/>
    <x v="0"/>
    <x v="0"/>
    <n v="14000"/>
    <n v="14000"/>
    <n v="0"/>
    <x v="0"/>
    <x v="0"/>
    <x v="1"/>
    <n v="526"/>
    <x v="7"/>
  </r>
  <r>
    <n v="386444"/>
    <x v="0"/>
    <x v="0"/>
    <n v="57000"/>
    <n v="57000"/>
    <n v="0"/>
    <x v="0"/>
    <x v="1"/>
    <x v="2"/>
    <n v="458"/>
    <x v="1"/>
  </r>
  <r>
    <n v="386446"/>
    <x v="0"/>
    <x v="0"/>
    <n v="10000"/>
    <n v="10000"/>
    <n v="0"/>
    <x v="0"/>
    <x v="1"/>
    <x v="0"/>
    <n v="468"/>
    <x v="1"/>
  </r>
  <r>
    <n v="386472"/>
    <x v="0"/>
    <x v="1"/>
    <n v="38100"/>
    <n v="38100"/>
    <n v="0"/>
    <x v="0"/>
    <x v="1"/>
    <x v="1"/>
    <n v="462"/>
    <x v="1"/>
  </r>
  <r>
    <n v="386483"/>
    <x v="0"/>
    <x v="2"/>
    <n v="15000"/>
    <n v="15000"/>
    <n v="0"/>
    <x v="0"/>
    <x v="0"/>
    <x v="0"/>
    <n v="477"/>
    <x v="8"/>
  </r>
  <r>
    <n v="386488"/>
    <x v="0"/>
    <x v="0"/>
    <n v="580900"/>
    <n v="580900"/>
    <n v="0"/>
    <x v="0"/>
    <x v="1"/>
    <x v="0"/>
    <n v="567"/>
    <x v="10"/>
  </r>
  <r>
    <n v="386495"/>
    <x v="0"/>
    <x v="1"/>
    <n v="5000"/>
    <n v="5000"/>
    <n v="0"/>
    <x v="0"/>
    <x v="0"/>
    <x v="0"/>
    <n v="490"/>
    <x v="8"/>
  </r>
  <r>
    <n v="386497"/>
    <x v="0"/>
    <x v="1"/>
    <n v="67000"/>
    <n v="67000"/>
    <n v="0"/>
    <x v="0"/>
    <x v="1"/>
    <x v="1"/>
    <n v="521"/>
    <x v="7"/>
  </r>
  <r>
    <n v="386499"/>
    <x v="1"/>
    <x v="1"/>
    <n v="40000"/>
    <n v="40000"/>
    <n v="0"/>
    <x v="0"/>
    <x v="0"/>
    <x v="2"/>
    <n v="437"/>
    <x v="3"/>
  </r>
  <r>
    <n v="386511"/>
    <x v="1"/>
    <x v="0"/>
    <n v="10000"/>
    <n v="10000"/>
    <n v="0"/>
    <x v="0"/>
    <x v="1"/>
    <x v="2"/>
    <n v="517"/>
    <x v="7"/>
  </r>
  <r>
    <n v="386523"/>
    <x v="0"/>
    <x v="0"/>
    <n v="4000"/>
    <n v="4000"/>
    <n v="0"/>
    <x v="0"/>
    <x v="0"/>
    <x v="0"/>
    <n v="447"/>
    <x v="3"/>
  </r>
  <r>
    <n v="386526"/>
    <x v="0"/>
    <x v="0"/>
    <n v="10000"/>
    <n v="10000"/>
    <n v="0"/>
    <x v="0"/>
    <x v="1"/>
    <x v="0"/>
    <n v="460"/>
    <x v="1"/>
  </r>
  <r>
    <n v="386530"/>
    <x v="1"/>
    <x v="0"/>
    <n v="8000"/>
    <n v="8000"/>
    <n v="0"/>
    <x v="0"/>
    <x v="0"/>
    <x v="2"/>
    <n v="515"/>
    <x v="7"/>
  </r>
  <r>
    <n v="386536"/>
    <x v="1"/>
    <x v="0"/>
    <n v="10000"/>
    <n v="10000"/>
    <n v="0"/>
    <x v="0"/>
    <x v="0"/>
    <x v="1"/>
    <n v="376"/>
    <x v="4"/>
  </r>
  <r>
    <n v="386539"/>
    <x v="0"/>
    <x v="1"/>
    <n v="20000"/>
    <n v="20000"/>
    <n v="0"/>
    <x v="0"/>
    <x v="1"/>
    <x v="2"/>
    <n v="541"/>
    <x v="9"/>
  </r>
  <r>
    <n v="386547"/>
    <x v="0"/>
    <x v="1"/>
    <n v="35000"/>
    <n v="35000"/>
    <n v="0"/>
    <x v="0"/>
    <x v="1"/>
    <x v="1"/>
    <n v="466"/>
    <x v="1"/>
  </r>
  <r>
    <n v="386550"/>
    <x v="0"/>
    <x v="2"/>
    <n v="50000"/>
    <n v="50000"/>
    <n v="0"/>
    <x v="0"/>
    <x v="0"/>
    <x v="1"/>
    <n v="500"/>
    <x v="0"/>
  </r>
  <r>
    <n v="386554"/>
    <x v="0"/>
    <x v="0"/>
    <n v="223100"/>
    <n v="223100"/>
    <n v="0"/>
    <x v="0"/>
    <x v="1"/>
    <x v="2"/>
    <n v="553"/>
    <x v="10"/>
  </r>
  <r>
    <n v="386561"/>
    <x v="1"/>
    <x v="0"/>
    <n v="15000"/>
    <n v="15000"/>
    <n v="0"/>
    <x v="0"/>
    <x v="0"/>
    <x v="0"/>
    <n v="484"/>
    <x v="8"/>
  </r>
  <r>
    <n v="386562"/>
    <x v="1"/>
    <x v="0"/>
    <n v="10000"/>
    <n v="10000"/>
    <n v="0"/>
    <x v="0"/>
    <x v="1"/>
    <x v="0"/>
    <n v="454"/>
    <x v="1"/>
  </r>
  <r>
    <n v="386563"/>
    <x v="1"/>
    <x v="0"/>
    <n v="50000"/>
    <n v="50000"/>
    <n v="0"/>
    <x v="0"/>
    <x v="0"/>
    <x v="0"/>
    <n v="458"/>
    <x v="1"/>
  </r>
  <r>
    <n v="386567"/>
    <x v="1"/>
    <x v="1"/>
    <n v="17800"/>
    <n v="17800"/>
    <n v="0"/>
    <x v="0"/>
    <x v="1"/>
    <x v="0"/>
    <n v="474"/>
    <x v="8"/>
  </r>
  <r>
    <n v="386572"/>
    <x v="0"/>
    <x v="0"/>
    <n v="15000"/>
    <n v="15000"/>
    <n v="0"/>
    <x v="0"/>
    <x v="1"/>
    <x v="2"/>
    <n v="515"/>
    <x v="7"/>
  </r>
  <r>
    <n v="386575"/>
    <x v="0"/>
    <x v="0"/>
    <n v="119300"/>
    <n v="119300"/>
    <n v="0"/>
    <x v="0"/>
    <x v="1"/>
    <x v="0"/>
    <n v="537"/>
    <x v="9"/>
  </r>
  <r>
    <n v="386587"/>
    <x v="2"/>
    <x v="0"/>
    <n v="35000"/>
    <n v="35000"/>
    <n v="0"/>
    <x v="0"/>
    <x v="1"/>
    <x v="0"/>
    <n v="524"/>
    <x v="7"/>
  </r>
  <r>
    <n v="386589"/>
    <x v="1"/>
    <x v="1"/>
    <n v="20000"/>
    <n v="20000"/>
    <n v="0"/>
    <x v="0"/>
    <x v="0"/>
    <x v="0"/>
    <n v="454"/>
    <x v="1"/>
  </r>
  <r>
    <n v="386599"/>
    <x v="1"/>
    <x v="0"/>
    <n v="24500"/>
    <n v="24500"/>
    <n v="0"/>
    <x v="0"/>
    <x v="1"/>
    <x v="0"/>
    <n v="489"/>
    <x v="8"/>
  </r>
  <r>
    <n v="386613"/>
    <x v="0"/>
    <x v="0"/>
    <n v="50000"/>
    <n v="50000"/>
    <n v="0"/>
    <x v="0"/>
    <x v="1"/>
    <x v="0"/>
    <n v="447"/>
    <x v="3"/>
  </r>
  <r>
    <n v="386614"/>
    <x v="1"/>
    <x v="0"/>
    <n v="35000"/>
    <n v="35000"/>
    <n v="0"/>
    <x v="0"/>
    <x v="0"/>
    <x v="2"/>
    <n v="490"/>
    <x v="8"/>
  </r>
  <r>
    <n v="386618"/>
    <x v="1"/>
    <x v="0"/>
    <n v="15000"/>
    <n v="15000"/>
    <n v="0"/>
    <x v="0"/>
    <x v="1"/>
    <x v="1"/>
    <n v="455"/>
    <x v="1"/>
  </r>
  <r>
    <n v="386634"/>
    <x v="1"/>
    <x v="0"/>
    <n v="15000"/>
    <n v="0"/>
    <n v="1"/>
    <x v="1"/>
    <x v="1"/>
    <x v="1"/>
    <n v="455"/>
    <x v="1"/>
  </r>
  <r>
    <n v="386641"/>
    <x v="0"/>
    <x v="1"/>
    <n v="40000"/>
    <n v="40000"/>
    <n v="0"/>
    <x v="0"/>
    <x v="0"/>
    <x v="0"/>
    <n v="469"/>
    <x v="1"/>
  </r>
  <r>
    <n v="386643"/>
    <x v="0"/>
    <x v="1"/>
    <n v="35000"/>
    <n v="35000"/>
    <n v="0"/>
    <x v="0"/>
    <x v="1"/>
    <x v="1"/>
    <n v="445"/>
    <x v="3"/>
  </r>
  <r>
    <n v="386652"/>
    <x v="2"/>
    <x v="0"/>
    <n v="40000"/>
    <n v="40000"/>
    <n v="1"/>
    <x v="1"/>
    <x v="0"/>
    <x v="1"/>
    <n v="445"/>
    <x v="3"/>
  </r>
  <r>
    <n v="386660"/>
    <x v="0"/>
    <x v="0"/>
    <n v="140300"/>
    <n v="140300"/>
    <n v="0"/>
    <x v="0"/>
    <x v="1"/>
    <x v="0"/>
    <n v="551"/>
    <x v="10"/>
  </r>
  <r>
    <n v="386662"/>
    <x v="0"/>
    <x v="0"/>
    <n v="95000"/>
    <n v="95000"/>
    <n v="0"/>
    <x v="0"/>
    <x v="1"/>
    <x v="1"/>
    <n v="538"/>
    <x v="9"/>
  </r>
  <r>
    <n v="386671"/>
    <x v="0"/>
    <x v="1"/>
    <n v="40000"/>
    <n v="40000"/>
    <n v="0"/>
    <x v="0"/>
    <x v="0"/>
    <x v="1"/>
    <n v="443"/>
    <x v="3"/>
  </r>
  <r>
    <n v="386677"/>
    <x v="0"/>
    <x v="0"/>
    <n v="130900"/>
    <n v="130900"/>
    <n v="0"/>
    <x v="0"/>
    <x v="0"/>
    <x v="2"/>
    <n v="470"/>
    <x v="1"/>
  </r>
  <r>
    <n v="386681"/>
    <x v="0"/>
    <x v="1"/>
    <n v="90500"/>
    <n v="90500"/>
    <n v="0"/>
    <x v="0"/>
    <x v="1"/>
    <x v="0"/>
    <n v="473"/>
    <x v="8"/>
  </r>
  <r>
    <n v="386682"/>
    <x v="1"/>
    <x v="0"/>
    <n v="23600"/>
    <n v="23600"/>
    <n v="0"/>
    <x v="0"/>
    <x v="1"/>
    <x v="1"/>
    <n v="500"/>
    <x v="0"/>
  </r>
  <r>
    <n v="386689"/>
    <x v="1"/>
    <x v="0"/>
    <n v="10000"/>
    <n v="10000"/>
    <n v="0"/>
    <x v="0"/>
    <x v="0"/>
    <x v="0"/>
    <n v="471"/>
    <x v="8"/>
  </r>
  <r>
    <n v="386692"/>
    <x v="0"/>
    <x v="0"/>
    <n v="87657"/>
    <n v="87657"/>
    <n v="0"/>
    <x v="0"/>
    <x v="1"/>
    <x v="0"/>
    <n v="581"/>
    <x v="12"/>
  </r>
  <r>
    <n v="386704"/>
    <x v="0"/>
    <x v="1"/>
    <n v="40000"/>
    <n v="40000"/>
    <n v="0"/>
    <x v="0"/>
    <x v="1"/>
    <x v="0"/>
    <n v="458"/>
    <x v="1"/>
  </r>
  <r>
    <n v="386705"/>
    <x v="0"/>
    <x v="0"/>
    <n v="66456"/>
    <n v="66456"/>
    <n v="0"/>
    <x v="0"/>
    <x v="1"/>
    <x v="1"/>
    <n v="483"/>
    <x v="8"/>
  </r>
  <r>
    <n v="386707"/>
    <x v="0"/>
    <x v="0"/>
    <n v="41000"/>
    <n v="41000"/>
    <n v="0"/>
    <x v="0"/>
    <x v="1"/>
    <x v="0"/>
    <n v="461"/>
    <x v="1"/>
  </r>
  <r>
    <n v="386709"/>
    <x v="1"/>
    <x v="1"/>
    <n v="40000"/>
    <n v="40000"/>
    <n v="0"/>
    <x v="0"/>
    <x v="0"/>
    <x v="2"/>
    <n v="424"/>
    <x v="6"/>
  </r>
  <r>
    <n v="386711"/>
    <x v="1"/>
    <x v="0"/>
    <n v="54000"/>
    <n v="18000"/>
    <n v="1"/>
    <x v="1"/>
    <x v="0"/>
    <x v="1"/>
    <n v="412"/>
    <x v="6"/>
  </r>
  <r>
    <n v="386712"/>
    <x v="0"/>
    <x v="0"/>
    <n v="60000"/>
    <n v="60000"/>
    <n v="0"/>
    <x v="0"/>
    <x v="0"/>
    <x v="1"/>
    <n v="448"/>
    <x v="3"/>
  </r>
  <r>
    <n v="386717"/>
    <x v="0"/>
    <x v="0"/>
    <n v="13100"/>
    <n v="13100"/>
    <n v="0"/>
    <x v="0"/>
    <x v="0"/>
    <x v="1"/>
    <n v="504"/>
    <x v="0"/>
  </r>
  <r>
    <n v="386720"/>
    <x v="0"/>
    <x v="0"/>
    <n v="29600"/>
    <n v="29600"/>
    <n v="0"/>
    <x v="0"/>
    <x v="1"/>
    <x v="0"/>
    <n v="531"/>
    <x v="9"/>
  </r>
  <r>
    <n v="386728"/>
    <x v="1"/>
    <x v="0"/>
    <n v="25000"/>
    <n v="25000"/>
    <n v="0"/>
    <x v="0"/>
    <x v="1"/>
    <x v="1"/>
    <n v="480"/>
    <x v="8"/>
  </r>
  <r>
    <n v="386729"/>
    <x v="0"/>
    <x v="1"/>
    <n v="30000"/>
    <n v="30000"/>
    <n v="0"/>
    <x v="0"/>
    <x v="0"/>
    <x v="2"/>
    <n v="503"/>
    <x v="0"/>
  </r>
  <r>
    <n v="386750"/>
    <x v="1"/>
    <x v="0"/>
    <n v="20000"/>
    <n v="20000"/>
    <n v="0"/>
    <x v="0"/>
    <x v="1"/>
    <x v="2"/>
    <n v="520"/>
    <x v="7"/>
  </r>
  <r>
    <n v="386751"/>
    <x v="0"/>
    <x v="0"/>
    <n v="30000"/>
    <n v="30000"/>
    <n v="0"/>
    <x v="0"/>
    <x v="0"/>
    <x v="1"/>
    <n v="462"/>
    <x v="1"/>
  </r>
  <r>
    <n v="386754"/>
    <x v="0"/>
    <x v="1"/>
    <n v="30000"/>
    <n v="30000"/>
    <n v="0"/>
    <x v="0"/>
    <x v="1"/>
    <x v="2"/>
    <n v="556"/>
    <x v="10"/>
  </r>
  <r>
    <n v="386764"/>
    <x v="0"/>
    <x v="0"/>
    <n v="42000"/>
    <n v="42000"/>
    <n v="0"/>
    <x v="0"/>
    <x v="1"/>
    <x v="0"/>
    <n v="485"/>
    <x v="8"/>
  </r>
  <r>
    <n v="386766"/>
    <x v="1"/>
    <x v="0"/>
    <n v="10000"/>
    <n v="10000"/>
    <n v="0"/>
    <x v="0"/>
    <x v="1"/>
    <x v="0"/>
    <n v="479"/>
    <x v="8"/>
  </r>
  <r>
    <n v="386769"/>
    <x v="0"/>
    <x v="0"/>
    <n v="47600"/>
    <n v="47600"/>
    <n v="0"/>
    <x v="0"/>
    <x v="1"/>
    <x v="0"/>
    <n v="544"/>
    <x v="9"/>
  </r>
  <r>
    <n v="386781"/>
    <x v="0"/>
    <x v="0"/>
    <n v="93600"/>
    <n v="93600"/>
    <n v="0"/>
    <x v="0"/>
    <x v="1"/>
    <x v="2"/>
    <n v="512"/>
    <x v="7"/>
  </r>
  <r>
    <n v="386794"/>
    <x v="0"/>
    <x v="0"/>
    <n v="70000"/>
    <n v="70000"/>
    <n v="0"/>
    <x v="0"/>
    <x v="1"/>
    <x v="0"/>
    <n v="547"/>
    <x v="9"/>
  </r>
  <r>
    <n v="386800"/>
    <x v="1"/>
    <x v="1"/>
    <n v="10000"/>
    <n v="10000"/>
    <n v="0"/>
    <x v="0"/>
    <x v="0"/>
    <x v="1"/>
    <n v="474"/>
    <x v="8"/>
  </r>
  <r>
    <n v="386820"/>
    <x v="0"/>
    <x v="0"/>
    <n v="45500"/>
    <n v="45500"/>
    <n v="0"/>
    <x v="0"/>
    <x v="1"/>
    <x v="1"/>
    <n v="490"/>
    <x v="8"/>
  </r>
  <r>
    <n v="386825"/>
    <x v="1"/>
    <x v="0"/>
    <n v="500"/>
    <n v="500"/>
    <n v="0"/>
    <x v="0"/>
    <x v="1"/>
    <x v="2"/>
    <n v="471"/>
    <x v="8"/>
  </r>
  <r>
    <n v="386827"/>
    <x v="0"/>
    <x v="0"/>
    <n v="36000"/>
    <n v="36000"/>
    <n v="0"/>
    <x v="0"/>
    <x v="0"/>
    <x v="0"/>
    <n v="430"/>
    <x v="6"/>
  </r>
  <r>
    <n v="386834"/>
    <x v="0"/>
    <x v="2"/>
    <n v="65000"/>
    <n v="65000"/>
    <n v="0"/>
    <x v="0"/>
    <x v="1"/>
    <x v="2"/>
    <n v="548"/>
    <x v="9"/>
  </r>
  <r>
    <n v="386837"/>
    <x v="0"/>
    <x v="1"/>
    <n v="49000"/>
    <n v="49000"/>
    <n v="0"/>
    <x v="0"/>
    <x v="1"/>
    <x v="0"/>
    <n v="437"/>
    <x v="3"/>
  </r>
  <r>
    <n v="386838"/>
    <x v="0"/>
    <x v="0"/>
    <n v="70000"/>
    <n v="35750.86"/>
    <n v="1"/>
    <x v="1"/>
    <x v="0"/>
    <x v="0"/>
    <n v="470"/>
    <x v="1"/>
  </r>
  <r>
    <n v="386845"/>
    <x v="0"/>
    <x v="1"/>
    <n v="16000"/>
    <n v="16000"/>
    <n v="0"/>
    <x v="0"/>
    <x v="1"/>
    <x v="0"/>
    <n v="445"/>
    <x v="3"/>
  </r>
  <r>
    <n v="386855"/>
    <x v="0"/>
    <x v="0"/>
    <n v="40000"/>
    <n v="40000"/>
    <n v="0"/>
    <x v="0"/>
    <x v="1"/>
    <x v="1"/>
    <n v="481"/>
    <x v="8"/>
  </r>
  <r>
    <n v="386858"/>
    <x v="0"/>
    <x v="0"/>
    <n v="35350"/>
    <n v="35350"/>
    <n v="0"/>
    <x v="0"/>
    <x v="0"/>
    <x v="0"/>
    <n v="476"/>
    <x v="8"/>
  </r>
  <r>
    <n v="386878"/>
    <x v="0"/>
    <x v="0"/>
    <n v="47000"/>
    <n v="47000"/>
    <n v="0"/>
    <x v="0"/>
    <x v="1"/>
    <x v="1"/>
    <n v="490"/>
    <x v="8"/>
  </r>
  <r>
    <n v="386885"/>
    <x v="2"/>
    <x v="0"/>
    <n v="100000"/>
    <n v="100000"/>
    <n v="0"/>
    <x v="0"/>
    <x v="1"/>
    <x v="0"/>
    <n v="465"/>
    <x v="1"/>
  </r>
  <r>
    <n v="386889"/>
    <x v="0"/>
    <x v="0"/>
    <n v="28000"/>
    <n v="28000"/>
    <n v="0"/>
    <x v="0"/>
    <x v="1"/>
    <x v="0"/>
    <n v="505"/>
    <x v="0"/>
  </r>
  <r>
    <n v="386895"/>
    <x v="0"/>
    <x v="0"/>
    <n v="31000"/>
    <n v="31000"/>
    <n v="0"/>
    <x v="0"/>
    <x v="0"/>
    <x v="1"/>
    <n v="462"/>
    <x v="1"/>
  </r>
  <r>
    <n v="386896"/>
    <x v="0"/>
    <x v="1"/>
    <n v="7500"/>
    <n v="7500"/>
    <n v="0"/>
    <x v="0"/>
    <x v="1"/>
    <x v="0"/>
    <n v="501"/>
    <x v="0"/>
  </r>
  <r>
    <n v="386905"/>
    <x v="1"/>
    <x v="0"/>
    <n v="33001"/>
    <n v="33001"/>
    <n v="0"/>
    <x v="0"/>
    <x v="1"/>
    <x v="1"/>
    <n v="480"/>
    <x v="8"/>
  </r>
  <r>
    <n v="386911"/>
    <x v="0"/>
    <x v="0"/>
    <n v="71500"/>
    <n v="71500"/>
    <n v="0"/>
    <x v="0"/>
    <x v="1"/>
    <x v="0"/>
    <n v="528"/>
    <x v="7"/>
  </r>
  <r>
    <n v="386918"/>
    <x v="1"/>
    <x v="0"/>
    <n v="1000"/>
    <n v="1000"/>
    <n v="0"/>
    <x v="0"/>
    <x v="0"/>
    <x v="0"/>
    <n v="431"/>
    <x v="3"/>
  </r>
  <r>
    <n v="386922"/>
    <x v="1"/>
    <x v="0"/>
    <n v="20000"/>
    <n v="0"/>
    <n v="1"/>
    <x v="1"/>
    <x v="1"/>
    <x v="1"/>
    <n v="419"/>
    <x v="6"/>
  </r>
  <r>
    <n v="386923"/>
    <x v="0"/>
    <x v="2"/>
    <n v="51000"/>
    <n v="51000"/>
    <n v="0"/>
    <x v="0"/>
    <x v="1"/>
    <x v="0"/>
    <n v="517"/>
    <x v="7"/>
  </r>
  <r>
    <n v="386925"/>
    <x v="0"/>
    <x v="0"/>
    <n v="40000"/>
    <n v="40000"/>
    <n v="0"/>
    <x v="0"/>
    <x v="1"/>
    <x v="0"/>
    <n v="514"/>
    <x v="7"/>
  </r>
  <r>
    <n v="386926"/>
    <x v="1"/>
    <x v="0"/>
    <n v="42600"/>
    <n v="12700"/>
    <n v="1"/>
    <x v="1"/>
    <x v="0"/>
    <x v="0"/>
    <n v="517"/>
    <x v="7"/>
  </r>
  <r>
    <n v="386934"/>
    <x v="1"/>
    <x v="0"/>
    <n v="10000"/>
    <n v="10000"/>
    <n v="0"/>
    <x v="0"/>
    <x v="1"/>
    <x v="2"/>
    <n v="455"/>
    <x v="1"/>
  </r>
  <r>
    <n v="386936"/>
    <x v="0"/>
    <x v="0"/>
    <n v="28700"/>
    <n v="28700"/>
    <n v="1"/>
    <x v="1"/>
    <x v="1"/>
    <x v="2"/>
    <n v="512"/>
    <x v="7"/>
  </r>
  <r>
    <n v="386940"/>
    <x v="0"/>
    <x v="0"/>
    <n v="32000"/>
    <n v="32000"/>
    <n v="0"/>
    <x v="0"/>
    <x v="0"/>
    <x v="1"/>
    <n v="460"/>
    <x v="1"/>
  </r>
  <r>
    <n v="386942"/>
    <x v="0"/>
    <x v="0"/>
    <n v="124000"/>
    <n v="124000"/>
    <n v="0"/>
    <x v="0"/>
    <x v="0"/>
    <x v="0"/>
    <n v="473"/>
    <x v="8"/>
  </r>
  <r>
    <n v="386948"/>
    <x v="0"/>
    <x v="1"/>
    <n v="53400"/>
    <n v="53400"/>
    <n v="0"/>
    <x v="0"/>
    <x v="0"/>
    <x v="1"/>
    <n v="460"/>
    <x v="1"/>
  </r>
  <r>
    <n v="386956"/>
    <x v="0"/>
    <x v="2"/>
    <n v="40000"/>
    <n v="40000"/>
    <n v="0"/>
    <x v="0"/>
    <x v="1"/>
    <x v="0"/>
    <n v="484"/>
    <x v="8"/>
  </r>
  <r>
    <n v="386965"/>
    <x v="0"/>
    <x v="0"/>
    <n v="59100"/>
    <n v="59100"/>
    <n v="0"/>
    <x v="0"/>
    <x v="1"/>
    <x v="1"/>
    <n v="449"/>
    <x v="3"/>
  </r>
  <r>
    <n v="386966"/>
    <x v="1"/>
    <x v="0"/>
    <n v="30000"/>
    <n v="30000"/>
    <n v="0"/>
    <x v="0"/>
    <x v="0"/>
    <x v="1"/>
    <n v="451"/>
    <x v="1"/>
  </r>
  <r>
    <n v="386967"/>
    <x v="0"/>
    <x v="1"/>
    <n v="5000"/>
    <n v="5000"/>
    <n v="0"/>
    <x v="0"/>
    <x v="1"/>
    <x v="0"/>
    <n v="511"/>
    <x v="7"/>
  </r>
  <r>
    <n v="386991"/>
    <x v="0"/>
    <x v="0"/>
    <n v="80000"/>
    <n v="80000"/>
    <n v="0"/>
    <x v="0"/>
    <x v="0"/>
    <x v="1"/>
    <n v="455"/>
    <x v="1"/>
  </r>
  <r>
    <n v="386993"/>
    <x v="0"/>
    <x v="0"/>
    <n v="27500"/>
    <n v="27500"/>
    <n v="0"/>
    <x v="0"/>
    <x v="1"/>
    <x v="0"/>
    <n v="447"/>
    <x v="3"/>
  </r>
  <r>
    <n v="387011"/>
    <x v="0"/>
    <x v="0"/>
    <n v="171000"/>
    <n v="171000"/>
    <n v="0"/>
    <x v="0"/>
    <x v="1"/>
    <x v="0"/>
    <n v="517"/>
    <x v="7"/>
  </r>
  <r>
    <n v="387032"/>
    <x v="0"/>
    <x v="0"/>
    <n v="120000"/>
    <n v="120000"/>
    <n v="0"/>
    <x v="0"/>
    <x v="0"/>
    <x v="1"/>
    <n v="426"/>
    <x v="6"/>
  </r>
  <r>
    <n v="387034"/>
    <x v="0"/>
    <x v="0"/>
    <n v="49600"/>
    <n v="49600"/>
    <n v="0"/>
    <x v="0"/>
    <x v="0"/>
    <x v="1"/>
    <n v="460"/>
    <x v="1"/>
  </r>
  <r>
    <n v="387039"/>
    <x v="0"/>
    <x v="0"/>
    <n v="40200"/>
    <n v="40200"/>
    <n v="0"/>
    <x v="0"/>
    <x v="1"/>
    <x v="0"/>
    <n v="525"/>
    <x v="7"/>
  </r>
  <r>
    <n v="387045"/>
    <x v="0"/>
    <x v="0"/>
    <n v="213000"/>
    <n v="213000"/>
    <n v="0"/>
    <x v="0"/>
    <x v="0"/>
    <x v="0"/>
    <n v="439"/>
    <x v="3"/>
  </r>
  <r>
    <n v="387067"/>
    <x v="0"/>
    <x v="0"/>
    <n v="24000"/>
    <n v="24000"/>
    <n v="0"/>
    <x v="0"/>
    <x v="1"/>
    <x v="1"/>
    <n v="435"/>
    <x v="3"/>
  </r>
  <r>
    <n v="387078"/>
    <x v="0"/>
    <x v="0"/>
    <n v="120000"/>
    <n v="120000"/>
    <n v="0"/>
    <x v="0"/>
    <x v="1"/>
    <x v="0"/>
    <n v="473"/>
    <x v="8"/>
  </r>
  <r>
    <n v="387119"/>
    <x v="0"/>
    <x v="0"/>
    <n v="49900"/>
    <n v="49900"/>
    <n v="0"/>
    <x v="0"/>
    <x v="1"/>
    <x v="1"/>
    <n v="498"/>
    <x v="0"/>
  </r>
  <r>
    <n v="387121"/>
    <x v="0"/>
    <x v="1"/>
    <n v="80000"/>
    <n v="80000"/>
    <n v="0"/>
    <x v="0"/>
    <x v="1"/>
    <x v="0"/>
    <n v="539"/>
    <x v="9"/>
  </r>
  <r>
    <n v="387128"/>
    <x v="0"/>
    <x v="0"/>
    <n v="60000"/>
    <n v="60000"/>
    <n v="0"/>
    <x v="0"/>
    <x v="0"/>
    <x v="1"/>
    <n v="496"/>
    <x v="0"/>
  </r>
  <r>
    <n v="387129"/>
    <x v="0"/>
    <x v="0"/>
    <n v="55000"/>
    <n v="55000"/>
    <n v="0"/>
    <x v="0"/>
    <x v="1"/>
    <x v="1"/>
    <n v="460"/>
    <x v="1"/>
  </r>
  <r>
    <n v="387138"/>
    <x v="0"/>
    <x v="2"/>
    <n v="94600"/>
    <n v="94600"/>
    <n v="0"/>
    <x v="0"/>
    <x v="0"/>
    <x v="1"/>
    <n v="468"/>
    <x v="1"/>
  </r>
  <r>
    <n v="387140"/>
    <x v="0"/>
    <x v="0"/>
    <n v="40000"/>
    <n v="40000"/>
    <n v="0"/>
    <x v="0"/>
    <x v="0"/>
    <x v="1"/>
    <n v="441"/>
    <x v="3"/>
  </r>
  <r>
    <n v="387151"/>
    <x v="2"/>
    <x v="0"/>
    <n v="50000"/>
    <n v="50000"/>
    <n v="0"/>
    <x v="0"/>
    <x v="1"/>
    <x v="2"/>
    <n v="535"/>
    <x v="9"/>
  </r>
  <r>
    <n v="387155"/>
    <x v="0"/>
    <x v="2"/>
    <n v="20000"/>
    <n v="20000"/>
    <n v="0"/>
    <x v="0"/>
    <x v="0"/>
    <x v="2"/>
    <n v="466"/>
    <x v="1"/>
  </r>
  <r>
    <n v="387184"/>
    <x v="2"/>
    <x v="2"/>
    <n v="60000"/>
    <n v="60000"/>
    <n v="0"/>
    <x v="0"/>
    <x v="0"/>
    <x v="2"/>
    <n v="444"/>
    <x v="3"/>
  </r>
  <r>
    <n v="387189"/>
    <x v="0"/>
    <x v="0"/>
    <n v="20000"/>
    <n v="20000"/>
    <n v="0"/>
    <x v="0"/>
    <x v="1"/>
    <x v="2"/>
    <n v="463"/>
    <x v="1"/>
  </r>
  <r>
    <n v="387192"/>
    <x v="1"/>
    <x v="0"/>
    <n v="30000"/>
    <n v="15000"/>
    <n v="1"/>
    <x v="1"/>
    <x v="0"/>
    <x v="2"/>
    <n v="462"/>
    <x v="1"/>
  </r>
  <r>
    <n v="387205"/>
    <x v="1"/>
    <x v="1"/>
    <n v="15500"/>
    <n v="15500"/>
    <n v="0"/>
    <x v="0"/>
    <x v="1"/>
    <x v="0"/>
    <n v="519"/>
    <x v="7"/>
  </r>
  <r>
    <n v="387224"/>
    <x v="0"/>
    <x v="0"/>
    <n v="20000"/>
    <n v="20000"/>
    <n v="0"/>
    <x v="0"/>
    <x v="0"/>
    <x v="1"/>
    <n v="422"/>
    <x v="6"/>
  </r>
  <r>
    <n v="387227"/>
    <x v="2"/>
    <x v="0"/>
    <n v="30000"/>
    <n v="30000"/>
    <n v="0"/>
    <x v="0"/>
    <x v="0"/>
    <x v="1"/>
    <n v="431"/>
    <x v="3"/>
  </r>
  <r>
    <n v="387247"/>
    <x v="1"/>
    <x v="0"/>
    <n v="25000"/>
    <n v="25000"/>
    <n v="0"/>
    <x v="0"/>
    <x v="1"/>
    <x v="1"/>
    <n v="459"/>
    <x v="1"/>
  </r>
  <r>
    <n v="387257"/>
    <x v="0"/>
    <x v="1"/>
    <n v="60000"/>
    <n v="60000"/>
    <n v="0"/>
    <x v="0"/>
    <x v="1"/>
    <x v="0"/>
    <n v="548"/>
    <x v="9"/>
  </r>
  <r>
    <n v="387258"/>
    <x v="0"/>
    <x v="0"/>
    <n v="40000"/>
    <n v="40000"/>
    <n v="0"/>
    <x v="0"/>
    <x v="0"/>
    <x v="1"/>
    <n v="470"/>
    <x v="1"/>
  </r>
  <r>
    <n v="387260"/>
    <x v="2"/>
    <x v="1"/>
    <n v="29000"/>
    <n v="29000"/>
    <n v="0"/>
    <x v="0"/>
    <x v="1"/>
    <x v="1"/>
    <n v="534"/>
    <x v="9"/>
  </r>
  <r>
    <n v="387261"/>
    <x v="0"/>
    <x v="0"/>
    <n v="79900"/>
    <n v="79900"/>
    <n v="0"/>
    <x v="0"/>
    <x v="0"/>
    <x v="1"/>
    <n v="416"/>
    <x v="6"/>
  </r>
  <r>
    <n v="387267"/>
    <x v="0"/>
    <x v="0"/>
    <n v="95000"/>
    <n v="95000"/>
    <n v="0"/>
    <x v="0"/>
    <x v="1"/>
    <x v="1"/>
    <n v="500"/>
    <x v="0"/>
  </r>
  <r>
    <n v="387271"/>
    <x v="1"/>
    <x v="0"/>
    <n v="10000"/>
    <n v="10000"/>
    <n v="0"/>
    <x v="0"/>
    <x v="1"/>
    <x v="2"/>
    <n v="474"/>
    <x v="8"/>
  </r>
  <r>
    <n v="387272"/>
    <x v="0"/>
    <x v="2"/>
    <n v="47000"/>
    <n v="47000"/>
    <n v="0"/>
    <x v="0"/>
    <x v="1"/>
    <x v="1"/>
    <n v="456"/>
    <x v="1"/>
  </r>
  <r>
    <n v="387297"/>
    <x v="0"/>
    <x v="0"/>
    <n v="49000"/>
    <n v="49000"/>
    <n v="0"/>
    <x v="0"/>
    <x v="0"/>
    <x v="0"/>
    <n v="490"/>
    <x v="8"/>
  </r>
  <r>
    <n v="387307"/>
    <x v="0"/>
    <x v="0"/>
    <n v="97450"/>
    <n v="97450"/>
    <n v="0"/>
    <x v="0"/>
    <x v="1"/>
    <x v="0"/>
    <n v="554"/>
    <x v="10"/>
  </r>
  <r>
    <n v="387314"/>
    <x v="0"/>
    <x v="0"/>
    <n v="146360"/>
    <n v="146360"/>
    <n v="0"/>
    <x v="0"/>
    <x v="1"/>
    <x v="1"/>
    <n v="419"/>
    <x v="6"/>
  </r>
  <r>
    <n v="387315"/>
    <x v="0"/>
    <x v="0"/>
    <n v="30000"/>
    <n v="30000"/>
    <n v="0"/>
    <x v="0"/>
    <x v="1"/>
    <x v="1"/>
    <n v="495"/>
    <x v="0"/>
  </r>
  <r>
    <n v="387317"/>
    <x v="0"/>
    <x v="0"/>
    <n v="180860"/>
    <n v="180860"/>
    <n v="0"/>
    <x v="0"/>
    <x v="1"/>
    <x v="2"/>
    <n v="482"/>
    <x v="8"/>
  </r>
  <r>
    <n v="387321"/>
    <x v="2"/>
    <x v="0"/>
    <n v="30000"/>
    <n v="15000"/>
    <n v="1"/>
    <x v="1"/>
    <x v="0"/>
    <x v="1"/>
    <n v="462"/>
    <x v="1"/>
  </r>
  <r>
    <n v="387354"/>
    <x v="1"/>
    <x v="1"/>
    <n v="30000"/>
    <n v="30000"/>
    <n v="0"/>
    <x v="0"/>
    <x v="1"/>
    <x v="0"/>
    <n v="441"/>
    <x v="3"/>
  </r>
  <r>
    <n v="387361"/>
    <x v="0"/>
    <x v="2"/>
    <n v="40000"/>
    <n v="40000"/>
    <n v="0"/>
    <x v="0"/>
    <x v="0"/>
    <x v="0"/>
    <n v="459"/>
    <x v="1"/>
  </r>
  <r>
    <n v="387367"/>
    <x v="1"/>
    <x v="0"/>
    <n v="20000"/>
    <n v="10000"/>
    <n v="1"/>
    <x v="1"/>
    <x v="0"/>
    <x v="1"/>
    <n v="451"/>
    <x v="1"/>
  </r>
  <r>
    <n v="387392"/>
    <x v="0"/>
    <x v="0"/>
    <n v="146500"/>
    <n v="146500"/>
    <n v="0"/>
    <x v="0"/>
    <x v="1"/>
    <x v="0"/>
    <n v="478"/>
    <x v="8"/>
  </r>
  <r>
    <n v="387397"/>
    <x v="0"/>
    <x v="1"/>
    <n v="3000"/>
    <n v="3000"/>
    <n v="0"/>
    <x v="0"/>
    <x v="0"/>
    <x v="2"/>
    <n v="443"/>
    <x v="3"/>
  </r>
  <r>
    <n v="387398"/>
    <x v="0"/>
    <x v="1"/>
    <n v="23150"/>
    <n v="23150"/>
    <n v="0"/>
    <x v="0"/>
    <x v="1"/>
    <x v="0"/>
    <n v="526"/>
    <x v="7"/>
  </r>
  <r>
    <n v="387401"/>
    <x v="1"/>
    <x v="2"/>
    <n v="56000"/>
    <n v="56000"/>
    <n v="0"/>
    <x v="0"/>
    <x v="1"/>
    <x v="1"/>
    <n v="439"/>
    <x v="3"/>
  </r>
  <r>
    <n v="387419"/>
    <x v="0"/>
    <x v="1"/>
    <n v="50000"/>
    <n v="50000"/>
    <n v="0"/>
    <x v="0"/>
    <x v="1"/>
    <x v="0"/>
    <n v="479"/>
    <x v="8"/>
  </r>
  <r>
    <n v="387420"/>
    <x v="0"/>
    <x v="1"/>
    <n v="30000"/>
    <n v="30000"/>
    <n v="0"/>
    <x v="0"/>
    <x v="1"/>
    <x v="0"/>
    <n v="469"/>
    <x v="1"/>
  </r>
  <r>
    <n v="387441"/>
    <x v="0"/>
    <x v="1"/>
    <n v="34000"/>
    <n v="34000"/>
    <n v="0"/>
    <x v="0"/>
    <x v="1"/>
    <x v="0"/>
    <n v="476"/>
    <x v="8"/>
  </r>
  <r>
    <n v="387465"/>
    <x v="0"/>
    <x v="0"/>
    <n v="10000"/>
    <n v="10000"/>
    <n v="0"/>
    <x v="0"/>
    <x v="1"/>
    <x v="1"/>
    <n v="419"/>
    <x v="6"/>
  </r>
  <r>
    <n v="387482"/>
    <x v="0"/>
    <x v="1"/>
    <n v="50000"/>
    <n v="50000"/>
    <n v="0"/>
    <x v="0"/>
    <x v="1"/>
    <x v="2"/>
    <n v="401"/>
    <x v="2"/>
  </r>
  <r>
    <n v="387506"/>
    <x v="0"/>
    <x v="1"/>
    <n v="50900"/>
    <n v="50900"/>
    <n v="0"/>
    <x v="0"/>
    <x v="1"/>
    <x v="1"/>
    <n v="439"/>
    <x v="3"/>
  </r>
  <r>
    <n v="387519"/>
    <x v="0"/>
    <x v="2"/>
    <n v="40000"/>
    <n v="40000"/>
    <n v="0"/>
    <x v="0"/>
    <x v="0"/>
    <x v="0"/>
    <n v="441"/>
    <x v="3"/>
  </r>
  <r>
    <n v="387569"/>
    <x v="1"/>
    <x v="0"/>
    <n v="15000"/>
    <n v="15000"/>
    <n v="0"/>
    <x v="0"/>
    <x v="1"/>
    <x v="2"/>
    <n v="542"/>
    <x v="9"/>
  </r>
  <r>
    <n v="387574"/>
    <x v="0"/>
    <x v="0"/>
    <n v="40000"/>
    <n v="40000"/>
    <n v="0"/>
    <x v="0"/>
    <x v="1"/>
    <x v="0"/>
    <n v="495"/>
    <x v="0"/>
  </r>
  <r>
    <n v="387577"/>
    <x v="0"/>
    <x v="0"/>
    <n v="67800"/>
    <n v="67800"/>
    <n v="0"/>
    <x v="0"/>
    <x v="1"/>
    <x v="1"/>
    <n v="529"/>
    <x v="7"/>
  </r>
  <r>
    <n v="387601"/>
    <x v="0"/>
    <x v="0"/>
    <n v="48000"/>
    <n v="48000"/>
    <n v="0"/>
    <x v="0"/>
    <x v="1"/>
    <x v="1"/>
    <n v="448"/>
    <x v="3"/>
  </r>
  <r>
    <n v="387608"/>
    <x v="1"/>
    <x v="0"/>
    <n v="30000"/>
    <n v="0"/>
    <n v="1"/>
    <x v="1"/>
    <x v="0"/>
    <x v="1"/>
    <n v="434"/>
    <x v="3"/>
  </r>
  <r>
    <n v="387611"/>
    <x v="0"/>
    <x v="0"/>
    <n v="43000"/>
    <n v="43000"/>
    <n v="0"/>
    <x v="0"/>
    <x v="1"/>
    <x v="3"/>
    <n v="454"/>
    <x v="1"/>
  </r>
  <r>
    <n v="387624"/>
    <x v="0"/>
    <x v="2"/>
    <n v="42000"/>
    <n v="42000"/>
    <n v="0"/>
    <x v="0"/>
    <x v="1"/>
    <x v="0"/>
    <n v="539"/>
    <x v="9"/>
  </r>
  <r>
    <n v="387629"/>
    <x v="0"/>
    <x v="0"/>
    <n v="15000"/>
    <n v="0"/>
    <n v="1"/>
    <x v="1"/>
    <x v="1"/>
    <x v="0"/>
    <n v="399"/>
    <x v="2"/>
  </r>
  <r>
    <n v="387630"/>
    <x v="0"/>
    <x v="0"/>
    <n v="40000"/>
    <n v="40000"/>
    <n v="0"/>
    <x v="0"/>
    <x v="0"/>
    <x v="1"/>
    <n v="480"/>
    <x v="8"/>
  </r>
  <r>
    <n v="387656"/>
    <x v="1"/>
    <x v="1"/>
    <n v="40000"/>
    <n v="40000"/>
    <n v="0"/>
    <x v="0"/>
    <x v="1"/>
    <x v="1"/>
    <n v="520"/>
    <x v="7"/>
  </r>
  <r>
    <n v="387657"/>
    <x v="1"/>
    <x v="0"/>
    <n v="15000"/>
    <n v="15000"/>
    <n v="0"/>
    <x v="0"/>
    <x v="0"/>
    <x v="1"/>
    <n v="494"/>
    <x v="0"/>
  </r>
  <r>
    <n v="387664"/>
    <x v="1"/>
    <x v="0"/>
    <n v="22000"/>
    <n v="22000"/>
    <n v="0"/>
    <x v="0"/>
    <x v="0"/>
    <x v="1"/>
    <n v="488"/>
    <x v="8"/>
  </r>
  <r>
    <n v="387666"/>
    <x v="1"/>
    <x v="0"/>
    <n v="61000"/>
    <n v="61000"/>
    <n v="0"/>
    <x v="0"/>
    <x v="1"/>
    <x v="2"/>
    <n v="507"/>
    <x v="0"/>
  </r>
  <r>
    <n v="387677"/>
    <x v="0"/>
    <x v="1"/>
    <n v="71090"/>
    <n v="71090"/>
    <n v="0"/>
    <x v="0"/>
    <x v="1"/>
    <x v="0"/>
    <n v="454"/>
    <x v="1"/>
  </r>
  <r>
    <n v="387686"/>
    <x v="1"/>
    <x v="0"/>
    <n v="5000"/>
    <n v="5000"/>
    <n v="0"/>
    <x v="0"/>
    <x v="0"/>
    <x v="0"/>
    <n v="482"/>
    <x v="8"/>
  </r>
  <r>
    <n v="387688"/>
    <x v="1"/>
    <x v="0"/>
    <n v="20000"/>
    <n v="20000"/>
    <n v="0"/>
    <x v="0"/>
    <x v="1"/>
    <x v="0"/>
    <n v="400"/>
    <x v="2"/>
  </r>
  <r>
    <n v="387707"/>
    <x v="0"/>
    <x v="2"/>
    <n v="80000"/>
    <n v="80000"/>
    <n v="0"/>
    <x v="0"/>
    <x v="0"/>
    <x v="1"/>
    <n v="455"/>
    <x v="1"/>
  </r>
  <r>
    <n v="387717"/>
    <x v="0"/>
    <x v="0"/>
    <n v="190200"/>
    <n v="190200"/>
    <n v="0"/>
    <x v="0"/>
    <x v="0"/>
    <x v="1"/>
    <n v="426"/>
    <x v="6"/>
  </r>
  <r>
    <n v="387734"/>
    <x v="0"/>
    <x v="0"/>
    <n v="15000"/>
    <n v="15000"/>
    <n v="0"/>
    <x v="0"/>
    <x v="1"/>
    <x v="0"/>
    <n v="469"/>
    <x v="1"/>
  </r>
  <r>
    <n v="387737"/>
    <x v="1"/>
    <x v="0"/>
    <n v="30000"/>
    <n v="30000"/>
    <n v="0"/>
    <x v="0"/>
    <x v="1"/>
    <x v="2"/>
    <n v="455"/>
    <x v="1"/>
  </r>
  <r>
    <n v="387740"/>
    <x v="2"/>
    <x v="2"/>
    <n v="30000"/>
    <n v="30000"/>
    <n v="0"/>
    <x v="0"/>
    <x v="0"/>
    <x v="1"/>
    <n v="423"/>
    <x v="6"/>
  </r>
  <r>
    <n v="387747"/>
    <x v="0"/>
    <x v="0"/>
    <n v="99000"/>
    <n v="99000"/>
    <n v="0"/>
    <x v="0"/>
    <x v="1"/>
    <x v="0"/>
    <n v="505"/>
    <x v="0"/>
  </r>
  <r>
    <n v="387748"/>
    <x v="0"/>
    <x v="2"/>
    <n v="40000"/>
    <n v="40000"/>
    <n v="0"/>
    <x v="0"/>
    <x v="1"/>
    <x v="1"/>
    <n v="501"/>
    <x v="0"/>
  </r>
  <r>
    <n v="387760"/>
    <x v="1"/>
    <x v="2"/>
    <n v="20698"/>
    <n v="20698"/>
    <n v="0"/>
    <x v="0"/>
    <x v="0"/>
    <x v="1"/>
    <n v="421"/>
    <x v="6"/>
  </r>
  <r>
    <n v="387764"/>
    <x v="1"/>
    <x v="0"/>
    <n v="10000"/>
    <n v="5012"/>
    <n v="1"/>
    <x v="1"/>
    <x v="0"/>
    <x v="2"/>
    <n v="486"/>
    <x v="8"/>
  </r>
  <r>
    <n v="387790"/>
    <x v="1"/>
    <x v="0"/>
    <n v="5000"/>
    <n v="5000"/>
    <n v="0"/>
    <x v="0"/>
    <x v="1"/>
    <x v="0"/>
    <n v="439"/>
    <x v="3"/>
  </r>
  <r>
    <n v="387796"/>
    <x v="0"/>
    <x v="1"/>
    <n v="15000"/>
    <n v="15000"/>
    <n v="0"/>
    <x v="0"/>
    <x v="0"/>
    <x v="2"/>
    <n v="400"/>
    <x v="2"/>
  </r>
  <r>
    <n v="387801"/>
    <x v="0"/>
    <x v="0"/>
    <n v="20000"/>
    <n v="20000"/>
    <n v="0"/>
    <x v="0"/>
    <x v="1"/>
    <x v="2"/>
    <n v="499"/>
    <x v="0"/>
  </r>
  <r>
    <n v="387819"/>
    <x v="2"/>
    <x v="1"/>
    <n v="84400"/>
    <n v="84400"/>
    <n v="0"/>
    <x v="0"/>
    <x v="1"/>
    <x v="1"/>
    <n v="447"/>
    <x v="3"/>
  </r>
  <r>
    <n v="387823"/>
    <x v="2"/>
    <x v="1"/>
    <n v="40750"/>
    <n v="40750"/>
    <n v="0"/>
    <x v="0"/>
    <x v="0"/>
    <x v="0"/>
    <n v="516"/>
    <x v="7"/>
  </r>
  <r>
    <n v="387831"/>
    <x v="1"/>
    <x v="1"/>
    <n v="15000"/>
    <n v="15000"/>
    <n v="0"/>
    <x v="0"/>
    <x v="0"/>
    <x v="1"/>
    <n v="518"/>
    <x v="7"/>
  </r>
  <r>
    <n v="387840"/>
    <x v="0"/>
    <x v="0"/>
    <n v="60000"/>
    <n v="20000"/>
    <n v="1"/>
    <x v="1"/>
    <x v="1"/>
    <x v="1"/>
    <n v="503"/>
    <x v="0"/>
  </r>
  <r>
    <n v="387841"/>
    <x v="0"/>
    <x v="0"/>
    <n v="40000"/>
    <n v="40000"/>
    <n v="0"/>
    <x v="0"/>
    <x v="0"/>
    <x v="2"/>
    <n v="453"/>
    <x v="1"/>
  </r>
  <r>
    <n v="387861"/>
    <x v="0"/>
    <x v="0"/>
    <n v="95000"/>
    <n v="95000"/>
    <n v="0"/>
    <x v="0"/>
    <x v="0"/>
    <x v="1"/>
    <n v="495"/>
    <x v="0"/>
  </r>
  <r>
    <n v="387868"/>
    <x v="0"/>
    <x v="1"/>
    <n v="116000"/>
    <n v="116000"/>
    <n v="0"/>
    <x v="0"/>
    <x v="0"/>
    <x v="1"/>
    <n v="444"/>
    <x v="3"/>
  </r>
  <r>
    <n v="387869"/>
    <x v="1"/>
    <x v="0"/>
    <n v="4000"/>
    <n v="4000"/>
    <n v="0"/>
    <x v="0"/>
    <x v="1"/>
    <x v="1"/>
    <n v="443"/>
    <x v="3"/>
  </r>
  <r>
    <n v="387875"/>
    <x v="0"/>
    <x v="2"/>
    <n v="25000"/>
    <n v="25000"/>
    <n v="0"/>
    <x v="0"/>
    <x v="1"/>
    <x v="0"/>
    <n v="414"/>
    <x v="6"/>
  </r>
  <r>
    <n v="387876"/>
    <x v="0"/>
    <x v="0"/>
    <n v="10000"/>
    <n v="10000"/>
    <n v="0"/>
    <x v="0"/>
    <x v="0"/>
    <x v="2"/>
    <n v="406"/>
    <x v="2"/>
  </r>
  <r>
    <n v="387883"/>
    <x v="1"/>
    <x v="0"/>
    <n v="11100"/>
    <n v="11100"/>
    <n v="0"/>
    <x v="0"/>
    <x v="1"/>
    <x v="1"/>
    <n v="442"/>
    <x v="3"/>
  </r>
  <r>
    <n v="387907"/>
    <x v="1"/>
    <x v="0"/>
    <n v="20000"/>
    <n v="0"/>
    <n v="1"/>
    <x v="1"/>
    <x v="1"/>
    <x v="0"/>
    <n v="457"/>
    <x v="1"/>
  </r>
  <r>
    <n v="387912"/>
    <x v="2"/>
    <x v="0"/>
    <n v="54000"/>
    <n v="34000"/>
    <n v="1"/>
    <x v="1"/>
    <x v="0"/>
    <x v="1"/>
    <n v="433"/>
    <x v="3"/>
  </r>
  <r>
    <n v="387913"/>
    <x v="0"/>
    <x v="1"/>
    <n v="10000"/>
    <n v="10000"/>
    <n v="0"/>
    <x v="0"/>
    <x v="1"/>
    <x v="1"/>
    <n v="471"/>
    <x v="8"/>
  </r>
  <r>
    <n v="387934"/>
    <x v="0"/>
    <x v="0"/>
    <n v="50988"/>
    <n v="50988"/>
    <n v="0"/>
    <x v="0"/>
    <x v="0"/>
    <x v="0"/>
    <n v="460"/>
    <x v="1"/>
  </r>
  <r>
    <n v="387947"/>
    <x v="1"/>
    <x v="0"/>
    <n v="35000"/>
    <n v="35000"/>
    <n v="0"/>
    <x v="0"/>
    <x v="1"/>
    <x v="1"/>
    <n v="487"/>
    <x v="8"/>
  </r>
  <r>
    <n v="387950"/>
    <x v="0"/>
    <x v="0"/>
    <n v="130000"/>
    <n v="130000"/>
    <n v="0"/>
    <x v="0"/>
    <x v="0"/>
    <x v="0"/>
    <n v="421"/>
    <x v="6"/>
  </r>
  <r>
    <n v="387952"/>
    <x v="0"/>
    <x v="1"/>
    <n v="28000"/>
    <n v="28000"/>
    <n v="0"/>
    <x v="0"/>
    <x v="0"/>
    <x v="1"/>
    <n v="461"/>
    <x v="1"/>
  </r>
  <r>
    <n v="387959"/>
    <x v="0"/>
    <x v="1"/>
    <n v="97850"/>
    <n v="97850"/>
    <n v="0"/>
    <x v="0"/>
    <x v="0"/>
    <x v="0"/>
    <n v="440"/>
    <x v="3"/>
  </r>
  <r>
    <n v="387984"/>
    <x v="0"/>
    <x v="0"/>
    <n v="39500"/>
    <n v="39500"/>
    <n v="0"/>
    <x v="0"/>
    <x v="0"/>
    <x v="1"/>
    <n v="446"/>
    <x v="3"/>
  </r>
  <r>
    <n v="387987"/>
    <x v="0"/>
    <x v="0"/>
    <n v="389000"/>
    <n v="389000"/>
    <n v="0"/>
    <x v="0"/>
    <x v="1"/>
    <x v="0"/>
    <n v="517"/>
    <x v="7"/>
  </r>
  <r>
    <n v="388024"/>
    <x v="1"/>
    <x v="0"/>
    <n v="20000"/>
    <n v="10000"/>
    <n v="0"/>
    <x v="0"/>
    <x v="1"/>
    <x v="1"/>
    <n v="460"/>
    <x v="1"/>
  </r>
  <r>
    <n v="388030"/>
    <x v="0"/>
    <x v="1"/>
    <n v="35000"/>
    <n v="35000"/>
    <n v="0"/>
    <x v="0"/>
    <x v="1"/>
    <x v="0"/>
    <n v="483"/>
    <x v="8"/>
  </r>
  <r>
    <n v="388077"/>
    <x v="0"/>
    <x v="0"/>
    <n v="70000"/>
    <n v="70000"/>
    <n v="0"/>
    <x v="0"/>
    <x v="1"/>
    <x v="1"/>
    <n v="528"/>
    <x v="7"/>
  </r>
  <r>
    <n v="388084"/>
    <x v="0"/>
    <x v="2"/>
    <n v="33000"/>
    <n v="33000"/>
    <n v="0"/>
    <x v="0"/>
    <x v="1"/>
    <x v="1"/>
    <n v="486"/>
    <x v="8"/>
  </r>
  <r>
    <n v="388105"/>
    <x v="0"/>
    <x v="1"/>
    <n v="10000"/>
    <n v="10000"/>
    <n v="0"/>
    <x v="0"/>
    <x v="1"/>
    <x v="1"/>
    <n v="514"/>
    <x v="7"/>
  </r>
  <r>
    <n v="388116"/>
    <x v="1"/>
    <x v="0"/>
    <n v="40000"/>
    <n v="40000"/>
    <n v="0"/>
    <x v="0"/>
    <x v="1"/>
    <x v="2"/>
    <n v="485"/>
    <x v="8"/>
  </r>
  <r>
    <n v="388123"/>
    <x v="0"/>
    <x v="1"/>
    <n v="29000"/>
    <n v="29000"/>
    <n v="0"/>
    <x v="0"/>
    <x v="1"/>
    <x v="0"/>
    <n v="512"/>
    <x v="7"/>
  </r>
  <r>
    <n v="388132"/>
    <x v="0"/>
    <x v="0"/>
    <n v="46000"/>
    <n v="46000"/>
    <n v="0"/>
    <x v="0"/>
    <x v="0"/>
    <x v="0"/>
    <n v="490"/>
    <x v="8"/>
  </r>
  <r>
    <n v="388144"/>
    <x v="2"/>
    <x v="0"/>
    <n v="15000"/>
    <n v="15000"/>
    <n v="0"/>
    <x v="0"/>
    <x v="0"/>
    <x v="1"/>
    <n v="386"/>
    <x v="4"/>
  </r>
  <r>
    <n v="388192"/>
    <x v="1"/>
    <x v="0"/>
    <n v="20000"/>
    <n v="20000"/>
    <n v="0"/>
    <x v="0"/>
    <x v="0"/>
    <x v="1"/>
    <n v="465"/>
    <x v="1"/>
  </r>
  <r>
    <n v="388197"/>
    <x v="1"/>
    <x v="1"/>
    <n v="30000"/>
    <n v="30000"/>
    <n v="0"/>
    <x v="0"/>
    <x v="0"/>
    <x v="1"/>
    <n v="441"/>
    <x v="3"/>
  </r>
  <r>
    <n v="388213"/>
    <x v="0"/>
    <x v="0"/>
    <n v="35000"/>
    <n v="35000"/>
    <n v="0"/>
    <x v="0"/>
    <x v="0"/>
    <x v="2"/>
    <n v="455"/>
    <x v="1"/>
  </r>
  <r>
    <n v="388222"/>
    <x v="1"/>
    <x v="0"/>
    <n v="83500"/>
    <n v="83500"/>
    <n v="0"/>
    <x v="0"/>
    <x v="1"/>
    <x v="0"/>
    <n v="479"/>
    <x v="8"/>
  </r>
  <r>
    <n v="388260"/>
    <x v="0"/>
    <x v="0"/>
    <n v="35000"/>
    <n v="35000"/>
    <n v="0"/>
    <x v="0"/>
    <x v="1"/>
    <x v="1"/>
    <n v="421"/>
    <x v="6"/>
  </r>
  <r>
    <n v="388266"/>
    <x v="0"/>
    <x v="0"/>
    <n v="59117"/>
    <n v="59117"/>
    <n v="0"/>
    <x v="0"/>
    <x v="0"/>
    <x v="0"/>
    <n v="483"/>
    <x v="8"/>
  </r>
  <r>
    <n v="388286"/>
    <x v="2"/>
    <x v="0"/>
    <n v="70000"/>
    <n v="70000"/>
    <n v="0"/>
    <x v="0"/>
    <x v="0"/>
    <x v="1"/>
    <n v="490"/>
    <x v="8"/>
  </r>
  <r>
    <n v="388315"/>
    <x v="0"/>
    <x v="2"/>
    <n v="21000"/>
    <n v="21000"/>
    <n v="0"/>
    <x v="0"/>
    <x v="0"/>
    <x v="0"/>
    <n v="414"/>
    <x v="6"/>
  </r>
  <r>
    <n v="388323"/>
    <x v="1"/>
    <x v="0"/>
    <n v="84800"/>
    <n v="84800"/>
    <n v="0"/>
    <x v="0"/>
    <x v="0"/>
    <x v="2"/>
    <n v="554"/>
    <x v="10"/>
  </r>
  <r>
    <n v="388338"/>
    <x v="1"/>
    <x v="0"/>
    <n v="20000"/>
    <n v="20000"/>
    <n v="0"/>
    <x v="0"/>
    <x v="1"/>
    <x v="2"/>
    <n v="485"/>
    <x v="8"/>
  </r>
  <r>
    <n v="388356"/>
    <x v="1"/>
    <x v="1"/>
    <n v="40000"/>
    <n v="40000"/>
    <n v="0"/>
    <x v="0"/>
    <x v="0"/>
    <x v="1"/>
    <n v="492"/>
    <x v="0"/>
  </r>
  <r>
    <n v="388376"/>
    <x v="1"/>
    <x v="1"/>
    <n v="5000"/>
    <n v="5000"/>
    <n v="0"/>
    <x v="0"/>
    <x v="0"/>
    <x v="1"/>
    <n v="535"/>
    <x v="9"/>
  </r>
  <r>
    <n v="388381"/>
    <x v="2"/>
    <x v="1"/>
    <n v="20000"/>
    <n v="20000"/>
    <n v="0"/>
    <x v="0"/>
    <x v="0"/>
    <x v="0"/>
    <n v="507"/>
    <x v="0"/>
  </r>
  <r>
    <n v="388385"/>
    <x v="0"/>
    <x v="0"/>
    <n v="18000"/>
    <n v="18000"/>
    <n v="0"/>
    <x v="0"/>
    <x v="0"/>
    <x v="1"/>
    <n v="462"/>
    <x v="1"/>
  </r>
  <r>
    <n v="388402"/>
    <x v="0"/>
    <x v="0"/>
    <n v="15000"/>
    <n v="15000"/>
    <n v="0"/>
    <x v="0"/>
    <x v="1"/>
    <x v="1"/>
    <n v="544"/>
    <x v="9"/>
  </r>
  <r>
    <n v="388479"/>
    <x v="1"/>
    <x v="0"/>
    <n v="30000"/>
    <n v="0"/>
    <n v="1"/>
    <x v="1"/>
    <x v="0"/>
    <x v="1"/>
    <n v="439"/>
    <x v="3"/>
  </r>
  <r>
    <n v="388542"/>
    <x v="1"/>
    <x v="1"/>
    <n v="10000"/>
    <n v="10000"/>
    <n v="0"/>
    <x v="0"/>
    <x v="1"/>
    <x v="1"/>
    <n v="521"/>
    <x v="7"/>
  </r>
  <r>
    <n v="388552"/>
    <x v="0"/>
    <x v="1"/>
    <n v="40000"/>
    <n v="40000"/>
    <n v="0"/>
    <x v="0"/>
    <x v="0"/>
    <x v="0"/>
    <n v="472"/>
    <x v="8"/>
  </r>
  <r>
    <n v="388560"/>
    <x v="0"/>
    <x v="2"/>
    <n v="30000"/>
    <n v="30000"/>
    <n v="0"/>
    <x v="0"/>
    <x v="0"/>
    <x v="1"/>
    <n v="461"/>
    <x v="1"/>
  </r>
  <r>
    <n v="388583"/>
    <x v="2"/>
    <x v="1"/>
    <n v="25000"/>
    <n v="25000"/>
    <n v="0"/>
    <x v="0"/>
    <x v="0"/>
    <x v="0"/>
    <n v="556"/>
    <x v="10"/>
  </r>
  <r>
    <n v="388586"/>
    <x v="0"/>
    <x v="0"/>
    <n v="40000"/>
    <n v="40000"/>
    <n v="0"/>
    <x v="0"/>
    <x v="0"/>
    <x v="1"/>
    <n v="446"/>
    <x v="3"/>
  </r>
  <r>
    <n v="388592"/>
    <x v="0"/>
    <x v="1"/>
    <n v="35000"/>
    <n v="35000"/>
    <n v="0"/>
    <x v="0"/>
    <x v="0"/>
    <x v="1"/>
    <n v="488"/>
    <x v="8"/>
  </r>
  <r>
    <n v="388611"/>
    <x v="0"/>
    <x v="1"/>
    <n v="15000"/>
    <n v="15000"/>
    <n v="0"/>
    <x v="0"/>
    <x v="0"/>
    <x v="1"/>
    <n v="463"/>
    <x v="1"/>
  </r>
  <r>
    <n v="388632"/>
    <x v="0"/>
    <x v="0"/>
    <n v="44500"/>
    <n v="44500"/>
    <n v="0"/>
    <x v="0"/>
    <x v="1"/>
    <x v="2"/>
    <n v="490"/>
    <x v="8"/>
  </r>
  <r>
    <n v="388667"/>
    <x v="1"/>
    <x v="0"/>
    <n v="60000"/>
    <n v="60000"/>
    <n v="0"/>
    <x v="0"/>
    <x v="1"/>
    <x v="2"/>
    <n v="542"/>
    <x v="9"/>
  </r>
  <r>
    <n v="388674"/>
    <x v="1"/>
    <x v="0"/>
    <n v="16000"/>
    <n v="16000"/>
    <n v="0"/>
    <x v="0"/>
    <x v="0"/>
    <x v="2"/>
    <n v="427"/>
    <x v="6"/>
  </r>
  <r>
    <n v="388680"/>
    <x v="0"/>
    <x v="0"/>
    <n v="65000"/>
    <n v="65000"/>
    <n v="0"/>
    <x v="0"/>
    <x v="0"/>
    <x v="1"/>
    <n v="529"/>
    <x v="7"/>
  </r>
  <r>
    <n v="388682"/>
    <x v="0"/>
    <x v="1"/>
    <n v="35000"/>
    <n v="35000"/>
    <n v="0"/>
    <x v="0"/>
    <x v="1"/>
    <x v="1"/>
    <n v="483"/>
    <x v="8"/>
  </r>
  <r>
    <n v="388698"/>
    <x v="1"/>
    <x v="0"/>
    <n v="122500"/>
    <n v="122500"/>
    <n v="0"/>
    <x v="0"/>
    <x v="1"/>
    <x v="2"/>
    <n v="548"/>
    <x v="9"/>
  </r>
  <r>
    <n v="388703"/>
    <x v="1"/>
    <x v="0"/>
    <n v="10000"/>
    <n v="10000"/>
    <n v="0"/>
    <x v="0"/>
    <x v="0"/>
    <x v="1"/>
    <n v="458"/>
    <x v="1"/>
  </r>
  <r>
    <n v="388706"/>
    <x v="0"/>
    <x v="0"/>
    <n v="8000"/>
    <n v="8000"/>
    <n v="0"/>
    <x v="0"/>
    <x v="1"/>
    <x v="0"/>
    <n v="466"/>
    <x v="1"/>
  </r>
  <r>
    <n v="388707"/>
    <x v="0"/>
    <x v="0"/>
    <n v="1500"/>
    <n v="1500"/>
    <n v="0"/>
    <x v="0"/>
    <x v="0"/>
    <x v="2"/>
    <n v="474"/>
    <x v="8"/>
  </r>
  <r>
    <n v="388712"/>
    <x v="0"/>
    <x v="1"/>
    <n v="60000"/>
    <n v="60000"/>
    <n v="0"/>
    <x v="0"/>
    <x v="1"/>
    <x v="2"/>
    <n v="465"/>
    <x v="1"/>
  </r>
  <r>
    <n v="388713"/>
    <x v="0"/>
    <x v="0"/>
    <n v="88500"/>
    <n v="88500"/>
    <n v="0"/>
    <x v="0"/>
    <x v="1"/>
    <x v="0"/>
    <n v="503"/>
    <x v="0"/>
  </r>
  <r>
    <n v="388717"/>
    <x v="1"/>
    <x v="0"/>
    <n v="10000"/>
    <n v="10000"/>
    <n v="0"/>
    <x v="0"/>
    <x v="1"/>
    <x v="2"/>
    <n v="463"/>
    <x v="1"/>
  </r>
  <r>
    <n v="388719"/>
    <x v="0"/>
    <x v="2"/>
    <n v="10000"/>
    <n v="10000"/>
    <n v="0"/>
    <x v="0"/>
    <x v="0"/>
    <x v="0"/>
    <n v="460"/>
    <x v="1"/>
  </r>
  <r>
    <n v="388726"/>
    <x v="1"/>
    <x v="1"/>
    <n v="2000"/>
    <n v="2000"/>
    <n v="0"/>
    <x v="0"/>
    <x v="0"/>
    <x v="1"/>
    <n v="441"/>
    <x v="3"/>
  </r>
  <r>
    <n v="388736"/>
    <x v="1"/>
    <x v="0"/>
    <n v="55000"/>
    <n v="55000"/>
    <n v="0"/>
    <x v="0"/>
    <x v="1"/>
    <x v="2"/>
    <n v="530"/>
    <x v="7"/>
  </r>
  <r>
    <n v="388739"/>
    <x v="1"/>
    <x v="0"/>
    <n v="40000"/>
    <n v="40000"/>
    <n v="0"/>
    <x v="0"/>
    <x v="0"/>
    <x v="1"/>
    <n v="472"/>
    <x v="8"/>
  </r>
  <r>
    <n v="388753"/>
    <x v="0"/>
    <x v="0"/>
    <n v="16000"/>
    <n v="16000"/>
    <n v="0"/>
    <x v="0"/>
    <x v="1"/>
    <x v="2"/>
    <n v="544"/>
    <x v="9"/>
  </r>
  <r>
    <n v="388758"/>
    <x v="1"/>
    <x v="0"/>
    <n v="500"/>
    <n v="500"/>
    <n v="0"/>
    <x v="0"/>
    <x v="0"/>
    <x v="1"/>
    <n v="486"/>
    <x v="8"/>
  </r>
  <r>
    <n v="388760"/>
    <x v="0"/>
    <x v="0"/>
    <n v="79400"/>
    <n v="79400"/>
    <n v="0"/>
    <x v="0"/>
    <x v="1"/>
    <x v="0"/>
    <n v="474"/>
    <x v="8"/>
  </r>
  <r>
    <n v="388770"/>
    <x v="0"/>
    <x v="0"/>
    <n v="15190"/>
    <n v="15190"/>
    <n v="0"/>
    <x v="0"/>
    <x v="1"/>
    <x v="1"/>
    <n v="480"/>
    <x v="8"/>
  </r>
  <r>
    <n v="388776"/>
    <x v="0"/>
    <x v="0"/>
    <n v="10000"/>
    <n v="10000"/>
    <n v="0"/>
    <x v="0"/>
    <x v="1"/>
    <x v="2"/>
    <n v="541"/>
    <x v="9"/>
  </r>
  <r>
    <n v="388782"/>
    <x v="0"/>
    <x v="0"/>
    <n v="84600"/>
    <n v="84600"/>
    <n v="0"/>
    <x v="0"/>
    <x v="1"/>
    <x v="1"/>
    <n v="444"/>
    <x v="3"/>
  </r>
  <r>
    <n v="388783"/>
    <x v="0"/>
    <x v="0"/>
    <n v="35000"/>
    <n v="35000"/>
    <n v="0"/>
    <x v="0"/>
    <x v="1"/>
    <x v="1"/>
    <n v="524"/>
    <x v="7"/>
  </r>
  <r>
    <n v="388786"/>
    <x v="0"/>
    <x v="0"/>
    <n v="27000"/>
    <n v="27000"/>
    <n v="0"/>
    <x v="0"/>
    <x v="1"/>
    <x v="0"/>
    <n v="526"/>
    <x v="7"/>
  </r>
  <r>
    <n v="388790"/>
    <x v="1"/>
    <x v="0"/>
    <n v="26000"/>
    <n v="26000"/>
    <n v="0"/>
    <x v="0"/>
    <x v="1"/>
    <x v="1"/>
    <n v="512"/>
    <x v="7"/>
  </r>
  <r>
    <n v="388796"/>
    <x v="0"/>
    <x v="1"/>
    <n v="5800"/>
    <n v="5800"/>
    <n v="0"/>
    <x v="0"/>
    <x v="0"/>
    <x v="0"/>
    <n v="457"/>
    <x v="1"/>
  </r>
  <r>
    <n v="388801"/>
    <x v="0"/>
    <x v="0"/>
    <n v="78000"/>
    <n v="78000"/>
    <n v="0"/>
    <x v="0"/>
    <x v="1"/>
    <x v="0"/>
    <n v="508"/>
    <x v="0"/>
  </r>
  <r>
    <n v="388805"/>
    <x v="0"/>
    <x v="0"/>
    <n v="29000"/>
    <n v="29000"/>
    <n v="0"/>
    <x v="0"/>
    <x v="1"/>
    <x v="0"/>
    <n v="531"/>
    <x v="9"/>
  </r>
  <r>
    <n v="388812"/>
    <x v="0"/>
    <x v="2"/>
    <n v="50000"/>
    <n v="50000"/>
    <n v="0"/>
    <x v="0"/>
    <x v="1"/>
    <x v="1"/>
    <n v="534"/>
    <x v="9"/>
  </r>
  <r>
    <n v="388817"/>
    <x v="0"/>
    <x v="0"/>
    <n v="30000"/>
    <n v="30000"/>
    <n v="0"/>
    <x v="0"/>
    <x v="0"/>
    <x v="0"/>
    <n v="524"/>
    <x v="7"/>
  </r>
  <r>
    <n v="388822"/>
    <x v="1"/>
    <x v="1"/>
    <n v="40000"/>
    <n v="40000"/>
    <n v="0"/>
    <x v="0"/>
    <x v="1"/>
    <x v="1"/>
    <n v="485"/>
    <x v="8"/>
  </r>
  <r>
    <n v="388830"/>
    <x v="1"/>
    <x v="0"/>
    <n v="20000"/>
    <n v="0"/>
    <n v="1"/>
    <x v="1"/>
    <x v="1"/>
    <x v="0"/>
    <n v="414"/>
    <x v="6"/>
  </r>
  <r>
    <n v="388846"/>
    <x v="1"/>
    <x v="0"/>
    <n v="20000"/>
    <n v="0"/>
    <n v="1"/>
    <x v="1"/>
    <x v="0"/>
    <x v="1"/>
    <n v="391"/>
    <x v="2"/>
  </r>
  <r>
    <n v="388849"/>
    <x v="1"/>
    <x v="0"/>
    <n v="20000"/>
    <n v="20000"/>
    <n v="0"/>
    <x v="0"/>
    <x v="0"/>
    <x v="0"/>
    <n v="449"/>
    <x v="3"/>
  </r>
  <r>
    <n v="388852"/>
    <x v="0"/>
    <x v="0"/>
    <n v="103500"/>
    <n v="103500"/>
    <n v="0"/>
    <x v="0"/>
    <x v="0"/>
    <x v="1"/>
    <n v="504"/>
    <x v="0"/>
  </r>
  <r>
    <n v="388853"/>
    <x v="0"/>
    <x v="0"/>
    <n v="45000"/>
    <n v="45000"/>
    <n v="0"/>
    <x v="0"/>
    <x v="1"/>
    <x v="0"/>
    <n v="451"/>
    <x v="1"/>
  </r>
  <r>
    <n v="388856"/>
    <x v="0"/>
    <x v="0"/>
    <n v="21800"/>
    <n v="21800"/>
    <n v="0"/>
    <x v="0"/>
    <x v="0"/>
    <x v="1"/>
    <n v="508"/>
    <x v="0"/>
  </r>
  <r>
    <n v="388871"/>
    <x v="0"/>
    <x v="0"/>
    <n v="97200"/>
    <n v="97200"/>
    <n v="0"/>
    <x v="0"/>
    <x v="1"/>
    <x v="2"/>
    <n v="469"/>
    <x v="1"/>
  </r>
  <r>
    <n v="388879"/>
    <x v="1"/>
    <x v="0"/>
    <n v="18000"/>
    <n v="18000"/>
    <n v="0"/>
    <x v="0"/>
    <x v="1"/>
    <x v="2"/>
    <n v="462"/>
    <x v="1"/>
  </r>
  <r>
    <n v="388880"/>
    <x v="1"/>
    <x v="0"/>
    <n v="20000"/>
    <n v="20000"/>
    <n v="0"/>
    <x v="0"/>
    <x v="1"/>
    <x v="2"/>
    <n v="492"/>
    <x v="0"/>
  </r>
  <r>
    <n v="388883"/>
    <x v="1"/>
    <x v="0"/>
    <n v="10000"/>
    <n v="10000"/>
    <n v="0"/>
    <x v="0"/>
    <x v="0"/>
    <x v="2"/>
    <n v="482"/>
    <x v="8"/>
  </r>
  <r>
    <n v="388884"/>
    <x v="0"/>
    <x v="0"/>
    <n v="5000"/>
    <n v="5000"/>
    <n v="0"/>
    <x v="0"/>
    <x v="0"/>
    <x v="2"/>
    <n v="488"/>
    <x v="8"/>
  </r>
  <r>
    <n v="388886"/>
    <x v="0"/>
    <x v="1"/>
    <n v="20000"/>
    <n v="20000"/>
    <n v="0"/>
    <x v="0"/>
    <x v="1"/>
    <x v="2"/>
    <n v="567"/>
    <x v="10"/>
  </r>
  <r>
    <n v="388900"/>
    <x v="0"/>
    <x v="1"/>
    <n v="59000"/>
    <n v="59000"/>
    <n v="0"/>
    <x v="0"/>
    <x v="1"/>
    <x v="0"/>
    <n v="459"/>
    <x v="1"/>
  </r>
  <r>
    <n v="388905"/>
    <x v="0"/>
    <x v="1"/>
    <n v="9000"/>
    <n v="9000"/>
    <n v="0"/>
    <x v="0"/>
    <x v="1"/>
    <x v="2"/>
    <n v="472"/>
    <x v="8"/>
  </r>
  <r>
    <n v="388911"/>
    <x v="2"/>
    <x v="0"/>
    <n v="60000"/>
    <n v="60000"/>
    <n v="0"/>
    <x v="0"/>
    <x v="0"/>
    <x v="0"/>
    <n v="507"/>
    <x v="0"/>
  </r>
  <r>
    <n v="388915"/>
    <x v="0"/>
    <x v="1"/>
    <n v="70000"/>
    <n v="70000"/>
    <n v="0"/>
    <x v="0"/>
    <x v="0"/>
    <x v="0"/>
    <n v="532"/>
    <x v="9"/>
  </r>
  <r>
    <n v="388923"/>
    <x v="1"/>
    <x v="1"/>
    <n v="25000"/>
    <n v="0"/>
    <n v="1"/>
    <x v="1"/>
    <x v="0"/>
    <x v="0"/>
    <n v="438"/>
    <x v="3"/>
  </r>
  <r>
    <n v="388925"/>
    <x v="0"/>
    <x v="0"/>
    <n v="40000"/>
    <n v="40000"/>
    <n v="0"/>
    <x v="0"/>
    <x v="1"/>
    <x v="0"/>
    <n v="489"/>
    <x v="8"/>
  </r>
  <r>
    <n v="388927"/>
    <x v="0"/>
    <x v="0"/>
    <n v="149600"/>
    <n v="149600"/>
    <n v="0"/>
    <x v="0"/>
    <x v="0"/>
    <x v="2"/>
    <n v="499"/>
    <x v="0"/>
  </r>
  <r>
    <n v="388931"/>
    <x v="0"/>
    <x v="0"/>
    <n v="20000"/>
    <n v="20000"/>
    <n v="0"/>
    <x v="0"/>
    <x v="0"/>
    <x v="0"/>
    <n v="482"/>
    <x v="8"/>
  </r>
  <r>
    <n v="388936"/>
    <x v="0"/>
    <x v="2"/>
    <n v="45000"/>
    <n v="45000"/>
    <n v="0"/>
    <x v="0"/>
    <x v="1"/>
    <x v="2"/>
    <n v="533"/>
    <x v="9"/>
  </r>
  <r>
    <n v="388941"/>
    <x v="0"/>
    <x v="0"/>
    <n v="6000"/>
    <n v="6000"/>
    <n v="0"/>
    <x v="0"/>
    <x v="1"/>
    <x v="2"/>
    <n v="450"/>
    <x v="3"/>
  </r>
  <r>
    <n v="388949"/>
    <x v="0"/>
    <x v="0"/>
    <n v="40000"/>
    <n v="40000"/>
    <n v="0"/>
    <x v="0"/>
    <x v="1"/>
    <x v="0"/>
    <n v="477"/>
    <x v="8"/>
  </r>
  <r>
    <n v="388954"/>
    <x v="0"/>
    <x v="0"/>
    <n v="365000"/>
    <n v="365000"/>
    <n v="0"/>
    <x v="0"/>
    <x v="1"/>
    <x v="1"/>
    <n v="545"/>
    <x v="9"/>
  </r>
  <r>
    <n v="388955"/>
    <x v="0"/>
    <x v="0"/>
    <n v="20000"/>
    <n v="20000"/>
    <n v="0"/>
    <x v="0"/>
    <x v="0"/>
    <x v="1"/>
    <n v="516"/>
    <x v="7"/>
  </r>
  <r>
    <n v="388965"/>
    <x v="2"/>
    <x v="2"/>
    <n v="50000"/>
    <n v="50000"/>
    <n v="0"/>
    <x v="0"/>
    <x v="1"/>
    <x v="0"/>
    <n v="417"/>
    <x v="6"/>
  </r>
  <r>
    <n v="388968"/>
    <x v="0"/>
    <x v="2"/>
    <n v="61000"/>
    <n v="61000"/>
    <n v="0"/>
    <x v="0"/>
    <x v="1"/>
    <x v="0"/>
    <n v="523"/>
    <x v="7"/>
  </r>
  <r>
    <n v="388972"/>
    <x v="0"/>
    <x v="1"/>
    <n v="40000"/>
    <n v="40000"/>
    <n v="0"/>
    <x v="0"/>
    <x v="0"/>
    <x v="1"/>
    <n v="479"/>
    <x v="8"/>
  </r>
  <r>
    <n v="388974"/>
    <x v="1"/>
    <x v="0"/>
    <n v="45000"/>
    <n v="45000"/>
    <n v="0"/>
    <x v="0"/>
    <x v="0"/>
    <x v="0"/>
    <n v="478"/>
    <x v="8"/>
  </r>
  <r>
    <n v="388976"/>
    <x v="0"/>
    <x v="0"/>
    <n v="215507"/>
    <n v="215507"/>
    <n v="0"/>
    <x v="0"/>
    <x v="1"/>
    <x v="2"/>
    <n v="555"/>
    <x v="10"/>
  </r>
  <r>
    <n v="388980"/>
    <x v="0"/>
    <x v="0"/>
    <n v="296000"/>
    <n v="296000"/>
    <n v="0"/>
    <x v="0"/>
    <x v="1"/>
    <x v="0"/>
    <n v="449"/>
    <x v="3"/>
  </r>
  <r>
    <n v="388983"/>
    <x v="0"/>
    <x v="1"/>
    <n v="10000"/>
    <n v="10000"/>
    <n v="0"/>
    <x v="0"/>
    <x v="1"/>
    <x v="1"/>
    <n v="509"/>
    <x v="0"/>
  </r>
  <r>
    <n v="388989"/>
    <x v="1"/>
    <x v="0"/>
    <n v="35000"/>
    <n v="35000"/>
    <n v="0"/>
    <x v="0"/>
    <x v="0"/>
    <x v="2"/>
    <n v="451"/>
    <x v="1"/>
  </r>
  <r>
    <n v="388992"/>
    <x v="2"/>
    <x v="2"/>
    <n v="40000"/>
    <n v="40000"/>
    <n v="0"/>
    <x v="0"/>
    <x v="1"/>
    <x v="0"/>
    <n v="486"/>
    <x v="8"/>
  </r>
  <r>
    <n v="388995"/>
    <x v="0"/>
    <x v="1"/>
    <n v="16000"/>
    <n v="16000"/>
    <n v="0"/>
    <x v="0"/>
    <x v="1"/>
    <x v="0"/>
    <n v="466"/>
    <x v="1"/>
  </r>
  <r>
    <n v="389000"/>
    <x v="1"/>
    <x v="0"/>
    <n v="50000"/>
    <n v="50000"/>
    <n v="0"/>
    <x v="0"/>
    <x v="1"/>
    <x v="0"/>
    <n v="454"/>
    <x v="1"/>
  </r>
  <r>
    <n v="389001"/>
    <x v="1"/>
    <x v="0"/>
    <n v="30000"/>
    <n v="30000"/>
    <n v="0"/>
    <x v="0"/>
    <x v="1"/>
    <x v="0"/>
    <n v="469"/>
    <x v="1"/>
  </r>
  <r>
    <n v="389010"/>
    <x v="0"/>
    <x v="1"/>
    <n v="30000"/>
    <n v="30000"/>
    <n v="0"/>
    <x v="0"/>
    <x v="1"/>
    <x v="0"/>
    <n v="465"/>
    <x v="1"/>
  </r>
  <r>
    <n v="389015"/>
    <x v="0"/>
    <x v="1"/>
    <n v="99000"/>
    <n v="99000"/>
    <n v="0"/>
    <x v="0"/>
    <x v="1"/>
    <x v="0"/>
    <n v="518"/>
    <x v="7"/>
  </r>
  <r>
    <n v="389028"/>
    <x v="0"/>
    <x v="0"/>
    <n v="15000"/>
    <n v="15000"/>
    <n v="0"/>
    <x v="0"/>
    <x v="1"/>
    <x v="0"/>
    <n v="451"/>
    <x v="1"/>
  </r>
  <r>
    <n v="389036"/>
    <x v="0"/>
    <x v="0"/>
    <n v="30000"/>
    <n v="30000"/>
    <n v="0"/>
    <x v="0"/>
    <x v="0"/>
    <x v="2"/>
    <n v="467"/>
    <x v="1"/>
  </r>
  <r>
    <n v="389041"/>
    <x v="0"/>
    <x v="1"/>
    <n v="11000"/>
    <n v="11000"/>
    <n v="0"/>
    <x v="0"/>
    <x v="0"/>
    <x v="0"/>
    <n v="508"/>
    <x v="0"/>
  </r>
  <r>
    <n v="389043"/>
    <x v="0"/>
    <x v="1"/>
    <n v="20000"/>
    <n v="0"/>
    <n v="1"/>
    <x v="1"/>
    <x v="1"/>
    <x v="2"/>
    <n v="521"/>
    <x v="7"/>
  </r>
  <r>
    <n v="389049"/>
    <x v="0"/>
    <x v="0"/>
    <n v="35000"/>
    <n v="35000"/>
    <n v="0"/>
    <x v="0"/>
    <x v="0"/>
    <x v="0"/>
    <n v="530"/>
    <x v="7"/>
  </r>
  <r>
    <n v="389065"/>
    <x v="0"/>
    <x v="1"/>
    <n v="20000"/>
    <n v="20000"/>
    <n v="0"/>
    <x v="0"/>
    <x v="1"/>
    <x v="1"/>
    <n v="521"/>
    <x v="7"/>
  </r>
  <r>
    <n v="389068"/>
    <x v="1"/>
    <x v="0"/>
    <n v="25000"/>
    <n v="25000"/>
    <n v="0"/>
    <x v="0"/>
    <x v="0"/>
    <x v="1"/>
    <n v="451"/>
    <x v="1"/>
  </r>
  <r>
    <n v="389085"/>
    <x v="1"/>
    <x v="0"/>
    <n v="30000"/>
    <n v="30000"/>
    <n v="0"/>
    <x v="0"/>
    <x v="1"/>
    <x v="1"/>
    <n v="453"/>
    <x v="1"/>
  </r>
  <r>
    <n v="389086"/>
    <x v="0"/>
    <x v="0"/>
    <n v="158000"/>
    <n v="158000"/>
    <n v="0"/>
    <x v="0"/>
    <x v="1"/>
    <x v="0"/>
    <n v="493"/>
    <x v="0"/>
  </r>
  <r>
    <n v="389088"/>
    <x v="0"/>
    <x v="0"/>
    <n v="141000"/>
    <n v="141000"/>
    <n v="0"/>
    <x v="0"/>
    <x v="1"/>
    <x v="1"/>
    <n v="518"/>
    <x v="7"/>
  </r>
  <r>
    <n v="389091"/>
    <x v="0"/>
    <x v="1"/>
    <n v="10000"/>
    <n v="10000"/>
    <n v="0"/>
    <x v="0"/>
    <x v="0"/>
    <x v="1"/>
    <n v="397"/>
    <x v="2"/>
  </r>
  <r>
    <n v="389098"/>
    <x v="0"/>
    <x v="1"/>
    <n v="37500"/>
    <n v="37500"/>
    <n v="0"/>
    <x v="0"/>
    <x v="0"/>
    <x v="0"/>
    <n v="526"/>
    <x v="7"/>
  </r>
  <r>
    <n v="389103"/>
    <x v="0"/>
    <x v="0"/>
    <n v="40000"/>
    <n v="20000"/>
    <n v="1"/>
    <x v="1"/>
    <x v="0"/>
    <x v="2"/>
    <n v="460"/>
    <x v="1"/>
  </r>
  <r>
    <n v="389105"/>
    <x v="0"/>
    <x v="0"/>
    <n v="15000"/>
    <n v="15000"/>
    <n v="0"/>
    <x v="0"/>
    <x v="0"/>
    <x v="1"/>
    <n v="469"/>
    <x v="1"/>
  </r>
  <r>
    <n v="389112"/>
    <x v="1"/>
    <x v="0"/>
    <n v="23000"/>
    <n v="23000"/>
    <n v="0"/>
    <x v="0"/>
    <x v="1"/>
    <x v="0"/>
    <n v="477"/>
    <x v="8"/>
  </r>
  <r>
    <n v="389113"/>
    <x v="1"/>
    <x v="0"/>
    <n v="35000"/>
    <n v="35000"/>
    <n v="0"/>
    <x v="0"/>
    <x v="1"/>
    <x v="0"/>
    <n v="467"/>
    <x v="1"/>
  </r>
  <r>
    <n v="389114"/>
    <x v="1"/>
    <x v="1"/>
    <n v="24000"/>
    <n v="24000"/>
    <n v="0"/>
    <x v="0"/>
    <x v="0"/>
    <x v="0"/>
    <n v="546"/>
    <x v="9"/>
  </r>
  <r>
    <n v="389115"/>
    <x v="1"/>
    <x v="0"/>
    <n v="15000"/>
    <n v="15000"/>
    <n v="0"/>
    <x v="0"/>
    <x v="1"/>
    <x v="1"/>
    <n v="470"/>
    <x v="1"/>
  </r>
  <r>
    <n v="389116"/>
    <x v="0"/>
    <x v="1"/>
    <n v="40000"/>
    <n v="40000"/>
    <n v="0"/>
    <x v="0"/>
    <x v="1"/>
    <x v="1"/>
    <n v="461"/>
    <x v="1"/>
  </r>
  <r>
    <n v="389117"/>
    <x v="0"/>
    <x v="0"/>
    <n v="26000"/>
    <n v="26000"/>
    <n v="0"/>
    <x v="0"/>
    <x v="0"/>
    <x v="0"/>
    <n v="528"/>
    <x v="7"/>
  </r>
  <r>
    <n v="389118"/>
    <x v="0"/>
    <x v="1"/>
    <n v="35000"/>
    <n v="35000"/>
    <n v="0"/>
    <x v="0"/>
    <x v="0"/>
    <x v="1"/>
    <n v="450"/>
    <x v="3"/>
  </r>
  <r>
    <n v="389133"/>
    <x v="0"/>
    <x v="1"/>
    <n v="30000"/>
    <n v="30000"/>
    <n v="0"/>
    <x v="0"/>
    <x v="1"/>
    <x v="0"/>
    <n v="502"/>
    <x v="0"/>
  </r>
  <r>
    <n v="389134"/>
    <x v="1"/>
    <x v="1"/>
    <n v="72000"/>
    <n v="72000"/>
    <n v="0"/>
    <x v="0"/>
    <x v="1"/>
    <x v="0"/>
    <n v="464"/>
    <x v="1"/>
  </r>
  <r>
    <n v="389143"/>
    <x v="1"/>
    <x v="0"/>
    <n v="25500"/>
    <n v="25500"/>
    <n v="0"/>
    <x v="0"/>
    <x v="0"/>
    <x v="1"/>
    <n v="481"/>
    <x v="8"/>
  </r>
  <r>
    <n v="389164"/>
    <x v="2"/>
    <x v="0"/>
    <n v="10000"/>
    <n v="10000"/>
    <n v="0"/>
    <x v="0"/>
    <x v="0"/>
    <x v="2"/>
    <n v="524"/>
    <x v="7"/>
  </r>
  <r>
    <n v="389166"/>
    <x v="0"/>
    <x v="0"/>
    <n v="93000"/>
    <n v="93000"/>
    <n v="0"/>
    <x v="0"/>
    <x v="1"/>
    <x v="2"/>
    <n v="496"/>
    <x v="0"/>
  </r>
  <r>
    <n v="389167"/>
    <x v="1"/>
    <x v="1"/>
    <n v="41000"/>
    <n v="41000"/>
    <n v="0"/>
    <x v="0"/>
    <x v="1"/>
    <x v="0"/>
    <n v="513"/>
    <x v="7"/>
  </r>
  <r>
    <n v="389169"/>
    <x v="1"/>
    <x v="0"/>
    <n v="4500"/>
    <n v="4500"/>
    <n v="0"/>
    <x v="0"/>
    <x v="1"/>
    <x v="0"/>
    <n v="466"/>
    <x v="1"/>
  </r>
  <r>
    <n v="389173"/>
    <x v="1"/>
    <x v="0"/>
    <n v="60000"/>
    <n v="30000"/>
    <n v="0"/>
    <x v="0"/>
    <x v="0"/>
    <x v="1"/>
    <n v="538"/>
    <x v="9"/>
  </r>
  <r>
    <n v="389196"/>
    <x v="0"/>
    <x v="0"/>
    <n v="40800"/>
    <n v="40800"/>
    <n v="0"/>
    <x v="0"/>
    <x v="1"/>
    <x v="0"/>
    <n v="558"/>
    <x v="10"/>
  </r>
  <r>
    <n v="389213"/>
    <x v="0"/>
    <x v="1"/>
    <n v="25000"/>
    <n v="25000"/>
    <n v="0"/>
    <x v="0"/>
    <x v="0"/>
    <x v="1"/>
    <n v="456"/>
    <x v="1"/>
  </r>
  <r>
    <n v="389215"/>
    <x v="1"/>
    <x v="0"/>
    <n v="12000"/>
    <n v="1000"/>
    <n v="0"/>
    <x v="0"/>
    <x v="1"/>
    <x v="2"/>
    <n v="464"/>
    <x v="1"/>
  </r>
  <r>
    <n v="389218"/>
    <x v="0"/>
    <x v="0"/>
    <n v="50500"/>
    <n v="28949.1"/>
    <n v="1"/>
    <x v="1"/>
    <x v="1"/>
    <x v="0"/>
    <n v="489"/>
    <x v="8"/>
  </r>
  <r>
    <n v="389224"/>
    <x v="0"/>
    <x v="0"/>
    <n v="80000"/>
    <n v="80000"/>
    <n v="0"/>
    <x v="0"/>
    <x v="1"/>
    <x v="2"/>
    <n v="510"/>
    <x v="0"/>
  </r>
  <r>
    <n v="389233"/>
    <x v="1"/>
    <x v="0"/>
    <n v="35000"/>
    <n v="35000"/>
    <n v="0"/>
    <x v="0"/>
    <x v="1"/>
    <x v="2"/>
    <n v="482"/>
    <x v="8"/>
  </r>
  <r>
    <n v="389247"/>
    <x v="1"/>
    <x v="0"/>
    <n v="32000"/>
    <n v="32000"/>
    <n v="0"/>
    <x v="0"/>
    <x v="0"/>
    <x v="1"/>
    <n v="484"/>
    <x v="8"/>
  </r>
  <r>
    <n v="389259"/>
    <x v="2"/>
    <x v="0"/>
    <n v="72000"/>
    <n v="72000"/>
    <n v="0"/>
    <x v="0"/>
    <x v="0"/>
    <x v="1"/>
    <n v="485"/>
    <x v="8"/>
  </r>
  <r>
    <n v="389265"/>
    <x v="0"/>
    <x v="0"/>
    <n v="90300"/>
    <n v="90300"/>
    <n v="0"/>
    <x v="0"/>
    <x v="0"/>
    <x v="2"/>
    <n v="524"/>
    <x v="7"/>
  </r>
  <r>
    <n v="389267"/>
    <x v="0"/>
    <x v="0"/>
    <n v="199500"/>
    <n v="199500"/>
    <n v="0"/>
    <x v="0"/>
    <x v="0"/>
    <x v="2"/>
    <n v="460"/>
    <x v="1"/>
  </r>
  <r>
    <n v="389280"/>
    <x v="1"/>
    <x v="0"/>
    <n v="5500"/>
    <n v="5500"/>
    <n v="0"/>
    <x v="0"/>
    <x v="1"/>
    <x v="1"/>
    <n v="469"/>
    <x v="1"/>
  </r>
  <r>
    <n v="389281"/>
    <x v="0"/>
    <x v="0"/>
    <n v="32700"/>
    <n v="18000"/>
    <n v="1"/>
    <x v="1"/>
    <x v="0"/>
    <x v="2"/>
    <n v="429"/>
    <x v="6"/>
  </r>
  <r>
    <n v="389284"/>
    <x v="0"/>
    <x v="0"/>
    <n v="40200"/>
    <n v="40200"/>
    <n v="0"/>
    <x v="0"/>
    <x v="1"/>
    <x v="0"/>
    <n v="563"/>
    <x v="10"/>
  </r>
  <r>
    <n v="389290"/>
    <x v="0"/>
    <x v="1"/>
    <n v="20000"/>
    <n v="20000"/>
    <n v="0"/>
    <x v="0"/>
    <x v="1"/>
    <x v="1"/>
    <n v="522"/>
    <x v="7"/>
  </r>
  <r>
    <n v="389295"/>
    <x v="0"/>
    <x v="0"/>
    <n v="24300"/>
    <n v="24300"/>
    <n v="0"/>
    <x v="0"/>
    <x v="1"/>
    <x v="1"/>
    <n v="410"/>
    <x v="2"/>
  </r>
  <r>
    <n v="389297"/>
    <x v="0"/>
    <x v="0"/>
    <n v="90000"/>
    <n v="90000"/>
    <n v="0"/>
    <x v="0"/>
    <x v="1"/>
    <x v="2"/>
    <n v="551"/>
    <x v="10"/>
  </r>
  <r>
    <n v="389304"/>
    <x v="1"/>
    <x v="0"/>
    <n v="60000"/>
    <n v="60000"/>
    <n v="0"/>
    <x v="0"/>
    <x v="0"/>
    <x v="1"/>
    <n v="487"/>
    <x v="8"/>
  </r>
  <r>
    <n v="389313"/>
    <x v="1"/>
    <x v="0"/>
    <n v="15000"/>
    <n v="15000"/>
    <n v="0"/>
    <x v="0"/>
    <x v="0"/>
    <x v="1"/>
    <n v="415"/>
    <x v="6"/>
  </r>
  <r>
    <n v="389329"/>
    <x v="0"/>
    <x v="1"/>
    <n v="24000"/>
    <n v="24000"/>
    <n v="0"/>
    <x v="0"/>
    <x v="1"/>
    <x v="1"/>
    <n v="571"/>
    <x v="12"/>
  </r>
  <r>
    <n v="389338"/>
    <x v="0"/>
    <x v="0"/>
    <n v="35000"/>
    <n v="35000"/>
    <n v="0"/>
    <x v="0"/>
    <x v="0"/>
    <x v="1"/>
    <n v="408"/>
    <x v="2"/>
  </r>
  <r>
    <n v="389352"/>
    <x v="0"/>
    <x v="0"/>
    <n v="45000"/>
    <n v="45000"/>
    <n v="0"/>
    <x v="0"/>
    <x v="0"/>
    <x v="1"/>
    <n v="554"/>
    <x v="10"/>
  </r>
  <r>
    <n v="389356"/>
    <x v="1"/>
    <x v="0"/>
    <n v="20000"/>
    <n v="20000"/>
    <n v="0"/>
    <x v="0"/>
    <x v="0"/>
    <x v="1"/>
    <n v="463"/>
    <x v="1"/>
  </r>
  <r>
    <n v="389364"/>
    <x v="0"/>
    <x v="2"/>
    <n v="29800"/>
    <n v="29800"/>
    <n v="0"/>
    <x v="0"/>
    <x v="1"/>
    <x v="0"/>
    <n v="534"/>
    <x v="9"/>
  </r>
  <r>
    <n v="389370"/>
    <x v="0"/>
    <x v="0"/>
    <n v="33000"/>
    <n v="33000"/>
    <n v="0"/>
    <x v="0"/>
    <x v="0"/>
    <x v="1"/>
    <n v="439"/>
    <x v="3"/>
  </r>
  <r>
    <n v="389376"/>
    <x v="1"/>
    <x v="0"/>
    <n v="60000"/>
    <n v="60000"/>
    <n v="0"/>
    <x v="0"/>
    <x v="1"/>
    <x v="2"/>
    <n v="485"/>
    <x v="8"/>
  </r>
  <r>
    <n v="389377"/>
    <x v="0"/>
    <x v="0"/>
    <n v="60000"/>
    <n v="60000"/>
    <n v="0"/>
    <x v="0"/>
    <x v="0"/>
    <x v="2"/>
    <n v="412"/>
    <x v="6"/>
  </r>
  <r>
    <n v="389390"/>
    <x v="0"/>
    <x v="0"/>
    <n v="60000"/>
    <n v="60000"/>
    <n v="0"/>
    <x v="0"/>
    <x v="1"/>
    <x v="1"/>
    <n v="424"/>
    <x v="6"/>
  </r>
  <r>
    <n v="389395"/>
    <x v="0"/>
    <x v="0"/>
    <n v="24500"/>
    <n v="24500"/>
    <n v="0"/>
    <x v="0"/>
    <x v="0"/>
    <x v="1"/>
    <n v="528"/>
    <x v="7"/>
  </r>
  <r>
    <n v="389396"/>
    <x v="0"/>
    <x v="0"/>
    <n v="35000"/>
    <n v="35000"/>
    <n v="0"/>
    <x v="0"/>
    <x v="0"/>
    <x v="1"/>
    <n v="499"/>
    <x v="0"/>
  </r>
  <r>
    <n v="389397"/>
    <x v="0"/>
    <x v="0"/>
    <n v="30000"/>
    <n v="30000"/>
    <n v="0"/>
    <x v="0"/>
    <x v="0"/>
    <x v="1"/>
    <n v="497"/>
    <x v="0"/>
  </r>
  <r>
    <n v="389399"/>
    <x v="0"/>
    <x v="0"/>
    <n v="268100"/>
    <n v="268100"/>
    <n v="0"/>
    <x v="0"/>
    <x v="0"/>
    <x v="1"/>
    <n v="442"/>
    <x v="3"/>
  </r>
  <r>
    <n v="389405"/>
    <x v="1"/>
    <x v="0"/>
    <n v="10000"/>
    <n v="10000"/>
    <n v="0"/>
    <x v="0"/>
    <x v="0"/>
    <x v="2"/>
    <n v="510"/>
    <x v="0"/>
  </r>
  <r>
    <n v="389426"/>
    <x v="2"/>
    <x v="0"/>
    <n v="30000"/>
    <n v="30000"/>
    <n v="0"/>
    <x v="0"/>
    <x v="1"/>
    <x v="1"/>
    <n v="413"/>
    <x v="6"/>
  </r>
  <r>
    <n v="389432"/>
    <x v="0"/>
    <x v="0"/>
    <n v="70000"/>
    <n v="70000"/>
    <n v="0"/>
    <x v="0"/>
    <x v="1"/>
    <x v="1"/>
    <n v="473"/>
    <x v="8"/>
  </r>
  <r>
    <n v="389437"/>
    <x v="0"/>
    <x v="1"/>
    <n v="95700"/>
    <n v="95700"/>
    <n v="0"/>
    <x v="0"/>
    <x v="1"/>
    <x v="1"/>
    <n v="512"/>
    <x v="7"/>
  </r>
  <r>
    <n v="389440"/>
    <x v="1"/>
    <x v="0"/>
    <n v="20000"/>
    <n v="20000"/>
    <n v="0"/>
    <x v="0"/>
    <x v="1"/>
    <x v="1"/>
    <n v="496"/>
    <x v="0"/>
  </r>
  <r>
    <n v="389441"/>
    <x v="0"/>
    <x v="2"/>
    <n v="46000"/>
    <n v="46000"/>
    <n v="0"/>
    <x v="0"/>
    <x v="0"/>
    <x v="1"/>
    <n v="468"/>
    <x v="1"/>
  </r>
  <r>
    <n v="389444"/>
    <x v="1"/>
    <x v="1"/>
    <n v="22100"/>
    <n v="22100"/>
    <n v="0"/>
    <x v="0"/>
    <x v="1"/>
    <x v="1"/>
    <n v="469"/>
    <x v="1"/>
  </r>
  <r>
    <n v="389449"/>
    <x v="0"/>
    <x v="1"/>
    <n v="20000"/>
    <n v="20000"/>
    <n v="0"/>
    <x v="0"/>
    <x v="0"/>
    <x v="0"/>
    <n v="452"/>
    <x v="1"/>
  </r>
  <r>
    <n v="389454"/>
    <x v="0"/>
    <x v="0"/>
    <n v="42480"/>
    <n v="42480"/>
    <n v="0"/>
    <x v="0"/>
    <x v="1"/>
    <x v="1"/>
    <n v="479"/>
    <x v="8"/>
  </r>
  <r>
    <n v="389458"/>
    <x v="0"/>
    <x v="1"/>
    <n v="21500"/>
    <n v="21500"/>
    <n v="0"/>
    <x v="0"/>
    <x v="0"/>
    <x v="1"/>
    <n v="407"/>
    <x v="2"/>
  </r>
  <r>
    <n v="389461"/>
    <x v="1"/>
    <x v="0"/>
    <n v="24500"/>
    <n v="24500"/>
    <n v="0"/>
    <x v="0"/>
    <x v="0"/>
    <x v="1"/>
    <n v="478"/>
    <x v="8"/>
  </r>
  <r>
    <n v="389471"/>
    <x v="0"/>
    <x v="0"/>
    <n v="10000"/>
    <n v="10000"/>
    <n v="0"/>
    <x v="0"/>
    <x v="1"/>
    <x v="1"/>
    <n v="476"/>
    <x v="8"/>
  </r>
  <r>
    <n v="389477"/>
    <x v="1"/>
    <x v="0"/>
    <n v="20000"/>
    <n v="20000"/>
    <n v="0"/>
    <x v="0"/>
    <x v="0"/>
    <x v="0"/>
    <n v="473"/>
    <x v="8"/>
  </r>
  <r>
    <n v="389489"/>
    <x v="0"/>
    <x v="0"/>
    <n v="60000"/>
    <n v="60000"/>
    <n v="0"/>
    <x v="0"/>
    <x v="0"/>
    <x v="1"/>
    <n v="442"/>
    <x v="3"/>
  </r>
  <r>
    <n v="389500"/>
    <x v="2"/>
    <x v="2"/>
    <n v="10000"/>
    <n v="10000"/>
    <n v="0"/>
    <x v="0"/>
    <x v="0"/>
    <x v="1"/>
    <n v="437"/>
    <x v="3"/>
  </r>
  <r>
    <n v="389506"/>
    <x v="1"/>
    <x v="0"/>
    <n v="70000"/>
    <n v="70000"/>
    <n v="0"/>
    <x v="0"/>
    <x v="1"/>
    <x v="2"/>
    <n v="484"/>
    <x v="8"/>
  </r>
  <r>
    <n v="389513"/>
    <x v="2"/>
    <x v="2"/>
    <n v="32600"/>
    <n v="32600"/>
    <n v="0"/>
    <x v="0"/>
    <x v="1"/>
    <x v="1"/>
    <n v="482"/>
    <x v="8"/>
  </r>
  <r>
    <n v="389528"/>
    <x v="0"/>
    <x v="1"/>
    <n v="40000"/>
    <n v="40000"/>
    <n v="0"/>
    <x v="0"/>
    <x v="0"/>
    <x v="2"/>
    <n v="529"/>
    <x v="7"/>
  </r>
  <r>
    <n v="389546"/>
    <x v="0"/>
    <x v="0"/>
    <n v="25000"/>
    <n v="25000"/>
    <n v="0"/>
    <x v="0"/>
    <x v="1"/>
    <x v="0"/>
    <n v="463"/>
    <x v="1"/>
  </r>
  <r>
    <n v="389547"/>
    <x v="0"/>
    <x v="1"/>
    <n v="40000"/>
    <n v="40000"/>
    <n v="0"/>
    <x v="0"/>
    <x v="1"/>
    <x v="1"/>
    <n v="434"/>
    <x v="3"/>
  </r>
  <r>
    <n v="389559"/>
    <x v="1"/>
    <x v="0"/>
    <n v="27000"/>
    <n v="27000"/>
    <n v="0"/>
    <x v="0"/>
    <x v="0"/>
    <x v="1"/>
    <n v="466"/>
    <x v="1"/>
  </r>
  <r>
    <n v="389560"/>
    <x v="1"/>
    <x v="0"/>
    <n v="34500"/>
    <n v="19600.010000000002"/>
    <n v="1"/>
    <x v="1"/>
    <x v="1"/>
    <x v="1"/>
    <n v="363"/>
    <x v="5"/>
  </r>
  <r>
    <n v="389568"/>
    <x v="0"/>
    <x v="0"/>
    <n v="56000"/>
    <n v="56000"/>
    <n v="0"/>
    <x v="0"/>
    <x v="1"/>
    <x v="1"/>
    <n v="548"/>
    <x v="9"/>
  </r>
  <r>
    <n v="389573"/>
    <x v="0"/>
    <x v="0"/>
    <n v="28000"/>
    <n v="28000"/>
    <n v="0"/>
    <x v="0"/>
    <x v="1"/>
    <x v="2"/>
    <n v="454"/>
    <x v="1"/>
  </r>
  <r>
    <n v="389582"/>
    <x v="1"/>
    <x v="0"/>
    <n v="35000"/>
    <n v="0"/>
    <n v="1"/>
    <x v="1"/>
    <x v="0"/>
    <x v="1"/>
    <n v="469"/>
    <x v="1"/>
  </r>
  <r>
    <n v="389622"/>
    <x v="0"/>
    <x v="2"/>
    <n v="20000"/>
    <n v="20000"/>
    <n v="0"/>
    <x v="0"/>
    <x v="1"/>
    <x v="0"/>
    <n v="504"/>
    <x v="0"/>
  </r>
  <r>
    <n v="389635"/>
    <x v="1"/>
    <x v="0"/>
    <n v="13000"/>
    <n v="13000"/>
    <n v="0"/>
    <x v="0"/>
    <x v="1"/>
    <x v="0"/>
    <n v="458"/>
    <x v="1"/>
  </r>
  <r>
    <n v="389641"/>
    <x v="0"/>
    <x v="2"/>
    <n v="82880"/>
    <n v="82880"/>
    <n v="0"/>
    <x v="0"/>
    <x v="0"/>
    <x v="1"/>
    <n v="469"/>
    <x v="1"/>
  </r>
  <r>
    <n v="389675"/>
    <x v="1"/>
    <x v="0"/>
    <n v="32000"/>
    <n v="32000"/>
    <n v="0"/>
    <x v="0"/>
    <x v="0"/>
    <x v="0"/>
    <n v="441"/>
    <x v="3"/>
  </r>
  <r>
    <n v="389682"/>
    <x v="0"/>
    <x v="2"/>
    <n v="10000"/>
    <n v="3804.68"/>
    <n v="1"/>
    <x v="1"/>
    <x v="1"/>
    <x v="1"/>
    <n v="475"/>
    <x v="8"/>
  </r>
  <r>
    <n v="389684"/>
    <x v="0"/>
    <x v="1"/>
    <n v="70000"/>
    <n v="70000"/>
    <n v="0"/>
    <x v="0"/>
    <x v="1"/>
    <x v="2"/>
    <n v="504"/>
    <x v="0"/>
  </r>
  <r>
    <n v="389685"/>
    <x v="0"/>
    <x v="0"/>
    <n v="65500"/>
    <n v="65500"/>
    <n v="0"/>
    <x v="0"/>
    <x v="1"/>
    <x v="0"/>
    <n v="549"/>
    <x v="9"/>
  </r>
  <r>
    <n v="389707"/>
    <x v="1"/>
    <x v="0"/>
    <n v="10000"/>
    <n v="10000"/>
    <n v="0"/>
    <x v="0"/>
    <x v="1"/>
    <x v="0"/>
    <n v="415"/>
    <x v="6"/>
  </r>
  <r>
    <n v="389724"/>
    <x v="0"/>
    <x v="0"/>
    <n v="155000"/>
    <n v="155000"/>
    <n v="0"/>
    <x v="0"/>
    <x v="1"/>
    <x v="1"/>
    <n v="506"/>
    <x v="0"/>
  </r>
  <r>
    <n v="389731"/>
    <x v="0"/>
    <x v="1"/>
    <n v="100000"/>
    <n v="100000"/>
    <n v="0"/>
    <x v="0"/>
    <x v="0"/>
    <x v="0"/>
    <n v="504"/>
    <x v="0"/>
  </r>
  <r>
    <n v="389737"/>
    <x v="0"/>
    <x v="0"/>
    <n v="40000"/>
    <n v="40000"/>
    <n v="0"/>
    <x v="0"/>
    <x v="0"/>
    <x v="1"/>
    <n v="455"/>
    <x v="1"/>
  </r>
  <r>
    <n v="389744"/>
    <x v="1"/>
    <x v="0"/>
    <n v="20000"/>
    <n v="20000"/>
    <n v="0"/>
    <x v="0"/>
    <x v="1"/>
    <x v="1"/>
    <n v="478"/>
    <x v="8"/>
  </r>
  <r>
    <n v="389746"/>
    <x v="1"/>
    <x v="0"/>
    <n v="33500"/>
    <n v="33500"/>
    <n v="0"/>
    <x v="0"/>
    <x v="0"/>
    <x v="2"/>
    <n v="504"/>
    <x v="0"/>
  </r>
  <r>
    <n v="389750"/>
    <x v="0"/>
    <x v="0"/>
    <n v="22100"/>
    <n v="22100"/>
    <n v="0"/>
    <x v="0"/>
    <x v="1"/>
    <x v="0"/>
    <n v="516"/>
    <x v="7"/>
  </r>
  <r>
    <n v="389761"/>
    <x v="0"/>
    <x v="1"/>
    <n v="56800"/>
    <n v="56800"/>
    <n v="0"/>
    <x v="0"/>
    <x v="1"/>
    <x v="1"/>
    <n v="405"/>
    <x v="2"/>
  </r>
  <r>
    <n v="389763"/>
    <x v="1"/>
    <x v="1"/>
    <n v="40000"/>
    <n v="40000"/>
    <n v="0"/>
    <x v="0"/>
    <x v="0"/>
    <x v="0"/>
    <n v="523"/>
    <x v="7"/>
  </r>
  <r>
    <n v="389772"/>
    <x v="1"/>
    <x v="0"/>
    <n v="13000"/>
    <n v="13000"/>
    <n v="0"/>
    <x v="0"/>
    <x v="1"/>
    <x v="2"/>
    <n v="452"/>
    <x v="1"/>
  </r>
  <r>
    <n v="389788"/>
    <x v="1"/>
    <x v="0"/>
    <n v="20000"/>
    <n v="0"/>
    <n v="1"/>
    <x v="1"/>
    <x v="0"/>
    <x v="2"/>
    <n v="383"/>
    <x v="4"/>
  </r>
  <r>
    <n v="389789"/>
    <x v="0"/>
    <x v="1"/>
    <n v="25000"/>
    <n v="25000"/>
    <n v="0"/>
    <x v="0"/>
    <x v="1"/>
    <x v="1"/>
    <n v="455"/>
    <x v="1"/>
  </r>
  <r>
    <n v="389796"/>
    <x v="1"/>
    <x v="0"/>
    <n v="10000"/>
    <n v="10000"/>
    <n v="0"/>
    <x v="0"/>
    <x v="0"/>
    <x v="0"/>
    <n v="446"/>
    <x v="3"/>
  </r>
  <r>
    <n v="389799"/>
    <x v="0"/>
    <x v="1"/>
    <n v="7000"/>
    <n v="7000"/>
    <n v="0"/>
    <x v="0"/>
    <x v="0"/>
    <x v="1"/>
    <n v="466"/>
    <x v="1"/>
  </r>
  <r>
    <n v="389804"/>
    <x v="0"/>
    <x v="0"/>
    <n v="80000"/>
    <n v="80000"/>
    <n v="0"/>
    <x v="0"/>
    <x v="1"/>
    <x v="1"/>
    <n v="457"/>
    <x v="1"/>
  </r>
  <r>
    <n v="389805"/>
    <x v="0"/>
    <x v="0"/>
    <n v="100000"/>
    <n v="100000"/>
    <n v="0"/>
    <x v="0"/>
    <x v="0"/>
    <x v="2"/>
    <n v="425"/>
    <x v="6"/>
  </r>
  <r>
    <n v="389813"/>
    <x v="1"/>
    <x v="0"/>
    <n v="25000"/>
    <n v="25000"/>
    <n v="0"/>
    <x v="0"/>
    <x v="0"/>
    <x v="1"/>
    <n v="447"/>
    <x v="3"/>
  </r>
  <r>
    <n v="389816"/>
    <x v="0"/>
    <x v="0"/>
    <n v="272000"/>
    <n v="272000"/>
    <n v="0"/>
    <x v="0"/>
    <x v="1"/>
    <x v="2"/>
    <n v="492"/>
    <x v="0"/>
  </r>
  <r>
    <n v="389825"/>
    <x v="0"/>
    <x v="0"/>
    <n v="73000"/>
    <n v="73000"/>
    <n v="0"/>
    <x v="0"/>
    <x v="1"/>
    <x v="0"/>
    <n v="491"/>
    <x v="0"/>
  </r>
  <r>
    <n v="389847"/>
    <x v="1"/>
    <x v="0"/>
    <n v="20000"/>
    <n v="20000"/>
    <n v="0"/>
    <x v="0"/>
    <x v="1"/>
    <x v="0"/>
    <n v="492"/>
    <x v="0"/>
  </r>
  <r>
    <n v="389851"/>
    <x v="1"/>
    <x v="0"/>
    <n v="10000"/>
    <n v="10000"/>
    <n v="0"/>
    <x v="0"/>
    <x v="1"/>
    <x v="1"/>
    <n v="507"/>
    <x v="0"/>
  </r>
  <r>
    <n v="389868"/>
    <x v="0"/>
    <x v="0"/>
    <n v="30000"/>
    <n v="30000"/>
    <n v="0"/>
    <x v="0"/>
    <x v="0"/>
    <x v="1"/>
    <n v="528"/>
    <x v="7"/>
  </r>
  <r>
    <n v="389873"/>
    <x v="0"/>
    <x v="0"/>
    <n v="70000"/>
    <n v="70000"/>
    <n v="0"/>
    <x v="0"/>
    <x v="0"/>
    <x v="0"/>
    <n v="440"/>
    <x v="3"/>
  </r>
  <r>
    <n v="389886"/>
    <x v="1"/>
    <x v="0"/>
    <n v="39000"/>
    <n v="39000"/>
    <n v="0"/>
    <x v="0"/>
    <x v="1"/>
    <x v="0"/>
    <n v="488"/>
    <x v="8"/>
  </r>
  <r>
    <n v="389889"/>
    <x v="0"/>
    <x v="1"/>
    <n v="40000"/>
    <n v="40000"/>
    <n v="0"/>
    <x v="0"/>
    <x v="0"/>
    <x v="0"/>
    <n v="464"/>
    <x v="1"/>
  </r>
  <r>
    <n v="389906"/>
    <x v="1"/>
    <x v="0"/>
    <n v="15000"/>
    <n v="15000"/>
    <n v="0"/>
    <x v="0"/>
    <x v="1"/>
    <x v="1"/>
    <n v="491"/>
    <x v="0"/>
  </r>
  <r>
    <n v="389914"/>
    <x v="1"/>
    <x v="0"/>
    <n v="20000"/>
    <n v="0"/>
    <n v="1"/>
    <x v="1"/>
    <x v="0"/>
    <x v="1"/>
    <n v="406"/>
    <x v="2"/>
  </r>
  <r>
    <n v="389927"/>
    <x v="1"/>
    <x v="0"/>
    <n v="5000"/>
    <n v="5000"/>
    <n v="0"/>
    <x v="0"/>
    <x v="1"/>
    <x v="1"/>
    <n v="486"/>
    <x v="8"/>
  </r>
  <r>
    <n v="389960"/>
    <x v="0"/>
    <x v="0"/>
    <n v="172000"/>
    <n v="172000"/>
    <n v="0"/>
    <x v="0"/>
    <x v="0"/>
    <x v="1"/>
    <n v="514"/>
    <x v="7"/>
  </r>
  <r>
    <n v="389964"/>
    <x v="1"/>
    <x v="1"/>
    <n v="12000"/>
    <n v="12000"/>
    <n v="0"/>
    <x v="0"/>
    <x v="1"/>
    <x v="0"/>
    <n v="486"/>
    <x v="8"/>
  </r>
  <r>
    <n v="389976"/>
    <x v="0"/>
    <x v="0"/>
    <n v="135000"/>
    <n v="135000"/>
    <n v="0"/>
    <x v="0"/>
    <x v="1"/>
    <x v="0"/>
    <n v="459"/>
    <x v="1"/>
  </r>
  <r>
    <n v="389987"/>
    <x v="0"/>
    <x v="0"/>
    <n v="55000"/>
    <n v="55000"/>
    <n v="0"/>
    <x v="0"/>
    <x v="1"/>
    <x v="0"/>
    <n v="494"/>
    <x v="0"/>
  </r>
  <r>
    <n v="389998"/>
    <x v="1"/>
    <x v="0"/>
    <n v="35000"/>
    <n v="35000"/>
    <n v="0"/>
    <x v="0"/>
    <x v="0"/>
    <x v="1"/>
    <n v="500"/>
    <x v="0"/>
  </r>
  <r>
    <n v="390005"/>
    <x v="0"/>
    <x v="0"/>
    <n v="93100"/>
    <n v="93100"/>
    <n v="0"/>
    <x v="0"/>
    <x v="1"/>
    <x v="1"/>
    <n v="458"/>
    <x v="1"/>
  </r>
  <r>
    <n v="390016"/>
    <x v="0"/>
    <x v="0"/>
    <n v="26500"/>
    <n v="26500"/>
    <n v="0"/>
    <x v="0"/>
    <x v="0"/>
    <x v="0"/>
    <n v="472"/>
    <x v="8"/>
  </r>
  <r>
    <n v="390034"/>
    <x v="0"/>
    <x v="2"/>
    <n v="21360"/>
    <n v="21360"/>
    <n v="0"/>
    <x v="0"/>
    <x v="0"/>
    <x v="0"/>
    <n v="453"/>
    <x v="1"/>
  </r>
  <r>
    <n v="390038"/>
    <x v="1"/>
    <x v="0"/>
    <n v="3000"/>
    <n v="3000"/>
    <n v="0"/>
    <x v="0"/>
    <x v="0"/>
    <x v="1"/>
    <n v="441"/>
    <x v="3"/>
  </r>
  <r>
    <n v="390041"/>
    <x v="0"/>
    <x v="0"/>
    <n v="100000"/>
    <n v="100000"/>
    <n v="0"/>
    <x v="0"/>
    <x v="0"/>
    <x v="0"/>
    <n v="429"/>
    <x v="6"/>
  </r>
  <r>
    <n v="390054"/>
    <x v="0"/>
    <x v="0"/>
    <n v="139000"/>
    <n v="139000"/>
    <n v="0"/>
    <x v="0"/>
    <x v="0"/>
    <x v="0"/>
    <n v="497"/>
    <x v="0"/>
  </r>
  <r>
    <n v="390057"/>
    <x v="0"/>
    <x v="0"/>
    <n v="10000"/>
    <n v="10000"/>
    <n v="0"/>
    <x v="0"/>
    <x v="1"/>
    <x v="2"/>
    <n v="485"/>
    <x v="8"/>
  </r>
  <r>
    <n v="390090"/>
    <x v="1"/>
    <x v="0"/>
    <n v="43000"/>
    <n v="43000"/>
    <n v="0"/>
    <x v="0"/>
    <x v="1"/>
    <x v="1"/>
    <n v="527"/>
    <x v="7"/>
  </r>
  <r>
    <n v="390106"/>
    <x v="1"/>
    <x v="0"/>
    <n v="70000"/>
    <n v="70000"/>
    <n v="0"/>
    <x v="0"/>
    <x v="1"/>
    <x v="1"/>
    <n v="457"/>
    <x v="1"/>
  </r>
  <r>
    <n v="390120"/>
    <x v="0"/>
    <x v="0"/>
    <n v="60000"/>
    <n v="60000"/>
    <n v="0"/>
    <x v="0"/>
    <x v="0"/>
    <x v="0"/>
    <n v="496"/>
    <x v="0"/>
  </r>
  <r>
    <n v="390125"/>
    <x v="0"/>
    <x v="0"/>
    <n v="37000"/>
    <n v="37000"/>
    <n v="0"/>
    <x v="0"/>
    <x v="0"/>
    <x v="0"/>
    <n v="533"/>
    <x v="9"/>
  </r>
  <r>
    <n v="390133"/>
    <x v="0"/>
    <x v="1"/>
    <n v="30000"/>
    <n v="30000"/>
    <n v="0"/>
    <x v="0"/>
    <x v="1"/>
    <x v="1"/>
    <n v="451"/>
    <x v="1"/>
  </r>
  <r>
    <n v="390163"/>
    <x v="0"/>
    <x v="0"/>
    <n v="30000"/>
    <n v="30000"/>
    <n v="0"/>
    <x v="0"/>
    <x v="1"/>
    <x v="1"/>
    <n v="459"/>
    <x v="1"/>
  </r>
  <r>
    <n v="390166"/>
    <x v="2"/>
    <x v="1"/>
    <n v="30000"/>
    <n v="30000"/>
    <n v="0"/>
    <x v="0"/>
    <x v="1"/>
    <x v="0"/>
    <n v="456"/>
    <x v="1"/>
  </r>
  <r>
    <n v="390171"/>
    <x v="0"/>
    <x v="0"/>
    <n v="5000"/>
    <n v="5000"/>
    <n v="0"/>
    <x v="0"/>
    <x v="0"/>
    <x v="0"/>
    <n v="475"/>
    <x v="8"/>
  </r>
  <r>
    <n v="390174"/>
    <x v="1"/>
    <x v="0"/>
    <n v="11000"/>
    <n v="11000"/>
    <n v="0"/>
    <x v="0"/>
    <x v="0"/>
    <x v="1"/>
    <n v="461"/>
    <x v="1"/>
  </r>
  <r>
    <n v="390178"/>
    <x v="1"/>
    <x v="0"/>
    <n v="10000"/>
    <n v="10000"/>
    <n v="0"/>
    <x v="0"/>
    <x v="1"/>
    <x v="2"/>
    <n v="467"/>
    <x v="1"/>
  </r>
  <r>
    <n v="390186"/>
    <x v="1"/>
    <x v="0"/>
    <n v="50000"/>
    <n v="50000"/>
    <n v="0"/>
    <x v="0"/>
    <x v="1"/>
    <x v="2"/>
    <n v="461"/>
    <x v="1"/>
  </r>
  <r>
    <n v="390206"/>
    <x v="0"/>
    <x v="1"/>
    <n v="20000"/>
    <n v="20000"/>
    <n v="0"/>
    <x v="0"/>
    <x v="0"/>
    <x v="2"/>
    <n v="419"/>
    <x v="6"/>
  </r>
  <r>
    <n v="390218"/>
    <x v="0"/>
    <x v="0"/>
    <n v="70000"/>
    <n v="70000"/>
    <n v="0"/>
    <x v="0"/>
    <x v="1"/>
    <x v="2"/>
    <n v="456"/>
    <x v="1"/>
  </r>
  <r>
    <n v="390254"/>
    <x v="0"/>
    <x v="0"/>
    <n v="78666"/>
    <n v="78666"/>
    <n v="0"/>
    <x v="0"/>
    <x v="1"/>
    <x v="1"/>
    <n v="527"/>
    <x v="7"/>
  </r>
  <r>
    <n v="390257"/>
    <x v="1"/>
    <x v="0"/>
    <n v="97000"/>
    <n v="97000"/>
    <n v="0"/>
    <x v="0"/>
    <x v="0"/>
    <x v="1"/>
    <n v="491"/>
    <x v="0"/>
  </r>
  <r>
    <n v="390262"/>
    <x v="0"/>
    <x v="1"/>
    <n v="30000"/>
    <n v="30000"/>
    <n v="0"/>
    <x v="0"/>
    <x v="0"/>
    <x v="1"/>
    <n v="505"/>
    <x v="0"/>
  </r>
  <r>
    <n v="390266"/>
    <x v="0"/>
    <x v="1"/>
    <n v="35000"/>
    <n v="35000"/>
    <n v="0"/>
    <x v="0"/>
    <x v="0"/>
    <x v="0"/>
    <n v="482"/>
    <x v="8"/>
  </r>
  <r>
    <n v="390268"/>
    <x v="0"/>
    <x v="2"/>
    <n v="97800"/>
    <n v="97800"/>
    <n v="0"/>
    <x v="0"/>
    <x v="1"/>
    <x v="1"/>
    <n v="514"/>
    <x v="7"/>
  </r>
  <r>
    <n v="390269"/>
    <x v="0"/>
    <x v="2"/>
    <n v="20000"/>
    <n v="20000"/>
    <n v="0"/>
    <x v="0"/>
    <x v="1"/>
    <x v="0"/>
    <n v="411"/>
    <x v="6"/>
  </r>
  <r>
    <n v="390273"/>
    <x v="0"/>
    <x v="0"/>
    <n v="68000"/>
    <n v="68000"/>
    <n v="0"/>
    <x v="0"/>
    <x v="1"/>
    <x v="2"/>
    <n v="516"/>
    <x v="7"/>
  </r>
  <r>
    <n v="390281"/>
    <x v="0"/>
    <x v="0"/>
    <n v="15000"/>
    <n v="15000"/>
    <n v="0"/>
    <x v="0"/>
    <x v="1"/>
    <x v="0"/>
    <n v="472"/>
    <x v="8"/>
  </r>
  <r>
    <n v="390310"/>
    <x v="0"/>
    <x v="1"/>
    <n v="52000"/>
    <n v="52000"/>
    <n v="0"/>
    <x v="0"/>
    <x v="1"/>
    <x v="0"/>
    <n v="492"/>
    <x v="0"/>
  </r>
  <r>
    <n v="390317"/>
    <x v="1"/>
    <x v="0"/>
    <n v="10000"/>
    <n v="10000"/>
    <n v="0"/>
    <x v="0"/>
    <x v="0"/>
    <x v="1"/>
    <n v="430"/>
    <x v="6"/>
  </r>
  <r>
    <n v="390318"/>
    <x v="0"/>
    <x v="0"/>
    <n v="98738.87"/>
    <n v="98738.87"/>
    <n v="0"/>
    <x v="0"/>
    <x v="0"/>
    <x v="1"/>
    <n v="491"/>
    <x v="0"/>
  </r>
  <r>
    <n v="390342"/>
    <x v="0"/>
    <x v="0"/>
    <n v="100000"/>
    <n v="100000"/>
    <n v="0"/>
    <x v="0"/>
    <x v="0"/>
    <x v="0"/>
    <n v="473"/>
    <x v="8"/>
  </r>
  <r>
    <n v="390347"/>
    <x v="0"/>
    <x v="0"/>
    <n v="68000"/>
    <n v="68000"/>
    <n v="0"/>
    <x v="0"/>
    <x v="1"/>
    <x v="0"/>
    <n v="471"/>
    <x v="8"/>
  </r>
  <r>
    <n v="390362"/>
    <x v="0"/>
    <x v="0"/>
    <n v="30000"/>
    <n v="30000"/>
    <n v="0"/>
    <x v="0"/>
    <x v="1"/>
    <x v="1"/>
    <n v="485"/>
    <x v="8"/>
  </r>
  <r>
    <n v="390475"/>
    <x v="0"/>
    <x v="0"/>
    <n v="40000"/>
    <n v="40000"/>
    <n v="0"/>
    <x v="0"/>
    <x v="0"/>
    <x v="1"/>
    <n v="450"/>
    <x v="3"/>
  </r>
  <r>
    <n v="390546"/>
    <x v="0"/>
    <x v="0"/>
    <n v="40000"/>
    <n v="40000"/>
    <n v="0"/>
    <x v="0"/>
    <x v="1"/>
    <x v="1"/>
    <n v="549"/>
    <x v="9"/>
  </r>
  <r>
    <n v="390566"/>
    <x v="0"/>
    <x v="0"/>
    <n v="37000"/>
    <n v="37000"/>
    <n v="0"/>
    <x v="0"/>
    <x v="0"/>
    <x v="0"/>
    <n v="531"/>
    <x v="9"/>
  </r>
  <r>
    <n v="390576"/>
    <x v="1"/>
    <x v="0"/>
    <n v="46000"/>
    <n v="36000"/>
    <n v="0"/>
    <x v="0"/>
    <x v="1"/>
    <x v="0"/>
    <n v="533"/>
    <x v="9"/>
  </r>
  <r>
    <n v="390608"/>
    <x v="0"/>
    <x v="1"/>
    <n v="42500"/>
    <n v="42500"/>
    <n v="0"/>
    <x v="0"/>
    <x v="1"/>
    <x v="0"/>
    <n v="515"/>
    <x v="7"/>
  </r>
  <r>
    <n v="390610"/>
    <x v="0"/>
    <x v="0"/>
    <n v="49280"/>
    <n v="49280"/>
    <n v="0"/>
    <x v="0"/>
    <x v="1"/>
    <x v="0"/>
    <n v="498"/>
    <x v="0"/>
  </r>
  <r>
    <n v="390611"/>
    <x v="1"/>
    <x v="1"/>
    <n v="20000"/>
    <n v="20000"/>
    <n v="0"/>
    <x v="0"/>
    <x v="1"/>
    <x v="2"/>
    <n v="473"/>
    <x v="8"/>
  </r>
  <r>
    <n v="390616"/>
    <x v="0"/>
    <x v="0"/>
    <n v="90000"/>
    <n v="90000"/>
    <n v="0"/>
    <x v="0"/>
    <x v="0"/>
    <x v="2"/>
    <n v="530"/>
    <x v="7"/>
  </r>
  <r>
    <n v="390628"/>
    <x v="0"/>
    <x v="1"/>
    <n v="75000"/>
    <n v="75000"/>
    <n v="0"/>
    <x v="0"/>
    <x v="0"/>
    <x v="2"/>
    <n v="476"/>
    <x v="8"/>
  </r>
  <r>
    <n v="390632"/>
    <x v="1"/>
    <x v="0"/>
    <n v="30000"/>
    <n v="30000"/>
    <n v="0"/>
    <x v="0"/>
    <x v="0"/>
    <x v="1"/>
    <n v="456"/>
    <x v="1"/>
  </r>
  <r>
    <n v="390636"/>
    <x v="0"/>
    <x v="1"/>
    <n v="48872"/>
    <n v="48872"/>
    <n v="0"/>
    <x v="0"/>
    <x v="0"/>
    <x v="0"/>
    <n v="484"/>
    <x v="8"/>
  </r>
  <r>
    <n v="390647"/>
    <x v="0"/>
    <x v="1"/>
    <n v="24000"/>
    <n v="24000"/>
    <n v="0"/>
    <x v="0"/>
    <x v="1"/>
    <x v="2"/>
    <n v="472"/>
    <x v="8"/>
  </r>
  <r>
    <n v="390649"/>
    <x v="0"/>
    <x v="1"/>
    <n v="10000"/>
    <n v="10000"/>
    <n v="0"/>
    <x v="0"/>
    <x v="1"/>
    <x v="2"/>
    <n v="540"/>
    <x v="9"/>
  </r>
  <r>
    <n v="390659"/>
    <x v="0"/>
    <x v="0"/>
    <n v="69420"/>
    <n v="69420"/>
    <n v="0"/>
    <x v="0"/>
    <x v="0"/>
    <x v="1"/>
    <n v="445"/>
    <x v="3"/>
  </r>
  <r>
    <n v="390660"/>
    <x v="1"/>
    <x v="0"/>
    <n v="10000"/>
    <n v="10000"/>
    <n v="0"/>
    <x v="0"/>
    <x v="0"/>
    <x v="1"/>
    <n v="457"/>
    <x v="1"/>
  </r>
  <r>
    <n v="390680"/>
    <x v="1"/>
    <x v="1"/>
    <n v="40000"/>
    <n v="40000"/>
    <n v="0"/>
    <x v="0"/>
    <x v="1"/>
    <x v="0"/>
    <n v="474"/>
    <x v="8"/>
  </r>
  <r>
    <n v="390683"/>
    <x v="2"/>
    <x v="2"/>
    <n v="30000"/>
    <n v="30000"/>
    <n v="0"/>
    <x v="0"/>
    <x v="0"/>
    <x v="1"/>
    <n v="475"/>
    <x v="8"/>
  </r>
  <r>
    <n v="390687"/>
    <x v="0"/>
    <x v="0"/>
    <n v="25116"/>
    <n v="25116"/>
    <n v="0"/>
    <x v="0"/>
    <x v="1"/>
    <x v="0"/>
    <n v="504"/>
    <x v="0"/>
  </r>
  <r>
    <n v="390694"/>
    <x v="2"/>
    <x v="2"/>
    <n v="70000"/>
    <n v="70000"/>
    <n v="0"/>
    <x v="0"/>
    <x v="0"/>
    <x v="0"/>
    <n v="479"/>
    <x v="8"/>
  </r>
  <r>
    <n v="390695"/>
    <x v="1"/>
    <x v="0"/>
    <n v="30000"/>
    <n v="30000"/>
    <n v="0"/>
    <x v="0"/>
    <x v="1"/>
    <x v="2"/>
    <n v="485"/>
    <x v="8"/>
  </r>
  <r>
    <n v="390700"/>
    <x v="0"/>
    <x v="0"/>
    <n v="30000"/>
    <n v="30000"/>
    <n v="0"/>
    <x v="0"/>
    <x v="1"/>
    <x v="2"/>
    <n v="459"/>
    <x v="1"/>
  </r>
  <r>
    <n v="390704"/>
    <x v="1"/>
    <x v="0"/>
    <n v="4000"/>
    <n v="4000"/>
    <n v="0"/>
    <x v="0"/>
    <x v="1"/>
    <x v="2"/>
    <n v="514"/>
    <x v="7"/>
  </r>
  <r>
    <n v="390711"/>
    <x v="0"/>
    <x v="0"/>
    <n v="123500"/>
    <n v="123500"/>
    <n v="0"/>
    <x v="0"/>
    <x v="0"/>
    <x v="1"/>
    <n v="452"/>
    <x v="1"/>
  </r>
  <r>
    <n v="390719"/>
    <x v="0"/>
    <x v="1"/>
    <n v="72624"/>
    <n v="72624"/>
    <n v="0"/>
    <x v="0"/>
    <x v="0"/>
    <x v="2"/>
    <n v="552"/>
    <x v="10"/>
  </r>
  <r>
    <n v="390731"/>
    <x v="0"/>
    <x v="1"/>
    <n v="21000"/>
    <n v="21000"/>
    <n v="0"/>
    <x v="0"/>
    <x v="0"/>
    <x v="1"/>
    <n v="473"/>
    <x v="8"/>
  </r>
  <r>
    <n v="390734"/>
    <x v="1"/>
    <x v="0"/>
    <n v="10000"/>
    <n v="10000"/>
    <n v="0"/>
    <x v="0"/>
    <x v="0"/>
    <x v="2"/>
    <n v="490"/>
    <x v="8"/>
  </r>
  <r>
    <n v="390735"/>
    <x v="1"/>
    <x v="1"/>
    <n v="21280"/>
    <n v="21280"/>
    <n v="0"/>
    <x v="0"/>
    <x v="0"/>
    <x v="1"/>
    <n v="489"/>
    <x v="8"/>
  </r>
  <r>
    <n v="390752"/>
    <x v="0"/>
    <x v="0"/>
    <n v="112000"/>
    <n v="112000"/>
    <n v="0"/>
    <x v="0"/>
    <x v="0"/>
    <x v="2"/>
    <n v="509"/>
    <x v="0"/>
  </r>
  <r>
    <n v="390754"/>
    <x v="0"/>
    <x v="1"/>
    <n v="73700"/>
    <n v="73700"/>
    <n v="0"/>
    <x v="0"/>
    <x v="1"/>
    <x v="0"/>
    <n v="575"/>
    <x v="12"/>
  </r>
  <r>
    <n v="390755"/>
    <x v="1"/>
    <x v="0"/>
    <n v="15000"/>
    <n v="15000"/>
    <n v="0"/>
    <x v="0"/>
    <x v="1"/>
    <x v="0"/>
    <n v="498"/>
    <x v="0"/>
  </r>
  <r>
    <n v="390756"/>
    <x v="0"/>
    <x v="0"/>
    <n v="112500"/>
    <n v="112500"/>
    <n v="0"/>
    <x v="0"/>
    <x v="1"/>
    <x v="0"/>
    <n v="472"/>
    <x v="8"/>
  </r>
  <r>
    <n v="390766"/>
    <x v="0"/>
    <x v="0"/>
    <n v="60000"/>
    <n v="60000"/>
    <n v="0"/>
    <x v="0"/>
    <x v="1"/>
    <x v="2"/>
    <n v="505"/>
    <x v="0"/>
  </r>
  <r>
    <n v="390780"/>
    <x v="0"/>
    <x v="0"/>
    <n v="46000"/>
    <n v="46000"/>
    <n v="0"/>
    <x v="0"/>
    <x v="0"/>
    <x v="1"/>
    <n v="545"/>
    <x v="9"/>
  </r>
  <r>
    <n v="390786"/>
    <x v="1"/>
    <x v="0"/>
    <n v="20000"/>
    <n v="0"/>
    <n v="1"/>
    <x v="1"/>
    <x v="0"/>
    <x v="2"/>
    <n v="438"/>
    <x v="3"/>
  </r>
  <r>
    <n v="390806"/>
    <x v="0"/>
    <x v="1"/>
    <n v="20100"/>
    <n v="20100"/>
    <n v="0"/>
    <x v="0"/>
    <x v="0"/>
    <x v="1"/>
    <n v="489"/>
    <x v="8"/>
  </r>
  <r>
    <n v="390808"/>
    <x v="0"/>
    <x v="0"/>
    <n v="59000"/>
    <n v="59000"/>
    <n v="0"/>
    <x v="0"/>
    <x v="1"/>
    <x v="0"/>
    <n v="539"/>
    <x v="9"/>
  </r>
  <r>
    <n v="390818"/>
    <x v="0"/>
    <x v="0"/>
    <n v="184639"/>
    <n v="184639"/>
    <n v="0"/>
    <x v="0"/>
    <x v="1"/>
    <x v="2"/>
    <n v="543"/>
    <x v="9"/>
  </r>
  <r>
    <n v="390821"/>
    <x v="0"/>
    <x v="0"/>
    <n v="30000"/>
    <n v="30000"/>
    <n v="0"/>
    <x v="0"/>
    <x v="1"/>
    <x v="2"/>
    <n v="550"/>
    <x v="9"/>
  </r>
  <r>
    <n v="390831"/>
    <x v="0"/>
    <x v="0"/>
    <n v="10000"/>
    <n v="10000"/>
    <n v="0"/>
    <x v="0"/>
    <x v="0"/>
    <x v="0"/>
    <n v="442"/>
    <x v="3"/>
  </r>
  <r>
    <n v="390839"/>
    <x v="0"/>
    <x v="0"/>
    <n v="60000"/>
    <n v="60000"/>
    <n v="0"/>
    <x v="0"/>
    <x v="1"/>
    <x v="2"/>
    <n v="545"/>
    <x v="9"/>
  </r>
  <r>
    <n v="390840"/>
    <x v="1"/>
    <x v="0"/>
    <n v="10000"/>
    <n v="10000"/>
    <n v="0"/>
    <x v="0"/>
    <x v="1"/>
    <x v="2"/>
    <n v="549"/>
    <x v="9"/>
  </r>
  <r>
    <n v="390841"/>
    <x v="0"/>
    <x v="1"/>
    <n v="48980"/>
    <n v="48980"/>
    <n v="0"/>
    <x v="0"/>
    <x v="0"/>
    <x v="0"/>
    <n v="485"/>
    <x v="8"/>
  </r>
  <r>
    <n v="390843"/>
    <x v="0"/>
    <x v="0"/>
    <n v="70000"/>
    <n v="70000"/>
    <n v="0"/>
    <x v="0"/>
    <x v="0"/>
    <x v="2"/>
    <n v="490"/>
    <x v="8"/>
  </r>
  <r>
    <n v="390867"/>
    <x v="1"/>
    <x v="0"/>
    <n v="18000"/>
    <n v="18000"/>
    <n v="0"/>
    <x v="0"/>
    <x v="1"/>
    <x v="1"/>
    <n v="539"/>
    <x v="9"/>
  </r>
  <r>
    <n v="390870"/>
    <x v="0"/>
    <x v="2"/>
    <n v="38000"/>
    <n v="38000"/>
    <n v="0"/>
    <x v="0"/>
    <x v="0"/>
    <x v="1"/>
    <n v="447"/>
    <x v="3"/>
  </r>
  <r>
    <n v="390875"/>
    <x v="1"/>
    <x v="0"/>
    <n v="23500"/>
    <n v="23500"/>
    <n v="0"/>
    <x v="0"/>
    <x v="1"/>
    <x v="0"/>
    <n v="442"/>
    <x v="3"/>
  </r>
  <r>
    <n v="390883"/>
    <x v="0"/>
    <x v="0"/>
    <n v="20000"/>
    <n v="20000"/>
    <n v="0"/>
    <x v="0"/>
    <x v="0"/>
    <x v="1"/>
    <n v="493"/>
    <x v="0"/>
  </r>
  <r>
    <n v="390893"/>
    <x v="0"/>
    <x v="0"/>
    <n v="52400"/>
    <n v="52400"/>
    <n v="0"/>
    <x v="0"/>
    <x v="0"/>
    <x v="2"/>
    <n v="449"/>
    <x v="3"/>
  </r>
  <r>
    <n v="390900"/>
    <x v="1"/>
    <x v="2"/>
    <n v="20000"/>
    <n v="20000"/>
    <n v="0"/>
    <x v="0"/>
    <x v="1"/>
    <x v="1"/>
    <n v="478"/>
    <x v="8"/>
  </r>
  <r>
    <n v="390901"/>
    <x v="0"/>
    <x v="1"/>
    <n v="25000"/>
    <n v="25000"/>
    <n v="0"/>
    <x v="0"/>
    <x v="0"/>
    <x v="0"/>
    <n v="547"/>
    <x v="9"/>
  </r>
  <r>
    <n v="390908"/>
    <x v="0"/>
    <x v="1"/>
    <n v="49000"/>
    <n v="49000"/>
    <n v="0"/>
    <x v="0"/>
    <x v="1"/>
    <x v="0"/>
    <n v="528"/>
    <x v="7"/>
  </r>
  <r>
    <n v="390915"/>
    <x v="0"/>
    <x v="1"/>
    <n v="8600"/>
    <n v="8600"/>
    <n v="0"/>
    <x v="0"/>
    <x v="1"/>
    <x v="0"/>
    <n v="541"/>
    <x v="9"/>
  </r>
  <r>
    <n v="390918"/>
    <x v="0"/>
    <x v="1"/>
    <n v="1000"/>
    <n v="1000"/>
    <n v="0"/>
    <x v="0"/>
    <x v="0"/>
    <x v="0"/>
    <n v="494"/>
    <x v="0"/>
  </r>
  <r>
    <n v="390926"/>
    <x v="0"/>
    <x v="0"/>
    <n v="40000"/>
    <n v="40000"/>
    <n v="0"/>
    <x v="0"/>
    <x v="1"/>
    <x v="1"/>
    <n v="512"/>
    <x v="7"/>
  </r>
  <r>
    <n v="390927"/>
    <x v="0"/>
    <x v="1"/>
    <n v="50000"/>
    <n v="50000"/>
    <n v="0"/>
    <x v="0"/>
    <x v="0"/>
    <x v="1"/>
    <n v="528"/>
    <x v="7"/>
  </r>
  <r>
    <n v="390949"/>
    <x v="0"/>
    <x v="0"/>
    <n v="76642"/>
    <n v="76642"/>
    <n v="0"/>
    <x v="0"/>
    <x v="0"/>
    <x v="1"/>
    <n v="432"/>
    <x v="3"/>
  </r>
  <r>
    <n v="390951"/>
    <x v="1"/>
    <x v="0"/>
    <n v="10000"/>
    <n v="10000"/>
    <n v="0"/>
    <x v="0"/>
    <x v="1"/>
    <x v="1"/>
    <n v="485"/>
    <x v="8"/>
  </r>
  <r>
    <n v="390959"/>
    <x v="1"/>
    <x v="0"/>
    <n v="50000"/>
    <n v="50000"/>
    <n v="0"/>
    <x v="0"/>
    <x v="1"/>
    <x v="0"/>
    <n v="470"/>
    <x v="1"/>
  </r>
  <r>
    <n v="390966"/>
    <x v="1"/>
    <x v="0"/>
    <n v="10000"/>
    <n v="10000"/>
    <n v="0"/>
    <x v="0"/>
    <x v="0"/>
    <x v="0"/>
    <n v="415"/>
    <x v="6"/>
  </r>
  <r>
    <n v="390983"/>
    <x v="1"/>
    <x v="0"/>
    <n v="48500"/>
    <n v="48500"/>
    <n v="0"/>
    <x v="0"/>
    <x v="0"/>
    <x v="1"/>
    <n v="465"/>
    <x v="1"/>
  </r>
  <r>
    <n v="391001"/>
    <x v="0"/>
    <x v="2"/>
    <n v="30000"/>
    <n v="30000"/>
    <n v="0"/>
    <x v="0"/>
    <x v="0"/>
    <x v="1"/>
    <n v="442"/>
    <x v="3"/>
  </r>
  <r>
    <n v="391002"/>
    <x v="0"/>
    <x v="1"/>
    <n v="38000"/>
    <n v="38000"/>
    <n v="0"/>
    <x v="0"/>
    <x v="0"/>
    <x v="1"/>
    <n v="492"/>
    <x v="0"/>
  </r>
  <r>
    <n v="391004"/>
    <x v="0"/>
    <x v="0"/>
    <n v="48000"/>
    <n v="48000"/>
    <n v="0"/>
    <x v="0"/>
    <x v="0"/>
    <x v="0"/>
    <n v="468"/>
    <x v="1"/>
  </r>
  <r>
    <n v="391021"/>
    <x v="0"/>
    <x v="0"/>
    <n v="85800"/>
    <n v="85800"/>
    <n v="0"/>
    <x v="0"/>
    <x v="1"/>
    <x v="1"/>
    <n v="478"/>
    <x v="8"/>
  </r>
  <r>
    <n v="391032"/>
    <x v="0"/>
    <x v="0"/>
    <n v="124700"/>
    <n v="124700"/>
    <n v="0"/>
    <x v="0"/>
    <x v="0"/>
    <x v="1"/>
    <n v="430"/>
    <x v="6"/>
  </r>
  <r>
    <n v="391050"/>
    <x v="0"/>
    <x v="1"/>
    <n v="29000"/>
    <n v="29000"/>
    <n v="0"/>
    <x v="0"/>
    <x v="0"/>
    <x v="0"/>
    <n v="479"/>
    <x v="8"/>
  </r>
  <r>
    <n v="391061"/>
    <x v="0"/>
    <x v="0"/>
    <n v="50000"/>
    <n v="50000"/>
    <n v="0"/>
    <x v="0"/>
    <x v="0"/>
    <x v="1"/>
    <n v="443"/>
    <x v="3"/>
  </r>
  <r>
    <n v="391078"/>
    <x v="0"/>
    <x v="1"/>
    <n v="48000"/>
    <n v="48000"/>
    <n v="0"/>
    <x v="0"/>
    <x v="0"/>
    <x v="0"/>
    <n v="513"/>
    <x v="7"/>
  </r>
  <r>
    <n v="391081"/>
    <x v="0"/>
    <x v="0"/>
    <n v="40000"/>
    <n v="40000"/>
    <n v="0"/>
    <x v="0"/>
    <x v="0"/>
    <x v="1"/>
    <n v="490"/>
    <x v="8"/>
  </r>
  <r>
    <n v="391085"/>
    <x v="1"/>
    <x v="0"/>
    <n v="40000"/>
    <n v="20000.16"/>
    <n v="0"/>
    <x v="0"/>
    <x v="0"/>
    <x v="1"/>
    <n v="484"/>
    <x v="8"/>
  </r>
  <r>
    <n v="391090"/>
    <x v="0"/>
    <x v="0"/>
    <n v="20000"/>
    <n v="20000"/>
    <n v="0"/>
    <x v="0"/>
    <x v="0"/>
    <x v="1"/>
    <n v="495"/>
    <x v="0"/>
  </r>
  <r>
    <n v="391095"/>
    <x v="0"/>
    <x v="2"/>
    <n v="40000"/>
    <n v="40000"/>
    <n v="0"/>
    <x v="0"/>
    <x v="1"/>
    <x v="1"/>
    <n v="489"/>
    <x v="8"/>
  </r>
  <r>
    <n v="391098"/>
    <x v="0"/>
    <x v="1"/>
    <n v="53500"/>
    <n v="53500"/>
    <n v="0"/>
    <x v="0"/>
    <x v="1"/>
    <x v="2"/>
    <n v="529"/>
    <x v="7"/>
  </r>
  <r>
    <n v="391104"/>
    <x v="0"/>
    <x v="0"/>
    <n v="15000"/>
    <n v="10000"/>
    <n v="1"/>
    <x v="1"/>
    <x v="0"/>
    <x v="1"/>
    <n v="428"/>
    <x v="6"/>
  </r>
  <r>
    <n v="391117"/>
    <x v="0"/>
    <x v="0"/>
    <n v="40000"/>
    <n v="40000"/>
    <n v="0"/>
    <x v="0"/>
    <x v="1"/>
    <x v="0"/>
    <n v="534"/>
    <x v="9"/>
  </r>
  <r>
    <n v="391119"/>
    <x v="2"/>
    <x v="2"/>
    <n v="40000"/>
    <n v="40000"/>
    <n v="0"/>
    <x v="0"/>
    <x v="0"/>
    <x v="0"/>
    <n v="505"/>
    <x v="0"/>
  </r>
  <r>
    <n v="391130"/>
    <x v="0"/>
    <x v="0"/>
    <n v="70000"/>
    <n v="70000"/>
    <n v="0"/>
    <x v="0"/>
    <x v="1"/>
    <x v="1"/>
    <n v="554"/>
    <x v="10"/>
  </r>
  <r>
    <n v="391133"/>
    <x v="2"/>
    <x v="0"/>
    <n v="48500"/>
    <n v="30000"/>
    <n v="1"/>
    <x v="1"/>
    <x v="0"/>
    <x v="1"/>
    <n v="441"/>
    <x v="3"/>
  </r>
  <r>
    <n v="391143"/>
    <x v="0"/>
    <x v="0"/>
    <n v="20000"/>
    <n v="20000"/>
    <n v="0"/>
    <x v="0"/>
    <x v="0"/>
    <x v="0"/>
    <n v="494"/>
    <x v="0"/>
  </r>
  <r>
    <n v="391148"/>
    <x v="0"/>
    <x v="0"/>
    <n v="30000"/>
    <n v="30000"/>
    <n v="0"/>
    <x v="0"/>
    <x v="1"/>
    <x v="1"/>
    <n v="473"/>
    <x v="8"/>
  </r>
  <r>
    <n v="391157"/>
    <x v="0"/>
    <x v="0"/>
    <n v="318200"/>
    <n v="318200"/>
    <n v="0"/>
    <x v="0"/>
    <x v="1"/>
    <x v="2"/>
    <n v="523"/>
    <x v="7"/>
  </r>
  <r>
    <n v="391164"/>
    <x v="1"/>
    <x v="0"/>
    <n v="35000"/>
    <n v="0"/>
    <n v="1"/>
    <x v="1"/>
    <x v="0"/>
    <x v="1"/>
    <n v="503"/>
    <x v="0"/>
  </r>
  <r>
    <n v="391168"/>
    <x v="1"/>
    <x v="0"/>
    <n v="30000"/>
    <n v="0"/>
    <n v="1"/>
    <x v="1"/>
    <x v="0"/>
    <x v="1"/>
    <n v="456"/>
    <x v="1"/>
  </r>
  <r>
    <n v="391173"/>
    <x v="0"/>
    <x v="1"/>
    <n v="30000"/>
    <n v="20000"/>
    <n v="1"/>
    <x v="1"/>
    <x v="0"/>
    <x v="1"/>
    <n v="449"/>
    <x v="3"/>
  </r>
  <r>
    <n v="391174"/>
    <x v="2"/>
    <x v="2"/>
    <n v="56000"/>
    <n v="56000"/>
    <n v="0"/>
    <x v="0"/>
    <x v="1"/>
    <x v="0"/>
    <n v="547"/>
    <x v="9"/>
  </r>
  <r>
    <n v="391189"/>
    <x v="1"/>
    <x v="0"/>
    <n v="7000"/>
    <n v="7000"/>
    <n v="0"/>
    <x v="0"/>
    <x v="1"/>
    <x v="0"/>
    <n v="468"/>
    <x v="1"/>
  </r>
  <r>
    <n v="391195"/>
    <x v="0"/>
    <x v="0"/>
    <n v="19500"/>
    <n v="19500"/>
    <n v="0"/>
    <x v="0"/>
    <x v="1"/>
    <x v="0"/>
    <n v="452"/>
    <x v="1"/>
  </r>
  <r>
    <n v="391196"/>
    <x v="0"/>
    <x v="1"/>
    <n v="36000"/>
    <n v="36000"/>
    <n v="0"/>
    <x v="0"/>
    <x v="1"/>
    <x v="2"/>
    <n v="503"/>
    <x v="0"/>
  </r>
  <r>
    <n v="391204"/>
    <x v="1"/>
    <x v="0"/>
    <n v="10000"/>
    <n v="10000"/>
    <n v="0"/>
    <x v="0"/>
    <x v="1"/>
    <x v="2"/>
    <n v="483"/>
    <x v="8"/>
  </r>
  <r>
    <n v="391207"/>
    <x v="0"/>
    <x v="2"/>
    <n v="40000"/>
    <n v="40000"/>
    <n v="0"/>
    <x v="0"/>
    <x v="1"/>
    <x v="1"/>
    <n v="498"/>
    <x v="0"/>
  </r>
  <r>
    <n v="391211"/>
    <x v="0"/>
    <x v="0"/>
    <n v="111000"/>
    <n v="111000"/>
    <n v="0"/>
    <x v="0"/>
    <x v="1"/>
    <x v="0"/>
    <n v="415"/>
    <x v="6"/>
  </r>
  <r>
    <n v="391218"/>
    <x v="0"/>
    <x v="0"/>
    <n v="40000"/>
    <n v="40000"/>
    <n v="0"/>
    <x v="0"/>
    <x v="1"/>
    <x v="2"/>
    <n v="501"/>
    <x v="0"/>
  </r>
  <r>
    <n v="391219"/>
    <x v="0"/>
    <x v="0"/>
    <n v="54200"/>
    <n v="54200"/>
    <n v="0"/>
    <x v="0"/>
    <x v="0"/>
    <x v="0"/>
    <n v="480"/>
    <x v="8"/>
  </r>
  <r>
    <n v="391227"/>
    <x v="0"/>
    <x v="0"/>
    <n v="191000"/>
    <n v="191000"/>
    <n v="0"/>
    <x v="0"/>
    <x v="1"/>
    <x v="0"/>
    <n v="518"/>
    <x v="7"/>
  </r>
  <r>
    <n v="391238"/>
    <x v="0"/>
    <x v="0"/>
    <n v="86000"/>
    <n v="86000"/>
    <n v="0"/>
    <x v="0"/>
    <x v="1"/>
    <x v="1"/>
    <n v="540"/>
    <x v="9"/>
  </r>
  <r>
    <n v="391246"/>
    <x v="0"/>
    <x v="0"/>
    <n v="265300"/>
    <n v="265300"/>
    <n v="0"/>
    <x v="0"/>
    <x v="1"/>
    <x v="2"/>
    <n v="452"/>
    <x v="1"/>
  </r>
  <r>
    <n v="391254"/>
    <x v="0"/>
    <x v="1"/>
    <n v="19510"/>
    <n v="19510"/>
    <n v="0"/>
    <x v="0"/>
    <x v="0"/>
    <x v="0"/>
    <n v="461"/>
    <x v="1"/>
  </r>
  <r>
    <n v="391258"/>
    <x v="0"/>
    <x v="0"/>
    <n v="49900"/>
    <n v="49900"/>
    <n v="0"/>
    <x v="0"/>
    <x v="1"/>
    <x v="2"/>
    <n v="534"/>
    <x v="9"/>
  </r>
  <r>
    <n v="391264"/>
    <x v="0"/>
    <x v="1"/>
    <n v="27000"/>
    <n v="27000"/>
    <n v="0"/>
    <x v="0"/>
    <x v="1"/>
    <x v="1"/>
    <n v="446"/>
    <x v="3"/>
  </r>
  <r>
    <n v="391267"/>
    <x v="1"/>
    <x v="1"/>
    <n v="13744"/>
    <n v="13744"/>
    <n v="0"/>
    <x v="0"/>
    <x v="0"/>
    <x v="0"/>
    <n v="529"/>
    <x v="7"/>
  </r>
  <r>
    <n v="391271"/>
    <x v="1"/>
    <x v="0"/>
    <n v="40000"/>
    <n v="40000"/>
    <n v="0"/>
    <x v="0"/>
    <x v="1"/>
    <x v="0"/>
    <n v="414"/>
    <x v="6"/>
  </r>
  <r>
    <n v="391280"/>
    <x v="0"/>
    <x v="0"/>
    <n v="92000"/>
    <n v="92000"/>
    <n v="0"/>
    <x v="0"/>
    <x v="0"/>
    <x v="0"/>
    <n v="469"/>
    <x v="1"/>
  </r>
  <r>
    <n v="391306"/>
    <x v="0"/>
    <x v="0"/>
    <n v="120000"/>
    <n v="120000"/>
    <n v="0"/>
    <x v="0"/>
    <x v="0"/>
    <x v="1"/>
    <n v="502"/>
    <x v="0"/>
  </r>
  <r>
    <n v="391318"/>
    <x v="0"/>
    <x v="0"/>
    <n v="125000"/>
    <n v="125000"/>
    <n v="0"/>
    <x v="0"/>
    <x v="1"/>
    <x v="2"/>
    <n v="470"/>
    <x v="1"/>
  </r>
  <r>
    <n v="391320"/>
    <x v="0"/>
    <x v="0"/>
    <n v="47000"/>
    <n v="47000"/>
    <n v="0"/>
    <x v="0"/>
    <x v="0"/>
    <x v="0"/>
    <n v="472"/>
    <x v="8"/>
  </r>
  <r>
    <n v="391338"/>
    <x v="0"/>
    <x v="0"/>
    <n v="20000"/>
    <n v="20000"/>
    <n v="0"/>
    <x v="0"/>
    <x v="1"/>
    <x v="1"/>
    <n v="468"/>
    <x v="1"/>
  </r>
  <r>
    <n v="391340"/>
    <x v="0"/>
    <x v="0"/>
    <n v="21000"/>
    <n v="21000"/>
    <n v="0"/>
    <x v="0"/>
    <x v="1"/>
    <x v="2"/>
    <n v="538"/>
    <x v="9"/>
  </r>
  <r>
    <n v="391378"/>
    <x v="1"/>
    <x v="0"/>
    <n v="91600"/>
    <n v="91600"/>
    <n v="0"/>
    <x v="0"/>
    <x v="1"/>
    <x v="2"/>
    <n v="512"/>
    <x v="7"/>
  </r>
  <r>
    <n v="391382"/>
    <x v="0"/>
    <x v="1"/>
    <n v="30000"/>
    <n v="30000"/>
    <n v="0"/>
    <x v="0"/>
    <x v="1"/>
    <x v="2"/>
    <n v="430"/>
    <x v="6"/>
  </r>
  <r>
    <n v="391387"/>
    <x v="0"/>
    <x v="0"/>
    <n v="12000"/>
    <n v="12000"/>
    <n v="0"/>
    <x v="0"/>
    <x v="0"/>
    <x v="0"/>
    <n v="421"/>
    <x v="6"/>
  </r>
  <r>
    <n v="391393"/>
    <x v="0"/>
    <x v="0"/>
    <n v="30000"/>
    <n v="30000"/>
    <n v="0"/>
    <x v="0"/>
    <x v="1"/>
    <x v="1"/>
    <n v="442"/>
    <x v="3"/>
  </r>
  <r>
    <n v="391408"/>
    <x v="1"/>
    <x v="0"/>
    <n v="33000"/>
    <n v="15000"/>
    <n v="1"/>
    <x v="1"/>
    <x v="0"/>
    <x v="0"/>
    <n v="503"/>
    <x v="0"/>
  </r>
  <r>
    <n v="391415"/>
    <x v="0"/>
    <x v="0"/>
    <n v="20000"/>
    <n v="20000"/>
    <n v="0"/>
    <x v="0"/>
    <x v="0"/>
    <x v="1"/>
    <n v="445"/>
    <x v="3"/>
  </r>
  <r>
    <n v="391417"/>
    <x v="0"/>
    <x v="2"/>
    <n v="40000"/>
    <n v="40000"/>
    <n v="0"/>
    <x v="0"/>
    <x v="1"/>
    <x v="0"/>
    <n v="435"/>
    <x v="3"/>
  </r>
  <r>
    <n v="391426"/>
    <x v="0"/>
    <x v="1"/>
    <n v="18000"/>
    <n v="18000"/>
    <n v="0"/>
    <x v="0"/>
    <x v="0"/>
    <x v="2"/>
    <n v="473"/>
    <x v="8"/>
  </r>
  <r>
    <n v="391438"/>
    <x v="1"/>
    <x v="1"/>
    <n v="10000"/>
    <n v="10000"/>
    <n v="0"/>
    <x v="0"/>
    <x v="1"/>
    <x v="1"/>
    <n v="439"/>
    <x v="3"/>
  </r>
  <r>
    <n v="391445"/>
    <x v="0"/>
    <x v="0"/>
    <n v="158600"/>
    <n v="158600"/>
    <n v="0"/>
    <x v="0"/>
    <x v="1"/>
    <x v="0"/>
    <n v="567"/>
    <x v="10"/>
  </r>
  <r>
    <n v="391457"/>
    <x v="0"/>
    <x v="1"/>
    <n v="60000"/>
    <n v="60000"/>
    <n v="0"/>
    <x v="0"/>
    <x v="1"/>
    <x v="1"/>
    <n v="512"/>
    <x v="7"/>
  </r>
  <r>
    <n v="391462"/>
    <x v="1"/>
    <x v="0"/>
    <n v="2000"/>
    <n v="2000"/>
    <n v="0"/>
    <x v="0"/>
    <x v="0"/>
    <x v="1"/>
    <n v="463"/>
    <x v="1"/>
  </r>
  <r>
    <n v="391482"/>
    <x v="1"/>
    <x v="1"/>
    <n v="58500"/>
    <n v="58500"/>
    <n v="0"/>
    <x v="0"/>
    <x v="0"/>
    <x v="1"/>
    <n v="453"/>
    <x v="1"/>
  </r>
  <r>
    <n v="391492"/>
    <x v="1"/>
    <x v="1"/>
    <n v="14650"/>
    <n v="9200"/>
    <n v="1"/>
    <x v="1"/>
    <x v="0"/>
    <x v="1"/>
    <n v="390"/>
    <x v="4"/>
  </r>
  <r>
    <n v="391505"/>
    <x v="0"/>
    <x v="0"/>
    <n v="51680"/>
    <n v="51680"/>
    <n v="0"/>
    <x v="0"/>
    <x v="1"/>
    <x v="1"/>
    <n v="546"/>
    <x v="9"/>
  </r>
  <r>
    <n v="391516"/>
    <x v="1"/>
    <x v="0"/>
    <n v="55500"/>
    <n v="55500"/>
    <n v="0"/>
    <x v="0"/>
    <x v="0"/>
    <x v="2"/>
    <n v="500"/>
    <x v="0"/>
  </r>
  <r>
    <n v="391533"/>
    <x v="0"/>
    <x v="0"/>
    <n v="71000"/>
    <n v="71000"/>
    <n v="0"/>
    <x v="0"/>
    <x v="0"/>
    <x v="0"/>
    <n v="496"/>
    <x v="0"/>
  </r>
  <r>
    <n v="391542"/>
    <x v="1"/>
    <x v="1"/>
    <n v="25000"/>
    <n v="25000"/>
    <n v="0"/>
    <x v="0"/>
    <x v="0"/>
    <x v="2"/>
    <n v="531"/>
    <x v="9"/>
  </r>
  <r>
    <n v="391547"/>
    <x v="1"/>
    <x v="0"/>
    <n v="49000"/>
    <n v="49000"/>
    <n v="0"/>
    <x v="0"/>
    <x v="1"/>
    <x v="0"/>
    <n v="467"/>
    <x v="1"/>
  </r>
  <r>
    <n v="391548"/>
    <x v="0"/>
    <x v="0"/>
    <n v="24500"/>
    <n v="16300"/>
    <n v="1"/>
    <x v="1"/>
    <x v="1"/>
    <x v="1"/>
    <n v="446"/>
    <x v="3"/>
  </r>
  <r>
    <n v="391558"/>
    <x v="2"/>
    <x v="2"/>
    <n v="50000"/>
    <n v="50000"/>
    <n v="0"/>
    <x v="0"/>
    <x v="0"/>
    <x v="1"/>
    <n v="474"/>
    <x v="8"/>
  </r>
  <r>
    <n v="391564"/>
    <x v="1"/>
    <x v="0"/>
    <n v="16000"/>
    <n v="0"/>
    <n v="1"/>
    <x v="1"/>
    <x v="1"/>
    <x v="2"/>
    <n v="467"/>
    <x v="1"/>
  </r>
  <r>
    <n v="391603"/>
    <x v="1"/>
    <x v="1"/>
    <n v="35500"/>
    <n v="35500"/>
    <n v="0"/>
    <x v="0"/>
    <x v="0"/>
    <x v="1"/>
    <n v="373"/>
    <x v="4"/>
  </r>
  <r>
    <n v="391615"/>
    <x v="1"/>
    <x v="0"/>
    <n v="10000"/>
    <n v="10000"/>
    <n v="0"/>
    <x v="0"/>
    <x v="1"/>
    <x v="0"/>
    <n v="458"/>
    <x v="1"/>
  </r>
  <r>
    <n v="391623"/>
    <x v="0"/>
    <x v="0"/>
    <n v="43500"/>
    <n v="43500"/>
    <n v="0"/>
    <x v="0"/>
    <x v="0"/>
    <x v="0"/>
    <n v="498"/>
    <x v="0"/>
  </r>
  <r>
    <n v="391625"/>
    <x v="0"/>
    <x v="0"/>
    <n v="30000"/>
    <n v="30000"/>
    <n v="0"/>
    <x v="0"/>
    <x v="0"/>
    <x v="1"/>
    <n v="494"/>
    <x v="0"/>
  </r>
  <r>
    <n v="391668"/>
    <x v="1"/>
    <x v="0"/>
    <n v="16000"/>
    <n v="16000"/>
    <n v="0"/>
    <x v="0"/>
    <x v="1"/>
    <x v="1"/>
    <n v="568"/>
    <x v="10"/>
  </r>
  <r>
    <n v="391702"/>
    <x v="0"/>
    <x v="0"/>
    <n v="105000"/>
    <n v="105000"/>
    <n v="0"/>
    <x v="0"/>
    <x v="0"/>
    <x v="1"/>
    <n v="481"/>
    <x v="8"/>
  </r>
  <r>
    <n v="391718"/>
    <x v="1"/>
    <x v="1"/>
    <n v="28500"/>
    <n v="28500"/>
    <n v="0"/>
    <x v="0"/>
    <x v="0"/>
    <x v="1"/>
    <n v="422"/>
    <x v="6"/>
  </r>
  <r>
    <n v="391721"/>
    <x v="0"/>
    <x v="2"/>
    <n v="62100"/>
    <n v="62100"/>
    <n v="0"/>
    <x v="0"/>
    <x v="1"/>
    <x v="0"/>
    <n v="531"/>
    <x v="9"/>
  </r>
  <r>
    <n v="391939"/>
    <x v="0"/>
    <x v="0"/>
    <n v="85700"/>
    <n v="85700"/>
    <n v="0"/>
    <x v="0"/>
    <x v="1"/>
    <x v="1"/>
    <n v="573"/>
    <x v="12"/>
  </r>
  <r>
    <n v="391953"/>
    <x v="0"/>
    <x v="1"/>
    <n v="60000"/>
    <n v="60000"/>
    <n v="0"/>
    <x v="0"/>
    <x v="0"/>
    <x v="1"/>
    <n v="402"/>
    <x v="2"/>
  </r>
  <r>
    <n v="391994"/>
    <x v="2"/>
    <x v="2"/>
    <n v="70000"/>
    <n v="70000"/>
    <n v="0"/>
    <x v="0"/>
    <x v="0"/>
    <x v="0"/>
    <n v="440"/>
    <x v="3"/>
  </r>
  <r>
    <n v="391999"/>
    <x v="1"/>
    <x v="0"/>
    <n v="22100"/>
    <n v="22100"/>
    <n v="0"/>
    <x v="0"/>
    <x v="0"/>
    <x v="1"/>
    <n v="463"/>
    <x v="1"/>
  </r>
  <r>
    <n v="392008"/>
    <x v="0"/>
    <x v="0"/>
    <n v="167600"/>
    <n v="167600"/>
    <n v="0"/>
    <x v="0"/>
    <x v="0"/>
    <x v="0"/>
    <n v="527"/>
    <x v="7"/>
  </r>
  <r>
    <n v="392018"/>
    <x v="0"/>
    <x v="1"/>
    <n v="30000"/>
    <n v="30000"/>
    <n v="0"/>
    <x v="0"/>
    <x v="0"/>
    <x v="1"/>
    <n v="481"/>
    <x v="8"/>
  </r>
  <r>
    <n v="392026"/>
    <x v="0"/>
    <x v="0"/>
    <n v="20000"/>
    <n v="20000"/>
    <n v="0"/>
    <x v="0"/>
    <x v="1"/>
    <x v="1"/>
    <n v="495"/>
    <x v="0"/>
  </r>
  <r>
    <n v="392030"/>
    <x v="0"/>
    <x v="1"/>
    <n v="110000"/>
    <n v="110000"/>
    <n v="0"/>
    <x v="0"/>
    <x v="0"/>
    <x v="0"/>
    <n v="529"/>
    <x v="7"/>
  </r>
  <r>
    <n v="392049"/>
    <x v="0"/>
    <x v="0"/>
    <n v="5000"/>
    <n v="5000"/>
    <n v="0"/>
    <x v="0"/>
    <x v="0"/>
    <x v="1"/>
    <n v="444"/>
    <x v="3"/>
  </r>
  <r>
    <n v="392052"/>
    <x v="0"/>
    <x v="0"/>
    <n v="209900"/>
    <n v="191122.92"/>
    <n v="1"/>
    <x v="1"/>
    <x v="1"/>
    <x v="1"/>
    <n v="523"/>
    <x v="7"/>
  </r>
  <r>
    <n v="392063"/>
    <x v="0"/>
    <x v="2"/>
    <n v="31500"/>
    <n v="31500"/>
    <n v="0"/>
    <x v="0"/>
    <x v="0"/>
    <x v="1"/>
    <n v="491"/>
    <x v="0"/>
  </r>
  <r>
    <n v="392066"/>
    <x v="0"/>
    <x v="1"/>
    <n v="71000"/>
    <n v="71000"/>
    <n v="0"/>
    <x v="0"/>
    <x v="0"/>
    <x v="1"/>
    <n v="504"/>
    <x v="0"/>
  </r>
  <r>
    <n v="392084"/>
    <x v="1"/>
    <x v="2"/>
    <n v="10000"/>
    <n v="10000"/>
    <n v="0"/>
    <x v="0"/>
    <x v="0"/>
    <x v="0"/>
    <n v="435"/>
    <x v="3"/>
  </r>
  <r>
    <n v="392096"/>
    <x v="1"/>
    <x v="0"/>
    <n v="30000"/>
    <n v="30000"/>
    <n v="0"/>
    <x v="0"/>
    <x v="0"/>
    <x v="1"/>
    <n v="478"/>
    <x v="8"/>
  </r>
  <r>
    <n v="392111"/>
    <x v="1"/>
    <x v="0"/>
    <n v="500"/>
    <n v="500"/>
    <n v="0"/>
    <x v="0"/>
    <x v="0"/>
    <x v="1"/>
    <n v="466"/>
    <x v="1"/>
  </r>
  <r>
    <n v="392116"/>
    <x v="1"/>
    <x v="0"/>
    <n v="45000"/>
    <n v="45000"/>
    <n v="0"/>
    <x v="0"/>
    <x v="0"/>
    <x v="2"/>
    <n v="518"/>
    <x v="7"/>
  </r>
  <r>
    <n v="392150"/>
    <x v="1"/>
    <x v="0"/>
    <n v="20000"/>
    <n v="20000"/>
    <n v="0"/>
    <x v="0"/>
    <x v="1"/>
    <x v="0"/>
    <n v="483"/>
    <x v="8"/>
  </r>
  <r>
    <n v="392151"/>
    <x v="0"/>
    <x v="0"/>
    <n v="205040"/>
    <n v="205040"/>
    <n v="0"/>
    <x v="0"/>
    <x v="1"/>
    <x v="0"/>
    <n v="535"/>
    <x v="9"/>
  </r>
  <r>
    <n v="392163"/>
    <x v="0"/>
    <x v="0"/>
    <n v="72000"/>
    <n v="72000"/>
    <n v="0"/>
    <x v="0"/>
    <x v="0"/>
    <x v="0"/>
    <n v="444"/>
    <x v="3"/>
  </r>
  <r>
    <n v="392168"/>
    <x v="0"/>
    <x v="1"/>
    <n v="8000"/>
    <n v="8000"/>
    <n v="0"/>
    <x v="0"/>
    <x v="0"/>
    <x v="1"/>
    <n v="456"/>
    <x v="1"/>
  </r>
  <r>
    <n v="392173"/>
    <x v="0"/>
    <x v="0"/>
    <n v="30000"/>
    <n v="30000"/>
    <n v="0"/>
    <x v="0"/>
    <x v="0"/>
    <x v="0"/>
    <n v="511"/>
    <x v="7"/>
  </r>
  <r>
    <n v="392175"/>
    <x v="0"/>
    <x v="0"/>
    <n v="55000"/>
    <n v="55000"/>
    <n v="0"/>
    <x v="0"/>
    <x v="1"/>
    <x v="1"/>
    <n v="455"/>
    <x v="1"/>
  </r>
  <r>
    <n v="392194"/>
    <x v="0"/>
    <x v="0"/>
    <n v="94400"/>
    <n v="74400"/>
    <n v="1"/>
    <x v="1"/>
    <x v="0"/>
    <x v="2"/>
    <n v="512"/>
    <x v="7"/>
  </r>
  <r>
    <n v="392197"/>
    <x v="1"/>
    <x v="0"/>
    <n v="30000"/>
    <n v="0"/>
    <n v="1"/>
    <x v="1"/>
    <x v="0"/>
    <x v="1"/>
    <n v="452"/>
    <x v="1"/>
  </r>
  <r>
    <n v="392200"/>
    <x v="0"/>
    <x v="0"/>
    <n v="56000"/>
    <n v="56000"/>
    <n v="0"/>
    <x v="0"/>
    <x v="0"/>
    <x v="1"/>
    <n v="432"/>
    <x v="3"/>
  </r>
  <r>
    <n v="392203"/>
    <x v="1"/>
    <x v="1"/>
    <n v="30000"/>
    <n v="30000"/>
    <n v="0"/>
    <x v="0"/>
    <x v="0"/>
    <x v="1"/>
    <n v="509"/>
    <x v="0"/>
  </r>
  <r>
    <n v="392212"/>
    <x v="1"/>
    <x v="0"/>
    <n v="10000"/>
    <n v="10000"/>
    <n v="0"/>
    <x v="0"/>
    <x v="0"/>
    <x v="1"/>
    <n v="405"/>
    <x v="2"/>
  </r>
  <r>
    <n v="392219"/>
    <x v="1"/>
    <x v="0"/>
    <n v="40000"/>
    <n v="40000"/>
    <n v="0"/>
    <x v="0"/>
    <x v="1"/>
    <x v="0"/>
    <n v="487"/>
    <x v="8"/>
  </r>
  <r>
    <n v="392220"/>
    <x v="1"/>
    <x v="1"/>
    <n v="25000"/>
    <n v="25000"/>
    <n v="0"/>
    <x v="0"/>
    <x v="1"/>
    <x v="0"/>
    <n v="468"/>
    <x v="1"/>
  </r>
  <r>
    <n v="392223"/>
    <x v="0"/>
    <x v="1"/>
    <n v="40000"/>
    <n v="40000"/>
    <n v="0"/>
    <x v="0"/>
    <x v="0"/>
    <x v="1"/>
    <n v="469"/>
    <x v="1"/>
  </r>
  <r>
    <n v="392235"/>
    <x v="0"/>
    <x v="0"/>
    <n v="72000"/>
    <n v="72000"/>
    <n v="0"/>
    <x v="0"/>
    <x v="1"/>
    <x v="2"/>
    <n v="508"/>
    <x v="0"/>
  </r>
  <r>
    <n v="392254"/>
    <x v="1"/>
    <x v="0"/>
    <n v="20000"/>
    <n v="20000"/>
    <n v="0"/>
    <x v="0"/>
    <x v="0"/>
    <x v="0"/>
    <n v="522"/>
    <x v="7"/>
  </r>
  <r>
    <n v="392259"/>
    <x v="0"/>
    <x v="0"/>
    <n v="60000"/>
    <n v="60000"/>
    <n v="0"/>
    <x v="0"/>
    <x v="1"/>
    <x v="1"/>
    <n v="517"/>
    <x v="7"/>
  </r>
  <r>
    <n v="392265"/>
    <x v="1"/>
    <x v="0"/>
    <n v="35000"/>
    <n v="35000"/>
    <n v="0"/>
    <x v="0"/>
    <x v="0"/>
    <x v="1"/>
    <n v="450"/>
    <x v="3"/>
  </r>
  <r>
    <n v="392273"/>
    <x v="0"/>
    <x v="0"/>
    <n v="30000"/>
    <n v="30000"/>
    <n v="0"/>
    <x v="0"/>
    <x v="1"/>
    <x v="1"/>
    <n v="449"/>
    <x v="3"/>
  </r>
  <r>
    <n v="392283"/>
    <x v="0"/>
    <x v="0"/>
    <n v="73300"/>
    <n v="73300"/>
    <n v="0"/>
    <x v="0"/>
    <x v="1"/>
    <x v="0"/>
    <n v="521"/>
    <x v="7"/>
  </r>
  <r>
    <n v="392302"/>
    <x v="0"/>
    <x v="0"/>
    <n v="199000"/>
    <n v="199000"/>
    <n v="0"/>
    <x v="0"/>
    <x v="1"/>
    <x v="1"/>
    <n v="490"/>
    <x v="8"/>
  </r>
  <r>
    <n v="392304"/>
    <x v="1"/>
    <x v="0"/>
    <n v="90000"/>
    <n v="90000"/>
    <n v="0"/>
    <x v="0"/>
    <x v="0"/>
    <x v="0"/>
    <n v="454"/>
    <x v="1"/>
  </r>
  <r>
    <n v="392312"/>
    <x v="0"/>
    <x v="0"/>
    <n v="330000"/>
    <n v="330000"/>
    <n v="0"/>
    <x v="0"/>
    <x v="0"/>
    <x v="1"/>
    <n v="483"/>
    <x v="8"/>
  </r>
  <r>
    <n v="392332"/>
    <x v="0"/>
    <x v="2"/>
    <n v="20000"/>
    <n v="20000"/>
    <n v="0"/>
    <x v="0"/>
    <x v="0"/>
    <x v="0"/>
    <n v="489"/>
    <x v="8"/>
  </r>
  <r>
    <n v="392336"/>
    <x v="0"/>
    <x v="2"/>
    <n v="56200"/>
    <n v="56200"/>
    <n v="0"/>
    <x v="0"/>
    <x v="1"/>
    <x v="1"/>
    <n v="537"/>
    <x v="9"/>
  </r>
  <r>
    <n v="392351"/>
    <x v="1"/>
    <x v="0"/>
    <n v="20000"/>
    <n v="20000"/>
    <n v="0"/>
    <x v="0"/>
    <x v="1"/>
    <x v="1"/>
    <n v="537"/>
    <x v="9"/>
  </r>
  <r>
    <n v="392353"/>
    <x v="0"/>
    <x v="1"/>
    <n v="30000"/>
    <n v="30000"/>
    <n v="0"/>
    <x v="0"/>
    <x v="0"/>
    <x v="1"/>
    <n v="469"/>
    <x v="1"/>
  </r>
  <r>
    <n v="392354"/>
    <x v="1"/>
    <x v="0"/>
    <n v="46692"/>
    <n v="46692"/>
    <n v="0"/>
    <x v="0"/>
    <x v="0"/>
    <x v="1"/>
    <n v="486"/>
    <x v="8"/>
  </r>
  <r>
    <n v="392358"/>
    <x v="0"/>
    <x v="0"/>
    <n v="32000"/>
    <n v="32000"/>
    <n v="0"/>
    <x v="0"/>
    <x v="1"/>
    <x v="1"/>
    <n v="447"/>
    <x v="3"/>
  </r>
  <r>
    <n v="392363"/>
    <x v="0"/>
    <x v="0"/>
    <n v="9000"/>
    <n v="9000"/>
    <n v="0"/>
    <x v="0"/>
    <x v="0"/>
    <x v="0"/>
    <n v="446"/>
    <x v="3"/>
  </r>
  <r>
    <n v="392370"/>
    <x v="1"/>
    <x v="0"/>
    <n v="20000"/>
    <n v="0"/>
    <n v="1"/>
    <x v="1"/>
    <x v="1"/>
    <x v="0"/>
    <n v="423"/>
    <x v="6"/>
  </r>
  <r>
    <n v="392382"/>
    <x v="1"/>
    <x v="0"/>
    <n v="18000"/>
    <n v="18000"/>
    <n v="0"/>
    <x v="0"/>
    <x v="1"/>
    <x v="2"/>
    <n v="472"/>
    <x v="8"/>
  </r>
  <r>
    <n v="392383"/>
    <x v="0"/>
    <x v="0"/>
    <n v="30000"/>
    <n v="30000"/>
    <n v="0"/>
    <x v="0"/>
    <x v="1"/>
    <x v="2"/>
    <n v="490"/>
    <x v="8"/>
  </r>
  <r>
    <n v="392401"/>
    <x v="1"/>
    <x v="0"/>
    <n v="16000"/>
    <n v="16000"/>
    <n v="0"/>
    <x v="0"/>
    <x v="1"/>
    <x v="1"/>
    <n v="442"/>
    <x v="3"/>
  </r>
  <r>
    <n v="392427"/>
    <x v="0"/>
    <x v="0"/>
    <n v="30000"/>
    <n v="30000"/>
    <n v="0"/>
    <x v="0"/>
    <x v="1"/>
    <x v="1"/>
    <n v="471"/>
    <x v="8"/>
  </r>
  <r>
    <n v="392439"/>
    <x v="0"/>
    <x v="1"/>
    <n v="100000"/>
    <n v="100000"/>
    <n v="0"/>
    <x v="0"/>
    <x v="1"/>
    <x v="0"/>
    <n v="532"/>
    <x v="9"/>
  </r>
  <r>
    <n v="392454"/>
    <x v="0"/>
    <x v="0"/>
    <n v="143180"/>
    <n v="143180"/>
    <n v="0"/>
    <x v="0"/>
    <x v="0"/>
    <x v="1"/>
    <n v="464"/>
    <x v="1"/>
  </r>
  <r>
    <n v="392458"/>
    <x v="1"/>
    <x v="0"/>
    <n v="25000"/>
    <n v="25000"/>
    <n v="0"/>
    <x v="0"/>
    <x v="1"/>
    <x v="2"/>
    <n v="476"/>
    <x v="8"/>
  </r>
  <r>
    <n v="392459"/>
    <x v="0"/>
    <x v="0"/>
    <n v="40000"/>
    <n v="40000"/>
    <n v="0"/>
    <x v="0"/>
    <x v="0"/>
    <x v="0"/>
    <n v="480"/>
    <x v="8"/>
  </r>
  <r>
    <n v="392463"/>
    <x v="0"/>
    <x v="0"/>
    <n v="65900"/>
    <n v="65900"/>
    <n v="0"/>
    <x v="0"/>
    <x v="1"/>
    <x v="0"/>
    <n v="542"/>
    <x v="9"/>
  </r>
  <r>
    <n v="392469"/>
    <x v="0"/>
    <x v="0"/>
    <n v="194000"/>
    <n v="194000"/>
    <n v="0"/>
    <x v="0"/>
    <x v="1"/>
    <x v="0"/>
    <n v="481"/>
    <x v="8"/>
  </r>
  <r>
    <n v="392483"/>
    <x v="1"/>
    <x v="0"/>
    <n v="50000"/>
    <n v="50000"/>
    <n v="0"/>
    <x v="0"/>
    <x v="1"/>
    <x v="1"/>
    <n v="471"/>
    <x v="8"/>
  </r>
  <r>
    <n v="392492"/>
    <x v="0"/>
    <x v="2"/>
    <n v="15000"/>
    <n v="15000"/>
    <n v="0"/>
    <x v="0"/>
    <x v="0"/>
    <x v="2"/>
    <n v="443"/>
    <x v="3"/>
  </r>
  <r>
    <n v="392495"/>
    <x v="0"/>
    <x v="0"/>
    <n v="26000"/>
    <n v="13504.07"/>
    <n v="1"/>
    <x v="1"/>
    <x v="1"/>
    <x v="0"/>
    <n v="488"/>
    <x v="8"/>
  </r>
  <r>
    <n v="392522"/>
    <x v="0"/>
    <x v="1"/>
    <n v="65000"/>
    <n v="65000"/>
    <n v="0"/>
    <x v="0"/>
    <x v="0"/>
    <x v="1"/>
    <n v="498"/>
    <x v="0"/>
  </r>
  <r>
    <n v="392523"/>
    <x v="2"/>
    <x v="2"/>
    <n v="50000"/>
    <n v="50000"/>
    <n v="0"/>
    <x v="0"/>
    <x v="0"/>
    <x v="0"/>
    <n v="436"/>
    <x v="3"/>
  </r>
  <r>
    <n v="392534"/>
    <x v="0"/>
    <x v="0"/>
    <n v="48000"/>
    <n v="48000"/>
    <n v="0"/>
    <x v="0"/>
    <x v="0"/>
    <x v="1"/>
    <n v="475"/>
    <x v="8"/>
  </r>
  <r>
    <n v="392535"/>
    <x v="1"/>
    <x v="0"/>
    <n v="10000"/>
    <n v="10000"/>
    <n v="0"/>
    <x v="0"/>
    <x v="0"/>
    <x v="0"/>
    <n v="478"/>
    <x v="8"/>
  </r>
  <r>
    <n v="392544"/>
    <x v="1"/>
    <x v="0"/>
    <n v="15000"/>
    <n v="15000"/>
    <n v="0"/>
    <x v="0"/>
    <x v="0"/>
    <x v="2"/>
    <n v="393"/>
    <x v="2"/>
  </r>
  <r>
    <n v="392548"/>
    <x v="1"/>
    <x v="0"/>
    <n v="30000"/>
    <n v="15000"/>
    <n v="1"/>
    <x v="1"/>
    <x v="1"/>
    <x v="1"/>
    <n v="456"/>
    <x v="1"/>
  </r>
  <r>
    <n v="392564"/>
    <x v="1"/>
    <x v="1"/>
    <n v="20000"/>
    <n v="20000"/>
    <n v="0"/>
    <x v="0"/>
    <x v="1"/>
    <x v="0"/>
    <n v="535"/>
    <x v="9"/>
  </r>
  <r>
    <n v="392588"/>
    <x v="0"/>
    <x v="0"/>
    <n v="74480"/>
    <n v="74480"/>
    <n v="0"/>
    <x v="0"/>
    <x v="1"/>
    <x v="1"/>
    <n v="531"/>
    <x v="9"/>
  </r>
  <r>
    <n v="392596"/>
    <x v="1"/>
    <x v="0"/>
    <n v="24000"/>
    <n v="24000"/>
    <n v="0"/>
    <x v="0"/>
    <x v="1"/>
    <x v="0"/>
    <n v="427"/>
    <x v="6"/>
  </r>
  <r>
    <n v="392599"/>
    <x v="1"/>
    <x v="0"/>
    <n v="40000"/>
    <n v="40000"/>
    <n v="0"/>
    <x v="0"/>
    <x v="1"/>
    <x v="2"/>
    <n v="537"/>
    <x v="9"/>
  </r>
  <r>
    <n v="392603"/>
    <x v="0"/>
    <x v="0"/>
    <n v="40000"/>
    <n v="40000"/>
    <n v="0"/>
    <x v="0"/>
    <x v="0"/>
    <x v="1"/>
    <n v="471"/>
    <x v="8"/>
  </r>
  <r>
    <n v="392609"/>
    <x v="1"/>
    <x v="0"/>
    <n v="10000"/>
    <n v="10000"/>
    <n v="0"/>
    <x v="0"/>
    <x v="1"/>
    <x v="0"/>
    <n v="527"/>
    <x v="7"/>
  </r>
  <r>
    <n v="392634"/>
    <x v="0"/>
    <x v="0"/>
    <n v="81000"/>
    <n v="81000"/>
    <n v="0"/>
    <x v="0"/>
    <x v="1"/>
    <x v="1"/>
    <n v="440"/>
    <x v="3"/>
  </r>
  <r>
    <n v="392637"/>
    <x v="0"/>
    <x v="0"/>
    <n v="66000"/>
    <n v="66000"/>
    <n v="0"/>
    <x v="0"/>
    <x v="0"/>
    <x v="0"/>
    <n v="531"/>
    <x v="9"/>
  </r>
  <r>
    <n v="392647"/>
    <x v="0"/>
    <x v="0"/>
    <n v="36500"/>
    <n v="36500"/>
    <n v="0"/>
    <x v="0"/>
    <x v="0"/>
    <x v="1"/>
    <n v="469"/>
    <x v="1"/>
  </r>
  <r>
    <n v="392674"/>
    <x v="0"/>
    <x v="0"/>
    <n v="35000"/>
    <n v="35000"/>
    <n v="0"/>
    <x v="0"/>
    <x v="1"/>
    <x v="0"/>
    <n v="479"/>
    <x v="8"/>
  </r>
  <r>
    <n v="392686"/>
    <x v="1"/>
    <x v="0"/>
    <n v="10000"/>
    <n v="10000"/>
    <n v="0"/>
    <x v="0"/>
    <x v="1"/>
    <x v="2"/>
    <n v="420"/>
    <x v="6"/>
  </r>
  <r>
    <n v="392706"/>
    <x v="0"/>
    <x v="0"/>
    <n v="40000"/>
    <n v="40000"/>
    <n v="0"/>
    <x v="0"/>
    <x v="0"/>
    <x v="1"/>
    <n v="453"/>
    <x v="1"/>
  </r>
  <r>
    <n v="392707"/>
    <x v="0"/>
    <x v="0"/>
    <n v="47100"/>
    <n v="47100"/>
    <n v="0"/>
    <x v="0"/>
    <x v="0"/>
    <x v="0"/>
    <n v="506"/>
    <x v="0"/>
  </r>
  <r>
    <n v="392748"/>
    <x v="0"/>
    <x v="1"/>
    <n v="40300"/>
    <n v="40300"/>
    <n v="0"/>
    <x v="0"/>
    <x v="0"/>
    <x v="2"/>
    <n v="384"/>
    <x v="4"/>
  </r>
  <r>
    <n v="392753"/>
    <x v="1"/>
    <x v="0"/>
    <n v="14000"/>
    <n v="14000"/>
    <n v="0"/>
    <x v="0"/>
    <x v="1"/>
    <x v="2"/>
    <n v="447"/>
    <x v="3"/>
  </r>
  <r>
    <n v="392755"/>
    <x v="1"/>
    <x v="0"/>
    <n v="40000"/>
    <n v="40000"/>
    <n v="0"/>
    <x v="0"/>
    <x v="0"/>
    <x v="2"/>
    <n v="508"/>
    <x v="0"/>
  </r>
  <r>
    <n v="392778"/>
    <x v="0"/>
    <x v="0"/>
    <n v="35000"/>
    <n v="35000"/>
    <n v="0"/>
    <x v="0"/>
    <x v="1"/>
    <x v="0"/>
    <n v="520"/>
    <x v="7"/>
  </r>
  <r>
    <n v="392793"/>
    <x v="0"/>
    <x v="1"/>
    <n v="40000"/>
    <n v="40000"/>
    <n v="0"/>
    <x v="0"/>
    <x v="1"/>
    <x v="1"/>
    <n v="486"/>
    <x v="8"/>
  </r>
  <r>
    <n v="392794"/>
    <x v="0"/>
    <x v="1"/>
    <n v="30000"/>
    <n v="30000"/>
    <n v="0"/>
    <x v="0"/>
    <x v="1"/>
    <x v="0"/>
    <n v="484"/>
    <x v="8"/>
  </r>
  <r>
    <n v="392795"/>
    <x v="0"/>
    <x v="0"/>
    <n v="41000"/>
    <n v="41000"/>
    <n v="0"/>
    <x v="0"/>
    <x v="0"/>
    <x v="2"/>
    <n v="468"/>
    <x v="1"/>
  </r>
  <r>
    <n v="392810"/>
    <x v="0"/>
    <x v="0"/>
    <n v="35000"/>
    <n v="35000"/>
    <n v="0"/>
    <x v="0"/>
    <x v="0"/>
    <x v="1"/>
    <n v="393"/>
    <x v="2"/>
  </r>
  <r>
    <n v="392821"/>
    <x v="0"/>
    <x v="0"/>
    <n v="20000"/>
    <n v="20000"/>
    <n v="0"/>
    <x v="0"/>
    <x v="1"/>
    <x v="0"/>
    <n v="495"/>
    <x v="0"/>
  </r>
  <r>
    <n v="392832"/>
    <x v="1"/>
    <x v="0"/>
    <n v="40000"/>
    <n v="40000"/>
    <n v="0"/>
    <x v="0"/>
    <x v="0"/>
    <x v="1"/>
    <n v="453"/>
    <x v="1"/>
  </r>
  <r>
    <n v="392839"/>
    <x v="0"/>
    <x v="2"/>
    <n v="23500"/>
    <n v="23500"/>
    <n v="0"/>
    <x v="0"/>
    <x v="0"/>
    <x v="0"/>
    <n v="450"/>
    <x v="3"/>
  </r>
  <r>
    <n v="392851"/>
    <x v="1"/>
    <x v="0"/>
    <n v="50000"/>
    <n v="50000"/>
    <n v="0"/>
    <x v="0"/>
    <x v="0"/>
    <x v="1"/>
    <n v="502"/>
    <x v="0"/>
  </r>
  <r>
    <n v="392865"/>
    <x v="1"/>
    <x v="0"/>
    <n v="8000"/>
    <n v="0"/>
    <n v="1"/>
    <x v="1"/>
    <x v="0"/>
    <x v="1"/>
    <n v="439"/>
    <x v="3"/>
  </r>
  <r>
    <n v="392870"/>
    <x v="1"/>
    <x v="0"/>
    <n v="45000"/>
    <n v="45000"/>
    <n v="0"/>
    <x v="0"/>
    <x v="1"/>
    <x v="1"/>
    <n v="471"/>
    <x v="8"/>
  </r>
  <r>
    <n v="392890"/>
    <x v="0"/>
    <x v="0"/>
    <n v="70000"/>
    <n v="70000"/>
    <n v="0"/>
    <x v="0"/>
    <x v="1"/>
    <x v="0"/>
    <n v="478"/>
    <x v="8"/>
  </r>
  <r>
    <n v="392897"/>
    <x v="1"/>
    <x v="0"/>
    <n v="44400"/>
    <n v="44400"/>
    <n v="0"/>
    <x v="0"/>
    <x v="0"/>
    <x v="1"/>
    <n v="472"/>
    <x v="8"/>
  </r>
  <r>
    <n v="392903"/>
    <x v="1"/>
    <x v="0"/>
    <n v="36870"/>
    <n v="36870"/>
    <n v="0"/>
    <x v="0"/>
    <x v="1"/>
    <x v="1"/>
    <n v="520"/>
    <x v="7"/>
  </r>
  <r>
    <n v="392908"/>
    <x v="1"/>
    <x v="0"/>
    <n v="10000"/>
    <n v="0"/>
    <n v="1"/>
    <x v="1"/>
    <x v="1"/>
    <x v="2"/>
    <n v="484"/>
    <x v="8"/>
  </r>
  <r>
    <n v="392910"/>
    <x v="0"/>
    <x v="0"/>
    <n v="20000"/>
    <n v="20000"/>
    <n v="0"/>
    <x v="0"/>
    <x v="1"/>
    <x v="1"/>
    <n v="476"/>
    <x v="8"/>
  </r>
  <r>
    <n v="392913"/>
    <x v="1"/>
    <x v="0"/>
    <n v="20000"/>
    <n v="20000"/>
    <n v="0"/>
    <x v="0"/>
    <x v="1"/>
    <x v="1"/>
    <n v="440"/>
    <x v="3"/>
  </r>
  <r>
    <n v="392914"/>
    <x v="1"/>
    <x v="0"/>
    <n v="15000"/>
    <n v="15000"/>
    <n v="0"/>
    <x v="0"/>
    <x v="0"/>
    <x v="2"/>
    <n v="416"/>
    <x v="6"/>
  </r>
  <r>
    <n v="392953"/>
    <x v="0"/>
    <x v="0"/>
    <n v="61000"/>
    <n v="61000"/>
    <n v="0"/>
    <x v="0"/>
    <x v="0"/>
    <x v="1"/>
    <n v="406"/>
    <x v="2"/>
  </r>
  <r>
    <n v="392977"/>
    <x v="0"/>
    <x v="0"/>
    <n v="50000"/>
    <n v="50000"/>
    <n v="0"/>
    <x v="0"/>
    <x v="1"/>
    <x v="0"/>
    <n v="529"/>
    <x v="7"/>
  </r>
  <r>
    <n v="393017"/>
    <x v="1"/>
    <x v="0"/>
    <n v="20000"/>
    <n v="0"/>
    <n v="1"/>
    <x v="1"/>
    <x v="0"/>
    <x v="1"/>
    <n v="456"/>
    <x v="1"/>
  </r>
  <r>
    <n v="393019"/>
    <x v="1"/>
    <x v="1"/>
    <n v="25000"/>
    <n v="25000"/>
    <n v="0"/>
    <x v="0"/>
    <x v="1"/>
    <x v="1"/>
    <n v="515"/>
    <x v="7"/>
  </r>
  <r>
    <n v="393027"/>
    <x v="0"/>
    <x v="2"/>
    <n v="30000"/>
    <n v="30000"/>
    <n v="0"/>
    <x v="0"/>
    <x v="0"/>
    <x v="1"/>
    <n v="455"/>
    <x v="1"/>
  </r>
  <r>
    <n v="393078"/>
    <x v="0"/>
    <x v="1"/>
    <n v="80000"/>
    <n v="80000"/>
    <n v="0"/>
    <x v="0"/>
    <x v="1"/>
    <x v="2"/>
    <n v="507"/>
    <x v="0"/>
  </r>
  <r>
    <n v="393097"/>
    <x v="0"/>
    <x v="2"/>
    <n v="20000"/>
    <n v="20000"/>
    <n v="0"/>
    <x v="0"/>
    <x v="0"/>
    <x v="1"/>
    <n v="455"/>
    <x v="1"/>
  </r>
  <r>
    <n v="393120"/>
    <x v="0"/>
    <x v="0"/>
    <n v="70000"/>
    <n v="70000"/>
    <n v="0"/>
    <x v="0"/>
    <x v="1"/>
    <x v="2"/>
    <n v="534"/>
    <x v="9"/>
  </r>
  <r>
    <n v="393192"/>
    <x v="0"/>
    <x v="0"/>
    <n v="40000"/>
    <n v="40000"/>
    <n v="0"/>
    <x v="0"/>
    <x v="1"/>
    <x v="0"/>
    <n v="432"/>
    <x v="3"/>
  </r>
  <r>
    <n v="393226"/>
    <x v="1"/>
    <x v="0"/>
    <n v="90200"/>
    <n v="90200"/>
    <n v="0"/>
    <x v="0"/>
    <x v="1"/>
    <x v="2"/>
    <n v="471"/>
    <x v="8"/>
  </r>
  <r>
    <n v="393234"/>
    <x v="0"/>
    <x v="0"/>
    <n v="180000"/>
    <n v="180000"/>
    <n v="0"/>
    <x v="0"/>
    <x v="1"/>
    <x v="2"/>
    <n v="562"/>
    <x v="10"/>
  </r>
  <r>
    <n v="393269"/>
    <x v="1"/>
    <x v="0"/>
    <n v="40000"/>
    <n v="40000"/>
    <n v="0"/>
    <x v="0"/>
    <x v="1"/>
    <x v="2"/>
    <n v="474"/>
    <x v="8"/>
  </r>
  <r>
    <n v="393312"/>
    <x v="0"/>
    <x v="1"/>
    <n v="32000"/>
    <n v="32000"/>
    <n v="0"/>
    <x v="0"/>
    <x v="1"/>
    <x v="2"/>
    <n v="514"/>
    <x v="7"/>
  </r>
  <r>
    <n v="393315"/>
    <x v="1"/>
    <x v="0"/>
    <n v="12000"/>
    <n v="12000"/>
    <n v="0"/>
    <x v="0"/>
    <x v="1"/>
    <x v="0"/>
    <n v="461"/>
    <x v="1"/>
  </r>
  <r>
    <n v="393336"/>
    <x v="0"/>
    <x v="0"/>
    <n v="30000"/>
    <n v="30000"/>
    <n v="0"/>
    <x v="0"/>
    <x v="1"/>
    <x v="0"/>
    <n v="496"/>
    <x v="0"/>
  </r>
  <r>
    <n v="393349"/>
    <x v="0"/>
    <x v="0"/>
    <n v="136740"/>
    <n v="136740"/>
    <n v="0"/>
    <x v="0"/>
    <x v="1"/>
    <x v="0"/>
    <n v="503"/>
    <x v="0"/>
  </r>
  <r>
    <n v="393364"/>
    <x v="0"/>
    <x v="1"/>
    <n v="102600"/>
    <n v="102600"/>
    <n v="0"/>
    <x v="0"/>
    <x v="0"/>
    <x v="2"/>
    <n v="536"/>
    <x v="9"/>
  </r>
  <r>
    <n v="393370"/>
    <x v="0"/>
    <x v="0"/>
    <n v="86000"/>
    <n v="86000"/>
    <n v="0"/>
    <x v="0"/>
    <x v="1"/>
    <x v="1"/>
    <n v="572"/>
    <x v="12"/>
  </r>
  <r>
    <n v="393372"/>
    <x v="1"/>
    <x v="1"/>
    <n v="20000"/>
    <n v="20000"/>
    <n v="0"/>
    <x v="0"/>
    <x v="1"/>
    <x v="0"/>
    <n v="480"/>
    <x v="8"/>
  </r>
  <r>
    <n v="393380"/>
    <x v="0"/>
    <x v="0"/>
    <n v="25000"/>
    <n v="25000"/>
    <n v="0"/>
    <x v="0"/>
    <x v="0"/>
    <x v="1"/>
    <n v="389"/>
    <x v="4"/>
  </r>
  <r>
    <n v="393383"/>
    <x v="0"/>
    <x v="1"/>
    <n v="30000"/>
    <n v="30000"/>
    <n v="0"/>
    <x v="0"/>
    <x v="1"/>
    <x v="1"/>
    <n v="486"/>
    <x v="8"/>
  </r>
  <r>
    <n v="393396"/>
    <x v="0"/>
    <x v="1"/>
    <n v="54500"/>
    <n v="54500"/>
    <n v="0"/>
    <x v="0"/>
    <x v="0"/>
    <x v="2"/>
    <n v="471"/>
    <x v="8"/>
  </r>
  <r>
    <n v="393401"/>
    <x v="0"/>
    <x v="1"/>
    <n v="35000"/>
    <n v="35000"/>
    <n v="0"/>
    <x v="0"/>
    <x v="1"/>
    <x v="1"/>
    <n v="526"/>
    <x v="7"/>
  </r>
  <r>
    <n v="393424"/>
    <x v="0"/>
    <x v="0"/>
    <n v="50000"/>
    <n v="50000"/>
    <n v="0"/>
    <x v="0"/>
    <x v="0"/>
    <x v="1"/>
    <n v="439"/>
    <x v="3"/>
  </r>
  <r>
    <n v="393426"/>
    <x v="0"/>
    <x v="0"/>
    <n v="5000"/>
    <n v="5000"/>
    <n v="0"/>
    <x v="0"/>
    <x v="0"/>
    <x v="2"/>
    <n v="473"/>
    <x v="8"/>
  </r>
  <r>
    <n v="393428"/>
    <x v="0"/>
    <x v="0"/>
    <n v="50000"/>
    <n v="50000"/>
    <n v="0"/>
    <x v="0"/>
    <x v="1"/>
    <x v="0"/>
    <n v="589"/>
    <x v="12"/>
  </r>
  <r>
    <n v="393430"/>
    <x v="1"/>
    <x v="0"/>
    <n v="10000"/>
    <n v="10000"/>
    <n v="0"/>
    <x v="0"/>
    <x v="1"/>
    <x v="1"/>
    <n v="467"/>
    <x v="1"/>
  </r>
  <r>
    <n v="393444"/>
    <x v="1"/>
    <x v="0"/>
    <n v="20000"/>
    <n v="0"/>
    <n v="1"/>
    <x v="1"/>
    <x v="0"/>
    <x v="0"/>
    <n v="423"/>
    <x v="6"/>
  </r>
  <r>
    <n v="393452"/>
    <x v="0"/>
    <x v="1"/>
    <n v="20000"/>
    <n v="20000"/>
    <n v="0"/>
    <x v="0"/>
    <x v="1"/>
    <x v="0"/>
    <n v="474"/>
    <x v="8"/>
  </r>
  <r>
    <n v="393453"/>
    <x v="1"/>
    <x v="0"/>
    <n v="75000"/>
    <n v="25000"/>
    <n v="1"/>
    <x v="1"/>
    <x v="0"/>
    <x v="0"/>
    <n v="459"/>
    <x v="1"/>
  </r>
  <r>
    <n v="393456"/>
    <x v="1"/>
    <x v="0"/>
    <n v="2000"/>
    <n v="2000"/>
    <n v="0"/>
    <x v="0"/>
    <x v="1"/>
    <x v="0"/>
    <n v="426"/>
    <x v="6"/>
  </r>
  <r>
    <n v="393459"/>
    <x v="0"/>
    <x v="0"/>
    <n v="23000"/>
    <n v="23000"/>
    <n v="0"/>
    <x v="0"/>
    <x v="1"/>
    <x v="0"/>
    <n v="461"/>
    <x v="1"/>
  </r>
  <r>
    <n v="393471"/>
    <x v="0"/>
    <x v="0"/>
    <n v="15000"/>
    <n v="15000"/>
    <n v="0"/>
    <x v="0"/>
    <x v="1"/>
    <x v="0"/>
    <n v="539"/>
    <x v="9"/>
  </r>
  <r>
    <n v="393484"/>
    <x v="1"/>
    <x v="0"/>
    <n v="35000"/>
    <n v="0"/>
    <n v="1"/>
    <x v="1"/>
    <x v="0"/>
    <x v="0"/>
    <n v="481"/>
    <x v="8"/>
  </r>
  <r>
    <n v="393493"/>
    <x v="1"/>
    <x v="0"/>
    <n v="10000"/>
    <n v="10000"/>
    <n v="0"/>
    <x v="0"/>
    <x v="1"/>
    <x v="0"/>
    <n v="480"/>
    <x v="8"/>
  </r>
  <r>
    <n v="393498"/>
    <x v="0"/>
    <x v="2"/>
    <n v="20000"/>
    <n v="20000"/>
    <n v="0"/>
    <x v="0"/>
    <x v="0"/>
    <x v="0"/>
    <n v="516"/>
    <x v="7"/>
  </r>
  <r>
    <n v="393512"/>
    <x v="0"/>
    <x v="0"/>
    <n v="30000"/>
    <n v="30000"/>
    <n v="0"/>
    <x v="0"/>
    <x v="0"/>
    <x v="1"/>
    <n v="477"/>
    <x v="8"/>
  </r>
  <r>
    <n v="393518"/>
    <x v="0"/>
    <x v="0"/>
    <n v="30000"/>
    <n v="30000"/>
    <n v="0"/>
    <x v="0"/>
    <x v="0"/>
    <x v="0"/>
    <n v="547"/>
    <x v="9"/>
  </r>
  <r>
    <n v="393519"/>
    <x v="0"/>
    <x v="1"/>
    <n v="27000"/>
    <n v="27000"/>
    <n v="0"/>
    <x v="0"/>
    <x v="1"/>
    <x v="2"/>
    <n v="497"/>
    <x v="0"/>
  </r>
  <r>
    <n v="393520"/>
    <x v="1"/>
    <x v="0"/>
    <n v="3000"/>
    <n v="3000"/>
    <n v="0"/>
    <x v="0"/>
    <x v="0"/>
    <x v="2"/>
    <n v="495"/>
    <x v="0"/>
  </r>
  <r>
    <n v="393522"/>
    <x v="0"/>
    <x v="0"/>
    <n v="100000"/>
    <n v="100000"/>
    <n v="0"/>
    <x v="0"/>
    <x v="0"/>
    <x v="0"/>
    <n v="458"/>
    <x v="1"/>
  </r>
  <r>
    <n v="393570"/>
    <x v="0"/>
    <x v="0"/>
    <n v="58000"/>
    <n v="58000"/>
    <n v="0"/>
    <x v="0"/>
    <x v="0"/>
    <x v="1"/>
    <n v="538"/>
    <x v="9"/>
  </r>
  <r>
    <n v="393574"/>
    <x v="0"/>
    <x v="0"/>
    <n v="23000"/>
    <n v="23000"/>
    <n v="0"/>
    <x v="0"/>
    <x v="1"/>
    <x v="1"/>
    <n v="468"/>
    <x v="1"/>
  </r>
  <r>
    <n v="393589"/>
    <x v="0"/>
    <x v="0"/>
    <n v="57000"/>
    <n v="57000"/>
    <n v="0"/>
    <x v="0"/>
    <x v="1"/>
    <x v="0"/>
    <n v="441"/>
    <x v="3"/>
  </r>
  <r>
    <n v="393599"/>
    <x v="1"/>
    <x v="0"/>
    <n v="20000"/>
    <n v="20000"/>
    <n v="0"/>
    <x v="0"/>
    <x v="1"/>
    <x v="0"/>
    <n v="475"/>
    <x v="8"/>
  </r>
  <r>
    <n v="393601"/>
    <x v="0"/>
    <x v="0"/>
    <n v="62000"/>
    <n v="62000"/>
    <n v="0"/>
    <x v="0"/>
    <x v="1"/>
    <x v="1"/>
    <n v="520"/>
    <x v="7"/>
  </r>
  <r>
    <n v="393602"/>
    <x v="0"/>
    <x v="1"/>
    <n v="15000"/>
    <n v="15000"/>
    <n v="0"/>
    <x v="0"/>
    <x v="1"/>
    <x v="0"/>
    <n v="477"/>
    <x v="8"/>
  </r>
  <r>
    <n v="393605"/>
    <x v="0"/>
    <x v="0"/>
    <n v="12500"/>
    <n v="12500"/>
    <n v="0"/>
    <x v="0"/>
    <x v="1"/>
    <x v="2"/>
    <n v="496"/>
    <x v="0"/>
  </r>
  <r>
    <n v="393616"/>
    <x v="0"/>
    <x v="0"/>
    <n v="20000"/>
    <n v="20000"/>
    <n v="0"/>
    <x v="0"/>
    <x v="1"/>
    <x v="1"/>
    <n v="456"/>
    <x v="1"/>
  </r>
  <r>
    <n v="393624"/>
    <x v="0"/>
    <x v="2"/>
    <n v="60000"/>
    <n v="60000"/>
    <n v="0"/>
    <x v="0"/>
    <x v="1"/>
    <x v="1"/>
    <n v="473"/>
    <x v="8"/>
  </r>
  <r>
    <n v="393645"/>
    <x v="1"/>
    <x v="0"/>
    <n v="8000"/>
    <n v="8000"/>
    <n v="0"/>
    <x v="0"/>
    <x v="0"/>
    <x v="0"/>
    <n v="402"/>
    <x v="2"/>
  </r>
  <r>
    <n v="393650"/>
    <x v="0"/>
    <x v="1"/>
    <n v="25000"/>
    <n v="25000"/>
    <n v="0"/>
    <x v="0"/>
    <x v="1"/>
    <x v="2"/>
    <n v="559"/>
    <x v="10"/>
  </r>
  <r>
    <n v="393654"/>
    <x v="1"/>
    <x v="0"/>
    <n v="38000"/>
    <n v="38000"/>
    <n v="0"/>
    <x v="0"/>
    <x v="0"/>
    <x v="1"/>
    <n v="411"/>
    <x v="6"/>
  </r>
  <r>
    <n v="393657"/>
    <x v="1"/>
    <x v="1"/>
    <n v="40000"/>
    <n v="40000"/>
    <n v="0"/>
    <x v="0"/>
    <x v="1"/>
    <x v="1"/>
    <n v="473"/>
    <x v="8"/>
  </r>
  <r>
    <n v="393671"/>
    <x v="0"/>
    <x v="0"/>
    <n v="127000"/>
    <n v="127000"/>
    <n v="0"/>
    <x v="0"/>
    <x v="1"/>
    <x v="0"/>
    <n v="538"/>
    <x v="9"/>
  </r>
  <r>
    <n v="393691"/>
    <x v="0"/>
    <x v="0"/>
    <n v="10000"/>
    <n v="10000"/>
    <n v="0"/>
    <x v="0"/>
    <x v="1"/>
    <x v="0"/>
    <n v="446"/>
    <x v="3"/>
  </r>
  <r>
    <n v="393709"/>
    <x v="0"/>
    <x v="0"/>
    <n v="12100"/>
    <n v="12100"/>
    <n v="0"/>
    <x v="0"/>
    <x v="1"/>
    <x v="0"/>
    <n v="507"/>
    <x v="0"/>
  </r>
  <r>
    <n v="393718"/>
    <x v="1"/>
    <x v="0"/>
    <n v="20000"/>
    <n v="20000"/>
    <n v="0"/>
    <x v="0"/>
    <x v="1"/>
    <x v="0"/>
    <n v="547"/>
    <x v="9"/>
  </r>
  <r>
    <n v="393722"/>
    <x v="0"/>
    <x v="0"/>
    <n v="61200"/>
    <n v="61200"/>
    <n v="0"/>
    <x v="0"/>
    <x v="0"/>
    <x v="1"/>
    <n v="485"/>
    <x v="8"/>
  </r>
  <r>
    <n v="393724"/>
    <x v="0"/>
    <x v="1"/>
    <n v="28000"/>
    <n v="28000"/>
    <n v="0"/>
    <x v="0"/>
    <x v="0"/>
    <x v="0"/>
    <n v="496"/>
    <x v="0"/>
  </r>
  <r>
    <n v="393735"/>
    <x v="1"/>
    <x v="0"/>
    <n v="58500"/>
    <n v="58500"/>
    <n v="0"/>
    <x v="0"/>
    <x v="0"/>
    <x v="1"/>
    <n v="436"/>
    <x v="3"/>
  </r>
  <r>
    <n v="393737"/>
    <x v="1"/>
    <x v="0"/>
    <n v="25000"/>
    <n v="25000"/>
    <n v="0"/>
    <x v="0"/>
    <x v="0"/>
    <x v="0"/>
    <n v="455"/>
    <x v="1"/>
  </r>
  <r>
    <n v="393739"/>
    <x v="0"/>
    <x v="0"/>
    <n v="20000"/>
    <n v="20000"/>
    <n v="0"/>
    <x v="0"/>
    <x v="0"/>
    <x v="2"/>
    <n v="490"/>
    <x v="8"/>
  </r>
  <r>
    <n v="393745"/>
    <x v="0"/>
    <x v="0"/>
    <n v="101000"/>
    <n v="101000"/>
    <n v="0"/>
    <x v="0"/>
    <x v="0"/>
    <x v="1"/>
    <n v="511"/>
    <x v="7"/>
  </r>
  <r>
    <n v="393746"/>
    <x v="0"/>
    <x v="0"/>
    <n v="289700"/>
    <n v="289700"/>
    <n v="0"/>
    <x v="0"/>
    <x v="1"/>
    <x v="1"/>
    <n v="551"/>
    <x v="10"/>
  </r>
  <r>
    <n v="393756"/>
    <x v="0"/>
    <x v="0"/>
    <n v="66000"/>
    <n v="66000"/>
    <n v="0"/>
    <x v="0"/>
    <x v="0"/>
    <x v="0"/>
    <n v="406"/>
    <x v="2"/>
  </r>
  <r>
    <n v="393771"/>
    <x v="0"/>
    <x v="0"/>
    <n v="40000"/>
    <n v="40000"/>
    <n v="0"/>
    <x v="0"/>
    <x v="0"/>
    <x v="1"/>
    <n v="460"/>
    <x v="1"/>
  </r>
  <r>
    <n v="393774"/>
    <x v="0"/>
    <x v="0"/>
    <n v="20000"/>
    <n v="20000"/>
    <n v="0"/>
    <x v="0"/>
    <x v="1"/>
    <x v="0"/>
    <n v="513"/>
    <x v="7"/>
  </r>
  <r>
    <n v="393788"/>
    <x v="1"/>
    <x v="0"/>
    <n v="20000"/>
    <n v="20000"/>
    <n v="0"/>
    <x v="0"/>
    <x v="1"/>
    <x v="1"/>
    <n v="549"/>
    <x v="9"/>
  </r>
  <r>
    <n v="393792"/>
    <x v="1"/>
    <x v="1"/>
    <n v="42200"/>
    <n v="42200"/>
    <n v="0"/>
    <x v="0"/>
    <x v="1"/>
    <x v="0"/>
    <n v="527"/>
    <x v="7"/>
  </r>
  <r>
    <n v="393803"/>
    <x v="1"/>
    <x v="0"/>
    <n v="27000"/>
    <n v="27000"/>
    <n v="0"/>
    <x v="0"/>
    <x v="1"/>
    <x v="1"/>
    <n v="481"/>
    <x v="8"/>
  </r>
  <r>
    <n v="393805"/>
    <x v="0"/>
    <x v="0"/>
    <n v="35000"/>
    <n v="35000"/>
    <n v="0"/>
    <x v="0"/>
    <x v="1"/>
    <x v="1"/>
    <n v="486"/>
    <x v="8"/>
  </r>
  <r>
    <n v="393818"/>
    <x v="0"/>
    <x v="0"/>
    <n v="34300"/>
    <n v="34300"/>
    <n v="0"/>
    <x v="0"/>
    <x v="1"/>
    <x v="1"/>
    <n v="493"/>
    <x v="0"/>
  </r>
  <r>
    <n v="393832"/>
    <x v="0"/>
    <x v="0"/>
    <n v="128600"/>
    <n v="128600"/>
    <n v="0"/>
    <x v="0"/>
    <x v="1"/>
    <x v="2"/>
    <n v="532"/>
    <x v="9"/>
  </r>
  <r>
    <n v="393833"/>
    <x v="1"/>
    <x v="0"/>
    <n v="30000"/>
    <n v="0"/>
    <n v="1"/>
    <x v="1"/>
    <x v="0"/>
    <x v="0"/>
    <n v="407"/>
    <x v="2"/>
  </r>
  <r>
    <n v="393836"/>
    <x v="0"/>
    <x v="0"/>
    <n v="80000"/>
    <n v="80000"/>
    <n v="0"/>
    <x v="0"/>
    <x v="1"/>
    <x v="1"/>
    <n v="461"/>
    <x v="1"/>
  </r>
  <r>
    <n v="393837"/>
    <x v="0"/>
    <x v="0"/>
    <n v="40000"/>
    <n v="40000"/>
    <n v="0"/>
    <x v="0"/>
    <x v="1"/>
    <x v="2"/>
    <n v="572"/>
    <x v="12"/>
  </r>
  <r>
    <n v="393845"/>
    <x v="0"/>
    <x v="0"/>
    <n v="40000"/>
    <n v="40000"/>
    <n v="0"/>
    <x v="0"/>
    <x v="1"/>
    <x v="0"/>
    <n v="502"/>
    <x v="0"/>
  </r>
  <r>
    <n v="393848"/>
    <x v="0"/>
    <x v="1"/>
    <n v="93000"/>
    <n v="93000"/>
    <n v="0"/>
    <x v="0"/>
    <x v="0"/>
    <x v="2"/>
    <n v="489"/>
    <x v="8"/>
  </r>
  <r>
    <n v="393855"/>
    <x v="1"/>
    <x v="0"/>
    <n v="10000"/>
    <n v="10000"/>
    <n v="0"/>
    <x v="0"/>
    <x v="1"/>
    <x v="1"/>
    <n v="525"/>
    <x v="7"/>
  </r>
  <r>
    <n v="393870"/>
    <x v="2"/>
    <x v="0"/>
    <n v="50000"/>
    <n v="50000"/>
    <n v="0"/>
    <x v="0"/>
    <x v="0"/>
    <x v="1"/>
    <n v="505"/>
    <x v="0"/>
  </r>
  <r>
    <n v="393874"/>
    <x v="1"/>
    <x v="0"/>
    <n v="20000"/>
    <n v="0"/>
    <n v="1"/>
    <x v="1"/>
    <x v="1"/>
    <x v="2"/>
    <n v="479"/>
    <x v="8"/>
  </r>
  <r>
    <n v="393886"/>
    <x v="1"/>
    <x v="1"/>
    <n v="10000"/>
    <n v="10000"/>
    <n v="0"/>
    <x v="0"/>
    <x v="1"/>
    <x v="0"/>
    <n v="473"/>
    <x v="8"/>
  </r>
  <r>
    <n v="393919"/>
    <x v="1"/>
    <x v="1"/>
    <n v="60000"/>
    <n v="60000"/>
    <n v="0"/>
    <x v="0"/>
    <x v="1"/>
    <x v="1"/>
    <n v="524"/>
    <x v="7"/>
  </r>
  <r>
    <n v="393929"/>
    <x v="0"/>
    <x v="1"/>
    <n v="47700"/>
    <n v="47700"/>
    <n v="0"/>
    <x v="0"/>
    <x v="1"/>
    <x v="2"/>
    <n v="462"/>
    <x v="1"/>
  </r>
  <r>
    <n v="393932"/>
    <x v="1"/>
    <x v="0"/>
    <n v="10000"/>
    <n v="10000"/>
    <n v="0"/>
    <x v="0"/>
    <x v="1"/>
    <x v="0"/>
    <n v="496"/>
    <x v="0"/>
  </r>
  <r>
    <n v="393933"/>
    <x v="1"/>
    <x v="0"/>
    <n v="500"/>
    <n v="500"/>
    <n v="0"/>
    <x v="0"/>
    <x v="0"/>
    <x v="0"/>
    <n v="446"/>
    <x v="3"/>
  </r>
  <r>
    <n v="393936"/>
    <x v="2"/>
    <x v="2"/>
    <n v="30000"/>
    <n v="30000"/>
    <n v="0"/>
    <x v="0"/>
    <x v="1"/>
    <x v="0"/>
    <n v="415"/>
    <x v="6"/>
  </r>
  <r>
    <n v="393938"/>
    <x v="2"/>
    <x v="2"/>
    <n v="30000"/>
    <n v="30000"/>
    <n v="0"/>
    <x v="0"/>
    <x v="0"/>
    <x v="0"/>
    <n v="447"/>
    <x v="3"/>
  </r>
  <r>
    <n v="393942"/>
    <x v="0"/>
    <x v="1"/>
    <n v="40000"/>
    <n v="40000"/>
    <n v="0"/>
    <x v="0"/>
    <x v="1"/>
    <x v="0"/>
    <n v="514"/>
    <x v="7"/>
  </r>
  <r>
    <n v="393949"/>
    <x v="0"/>
    <x v="2"/>
    <n v="56500"/>
    <n v="56500"/>
    <n v="0"/>
    <x v="0"/>
    <x v="0"/>
    <x v="0"/>
    <n v="467"/>
    <x v="1"/>
  </r>
  <r>
    <n v="393951"/>
    <x v="0"/>
    <x v="1"/>
    <n v="65000"/>
    <n v="65000"/>
    <n v="0"/>
    <x v="0"/>
    <x v="1"/>
    <x v="0"/>
    <n v="485"/>
    <x v="8"/>
  </r>
  <r>
    <n v="393953"/>
    <x v="0"/>
    <x v="1"/>
    <n v="60000"/>
    <n v="60000"/>
    <n v="0"/>
    <x v="0"/>
    <x v="1"/>
    <x v="0"/>
    <n v="470"/>
    <x v="1"/>
  </r>
  <r>
    <n v="393971"/>
    <x v="0"/>
    <x v="0"/>
    <n v="4000"/>
    <n v="4000"/>
    <n v="0"/>
    <x v="0"/>
    <x v="1"/>
    <x v="2"/>
    <n v="496"/>
    <x v="0"/>
  </r>
  <r>
    <n v="393972"/>
    <x v="0"/>
    <x v="2"/>
    <n v="36000"/>
    <n v="36000"/>
    <n v="0"/>
    <x v="0"/>
    <x v="1"/>
    <x v="1"/>
    <n v="485"/>
    <x v="8"/>
  </r>
  <r>
    <n v="393982"/>
    <x v="1"/>
    <x v="0"/>
    <n v="39999"/>
    <n v="39999"/>
    <n v="0"/>
    <x v="0"/>
    <x v="0"/>
    <x v="1"/>
    <n v="429"/>
    <x v="6"/>
  </r>
  <r>
    <n v="393983"/>
    <x v="1"/>
    <x v="1"/>
    <n v="22000"/>
    <n v="22000"/>
    <n v="0"/>
    <x v="0"/>
    <x v="1"/>
    <x v="0"/>
    <n v="428"/>
    <x v="6"/>
  </r>
  <r>
    <n v="393984"/>
    <x v="0"/>
    <x v="1"/>
    <n v="115800"/>
    <n v="115800"/>
    <n v="0"/>
    <x v="0"/>
    <x v="0"/>
    <x v="1"/>
    <n v="531"/>
    <x v="9"/>
  </r>
  <r>
    <n v="394011"/>
    <x v="1"/>
    <x v="1"/>
    <n v="40000"/>
    <n v="40000"/>
    <n v="0"/>
    <x v="0"/>
    <x v="0"/>
    <x v="1"/>
    <n v="483"/>
    <x v="8"/>
  </r>
  <r>
    <n v="394012"/>
    <x v="1"/>
    <x v="0"/>
    <n v="22000"/>
    <n v="22000"/>
    <n v="0"/>
    <x v="0"/>
    <x v="1"/>
    <x v="1"/>
    <n v="445"/>
    <x v="3"/>
  </r>
  <r>
    <n v="394014"/>
    <x v="2"/>
    <x v="2"/>
    <n v="16000"/>
    <n v="16000"/>
    <n v="0"/>
    <x v="0"/>
    <x v="0"/>
    <x v="1"/>
    <n v="470"/>
    <x v="1"/>
  </r>
  <r>
    <n v="394025"/>
    <x v="0"/>
    <x v="0"/>
    <n v="60000"/>
    <n v="60000"/>
    <n v="0"/>
    <x v="0"/>
    <x v="1"/>
    <x v="1"/>
    <n v="520"/>
    <x v="7"/>
  </r>
  <r>
    <n v="394046"/>
    <x v="0"/>
    <x v="0"/>
    <n v="80000"/>
    <n v="80000"/>
    <n v="0"/>
    <x v="0"/>
    <x v="1"/>
    <x v="1"/>
    <n v="490"/>
    <x v="8"/>
  </r>
  <r>
    <n v="394051"/>
    <x v="0"/>
    <x v="2"/>
    <n v="60000"/>
    <n v="60000"/>
    <n v="0"/>
    <x v="0"/>
    <x v="1"/>
    <x v="0"/>
    <n v="466"/>
    <x v="1"/>
  </r>
  <r>
    <n v="394055"/>
    <x v="1"/>
    <x v="0"/>
    <n v="20000"/>
    <n v="0"/>
    <n v="1"/>
    <x v="1"/>
    <x v="0"/>
    <x v="1"/>
    <n v="416"/>
    <x v="6"/>
  </r>
  <r>
    <n v="394057"/>
    <x v="0"/>
    <x v="2"/>
    <n v="40000"/>
    <n v="40000"/>
    <n v="0"/>
    <x v="0"/>
    <x v="0"/>
    <x v="1"/>
    <n v="438"/>
    <x v="3"/>
  </r>
  <r>
    <n v="394070"/>
    <x v="0"/>
    <x v="0"/>
    <n v="74900"/>
    <n v="74900"/>
    <n v="0"/>
    <x v="0"/>
    <x v="1"/>
    <x v="1"/>
    <n v="504"/>
    <x v="0"/>
  </r>
  <r>
    <n v="394074"/>
    <x v="0"/>
    <x v="0"/>
    <n v="89100"/>
    <n v="89100"/>
    <n v="0"/>
    <x v="0"/>
    <x v="1"/>
    <x v="1"/>
    <n v="403"/>
    <x v="2"/>
  </r>
  <r>
    <n v="394077"/>
    <x v="2"/>
    <x v="0"/>
    <n v="30000"/>
    <n v="30000"/>
    <n v="0"/>
    <x v="0"/>
    <x v="0"/>
    <x v="1"/>
    <n v="416"/>
    <x v="6"/>
  </r>
  <r>
    <n v="394092"/>
    <x v="2"/>
    <x v="0"/>
    <n v="10000"/>
    <n v="10000"/>
    <n v="0"/>
    <x v="0"/>
    <x v="1"/>
    <x v="1"/>
    <n v="461"/>
    <x v="1"/>
  </r>
  <r>
    <n v="394101"/>
    <x v="0"/>
    <x v="0"/>
    <n v="43700"/>
    <n v="43700"/>
    <n v="0"/>
    <x v="0"/>
    <x v="1"/>
    <x v="2"/>
    <n v="542"/>
    <x v="9"/>
  </r>
  <r>
    <n v="394105"/>
    <x v="0"/>
    <x v="0"/>
    <n v="49000"/>
    <n v="49000"/>
    <n v="0"/>
    <x v="0"/>
    <x v="1"/>
    <x v="0"/>
    <n v="446"/>
    <x v="3"/>
  </r>
  <r>
    <n v="394130"/>
    <x v="1"/>
    <x v="0"/>
    <n v="25000"/>
    <n v="25000"/>
    <n v="0"/>
    <x v="0"/>
    <x v="0"/>
    <x v="0"/>
    <n v="451"/>
    <x v="1"/>
  </r>
  <r>
    <n v="394139"/>
    <x v="0"/>
    <x v="0"/>
    <n v="15000"/>
    <n v="15000"/>
    <n v="0"/>
    <x v="0"/>
    <x v="1"/>
    <x v="2"/>
    <n v="539"/>
    <x v="9"/>
  </r>
  <r>
    <n v="394144"/>
    <x v="1"/>
    <x v="0"/>
    <n v="5000"/>
    <n v="5000"/>
    <n v="0"/>
    <x v="0"/>
    <x v="1"/>
    <x v="2"/>
    <n v="465"/>
    <x v="1"/>
  </r>
  <r>
    <n v="394147"/>
    <x v="1"/>
    <x v="0"/>
    <n v="20000"/>
    <n v="20000"/>
    <n v="0"/>
    <x v="0"/>
    <x v="1"/>
    <x v="2"/>
    <n v="504"/>
    <x v="0"/>
  </r>
  <r>
    <n v="394169"/>
    <x v="0"/>
    <x v="2"/>
    <n v="20000"/>
    <n v="0"/>
    <n v="1"/>
    <x v="1"/>
    <x v="1"/>
    <x v="2"/>
    <n v="485"/>
    <x v="8"/>
  </r>
  <r>
    <n v="394174"/>
    <x v="2"/>
    <x v="2"/>
    <n v="50000"/>
    <n v="50000"/>
    <n v="0"/>
    <x v="0"/>
    <x v="1"/>
    <x v="0"/>
    <n v="544"/>
    <x v="9"/>
  </r>
  <r>
    <n v="394180"/>
    <x v="1"/>
    <x v="0"/>
    <n v="30000"/>
    <n v="144"/>
    <n v="1"/>
    <x v="1"/>
    <x v="0"/>
    <x v="1"/>
    <n v="467"/>
    <x v="1"/>
  </r>
  <r>
    <n v="394189"/>
    <x v="0"/>
    <x v="0"/>
    <n v="60000"/>
    <n v="60000"/>
    <n v="0"/>
    <x v="0"/>
    <x v="1"/>
    <x v="0"/>
    <n v="490"/>
    <x v="8"/>
  </r>
  <r>
    <n v="394205"/>
    <x v="0"/>
    <x v="0"/>
    <n v="63000"/>
    <n v="63000"/>
    <n v="0"/>
    <x v="0"/>
    <x v="0"/>
    <x v="1"/>
    <n v="517"/>
    <x v="7"/>
  </r>
  <r>
    <n v="394219"/>
    <x v="0"/>
    <x v="0"/>
    <n v="81000"/>
    <n v="81000"/>
    <n v="0"/>
    <x v="0"/>
    <x v="0"/>
    <x v="0"/>
    <n v="427"/>
    <x v="6"/>
  </r>
  <r>
    <n v="394221"/>
    <x v="2"/>
    <x v="1"/>
    <n v="70200"/>
    <n v="70200"/>
    <n v="0"/>
    <x v="0"/>
    <x v="1"/>
    <x v="0"/>
    <n v="513"/>
    <x v="7"/>
  </r>
  <r>
    <n v="394245"/>
    <x v="1"/>
    <x v="1"/>
    <n v="10000"/>
    <n v="10000"/>
    <n v="0"/>
    <x v="0"/>
    <x v="0"/>
    <x v="1"/>
    <n v="457"/>
    <x v="1"/>
  </r>
  <r>
    <n v="394246"/>
    <x v="1"/>
    <x v="0"/>
    <n v="25000"/>
    <n v="25000"/>
    <n v="0"/>
    <x v="0"/>
    <x v="1"/>
    <x v="1"/>
    <n v="416"/>
    <x v="6"/>
  </r>
  <r>
    <n v="394251"/>
    <x v="0"/>
    <x v="0"/>
    <n v="24400"/>
    <n v="24400"/>
    <n v="0"/>
    <x v="0"/>
    <x v="1"/>
    <x v="0"/>
    <n v="463"/>
    <x v="1"/>
  </r>
  <r>
    <n v="394252"/>
    <x v="1"/>
    <x v="0"/>
    <n v="39000"/>
    <n v="39000"/>
    <n v="0"/>
    <x v="0"/>
    <x v="0"/>
    <x v="2"/>
    <n v="479"/>
    <x v="8"/>
  </r>
  <r>
    <n v="394262"/>
    <x v="0"/>
    <x v="0"/>
    <n v="80000"/>
    <n v="80000"/>
    <n v="0"/>
    <x v="0"/>
    <x v="1"/>
    <x v="1"/>
    <n v="454"/>
    <x v="1"/>
  </r>
  <r>
    <n v="394275"/>
    <x v="1"/>
    <x v="0"/>
    <n v="35000"/>
    <n v="35000"/>
    <n v="0"/>
    <x v="0"/>
    <x v="0"/>
    <x v="0"/>
    <n v="525"/>
    <x v="7"/>
  </r>
  <r>
    <n v="394297"/>
    <x v="1"/>
    <x v="0"/>
    <n v="31000"/>
    <n v="31000"/>
    <n v="0"/>
    <x v="0"/>
    <x v="1"/>
    <x v="0"/>
    <n v="476"/>
    <x v="8"/>
  </r>
  <r>
    <n v="394303"/>
    <x v="0"/>
    <x v="0"/>
    <n v="50000"/>
    <n v="50000"/>
    <n v="0"/>
    <x v="0"/>
    <x v="1"/>
    <x v="1"/>
    <n v="465"/>
    <x v="1"/>
  </r>
  <r>
    <n v="394312"/>
    <x v="1"/>
    <x v="0"/>
    <n v="1500"/>
    <n v="1500"/>
    <n v="0"/>
    <x v="0"/>
    <x v="1"/>
    <x v="0"/>
    <n v="460"/>
    <x v="1"/>
  </r>
  <r>
    <n v="394316"/>
    <x v="1"/>
    <x v="0"/>
    <n v="20000"/>
    <n v="0"/>
    <n v="1"/>
    <x v="1"/>
    <x v="1"/>
    <x v="2"/>
    <n v="458"/>
    <x v="1"/>
  </r>
  <r>
    <n v="394341"/>
    <x v="0"/>
    <x v="0"/>
    <n v="143000"/>
    <n v="143000"/>
    <n v="0"/>
    <x v="0"/>
    <x v="0"/>
    <x v="1"/>
    <n v="497"/>
    <x v="0"/>
  </r>
  <r>
    <n v="394344"/>
    <x v="0"/>
    <x v="1"/>
    <n v="20000"/>
    <n v="20000"/>
    <n v="0"/>
    <x v="0"/>
    <x v="0"/>
    <x v="0"/>
    <n v="540"/>
    <x v="9"/>
  </r>
  <r>
    <n v="394355"/>
    <x v="0"/>
    <x v="0"/>
    <n v="30000"/>
    <n v="30000"/>
    <n v="0"/>
    <x v="0"/>
    <x v="1"/>
    <x v="0"/>
    <n v="485"/>
    <x v="8"/>
  </r>
  <r>
    <n v="394369"/>
    <x v="1"/>
    <x v="0"/>
    <n v="1000"/>
    <n v="1000"/>
    <n v="0"/>
    <x v="0"/>
    <x v="0"/>
    <x v="2"/>
    <n v="451"/>
    <x v="1"/>
  </r>
  <r>
    <n v="394399"/>
    <x v="0"/>
    <x v="0"/>
    <n v="25000"/>
    <n v="25000"/>
    <n v="0"/>
    <x v="0"/>
    <x v="1"/>
    <x v="0"/>
    <n v="530"/>
    <x v="7"/>
  </r>
  <r>
    <n v="394403"/>
    <x v="0"/>
    <x v="0"/>
    <n v="125000"/>
    <n v="125000"/>
    <n v="0"/>
    <x v="0"/>
    <x v="1"/>
    <x v="1"/>
    <n v="486"/>
    <x v="8"/>
  </r>
  <r>
    <n v="394416"/>
    <x v="0"/>
    <x v="1"/>
    <n v="20000"/>
    <n v="20000"/>
    <n v="0"/>
    <x v="0"/>
    <x v="0"/>
    <x v="0"/>
    <n v="408"/>
    <x v="2"/>
  </r>
  <r>
    <n v="394418"/>
    <x v="0"/>
    <x v="0"/>
    <n v="12000"/>
    <n v="12000"/>
    <n v="0"/>
    <x v="0"/>
    <x v="1"/>
    <x v="0"/>
    <n v="463"/>
    <x v="1"/>
  </r>
  <r>
    <n v="394422"/>
    <x v="0"/>
    <x v="0"/>
    <n v="56000"/>
    <n v="56000"/>
    <n v="0"/>
    <x v="0"/>
    <x v="0"/>
    <x v="1"/>
    <n v="434"/>
    <x v="3"/>
  </r>
  <r>
    <n v="394454"/>
    <x v="0"/>
    <x v="0"/>
    <n v="173200"/>
    <n v="173200"/>
    <n v="0"/>
    <x v="0"/>
    <x v="0"/>
    <x v="2"/>
    <n v="540"/>
    <x v="9"/>
  </r>
  <r>
    <n v="394455"/>
    <x v="2"/>
    <x v="1"/>
    <n v="25000"/>
    <n v="25000"/>
    <n v="0"/>
    <x v="0"/>
    <x v="1"/>
    <x v="2"/>
    <n v="490"/>
    <x v="8"/>
  </r>
  <r>
    <n v="394462"/>
    <x v="1"/>
    <x v="0"/>
    <n v="40000"/>
    <n v="40000"/>
    <n v="0"/>
    <x v="0"/>
    <x v="1"/>
    <x v="1"/>
    <n v="515"/>
    <x v="7"/>
  </r>
  <r>
    <n v="394471"/>
    <x v="0"/>
    <x v="1"/>
    <n v="60000"/>
    <n v="60000"/>
    <n v="0"/>
    <x v="0"/>
    <x v="1"/>
    <x v="1"/>
    <n v="512"/>
    <x v="7"/>
  </r>
  <r>
    <n v="394481"/>
    <x v="0"/>
    <x v="0"/>
    <n v="172500"/>
    <n v="172500"/>
    <n v="0"/>
    <x v="0"/>
    <x v="0"/>
    <x v="1"/>
    <n v="445"/>
    <x v="3"/>
  </r>
  <r>
    <n v="394490"/>
    <x v="1"/>
    <x v="0"/>
    <n v="32000"/>
    <n v="32000"/>
    <n v="0"/>
    <x v="0"/>
    <x v="0"/>
    <x v="2"/>
    <n v="465"/>
    <x v="1"/>
  </r>
  <r>
    <n v="394492"/>
    <x v="0"/>
    <x v="0"/>
    <n v="176400"/>
    <n v="176400"/>
    <n v="0"/>
    <x v="0"/>
    <x v="0"/>
    <x v="0"/>
    <n v="453"/>
    <x v="1"/>
  </r>
  <r>
    <n v="394509"/>
    <x v="0"/>
    <x v="0"/>
    <n v="48000"/>
    <n v="48000"/>
    <n v="0"/>
    <x v="0"/>
    <x v="1"/>
    <x v="2"/>
    <n v="555"/>
    <x v="10"/>
  </r>
  <r>
    <n v="394523"/>
    <x v="1"/>
    <x v="0"/>
    <n v="20000"/>
    <n v="20000"/>
    <n v="0"/>
    <x v="0"/>
    <x v="0"/>
    <x v="2"/>
    <n v="414"/>
    <x v="6"/>
  </r>
  <r>
    <n v="394530"/>
    <x v="0"/>
    <x v="0"/>
    <n v="39770"/>
    <n v="39770"/>
    <n v="0"/>
    <x v="0"/>
    <x v="0"/>
    <x v="1"/>
    <n v="439"/>
    <x v="3"/>
  </r>
  <r>
    <n v="394534"/>
    <x v="1"/>
    <x v="0"/>
    <n v="30000"/>
    <n v="30000"/>
    <n v="0"/>
    <x v="0"/>
    <x v="1"/>
    <x v="0"/>
    <n v="425"/>
    <x v="6"/>
  </r>
  <r>
    <n v="394546"/>
    <x v="0"/>
    <x v="2"/>
    <n v="20000"/>
    <n v="20000"/>
    <n v="0"/>
    <x v="0"/>
    <x v="0"/>
    <x v="2"/>
    <n v="502"/>
    <x v="0"/>
  </r>
  <r>
    <n v="394558"/>
    <x v="0"/>
    <x v="0"/>
    <n v="50000"/>
    <n v="50000"/>
    <n v="0"/>
    <x v="0"/>
    <x v="0"/>
    <x v="2"/>
    <n v="422"/>
    <x v="6"/>
  </r>
  <r>
    <n v="394592"/>
    <x v="0"/>
    <x v="0"/>
    <n v="30000"/>
    <n v="30000"/>
    <n v="0"/>
    <x v="0"/>
    <x v="0"/>
    <x v="0"/>
    <n v="446"/>
    <x v="3"/>
  </r>
  <r>
    <n v="394597"/>
    <x v="1"/>
    <x v="0"/>
    <n v="40000"/>
    <n v="40000"/>
    <n v="0"/>
    <x v="0"/>
    <x v="1"/>
    <x v="0"/>
    <n v="543"/>
    <x v="9"/>
  </r>
  <r>
    <n v="394603"/>
    <x v="0"/>
    <x v="0"/>
    <n v="121700"/>
    <n v="121700"/>
    <n v="0"/>
    <x v="0"/>
    <x v="0"/>
    <x v="0"/>
    <n v="470"/>
    <x v="1"/>
  </r>
  <r>
    <n v="394606"/>
    <x v="0"/>
    <x v="0"/>
    <n v="34960"/>
    <n v="34960"/>
    <n v="0"/>
    <x v="0"/>
    <x v="0"/>
    <x v="0"/>
    <n v="432"/>
    <x v="3"/>
  </r>
  <r>
    <n v="394662"/>
    <x v="0"/>
    <x v="0"/>
    <n v="28000"/>
    <n v="28000"/>
    <n v="0"/>
    <x v="0"/>
    <x v="0"/>
    <x v="1"/>
    <n v="477"/>
    <x v="8"/>
  </r>
  <r>
    <n v="394664"/>
    <x v="0"/>
    <x v="1"/>
    <n v="138000"/>
    <n v="138000"/>
    <n v="0"/>
    <x v="0"/>
    <x v="1"/>
    <x v="1"/>
    <n v="565"/>
    <x v="10"/>
  </r>
  <r>
    <n v="394666"/>
    <x v="0"/>
    <x v="0"/>
    <n v="80000"/>
    <n v="80000"/>
    <n v="0"/>
    <x v="0"/>
    <x v="0"/>
    <x v="0"/>
    <n v="543"/>
    <x v="9"/>
  </r>
  <r>
    <n v="394671"/>
    <x v="0"/>
    <x v="0"/>
    <n v="35000"/>
    <n v="35000"/>
    <n v="0"/>
    <x v="0"/>
    <x v="1"/>
    <x v="1"/>
    <n v="461"/>
    <x v="1"/>
  </r>
  <r>
    <n v="394693"/>
    <x v="0"/>
    <x v="0"/>
    <n v="30000"/>
    <n v="30000"/>
    <n v="0"/>
    <x v="0"/>
    <x v="0"/>
    <x v="1"/>
    <n v="438"/>
    <x v="3"/>
  </r>
  <r>
    <n v="394694"/>
    <x v="0"/>
    <x v="0"/>
    <n v="127550"/>
    <n v="127550"/>
    <n v="0"/>
    <x v="0"/>
    <x v="0"/>
    <x v="1"/>
    <n v="459"/>
    <x v="1"/>
  </r>
  <r>
    <n v="394704"/>
    <x v="1"/>
    <x v="1"/>
    <n v="30000"/>
    <n v="30000"/>
    <n v="0"/>
    <x v="0"/>
    <x v="1"/>
    <x v="0"/>
    <n v="529"/>
    <x v="7"/>
  </r>
  <r>
    <n v="394814"/>
    <x v="0"/>
    <x v="0"/>
    <n v="102545"/>
    <n v="102545"/>
    <n v="0"/>
    <x v="0"/>
    <x v="1"/>
    <x v="2"/>
    <n v="540"/>
    <x v="9"/>
  </r>
  <r>
    <n v="394822"/>
    <x v="1"/>
    <x v="0"/>
    <n v="35000"/>
    <n v="35000"/>
    <n v="0"/>
    <x v="0"/>
    <x v="0"/>
    <x v="0"/>
    <n v="445"/>
    <x v="3"/>
  </r>
  <r>
    <n v="394843"/>
    <x v="0"/>
    <x v="0"/>
    <n v="26400"/>
    <n v="26400"/>
    <n v="0"/>
    <x v="0"/>
    <x v="1"/>
    <x v="2"/>
    <n v="490"/>
    <x v="8"/>
  </r>
  <r>
    <n v="394871"/>
    <x v="0"/>
    <x v="0"/>
    <n v="40000"/>
    <n v="40000"/>
    <n v="0"/>
    <x v="0"/>
    <x v="0"/>
    <x v="1"/>
    <n v="471"/>
    <x v="8"/>
  </r>
  <r>
    <n v="394873"/>
    <x v="0"/>
    <x v="0"/>
    <n v="10000"/>
    <n v="10000"/>
    <n v="0"/>
    <x v="0"/>
    <x v="1"/>
    <x v="1"/>
    <n v="459"/>
    <x v="1"/>
  </r>
  <r>
    <n v="394877"/>
    <x v="0"/>
    <x v="2"/>
    <n v="20000"/>
    <n v="20000"/>
    <n v="0"/>
    <x v="0"/>
    <x v="0"/>
    <x v="0"/>
    <n v="383"/>
    <x v="4"/>
  </r>
  <r>
    <n v="394883"/>
    <x v="0"/>
    <x v="0"/>
    <n v="50000"/>
    <n v="50000"/>
    <n v="0"/>
    <x v="0"/>
    <x v="0"/>
    <x v="1"/>
    <n v="498"/>
    <x v="0"/>
  </r>
  <r>
    <n v="394941"/>
    <x v="0"/>
    <x v="1"/>
    <n v="55000"/>
    <n v="55000"/>
    <n v="0"/>
    <x v="0"/>
    <x v="1"/>
    <x v="2"/>
    <n v="504"/>
    <x v="0"/>
  </r>
  <r>
    <n v="394946"/>
    <x v="1"/>
    <x v="0"/>
    <n v="30000"/>
    <n v="30000"/>
    <n v="0"/>
    <x v="0"/>
    <x v="1"/>
    <x v="2"/>
    <n v="541"/>
    <x v="9"/>
  </r>
  <r>
    <n v="394963"/>
    <x v="0"/>
    <x v="0"/>
    <n v="69000"/>
    <n v="69000"/>
    <n v="0"/>
    <x v="0"/>
    <x v="1"/>
    <x v="0"/>
    <n v="557"/>
    <x v="10"/>
  </r>
  <r>
    <n v="394978"/>
    <x v="0"/>
    <x v="1"/>
    <n v="20000"/>
    <n v="20000"/>
    <n v="0"/>
    <x v="0"/>
    <x v="1"/>
    <x v="0"/>
    <n v="442"/>
    <x v="3"/>
  </r>
  <r>
    <n v="395027"/>
    <x v="0"/>
    <x v="0"/>
    <n v="58000"/>
    <n v="58000"/>
    <n v="0"/>
    <x v="0"/>
    <x v="0"/>
    <x v="0"/>
    <n v="459"/>
    <x v="1"/>
  </r>
  <r>
    <n v="395031"/>
    <x v="0"/>
    <x v="0"/>
    <n v="30000"/>
    <n v="30000"/>
    <n v="0"/>
    <x v="0"/>
    <x v="1"/>
    <x v="1"/>
    <n v="553"/>
    <x v="10"/>
  </r>
  <r>
    <n v="395062"/>
    <x v="0"/>
    <x v="0"/>
    <n v="20000"/>
    <n v="20000"/>
    <n v="0"/>
    <x v="0"/>
    <x v="1"/>
    <x v="2"/>
    <n v="453"/>
    <x v="1"/>
  </r>
  <r>
    <n v="395069"/>
    <x v="1"/>
    <x v="0"/>
    <n v="5000"/>
    <n v="5000"/>
    <n v="0"/>
    <x v="0"/>
    <x v="1"/>
    <x v="0"/>
    <n v="434"/>
    <x v="3"/>
  </r>
  <r>
    <n v="395084"/>
    <x v="1"/>
    <x v="0"/>
    <n v="4567"/>
    <n v="4567"/>
    <n v="0"/>
    <x v="0"/>
    <x v="1"/>
    <x v="0"/>
    <n v="473"/>
    <x v="8"/>
  </r>
  <r>
    <n v="395085"/>
    <x v="0"/>
    <x v="1"/>
    <n v="20000"/>
    <n v="20000"/>
    <n v="0"/>
    <x v="0"/>
    <x v="1"/>
    <x v="1"/>
    <n v="490"/>
    <x v="8"/>
  </r>
  <r>
    <n v="395091"/>
    <x v="0"/>
    <x v="1"/>
    <n v="20000"/>
    <n v="20000"/>
    <n v="0"/>
    <x v="0"/>
    <x v="1"/>
    <x v="0"/>
    <n v="544"/>
    <x v="9"/>
  </r>
  <r>
    <n v="395095"/>
    <x v="1"/>
    <x v="1"/>
    <n v="30000"/>
    <n v="30000"/>
    <n v="0"/>
    <x v="0"/>
    <x v="0"/>
    <x v="2"/>
    <n v="498"/>
    <x v="0"/>
  </r>
  <r>
    <n v="395096"/>
    <x v="2"/>
    <x v="1"/>
    <n v="50000"/>
    <n v="50000"/>
    <n v="0"/>
    <x v="0"/>
    <x v="1"/>
    <x v="2"/>
    <n v="514"/>
    <x v="7"/>
  </r>
  <r>
    <n v="395101"/>
    <x v="0"/>
    <x v="0"/>
    <n v="15000"/>
    <n v="15000"/>
    <n v="0"/>
    <x v="0"/>
    <x v="0"/>
    <x v="1"/>
    <n v="492"/>
    <x v="0"/>
  </r>
  <r>
    <n v="395104"/>
    <x v="0"/>
    <x v="0"/>
    <n v="17000"/>
    <n v="17000"/>
    <n v="0"/>
    <x v="0"/>
    <x v="0"/>
    <x v="1"/>
    <n v="454"/>
    <x v="1"/>
  </r>
  <r>
    <n v="395111"/>
    <x v="0"/>
    <x v="1"/>
    <n v="123100"/>
    <n v="123100"/>
    <n v="0"/>
    <x v="0"/>
    <x v="0"/>
    <x v="1"/>
    <n v="512"/>
    <x v="7"/>
  </r>
  <r>
    <n v="395121"/>
    <x v="0"/>
    <x v="0"/>
    <n v="65000"/>
    <n v="65000"/>
    <n v="0"/>
    <x v="0"/>
    <x v="0"/>
    <x v="1"/>
    <n v="422"/>
    <x v="6"/>
  </r>
  <r>
    <n v="395126"/>
    <x v="0"/>
    <x v="1"/>
    <n v="30000"/>
    <n v="30000"/>
    <n v="0"/>
    <x v="0"/>
    <x v="1"/>
    <x v="0"/>
    <n v="447"/>
    <x v="3"/>
  </r>
  <r>
    <n v="395131"/>
    <x v="1"/>
    <x v="0"/>
    <n v="20000"/>
    <n v="20000"/>
    <n v="0"/>
    <x v="0"/>
    <x v="1"/>
    <x v="0"/>
    <n v="452"/>
    <x v="1"/>
  </r>
  <r>
    <n v="395133"/>
    <x v="0"/>
    <x v="2"/>
    <n v="27000"/>
    <n v="27000"/>
    <n v="0"/>
    <x v="0"/>
    <x v="1"/>
    <x v="2"/>
    <n v="465"/>
    <x v="1"/>
  </r>
  <r>
    <n v="395150"/>
    <x v="0"/>
    <x v="0"/>
    <n v="53500"/>
    <n v="53500"/>
    <n v="0"/>
    <x v="0"/>
    <x v="0"/>
    <x v="0"/>
    <n v="515"/>
    <x v="7"/>
  </r>
  <r>
    <n v="395152"/>
    <x v="1"/>
    <x v="0"/>
    <n v="40000"/>
    <n v="40000"/>
    <n v="0"/>
    <x v="0"/>
    <x v="1"/>
    <x v="1"/>
    <n v="531"/>
    <x v="9"/>
  </r>
  <r>
    <n v="395171"/>
    <x v="1"/>
    <x v="0"/>
    <n v="48000"/>
    <n v="48000"/>
    <n v="0"/>
    <x v="0"/>
    <x v="1"/>
    <x v="0"/>
    <n v="500"/>
    <x v="0"/>
  </r>
  <r>
    <n v="395190"/>
    <x v="1"/>
    <x v="0"/>
    <n v="109500"/>
    <n v="109500"/>
    <n v="0"/>
    <x v="0"/>
    <x v="1"/>
    <x v="0"/>
    <n v="524"/>
    <x v="7"/>
  </r>
  <r>
    <n v="395200"/>
    <x v="0"/>
    <x v="0"/>
    <n v="40000"/>
    <n v="40000"/>
    <n v="0"/>
    <x v="0"/>
    <x v="1"/>
    <x v="0"/>
    <n v="482"/>
    <x v="8"/>
  </r>
  <r>
    <n v="395209"/>
    <x v="0"/>
    <x v="0"/>
    <n v="25000"/>
    <n v="25000"/>
    <n v="0"/>
    <x v="0"/>
    <x v="0"/>
    <x v="0"/>
    <n v="480"/>
    <x v="8"/>
  </r>
  <r>
    <n v="395217"/>
    <x v="0"/>
    <x v="0"/>
    <n v="37000"/>
    <n v="37000"/>
    <n v="0"/>
    <x v="0"/>
    <x v="0"/>
    <x v="0"/>
    <n v="498"/>
    <x v="0"/>
  </r>
  <r>
    <n v="395221"/>
    <x v="0"/>
    <x v="1"/>
    <n v="16000"/>
    <n v="16000"/>
    <n v="0"/>
    <x v="0"/>
    <x v="1"/>
    <x v="2"/>
    <n v="558"/>
    <x v="10"/>
  </r>
  <r>
    <n v="395228"/>
    <x v="1"/>
    <x v="0"/>
    <n v="155000"/>
    <n v="155000"/>
    <n v="0"/>
    <x v="0"/>
    <x v="0"/>
    <x v="2"/>
    <n v="424"/>
    <x v="6"/>
  </r>
  <r>
    <n v="395236"/>
    <x v="1"/>
    <x v="0"/>
    <n v="50000"/>
    <n v="50000"/>
    <n v="0"/>
    <x v="0"/>
    <x v="1"/>
    <x v="0"/>
    <n v="490"/>
    <x v="8"/>
  </r>
  <r>
    <n v="395237"/>
    <x v="0"/>
    <x v="0"/>
    <n v="34000"/>
    <n v="34000"/>
    <n v="0"/>
    <x v="0"/>
    <x v="1"/>
    <x v="0"/>
    <n v="525"/>
    <x v="7"/>
  </r>
  <r>
    <n v="395246"/>
    <x v="0"/>
    <x v="0"/>
    <n v="91700"/>
    <n v="91700"/>
    <n v="0"/>
    <x v="0"/>
    <x v="0"/>
    <x v="0"/>
    <n v="496"/>
    <x v="0"/>
  </r>
  <r>
    <n v="395255"/>
    <x v="0"/>
    <x v="0"/>
    <n v="55000"/>
    <n v="55000"/>
    <n v="0"/>
    <x v="0"/>
    <x v="0"/>
    <x v="1"/>
    <n v="518"/>
    <x v="7"/>
  </r>
  <r>
    <n v="395260"/>
    <x v="0"/>
    <x v="2"/>
    <n v="35000"/>
    <n v="35000"/>
    <n v="0"/>
    <x v="0"/>
    <x v="0"/>
    <x v="2"/>
    <n v="523"/>
    <x v="7"/>
  </r>
  <r>
    <n v="395280"/>
    <x v="1"/>
    <x v="0"/>
    <n v="8000"/>
    <n v="8000"/>
    <n v="0"/>
    <x v="0"/>
    <x v="0"/>
    <x v="1"/>
    <n v="436"/>
    <x v="3"/>
  </r>
  <r>
    <n v="395337"/>
    <x v="1"/>
    <x v="0"/>
    <n v="70000"/>
    <n v="70000"/>
    <n v="0"/>
    <x v="0"/>
    <x v="1"/>
    <x v="1"/>
    <n v="449"/>
    <x v="3"/>
  </r>
  <r>
    <n v="395338"/>
    <x v="2"/>
    <x v="1"/>
    <n v="30000"/>
    <n v="30000"/>
    <n v="0"/>
    <x v="0"/>
    <x v="0"/>
    <x v="2"/>
    <n v="461"/>
    <x v="1"/>
  </r>
  <r>
    <n v="395356"/>
    <x v="0"/>
    <x v="0"/>
    <n v="25000"/>
    <n v="25000"/>
    <n v="0"/>
    <x v="0"/>
    <x v="0"/>
    <x v="1"/>
    <n v="441"/>
    <x v="3"/>
  </r>
  <r>
    <n v="395365"/>
    <x v="0"/>
    <x v="0"/>
    <n v="169100"/>
    <n v="169100"/>
    <n v="0"/>
    <x v="0"/>
    <x v="1"/>
    <x v="0"/>
    <n v="484"/>
    <x v="8"/>
  </r>
  <r>
    <n v="395379"/>
    <x v="1"/>
    <x v="0"/>
    <n v="13000"/>
    <n v="13000"/>
    <n v="0"/>
    <x v="0"/>
    <x v="1"/>
    <x v="2"/>
    <n v="452"/>
    <x v="1"/>
  </r>
  <r>
    <n v="395380"/>
    <x v="0"/>
    <x v="0"/>
    <n v="309895"/>
    <n v="309895"/>
    <n v="0"/>
    <x v="0"/>
    <x v="1"/>
    <x v="1"/>
    <n v="494"/>
    <x v="0"/>
  </r>
  <r>
    <n v="395382"/>
    <x v="0"/>
    <x v="0"/>
    <n v="29000"/>
    <n v="29000"/>
    <n v="0"/>
    <x v="0"/>
    <x v="1"/>
    <x v="1"/>
    <n v="522"/>
    <x v="7"/>
  </r>
  <r>
    <n v="395388"/>
    <x v="2"/>
    <x v="2"/>
    <n v="14000"/>
    <n v="14000"/>
    <n v="0"/>
    <x v="0"/>
    <x v="0"/>
    <x v="1"/>
    <n v="429"/>
    <x v="6"/>
  </r>
  <r>
    <n v="395430"/>
    <x v="1"/>
    <x v="0"/>
    <n v="40000"/>
    <n v="40000"/>
    <n v="0"/>
    <x v="0"/>
    <x v="1"/>
    <x v="1"/>
    <n v="471"/>
    <x v="8"/>
  </r>
  <r>
    <n v="395469"/>
    <x v="0"/>
    <x v="0"/>
    <n v="48500"/>
    <n v="48500"/>
    <n v="0"/>
    <x v="0"/>
    <x v="1"/>
    <x v="2"/>
    <n v="523"/>
    <x v="7"/>
  </r>
  <r>
    <n v="395510"/>
    <x v="1"/>
    <x v="0"/>
    <n v="20000"/>
    <n v="0"/>
    <n v="1"/>
    <x v="1"/>
    <x v="0"/>
    <x v="0"/>
    <n v="397"/>
    <x v="2"/>
  </r>
  <r>
    <n v="395513"/>
    <x v="1"/>
    <x v="0"/>
    <n v="18000"/>
    <n v="0"/>
    <n v="1"/>
    <x v="1"/>
    <x v="1"/>
    <x v="1"/>
    <n v="467"/>
    <x v="1"/>
  </r>
  <r>
    <n v="395517"/>
    <x v="2"/>
    <x v="2"/>
    <n v="40000"/>
    <n v="40000"/>
    <n v="0"/>
    <x v="0"/>
    <x v="0"/>
    <x v="1"/>
    <n v="459"/>
    <x v="1"/>
  </r>
  <r>
    <n v="395525"/>
    <x v="0"/>
    <x v="0"/>
    <n v="35000"/>
    <n v="35000"/>
    <n v="0"/>
    <x v="0"/>
    <x v="1"/>
    <x v="0"/>
    <n v="585"/>
    <x v="12"/>
  </r>
  <r>
    <n v="395544"/>
    <x v="0"/>
    <x v="0"/>
    <n v="15000"/>
    <n v="15000"/>
    <n v="0"/>
    <x v="0"/>
    <x v="1"/>
    <x v="0"/>
    <n v="511"/>
    <x v="7"/>
  </r>
  <r>
    <n v="395549"/>
    <x v="0"/>
    <x v="0"/>
    <n v="60000"/>
    <n v="60000"/>
    <n v="0"/>
    <x v="0"/>
    <x v="1"/>
    <x v="0"/>
    <n v="479"/>
    <x v="8"/>
  </r>
  <r>
    <n v="395555"/>
    <x v="1"/>
    <x v="0"/>
    <n v="20000"/>
    <n v="0"/>
    <n v="1"/>
    <x v="1"/>
    <x v="0"/>
    <x v="1"/>
    <n v="410"/>
    <x v="2"/>
  </r>
  <r>
    <n v="395602"/>
    <x v="0"/>
    <x v="0"/>
    <n v="50000"/>
    <n v="50000"/>
    <n v="0"/>
    <x v="0"/>
    <x v="0"/>
    <x v="2"/>
    <n v="516"/>
    <x v="7"/>
  </r>
  <r>
    <n v="395619"/>
    <x v="0"/>
    <x v="0"/>
    <n v="96000"/>
    <n v="96000"/>
    <n v="0"/>
    <x v="0"/>
    <x v="1"/>
    <x v="2"/>
    <n v="529"/>
    <x v="7"/>
  </r>
  <r>
    <n v="395679"/>
    <x v="0"/>
    <x v="2"/>
    <n v="29500"/>
    <n v="29500"/>
    <n v="0"/>
    <x v="0"/>
    <x v="1"/>
    <x v="2"/>
    <n v="457"/>
    <x v="1"/>
  </r>
  <r>
    <n v="395758"/>
    <x v="0"/>
    <x v="0"/>
    <n v="61439"/>
    <n v="61439"/>
    <n v="0"/>
    <x v="0"/>
    <x v="0"/>
    <x v="1"/>
    <n v="481"/>
    <x v="8"/>
  </r>
  <r>
    <n v="395760"/>
    <x v="0"/>
    <x v="2"/>
    <n v="40000"/>
    <n v="40000"/>
    <n v="0"/>
    <x v="0"/>
    <x v="1"/>
    <x v="2"/>
    <n v="463"/>
    <x v="1"/>
  </r>
  <r>
    <n v="395799"/>
    <x v="0"/>
    <x v="0"/>
    <n v="70000"/>
    <n v="70000"/>
    <n v="0"/>
    <x v="0"/>
    <x v="1"/>
    <x v="2"/>
    <n v="470"/>
    <x v="1"/>
  </r>
  <r>
    <n v="395803"/>
    <x v="0"/>
    <x v="2"/>
    <n v="30000"/>
    <n v="30000"/>
    <n v="0"/>
    <x v="0"/>
    <x v="1"/>
    <x v="2"/>
    <n v="571"/>
    <x v="12"/>
  </r>
  <r>
    <n v="395900"/>
    <x v="0"/>
    <x v="0"/>
    <n v="15000"/>
    <n v="15000"/>
    <n v="0"/>
    <x v="0"/>
    <x v="1"/>
    <x v="2"/>
    <n v="526"/>
    <x v="7"/>
  </r>
  <r>
    <n v="395953"/>
    <x v="0"/>
    <x v="0"/>
    <n v="45000"/>
    <n v="45000"/>
    <n v="0"/>
    <x v="0"/>
    <x v="0"/>
    <x v="0"/>
    <n v="534"/>
    <x v="9"/>
  </r>
  <r>
    <n v="395984"/>
    <x v="0"/>
    <x v="0"/>
    <n v="44450"/>
    <n v="44450"/>
    <n v="0"/>
    <x v="0"/>
    <x v="1"/>
    <x v="1"/>
    <n v="457"/>
    <x v="1"/>
  </r>
  <r>
    <n v="396033"/>
    <x v="1"/>
    <x v="0"/>
    <n v="30000"/>
    <n v="0"/>
    <n v="1"/>
    <x v="1"/>
    <x v="0"/>
    <x v="0"/>
    <n v="446"/>
    <x v="3"/>
  </r>
  <r>
    <n v="396079"/>
    <x v="1"/>
    <x v="0"/>
    <n v="40000"/>
    <n v="40000"/>
    <n v="0"/>
    <x v="0"/>
    <x v="0"/>
    <x v="0"/>
    <n v="426"/>
    <x v="6"/>
  </r>
  <r>
    <n v="396145"/>
    <x v="0"/>
    <x v="0"/>
    <n v="200000"/>
    <n v="200000"/>
    <n v="0"/>
    <x v="0"/>
    <x v="1"/>
    <x v="2"/>
    <n v="450"/>
    <x v="3"/>
  </r>
  <r>
    <n v="396241"/>
    <x v="1"/>
    <x v="0"/>
    <n v="126000"/>
    <n v="126000"/>
    <n v="0"/>
    <x v="0"/>
    <x v="0"/>
    <x v="0"/>
    <n v="428"/>
    <x v="6"/>
  </r>
  <r>
    <n v="396252"/>
    <x v="0"/>
    <x v="0"/>
    <n v="50897"/>
    <n v="50897"/>
    <n v="0"/>
    <x v="0"/>
    <x v="1"/>
    <x v="0"/>
    <n v="416"/>
    <x v="6"/>
  </r>
  <r>
    <n v="396256"/>
    <x v="0"/>
    <x v="0"/>
    <n v="10000"/>
    <n v="10000"/>
    <n v="0"/>
    <x v="0"/>
    <x v="0"/>
    <x v="0"/>
    <n v="433"/>
    <x v="3"/>
  </r>
  <r>
    <n v="396336"/>
    <x v="1"/>
    <x v="0"/>
    <n v="51618"/>
    <n v="51618"/>
    <n v="0"/>
    <x v="0"/>
    <x v="1"/>
    <x v="2"/>
    <n v="496"/>
    <x v="0"/>
  </r>
  <r>
    <n v="396372"/>
    <x v="0"/>
    <x v="1"/>
    <n v="35000"/>
    <n v="35000"/>
    <n v="0"/>
    <x v="0"/>
    <x v="1"/>
    <x v="0"/>
    <n v="486"/>
    <x v="8"/>
  </r>
  <r>
    <n v="396447"/>
    <x v="1"/>
    <x v="1"/>
    <n v="75000"/>
    <n v="75000"/>
    <n v="0"/>
    <x v="0"/>
    <x v="0"/>
    <x v="1"/>
    <n v="435"/>
    <x v="3"/>
  </r>
  <r>
    <n v="396451"/>
    <x v="1"/>
    <x v="0"/>
    <n v="110400"/>
    <n v="110400"/>
    <n v="0"/>
    <x v="0"/>
    <x v="1"/>
    <x v="1"/>
    <n v="495"/>
    <x v="0"/>
  </r>
  <r>
    <n v="396553"/>
    <x v="1"/>
    <x v="0"/>
    <n v="35000"/>
    <n v="0"/>
    <n v="1"/>
    <x v="1"/>
    <x v="0"/>
    <x v="0"/>
    <n v="457"/>
    <x v="1"/>
  </r>
  <r>
    <n v="396567"/>
    <x v="0"/>
    <x v="1"/>
    <n v="33000"/>
    <n v="33000"/>
    <n v="0"/>
    <x v="0"/>
    <x v="1"/>
    <x v="1"/>
    <n v="473"/>
    <x v="8"/>
  </r>
  <r>
    <n v="396696"/>
    <x v="0"/>
    <x v="0"/>
    <n v="55000"/>
    <n v="55000"/>
    <n v="0"/>
    <x v="0"/>
    <x v="1"/>
    <x v="0"/>
    <n v="450"/>
    <x v="3"/>
  </r>
  <r>
    <n v="396705"/>
    <x v="0"/>
    <x v="2"/>
    <n v="186600"/>
    <n v="186600"/>
    <n v="0"/>
    <x v="0"/>
    <x v="1"/>
    <x v="1"/>
    <n v="490"/>
    <x v="8"/>
  </r>
  <r>
    <n v="396727"/>
    <x v="2"/>
    <x v="2"/>
    <n v="10000"/>
    <n v="10000"/>
    <n v="0"/>
    <x v="0"/>
    <x v="0"/>
    <x v="0"/>
    <n v="404"/>
    <x v="2"/>
  </r>
  <r>
    <n v="396965"/>
    <x v="0"/>
    <x v="0"/>
    <n v="60100"/>
    <n v="60100"/>
    <n v="0"/>
    <x v="0"/>
    <x v="1"/>
    <x v="0"/>
    <n v="518"/>
    <x v="7"/>
  </r>
  <r>
    <n v="397125"/>
    <x v="0"/>
    <x v="0"/>
    <n v="18500"/>
    <n v="18500"/>
    <n v="0"/>
    <x v="0"/>
    <x v="1"/>
    <x v="1"/>
    <n v="484"/>
    <x v="8"/>
  </r>
  <r>
    <n v="397184"/>
    <x v="0"/>
    <x v="0"/>
    <n v="60000"/>
    <n v="60000"/>
    <n v="0"/>
    <x v="0"/>
    <x v="0"/>
    <x v="1"/>
    <n v="445"/>
    <x v="3"/>
  </r>
  <r>
    <n v="397295"/>
    <x v="1"/>
    <x v="1"/>
    <n v="40000"/>
    <n v="40000"/>
    <n v="0"/>
    <x v="0"/>
    <x v="0"/>
    <x v="1"/>
    <n v="429"/>
    <x v="6"/>
  </r>
  <r>
    <n v="397690"/>
    <x v="0"/>
    <x v="0"/>
    <n v="36733"/>
    <n v="36733"/>
    <n v="0"/>
    <x v="0"/>
    <x v="1"/>
    <x v="2"/>
    <n v="534"/>
    <x v="9"/>
  </r>
  <r>
    <n v="397838"/>
    <x v="0"/>
    <x v="0"/>
    <n v="35000"/>
    <n v="35000"/>
    <n v="0"/>
    <x v="0"/>
    <x v="1"/>
    <x v="1"/>
    <n v="535"/>
    <x v="9"/>
  </r>
  <r>
    <n v="397974"/>
    <x v="0"/>
    <x v="0"/>
    <n v="101500"/>
    <n v="101500"/>
    <n v="0"/>
    <x v="0"/>
    <x v="1"/>
    <x v="2"/>
    <n v="441"/>
    <x v="3"/>
  </r>
  <r>
    <n v="398047"/>
    <x v="0"/>
    <x v="2"/>
    <n v="35000"/>
    <n v="35000"/>
    <n v="0"/>
    <x v="0"/>
    <x v="0"/>
    <x v="0"/>
    <n v="457"/>
    <x v="1"/>
  </r>
  <r>
    <n v="398064"/>
    <x v="0"/>
    <x v="1"/>
    <n v="30000"/>
    <n v="30000"/>
    <n v="0"/>
    <x v="0"/>
    <x v="1"/>
    <x v="0"/>
    <n v="509"/>
    <x v="0"/>
  </r>
  <r>
    <n v="398139"/>
    <x v="0"/>
    <x v="2"/>
    <n v="30000"/>
    <n v="30000"/>
    <n v="0"/>
    <x v="0"/>
    <x v="0"/>
    <x v="1"/>
    <n v="389"/>
    <x v="4"/>
  </r>
  <r>
    <n v="398173"/>
    <x v="0"/>
    <x v="0"/>
    <n v="90000"/>
    <n v="90000"/>
    <n v="0"/>
    <x v="0"/>
    <x v="0"/>
    <x v="1"/>
    <n v="447"/>
    <x v="3"/>
  </r>
  <r>
    <n v="398359"/>
    <x v="0"/>
    <x v="1"/>
    <n v="59000"/>
    <n v="59000"/>
    <n v="0"/>
    <x v="0"/>
    <x v="1"/>
    <x v="1"/>
    <n v="529"/>
    <x v="7"/>
  </r>
  <r>
    <n v="398403"/>
    <x v="1"/>
    <x v="0"/>
    <n v="30000"/>
    <n v="0"/>
    <n v="1"/>
    <x v="1"/>
    <x v="1"/>
    <x v="1"/>
    <n v="467"/>
    <x v="1"/>
  </r>
  <r>
    <n v="398409"/>
    <x v="1"/>
    <x v="0"/>
    <n v="30000"/>
    <n v="30000"/>
    <n v="0"/>
    <x v="0"/>
    <x v="1"/>
    <x v="0"/>
    <n v="462"/>
    <x v="1"/>
  </r>
  <r>
    <n v="398435"/>
    <x v="0"/>
    <x v="0"/>
    <n v="16000"/>
    <n v="16000"/>
    <n v="0"/>
    <x v="0"/>
    <x v="1"/>
    <x v="2"/>
    <n v="492"/>
    <x v="0"/>
  </r>
  <r>
    <n v="398624"/>
    <x v="0"/>
    <x v="0"/>
    <n v="30000"/>
    <n v="30000"/>
    <n v="0"/>
    <x v="0"/>
    <x v="1"/>
    <x v="1"/>
    <n v="531"/>
    <x v="9"/>
  </r>
  <r>
    <n v="398656"/>
    <x v="0"/>
    <x v="0"/>
    <n v="26230"/>
    <n v="26230"/>
    <n v="0"/>
    <x v="0"/>
    <x v="1"/>
    <x v="2"/>
    <n v="548"/>
    <x v="9"/>
  </r>
  <r>
    <n v="398673"/>
    <x v="1"/>
    <x v="0"/>
    <n v="5000"/>
    <n v="5000"/>
    <n v="0"/>
    <x v="0"/>
    <x v="1"/>
    <x v="0"/>
    <n v="422"/>
    <x v="6"/>
  </r>
  <r>
    <n v="399031"/>
    <x v="0"/>
    <x v="1"/>
    <n v="44700"/>
    <n v="44700"/>
    <n v="0"/>
    <x v="0"/>
    <x v="0"/>
    <x v="1"/>
    <n v="480"/>
    <x v="8"/>
  </r>
  <r>
    <n v="399050"/>
    <x v="0"/>
    <x v="1"/>
    <n v="39420"/>
    <n v="39420"/>
    <n v="0"/>
    <x v="0"/>
    <x v="0"/>
    <x v="2"/>
    <n v="495"/>
    <x v="0"/>
  </r>
  <r>
    <n v="399052"/>
    <x v="0"/>
    <x v="0"/>
    <n v="45000"/>
    <n v="45000"/>
    <n v="0"/>
    <x v="0"/>
    <x v="0"/>
    <x v="1"/>
    <n v="430"/>
    <x v="6"/>
  </r>
  <r>
    <n v="399057"/>
    <x v="0"/>
    <x v="0"/>
    <n v="58800"/>
    <n v="58800"/>
    <n v="0"/>
    <x v="0"/>
    <x v="0"/>
    <x v="1"/>
    <n v="463"/>
    <x v="1"/>
  </r>
  <r>
    <n v="399090"/>
    <x v="1"/>
    <x v="0"/>
    <n v="15000"/>
    <n v="15000"/>
    <n v="0"/>
    <x v="0"/>
    <x v="1"/>
    <x v="2"/>
    <n v="489"/>
    <x v="8"/>
  </r>
  <r>
    <n v="399100"/>
    <x v="2"/>
    <x v="2"/>
    <n v="67000"/>
    <n v="67000"/>
    <n v="0"/>
    <x v="0"/>
    <x v="0"/>
    <x v="0"/>
    <n v="456"/>
    <x v="1"/>
  </r>
  <r>
    <n v="399120"/>
    <x v="1"/>
    <x v="0"/>
    <n v="30000"/>
    <n v="30000"/>
    <n v="0"/>
    <x v="0"/>
    <x v="1"/>
    <x v="2"/>
    <n v="484"/>
    <x v="8"/>
  </r>
  <r>
    <n v="399132"/>
    <x v="2"/>
    <x v="2"/>
    <n v="60000"/>
    <n v="60000"/>
    <n v="0"/>
    <x v="0"/>
    <x v="0"/>
    <x v="1"/>
    <n v="488"/>
    <x v="8"/>
  </r>
  <r>
    <n v="399137"/>
    <x v="2"/>
    <x v="0"/>
    <n v="50000"/>
    <n v="25000"/>
    <n v="1"/>
    <x v="1"/>
    <x v="0"/>
    <x v="1"/>
    <n v="521"/>
    <x v="7"/>
  </r>
  <r>
    <n v="399144"/>
    <x v="0"/>
    <x v="1"/>
    <n v="20000"/>
    <n v="20000"/>
    <n v="0"/>
    <x v="0"/>
    <x v="0"/>
    <x v="1"/>
    <n v="452"/>
    <x v="1"/>
  </r>
  <r>
    <n v="399145"/>
    <x v="0"/>
    <x v="0"/>
    <n v="80700"/>
    <n v="80700"/>
    <n v="0"/>
    <x v="0"/>
    <x v="1"/>
    <x v="0"/>
    <n v="508"/>
    <x v="0"/>
  </r>
  <r>
    <n v="399161"/>
    <x v="1"/>
    <x v="0"/>
    <n v="68000"/>
    <n v="68000"/>
    <n v="0"/>
    <x v="0"/>
    <x v="1"/>
    <x v="0"/>
    <n v="515"/>
    <x v="7"/>
  </r>
  <r>
    <n v="399168"/>
    <x v="0"/>
    <x v="2"/>
    <n v="35000"/>
    <n v="35000"/>
    <n v="0"/>
    <x v="0"/>
    <x v="1"/>
    <x v="0"/>
    <n v="537"/>
    <x v="9"/>
  </r>
  <r>
    <n v="399174"/>
    <x v="0"/>
    <x v="0"/>
    <n v="48000"/>
    <n v="48000"/>
    <n v="0"/>
    <x v="0"/>
    <x v="1"/>
    <x v="2"/>
    <n v="535"/>
    <x v="9"/>
  </r>
  <r>
    <n v="399177"/>
    <x v="0"/>
    <x v="0"/>
    <n v="33000"/>
    <n v="33000"/>
    <n v="0"/>
    <x v="0"/>
    <x v="0"/>
    <x v="1"/>
    <n v="505"/>
    <x v="0"/>
  </r>
  <r>
    <n v="399179"/>
    <x v="1"/>
    <x v="0"/>
    <n v="25000"/>
    <n v="0"/>
    <n v="1"/>
    <x v="1"/>
    <x v="0"/>
    <x v="2"/>
    <n v="456"/>
    <x v="1"/>
  </r>
  <r>
    <n v="399197"/>
    <x v="1"/>
    <x v="0"/>
    <n v="10000"/>
    <n v="10000"/>
    <n v="0"/>
    <x v="0"/>
    <x v="0"/>
    <x v="1"/>
    <n v="497"/>
    <x v="0"/>
  </r>
  <r>
    <n v="399199"/>
    <x v="1"/>
    <x v="0"/>
    <n v="99360"/>
    <n v="99360"/>
    <n v="0"/>
    <x v="0"/>
    <x v="1"/>
    <x v="0"/>
    <n v="518"/>
    <x v="7"/>
  </r>
  <r>
    <n v="399205"/>
    <x v="0"/>
    <x v="0"/>
    <n v="19000"/>
    <n v="19000"/>
    <n v="0"/>
    <x v="0"/>
    <x v="1"/>
    <x v="1"/>
    <n v="439"/>
    <x v="3"/>
  </r>
  <r>
    <n v="399208"/>
    <x v="1"/>
    <x v="0"/>
    <n v="8000"/>
    <n v="8000"/>
    <n v="0"/>
    <x v="0"/>
    <x v="0"/>
    <x v="0"/>
    <n v="457"/>
    <x v="1"/>
  </r>
  <r>
    <n v="399219"/>
    <x v="0"/>
    <x v="0"/>
    <n v="40000"/>
    <n v="40000"/>
    <n v="0"/>
    <x v="0"/>
    <x v="0"/>
    <x v="1"/>
    <n v="489"/>
    <x v="8"/>
  </r>
  <r>
    <n v="399224"/>
    <x v="0"/>
    <x v="0"/>
    <n v="30000"/>
    <n v="30000"/>
    <n v="0"/>
    <x v="0"/>
    <x v="1"/>
    <x v="1"/>
    <n v="474"/>
    <x v="8"/>
  </r>
  <r>
    <n v="399235"/>
    <x v="2"/>
    <x v="2"/>
    <n v="56000"/>
    <n v="56000"/>
    <n v="0"/>
    <x v="0"/>
    <x v="1"/>
    <x v="1"/>
    <n v="484"/>
    <x v="8"/>
  </r>
  <r>
    <n v="399244"/>
    <x v="1"/>
    <x v="0"/>
    <n v="41500"/>
    <n v="41500"/>
    <n v="0"/>
    <x v="0"/>
    <x v="1"/>
    <x v="2"/>
    <n v="509"/>
    <x v="0"/>
  </r>
  <r>
    <n v="399260"/>
    <x v="1"/>
    <x v="0"/>
    <n v="10000"/>
    <n v="10000"/>
    <n v="0"/>
    <x v="0"/>
    <x v="1"/>
    <x v="2"/>
    <n v="442"/>
    <x v="3"/>
  </r>
  <r>
    <n v="399261"/>
    <x v="0"/>
    <x v="0"/>
    <n v="102000"/>
    <n v="102000"/>
    <n v="0"/>
    <x v="0"/>
    <x v="0"/>
    <x v="1"/>
    <n v="462"/>
    <x v="1"/>
  </r>
  <r>
    <n v="399262"/>
    <x v="1"/>
    <x v="0"/>
    <n v="15000"/>
    <n v="15000"/>
    <n v="0"/>
    <x v="0"/>
    <x v="1"/>
    <x v="0"/>
    <n v="452"/>
    <x v="1"/>
  </r>
  <r>
    <n v="399303"/>
    <x v="1"/>
    <x v="0"/>
    <n v="35000"/>
    <n v="35000"/>
    <n v="0"/>
    <x v="0"/>
    <x v="0"/>
    <x v="2"/>
    <n v="519"/>
    <x v="7"/>
  </r>
  <r>
    <n v="399352"/>
    <x v="1"/>
    <x v="0"/>
    <n v="25000"/>
    <n v="25000"/>
    <n v="0"/>
    <x v="0"/>
    <x v="1"/>
    <x v="2"/>
    <n v="516"/>
    <x v="7"/>
  </r>
  <r>
    <n v="399394"/>
    <x v="0"/>
    <x v="0"/>
    <n v="70500"/>
    <n v="70500"/>
    <n v="0"/>
    <x v="0"/>
    <x v="1"/>
    <x v="1"/>
    <n v="458"/>
    <x v="1"/>
  </r>
  <r>
    <n v="399398"/>
    <x v="0"/>
    <x v="0"/>
    <n v="142900"/>
    <n v="142900"/>
    <n v="0"/>
    <x v="0"/>
    <x v="1"/>
    <x v="0"/>
    <n v="488"/>
    <x v="8"/>
  </r>
  <r>
    <n v="399421"/>
    <x v="0"/>
    <x v="2"/>
    <n v="78726"/>
    <n v="78726"/>
    <n v="0"/>
    <x v="0"/>
    <x v="1"/>
    <x v="2"/>
    <n v="510"/>
    <x v="0"/>
  </r>
  <r>
    <n v="399424"/>
    <x v="0"/>
    <x v="0"/>
    <n v="92000"/>
    <n v="92000"/>
    <n v="0"/>
    <x v="0"/>
    <x v="1"/>
    <x v="2"/>
    <n v="528"/>
    <x v="7"/>
  </r>
  <r>
    <n v="399440"/>
    <x v="1"/>
    <x v="1"/>
    <n v="10000"/>
    <n v="10000"/>
    <n v="0"/>
    <x v="0"/>
    <x v="0"/>
    <x v="0"/>
    <n v="508"/>
    <x v="0"/>
  </r>
  <r>
    <n v="399443"/>
    <x v="1"/>
    <x v="0"/>
    <n v="10000"/>
    <n v="10000"/>
    <n v="0"/>
    <x v="0"/>
    <x v="1"/>
    <x v="1"/>
    <n v="483"/>
    <x v="8"/>
  </r>
  <r>
    <n v="399482"/>
    <x v="0"/>
    <x v="0"/>
    <n v="80000"/>
    <n v="80000"/>
    <n v="0"/>
    <x v="0"/>
    <x v="1"/>
    <x v="2"/>
    <n v="477"/>
    <x v="8"/>
  </r>
  <r>
    <n v="399510"/>
    <x v="0"/>
    <x v="0"/>
    <n v="43900"/>
    <n v="43900"/>
    <n v="0"/>
    <x v="0"/>
    <x v="1"/>
    <x v="2"/>
    <n v="505"/>
    <x v="0"/>
  </r>
  <r>
    <n v="399522"/>
    <x v="0"/>
    <x v="0"/>
    <n v="25000"/>
    <n v="25000"/>
    <n v="0"/>
    <x v="0"/>
    <x v="0"/>
    <x v="0"/>
    <n v="408"/>
    <x v="2"/>
  </r>
  <r>
    <n v="399560"/>
    <x v="1"/>
    <x v="1"/>
    <n v="25000"/>
    <n v="25000"/>
    <n v="0"/>
    <x v="0"/>
    <x v="0"/>
    <x v="2"/>
    <n v="458"/>
    <x v="1"/>
  </r>
  <r>
    <n v="399568"/>
    <x v="1"/>
    <x v="0"/>
    <n v="10000"/>
    <n v="0"/>
    <n v="1"/>
    <x v="1"/>
    <x v="0"/>
    <x v="0"/>
    <n v="428"/>
    <x v="6"/>
  </r>
  <r>
    <n v="399571"/>
    <x v="1"/>
    <x v="0"/>
    <n v="40000"/>
    <n v="20000"/>
    <n v="1"/>
    <x v="1"/>
    <x v="0"/>
    <x v="1"/>
    <n v="383"/>
    <x v="4"/>
  </r>
  <r>
    <n v="399577"/>
    <x v="1"/>
    <x v="0"/>
    <n v="22865"/>
    <n v="22865"/>
    <n v="0"/>
    <x v="0"/>
    <x v="1"/>
    <x v="2"/>
    <n v="513"/>
    <x v="7"/>
  </r>
  <r>
    <n v="399616"/>
    <x v="1"/>
    <x v="0"/>
    <n v="75000"/>
    <n v="75000"/>
    <n v="0"/>
    <x v="0"/>
    <x v="1"/>
    <x v="2"/>
    <n v="469"/>
    <x v="1"/>
  </r>
  <r>
    <n v="399673"/>
    <x v="1"/>
    <x v="0"/>
    <n v="60500"/>
    <n v="60500"/>
    <n v="0"/>
    <x v="0"/>
    <x v="1"/>
    <x v="1"/>
    <n v="435"/>
    <x v="3"/>
  </r>
  <r>
    <n v="399726"/>
    <x v="0"/>
    <x v="0"/>
    <n v="60000"/>
    <n v="60000"/>
    <n v="0"/>
    <x v="0"/>
    <x v="1"/>
    <x v="1"/>
    <n v="482"/>
    <x v="8"/>
  </r>
  <r>
    <n v="399736"/>
    <x v="0"/>
    <x v="0"/>
    <n v="90000"/>
    <n v="90000"/>
    <n v="0"/>
    <x v="0"/>
    <x v="1"/>
    <x v="1"/>
    <n v="581"/>
    <x v="12"/>
  </r>
  <r>
    <n v="399743"/>
    <x v="1"/>
    <x v="0"/>
    <n v="20000"/>
    <n v="20000"/>
    <n v="0"/>
    <x v="0"/>
    <x v="1"/>
    <x v="1"/>
    <n v="462"/>
    <x v="1"/>
  </r>
  <r>
    <n v="399745"/>
    <x v="0"/>
    <x v="0"/>
    <n v="36500"/>
    <n v="36500"/>
    <n v="0"/>
    <x v="0"/>
    <x v="0"/>
    <x v="1"/>
    <n v="468"/>
    <x v="1"/>
  </r>
  <r>
    <n v="399759"/>
    <x v="0"/>
    <x v="0"/>
    <n v="3000"/>
    <n v="3000"/>
    <n v="0"/>
    <x v="0"/>
    <x v="1"/>
    <x v="1"/>
    <n v="498"/>
    <x v="0"/>
  </r>
  <r>
    <n v="399774"/>
    <x v="0"/>
    <x v="0"/>
    <n v="127042.91"/>
    <n v="127042.91"/>
    <n v="0"/>
    <x v="0"/>
    <x v="1"/>
    <x v="0"/>
    <n v="448"/>
    <x v="3"/>
  </r>
  <r>
    <n v="399786"/>
    <x v="1"/>
    <x v="0"/>
    <n v="23900"/>
    <n v="23900"/>
    <n v="0"/>
    <x v="0"/>
    <x v="1"/>
    <x v="1"/>
    <n v="454"/>
    <x v="1"/>
  </r>
  <r>
    <n v="399825"/>
    <x v="1"/>
    <x v="0"/>
    <n v="5000"/>
    <n v="5000"/>
    <n v="0"/>
    <x v="0"/>
    <x v="0"/>
    <x v="2"/>
    <n v="457"/>
    <x v="1"/>
  </r>
  <r>
    <n v="399827"/>
    <x v="0"/>
    <x v="0"/>
    <n v="60350"/>
    <n v="60350"/>
    <n v="0"/>
    <x v="0"/>
    <x v="1"/>
    <x v="0"/>
    <n v="495"/>
    <x v="0"/>
  </r>
  <r>
    <n v="399829"/>
    <x v="0"/>
    <x v="2"/>
    <n v="120000"/>
    <n v="120000"/>
    <n v="0"/>
    <x v="0"/>
    <x v="0"/>
    <x v="0"/>
    <n v="455"/>
    <x v="1"/>
  </r>
  <r>
    <n v="399833"/>
    <x v="0"/>
    <x v="2"/>
    <n v="60500"/>
    <n v="60500"/>
    <n v="0"/>
    <x v="0"/>
    <x v="0"/>
    <x v="0"/>
    <n v="434"/>
    <x v="3"/>
  </r>
  <r>
    <n v="399883"/>
    <x v="0"/>
    <x v="0"/>
    <n v="20000"/>
    <n v="20000"/>
    <n v="0"/>
    <x v="0"/>
    <x v="1"/>
    <x v="2"/>
    <n v="492"/>
    <x v="0"/>
  </r>
  <r>
    <n v="399884"/>
    <x v="0"/>
    <x v="0"/>
    <n v="92000"/>
    <n v="92000"/>
    <n v="0"/>
    <x v="0"/>
    <x v="1"/>
    <x v="2"/>
    <n v="563"/>
    <x v="10"/>
  </r>
  <r>
    <n v="399886"/>
    <x v="0"/>
    <x v="0"/>
    <n v="84000"/>
    <n v="84000"/>
    <n v="0"/>
    <x v="0"/>
    <x v="1"/>
    <x v="2"/>
    <n v="549"/>
    <x v="9"/>
  </r>
  <r>
    <n v="399892"/>
    <x v="0"/>
    <x v="0"/>
    <n v="168450"/>
    <n v="168450"/>
    <n v="0"/>
    <x v="0"/>
    <x v="0"/>
    <x v="1"/>
    <n v="450"/>
    <x v="3"/>
  </r>
  <r>
    <n v="399893"/>
    <x v="0"/>
    <x v="0"/>
    <n v="2000"/>
    <n v="2000"/>
    <n v="0"/>
    <x v="0"/>
    <x v="0"/>
    <x v="0"/>
    <n v="450"/>
    <x v="3"/>
  </r>
  <r>
    <n v="399909"/>
    <x v="1"/>
    <x v="0"/>
    <n v="19000"/>
    <n v="19000"/>
    <n v="0"/>
    <x v="0"/>
    <x v="1"/>
    <x v="1"/>
    <n v="526"/>
    <x v="7"/>
  </r>
  <r>
    <n v="399913"/>
    <x v="0"/>
    <x v="1"/>
    <n v="160000"/>
    <n v="160000"/>
    <n v="0"/>
    <x v="0"/>
    <x v="0"/>
    <x v="1"/>
    <n v="503"/>
    <x v="0"/>
  </r>
  <r>
    <n v="399923"/>
    <x v="0"/>
    <x v="0"/>
    <n v="40000"/>
    <n v="40000"/>
    <n v="0"/>
    <x v="0"/>
    <x v="1"/>
    <x v="1"/>
    <n v="481"/>
    <x v="8"/>
  </r>
  <r>
    <n v="399931"/>
    <x v="1"/>
    <x v="0"/>
    <n v="4000"/>
    <n v="4000"/>
    <n v="0"/>
    <x v="0"/>
    <x v="0"/>
    <x v="1"/>
    <n v="514"/>
    <x v="7"/>
  </r>
  <r>
    <n v="399935"/>
    <x v="0"/>
    <x v="0"/>
    <n v="130000"/>
    <n v="130000"/>
    <n v="0"/>
    <x v="0"/>
    <x v="0"/>
    <x v="0"/>
    <n v="550"/>
    <x v="9"/>
  </r>
  <r>
    <n v="399942"/>
    <x v="1"/>
    <x v="1"/>
    <n v="67000"/>
    <n v="67000"/>
    <n v="0"/>
    <x v="0"/>
    <x v="1"/>
    <x v="2"/>
    <n v="533"/>
    <x v="9"/>
  </r>
  <r>
    <n v="399944"/>
    <x v="1"/>
    <x v="0"/>
    <n v="59600"/>
    <n v="59600"/>
    <n v="0"/>
    <x v="0"/>
    <x v="0"/>
    <x v="0"/>
    <n v="480"/>
    <x v="8"/>
  </r>
  <r>
    <n v="399950"/>
    <x v="0"/>
    <x v="0"/>
    <n v="80000"/>
    <n v="80000"/>
    <n v="0"/>
    <x v="0"/>
    <x v="1"/>
    <x v="1"/>
    <n v="449"/>
    <x v="3"/>
  </r>
  <r>
    <n v="399966"/>
    <x v="0"/>
    <x v="0"/>
    <n v="55000"/>
    <n v="55000"/>
    <n v="0"/>
    <x v="0"/>
    <x v="1"/>
    <x v="1"/>
    <n v="504"/>
    <x v="0"/>
  </r>
  <r>
    <n v="399968"/>
    <x v="0"/>
    <x v="1"/>
    <n v="30000"/>
    <n v="30000"/>
    <n v="0"/>
    <x v="0"/>
    <x v="0"/>
    <x v="1"/>
    <n v="497"/>
    <x v="0"/>
  </r>
  <r>
    <n v="399978"/>
    <x v="0"/>
    <x v="1"/>
    <n v="110000"/>
    <n v="110000"/>
    <n v="0"/>
    <x v="0"/>
    <x v="0"/>
    <x v="2"/>
    <n v="509"/>
    <x v="0"/>
  </r>
  <r>
    <n v="399982"/>
    <x v="0"/>
    <x v="0"/>
    <n v="77000"/>
    <n v="77000"/>
    <n v="0"/>
    <x v="0"/>
    <x v="0"/>
    <x v="0"/>
    <n v="470"/>
    <x v="1"/>
  </r>
  <r>
    <n v="399983"/>
    <x v="0"/>
    <x v="0"/>
    <n v="116500"/>
    <n v="116500"/>
    <n v="0"/>
    <x v="0"/>
    <x v="1"/>
    <x v="0"/>
    <n v="480"/>
    <x v="8"/>
  </r>
  <r>
    <n v="399988"/>
    <x v="0"/>
    <x v="0"/>
    <n v="105000"/>
    <n v="105000"/>
    <n v="0"/>
    <x v="0"/>
    <x v="0"/>
    <x v="1"/>
    <n v="473"/>
    <x v="8"/>
  </r>
  <r>
    <n v="399989"/>
    <x v="0"/>
    <x v="1"/>
    <n v="95000"/>
    <n v="95000"/>
    <n v="0"/>
    <x v="0"/>
    <x v="1"/>
    <x v="0"/>
    <n v="471"/>
    <x v="8"/>
  </r>
  <r>
    <n v="400000"/>
    <x v="0"/>
    <x v="1"/>
    <n v="50000"/>
    <n v="50000"/>
    <n v="0"/>
    <x v="0"/>
    <x v="1"/>
    <x v="0"/>
    <n v="453"/>
    <x v="1"/>
  </r>
  <r>
    <n v="400005"/>
    <x v="0"/>
    <x v="0"/>
    <n v="80000"/>
    <n v="80000"/>
    <n v="0"/>
    <x v="0"/>
    <x v="1"/>
    <x v="2"/>
    <n v="437"/>
    <x v="3"/>
  </r>
  <r>
    <n v="400006"/>
    <x v="2"/>
    <x v="0"/>
    <n v="20500"/>
    <n v="20500"/>
    <n v="0"/>
    <x v="0"/>
    <x v="0"/>
    <x v="0"/>
    <n v="415"/>
    <x v="6"/>
  </r>
  <r>
    <n v="400011"/>
    <x v="2"/>
    <x v="2"/>
    <n v="65000"/>
    <n v="65000"/>
    <n v="0"/>
    <x v="0"/>
    <x v="0"/>
    <x v="0"/>
    <n v="470"/>
    <x v="1"/>
  </r>
  <r>
    <n v="400017"/>
    <x v="0"/>
    <x v="0"/>
    <n v="60000"/>
    <n v="60000"/>
    <n v="0"/>
    <x v="0"/>
    <x v="0"/>
    <x v="1"/>
    <n v="470"/>
    <x v="1"/>
  </r>
  <r>
    <n v="400024"/>
    <x v="0"/>
    <x v="2"/>
    <n v="50000"/>
    <n v="50000"/>
    <n v="0"/>
    <x v="0"/>
    <x v="0"/>
    <x v="1"/>
    <n v="550"/>
    <x v="9"/>
  </r>
  <r>
    <n v="400025"/>
    <x v="0"/>
    <x v="0"/>
    <n v="181664"/>
    <n v="181664"/>
    <n v="0"/>
    <x v="0"/>
    <x v="0"/>
    <x v="0"/>
    <n v="558"/>
    <x v="10"/>
  </r>
  <r>
    <n v="400026"/>
    <x v="0"/>
    <x v="1"/>
    <n v="129500"/>
    <n v="129500"/>
    <n v="0"/>
    <x v="0"/>
    <x v="1"/>
    <x v="2"/>
    <n v="541"/>
    <x v="9"/>
  </r>
  <r>
    <n v="400030"/>
    <x v="0"/>
    <x v="0"/>
    <n v="30000"/>
    <n v="5000"/>
    <n v="1"/>
    <x v="1"/>
    <x v="1"/>
    <x v="0"/>
    <n v="438"/>
    <x v="3"/>
  </r>
  <r>
    <n v="400034"/>
    <x v="0"/>
    <x v="1"/>
    <n v="10000"/>
    <n v="10000"/>
    <n v="0"/>
    <x v="0"/>
    <x v="0"/>
    <x v="0"/>
    <n v="524"/>
    <x v="7"/>
  </r>
  <r>
    <n v="400059"/>
    <x v="0"/>
    <x v="0"/>
    <n v="8000"/>
    <n v="8000"/>
    <n v="0"/>
    <x v="0"/>
    <x v="1"/>
    <x v="1"/>
    <n v="525"/>
    <x v="7"/>
  </r>
  <r>
    <n v="400061"/>
    <x v="0"/>
    <x v="0"/>
    <n v="40000"/>
    <n v="40000"/>
    <n v="0"/>
    <x v="0"/>
    <x v="1"/>
    <x v="2"/>
    <n v="504"/>
    <x v="0"/>
  </r>
  <r>
    <n v="400062"/>
    <x v="0"/>
    <x v="0"/>
    <n v="59940"/>
    <n v="59940"/>
    <n v="0"/>
    <x v="0"/>
    <x v="1"/>
    <x v="1"/>
    <n v="494"/>
    <x v="0"/>
  </r>
  <r>
    <n v="400068"/>
    <x v="0"/>
    <x v="0"/>
    <n v="49000"/>
    <n v="49000"/>
    <n v="0"/>
    <x v="0"/>
    <x v="0"/>
    <x v="1"/>
    <n v="497"/>
    <x v="0"/>
  </r>
  <r>
    <n v="400084"/>
    <x v="1"/>
    <x v="0"/>
    <n v="30000"/>
    <n v="30000"/>
    <n v="0"/>
    <x v="0"/>
    <x v="1"/>
    <x v="0"/>
    <n v="464"/>
    <x v="1"/>
  </r>
  <r>
    <n v="400087"/>
    <x v="1"/>
    <x v="0"/>
    <n v="26500"/>
    <n v="26500"/>
    <n v="0"/>
    <x v="0"/>
    <x v="1"/>
    <x v="1"/>
    <n v="439"/>
    <x v="3"/>
  </r>
  <r>
    <n v="400096"/>
    <x v="0"/>
    <x v="1"/>
    <n v="24000"/>
    <n v="24000"/>
    <n v="0"/>
    <x v="0"/>
    <x v="0"/>
    <x v="0"/>
    <n v="429"/>
    <x v="6"/>
  </r>
  <r>
    <n v="400112"/>
    <x v="0"/>
    <x v="0"/>
    <n v="72000"/>
    <n v="72000"/>
    <n v="0"/>
    <x v="0"/>
    <x v="0"/>
    <x v="0"/>
    <n v="479"/>
    <x v="8"/>
  </r>
  <r>
    <n v="400128"/>
    <x v="1"/>
    <x v="0"/>
    <n v="65000"/>
    <n v="65000"/>
    <n v="0"/>
    <x v="0"/>
    <x v="1"/>
    <x v="0"/>
    <n v="446"/>
    <x v="3"/>
  </r>
  <r>
    <n v="400134"/>
    <x v="1"/>
    <x v="0"/>
    <n v="30000"/>
    <n v="30000"/>
    <n v="0"/>
    <x v="0"/>
    <x v="1"/>
    <x v="2"/>
    <n v="507"/>
    <x v="0"/>
  </r>
  <r>
    <n v="400149"/>
    <x v="0"/>
    <x v="2"/>
    <n v="60000"/>
    <n v="60000"/>
    <n v="0"/>
    <x v="0"/>
    <x v="0"/>
    <x v="1"/>
    <n v="440"/>
    <x v="3"/>
  </r>
  <r>
    <n v="400152"/>
    <x v="0"/>
    <x v="2"/>
    <n v="65000"/>
    <n v="65000"/>
    <n v="0"/>
    <x v="0"/>
    <x v="0"/>
    <x v="1"/>
    <n v="442"/>
    <x v="3"/>
  </r>
  <r>
    <n v="400153"/>
    <x v="0"/>
    <x v="0"/>
    <n v="114500"/>
    <n v="114500"/>
    <n v="0"/>
    <x v="0"/>
    <x v="1"/>
    <x v="2"/>
    <n v="537"/>
    <x v="9"/>
  </r>
  <r>
    <n v="400158"/>
    <x v="0"/>
    <x v="1"/>
    <n v="38000"/>
    <n v="38000"/>
    <n v="0"/>
    <x v="0"/>
    <x v="1"/>
    <x v="1"/>
    <n v="484"/>
    <x v="8"/>
  </r>
  <r>
    <n v="400160"/>
    <x v="1"/>
    <x v="0"/>
    <n v="20000"/>
    <n v="0"/>
    <n v="1"/>
    <x v="1"/>
    <x v="0"/>
    <x v="1"/>
    <n v="423"/>
    <x v="6"/>
  </r>
  <r>
    <n v="400161"/>
    <x v="1"/>
    <x v="1"/>
    <n v="25000"/>
    <n v="25000"/>
    <n v="0"/>
    <x v="0"/>
    <x v="1"/>
    <x v="0"/>
    <n v="458"/>
    <x v="1"/>
  </r>
  <r>
    <n v="400174"/>
    <x v="1"/>
    <x v="0"/>
    <n v="30000"/>
    <n v="30000"/>
    <n v="0"/>
    <x v="0"/>
    <x v="0"/>
    <x v="0"/>
    <n v="427"/>
    <x v="6"/>
  </r>
  <r>
    <n v="400189"/>
    <x v="0"/>
    <x v="0"/>
    <n v="9000"/>
    <n v="9000"/>
    <n v="0"/>
    <x v="0"/>
    <x v="1"/>
    <x v="0"/>
    <n v="531"/>
    <x v="9"/>
  </r>
  <r>
    <n v="400190"/>
    <x v="1"/>
    <x v="0"/>
    <n v="5000"/>
    <n v="5000"/>
    <n v="0"/>
    <x v="0"/>
    <x v="0"/>
    <x v="1"/>
    <n v="454"/>
    <x v="1"/>
  </r>
  <r>
    <n v="400192"/>
    <x v="2"/>
    <x v="0"/>
    <n v="129800"/>
    <n v="129800"/>
    <n v="0"/>
    <x v="0"/>
    <x v="1"/>
    <x v="0"/>
    <n v="501"/>
    <x v="0"/>
  </r>
  <r>
    <n v="400194"/>
    <x v="1"/>
    <x v="1"/>
    <n v="60000"/>
    <n v="60000"/>
    <n v="0"/>
    <x v="0"/>
    <x v="0"/>
    <x v="1"/>
    <n v="437"/>
    <x v="3"/>
  </r>
  <r>
    <n v="400204"/>
    <x v="0"/>
    <x v="0"/>
    <n v="57600"/>
    <n v="57600"/>
    <n v="0"/>
    <x v="0"/>
    <x v="0"/>
    <x v="1"/>
    <n v="448"/>
    <x v="3"/>
  </r>
  <r>
    <n v="400221"/>
    <x v="0"/>
    <x v="0"/>
    <n v="24000"/>
    <n v="24000"/>
    <n v="0"/>
    <x v="0"/>
    <x v="1"/>
    <x v="0"/>
    <n v="449"/>
    <x v="3"/>
  </r>
  <r>
    <n v="400252"/>
    <x v="0"/>
    <x v="0"/>
    <n v="54700"/>
    <n v="54700"/>
    <n v="0"/>
    <x v="0"/>
    <x v="1"/>
    <x v="1"/>
    <n v="449"/>
    <x v="3"/>
  </r>
  <r>
    <n v="400288"/>
    <x v="1"/>
    <x v="0"/>
    <n v="60000"/>
    <n v="60000"/>
    <n v="0"/>
    <x v="0"/>
    <x v="1"/>
    <x v="1"/>
    <n v="524"/>
    <x v="7"/>
  </r>
  <r>
    <n v="400296"/>
    <x v="1"/>
    <x v="0"/>
    <n v="20000"/>
    <n v="20000"/>
    <n v="0"/>
    <x v="0"/>
    <x v="0"/>
    <x v="1"/>
    <n v="427"/>
    <x v="6"/>
  </r>
  <r>
    <n v="400297"/>
    <x v="1"/>
    <x v="0"/>
    <n v="66000"/>
    <n v="66000"/>
    <n v="0"/>
    <x v="0"/>
    <x v="1"/>
    <x v="2"/>
    <n v="539"/>
    <x v="9"/>
  </r>
  <r>
    <n v="400311"/>
    <x v="1"/>
    <x v="0"/>
    <n v="15000"/>
    <n v="15000"/>
    <n v="0"/>
    <x v="0"/>
    <x v="1"/>
    <x v="1"/>
    <n v="461"/>
    <x v="1"/>
  </r>
  <r>
    <n v="400327"/>
    <x v="0"/>
    <x v="0"/>
    <n v="20000"/>
    <n v="20000"/>
    <n v="0"/>
    <x v="0"/>
    <x v="1"/>
    <x v="1"/>
    <n v="462"/>
    <x v="1"/>
  </r>
  <r>
    <n v="400330"/>
    <x v="0"/>
    <x v="0"/>
    <n v="50000"/>
    <n v="50000"/>
    <n v="0"/>
    <x v="0"/>
    <x v="1"/>
    <x v="0"/>
    <n v="482"/>
    <x v="8"/>
  </r>
  <r>
    <n v="400341"/>
    <x v="0"/>
    <x v="0"/>
    <n v="2000"/>
    <n v="2000"/>
    <n v="0"/>
    <x v="0"/>
    <x v="1"/>
    <x v="0"/>
    <n v="463"/>
    <x v="1"/>
  </r>
  <r>
    <n v="400353"/>
    <x v="1"/>
    <x v="0"/>
    <n v="700"/>
    <n v="700"/>
    <n v="0"/>
    <x v="0"/>
    <x v="1"/>
    <x v="0"/>
    <n v="467"/>
    <x v="1"/>
  </r>
  <r>
    <n v="400370"/>
    <x v="0"/>
    <x v="0"/>
    <n v="85000"/>
    <n v="85000"/>
    <n v="0"/>
    <x v="0"/>
    <x v="1"/>
    <x v="2"/>
    <n v="560"/>
    <x v="10"/>
  </r>
  <r>
    <n v="400375"/>
    <x v="1"/>
    <x v="1"/>
    <n v="20000"/>
    <n v="20000"/>
    <n v="0"/>
    <x v="0"/>
    <x v="1"/>
    <x v="1"/>
    <n v="493"/>
    <x v="0"/>
  </r>
  <r>
    <n v="400382"/>
    <x v="0"/>
    <x v="0"/>
    <n v="20000"/>
    <n v="20000"/>
    <n v="0"/>
    <x v="0"/>
    <x v="1"/>
    <x v="2"/>
    <n v="448"/>
    <x v="3"/>
  </r>
  <r>
    <n v="400390"/>
    <x v="0"/>
    <x v="0"/>
    <n v="237500"/>
    <n v="237500"/>
    <n v="0"/>
    <x v="0"/>
    <x v="1"/>
    <x v="0"/>
    <n v="477"/>
    <x v="8"/>
  </r>
  <r>
    <n v="400393"/>
    <x v="1"/>
    <x v="0"/>
    <n v="18000"/>
    <n v="18000"/>
    <n v="0"/>
    <x v="0"/>
    <x v="0"/>
    <x v="0"/>
    <n v="451"/>
    <x v="1"/>
  </r>
  <r>
    <n v="400395"/>
    <x v="0"/>
    <x v="0"/>
    <n v="94600"/>
    <n v="94600"/>
    <n v="0"/>
    <x v="0"/>
    <x v="1"/>
    <x v="1"/>
    <n v="499"/>
    <x v="0"/>
  </r>
  <r>
    <n v="400398"/>
    <x v="1"/>
    <x v="1"/>
    <n v="30000"/>
    <n v="30000"/>
    <n v="0"/>
    <x v="0"/>
    <x v="0"/>
    <x v="1"/>
    <n v="435"/>
    <x v="3"/>
  </r>
  <r>
    <n v="400412"/>
    <x v="0"/>
    <x v="0"/>
    <n v="60000"/>
    <n v="60000"/>
    <n v="0"/>
    <x v="0"/>
    <x v="1"/>
    <x v="2"/>
    <n v="523"/>
    <x v="7"/>
  </r>
  <r>
    <n v="400450"/>
    <x v="0"/>
    <x v="1"/>
    <n v="30000"/>
    <n v="30000"/>
    <n v="0"/>
    <x v="0"/>
    <x v="0"/>
    <x v="2"/>
    <n v="453"/>
    <x v="1"/>
  </r>
  <r>
    <n v="400479"/>
    <x v="0"/>
    <x v="0"/>
    <n v="90000"/>
    <n v="90000"/>
    <n v="0"/>
    <x v="0"/>
    <x v="1"/>
    <x v="0"/>
    <n v="491"/>
    <x v="0"/>
  </r>
  <r>
    <n v="400523"/>
    <x v="1"/>
    <x v="0"/>
    <n v="1000"/>
    <n v="1000"/>
    <n v="0"/>
    <x v="0"/>
    <x v="0"/>
    <x v="0"/>
    <n v="405"/>
    <x v="2"/>
  </r>
  <r>
    <n v="400527"/>
    <x v="0"/>
    <x v="0"/>
    <n v="52500"/>
    <n v="52500"/>
    <n v="0"/>
    <x v="0"/>
    <x v="0"/>
    <x v="0"/>
    <n v="510"/>
    <x v="0"/>
  </r>
  <r>
    <n v="400558"/>
    <x v="0"/>
    <x v="2"/>
    <n v="100000"/>
    <n v="100000"/>
    <n v="0"/>
    <x v="0"/>
    <x v="0"/>
    <x v="1"/>
    <n v="472"/>
    <x v="8"/>
  </r>
  <r>
    <n v="400693"/>
    <x v="1"/>
    <x v="1"/>
    <n v="20000"/>
    <n v="20000"/>
    <n v="0"/>
    <x v="0"/>
    <x v="1"/>
    <x v="0"/>
    <n v="446"/>
    <x v="3"/>
  </r>
  <r>
    <n v="400705"/>
    <x v="0"/>
    <x v="1"/>
    <n v="37000"/>
    <n v="37000"/>
    <n v="0"/>
    <x v="0"/>
    <x v="0"/>
    <x v="1"/>
    <n v="437"/>
    <x v="3"/>
  </r>
  <r>
    <n v="400715"/>
    <x v="0"/>
    <x v="0"/>
    <n v="50000"/>
    <n v="50000"/>
    <n v="0"/>
    <x v="0"/>
    <x v="0"/>
    <x v="2"/>
    <n v="487"/>
    <x v="8"/>
  </r>
  <r>
    <n v="400736"/>
    <x v="1"/>
    <x v="0"/>
    <n v="60000"/>
    <n v="60000"/>
    <n v="0"/>
    <x v="0"/>
    <x v="0"/>
    <x v="1"/>
    <n v="507"/>
    <x v="0"/>
  </r>
  <r>
    <n v="400768"/>
    <x v="0"/>
    <x v="2"/>
    <n v="50964"/>
    <n v="50964"/>
    <n v="0"/>
    <x v="0"/>
    <x v="0"/>
    <x v="1"/>
    <n v="449"/>
    <x v="3"/>
  </r>
  <r>
    <n v="400769"/>
    <x v="0"/>
    <x v="0"/>
    <n v="30000"/>
    <n v="30000"/>
    <n v="0"/>
    <x v="0"/>
    <x v="0"/>
    <x v="0"/>
    <n v="537"/>
    <x v="9"/>
  </r>
  <r>
    <n v="400776"/>
    <x v="0"/>
    <x v="1"/>
    <n v="25000"/>
    <n v="25000"/>
    <n v="0"/>
    <x v="0"/>
    <x v="0"/>
    <x v="2"/>
    <n v="480"/>
    <x v="8"/>
  </r>
  <r>
    <n v="400779"/>
    <x v="1"/>
    <x v="0"/>
    <n v="45000"/>
    <n v="45000"/>
    <n v="0"/>
    <x v="0"/>
    <x v="1"/>
    <x v="0"/>
    <n v="456"/>
    <x v="1"/>
  </r>
  <r>
    <n v="400791"/>
    <x v="1"/>
    <x v="0"/>
    <n v="20000"/>
    <n v="20000"/>
    <n v="0"/>
    <x v="0"/>
    <x v="1"/>
    <x v="1"/>
    <n v="445"/>
    <x v="3"/>
  </r>
  <r>
    <n v="400793"/>
    <x v="0"/>
    <x v="0"/>
    <n v="210000"/>
    <n v="210000"/>
    <n v="0"/>
    <x v="0"/>
    <x v="1"/>
    <x v="1"/>
    <n v="475"/>
    <x v="8"/>
  </r>
  <r>
    <n v="400832"/>
    <x v="0"/>
    <x v="1"/>
    <n v="31000"/>
    <n v="31000"/>
    <n v="0"/>
    <x v="0"/>
    <x v="0"/>
    <x v="2"/>
    <n v="506"/>
    <x v="0"/>
  </r>
  <r>
    <n v="400840"/>
    <x v="0"/>
    <x v="1"/>
    <n v="105000"/>
    <n v="105000"/>
    <n v="0"/>
    <x v="0"/>
    <x v="1"/>
    <x v="1"/>
    <n v="555"/>
    <x v="10"/>
  </r>
  <r>
    <n v="400867"/>
    <x v="1"/>
    <x v="0"/>
    <n v="47000"/>
    <n v="47000"/>
    <n v="0"/>
    <x v="0"/>
    <x v="0"/>
    <x v="2"/>
    <n v="461"/>
    <x v="1"/>
  </r>
  <r>
    <n v="400870"/>
    <x v="0"/>
    <x v="0"/>
    <n v="54000"/>
    <n v="54000"/>
    <n v="0"/>
    <x v="0"/>
    <x v="1"/>
    <x v="2"/>
    <n v="531"/>
    <x v="9"/>
  </r>
  <r>
    <n v="400922"/>
    <x v="0"/>
    <x v="0"/>
    <n v="70000"/>
    <n v="70000"/>
    <n v="0"/>
    <x v="0"/>
    <x v="0"/>
    <x v="0"/>
    <n v="436"/>
    <x v="3"/>
  </r>
  <r>
    <n v="400933"/>
    <x v="0"/>
    <x v="1"/>
    <n v="22000"/>
    <n v="22000"/>
    <n v="0"/>
    <x v="0"/>
    <x v="0"/>
    <x v="2"/>
    <n v="495"/>
    <x v="0"/>
  </r>
  <r>
    <n v="400942"/>
    <x v="0"/>
    <x v="0"/>
    <n v="60000"/>
    <n v="60000"/>
    <n v="0"/>
    <x v="0"/>
    <x v="1"/>
    <x v="1"/>
    <n v="474"/>
    <x v="8"/>
  </r>
  <r>
    <n v="401018"/>
    <x v="0"/>
    <x v="0"/>
    <n v="73000"/>
    <n v="73000"/>
    <n v="0"/>
    <x v="0"/>
    <x v="0"/>
    <x v="1"/>
    <n v="451"/>
    <x v="1"/>
  </r>
  <r>
    <n v="401022"/>
    <x v="1"/>
    <x v="0"/>
    <n v="30000"/>
    <n v="30000"/>
    <n v="0"/>
    <x v="0"/>
    <x v="1"/>
    <x v="1"/>
    <n v="465"/>
    <x v="1"/>
  </r>
  <r>
    <n v="401024"/>
    <x v="1"/>
    <x v="0"/>
    <n v="30000"/>
    <n v="0"/>
    <n v="1"/>
    <x v="1"/>
    <x v="0"/>
    <x v="1"/>
    <n v="459"/>
    <x v="1"/>
  </r>
  <r>
    <n v="401025"/>
    <x v="0"/>
    <x v="0"/>
    <n v="30000"/>
    <n v="30000"/>
    <n v="0"/>
    <x v="0"/>
    <x v="0"/>
    <x v="1"/>
    <n v="448"/>
    <x v="3"/>
  </r>
  <r>
    <n v="401052"/>
    <x v="0"/>
    <x v="1"/>
    <n v="30000"/>
    <n v="30000"/>
    <n v="0"/>
    <x v="0"/>
    <x v="0"/>
    <x v="0"/>
    <n v="448"/>
    <x v="3"/>
  </r>
  <r>
    <n v="401055"/>
    <x v="1"/>
    <x v="1"/>
    <n v="20000"/>
    <n v="20000"/>
    <n v="0"/>
    <x v="0"/>
    <x v="0"/>
    <x v="1"/>
    <n v="494"/>
    <x v="0"/>
  </r>
  <r>
    <n v="401058"/>
    <x v="1"/>
    <x v="0"/>
    <n v="60000"/>
    <n v="35000"/>
    <n v="1"/>
    <x v="1"/>
    <x v="0"/>
    <x v="1"/>
    <n v="500"/>
    <x v="0"/>
  </r>
  <r>
    <n v="401070"/>
    <x v="0"/>
    <x v="1"/>
    <n v="49930"/>
    <n v="49930"/>
    <n v="0"/>
    <x v="0"/>
    <x v="1"/>
    <x v="2"/>
    <n v="480"/>
    <x v="8"/>
  </r>
  <r>
    <n v="401075"/>
    <x v="0"/>
    <x v="1"/>
    <n v="17600"/>
    <n v="17600"/>
    <n v="0"/>
    <x v="0"/>
    <x v="1"/>
    <x v="1"/>
    <n v="421"/>
    <x v="6"/>
  </r>
  <r>
    <n v="401076"/>
    <x v="0"/>
    <x v="0"/>
    <n v="158580"/>
    <n v="158580"/>
    <n v="0"/>
    <x v="0"/>
    <x v="1"/>
    <x v="1"/>
    <n v="480"/>
    <x v="8"/>
  </r>
  <r>
    <n v="401086"/>
    <x v="2"/>
    <x v="0"/>
    <n v="15000"/>
    <n v="15000"/>
    <n v="0"/>
    <x v="0"/>
    <x v="0"/>
    <x v="1"/>
    <n v="431"/>
    <x v="3"/>
  </r>
  <r>
    <n v="401091"/>
    <x v="1"/>
    <x v="2"/>
    <n v="15000"/>
    <n v="15000"/>
    <n v="0"/>
    <x v="0"/>
    <x v="0"/>
    <x v="1"/>
    <n v="470"/>
    <x v="1"/>
  </r>
  <r>
    <n v="401109"/>
    <x v="0"/>
    <x v="1"/>
    <n v="39400"/>
    <n v="39400"/>
    <n v="0"/>
    <x v="0"/>
    <x v="1"/>
    <x v="0"/>
    <n v="482"/>
    <x v="8"/>
  </r>
  <r>
    <n v="401113"/>
    <x v="0"/>
    <x v="1"/>
    <n v="296517"/>
    <n v="296517"/>
    <n v="0"/>
    <x v="0"/>
    <x v="0"/>
    <x v="1"/>
    <n v="500"/>
    <x v="0"/>
  </r>
  <r>
    <n v="401132"/>
    <x v="1"/>
    <x v="0"/>
    <n v="500"/>
    <n v="500"/>
    <n v="0"/>
    <x v="0"/>
    <x v="1"/>
    <x v="0"/>
    <n v="456"/>
    <x v="1"/>
  </r>
  <r>
    <n v="401233"/>
    <x v="0"/>
    <x v="1"/>
    <n v="35000"/>
    <n v="35000"/>
    <n v="0"/>
    <x v="0"/>
    <x v="0"/>
    <x v="0"/>
    <n v="445"/>
    <x v="3"/>
  </r>
  <r>
    <n v="401281"/>
    <x v="0"/>
    <x v="0"/>
    <n v="49500"/>
    <n v="49500"/>
    <n v="0"/>
    <x v="0"/>
    <x v="1"/>
    <x v="2"/>
    <n v="467"/>
    <x v="1"/>
  </r>
  <r>
    <n v="401325"/>
    <x v="0"/>
    <x v="2"/>
    <n v="38300"/>
    <n v="38300"/>
    <n v="0"/>
    <x v="0"/>
    <x v="0"/>
    <x v="1"/>
    <n v="411"/>
    <x v="6"/>
  </r>
  <r>
    <n v="401359"/>
    <x v="0"/>
    <x v="1"/>
    <n v="50000"/>
    <n v="50000"/>
    <n v="0"/>
    <x v="0"/>
    <x v="1"/>
    <x v="0"/>
    <n v="549"/>
    <x v="9"/>
  </r>
  <r>
    <n v="401363"/>
    <x v="2"/>
    <x v="0"/>
    <n v="40000"/>
    <n v="40000"/>
    <n v="0"/>
    <x v="0"/>
    <x v="1"/>
    <x v="0"/>
    <n v="518"/>
    <x v="7"/>
  </r>
  <r>
    <n v="401413"/>
    <x v="1"/>
    <x v="2"/>
    <n v="60000"/>
    <n v="60000"/>
    <n v="0"/>
    <x v="0"/>
    <x v="1"/>
    <x v="1"/>
    <n v="449"/>
    <x v="3"/>
  </r>
  <r>
    <n v="401462"/>
    <x v="0"/>
    <x v="1"/>
    <n v="20000"/>
    <n v="20000"/>
    <n v="0"/>
    <x v="0"/>
    <x v="1"/>
    <x v="2"/>
    <n v="472"/>
    <x v="8"/>
  </r>
  <r>
    <n v="401464"/>
    <x v="0"/>
    <x v="0"/>
    <n v="60000"/>
    <n v="60000"/>
    <n v="0"/>
    <x v="0"/>
    <x v="0"/>
    <x v="0"/>
    <n v="457"/>
    <x v="1"/>
  </r>
  <r>
    <n v="401471"/>
    <x v="0"/>
    <x v="1"/>
    <n v="100000"/>
    <n v="100000"/>
    <n v="0"/>
    <x v="0"/>
    <x v="1"/>
    <x v="0"/>
    <n v="549"/>
    <x v="9"/>
  </r>
  <r>
    <n v="401473"/>
    <x v="2"/>
    <x v="0"/>
    <n v="50000"/>
    <n v="50000"/>
    <n v="0"/>
    <x v="0"/>
    <x v="1"/>
    <x v="1"/>
    <n v="472"/>
    <x v="8"/>
  </r>
  <r>
    <n v="401477"/>
    <x v="0"/>
    <x v="0"/>
    <n v="9000"/>
    <n v="9000"/>
    <n v="0"/>
    <x v="0"/>
    <x v="0"/>
    <x v="0"/>
    <n v="519"/>
    <x v="7"/>
  </r>
  <r>
    <n v="401486"/>
    <x v="1"/>
    <x v="0"/>
    <n v="27600"/>
    <n v="27600"/>
    <n v="0"/>
    <x v="0"/>
    <x v="0"/>
    <x v="1"/>
    <n v="451"/>
    <x v="1"/>
  </r>
  <r>
    <n v="401494"/>
    <x v="0"/>
    <x v="0"/>
    <n v="32000"/>
    <n v="32000"/>
    <n v="0"/>
    <x v="0"/>
    <x v="1"/>
    <x v="2"/>
    <n v="469"/>
    <x v="1"/>
  </r>
  <r>
    <n v="401500"/>
    <x v="0"/>
    <x v="1"/>
    <n v="35000"/>
    <n v="35000"/>
    <n v="0"/>
    <x v="0"/>
    <x v="1"/>
    <x v="2"/>
    <n v="463"/>
    <x v="1"/>
  </r>
  <r>
    <n v="401504"/>
    <x v="0"/>
    <x v="1"/>
    <n v="24000"/>
    <n v="24000"/>
    <n v="0"/>
    <x v="0"/>
    <x v="0"/>
    <x v="0"/>
    <n v="487"/>
    <x v="8"/>
  </r>
  <r>
    <n v="401517"/>
    <x v="0"/>
    <x v="0"/>
    <n v="56000"/>
    <n v="56000"/>
    <n v="0"/>
    <x v="0"/>
    <x v="1"/>
    <x v="1"/>
    <n v="463"/>
    <x v="1"/>
  </r>
  <r>
    <n v="401524"/>
    <x v="0"/>
    <x v="1"/>
    <n v="38000"/>
    <n v="38000"/>
    <n v="0"/>
    <x v="0"/>
    <x v="1"/>
    <x v="0"/>
    <n v="539"/>
    <x v="9"/>
  </r>
  <r>
    <n v="401537"/>
    <x v="1"/>
    <x v="0"/>
    <n v="30000"/>
    <n v="30000"/>
    <n v="0"/>
    <x v="0"/>
    <x v="1"/>
    <x v="0"/>
    <n v="460"/>
    <x v="1"/>
  </r>
  <r>
    <n v="401539"/>
    <x v="0"/>
    <x v="0"/>
    <n v="20000"/>
    <n v="20000"/>
    <n v="0"/>
    <x v="0"/>
    <x v="1"/>
    <x v="0"/>
    <n v="502"/>
    <x v="0"/>
  </r>
  <r>
    <n v="401542"/>
    <x v="0"/>
    <x v="0"/>
    <n v="30000"/>
    <n v="30000"/>
    <n v="0"/>
    <x v="0"/>
    <x v="1"/>
    <x v="1"/>
    <n v="571"/>
    <x v="12"/>
  </r>
  <r>
    <n v="401556"/>
    <x v="0"/>
    <x v="0"/>
    <n v="128662.39999999999"/>
    <n v="128662.39999999999"/>
    <n v="0"/>
    <x v="0"/>
    <x v="0"/>
    <x v="0"/>
    <n v="494"/>
    <x v="0"/>
  </r>
  <r>
    <n v="401574"/>
    <x v="0"/>
    <x v="1"/>
    <n v="50000"/>
    <n v="50000"/>
    <n v="0"/>
    <x v="0"/>
    <x v="0"/>
    <x v="1"/>
    <n v="495"/>
    <x v="0"/>
  </r>
  <r>
    <n v="401601"/>
    <x v="0"/>
    <x v="0"/>
    <n v="20000"/>
    <n v="20000"/>
    <n v="0"/>
    <x v="0"/>
    <x v="1"/>
    <x v="1"/>
    <n v="528"/>
    <x v="7"/>
  </r>
  <r>
    <n v="401604"/>
    <x v="0"/>
    <x v="0"/>
    <n v="35000"/>
    <n v="35000"/>
    <n v="0"/>
    <x v="0"/>
    <x v="1"/>
    <x v="1"/>
    <n v="469"/>
    <x v="1"/>
  </r>
  <r>
    <n v="401607"/>
    <x v="0"/>
    <x v="1"/>
    <n v="35000"/>
    <n v="35000"/>
    <n v="0"/>
    <x v="0"/>
    <x v="1"/>
    <x v="2"/>
    <n v="504"/>
    <x v="0"/>
  </r>
  <r>
    <n v="401611"/>
    <x v="0"/>
    <x v="1"/>
    <n v="70000"/>
    <n v="70000"/>
    <n v="0"/>
    <x v="0"/>
    <x v="1"/>
    <x v="0"/>
    <n v="550"/>
    <x v="9"/>
  </r>
  <r>
    <n v="401630"/>
    <x v="2"/>
    <x v="2"/>
    <n v="60000"/>
    <n v="60000"/>
    <n v="0"/>
    <x v="0"/>
    <x v="0"/>
    <x v="1"/>
    <n v="415"/>
    <x v="6"/>
  </r>
  <r>
    <n v="401635"/>
    <x v="0"/>
    <x v="0"/>
    <n v="146600"/>
    <n v="146600"/>
    <n v="0"/>
    <x v="0"/>
    <x v="1"/>
    <x v="0"/>
    <n v="496"/>
    <x v="0"/>
  </r>
  <r>
    <n v="401639"/>
    <x v="0"/>
    <x v="0"/>
    <n v="45000"/>
    <n v="45000"/>
    <n v="0"/>
    <x v="0"/>
    <x v="0"/>
    <x v="1"/>
    <n v="406"/>
    <x v="2"/>
  </r>
  <r>
    <n v="401643"/>
    <x v="1"/>
    <x v="0"/>
    <n v="6114"/>
    <n v="6114"/>
    <n v="0"/>
    <x v="0"/>
    <x v="1"/>
    <x v="0"/>
    <n v="479"/>
    <x v="8"/>
  </r>
  <r>
    <n v="401644"/>
    <x v="1"/>
    <x v="0"/>
    <n v="15000"/>
    <n v="15000"/>
    <n v="0"/>
    <x v="0"/>
    <x v="0"/>
    <x v="0"/>
    <n v="404"/>
    <x v="2"/>
  </r>
  <r>
    <n v="401649"/>
    <x v="1"/>
    <x v="0"/>
    <n v="30000"/>
    <n v="0"/>
    <n v="1"/>
    <x v="1"/>
    <x v="1"/>
    <x v="0"/>
    <n v="414"/>
    <x v="6"/>
  </r>
  <r>
    <n v="401655"/>
    <x v="0"/>
    <x v="2"/>
    <n v="40000"/>
    <n v="40000"/>
    <n v="0"/>
    <x v="0"/>
    <x v="1"/>
    <x v="1"/>
    <n v="524"/>
    <x v="7"/>
  </r>
  <r>
    <n v="401656"/>
    <x v="0"/>
    <x v="0"/>
    <n v="32000"/>
    <n v="32000"/>
    <n v="0"/>
    <x v="0"/>
    <x v="1"/>
    <x v="0"/>
    <n v="492"/>
    <x v="0"/>
  </r>
  <r>
    <n v="401658"/>
    <x v="0"/>
    <x v="0"/>
    <n v="45000"/>
    <n v="45000"/>
    <n v="0"/>
    <x v="0"/>
    <x v="0"/>
    <x v="1"/>
    <n v="478"/>
    <x v="8"/>
  </r>
  <r>
    <n v="401677"/>
    <x v="0"/>
    <x v="0"/>
    <n v="160000"/>
    <n v="160000"/>
    <n v="0"/>
    <x v="0"/>
    <x v="0"/>
    <x v="1"/>
    <n v="486"/>
    <x v="8"/>
  </r>
  <r>
    <n v="401688"/>
    <x v="0"/>
    <x v="0"/>
    <n v="41000"/>
    <n v="41000"/>
    <n v="0"/>
    <x v="0"/>
    <x v="1"/>
    <x v="0"/>
    <n v="484"/>
    <x v="8"/>
  </r>
  <r>
    <n v="401694"/>
    <x v="0"/>
    <x v="0"/>
    <n v="41500"/>
    <n v="41500"/>
    <n v="0"/>
    <x v="0"/>
    <x v="1"/>
    <x v="0"/>
    <n v="466"/>
    <x v="1"/>
  </r>
  <r>
    <n v="401706"/>
    <x v="0"/>
    <x v="1"/>
    <n v="55700"/>
    <n v="55700"/>
    <n v="0"/>
    <x v="0"/>
    <x v="0"/>
    <x v="0"/>
    <n v="459"/>
    <x v="1"/>
  </r>
  <r>
    <n v="401722"/>
    <x v="0"/>
    <x v="0"/>
    <n v="43000"/>
    <n v="43000"/>
    <n v="0"/>
    <x v="0"/>
    <x v="0"/>
    <x v="1"/>
    <n v="394"/>
    <x v="2"/>
  </r>
  <r>
    <n v="401726"/>
    <x v="1"/>
    <x v="0"/>
    <n v="5000"/>
    <n v="5000"/>
    <n v="0"/>
    <x v="0"/>
    <x v="0"/>
    <x v="0"/>
    <n v="403"/>
    <x v="2"/>
  </r>
  <r>
    <n v="401727"/>
    <x v="0"/>
    <x v="2"/>
    <n v="26000"/>
    <n v="26000"/>
    <n v="0"/>
    <x v="0"/>
    <x v="0"/>
    <x v="1"/>
    <n v="548"/>
    <x v="9"/>
  </r>
  <r>
    <n v="401728"/>
    <x v="0"/>
    <x v="2"/>
    <n v="59618"/>
    <n v="59618"/>
    <n v="0"/>
    <x v="0"/>
    <x v="0"/>
    <x v="1"/>
    <n v="444"/>
    <x v="3"/>
  </r>
  <r>
    <n v="401748"/>
    <x v="0"/>
    <x v="1"/>
    <n v="132800"/>
    <n v="132800"/>
    <n v="0"/>
    <x v="0"/>
    <x v="1"/>
    <x v="1"/>
    <n v="485"/>
    <x v="8"/>
  </r>
  <r>
    <n v="401750"/>
    <x v="2"/>
    <x v="0"/>
    <n v="32000"/>
    <n v="32000"/>
    <n v="0"/>
    <x v="0"/>
    <x v="0"/>
    <x v="1"/>
    <n v="479"/>
    <x v="8"/>
  </r>
  <r>
    <n v="401751"/>
    <x v="0"/>
    <x v="0"/>
    <n v="30000"/>
    <n v="30000"/>
    <n v="0"/>
    <x v="0"/>
    <x v="1"/>
    <x v="2"/>
    <n v="417"/>
    <x v="6"/>
  </r>
  <r>
    <n v="401757"/>
    <x v="1"/>
    <x v="0"/>
    <n v="20000"/>
    <n v="20000"/>
    <n v="0"/>
    <x v="0"/>
    <x v="1"/>
    <x v="0"/>
    <n v="490"/>
    <x v="8"/>
  </r>
  <r>
    <n v="401763"/>
    <x v="0"/>
    <x v="0"/>
    <n v="99200"/>
    <n v="99200"/>
    <n v="0"/>
    <x v="0"/>
    <x v="0"/>
    <x v="1"/>
    <n v="438"/>
    <x v="3"/>
  </r>
  <r>
    <n v="401776"/>
    <x v="2"/>
    <x v="0"/>
    <n v="70000"/>
    <n v="70000"/>
    <n v="0"/>
    <x v="0"/>
    <x v="0"/>
    <x v="1"/>
    <n v="474"/>
    <x v="8"/>
  </r>
  <r>
    <n v="401783"/>
    <x v="1"/>
    <x v="1"/>
    <n v="105000"/>
    <n v="105000"/>
    <n v="0"/>
    <x v="0"/>
    <x v="0"/>
    <x v="1"/>
    <n v="497"/>
    <x v="0"/>
  </r>
  <r>
    <n v="401793"/>
    <x v="0"/>
    <x v="0"/>
    <n v="61300"/>
    <n v="61300"/>
    <n v="0"/>
    <x v="0"/>
    <x v="1"/>
    <x v="0"/>
    <n v="507"/>
    <x v="0"/>
  </r>
  <r>
    <n v="401801"/>
    <x v="0"/>
    <x v="0"/>
    <n v="60000"/>
    <n v="60000"/>
    <n v="0"/>
    <x v="0"/>
    <x v="0"/>
    <x v="1"/>
    <n v="454"/>
    <x v="1"/>
  </r>
  <r>
    <n v="401805"/>
    <x v="0"/>
    <x v="1"/>
    <n v="33758"/>
    <n v="33758"/>
    <n v="0"/>
    <x v="0"/>
    <x v="0"/>
    <x v="1"/>
    <n v="426"/>
    <x v="6"/>
  </r>
  <r>
    <n v="401807"/>
    <x v="0"/>
    <x v="0"/>
    <n v="124000"/>
    <n v="124000"/>
    <n v="0"/>
    <x v="0"/>
    <x v="1"/>
    <x v="0"/>
    <n v="527"/>
    <x v="7"/>
  </r>
  <r>
    <n v="401818"/>
    <x v="0"/>
    <x v="1"/>
    <n v="25000"/>
    <n v="25000"/>
    <n v="0"/>
    <x v="0"/>
    <x v="1"/>
    <x v="2"/>
    <n v="551"/>
    <x v="10"/>
  </r>
  <r>
    <n v="401837"/>
    <x v="1"/>
    <x v="0"/>
    <n v="31300"/>
    <n v="31300"/>
    <n v="0"/>
    <x v="0"/>
    <x v="0"/>
    <x v="0"/>
    <n v="469"/>
    <x v="1"/>
  </r>
  <r>
    <n v="401851"/>
    <x v="1"/>
    <x v="0"/>
    <n v="30000"/>
    <n v="30000"/>
    <n v="0"/>
    <x v="0"/>
    <x v="0"/>
    <x v="1"/>
    <n v="424"/>
    <x v="6"/>
  </r>
  <r>
    <n v="401864"/>
    <x v="0"/>
    <x v="0"/>
    <n v="145700"/>
    <n v="145700"/>
    <n v="0"/>
    <x v="0"/>
    <x v="0"/>
    <x v="1"/>
    <n v="440"/>
    <x v="3"/>
  </r>
  <r>
    <n v="401873"/>
    <x v="0"/>
    <x v="0"/>
    <n v="90000"/>
    <n v="90000"/>
    <n v="0"/>
    <x v="0"/>
    <x v="1"/>
    <x v="0"/>
    <n v="449"/>
    <x v="3"/>
  </r>
  <r>
    <n v="401874"/>
    <x v="0"/>
    <x v="0"/>
    <n v="1000"/>
    <n v="1000"/>
    <n v="0"/>
    <x v="0"/>
    <x v="1"/>
    <x v="0"/>
    <n v="441"/>
    <x v="3"/>
  </r>
  <r>
    <n v="401884"/>
    <x v="1"/>
    <x v="0"/>
    <n v="35000"/>
    <n v="0"/>
    <n v="1"/>
    <x v="1"/>
    <x v="1"/>
    <x v="0"/>
    <n v="435"/>
    <x v="3"/>
  </r>
  <r>
    <n v="401890"/>
    <x v="0"/>
    <x v="0"/>
    <n v="30000"/>
    <n v="30000"/>
    <n v="0"/>
    <x v="0"/>
    <x v="1"/>
    <x v="0"/>
    <n v="409"/>
    <x v="2"/>
  </r>
  <r>
    <n v="401894"/>
    <x v="1"/>
    <x v="0"/>
    <n v="20000"/>
    <n v="20000"/>
    <n v="0"/>
    <x v="0"/>
    <x v="1"/>
    <x v="0"/>
    <n v="435"/>
    <x v="3"/>
  </r>
  <r>
    <n v="401897"/>
    <x v="0"/>
    <x v="0"/>
    <n v="278000"/>
    <n v="278000"/>
    <n v="0"/>
    <x v="0"/>
    <x v="0"/>
    <x v="1"/>
    <n v="485"/>
    <x v="8"/>
  </r>
  <r>
    <n v="401906"/>
    <x v="0"/>
    <x v="0"/>
    <n v="167542"/>
    <n v="167542"/>
    <n v="0"/>
    <x v="0"/>
    <x v="0"/>
    <x v="1"/>
    <n v="496"/>
    <x v="0"/>
  </r>
  <r>
    <n v="401914"/>
    <x v="1"/>
    <x v="0"/>
    <n v="30000"/>
    <n v="30000"/>
    <n v="0"/>
    <x v="0"/>
    <x v="0"/>
    <x v="1"/>
    <n v="432"/>
    <x v="3"/>
  </r>
  <r>
    <n v="401930"/>
    <x v="0"/>
    <x v="1"/>
    <n v="17500"/>
    <n v="17500"/>
    <n v="0"/>
    <x v="0"/>
    <x v="1"/>
    <x v="0"/>
    <n v="494"/>
    <x v="0"/>
  </r>
  <r>
    <n v="401953"/>
    <x v="0"/>
    <x v="0"/>
    <n v="61000"/>
    <n v="61000"/>
    <n v="0"/>
    <x v="0"/>
    <x v="1"/>
    <x v="1"/>
    <n v="447"/>
    <x v="3"/>
  </r>
  <r>
    <n v="401973"/>
    <x v="0"/>
    <x v="0"/>
    <n v="33900"/>
    <n v="33900"/>
    <n v="0"/>
    <x v="0"/>
    <x v="0"/>
    <x v="2"/>
    <n v="513"/>
    <x v="7"/>
  </r>
  <r>
    <n v="401980"/>
    <x v="0"/>
    <x v="1"/>
    <n v="60000"/>
    <n v="60000"/>
    <n v="0"/>
    <x v="0"/>
    <x v="0"/>
    <x v="0"/>
    <n v="483"/>
    <x v="8"/>
  </r>
  <r>
    <n v="401983"/>
    <x v="0"/>
    <x v="0"/>
    <n v="40000"/>
    <n v="40000"/>
    <n v="0"/>
    <x v="0"/>
    <x v="0"/>
    <x v="0"/>
    <n v="450"/>
    <x v="3"/>
  </r>
  <r>
    <n v="401991"/>
    <x v="1"/>
    <x v="0"/>
    <n v="40000"/>
    <n v="40000"/>
    <n v="0"/>
    <x v="0"/>
    <x v="0"/>
    <x v="1"/>
    <n v="466"/>
    <x v="1"/>
  </r>
  <r>
    <n v="402011"/>
    <x v="0"/>
    <x v="1"/>
    <n v="115000"/>
    <n v="115000"/>
    <n v="0"/>
    <x v="0"/>
    <x v="1"/>
    <x v="0"/>
    <n v="520"/>
    <x v="7"/>
  </r>
  <r>
    <n v="402043"/>
    <x v="1"/>
    <x v="0"/>
    <n v="20000"/>
    <n v="0"/>
    <n v="1"/>
    <x v="1"/>
    <x v="1"/>
    <x v="0"/>
    <n v="415"/>
    <x v="6"/>
  </r>
  <r>
    <n v="402098"/>
    <x v="0"/>
    <x v="0"/>
    <n v="6000"/>
    <n v="6000"/>
    <n v="0"/>
    <x v="0"/>
    <x v="1"/>
    <x v="1"/>
    <n v="504"/>
    <x v="0"/>
  </r>
  <r>
    <n v="402148"/>
    <x v="0"/>
    <x v="1"/>
    <n v="38500"/>
    <n v="38500"/>
    <n v="0"/>
    <x v="0"/>
    <x v="1"/>
    <x v="1"/>
    <n v="520"/>
    <x v="7"/>
  </r>
  <r>
    <n v="402163"/>
    <x v="0"/>
    <x v="0"/>
    <n v="193500"/>
    <n v="193500"/>
    <n v="0"/>
    <x v="0"/>
    <x v="0"/>
    <x v="2"/>
    <n v="519"/>
    <x v="7"/>
  </r>
  <r>
    <n v="402190"/>
    <x v="0"/>
    <x v="1"/>
    <n v="30000"/>
    <n v="30000"/>
    <n v="0"/>
    <x v="0"/>
    <x v="1"/>
    <x v="2"/>
    <n v="448"/>
    <x v="3"/>
  </r>
  <r>
    <n v="402193"/>
    <x v="0"/>
    <x v="0"/>
    <n v="70000"/>
    <n v="70000"/>
    <n v="0"/>
    <x v="0"/>
    <x v="0"/>
    <x v="0"/>
    <n v="440"/>
    <x v="3"/>
  </r>
  <r>
    <n v="402198"/>
    <x v="0"/>
    <x v="0"/>
    <n v="69250"/>
    <n v="69250"/>
    <n v="0"/>
    <x v="0"/>
    <x v="1"/>
    <x v="0"/>
    <n v="435"/>
    <x v="3"/>
  </r>
  <r>
    <n v="402211"/>
    <x v="0"/>
    <x v="1"/>
    <n v="38900"/>
    <n v="38900"/>
    <n v="0"/>
    <x v="0"/>
    <x v="0"/>
    <x v="2"/>
    <n v="472"/>
    <x v="8"/>
  </r>
  <r>
    <n v="402229"/>
    <x v="0"/>
    <x v="0"/>
    <n v="25000"/>
    <n v="25000"/>
    <n v="0"/>
    <x v="0"/>
    <x v="0"/>
    <x v="1"/>
    <n v="467"/>
    <x v="1"/>
  </r>
  <r>
    <n v="402288"/>
    <x v="0"/>
    <x v="1"/>
    <n v="35000"/>
    <n v="35000"/>
    <n v="0"/>
    <x v="0"/>
    <x v="0"/>
    <x v="1"/>
    <n v="461"/>
    <x v="1"/>
  </r>
  <r>
    <n v="402301"/>
    <x v="1"/>
    <x v="1"/>
    <n v="21000"/>
    <n v="21000"/>
    <n v="0"/>
    <x v="0"/>
    <x v="1"/>
    <x v="0"/>
    <n v="499"/>
    <x v="0"/>
  </r>
  <r>
    <n v="402309"/>
    <x v="0"/>
    <x v="1"/>
    <n v="100000"/>
    <n v="100000"/>
    <n v="0"/>
    <x v="0"/>
    <x v="0"/>
    <x v="1"/>
    <n v="484"/>
    <x v="8"/>
  </r>
  <r>
    <n v="402320"/>
    <x v="0"/>
    <x v="2"/>
    <n v="55000"/>
    <n v="55000"/>
    <n v="0"/>
    <x v="0"/>
    <x v="0"/>
    <x v="1"/>
    <n v="506"/>
    <x v="0"/>
  </r>
  <r>
    <n v="402346"/>
    <x v="0"/>
    <x v="0"/>
    <n v="36000"/>
    <n v="36000"/>
    <n v="0"/>
    <x v="0"/>
    <x v="0"/>
    <x v="0"/>
    <n v="424"/>
    <x v="6"/>
  </r>
  <r>
    <n v="402351"/>
    <x v="0"/>
    <x v="0"/>
    <n v="20000"/>
    <n v="20000"/>
    <n v="0"/>
    <x v="0"/>
    <x v="0"/>
    <x v="1"/>
    <n v="443"/>
    <x v="3"/>
  </r>
  <r>
    <n v="402358"/>
    <x v="0"/>
    <x v="0"/>
    <n v="60000"/>
    <n v="60000"/>
    <n v="0"/>
    <x v="0"/>
    <x v="1"/>
    <x v="2"/>
    <n v="553"/>
    <x v="10"/>
  </r>
  <r>
    <n v="402361"/>
    <x v="1"/>
    <x v="0"/>
    <n v="69000"/>
    <n v="69000"/>
    <n v="0"/>
    <x v="0"/>
    <x v="0"/>
    <x v="1"/>
    <n v="369"/>
    <x v="5"/>
  </r>
  <r>
    <n v="402366"/>
    <x v="1"/>
    <x v="0"/>
    <n v="19800"/>
    <n v="19800"/>
    <n v="0"/>
    <x v="0"/>
    <x v="1"/>
    <x v="0"/>
    <n v="514"/>
    <x v="7"/>
  </r>
  <r>
    <n v="402367"/>
    <x v="1"/>
    <x v="0"/>
    <n v="30000"/>
    <n v="2808.64"/>
    <n v="1"/>
    <x v="1"/>
    <x v="1"/>
    <x v="1"/>
    <n v="513"/>
    <x v="7"/>
  </r>
  <r>
    <n v="402369"/>
    <x v="1"/>
    <x v="0"/>
    <n v="26200"/>
    <n v="26200"/>
    <n v="0"/>
    <x v="0"/>
    <x v="1"/>
    <x v="2"/>
    <n v="474"/>
    <x v="8"/>
  </r>
  <r>
    <n v="402388"/>
    <x v="0"/>
    <x v="0"/>
    <n v="15000"/>
    <n v="15000"/>
    <n v="0"/>
    <x v="0"/>
    <x v="1"/>
    <x v="2"/>
    <n v="468"/>
    <x v="1"/>
  </r>
  <r>
    <n v="402390"/>
    <x v="2"/>
    <x v="0"/>
    <n v="60000"/>
    <n v="60000"/>
    <n v="0"/>
    <x v="0"/>
    <x v="1"/>
    <x v="2"/>
    <n v="423"/>
    <x v="6"/>
  </r>
  <r>
    <n v="402397"/>
    <x v="0"/>
    <x v="0"/>
    <n v="224700"/>
    <n v="224700"/>
    <n v="0"/>
    <x v="0"/>
    <x v="1"/>
    <x v="1"/>
    <n v="546"/>
    <x v="9"/>
  </r>
  <r>
    <n v="402398"/>
    <x v="1"/>
    <x v="0"/>
    <n v="3000"/>
    <n v="3000"/>
    <n v="0"/>
    <x v="0"/>
    <x v="1"/>
    <x v="0"/>
    <n v="499"/>
    <x v="0"/>
  </r>
  <r>
    <n v="402431"/>
    <x v="0"/>
    <x v="1"/>
    <n v="80000"/>
    <n v="80000"/>
    <n v="0"/>
    <x v="0"/>
    <x v="1"/>
    <x v="0"/>
    <n v="469"/>
    <x v="1"/>
  </r>
  <r>
    <n v="402457"/>
    <x v="0"/>
    <x v="0"/>
    <n v="49800"/>
    <n v="49800"/>
    <n v="0"/>
    <x v="0"/>
    <x v="0"/>
    <x v="1"/>
    <n v="438"/>
    <x v="3"/>
  </r>
  <r>
    <n v="402459"/>
    <x v="0"/>
    <x v="0"/>
    <n v="98100"/>
    <n v="98100"/>
    <n v="0"/>
    <x v="0"/>
    <x v="1"/>
    <x v="2"/>
    <n v="535"/>
    <x v="9"/>
  </r>
  <r>
    <n v="402480"/>
    <x v="2"/>
    <x v="2"/>
    <n v="80000"/>
    <n v="80000"/>
    <n v="0"/>
    <x v="0"/>
    <x v="0"/>
    <x v="1"/>
    <n v="525"/>
    <x v="7"/>
  </r>
  <r>
    <n v="402503"/>
    <x v="0"/>
    <x v="1"/>
    <n v="72000"/>
    <n v="72000"/>
    <n v="0"/>
    <x v="0"/>
    <x v="0"/>
    <x v="1"/>
    <n v="521"/>
    <x v="7"/>
  </r>
  <r>
    <n v="402520"/>
    <x v="0"/>
    <x v="0"/>
    <n v="35000"/>
    <n v="35000"/>
    <n v="0"/>
    <x v="0"/>
    <x v="1"/>
    <x v="1"/>
    <n v="461"/>
    <x v="1"/>
  </r>
  <r>
    <n v="402528"/>
    <x v="0"/>
    <x v="2"/>
    <n v="40000"/>
    <n v="40000"/>
    <n v="0"/>
    <x v="0"/>
    <x v="0"/>
    <x v="1"/>
    <n v="406"/>
    <x v="2"/>
  </r>
  <r>
    <n v="402556"/>
    <x v="0"/>
    <x v="1"/>
    <n v="60000"/>
    <n v="60000"/>
    <n v="0"/>
    <x v="0"/>
    <x v="1"/>
    <x v="0"/>
    <n v="516"/>
    <x v="7"/>
  </r>
  <r>
    <n v="402570"/>
    <x v="0"/>
    <x v="1"/>
    <n v="38100"/>
    <n v="38100"/>
    <n v="0"/>
    <x v="0"/>
    <x v="1"/>
    <x v="1"/>
    <n v="504"/>
    <x v="0"/>
  </r>
  <r>
    <n v="402574"/>
    <x v="1"/>
    <x v="0"/>
    <n v="5000"/>
    <n v="5000"/>
    <n v="0"/>
    <x v="0"/>
    <x v="1"/>
    <x v="2"/>
    <n v="414"/>
    <x v="6"/>
  </r>
  <r>
    <n v="402623"/>
    <x v="1"/>
    <x v="0"/>
    <n v="33000"/>
    <n v="33000"/>
    <n v="0"/>
    <x v="0"/>
    <x v="0"/>
    <x v="1"/>
    <n v="506"/>
    <x v="0"/>
  </r>
  <r>
    <n v="402636"/>
    <x v="0"/>
    <x v="1"/>
    <n v="18100"/>
    <n v="18100"/>
    <n v="0"/>
    <x v="0"/>
    <x v="0"/>
    <x v="1"/>
    <n v="482"/>
    <x v="8"/>
  </r>
  <r>
    <n v="402770"/>
    <x v="0"/>
    <x v="0"/>
    <n v="25000"/>
    <n v="25000"/>
    <n v="0"/>
    <x v="0"/>
    <x v="1"/>
    <x v="2"/>
    <n v="445"/>
    <x v="3"/>
  </r>
  <r>
    <n v="402820"/>
    <x v="0"/>
    <x v="0"/>
    <n v="12000"/>
    <n v="12000"/>
    <n v="0"/>
    <x v="0"/>
    <x v="0"/>
    <x v="1"/>
    <n v="502"/>
    <x v="0"/>
  </r>
  <r>
    <n v="402823"/>
    <x v="1"/>
    <x v="0"/>
    <n v="20000"/>
    <n v="20000"/>
    <n v="0"/>
    <x v="0"/>
    <x v="1"/>
    <x v="2"/>
    <n v="448"/>
    <x v="3"/>
  </r>
  <r>
    <n v="402862"/>
    <x v="0"/>
    <x v="0"/>
    <n v="146700"/>
    <n v="146700"/>
    <n v="0"/>
    <x v="0"/>
    <x v="1"/>
    <x v="1"/>
    <n v="484"/>
    <x v="8"/>
  </r>
  <r>
    <n v="402883"/>
    <x v="0"/>
    <x v="0"/>
    <n v="93000"/>
    <n v="93000"/>
    <n v="0"/>
    <x v="0"/>
    <x v="1"/>
    <x v="0"/>
    <n v="472"/>
    <x v="8"/>
  </r>
  <r>
    <n v="402886"/>
    <x v="1"/>
    <x v="1"/>
    <n v="40762"/>
    <n v="40762"/>
    <n v="0"/>
    <x v="0"/>
    <x v="0"/>
    <x v="0"/>
    <n v="485"/>
    <x v="8"/>
  </r>
  <r>
    <n v="402894"/>
    <x v="0"/>
    <x v="1"/>
    <n v="60500"/>
    <n v="60500"/>
    <n v="0"/>
    <x v="0"/>
    <x v="1"/>
    <x v="1"/>
    <n v="463"/>
    <x v="1"/>
  </r>
  <r>
    <n v="402902"/>
    <x v="0"/>
    <x v="0"/>
    <n v="50000"/>
    <n v="50000"/>
    <n v="0"/>
    <x v="0"/>
    <x v="0"/>
    <x v="2"/>
    <n v="442"/>
    <x v="3"/>
  </r>
  <r>
    <n v="402912"/>
    <x v="0"/>
    <x v="0"/>
    <n v="107600"/>
    <n v="107600"/>
    <n v="0"/>
    <x v="0"/>
    <x v="0"/>
    <x v="0"/>
    <n v="473"/>
    <x v="8"/>
  </r>
  <r>
    <n v="402928"/>
    <x v="0"/>
    <x v="2"/>
    <n v="22000"/>
    <n v="22000"/>
    <n v="0"/>
    <x v="0"/>
    <x v="1"/>
    <x v="2"/>
    <n v="450"/>
    <x v="3"/>
  </r>
  <r>
    <n v="402935"/>
    <x v="1"/>
    <x v="0"/>
    <n v="20000"/>
    <n v="20000"/>
    <n v="0"/>
    <x v="0"/>
    <x v="1"/>
    <x v="1"/>
    <n v="424"/>
    <x v="6"/>
  </r>
  <r>
    <n v="402941"/>
    <x v="1"/>
    <x v="0"/>
    <n v="35000"/>
    <n v="35000"/>
    <n v="0"/>
    <x v="0"/>
    <x v="1"/>
    <x v="0"/>
    <n v="479"/>
    <x v="8"/>
  </r>
  <r>
    <n v="402946"/>
    <x v="1"/>
    <x v="0"/>
    <n v="15000"/>
    <n v="15000"/>
    <n v="0"/>
    <x v="0"/>
    <x v="1"/>
    <x v="0"/>
    <n v="431"/>
    <x v="3"/>
  </r>
  <r>
    <n v="402951"/>
    <x v="0"/>
    <x v="0"/>
    <n v="104000"/>
    <n v="104000"/>
    <n v="0"/>
    <x v="0"/>
    <x v="1"/>
    <x v="0"/>
    <n v="493"/>
    <x v="0"/>
  </r>
  <r>
    <n v="402953"/>
    <x v="0"/>
    <x v="0"/>
    <n v="33000"/>
    <n v="33000"/>
    <n v="0"/>
    <x v="0"/>
    <x v="0"/>
    <x v="1"/>
    <n v="488"/>
    <x v="8"/>
  </r>
  <r>
    <n v="402954"/>
    <x v="0"/>
    <x v="0"/>
    <n v="34400"/>
    <n v="34400"/>
    <n v="0"/>
    <x v="0"/>
    <x v="1"/>
    <x v="0"/>
    <n v="430"/>
    <x v="6"/>
  </r>
  <r>
    <n v="402960"/>
    <x v="0"/>
    <x v="0"/>
    <n v="23600"/>
    <n v="23600"/>
    <n v="0"/>
    <x v="0"/>
    <x v="1"/>
    <x v="0"/>
    <n v="462"/>
    <x v="1"/>
  </r>
  <r>
    <n v="403002"/>
    <x v="0"/>
    <x v="0"/>
    <n v="3500"/>
    <n v="3500"/>
    <n v="0"/>
    <x v="0"/>
    <x v="0"/>
    <x v="1"/>
    <n v="428"/>
    <x v="6"/>
  </r>
  <r>
    <n v="403003"/>
    <x v="0"/>
    <x v="0"/>
    <n v="54000"/>
    <n v="54000"/>
    <n v="0"/>
    <x v="0"/>
    <x v="1"/>
    <x v="1"/>
    <n v="456"/>
    <x v="1"/>
  </r>
  <r>
    <n v="403010"/>
    <x v="0"/>
    <x v="0"/>
    <n v="30000"/>
    <n v="30000"/>
    <n v="0"/>
    <x v="0"/>
    <x v="1"/>
    <x v="0"/>
    <n v="501"/>
    <x v="0"/>
  </r>
  <r>
    <n v="403022"/>
    <x v="0"/>
    <x v="1"/>
    <n v="29000"/>
    <n v="29000"/>
    <n v="0"/>
    <x v="0"/>
    <x v="0"/>
    <x v="2"/>
    <n v="427"/>
    <x v="6"/>
  </r>
  <r>
    <n v="403027"/>
    <x v="1"/>
    <x v="0"/>
    <n v="20000"/>
    <n v="1000"/>
    <n v="1"/>
    <x v="1"/>
    <x v="1"/>
    <x v="0"/>
    <n v="456"/>
    <x v="1"/>
  </r>
  <r>
    <n v="403028"/>
    <x v="1"/>
    <x v="0"/>
    <n v="80000"/>
    <n v="80000"/>
    <n v="0"/>
    <x v="0"/>
    <x v="1"/>
    <x v="2"/>
    <n v="534"/>
    <x v="9"/>
  </r>
  <r>
    <n v="403031"/>
    <x v="1"/>
    <x v="0"/>
    <n v="11000"/>
    <n v="11000"/>
    <n v="0"/>
    <x v="0"/>
    <x v="1"/>
    <x v="1"/>
    <n v="459"/>
    <x v="1"/>
  </r>
  <r>
    <n v="403043"/>
    <x v="1"/>
    <x v="1"/>
    <n v="21000"/>
    <n v="21000"/>
    <n v="0"/>
    <x v="0"/>
    <x v="1"/>
    <x v="2"/>
    <n v="491"/>
    <x v="0"/>
  </r>
  <r>
    <n v="403060"/>
    <x v="2"/>
    <x v="2"/>
    <n v="50000"/>
    <n v="50000"/>
    <n v="0"/>
    <x v="0"/>
    <x v="0"/>
    <x v="1"/>
    <n v="503"/>
    <x v="0"/>
  </r>
  <r>
    <n v="403076"/>
    <x v="1"/>
    <x v="0"/>
    <n v="67200"/>
    <n v="57200"/>
    <n v="0"/>
    <x v="0"/>
    <x v="1"/>
    <x v="1"/>
    <n v="495"/>
    <x v="0"/>
  </r>
  <r>
    <n v="403078"/>
    <x v="1"/>
    <x v="0"/>
    <n v="25000"/>
    <n v="25000"/>
    <n v="0"/>
    <x v="0"/>
    <x v="0"/>
    <x v="2"/>
    <n v="427"/>
    <x v="6"/>
  </r>
  <r>
    <n v="403096"/>
    <x v="1"/>
    <x v="0"/>
    <n v="35000"/>
    <n v="35000"/>
    <n v="0"/>
    <x v="0"/>
    <x v="1"/>
    <x v="2"/>
    <n v="477"/>
    <x v="8"/>
  </r>
  <r>
    <n v="403099"/>
    <x v="0"/>
    <x v="0"/>
    <n v="12000"/>
    <n v="12000"/>
    <n v="0"/>
    <x v="0"/>
    <x v="1"/>
    <x v="1"/>
    <n v="518"/>
    <x v="7"/>
  </r>
  <r>
    <n v="403118"/>
    <x v="2"/>
    <x v="0"/>
    <n v="43000"/>
    <n v="43000"/>
    <n v="0"/>
    <x v="0"/>
    <x v="1"/>
    <x v="0"/>
    <n v="521"/>
    <x v="7"/>
  </r>
  <r>
    <n v="403132"/>
    <x v="0"/>
    <x v="0"/>
    <n v="34000"/>
    <n v="34000"/>
    <n v="0"/>
    <x v="0"/>
    <x v="1"/>
    <x v="1"/>
    <n v="506"/>
    <x v="0"/>
  </r>
  <r>
    <n v="403143"/>
    <x v="0"/>
    <x v="1"/>
    <n v="36000"/>
    <n v="36000"/>
    <n v="0"/>
    <x v="0"/>
    <x v="0"/>
    <x v="2"/>
    <n v="463"/>
    <x v="1"/>
  </r>
  <r>
    <n v="403145"/>
    <x v="0"/>
    <x v="1"/>
    <n v="16000"/>
    <n v="16000"/>
    <n v="0"/>
    <x v="0"/>
    <x v="1"/>
    <x v="0"/>
    <n v="507"/>
    <x v="0"/>
  </r>
  <r>
    <n v="403158"/>
    <x v="1"/>
    <x v="0"/>
    <n v="30000"/>
    <n v="30000"/>
    <n v="0"/>
    <x v="0"/>
    <x v="1"/>
    <x v="1"/>
    <n v="536"/>
    <x v="9"/>
  </r>
  <r>
    <n v="403159"/>
    <x v="0"/>
    <x v="0"/>
    <n v="33967"/>
    <n v="33967"/>
    <n v="0"/>
    <x v="0"/>
    <x v="1"/>
    <x v="2"/>
    <n v="482"/>
    <x v="8"/>
  </r>
  <r>
    <n v="403163"/>
    <x v="0"/>
    <x v="1"/>
    <n v="26000"/>
    <n v="26000"/>
    <n v="0"/>
    <x v="0"/>
    <x v="0"/>
    <x v="1"/>
    <n v="429"/>
    <x v="6"/>
  </r>
  <r>
    <n v="403172"/>
    <x v="0"/>
    <x v="0"/>
    <n v="36000"/>
    <n v="36000"/>
    <n v="0"/>
    <x v="0"/>
    <x v="1"/>
    <x v="0"/>
    <n v="522"/>
    <x v="7"/>
  </r>
  <r>
    <n v="403184"/>
    <x v="2"/>
    <x v="0"/>
    <n v="169100"/>
    <n v="169100"/>
    <n v="0"/>
    <x v="0"/>
    <x v="0"/>
    <x v="1"/>
    <n v="534"/>
    <x v="9"/>
  </r>
  <r>
    <n v="403197"/>
    <x v="0"/>
    <x v="0"/>
    <n v="74500"/>
    <n v="74500"/>
    <n v="0"/>
    <x v="0"/>
    <x v="1"/>
    <x v="0"/>
    <n v="515"/>
    <x v="7"/>
  </r>
  <r>
    <n v="403201"/>
    <x v="0"/>
    <x v="2"/>
    <n v="109900"/>
    <n v="109900"/>
    <n v="0"/>
    <x v="0"/>
    <x v="1"/>
    <x v="2"/>
    <n v="479"/>
    <x v="8"/>
  </r>
  <r>
    <n v="403209"/>
    <x v="0"/>
    <x v="0"/>
    <n v="116100"/>
    <n v="116100"/>
    <n v="0"/>
    <x v="0"/>
    <x v="0"/>
    <x v="0"/>
    <n v="526"/>
    <x v="7"/>
  </r>
  <r>
    <n v="403228"/>
    <x v="0"/>
    <x v="1"/>
    <n v="7000"/>
    <n v="7000"/>
    <n v="0"/>
    <x v="0"/>
    <x v="1"/>
    <x v="2"/>
    <n v="466"/>
    <x v="1"/>
  </r>
  <r>
    <n v="403230"/>
    <x v="1"/>
    <x v="0"/>
    <n v="3000"/>
    <n v="3000"/>
    <n v="0"/>
    <x v="0"/>
    <x v="0"/>
    <x v="1"/>
    <n v="454"/>
    <x v="1"/>
  </r>
  <r>
    <n v="403236"/>
    <x v="0"/>
    <x v="0"/>
    <n v="30000"/>
    <n v="30000"/>
    <n v="0"/>
    <x v="0"/>
    <x v="0"/>
    <x v="1"/>
    <n v="447"/>
    <x v="3"/>
  </r>
  <r>
    <n v="403243"/>
    <x v="1"/>
    <x v="1"/>
    <n v="7000"/>
    <n v="7000"/>
    <n v="0"/>
    <x v="0"/>
    <x v="0"/>
    <x v="2"/>
    <n v="444"/>
    <x v="3"/>
  </r>
  <r>
    <n v="403248"/>
    <x v="1"/>
    <x v="0"/>
    <n v="36500"/>
    <n v="11585.6"/>
    <n v="1"/>
    <x v="1"/>
    <x v="0"/>
    <x v="1"/>
    <n v="448"/>
    <x v="3"/>
  </r>
  <r>
    <n v="403264"/>
    <x v="0"/>
    <x v="1"/>
    <n v="3000"/>
    <n v="3000"/>
    <n v="0"/>
    <x v="0"/>
    <x v="1"/>
    <x v="1"/>
    <n v="481"/>
    <x v="8"/>
  </r>
  <r>
    <n v="403274"/>
    <x v="0"/>
    <x v="0"/>
    <n v="40000"/>
    <n v="40000"/>
    <n v="0"/>
    <x v="0"/>
    <x v="1"/>
    <x v="0"/>
    <n v="497"/>
    <x v="0"/>
  </r>
  <r>
    <n v="403294"/>
    <x v="0"/>
    <x v="0"/>
    <n v="76000"/>
    <n v="76000"/>
    <n v="0"/>
    <x v="0"/>
    <x v="1"/>
    <x v="1"/>
    <n v="530"/>
    <x v="7"/>
  </r>
  <r>
    <n v="403296"/>
    <x v="1"/>
    <x v="0"/>
    <n v="50000"/>
    <n v="50000"/>
    <n v="0"/>
    <x v="0"/>
    <x v="1"/>
    <x v="0"/>
    <n v="416"/>
    <x v="6"/>
  </r>
  <r>
    <n v="403300"/>
    <x v="1"/>
    <x v="0"/>
    <n v="41000"/>
    <n v="41000"/>
    <n v="0"/>
    <x v="0"/>
    <x v="0"/>
    <x v="1"/>
    <n v="484"/>
    <x v="8"/>
  </r>
  <r>
    <n v="403302"/>
    <x v="1"/>
    <x v="1"/>
    <n v="20000"/>
    <n v="20000"/>
    <n v="0"/>
    <x v="0"/>
    <x v="1"/>
    <x v="1"/>
    <n v="503"/>
    <x v="0"/>
  </r>
  <r>
    <n v="403311"/>
    <x v="0"/>
    <x v="0"/>
    <n v="30000"/>
    <n v="30000"/>
    <n v="0"/>
    <x v="0"/>
    <x v="1"/>
    <x v="2"/>
    <n v="456"/>
    <x v="1"/>
  </r>
  <r>
    <n v="403317"/>
    <x v="2"/>
    <x v="1"/>
    <n v="40000"/>
    <n v="40000"/>
    <n v="0"/>
    <x v="0"/>
    <x v="1"/>
    <x v="1"/>
    <n v="485"/>
    <x v="8"/>
  </r>
  <r>
    <n v="403323"/>
    <x v="0"/>
    <x v="0"/>
    <n v="75300"/>
    <n v="75300"/>
    <n v="0"/>
    <x v="0"/>
    <x v="1"/>
    <x v="1"/>
    <n v="483"/>
    <x v="8"/>
  </r>
  <r>
    <n v="403333"/>
    <x v="0"/>
    <x v="0"/>
    <n v="30000"/>
    <n v="30000"/>
    <n v="0"/>
    <x v="0"/>
    <x v="0"/>
    <x v="1"/>
    <n v="469"/>
    <x v="1"/>
  </r>
  <r>
    <n v="403338"/>
    <x v="1"/>
    <x v="0"/>
    <n v="30000"/>
    <n v="30000"/>
    <n v="0"/>
    <x v="0"/>
    <x v="1"/>
    <x v="0"/>
    <n v="464"/>
    <x v="1"/>
  </r>
  <r>
    <n v="403344"/>
    <x v="0"/>
    <x v="0"/>
    <n v="115500"/>
    <n v="115500"/>
    <n v="0"/>
    <x v="0"/>
    <x v="1"/>
    <x v="1"/>
    <n v="485"/>
    <x v="8"/>
  </r>
  <r>
    <n v="403345"/>
    <x v="0"/>
    <x v="0"/>
    <n v="94000"/>
    <n v="94000"/>
    <n v="0"/>
    <x v="0"/>
    <x v="1"/>
    <x v="0"/>
    <n v="545"/>
    <x v="9"/>
  </r>
  <r>
    <n v="403347"/>
    <x v="0"/>
    <x v="1"/>
    <n v="65000"/>
    <n v="65000"/>
    <n v="0"/>
    <x v="0"/>
    <x v="0"/>
    <x v="0"/>
    <n v="523"/>
    <x v="7"/>
  </r>
  <r>
    <n v="403358"/>
    <x v="0"/>
    <x v="0"/>
    <n v="34700"/>
    <n v="34700"/>
    <n v="0"/>
    <x v="0"/>
    <x v="0"/>
    <x v="1"/>
    <n v="502"/>
    <x v="0"/>
  </r>
  <r>
    <n v="403359"/>
    <x v="0"/>
    <x v="0"/>
    <n v="22000"/>
    <n v="22000"/>
    <n v="0"/>
    <x v="0"/>
    <x v="1"/>
    <x v="0"/>
    <n v="541"/>
    <x v="9"/>
  </r>
  <r>
    <n v="403361"/>
    <x v="0"/>
    <x v="0"/>
    <n v="55500"/>
    <n v="55500"/>
    <n v="0"/>
    <x v="0"/>
    <x v="1"/>
    <x v="0"/>
    <n v="546"/>
    <x v="9"/>
  </r>
  <r>
    <n v="403369"/>
    <x v="0"/>
    <x v="0"/>
    <n v="9500"/>
    <n v="9500"/>
    <n v="0"/>
    <x v="0"/>
    <x v="0"/>
    <x v="1"/>
    <n v="507"/>
    <x v="0"/>
  </r>
  <r>
    <n v="403370"/>
    <x v="1"/>
    <x v="0"/>
    <n v="15000"/>
    <n v="15000"/>
    <n v="0"/>
    <x v="0"/>
    <x v="0"/>
    <x v="1"/>
    <n v="412"/>
    <x v="6"/>
  </r>
  <r>
    <n v="403376"/>
    <x v="0"/>
    <x v="1"/>
    <n v="54000"/>
    <n v="54000"/>
    <n v="0"/>
    <x v="0"/>
    <x v="1"/>
    <x v="2"/>
    <n v="545"/>
    <x v="9"/>
  </r>
  <r>
    <n v="403381"/>
    <x v="0"/>
    <x v="0"/>
    <n v="532000"/>
    <n v="532000"/>
    <n v="0"/>
    <x v="0"/>
    <x v="0"/>
    <x v="1"/>
    <n v="460"/>
    <x v="1"/>
  </r>
  <r>
    <n v="403386"/>
    <x v="0"/>
    <x v="0"/>
    <n v="221000"/>
    <n v="221000"/>
    <n v="0"/>
    <x v="0"/>
    <x v="1"/>
    <x v="1"/>
    <n v="489"/>
    <x v="8"/>
  </r>
  <r>
    <n v="403397"/>
    <x v="0"/>
    <x v="0"/>
    <n v="30000"/>
    <n v="30000"/>
    <n v="0"/>
    <x v="0"/>
    <x v="0"/>
    <x v="1"/>
    <n v="513"/>
    <x v="7"/>
  </r>
  <r>
    <n v="403398"/>
    <x v="1"/>
    <x v="0"/>
    <n v="7000"/>
    <n v="7000"/>
    <n v="0"/>
    <x v="0"/>
    <x v="1"/>
    <x v="0"/>
    <n v="448"/>
    <x v="3"/>
  </r>
  <r>
    <n v="403405"/>
    <x v="0"/>
    <x v="0"/>
    <n v="60000"/>
    <n v="60000"/>
    <n v="0"/>
    <x v="0"/>
    <x v="1"/>
    <x v="0"/>
    <n v="537"/>
    <x v="9"/>
  </r>
  <r>
    <n v="403418"/>
    <x v="1"/>
    <x v="0"/>
    <n v="15000"/>
    <n v="15000"/>
    <n v="0"/>
    <x v="0"/>
    <x v="1"/>
    <x v="0"/>
    <n v="445"/>
    <x v="3"/>
  </r>
  <r>
    <n v="403440"/>
    <x v="0"/>
    <x v="1"/>
    <n v="50000"/>
    <n v="50000"/>
    <n v="0"/>
    <x v="0"/>
    <x v="0"/>
    <x v="0"/>
    <n v="484"/>
    <x v="8"/>
  </r>
  <r>
    <n v="403443"/>
    <x v="1"/>
    <x v="0"/>
    <n v="1900"/>
    <n v="1900"/>
    <n v="0"/>
    <x v="0"/>
    <x v="1"/>
    <x v="1"/>
    <n v="509"/>
    <x v="0"/>
  </r>
  <r>
    <n v="403447"/>
    <x v="1"/>
    <x v="0"/>
    <n v="6000"/>
    <n v="6000"/>
    <n v="0"/>
    <x v="0"/>
    <x v="0"/>
    <x v="1"/>
    <n v="415"/>
    <x v="6"/>
  </r>
  <r>
    <n v="403455"/>
    <x v="0"/>
    <x v="1"/>
    <n v="30000"/>
    <n v="30000"/>
    <n v="0"/>
    <x v="0"/>
    <x v="0"/>
    <x v="2"/>
    <n v="477"/>
    <x v="8"/>
  </r>
  <r>
    <n v="403461"/>
    <x v="0"/>
    <x v="0"/>
    <n v="176000"/>
    <n v="176000"/>
    <n v="0"/>
    <x v="0"/>
    <x v="0"/>
    <x v="1"/>
    <n v="497"/>
    <x v="0"/>
  </r>
  <r>
    <n v="403464"/>
    <x v="0"/>
    <x v="0"/>
    <n v="33000"/>
    <n v="33000"/>
    <n v="0"/>
    <x v="0"/>
    <x v="0"/>
    <x v="1"/>
    <n v="427"/>
    <x v="6"/>
  </r>
  <r>
    <n v="403473"/>
    <x v="1"/>
    <x v="0"/>
    <n v="15000"/>
    <n v="15000"/>
    <n v="0"/>
    <x v="0"/>
    <x v="0"/>
    <x v="1"/>
    <n v="433"/>
    <x v="3"/>
  </r>
  <r>
    <n v="403492"/>
    <x v="0"/>
    <x v="1"/>
    <n v="35000"/>
    <n v="35000"/>
    <n v="0"/>
    <x v="0"/>
    <x v="1"/>
    <x v="2"/>
    <n v="485"/>
    <x v="8"/>
  </r>
  <r>
    <n v="403498"/>
    <x v="0"/>
    <x v="1"/>
    <n v="70000"/>
    <n v="70000"/>
    <n v="0"/>
    <x v="0"/>
    <x v="0"/>
    <x v="1"/>
    <n v="434"/>
    <x v="3"/>
  </r>
  <r>
    <n v="403499"/>
    <x v="1"/>
    <x v="0"/>
    <n v="500"/>
    <n v="500"/>
    <n v="0"/>
    <x v="0"/>
    <x v="0"/>
    <x v="1"/>
    <n v="456"/>
    <x v="1"/>
  </r>
  <r>
    <n v="403500"/>
    <x v="0"/>
    <x v="0"/>
    <n v="87000"/>
    <n v="87000"/>
    <n v="0"/>
    <x v="0"/>
    <x v="1"/>
    <x v="0"/>
    <n v="538"/>
    <x v="9"/>
  </r>
  <r>
    <n v="403505"/>
    <x v="0"/>
    <x v="0"/>
    <n v="100000"/>
    <n v="100000"/>
    <n v="0"/>
    <x v="0"/>
    <x v="1"/>
    <x v="1"/>
    <n v="525"/>
    <x v="7"/>
  </r>
  <r>
    <n v="403506"/>
    <x v="0"/>
    <x v="1"/>
    <n v="20000"/>
    <n v="20000"/>
    <n v="0"/>
    <x v="0"/>
    <x v="1"/>
    <x v="0"/>
    <n v="478"/>
    <x v="8"/>
  </r>
  <r>
    <n v="403507"/>
    <x v="0"/>
    <x v="0"/>
    <n v="35800"/>
    <n v="35800"/>
    <n v="0"/>
    <x v="0"/>
    <x v="0"/>
    <x v="2"/>
    <n v="496"/>
    <x v="0"/>
  </r>
  <r>
    <n v="403510"/>
    <x v="0"/>
    <x v="0"/>
    <n v="30000"/>
    <n v="30000"/>
    <n v="0"/>
    <x v="0"/>
    <x v="0"/>
    <x v="1"/>
    <n v="438"/>
    <x v="3"/>
  </r>
  <r>
    <n v="403521"/>
    <x v="1"/>
    <x v="0"/>
    <n v="79800"/>
    <n v="49800"/>
    <n v="1"/>
    <x v="1"/>
    <x v="0"/>
    <x v="0"/>
    <n v="451"/>
    <x v="1"/>
  </r>
  <r>
    <n v="403525"/>
    <x v="0"/>
    <x v="1"/>
    <n v="30000"/>
    <n v="30000"/>
    <n v="0"/>
    <x v="0"/>
    <x v="1"/>
    <x v="1"/>
    <n v="485"/>
    <x v="8"/>
  </r>
  <r>
    <n v="403527"/>
    <x v="1"/>
    <x v="0"/>
    <n v="1000"/>
    <n v="1000"/>
    <n v="0"/>
    <x v="0"/>
    <x v="0"/>
    <x v="1"/>
    <n v="431"/>
    <x v="3"/>
  </r>
  <r>
    <n v="403531"/>
    <x v="0"/>
    <x v="0"/>
    <n v="173885"/>
    <n v="173885"/>
    <n v="0"/>
    <x v="0"/>
    <x v="0"/>
    <x v="1"/>
    <n v="465"/>
    <x v="1"/>
  </r>
  <r>
    <n v="403559"/>
    <x v="0"/>
    <x v="0"/>
    <n v="20000"/>
    <n v="20000"/>
    <n v="0"/>
    <x v="0"/>
    <x v="0"/>
    <x v="1"/>
    <n v="457"/>
    <x v="1"/>
  </r>
  <r>
    <n v="403561"/>
    <x v="1"/>
    <x v="0"/>
    <n v="25000"/>
    <n v="25000"/>
    <n v="0"/>
    <x v="0"/>
    <x v="1"/>
    <x v="0"/>
    <n v="486"/>
    <x v="8"/>
  </r>
  <r>
    <n v="403564"/>
    <x v="1"/>
    <x v="0"/>
    <n v="44000"/>
    <n v="44000"/>
    <n v="0"/>
    <x v="0"/>
    <x v="0"/>
    <x v="1"/>
    <n v="438"/>
    <x v="3"/>
  </r>
  <r>
    <n v="403565"/>
    <x v="0"/>
    <x v="0"/>
    <n v="72000"/>
    <n v="72000"/>
    <n v="0"/>
    <x v="0"/>
    <x v="0"/>
    <x v="1"/>
    <n v="450"/>
    <x v="3"/>
  </r>
  <r>
    <n v="403568"/>
    <x v="0"/>
    <x v="0"/>
    <n v="65000"/>
    <n v="65000"/>
    <n v="0"/>
    <x v="0"/>
    <x v="0"/>
    <x v="2"/>
    <n v="464"/>
    <x v="1"/>
  </r>
  <r>
    <n v="403569"/>
    <x v="1"/>
    <x v="0"/>
    <n v="35000"/>
    <n v="35000"/>
    <n v="0"/>
    <x v="0"/>
    <x v="1"/>
    <x v="2"/>
    <n v="436"/>
    <x v="3"/>
  </r>
  <r>
    <n v="403576"/>
    <x v="1"/>
    <x v="0"/>
    <n v="29000"/>
    <n v="29000"/>
    <n v="0"/>
    <x v="0"/>
    <x v="0"/>
    <x v="1"/>
    <n v="405"/>
    <x v="2"/>
  </r>
  <r>
    <n v="403588"/>
    <x v="2"/>
    <x v="2"/>
    <n v="91500"/>
    <n v="91500"/>
    <n v="0"/>
    <x v="0"/>
    <x v="1"/>
    <x v="1"/>
    <n v="500"/>
    <x v="0"/>
  </r>
  <r>
    <n v="403603"/>
    <x v="0"/>
    <x v="2"/>
    <n v="278578.05"/>
    <n v="278578.05"/>
    <n v="0"/>
    <x v="0"/>
    <x v="1"/>
    <x v="0"/>
    <n v="572"/>
    <x v="12"/>
  </r>
  <r>
    <n v="403638"/>
    <x v="0"/>
    <x v="0"/>
    <n v="120000"/>
    <n v="120000"/>
    <n v="0"/>
    <x v="0"/>
    <x v="1"/>
    <x v="1"/>
    <n v="494"/>
    <x v="0"/>
  </r>
  <r>
    <n v="403641"/>
    <x v="0"/>
    <x v="0"/>
    <n v="207000"/>
    <n v="207000"/>
    <n v="0"/>
    <x v="0"/>
    <x v="1"/>
    <x v="0"/>
    <n v="552"/>
    <x v="10"/>
  </r>
  <r>
    <n v="403651"/>
    <x v="1"/>
    <x v="0"/>
    <n v="30000"/>
    <n v="30000"/>
    <n v="0"/>
    <x v="0"/>
    <x v="1"/>
    <x v="0"/>
    <n v="469"/>
    <x v="1"/>
  </r>
  <r>
    <n v="403657"/>
    <x v="0"/>
    <x v="1"/>
    <n v="104700"/>
    <n v="104700"/>
    <n v="0"/>
    <x v="0"/>
    <x v="0"/>
    <x v="2"/>
    <n v="458"/>
    <x v="1"/>
  </r>
  <r>
    <n v="403661"/>
    <x v="1"/>
    <x v="0"/>
    <n v="15000"/>
    <n v="15000"/>
    <n v="0"/>
    <x v="0"/>
    <x v="0"/>
    <x v="1"/>
    <n v="415"/>
    <x v="6"/>
  </r>
  <r>
    <n v="403662"/>
    <x v="2"/>
    <x v="2"/>
    <n v="60000"/>
    <n v="60000"/>
    <n v="0"/>
    <x v="0"/>
    <x v="0"/>
    <x v="1"/>
    <n v="510"/>
    <x v="0"/>
  </r>
  <r>
    <n v="403667"/>
    <x v="2"/>
    <x v="2"/>
    <n v="28200"/>
    <n v="28200"/>
    <n v="0"/>
    <x v="0"/>
    <x v="0"/>
    <x v="0"/>
    <n v="404"/>
    <x v="2"/>
  </r>
  <r>
    <n v="403683"/>
    <x v="1"/>
    <x v="0"/>
    <n v="40000"/>
    <n v="40000"/>
    <n v="0"/>
    <x v="0"/>
    <x v="0"/>
    <x v="1"/>
    <n v="418"/>
    <x v="6"/>
  </r>
  <r>
    <n v="403690"/>
    <x v="2"/>
    <x v="2"/>
    <n v="60000"/>
    <n v="60000"/>
    <n v="0"/>
    <x v="0"/>
    <x v="1"/>
    <x v="1"/>
    <n v="480"/>
    <x v="8"/>
  </r>
  <r>
    <n v="403691"/>
    <x v="2"/>
    <x v="0"/>
    <n v="8000"/>
    <n v="8000"/>
    <n v="0"/>
    <x v="0"/>
    <x v="0"/>
    <x v="1"/>
    <n v="481"/>
    <x v="8"/>
  </r>
  <r>
    <n v="403701"/>
    <x v="1"/>
    <x v="0"/>
    <n v="10000"/>
    <n v="10000"/>
    <n v="0"/>
    <x v="0"/>
    <x v="0"/>
    <x v="1"/>
    <n v="472"/>
    <x v="8"/>
  </r>
  <r>
    <n v="403712"/>
    <x v="0"/>
    <x v="0"/>
    <n v="256020"/>
    <n v="256020"/>
    <n v="0"/>
    <x v="0"/>
    <x v="1"/>
    <x v="2"/>
    <n v="451"/>
    <x v="1"/>
  </r>
  <r>
    <n v="403748"/>
    <x v="0"/>
    <x v="0"/>
    <n v="10000"/>
    <n v="10000"/>
    <n v="0"/>
    <x v="0"/>
    <x v="1"/>
    <x v="1"/>
    <n v="502"/>
    <x v="0"/>
  </r>
  <r>
    <n v="403761"/>
    <x v="0"/>
    <x v="0"/>
    <n v="87000"/>
    <n v="87000"/>
    <n v="0"/>
    <x v="0"/>
    <x v="1"/>
    <x v="0"/>
    <n v="516"/>
    <x v="7"/>
  </r>
  <r>
    <n v="403766"/>
    <x v="1"/>
    <x v="0"/>
    <n v="30500"/>
    <n v="500"/>
    <n v="1"/>
    <x v="1"/>
    <x v="0"/>
    <x v="1"/>
    <n v="385"/>
    <x v="4"/>
  </r>
  <r>
    <n v="403768"/>
    <x v="0"/>
    <x v="0"/>
    <n v="135000"/>
    <n v="135000"/>
    <n v="0"/>
    <x v="0"/>
    <x v="1"/>
    <x v="0"/>
    <n v="483"/>
    <x v="8"/>
  </r>
  <r>
    <n v="403775"/>
    <x v="0"/>
    <x v="0"/>
    <n v="53000"/>
    <n v="53000"/>
    <n v="0"/>
    <x v="0"/>
    <x v="1"/>
    <x v="1"/>
    <n v="470"/>
    <x v="1"/>
  </r>
  <r>
    <n v="403789"/>
    <x v="2"/>
    <x v="2"/>
    <n v="34600"/>
    <n v="34600"/>
    <n v="0"/>
    <x v="0"/>
    <x v="1"/>
    <x v="1"/>
    <n v="431"/>
    <x v="3"/>
  </r>
  <r>
    <n v="403795"/>
    <x v="0"/>
    <x v="0"/>
    <n v="40000"/>
    <n v="40000"/>
    <n v="0"/>
    <x v="0"/>
    <x v="1"/>
    <x v="0"/>
    <n v="428"/>
    <x v="6"/>
  </r>
  <r>
    <n v="403799"/>
    <x v="2"/>
    <x v="1"/>
    <n v="30000"/>
    <n v="30000"/>
    <n v="0"/>
    <x v="0"/>
    <x v="0"/>
    <x v="0"/>
    <n v="418"/>
    <x v="6"/>
  </r>
  <r>
    <n v="403800"/>
    <x v="0"/>
    <x v="0"/>
    <n v="35000"/>
    <n v="35000"/>
    <n v="0"/>
    <x v="0"/>
    <x v="0"/>
    <x v="0"/>
    <n v="407"/>
    <x v="2"/>
  </r>
  <r>
    <n v="403802"/>
    <x v="0"/>
    <x v="1"/>
    <n v="20000"/>
    <n v="20000"/>
    <n v="0"/>
    <x v="0"/>
    <x v="0"/>
    <x v="2"/>
    <n v="425"/>
    <x v="6"/>
  </r>
  <r>
    <n v="403810"/>
    <x v="0"/>
    <x v="0"/>
    <n v="40000"/>
    <n v="40000"/>
    <n v="0"/>
    <x v="0"/>
    <x v="1"/>
    <x v="1"/>
    <n v="504"/>
    <x v="0"/>
  </r>
  <r>
    <n v="403817"/>
    <x v="0"/>
    <x v="0"/>
    <n v="62000"/>
    <n v="62000"/>
    <n v="0"/>
    <x v="0"/>
    <x v="0"/>
    <x v="2"/>
    <n v="418"/>
    <x v="6"/>
  </r>
  <r>
    <n v="403827"/>
    <x v="0"/>
    <x v="0"/>
    <n v="17000"/>
    <n v="17000"/>
    <n v="0"/>
    <x v="0"/>
    <x v="1"/>
    <x v="1"/>
    <n v="507"/>
    <x v="0"/>
  </r>
  <r>
    <n v="403828"/>
    <x v="1"/>
    <x v="0"/>
    <n v="2880"/>
    <n v="2880"/>
    <n v="0"/>
    <x v="0"/>
    <x v="1"/>
    <x v="0"/>
    <n v="399"/>
    <x v="2"/>
  </r>
  <r>
    <n v="403834"/>
    <x v="1"/>
    <x v="0"/>
    <n v="11100"/>
    <n v="11100"/>
    <n v="0"/>
    <x v="0"/>
    <x v="0"/>
    <x v="1"/>
    <n v="433"/>
    <x v="3"/>
  </r>
  <r>
    <n v="403835"/>
    <x v="0"/>
    <x v="0"/>
    <n v="13000"/>
    <n v="13000"/>
    <n v="0"/>
    <x v="0"/>
    <x v="0"/>
    <x v="0"/>
    <n v="452"/>
    <x v="1"/>
  </r>
  <r>
    <n v="403859"/>
    <x v="0"/>
    <x v="0"/>
    <n v="123000"/>
    <n v="123000"/>
    <n v="0"/>
    <x v="0"/>
    <x v="1"/>
    <x v="0"/>
    <n v="514"/>
    <x v="7"/>
  </r>
  <r>
    <n v="403885"/>
    <x v="0"/>
    <x v="0"/>
    <n v="38100"/>
    <n v="38100"/>
    <n v="0"/>
    <x v="0"/>
    <x v="0"/>
    <x v="1"/>
    <n v="435"/>
    <x v="3"/>
  </r>
  <r>
    <n v="403892"/>
    <x v="0"/>
    <x v="0"/>
    <n v="136600"/>
    <n v="136600"/>
    <n v="0"/>
    <x v="0"/>
    <x v="0"/>
    <x v="1"/>
    <n v="432"/>
    <x v="3"/>
  </r>
  <r>
    <n v="403906"/>
    <x v="0"/>
    <x v="2"/>
    <n v="35000"/>
    <n v="35000"/>
    <n v="0"/>
    <x v="0"/>
    <x v="0"/>
    <x v="1"/>
    <n v="419"/>
    <x v="6"/>
  </r>
  <r>
    <n v="403924"/>
    <x v="1"/>
    <x v="0"/>
    <n v="65386"/>
    <n v="65386"/>
    <n v="0"/>
    <x v="0"/>
    <x v="1"/>
    <x v="1"/>
    <n v="431"/>
    <x v="3"/>
  </r>
  <r>
    <n v="403932"/>
    <x v="1"/>
    <x v="0"/>
    <n v="1500"/>
    <n v="1500"/>
    <n v="0"/>
    <x v="0"/>
    <x v="1"/>
    <x v="1"/>
    <n v="467"/>
    <x v="1"/>
  </r>
  <r>
    <n v="403933"/>
    <x v="0"/>
    <x v="1"/>
    <n v="32400"/>
    <n v="32400"/>
    <n v="0"/>
    <x v="0"/>
    <x v="0"/>
    <x v="1"/>
    <n v="491"/>
    <x v="0"/>
  </r>
  <r>
    <n v="403962"/>
    <x v="1"/>
    <x v="0"/>
    <n v="40000"/>
    <n v="40000"/>
    <n v="0"/>
    <x v="0"/>
    <x v="1"/>
    <x v="0"/>
    <n v="481"/>
    <x v="8"/>
  </r>
  <r>
    <n v="403986"/>
    <x v="0"/>
    <x v="0"/>
    <n v="149000"/>
    <n v="149000"/>
    <n v="0"/>
    <x v="0"/>
    <x v="1"/>
    <x v="1"/>
    <n v="464"/>
    <x v="1"/>
  </r>
  <r>
    <n v="404007"/>
    <x v="1"/>
    <x v="0"/>
    <n v="20000"/>
    <n v="20000"/>
    <n v="0"/>
    <x v="0"/>
    <x v="1"/>
    <x v="0"/>
    <n v="462"/>
    <x v="1"/>
  </r>
  <r>
    <n v="404018"/>
    <x v="0"/>
    <x v="0"/>
    <n v="159000"/>
    <n v="159000"/>
    <n v="0"/>
    <x v="0"/>
    <x v="0"/>
    <x v="1"/>
    <n v="441"/>
    <x v="3"/>
  </r>
  <r>
    <n v="404030"/>
    <x v="0"/>
    <x v="2"/>
    <n v="30576"/>
    <n v="30576"/>
    <n v="0"/>
    <x v="0"/>
    <x v="0"/>
    <x v="1"/>
    <n v="517"/>
    <x v="7"/>
  </r>
  <r>
    <n v="404032"/>
    <x v="0"/>
    <x v="1"/>
    <n v="25000"/>
    <n v="25000"/>
    <n v="0"/>
    <x v="0"/>
    <x v="1"/>
    <x v="0"/>
    <n v="438"/>
    <x v="3"/>
  </r>
  <r>
    <n v="404035"/>
    <x v="0"/>
    <x v="0"/>
    <n v="127100"/>
    <n v="127100"/>
    <n v="0"/>
    <x v="0"/>
    <x v="0"/>
    <x v="1"/>
    <n v="452"/>
    <x v="1"/>
  </r>
  <r>
    <n v="404051"/>
    <x v="0"/>
    <x v="0"/>
    <n v="80700"/>
    <n v="80700"/>
    <n v="0"/>
    <x v="0"/>
    <x v="0"/>
    <x v="0"/>
    <n v="526"/>
    <x v="7"/>
  </r>
  <r>
    <n v="404061"/>
    <x v="0"/>
    <x v="0"/>
    <n v="120000"/>
    <n v="120000"/>
    <n v="0"/>
    <x v="0"/>
    <x v="1"/>
    <x v="2"/>
    <n v="475"/>
    <x v="8"/>
  </r>
  <r>
    <n v="404062"/>
    <x v="0"/>
    <x v="0"/>
    <n v="25000"/>
    <n v="25000"/>
    <n v="0"/>
    <x v="0"/>
    <x v="1"/>
    <x v="2"/>
    <n v="448"/>
    <x v="3"/>
  </r>
  <r>
    <n v="404068"/>
    <x v="0"/>
    <x v="0"/>
    <n v="15000"/>
    <n v="15000"/>
    <n v="0"/>
    <x v="0"/>
    <x v="0"/>
    <x v="0"/>
    <n v="481"/>
    <x v="8"/>
  </r>
  <r>
    <n v="404079"/>
    <x v="0"/>
    <x v="0"/>
    <n v="95000"/>
    <n v="95000"/>
    <n v="0"/>
    <x v="0"/>
    <x v="1"/>
    <x v="1"/>
    <n v="458"/>
    <x v="1"/>
  </r>
  <r>
    <n v="404089"/>
    <x v="1"/>
    <x v="0"/>
    <n v="87000"/>
    <n v="87000"/>
    <n v="0"/>
    <x v="0"/>
    <x v="1"/>
    <x v="1"/>
    <n v="441"/>
    <x v="3"/>
  </r>
  <r>
    <n v="404109"/>
    <x v="0"/>
    <x v="0"/>
    <n v="25500"/>
    <n v="25500"/>
    <n v="0"/>
    <x v="0"/>
    <x v="1"/>
    <x v="1"/>
    <n v="524"/>
    <x v="7"/>
  </r>
  <r>
    <n v="404110"/>
    <x v="1"/>
    <x v="0"/>
    <n v="12300"/>
    <n v="12300"/>
    <n v="0"/>
    <x v="0"/>
    <x v="0"/>
    <x v="0"/>
    <n v="417"/>
    <x v="6"/>
  </r>
  <r>
    <n v="404139"/>
    <x v="1"/>
    <x v="0"/>
    <n v="60000"/>
    <n v="60000"/>
    <n v="0"/>
    <x v="0"/>
    <x v="0"/>
    <x v="2"/>
    <n v="466"/>
    <x v="1"/>
  </r>
  <r>
    <n v="404140"/>
    <x v="0"/>
    <x v="0"/>
    <n v="80000"/>
    <n v="80000"/>
    <n v="0"/>
    <x v="0"/>
    <x v="0"/>
    <x v="1"/>
    <n v="428"/>
    <x v="6"/>
  </r>
  <r>
    <n v="404141"/>
    <x v="2"/>
    <x v="2"/>
    <n v="60000"/>
    <n v="60000"/>
    <n v="0"/>
    <x v="0"/>
    <x v="1"/>
    <x v="1"/>
    <n v="474"/>
    <x v="8"/>
  </r>
  <r>
    <n v="404146"/>
    <x v="0"/>
    <x v="1"/>
    <n v="18000"/>
    <n v="18000"/>
    <n v="0"/>
    <x v="0"/>
    <x v="1"/>
    <x v="1"/>
    <n v="498"/>
    <x v="0"/>
  </r>
  <r>
    <n v="404148"/>
    <x v="1"/>
    <x v="1"/>
    <n v="70000"/>
    <n v="70000"/>
    <n v="0"/>
    <x v="0"/>
    <x v="1"/>
    <x v="0"/>
    <n v="520"/>
    <x v="7"/>
  </r>
  <r>
    <n v="404164"/>
    <x v="0"/>
    <x v="1"/>
    <n v="60000"/>
    <n v="60000"/>
    <n v="0"/>
    <x v="0"/>
    <x v="1"/>
    <x v="1"/>
    <n v="415"/>
    <x v="6"/>
  </r>
  <r>
    <n v="404172"/>
    <x v="0"/>
    <x v="0"/>
    <n v="77000"/>
    <n v="77000"/>
    <n v="0"/>
    <x v="0"/>
    <x v="0"/>
    <x v="1"/>
    <n v="491"/>
    <x v="0"/>
  </r>
  <r>
    <n v="404173"/>
    <x v="1"/>
    <x v="0"/>
    <n v="7000"/>
    <n v="7000"/>
    <n v="0"/>
    <x v="0"/>
    <x v="1"/>
    <x v="0"/>
    <n v="317"/>
    <x v="13"/>
  </r>
  <r>
    <n v="404184"/>
    <x v="0"/>
    <x v="0"/>
    <n v="23000"/>
    <n v="23000"/>
    <n v="0"/>
    <x v="0"/>
    <x v="1"/>
    <x v="0"/>
    <n v="399"/>
    <x v="2"/>
  </r>
  <r>
    <n v="404202"/>
    <x v="1"/>
    <x v="0"/>
    <n v="30000"/>
    <n v="30000"/>
    <n v="0"/>
    <x v="0"/>
    <x v="0"/>
    <x v="0"/>
    <n v="500"/>
    <x v="0"/>
  </r>
  <r>
    <n v="404206"/>
    <x v="1"/>
    <x v="0"/>
    <n v="30000"/>
    <n v="30000"/>
    <n v="0"/>
    <x v="0"/>
    <x v="0"/>
    <x v="0"/>
    <n v="445"/>
    <x v="3"/>
  </r>
  <r>
    <n v="404207"/>
    <x v="0"/>
    <x v="0"/>
    <n v="80000"/>
    <n v="80000"/>
    <n v="0"/>
    <x v="0"/>
    <x v="0"/>
    <x v="0"/>
    <n v="513"/>
    <x v="7"/>
  </r>
  <r>
    <n v="404212"/>
    <x v="0"/>
    <x v="0"/>
    <n v="68500"/>
    <n v="68500"/>
    <n v="0"/>
    <x v="0"/>
    <x v="1"/>
    <x v="1"/>
    <n v="508"/>
    <x v="0"/>
  </r>
  <r>
    <n v="404220"/>
    <x v="0"/>
    <x v="0"/>
    <n v="70000"/>
    <n v="70000"/>
    <n v="0"/>
    <x v="0"/>
    <x v="0"/>
    <x v="1"/>
    <n v="422"/>
    <x v="6"/>
  </r>
  <r>
    <n v="404267"/>
    <x v="1"/>
    <x v="0"/>
    <n v="22000"/>
    <n v="22000"/>
    <n v="0"/>
    <x v="0"/>
    <x v="0"/>
    <x v="0"/>
    <n v="424"/>
    <x v="6"/>
  </r>
  <r>
    <n v="404274"/>
    <x v="0"/>
    <x v="0"/>
    <n v="50000"/>
    <n v="50000"/>
    <n v="0"/>
    <x v="0"/>
    <x v="0"/>
    <x v="1"/>
    <n v="461"/>
    <x v="1"/>
  </r>
  <r>
    <n v="404308"/>
    <x v="1"/>
    <x v="0"/>
    <n v="24500"/>
    <n v="24500"/>
    <n v="0"/>
    <x v="0"/>
    <x v="0"/>
    <x v="2"/>
    <n v="460"/>
    <x v="1"/>
  </r>
  <r>
    <n v="404310"/>
    <x v="0"/>
    <x v="0"/>
    <n v="177610"/>
    <n v="177610"/>
    <n v="0"/>
    <x v="0"/>
    <x v="1"/>
    <x v="2"/>
    <n v="562"/>
    <x v="10"/>
  </r>
  <r>
    <n v="404312"/>
    <x v="0"/>
    <x v="0"/>
    <n v="51000"/>
    <n v="51000"/>
    <n v="0"/>
    <x v="0"/>
    <x v="0"/>
    <x v="1"/>
    <n v="486"/>
    <x v="8"/>
  </r>
  <r>
    <n v="404316"/>
    <x v="0"/>
    <x v="0"/>
    <n v="37000"/>
    <n v="37000"/>
    <n v="0"/>
    <x v="0"/>
    <x v="0"/>
    <x v="1"/>
    <n v="432"/>
    <x v="3"/>
  </r>
  <r>
    <n v="404324"/>
    <x v="1"/>
    <x v="1"/>
    <n v="83340"/>
    <n v="83340"/>
    <n v="0"/>
    <x v="0"/>
    <x v="0"/>
    <x v="1"/>
    <n v="425"/>
    <x v="6"/>
  </r>
  <r>
    <n v="404331"/>
    <x v="0"/>
    <x v="1"/>
    <n v="66500"/>
    <n v="66500"/>
    <n v="0"/>
    <x v="0"/>
    <x v="1"/>
    <x v="0"/>
    <n v="490"/>
    <x v="8"/>
  </r>
  <r>
    <n v="404363"/>
    <x v="0"/>
    <x v="0"/>
    <n v="98072"/>
    <n v="98072"/>
    <n v="0"/>
    <x v="0"/>
    <x v="1"/>
    <x v="0"/>
    <n v="517"/>
    <x v="7"/>
  </r>
  <r>
    <n v="404384"/>
    <x v="0"/>
    <x v="0"/>
    <n v="47000"/>
    <n v="47000"/>
    <n v="0"/>
    <x v="0"/>
    <x v="0"/>
    <x v="0"/>
    <n v="521"/>
    <x v="7"/>
  </r>
  <r>
    <n v="404517"/>
    <x v="0"/>
    <x v="0"/>
    <n v="59910"/>
    <n v="59910"/>
    <n v="0"/>
    <x v="0"/>
    <x v="1"/>
    <x v="2"/>
    <n v="534"/>
    <x v="9"/>
  </r>
  <r>
    <n v="404574"/>
    <x v="1"/>
    <x v="0"/>
    <n v="43000"/>
    <n v="43000"/>
    <n v="0"/>
    <x v="0"/>
    <x v="1"/>
    <x v="2"/>
    <n v="452"/>
    <x v="1"/>
  </r>
  <r>
    <n v="404578"/>
    <x v="0"/>
    <x v="1"/>
    <n v="40000"/>
    <n v="40000"/>
    <n v="0"/>
    <x v="0"/>
    <x v="1"/>
    <x v="0"/>
    <n v="482"/>
    <x v="8"/>
  </r>
  <r>
    <n v="404584"/>
    <x v="0"/>
    <x v="0"/>
    <n v="20000"/>
    <n v="20000"/>
    <n v="0"/>
    <x v="0"/>
    <x v="1"/>
    <x v="2"/>
    <n v="476"/>
    <x v="8"/>
  </r>
  <r>
    <n v="404585"/>
    <x v="1"/>
    <x v="0"/>
    <n v="30000"/>
    <n v="0"/>
    <n v="1"/>
    <x v="1"/>
    <x v="0"/>
    <x v="0"/>
    <n v="485"/>
    <x v="8"/>
  </r>
  <r>
    <n v="404609"/>
    <x v="1"/>
    <x v="0"/>
    <n v="20000"/>
    <n v="20000"/>
    <n v="0"/>
    <x v="0"/>
    <x v="0"/>
    <x v="1"/>
    <n v="457"/>
    <x v="1"/>
  </r>
  <r>
    <n v="404622"/>
    <x v="0"/>
    <x v="0"/>
    <n v="13000"/>
    <n v="13000"/>
    <n v="0"/>
    <x v="0"/>
    <x v="0"/>
    <x v="1"/>
    <n v="478"/>
    <x v="8"/>
  </r>
  <r>
    <n v="404637"/>
    <x v="0"/>
    <x v="2"/>
    <n v="18000"/>
    <n v="18000"/>
    <n v="0"/>
    <x v="0"/>
    <x v="1"/>
    <x v="0"/>
    <n v="486"/>
    <x v="8"/>
  </r>
  <r>
    <n v="404645"/>
    <x v="1"/>
    <x v="1"/>
    <n v="10000"/>
    <n v="10000"/>
    <n v="0"/>
    <x v="0"/>
    <x v="0"/>
    <x v="2"/>
    <n v="501"/>
    <x v="0"/>
  </r>
  <r>
    <n v="404648"/>
    <x v="0"/>
    <x v="1"/>
    <n v="20000"/>
    <n v="20000"/>
    <n v="0"/>
    <x v="0"/>
    <x v="1"/>
    <x v="1"/>
    <n v="492"/>
    <x v="0"/>
  </r>
  <r>
    <n v="404650"/>
    <x v="1"/>
    <x v="1"/>
    <n v="25000"/>
    <n v="25000"/>
    <n v="0"/>
    <x v="0"/>
    <x v="1"/>
    <x v="1"/>
    <n v="541"/>
    <x v="9"/>
  </r>
  <r>
    <n v="404658"/>
    <x v="1"/>
    <x v="0"/>
    <n v="11900"/>
    <n v="11900"/>
    <n v="0"/>
    <x v="0"/>
    <x v="1"/>
    <x v="1"/>
    <n v="497"/>
    <x v="0"/>
  </r>
  <r>
    <n v="404661"/>
    <x v="0"/>
    <x v="0"/>
    <n v="32000"/>
    <n v="32000"/>
    <n v="0"/>
    <x v="0"/>
    <x v="1"/>
    <x v="1"/>
    <n v="489"/>
    <x v="8"/>
  </r>
  <r>
    <n v="404687"/>
    <x v="1"/>
    <x v="0"/>
    <n v="45000"/>
    <n v="45000"/>
    <n v="0"/>
    <x v="0"/>
    <x v="1"/>
    <x v="0"/>
    <n v="496"/>
    <x v="0"/>
  </r>
  <r>
    <n v="404691"/>
    <x v="1"/>
    <x v="0"/>
    <n v="15000"/>
    <n v="15000"/>
    <n v="0"/>
    <x v="0"/>
    <x v="1"/>
    <x v="0"/>
    <n v="463"/>
    <x v="1"/>
  </r>
  <r>
    <n v="404699"/>
    <x v="1"/>
    <x v="0"/>
    <n v="46000"/>
    <n v="46000"/>
    <n v="0"/>
    <x v="0"/>
    <x v="1"/>
    <x v="1"/>
    <n v="534"/>
    <x v="9"/>
  </r>
  <r>
    <n v="404721"/>
    <x v="1"/>
    <x v="0"/>
    <n v="20000"/>
    <n v="20000"/>
    <n v="0"/>
    <x v="0"/>
    <x v="0"/>
    <x v="1"/>
    <n v="404"/>
    <x v="2"/>
  </r>
  <r>
    <n v="404729"/>
    <x v="0"/>
    <x v="0"/>
    <n v="173200"/>
    <n v="173200"/>
    <n v="0"/>
    <x v="0"/>
    <x v="1"/>
    <x v="1"/>
    <n v="478"/>
    <x v="8"/>
  </r>
  <r>
    <n v="404738"/>
    <x v="0"/>
    <x v="1"/>
    <n v="80000"/>
    <n v="80000"/>
    <n v="0"/>
    <x v="0"/>
    <x v="1"/>
    <x v="0"/>
    <n v="533"/>
    <x v="9"/>
  </r>
  <r>
    <n v="404741"/>
    <x v="0"/>
    <x v="0"/>
    <n v="43000"/>
    <n v="43000"/>
    <n v="0"/>
    <x v="0"/>
    <x v="1"/>
    <x v="0"/>
    <n v="449"/>
    <x v="3"/>
  </r>
  <r>
    <n v="404753"/>
    <x v="0"/>
    <x v="0"/>
    <n v="50000"/>
    <n v="50000"/>
    <n v="0"/>
    <x v="0"/>
    <x v="1"/>
    <x v="1"/>
    <n v="466"/>
    <x v="1"/>
  </r>
  <r>
    <n v="404759"/>
    <x v="0"/>
    <x v="0"/>
    <n v="48000"/>
    <n v="48000"/>
    <n v="0"/>
    <x v="0"/>
    <x v="0"/>
    <x v="1"/>
    <n v="475"/>
    <x v="8"/>
  </r>
  <r>
    <n v="404760"/>
    <x v="0"/>
    <x v="1"/>
    <n v="28000"/>
    <n v="28000"/>
    <n v="0"/>
    <x v="0"/>
    <x v="1"/>
    <x v="1"/>
    <n v="442"/>
    <x v="3"/>
  </r>
  <r>
    <n v="404767"/>
    <x v="0"/>
    <x v="2"/>
    <n v="70000"/>
    <n v="70000"/>
    <n v="0"/>
    <x v="0"/>
    <x v="1"/>
    <x v="0"/>
    <n v="485"/>
    <x v="8"/>
  </r>
  <r>
    <n v="404773"/>
    <x v="1"/>
    <x v="0"/>
    <n v="10000"/>
    <n v="10000"/>
    <n v="0"/>
    <x v="0"/>
    <x v="1"/>
    <x v="2"/>
    <n v="502"/>
    <x v="0"/>
  </r>
  <r>
    <n v="404775"/>
    <x v="0"/>
    <x v="0"/>
    <n v="198005"/>
    <n v="198005"/>
    <n v="0"/>
    <x v="0"/>
    <x v="1"/>
    <x v="0"/>
    <n v="483"/>
    <x v="8"/>
  </r>
  <r>
    <n v="404783"/>
    <x v="1"/>
    <x v="1"/>
    <n v="38500"/>
    <n v="38500"/>
    <n v="0"/>
    <x v="0"/>
    <x v="0"/>
    <x v="2"/>
    <n v="456"/>
    <x v="1"/>
  </r>
  <r>
    <n v="404790"/>
    <x v="1"/>
    <x v="0"/>
    <n v="30000"/>
    <n v="30000"/>
    <n v="0"/>
    <x v="0"/>
    <x v="1"/>
    <x v="1"/>
    <n v="466"/>
    <x v="1"/>
  </r>
  <r>
    <n v="404796"/>
    <x v="0"/>
    <x v="0"/>
    <n v="89600"/>
    <n v="89600"/>
    <n v="0"/>
    <x v="0"/>
    <x v="1"/>
    <x v="2"/>
    <n v="532"/>
    <x v="9"/>
  </r>
  <r>
    <n v="404798"/>
    <x v="1"/>
    <x v="0"/>
    <n v="50000"/>
    <n v="50000"/>
    <n v="0"/>
    <x v="0"/>
    <x v="1"/>
    <x v="2"/>
    <n v="445"/>
    <x v="3"/>
  </r>
  <r>
    <n v="404808"/>
    <x v="1"/>
    <x v="0"/>
    <n v="10000"/>
    <n v="10000"/>
    <n v="0"/>
    <x v="0"/>
    <x v="1"/>
    <x v="0"/>
    <n v="478"/>
    <x v="8"/>
  </r>
  <r>
    <n v="404817"/>
    <x v="0"/>
    <x v="0"/>
    <n v="6000"/>
    <n v="6000"/>
    <n v="0"/>
    <x v="0"/>
    <x v="0"/>
    <x v="2"/>
    <n v="465"/>
    <x v="1"/>
  </r>
  <r>
    <n v="404822"/>
    <x v="0"/>
    <x v="0"/>
    <n v="64300"/>
    <n v="64300"/>
    <n v="0"/>
    <x v="0"/>
    <x v="1"/>
    <x v="0"/>
    <n v="537"/>
    <x v="9"/>
  </r>
  <r>
    <n v="404829"/>
    <x v="0"/>
    <x v="0"/>
    <n v="100800"/>
    <n v="100800"/>
    <n v="0"/>
    <x v="0"/>
    <x v="0"/>
    <x v="1"/>
    <n v="500"/>
    <x v="0"/>
  </r>
  <r>
    <n v="404830"/>
    <x v="0"/>
    <x v="2"/>
    <n v="150000"/>
    <n v="150000"/>
    <n v="0"/>
    <x v="0"/>
    <x v="1"/>
    <x v="0"/>
    <n v="538"/>
    <x v="9"/>
  </r>
  <r>
    <n v="404832"/>
    <x v="0"/>
    <x v="0"/>
    <n v="30098"/>
    <n v="30098"/>
    <n v="0"/>
    <x v="0"/>
    <x v="0"/>
    <x v="1"/>
    <n v="528"/>
    <x v="7"/>
  </r>
  <r>
    <n v="404853"/>
    <x v="1"/>
    <x v="0"/>
    <n v="18400"/>
    <n v="18400"/>
    <n v="0"/>
    <x v="0"/>
    <x v="1"/>
    <x v="0"/>
    <n v="440"/>
    <x v="3"/>
  </r>
  <r>
    <n v="404854"/>
    <x v="0"/>
    <x v="0"/>
    <n v="3000"/>
    <n v="3000"/>
    <n v="0"/>
    <x v="0"/>
    <x v="1"/>
    <x v="0"/>
    <n v="428"/>
    <x v="6"/>
  </r>
  <r>
    <n v="404856"/>
    <x v="1"/>
    <x v="0"/>
    <n v="1000"/>
    <n v="1000"/>
    <n v="0"/>
    <x v="0"/>
    <x v="1"/>
    <x v="0"/>
    <n v="463"/>
    <x v="1"/>
  </r>
  <r>
    <n v="404857"/>
    <x v="1"/>
    <x v="1"/>
    <n v="30000"/>
    <n v="30000"/>
    <n v="0"/>
    <x v="0"/>
    <x v="1"/>
    <x v="1"/>
    <n v="482"/>
    <x v="8"/>
  </r>
  <r>
    <n v="404859"/>
    <x v="0"/>
    <x v="0"/>
    <n v="120000"/>
    <n v="120000"/>
    <n v="0"/>
    <x v="0"/>
    <x v="1"/>
    <x v="2"/>
    <n v="486"/>
    <x v="8"/>
  </r>
  <r>
    <n v="404863"/>
    <x v="1"/>
    <x v="1"/>
    <n v="25000"/>
    <n v="25000"/>
    <n v="0"/>
    <x v="0"/>
    <x v="1"/>
    <x v="0"/>
    <n v="440"/>
    <x v="3"/>
  </r>
  <r>
    <n v="404868"/>
    <x v="0"/>
    <x v="0"/>
    <n v="66000"/>
    <n v="66000"/>
    <n v="0"/>
    <x v="0"/>
    <x v="1"/>
    <x v="0"/>
    <n v="492"/>
    <x v="0"/>
  </r>
  <r>
    <n v="404870"/>
    <x v="0"/>
    <x v="0"/>
    <n v="154100"/>
    <n v="154100"/>
    <n v="0"/>
    <x v="0"/>
    <x v="0"/>
    <x v="0"/>
    <n v="389"/>
    <x v="4"/>
  </r>
  <r>
    <n v="404871"/>
    <x v="0"/>
    <x v="1"/>
    <n v="30000"/>
    <n v="30000"/>
    <n v="0"/>
    <x v="0"/>
    <x v="1"/>
    <x v="2"/>
    <n v="541"/>
    <x v="9"/>
  </r>
  <r>
    <n v="404873"/>
    <x v="1"/>
    <x v="0"/>
    <n v="19900"/>
    <n v="19900"/>
    <n v="0"/>
    <x v="0"/>
    <x v="0"/>
    <x v="0"/>
    <n v="446"/>
    <x v="3"/>
  </r>
  <r>
    <n v="404877"/>
    <x v="1"/>
    <x v="0"/>
    <n v="5000"/>
    <n v="5000"/>
    <n v="0"/>
    <x v="0"/>
    <x v="1"/>
    <x v="0"/>
    <n v="486"/>
    <x v="8"/>
  </r>
  <r>
    <n v="404886"/>
    <x v="0"/>
    <x v="0"/>
    <n v="45000"/>
    <n v="45000"/>
    <n v="0"/>
    <x v="0"/>
    <x v="0"/>
    <x v="1"/>
    <n v="420"/>
    <x v="6"/>
  </r>
  <r>
    <n v="404890"/>
    <x v="1"/>
    <x v="1"/>
    <n v="8000"/>
    <n v="8000"/>
    <n v="0"/>
    <x v="0"/>
    <x v="1"/>
    <x v="0"/>
    <n v="440"/>
    <x v="3"/>
  </r>
  <r>
    <n v="404902"/>
    <x v="0"/>
    <x v="0"/>
    <n v="22100"/>
    <n v="22100"/>
    <n v="0"/>
    <x v="0"/>
    <x v="1"/>
    <x v="1"/>
    <n v="466"/>
    <x v="1"/>
  </r>
  <r>
    <n v="404908"/>
    <x v="0"/>
    <x v="0"/>
    <n v="35000"/>
    <n v="35000"/>
    <n v="0"/>
    <x v="0"/>
    <x v="0"/>
    <x v="1"/>
    <n v="461"/>
    <x v="1"/>
  </r>
  <r>
    <n v="404909"/>
    <x v="0"/>
    <x v="0"/>
    <n v="65000"/>
    <n v="65000"/>
    <n v="0"/>
    <x v="0"/>
    <x v="0"/>
    <x v="1"/>
    <n v="467"/>
    <x v="1"/>
  </r>
  <r>
    <n v="404912"/>
    <x v="1"/>
    <x v="0"/>
    <n v="30000"/>
    <n v="30000"/>
    <n v="0"/>
    <x v="0"/>
    <x v="1"/>
    <x v="2"/>
    <n v="449"/>
    <x v="3"/>
  </r>
  <r>
    <n v="404918"/>
    <x v="0"/>
    <x v="0"/>
    <n v="60000"/>
    <n v="30000"/>
    <n v="1"/>
    <x v="1"/>
    <x v="1"/>
    <x v="1"/>
    <n v="459"/>
    <x v="1"/>
  </r>
  <r>
    <n v="404924"/>
    <x v="0"/>
    <x v="0"/>
    <n v="119700"/>
    <n v="119700"/>
    <n v="0"/>
    <x v="0"/>
    <x v="1"/>
    <x v="2"/>
    <n v="475"/>
    <x v="8"/>
  </r>
  <r>
    <n v="404939"/>
    <x v="1"/>
    <x v="0"/>
    <n v="41300"/>
    <n v="41300"/>
    <n v="0"/>
    <x v="0"/>
    <x v="1"/>
    <x v="0"/>
    <n v="423"/>
    <x v="6"/>
  </r>
  <r>
    <n v="404958"/>
    <x v="1"/>
    <x v="0"/>
    <n v="30000"/>
    <n v="30000"/>
    <n v="0"/>
    <x v="0"/>
    <x v="1"/>
    <x v="2"/>
    <n v="478"/>
    <x v="8"/>
  </r>
  <r>
    <n v="404970"/>
    <x v="0"/>
    <x v="0"/>
    <n v="69800"/>
    <n v="69800"/>
    <n v="0"/>
    <x v="0"/>
    <x v="1"/>
    <x v="1"/>
    <n v="462"/>
    <x v="1"/>
  </r>
  <r>
    <n v="404971"/>
    <x v="0"/>
    <x v="0"/>
    <n v="40000"/>
    <n v="40000"/>
    <n v="0"/>
    <x v="0"/>
    <x v="0"/>
    <x v="1"/>
    <n v="394"/>
    <x v="2"/>
  </r>
  <r>
    <n v="404980"/>
    <x v="0"/>
    <x v="2"/>
    <n v="30000"/>
    <n v="30000"/>
    <n v="0"/>
    <x v="0"/>
    <x v="0"/>
    <x v="2"/>
    <n v="410"/>
    <x v="2"/>
  </r>
  <r>
    <n v="404984"/>
    <x v="0"/>
    <x v="1"/>
    <n v="20000"/>
    <n v="20000"/>
    <n v="0"/>
    <x v="0"/>
    <x v="1"/>
    <x v="0"/>
    <n v="535"/>
    <x v="9"/>
  </r>
  <r>
    <n v="404986"/>
    <x v="1"/>
    <x v="0"/>
    <n v="10000"/>
    <n v="10000"/>
    <n v="0"/>
    <x v="0"/>
    <x v="1"/>
    <x v="1"/>
    <n v="416"/>
    <x v="6"/>
  </r>
  <r>
    <n v="405000"/>
    <x v="0"/>
    <x v="0"/>
    <n v="1800"/>
    <n v="1800"/>
    <n v="0"/>
    <x v="0"/>
    <x v="1"/>
    <x v="1"/>
    <n v="511"/>
    <x v="7"/>
  </r>
  <r>
    <n v="405006"/>
    <x v="0"/>
    <x v="0"/>
    <n v="201500"/>
    <n v="201500"/>
    <n v="0"/>
    <x v="0"/>
    <x v="1"/>
    <x v="1"/>
    <n v="502"/>
    <x v="0"/>
  </r>
  <r>
    <n v="405007"/>
    <x v="1"/>
    <x v="1"/>
    <n v="35000"/>
    <n v="35000"/>
    <n v="0"/>
    <x v="0"/>
    <x v="0"/>
    <x v="1"/>
    <n v="477"/>
    <x v="8"/>
  </r>
  <r>
    <n v="405017"/>
    <x v="0"/>
    <x v="0"/>
    <n v="71000"/>
    <n v="71000"/>
    <n v="0"/>
    <x v="0"/>
    <x v="0"/>
    <x v="0"/>
    <n v="439"/>
    <x v="3"/>
  </r>
  <r>
    <n v="405022"/>
    <x v="0"/>
    <x v="2"/>
    <n v="184000"/>
    <n v="184000"/>
    <n v="0"/>
    <x v="0"/>
    <x v="1"/>
    <x v="0"/>
    <n v="525"/>
    <x v="7"/>
  </r>
  <r>
    <n v="405041"/>
    <x v="0"/>
    <x v="0"/>
    <n v="114700"/>
    <n v="114700"/>
    <n v="0"/>
    <x v="0"/>
    <x v="1"/>
    <x v="1"/>
    <n v="496"/>
    <x v="0"/>
  </r>
  <r>
    <n v="405042"/>
    <x v="0"/>
    <x v="1"/>
    <n v="102000"/>
    <n v="102000"/>
    <n v="0"/>
    <x v="0"/>
    <x v="0"/>
    <x v="0"/>
    <n v="434"/>
    <x v="3"/>
  </r>
  <r>
    <n v="405065"/>
    <x v="1"/>
    <x v="0"/>
    <n v="15000"/>
    <n v="15000"/>
    <n v="0"/>
    <x v="0"/>
    <x v="1"/>
    <x v="1"/>
    <n v="445"/>
    <x v="3"/>
  </r>
  <r>
    <n v="405068"/>
    <x v="2"/>
    <x v="2"/>
    <n v="24000"/>
    <n v="24000"/>
    <n v="0"/>
    <x v="0"/>
    <x v="0"/>
    <x v="0"/>
    <n v="481"/>
    <x v="8"/>
  </r>
  <r>
    <n v="405074"/>
    <x v="1"/>
    <x v="0"/>
    <n v="31300"/>
    <n v="31300"/>
    <n v="0"/>
    <x v="0"/>
    <x v="1"/>
    <x v="1"/>
    <n v="506"/>
    <x v="0"/>
  </r>
  <r>
    <n v="405084"/>
    <x v="1"/>
    <x v="0"/>
    <n v="97000"/>
    <n v="97000"/>
    <n v="0"/>
    <x v="0"/>
    <x v="0"/>
    <x v="1"/>
    <n v="465"/>
    <x v="1"/>
  </r>
  <r>
    <n v="405086"/>
    <x v="0"/>
    <x v="0"/>
    <n v="30000"/>
    <n v="30000"/>
    <n v="0"/>
    <x v="0"/>
    <x v="0"/>
    <x v="2"/>
    <n v="435"/>
    <x v="3"/>
  </r>
  <r>
    <n v="405100"/>
    <x v="0"/>
    <x v="0"/>
    <n v="6000"/>
    <n v="6000"/>
    <n v="0"/>
    <x v="0"/>
    <x v="1"/>
    <x v="1"/>
    <n v="491"/>
    <x v="0"/>
  </r>
  <r>
    <n v="405109"/>
    <x v="1"/>
    <x v="0"/>
    <n v="3500"/>
    <n v="3500"/>
    <n v="0"/>
    <x v="0"/>
    <x v="1"/>
    <x v="0"/>
    <n v="483"/>
    <x v="8"/>
  </r>
  <r>
    <n v="405117"/>
    <x v="0"/>
    <x v="0"/>
    <n v="45900"/>
    <n v="45900"/>
    <n v="0"/>
    <x v="0"/>
    <x v="0"/>
    <x v="0"/>
    <n v="414"/>
    <x v="6"/>
  </r>
  <r>
    <n v="405128"/>
    <x v="1"/>
    <x v="0"/>
    <n v="13100"/>
    <n v="13100"/>
    <n v="0"/>
    <x v="0"/>
    <x v="1"/>
    <x v="0"/>
    <n v="501"/>
    <x v="0"/>
  </r>
  <r>
    <n v="405136"/>
    <x v="1"/>
    <x v="0"/>
    <n v="46000"/>
    <n v="46000"/>
    <n v="0"/>
    <x v="0"/>
    <x v="1"/>
    <x v="1"/>
    <n v="440"/>
    <x v="3"/>
  </r>
  <r>
    <n v="405142"/>
    <x v="0"/>
    <x v="0"/>
    <n v="45000"/>
    <n v="45000"/>
    <n v="0"/>
    <x v="0"/>
    <x v="0"/>
    <x v="1"/>
    <n v="424"/>
    <x v="6"/>
  </r>
  <r>
    <n v="405181"/>
    <x v="1"/>
    <x v="0"/>
    <n v="45000"/>
    <n v="45000"/>
    <n v="0"/>
    <x v="0"/>
    <x v="0"/>
    <x v="1"/>
    <n v="468"/>
    <x v="1"/>
  </r>
  <r>
    <n v="405183"/>
    <x v="0"/>
    <x v="0"/>
    <n v="132000"/>
    <n v="132000"/>
    <n v="0"/>
    <x v="0"/>
    <x v="1"/>
    <x v="1"/>
    <n v="561"/>
    <x v="10"/>
  </r>
  <r>
    <n v="405200"/>
    <x v="0"/>
    <x v="1"/>
    <n v="5000"/>
    <n v="5000"/>
    <n v="0"/>
    <x v="0"/>
    <x v="1"/>
    <x v="2"/>
    <n v="453"/>
    <x v="1"/>
  </r>
  <r>
    <n v="405202"/>
    <x v="0"/>
    <x v="0"/>
    <n v="64000"/>
    <n v="64000"/>
    <n v="0"/>
    <x v="0"/>
    <x v="0"/>
    <x v="0"/>
    <n v="506"/>
    <x v="0"/>
  </r>
  <r>
    <n v="405208"/>
    <x v="1"/>
    <x v="0"/>
    <n v="30000"/>
    <n v="30000"/>
    <n v="0"/>
    <x v="0"/>
    <x v="1"/>
    <x v="0"/>
    <n v="488"/>
    <x v="8"/>
  </r>
  <r>
    <n v="405212"/>
    <x v="0"/>
    <x v="0"/>
    <n v="70000"/>
    <n v="70000"/>
    <n v="0"/>
    <x v="0"/>
    <x v="1"/>
    <x v="0"/>
    <n v="450"/>
    <x v="3"/>
  </r>
  <r>
    <n v="405215"/>
    <x v="2"/>
    <x v="2"/>
    <n v="50000"/>
    <n v="50000"/>
    <n v="0"/>
    <x v="0"/>
    <x v="1"/>
    <x v="0"/>
    <n v="478"/>
    <x v="8"/>
  </r>
  <r>
    <n v="405218"/>
    <x v="1"/>
    <x v="0"/>
    <n v="15000"/>
    <n v="15000"/>
    <n v="0"/>
    <x v="0"/>
    <x v="0"/>
    <x v="1"/>
    <n v="477"/>
    <x v="8"/>
  </r>
  <r>
    <n v="405231"/>
    <x v="0"/>
    <x v="1"/>
    <n v="40000"/>
    <n v="40000"/>
    <n v="0"/>
    <x v="0"/>
    <x v="0"/>
    <x v="1"/>
    <n v="437"/>
    <x v="3"/>
  </r>
  <r>
    <n v="405237"/>
    <x v="1"/>
    <x v="0"/>
    <n v="5000"/>
    <n v="5000"/>
    <n v="0"/>
    <x v="0"/>
    <x v="0"/>
    <x v="1"/>
    <n v="496"/>
    <x v="0"/>
  </r>
  <r>
    <n v="405240"/>
    <x v="0"/>
    <x v="1"/>
    <n v="35230"/>
    <n v="35230"/>
    <n v="0"/>
    <x v="0"/>
    <x v="1"/>
    <x v="0"/>
    <n v="467"/>
    <x v="1"/>
  </r>
  <r>
    <n v="405254"/>
    <x v="0"/>
    <x v="1"/>
    <n v="123800"/>
    <n v="123800"/>
    <n v="0"/>
    <x v="0"/>
    <x v="1"/>
    <x v="1"/>
    <n v="504"/>
    <x v="0"/>
  </r>
  <r>
    <n v="405260"/>
    <x v="2"/>
    <x v="1"/>
    <n v="92000"/>
    <n v="92000"/>
    <n v="0"/>
    <x v="0"/>
    <x v="1"/>
    <x v="2"/>
    <n v="556"/>
    <x v="10"/>
  </r>
  <r>
    <n v="405269"/>
    <x v="0"/>
    <x v="0"/>
    <n v="100000"/>
    <n v="100000"/>
    <n v="0"/>
    <x v="0"/>
    <x v="1"/>
    <x v="1"/>
    <n v="473"/>
    <x v="8"/>
  </r>
  <r>
    <n v="405276"/>
    <x v="0"/>
    <x v="0"/>
    <n v="60000"/>
    <n v="60000"/>
    <n v="0"/>
    <x v="0"/>
    <x v="1"/>
    <x v="0"/>
    <n v="532"/>
    <x v="9"/>
  </r>
  <r>
    <n v="405286"/>
    <x v="0"/>
    <x v="0"/>
    <n v="141000"/>
    <n v="141000"/>
    <n v="0"/>
    <x v="0"/>
    <x v="0"/>
    <x v="1"/>
    <n v="507"/>
    <x v="0"/>
  </r>
  <r>
    <n v="405288"/>
    <x v="0"/>
    <x v="1"/>
    <n v="30000"/>
    <n v="30000"/>
    <n v="0"/>
    <x v="0"/>
    <x v="1"/>
    <x v="2"/>
    <n v="565"/>
    <x v="10"/>
  </r>
  <r>
    <n v="405291"/>
    <x v="1"/>
    <x v="0"/>
    <n v="36000"/>
    <n v="36000"/>
    <n v="0"/>
    <x v="0"/>
    <x v="0"/>
    <x v="1"/>
    <n v="446"/>
    <x v="3"/>
  </r>
  <r>
    <n v="405296"/>
    <x v="0"/>
    <x v="0"/>
    <n v="60000"/>
    <n v="60000"/>
    <n v="0"/>
    <x v="0"/>
    <x v="1"/>
    <x v="0"/>
    <n v="485"/>
    <x v="8"/>
  </r>
  <r>
    <n v="405306"/>
    <x v="0"/>
    <x v="0"/>
    <n v="30000"/>
    <n v="30000"/>
    <n v="0"/>
    <x v="0"/>
    <x v="1"/>
    <x v="2"/>
    <n v="506"/>
    <x v="0"/>
  </r>
  <r>
    <n v="405310"/>
    <x v="0"/>
    <x v="1"/>
    <n v="56500"/>
    <n v="56500"/>
    <n v="0"/>
    <x v="0"/>
    <x v="0"/>
    <x v="1"/>
    <n v="478"/>
    <x v="8"/>
  </r>
  <r>
    <n v="405321"/>
    <x v="0"/>
    <x v="0"/>
    <n v="170208"/>
    <n v="170208"/>
    <n v="0"/>
    <x v="0"/>
    <x v="1"/>
    <x v="1"/>
    <n v="475"/>
    <x v="8"/>
  </r>
  <r>
    <n v="405322"/>
    <x v="0"/>
    <x v="0"/>
    <n v="70000"/>
    <n v="70000"/>
    <n v="0"/>
    <x v="0"/>
    <x v="0"/>
    <x v="1"/>
    <n v="425"/>
    <x v="6"/>
  </r>
  <r>
    <n v="405323"/>
    <x v="0"/>
    <x v="0"/>
    <n v="43000"/>
    <n v="43000"/>
    <n v="0"/>
    <x v="0"/>
    <x v="0"/>
    <x v="1"/>
    <n v="508"/>
    <x v="0"/>
  </r>
  <r>
    <n v="405342"/>
    <x v="1"/>
    <x v="0"/>
    <n v="29503"/>
    <n v="29503"/>
    <n v="0"/>
    <x v="0"/>
    <x v="0"/>
    <x v="1"/>
    <n v="533"/>
    <x v="9"/>
  </r>
  <r>
    <n v="405346"/>
    <x v="0"/>
    <x v="1"/>
    <n v="30000"/>
    <n v="30000"/>
    <n v="0"/>
    <x v="0"/>
    <x v="1"/>
    <x v="0"/>
    <n v="490"/>
    <x v="8"/>
  </r>
  <r>
    <n v="405351"/>
    <x v="1"/>
    <x v="0"/>
    <n v="25000"/>
    <n v="0"/>
    <n v="1"/>
    <x v="1"/>
    <x v="0"/>
    <x v="1"/>
    <n v="434"/>
    <x v="3"/>
  </r>
  <r>
    <n v="405357"/>
    <x v="0"/>
    <x v="0"/>
    <n v="38500"/>
    <n v="38500"/>
    <n v="0"/>
    <x v="0"/>
    <x v="1"/>
    <x v="1"/>
    <n v="460"/>
    <x v="1"/>
  </r>
  <r>
    <n v="405361"/>
    <x v="2"/>
    <x v="2"/>
    <n v="73996"/>
    <n v="73996"/>
    <n v="0"/>
    <x v="0"/>
    <x v="0"/>
    <x v="2"/>
    <n v="430"/>
    <x v="6"/>
  </r>
  <r>
    <n v="405375"/>
    <x v="0"/>
    <x v="1"/>
    <n v="98000"/>
    <n v="98000"/>
    <n v="0"/>
    <x v="0"/>
    <x v="1"/>
    <x v="1"/>
    <n v="510"/>
    <x v="0"/>
  </r>
  <r>
    <n v="405376"/>
    <x v="0"/>
    <x v="0"/>
    <n v="151000"/>
    <n v="151000"/>
    <n v="0"/>
    <x v="0"/>
    <x v="0"/>
    <x v="1"/>
    <n v="498"/>
    <x v="0"/>
  </r>
  <r>
    <n v="405378"/>
    <x v="0"/>
    <x v="0"/>
    <n v="34000"/>
    <n v="34000"/>
    <n v="0"/>
    <x v="0"/>
    <x v="1"/>
    <x v="0"/>
    <n v="494"/>
    <x v="0"/>
  </r>
  <r>
    <n v="405390"/>
    <x v="0"/>
    <x v="0"/>
    <n v="30000"/>
    <n v="30000"/>
    <n v="0"/>
    <x v="0"/>
    <x v="0"/>
    <x v="0"/>
    <n v="473"/>
    <x v="8"/>
  </r>
  <r>
    <n v="405395"/>
    <x v="1"/>
    <x v="0"/>
    <n v="20000"/>
    <n v="237.88"/>
    <n v="1"/>
    <x v="1"/>
    <x v="0"/>
    <x v="1"/>
    <n v="448"/>
    <x v="3"/>
  </r>
  <r>
    <n v="405399"/>
    <x v="1"/>
    <x v="0"/>
    <n v="25000"/>
    <n v="25000"/>
    <n v="0"/>
    <x v="0"/>
    <x v="1"/>
    <x v="1"/>
    <n v="460"/>
    <x v="1"/>
  </r>
  <r>
    <n v="405416"/>
    <x v="1"/>
    <x v="0"/>
    <n v="30000"/>
    <n v="30000"/>
    <n v="0"/>
    <x v="0"/>
    <x v="0"/>
    <x v="1"/>
    <n v="426"/>
    <x v="6"/>
  </r>
  <r>
    <n v="405429"/>
    <x v="0"/>
    <x v="0"/>
    <n v="60000"/>
    <n v="60000"/>
    <n v="0"/>
    <x v="0"/>
    <x v="1"/>
    <x v="0"/>
    <n v="438"/>
    <x v="3"/>
  </r>
  <r>
    <n v="405486"/>
    <x v="0"/>
    <x v="0"/>
    <n v="20000"/>
    <n v="20000"/>
    <n v="0"/>
    <x v="0"/>
    <x v="1"/>
    <x v="0"/>
    <n v="497"/>
    <x v="0"/>
  </r>
  <r>
    <n v="405489"/>
    <x v="1"/>
    <x v="0"/>
    <n v="40000"/>
    <n v="40000"/>
    <n v="0"/>
    <x v="0"/>
    <x v="0"/>
    <x v="1"/>
    <n v="487"/>
    <x v="8"/>
  </r>
  <r>
    <n v="405490"/>
    <x v="1"/>
    <x v="0"/>
    <n v="60000"/>
    <n v="30000"/>
    <n v="1"/>
    <x v="1"/>
    <x v="0"/>
    <x v="1"/>
    <n v="467"/>
    <x v="1"/>
  </r>
  <r>
    <n v="405491"/>
    <x v="0"/>
    <x v="0"/>
    <n v="10000"/>
    <n v="10000"/>
    <n v="0"/>
    <x v="0"/>
    <x v="0"/>
    <x v="0"/>
    <n v="474"/>
    <x v="8"/>
  </r>
  <r>
    <n v="405504"/>
    <x v="1"/>
    <x v="0"/>
    <n v="17000"/>
    <n v="17000"/>
    <n v="0"/>
    <x v="0"/>
    <x v="0"/>
    <x v="1"/>
    <n v="480"/>
    <x v="8"/>
  </r>
  <r>
    <n v="405506"/>
    <x v="0"/>
    <x v="0"/>
    <n v="49000"/>
    <n v="49000"/>
    <n v="0"/>
    <x v="0"/>
    <x v="1"/>
    <x v="1"/>
    <n v="466"/>
    <x v="1"/>
  </r>
  <r>
    <n v="405515"/>
    <x v="0"/>
    <x v="0"/>
    <n v="60000"/>
    <n v="60000"/>
    <n v="0"/>
    <x v="0"/>
    <x v="0"/>
    <x v="1"/>
    <n v="366"/>
    <x v="5"/>
  </r>
  <r>
    <n v="405518"/>
    <x v="0"/>
    <x v="2"/>
    <n v="40000"/>
    <n v="40000"/>
    <n v="0"/>
    <x v="0"/>
    <x v="0"/>
    <x v="1"/>
    <n v="442"/>
    <x v="3"/>
  </r>
  <r>
    <n v="405524"/>
    <x v="1"/>
    <x v="0"/>
    <n v="38000"/>
    <n v="38000"/>
    <n v="0"/>
    <x v="0"/>
    <x v="1"/>
    <x v="1"/>
    <n v="454"/>
    <x v="1"/>
  </r>
  <r>
    <n v="405525"/>
    <x v="0"/>
    <x v="2"/>
    <n v="38000"/>
    <n v="38000"/>
    <n v="0"/>
    <x v="0"/>
    <x v="0"/>
    <x v="1"/>
    <n v="459"/>
    <x v="1"/>
  </r>
  <r>
    <n v="405527"/>
    <x v="0"/>
    <x v="1"/>
    <n v="9000"/>
    <n v="9000"/>
    <n v="0"/>
    <x v="0"/>
    <x v="0"/>
    <x v="2"/>
    <n v="448"/>
    <x v="3"/>
  </r>
  <r>
    <n v="405531"/>
    <x v="1"/>
    <x v="0"/>
    <n v="17000"/>
    <n v="0"/>
    <n v="1"/>
    <x v="1"/>
    <x v="0"/>
    <x v="2"/>
    <n v="383"/>
    <x v="4"/>
  </r>
  <r>
    <n v="405553"/>
    <x v="0"/>
    <x v="0"/>
    <n v="49800"/>
    <n v="49800"/>
    <n v="0"/>
    <x v="0"/>
    <x v="0"/>
    <x v="1"/>
    <n v="491"/>
    <x v="0"/>
  </r>
  <r>
    <n v="405554"/>
    <x v="1"/>
    <x v="1"/>
    <n v="42490"/>
    <n v="42490"/>
    <n v="0"/>
    <x v="0"/>
    <x v="0"/>
    <x v="1"/>
    <n v="438"/>
    <x v="3"/>
  </r>
  <r>
    <n v="405555"/>
    <x v="1"/>
    <x v="0"/>
    <n v="6000"/>
    <n v="6000"/>
    <n v="0"/>
    <x v="0"/>
    <x v="0"/>
    <x v="0"/>
    <n v="388"/>
    <x v="4"/>
  </r>
  <r>
    <n v="405557"/>
    <x v="1"/>
    <x v="0"/>
    <n v="70000"/>
    <n v="70000"/>
    <n v="0"/>
    <x v="0"/>
    <x v="0"/>
    <x v="0"/>
    <n v="420"/>
    <x v="6"/>
  </r>
  <r>
    <n v="405558"/>
    <x v="0"/>
    <x v="1"/>
    <n v="49880"/>
    <n v="49880"/>
    <n v="0"/>
    <x v="0"/>
    <x v="1"/>
    <x v="1"/>
    <n v="465"/>
    <x v="1"/>
  </r>
  <r>
    <n v="405568"/>
    <x v="0"/>
    <x v="0"/>
    <n v="40000"/>
    <n v="40000"/>
    <n v="0"/>
    <x v="0"/>
    <x v="1"/>
    <x v="0"/>
    <n v="534"/>
    <x v="9"/>
  </r>
  <r>
    <n v="405571"/>
    <x v="2"/>
    <x v="2"/>
    <n v="40000"/>
    <n v="40000"/>
    <n v="0"/>
    <x v="0"/>
    <x v="0"/>
    <x v="1"/>
    <n v="505"/>
    <x v="0"/>
  </r>
  <r>
    <n v="405579"/>
    <x v="0"/>
    <x v="0"/>
    <n v="68000"/>
    <n v="68000"/>
    <n v="0"/>
    <x v="0"/>
    <x v="0"/>
    <x v="1"/>
    <n v="433"/>
    <x v="3"/>
  </r>
  <r>
    <n v="405601"/>
    <x v="0"/>
    <x v="0"/>
    <n v="85000"/>
    <n v="85000"/>
    <n v="0"/>
    <x v="0"/>
    <x v="1"/>
    <x v="1"/>
    <n v="487"/>
    <x v="8"/>
  </r>
  <r>
    <n v="405609"/>
    <x v="0"/>
    <x v="1"/>
    <n v="30000"/>
    <n v="30000"/>
    <n v="0"/>
    <x v="0"/>
    <x v="1"/>
    <x v="2"/>
    <n v="506"/>
    <x v="0"/>
  </r>
  <r>
    <n v="405626"/>
    <x v="0"/>
    <x v="0"/>
    <n v="20000"/>
    <n v="20000"/>
    <n v="0"/>
    <x v="0"/>
    <x v="1"/>
    <x v="0"/>
    <n v="440"/>
    <x v="3"/>
  </r>
  <r>
    <n v="405636"/>
    <x v="0"/>
    <x v="0"/>
    <n v="70000"/>
    <n v="70000"/>
    <n v="0"/>
    <x v="0"/>
    <x v="0"/>
    <x v="1"/>
    <n v="476"/>
    <x v="8"/>
  </r>
  <r>
    <n v="405640"/>
    <x v="1"/>
    <x v="0"/>
    <n v="700"/>
    <n v="700"/>
    <n v="0"/>
    <x v="0"/>
    <x v="0"/>
    <x v="1"/>
    <n v="400"/>
    <x v="2"/>
  </r>
  <r>
    <n v="405642"/>
    <x v="0"/>
    <x v="0"/>
    <n v="10000"/>
    <n v="10000"/>
    <n v="0"/>
    <x v="0"/>
    <x v="0"/>
    <x v="2"/>
    <n v="383"/>
    <x v="4"/>
  </r>
  <r>
    <n v="405648"/>
    <x v="1"/>
    <x v="0"/>
    <n v="40000"/>
    <n v="40000"/>
    <n v="0"/>
    <x v="0"/>
    <x v="1"/>
    <x v="0"/>
    <n v="469"/>
    <x v="1"/>
  </r>
  <r>
    <n v="405657"/>
    <x v="0"/>
    <x v="2"/>
    <n v="30500"/>
    <n v="30500"/>
    <n v="0"/>
    <x v="0"/>
    <x v="0"/>
    <x v="1"/>
    <n v="414"/>
    <x v="6"/>
  </r>
  <r>
    <n v="405669"/>
    <x v="0"/>
    <x v="0"/>
    <n v="75500"/>
    <n v="75500"/>
    <n v="0"/>
    <x v="0"/>
    <x v="1"/>
    <x v="0"/>
    <n v="497"/>
    <x v="0"/>
  </r>
  <r>
    <n v="405670"/>
    <x v="1"/>
    <x v="0"/>
    <n v="10000"/>
    <n v="6500"/>
    <n v="0"/>
    <x v="0"/>
    <x v="1"/>
    <x v="1"/>
    <n v="466"/>
    <x v="1"/>
  </r>
  <r>
    <n v="405675"/>
    <x v="1"/>
    <x v="1"/>
    <n v="22500"/>
    <n v="22500"/>
    <n v="0"/>
    <x v="0"/>
    <x v="0"/>
    <x v="1"/>
    <n v="424"/>
    <x v="6"/>
  </r>
  <r>
    <n v="405684"/>
    <x v="1"/>
    <x v="0"/>
    <n v="93700"/>
    <n v="93700"/>
    <n v="0"/>
    <x v="0"/>
    <x v="1"/>
    <x v="1"/>
    <n v="451"/>
    <x v="1"/>
  </r>
  <r>
    <n v="405702"/>
    <x v="1"/>
    <x v="0"/>
    <n v="5000"/>
    <n v="5000"/>
    <n v="0"/>
    <x v="0"/>
    <x v="0"/>
    <x v="1"/>
    <n v="465"/>
    <x v="1"/>
  </r>
  <r>
    <n v="405713"/>
    <x v="1"/>
    <x v="1"/>
    <n v="20267"/>
    <n v="20267"/>
    <n v="0"/>
    <x v="0"/>
    <x v="1"/>
    <x v="1"/>
    <n v="441"/>
    <x v="3"/>
  </r>
  <r>
    <n v="405736"/>
    <x v="1"/>
    <x v="0"/>
    <n v="80000"/>
    <n v="80000"/>
    <n v="0"/>
    <x v="0"/>
    <x v="0"/>
    <x v="0"/>
    <n v="409"/>
    <x v="2"/>
  </r>
  <r>
    <n v="405740"/>
    <x v="0"/>
    <x v="0"/>
    <n v="56700"/>
    <n v="56700"/>
    <n v="0"/>
    <x v="0"/>
    <x v="0"/>
    <x v="1"/>
    <n v="458"/>
    <x v="1"/>
  </r>
  <r>
    <n v="405742"/>
    <x v="0"/>
    <x v="2"/>
    <n v="79000"/>
    <n v="79000"/>
    <n v="0"/>
    <x v="0"/>
    <x v="0"/>
    <x v="1"/>
    <n v="453"/>
    <x v="1"/>
  </r>
  <r>
    <n v="405759"/>
    <x v="1"/>
    <x v="1"/>
    <n v="62000"/>
    <n v="62000"/>
    <n v="0"/>
    <x v="0"/>
    <x v="1"/>
    <x v="1"/>
    <n v="470"/>
    <x v="1"/>
  </r>
  <r>
    <n v="405787"/>
    <x v="2"/>
    <x v="0"/>
    <n v="35000"/>
    <n v="35000"/>
    <n v="0"/>
    <x v="0"/>
    <x v="0"/>
    <x v="1"/>
    <n v="439"/>
    <x v="3"/>
  </r>
  <r>
    <n v="405790"/>
    <x v="1"/>
    <x v="1"/>
    <n v="15000"/>
    <n v="15000"/>
    <n v="0"/>
    <x v="0"/>
    <x v="1"/>
    <x v="1"/>
    <n v="429"/>
    <x v="6"/>
  </r>
  <r>
    <n v="405807"/>
    <x v="1"/>
    <x v="0"/>
    <n v="130670"/>
    <n v="130670"/>
    <n v="0"/>
    <x v="0"/>
    <x v="1"/>
    <x v="0"/>
    <n v="499"/>
    <x v="0"/>
  </r>
  <r>
    <n v="405811"/>
    <x v="1"/>
    <x v="0"/>
    <n v="30000"/>
    <n v="30000"/>
    <n v="0"/>
    <x v="0"/>
    <x v="0"/>
    <x v="1"/>
    <n v="443"/>
    <x v="3"/>
  </r>
  <r>
    <n v="405815"/>
    <x v="0"/>
    <x v="0"/>
    <n v="45320"/>
    <n v="35650.959999999999"/>
    <n v="1"/>
    <x v="1"/>
    <x v="0"/>
    <x v="1"/>
    <n v="461"/>
    <x v="1"/>
  </r>
  <r>
    <n v="405822"/>
    <x v="0"/>
    <x v="1"/>
    <n v="263000"/>
    <n v="263000"/>
    <n v="0"/>
    <x v="0"/>
    <x v="0"/>
    <x v="1"/>
    <n v="453"/>
    <x v="1"/>
  </r>
  <r>
    <n v="405825"/>
    <x v="0"/>
    <x v="0"/>
    <n v="80000"/>
    <n v="80000"/>
    <n v="0"/>
    <x v="0"/>
    <x v="0"/>
    <x v="0"/>
    <n v="465"/>
    <x v="1"/>
  </r>
  <r>
    <n v="405833"/>
    <x v="1"/>
    <x v="0"/>
    <n v="37000"/>
    <n v="37000"/>
    <n v="0"/>
    <x v="0"/>
    <x v="0"/>
    <x v="1"/>
    <n v="478"/>
    <x v="8"/>
  </r>
  <r>
    <n v="405840"/>
    <x v="0"/>
    <x v="0"/>
    <n v="36000"/>
    <n v="36000"/>
    <n v="0"/>
    <x v="0"/>
    <x v="1"/>
    <x v="0"/>
    <n v="483"/>
    <x v="8"/>
  </r>
  <r>
    <n v="405842"/>
    <x v="1"/>
    <x v="0"/>
    <n v="30000"/>
    <n v="2000"/>
    <n v="1"/>
    <x v="1"/>
    <x v="0"/>
    <x v="0"/>
    <n v="390"/>
    <x v="4"/>
  </r>
  <r>
    <n v="405861"/>
    <x v="0"/>
    <x v="0"/>
    <n v="30000"/>
    <n v="30000"/>
    <n v="0"/>
    <x v="0"/>
    <x v="1"/>
    <x v="2"/>
    <n v="503"/>
    <x v="0"/>
  </r>
  <r>
    <n v="405862"/>
    <x v="0"/>
    <x v="0"/>
    <n v="16000"/>
    <n v="16000"/>
    <n v="0"/>
    <x v="0"/>
    <x v="1"/>
    <x v="1"/>
    <n v="470"/>
    <x v="1"/>
  </r>
  <r>
    <n v="405863"/>
    <x v="1"/>
    <x v="0"/>
    <n v="30000"/>
    <n v="30000"/>
    <n v="0"/>
    <x v="0"/>
    <x v="1"/>
    <x v="1"/>
    <n v="450"/>
    <x v="3"/>
  </r>
  <r>
    <n v="405864"/>
    <x v="1"/>
    <x v="0"/>
    <n v="24000"/>
    <n v="24000"/>
    <n v="0"/>
    <x v="0"/>
    <x v="0"/>
    <x v="1"/>
    <n v="519"/>
    <x v="7"/>
  </r>
  <r>
    <n v="405866"/>
    <x v="2"/>
    <x v="1"/>
    <n v="20000"/>
    <n v="20000"/>
    <n v="0"/>
    <x v="0"/>
    <x v="1"/>
    <x v="1"/>
    <n v="439"/>
    <x v="3"/>
  </r>
  <r>
    <n v="405868"/>
    <x v="0"/>
    <x v="0"/>
    <n v="18000"/>
    <n v="18000"/>
    <n v="0"/>
    <x v="0"/>
    <x v="1"/>
    <x v="1"/>
    <n v="509"/>
    <x v="0"/>
  </r>
  <r>
    <n v="405893"/>
    <x v="0"/>
    <x v="0"/>
    <n v="135000"/>
    <n v="135000"/>
    <n v="0"/>
    <x v="0"/>
    <x v="0"/>
    <x v="1"/>
    <n v="457"/>
    <x v="1"/>
  </r>
  <r>
    <n v="405910"/>
    <x v="0"/>
    <x v="0"/>
    <n v="40000"/>
    <n v="40000"/>
    <n v="0"/>
    <x v="0"/>
    <x v="0"/>
    <x v="1"/>
    <n v="474"/>
    <x v="8"/>
  </r>
  <r>
    <n v="405923"/>
    <x v="2"/>
    <x v="1"/>
    <n v="60000"/>
    <n v="60000"/>
    <n v="0"/>
    <x v="0"/>
    <x v="1"/>
    <x v="2"/>
    <n v="458"/>
    <x v="1"/>
  </r>
  <r>
    <n v="405928"/>
    <x v="0"/>
    <x v="0"/>
    <n v="55000"/>
    <n v="55000"/>
    <n v="0"/>
    <x v="0"/>
    <x v="0"/>
    <x v="1"/>
    <n v="492"/>
    <x v="0"/>
  </r>
  <r>
    <n v="405936"/>
    <x v="0"/>
    <x v="2"/>
    <n v="20000"/>
    <n v="20000"/>
    <n v="0"/>
    <x v="0"/>
    <x v="0"/>
    <x v="1"/>
    <n v="466"/>
    <x v="1"/>
  </r>
  <r>
    <n v="405978"/>
    <x v="0"/>
    <x v="0"/>
    <n v="58000"/>
    <n v="58000"/>
    <n v="0"/>
    <x v="0"/>
    <x v="1"/>
    <x v="1"/>
    <n v="499"/>
    <x v="0"/>
  </r>
  <r>
    <n v="405997"/>
    <x v="0"/>
    <x v="0"/>
    <n v="26000"/>
    <n v="26000"/>
    <n v="0"/>
    <x v="0"/>
    <x v="0"/>
    <x v="1"/>
    <n v="414"/>
    <x v="6"/>
  </r>
  <r>
    <n v="406010"/>
    <x v="0"/>
    <x v="0"/>
    <n v="21500"/>
    <n v="21500"/>
    <n v="0"/>
    <x v="0"/>
    <x v="1"/>
    <x v="0"/>
    <n v="456"/>
    <x v="1"/>
  </r>
  <r>
    <n v="406011"/>
    <x v="1"/>
    <x v="0"/>
    <n v="54000"/>
    <n v="54000"/>
    <n v="0"/>
    <x v="0"/>
    <x v="1"/>
    <x v="1"/>
    <n v="558"/>
    <x v="10"/>
  </r>
  <r>
    <n v="406022"/>
    <x v="1"/>
    <x v="0"/>
    <n v="5000"/>
    <n v="5000"/>
    <n v="0"/>
    <x v="0"/>
    <x v="0"/>
    <x v="1"/>
    <n v="453"/>
    <x v="1"/>
  </r>
  <r>
    <n v="406063"/>
    <x v="0"/>
    <x v="0"/>
    <n v="40000"/>
    <n v="40000"/>
    <n v="0"/>
    <x v="0"/>
    <x v="0"/>
    <x v="1"/>
    <n v="392"/>
    <x v="2"/>
  </r>
  <r>
    <n v="406064"/>
    <x v="0"/>
    <x v="0"/>
    <n v="60000"/>
    <n v="60000"/>
    <n v="0"/>
    <x v="0"/>
    <x v="0"/>
    <x v="2"/>
    <n v="488"/>
    <x v="8"/>
  </r>
  <r>
    <n v="406123"/>
    <x v="0"/>
    <x v="0"/>
    <n v="66000"/>
    <n v="66000"/>
    <n v="0"/>
    <x v="0"/>
    <x v="0"/>
    <x v="0"/>
    <n v="494"/>
    <x v="0"/>
  </r>
  <r>
    <n v="406136"/>
    <x v="0"/>
    <x v="1"/>
    <n v="30000"/>
    <n v="30000"/>
    <n v="0"/>
    <x v="0"/>
    <x v="0"/>
    <x v="1"/>
    <n v="472"/>
    <x v="8"/>
  </r>
  <r>
    <n v="406144"/>
    <x v="0"/>
    <x v="0"/>
    <n v="65000"/>
    <n v="65000"/>
    <n v="0"/>
    <x v="0"/>
    <x v="0"/>
    <x v="0"/>
    <n v="443"/>
    <x v="3"/>
  </r>
  <r>
    <n v="406178"/>
    <x v="0"/>
    <x v="0"/>
    <n v="45000"/>
    <n v="45000"/>
    <n v="0"/>
    <x v="0"/>
    <x v="1"/>
    <x v="2"/>
    <n v="470"/>
    <x v="1"/>
  </r>
  <r>
    <n v="406179"/>
    <x v="0"/>
    <x v="1"/>
    <n v="42000"/>
    <n v="42000"/>
    <n v="0"/>
    <x v="0"/>
    <x v="0"/>
    <x v="1"/>
    <n v="438"/>
    <x v="3"/>
  </r>
  <r>
    <n v="406199"/>
    <x v="2"/>
    <x v="1"/>
    <n v="25000"/>
    <n v="25000"/>
    <n v="0"/>
    <x v="0"/>
    <x v="0"/>
    <x v="1"/>
    <n v="424"/>
    <x v="6"/>
  </r>
  <r>
    <n v="406200"/>
    <x v="0"/>
    <x v="0"/>
    <n v="40000"/>
    <n v="40000"/>
    <n v="0"/>
    <x v="0"/>
    <x v="1"/>
    <x v="1"/>
    <n v="502"/>
    <x v="0"/>
  </r>
  <r>
    <n v="406203"/>
    <x v="2"/>
    <x v="2"/>
    <n v="13700"/>
    <n v="13700"/>
    <n v="0"/>
    <x v="0"/>
    <x v="0"/>
    <x v="1"/>
    <n v="506"/>
    <x v="0"/>
  </r>
  <r>
    <n v="406215"/>
    <x v="0"/>
    <x v="0"/>
    <n v="55500"/>
    <n v="55500"/>
    <n v="0"/>
    <x v="0"/>
    <x v="1"/>
    <x v="2"/>
    <n v="443"/>
    <x v="3"/>
  </r>
  <r>
    <n v="406220"/>
    <x v="0"/>
    <x v="0"/>
    <n v="72200"/>
    <n v="72200"/>
    <n v="0"/>
    <x v="0"/>
    <x v="1"/>
    <x v="1"/>
    <n v="519"/>
    <x v="7"/>
  </r>
  <r>
    <n v="406224"/>
    <x v="1"/>
    <x v="0"/>
    <n v="3000"/>
    <n v="3000"/>
    <n v="0"/>
    <x v="0"/>
    <x v="1"/>
    <x v="1"/>
    <n v="493"/>
    <x v="0"/>
  </r>
  <r>
    <n v="406245"/>
    <x v="1"/>
    <x v="0"/>
    <n v="20000"/>
    <n v="20000"/>
    <n v="0"/>
    <x v="0"/>
    <x v="0"/>
    <x v="2"/>
    <n v="402"/>
    <x v="2"/>
  </r>
  <r>
    <n v="406261"/>
    <x v="1"/>
    <x v="0"/>
    <n v="20000"/>
    <n v="0"/>
    <n v="1"/>
    <x v="1"/>
    <x v="1"/>
    <x v="1"/>
    <n v="409"/>
    <x v="2"/>
  </r>
  <r>
    <n v="406277"/>
    <x v="0"/>
    <x v="0"/>
    <n v="100000"/>
    <n v="100000"/>
    <n v="0"/>
    <x v="0"/>
    <x v="1"/>
    <x v="1"/>
    <n v="478"/>
    <x v="8"/>
  </r>
  <r>
    <n v="406281"/>
    <x v="1"/>
    <x v="0"/>
    <n v="40000"/>
    <n v="0"/>
    <n v="1"/>
    <x v="1"/>
    <x v="0"/>
    <x v="0"/>
    <n v="445"/>
    <x v="3"/>
  </r>
  <r>
    <n v="406300"/>
    <x v="1"/>
    <x v="0"/>
    <n v="30500"/>
    <n v="30500"/>
    <n v="0"/>
    <x v="0"/>
    <x v="0"/>
    <x v="0"/>
    <n v="498"/>
    <x v="0"/>
  </r>
  <r>
    <n v="406303"/>
    <x v="1"/>
    <x v="0"/>
    <n v="1000"/>
    <n v="1000"/>
    <n v="0"/>
    <x v="0"/>
    <x v="1"/>
    <x v="1"/>
    <n v="551"/>
    <x v="10"/>
  </r>
  <r>
    <n v="406313"/>
    <x v="0"/>
    <x v="2"/>
    <n v="30000"/>
    <n v="30000"/>
    <n v="0"/>
    <x v="0"/>
    <x v="0"/>
    <x v="1"/>
    <n v="456"/>
    <x v="1"/>
  </r>
  <r>
    <n v="406314"/>
    <x v="1"/>
    <x v="1"/>
    <n v="25000"/>
    <n v="25000"/>
    <n v="0"/>
    <x v="0"/>
    <x v="0"/>
    <x v="1"/>
    <n v="443"/>
    <x v="3"/>
  </r>
  <r>
    <n v="406327"/>
    <x v="1"/>
    <x v="0"/>
    <n v="35000"/>
    <n v="35000"/>
    <n v="0"/>
    <x v="0"/>
    <x v="1"/>
    <x v="2"/>
    <n v="508"/>
    <x v="0"/>
  </r>
  <r>
    <n v="406333"/>
    <x v="0"/>
    <x v="0"/>
    <n v="50000"/>
    <n v="50000"/>
    <n v="0"/>
    <x v="0"/>
    <x v="1"/>
    <x v="1"/>
    <n v="455"/>
    <x v="1"/>
  </r>
  <r>
    <n v="406334"/>
    <x v="2"/>
    <x v="2"/>
    <n v="80000"/>
    <n v="80000"/>
    <n v="0"/>
    <x v="0"/>
    <x v="0"/>
    <x v="0"/>
    <n v="418"/>
    <x v="6"/>
  </r>
  <r>
    <n v="406338"/>
    <x v="1"/>
    <x v="0"/>
    <n v="116910"/>
    <n v="116910"/>
    <n v="0"/>
    <x v="0"/>
    <x v="1"/>
    <x v="1"/>
    <n v="464"/>
    <x v="1"/>
  </r>
  <r>
    <n v="406463"/>
    <x v="1"/>
    <x v="0"/>
    <n v="5000"/>
    <n v="5000"/>
    <n v="0"/>
    <x v="0"/>
    <x v="0"/>
    <x v="1"/>
    <n v="448"/>
    <x v="3"/>
  </r>
  <r>
    <n v="406467"/>
    <x v="0"/>
    <x v="0"/>
    <n v="58000"/>
    <n v="58000"/>
    <n v="0"/>
    <x v="0"/>
    <x v="0"/>
    <x v="1"/>
    <n v="512"/>
    <x v="7"/>
  </r>
  <r>
    <n v="406476"/>
    <x v="0"/>
    <x v="0"/>
    <n v="15000"/>
    <n v="15000"/>
    <n v="0"/>
    <x v="0"/>
    <x v="1"/>
    <x v="1"/>
    <n v="532"/>
    <x v="9"/>
  </r>
  <r>
    <n v="406479"/>
    <x v="1"/>
    <x v="0"/>
    <n v="10400"/>
    <n v="10400"/>
    <n v="0"/>
    <x v="0"/>
    <x v="1"/>
    <x v="1"/>
    <n v="452"/>
    <x v="1"/>
  </r>
  <r>
    <n v="406487"/>
    <x v="0"/>
    <x v="1"/>
    <n v="35000"/>
    <n v="35000"/>
    <n v="0"/>
    <x v="0"/>
    <x v="1"/>
    <x v="0"/>
    <n v="463"/>
    <x v="1"/>
  </r>
  <r>
    <n v="406523"/>
    <x v="1"/>
    <x v="0"/>
    <n v="151000"/>
    <n v="151000"/>
    <n v="0"/>
    <x v="0"/>
    <x v="0"/>
    <x v="1"/>
    <n v="427"/>
    <x v="6"/>
  </r>
  <r>
    <n v="406535"/>
    <x v="1"/>
    <x v="0"/>
    <n v="60330"/>
    <n v="60330"/>
    <n v="0"/>
    <x v="0"/>
    <x v="1"/>
    <x v="2"/>
    <n v="468"/>
    <x v="1"/>
  </r>
  <r>
    <n v="406557"/>
    <x v="0"/>
    <x v="0"/>
    <n v="85000"/>
    <n v="85000"/>
    <n v="0"/>
    <x v="0"/>
    <x v="0"/>
    <x v="1"/>
    <n v="409"/>
    <x v="2"/>
  </r>
  <r>
    <n v="406571"/>
    <x v="0"/>
    <x v="0"/>
    <n v="60000"/>
    <n v="60000"/>
    <n v="0"/>
    <x v="0"/>
    <x v="1"/>
    <x v="0"/>
    <n v="518"/>
    <x v="7"/>
  </r>
  <r>
    <n v="406597"/>
    <x v="0"/>
    <x v="0"/>
    <n v="89600"/>
    <n v="89600"/>
    <n v="0"/>
    <x v="0"/>
    <x v="1"/>
    <x v="1"/>
    <n v="451"/>
    <x v="1"/>
  </r>
  <r>
    <n v="406611"/>
    <x v="0"/>
    <x v="0"/>
    <n v="60200"/>
    <n v="60200"/>
    <n v="1"/>
    <x v="1"/>
    <x v="1"/>
    <x v="1"/>
    <n v="523"/>
    <x v="7"/>
  </r>
  <r>
    <n v="406620"/>
    <x v="0"/>
    <x v="0"/>
    <n v="71100"/>
    <n v="71100"/>
    <n v="0"/>
    <x v="0"/>
    <x v="0"/>
    <x v="2"/>
    <n v="469"/>
    <x v="1"/>
  </r>
  <r>
    <n v="406625"/>
    <x v="0"/>
    <x v="0"/>
    <n v="14000"/>
    <n v="14000"/>
    <n v="0"/>
    <x v="0"/>
    <x v="0"/>
    <x v="2"/>
    <n v="484"/>
    <x v="8"/>
  </r>
  <r>
    <n v="406626"/>
    <x v="1"/>
    <x v="0"/>
    <n v="40000"/>
    <n v="40000"/>
    <n v="0"/>
    <x v="0"/>
    <x v="1"/>
    <x v="2"/>
    <n v="542"/>
    <x v="9"/>
  </r>
  <r>
    <n v="406630"/>
    <x v="0"/>
    <x v="1"/>
    <n v="50000"/>
    <n v="50000"/>
    <n v="0"/>
    <x v="0"/>
    <x v="1"/>
    <x v="0"/>
    <n v="531"/>
    <x v="9"/>
  </r>
  <r>
    <n v="406638"/>
    <x v="0"/>
    <x v="0"/>
    <n v="95898"/>
    <n v="95898"/>
    <n v="0"/>
    <x v="0"/>
    <x v="1"/>
    <x v="0"/>
    <n v="542"/>
    <x v="9"/>
  </r>
  <r>
    <n v="406654"/>
    <x v="2"/>
    <x v="0"/>
    <n v="132500"/>
    <n v="132500"/>
    <n v="0"/>
    <x v="0"/>
    <x v="0"/>
    <x v="1"/>
    <n v="450"/>
    <x v="3"/>
  </r>
  <r>
    <n v="406667"/>
    <x v="0"/>
    <x v="2"/>
    <n v="39781"/>
    <n v="39781"/>
    <n v="0"/>
    <x v="0"/>
    <x v="0"/>
    <x v="2"/>
    <n v="509"/>
    <x v="0"/>
  </r>
  <r>
    <n v="406669"/>
    <x v="1"/>
    <x v="0"/>
    <n v="20000"/>
    <n v="20000"/>
    <n v="0"/>
    <x v="0"/>
    <x v="1"/>
    <x v="0"/>
    <n v="410"/>
    <x v="2"/>
  </r>
  <r>
    <n v="406676"/>
    <x v="0"/>
    <x v="1"/>
    <n v="6000"/>
    <n v="6000"/>
    <n v="0"/>
    <x v="0"/>
    <x v="1"/>
    <x v="0"/>
    <n v="533"/>
    <x v="9"/>
  </r>
  <r>
    <n v="406677"/>
    <x v="0"/>
    <x v="1"/>
    <n v="13000"/>
    <n v="13000"/>
    <n v="0"/>
    <x v="0"/>
    <x v="1"/>
    <x v="0"/>
    <n v="476"/>
    <x v="8"/>
  </r>
  <r>
    <n v="406690"/>
    <x v="0"/>
    <x v="0"/>
    <n v="23200"/>
    <n v="23200"/>
    <n v="0"/>
    <x v="0"/>
    <x v="0"/>
    <x v="1"/>
    <n v="469"/>
    <x v="1"/>
  </r>
  <r>
    <n v="406691"/>
    <x v="0"/>
    <x v="1"/>
    <n v="43000"/>
    <n v="43000"/>
    <n v="0"/>
    <x v="0"/>
    <x v="0"/>
    <x v="1"/>
    <n v="464"/>
    <x v="1"/>
  </r>
  <r>
    <n v="406725"/>
    <x v="0"/>
    <x v="0"/>
    <n v="52700"/>
    <n v="52700"/>
    <n v="0"/>
    <x v="0"/>
    <x v="1"/>
    <x v="1"/>
    <n v="535"/>
    <x v="9"/>
  </r>
  <r>
    <n v="406726"/>
    <x v="0"/>
    <x v="0"/>
    <n v="10000"/>
    <n v="10000"/>
    <n v="0"/>
    <x v="0"/>
    <x v="0"/>
    <x v="0"/>
    <n v="470"/>
    <x v="1"/>
  </r>
  <r>
    <n v="406744"/>
    <x v="0"/>
    <x v="1"/>
    <n v="5300"/>
    <n v="5300"/>
    <n v="0"/>
    <x v="0"/>
    <x v="1"/>
    <x v="0"/>
    <n v="471"/>
    <x v="8"/>
  </r>
  <r>
    <n v="406757"/>
    <x v="0"/>
    <x v="0"/>
    <n v="3000"/>
    <n v="3000"/>
    <n v="0"/>
    <x v="0"/>
    <x v="0"/>
    <x v="1"/>
    <n v="514"/>
    <x v="7"/>
  </r>
  <r>
    <n v="406773"/>
    <x v="0"/>
    <x v="0"/>
    <n v="122000"/>
    <n v="122000"/>
    <n v="0"/>
    <x v="0"/>
    <x v="1"/>
    <x v="0"/>
    <n v="508"/>
    <x v="0"/>
  </r>
  <r>
    <n v="406778"/>
    <x v="0"/>
    <x v="0"/>
    <n v="205000"/>
    <n v="205000"/>
    <n v="0"/>
    <x v="0"/>
    <x v="1"/>
    <x v="0"/>
    <n v="504"/>
    <x v="0"/>
  </r>
  <r>
    <n v="406781"/>
    <x v="0"/>
    <x v="0"/>
    <n v="127200"/>
    <n v="127200"/>
    <n v="0"/>
    <x v="0"/>
    <x v="0"/>
    <x v="0"/>
    <n v="438"/>
    <x v="3"/>
  </r>
  <r>
    <n v="406783"/>
    <x v="0"/>
    <x v="0"/>
    <n v="35000"/>
    <n v="35000"/>
    <n v="0"/>
    <x v="0"/>
    <x v="1"/>
    <x v="2"/>
    <n v="490"/>
    <x v="8"/>
  </r>
  <r>
    <n v="406785"/>
    <x v="0"/>
    <x v="0"/>
    <n v="81400"/>
    <n v="81400"/>
    <n v="0"/>
    <x v="0"/>
    <x v="1"/>
    <x v="1"/>
    <n v="529"/>
    <x v="7"/>
  </r>
  <r>
    <n v="406789"/>
    <x v="1"/>
    <x v="0"/>
    <n v="25000"/>
    <n v="25000"/>
    <n v="0"/>
    <x v="0"/>
    <x v="1"/>
    <x v="1"/>
    <n v="487"/>
    <x v="8"/>
  </r>
  <r>
    <n v="406806"/>
    <x v="0"/>
    <x v="1"/>
    <n v="30000"/>
    <n v="30000"/>
    <n v="0"/>
    <x v="0"/>
    <x v="0"/>
    <x v="0"/>
    <n v="459"/>
    <x v="1"/>
  </r>
  <r>
    <n v="406807"/>
    <x v="1"/>
    <x v="0"/>
    <n v="30000"/>
    <n v="30000"/>
    <n v="0"/>
    <x v="0"/>
    <x v="0"/>
    <x v="0"/>
    <n v="392"/>
    <x v="2"/>
  </r>
  <r>
    <n v="406808"/>
    <x v="1"/>
    <x v="0"/>
    <n v="3000"/>
    <n v="3000"/>
    <n v="0"/>
    <x v="0"/>
    <x v="0"/>
    <x v="1"/>
    <n v="444"/>
    <x v="3"/>
  </r>
  <r>
    <n v="406815"/>
    <x v="0"/>
    <x v="1"/>
    <n v="8000"/>
    <n v="8000"/>
    <n v="0"/>
    <x v="0"/>
    <x v="0"/>
    <x v="1"/>
    <n v="519"/>
    <x v="7"/>
  </r>
  <r>
    <n v="406824"/>
    <x v="0"/>
    <x v="0"/>
    <n v="19000"/>
    <n v="19000"/>
    <n v="0"/>
    <x v="0"/>
    <x v="0"/>
    <x v="1"/>
    <n v="519"/>
    <x v="7"/>
  </r>
  <r>
    <n v="406862"/>
    <x v="0"/>
    <x v="1"/>
    <n v="35000"/>
    <n v="35000"/>
    <n v="0"/>
    <x v="0"/>
    <x v="1"/>
    <x v="1"/>
    <n v="554"/>
    <x v="10"/>
  </r>
  <r>
    <n v="406876"/>
    <x v="0"/>
    <x v="0"/>
    <n v="30000"/>
    <n v="30000"/>
    <n v="0"/>
    <x v="0"/>
    <x v="1"/>
    <x v="0"/>
    <n v="472"/>
    <x v="8"/>
  </r>
  <r>
    <n v="406880"/>
    <x v="0"/>
    <x v="0"/>
    <n v="59000"/>
    <n v="59000"/>
    <n v="0"/>
    <x v="0"/>
    <x v="1"/>
    <x v="1"/>
    <n v="511"/>
    <x v="7"/>
  </r>
  <r>
    <n v="406884"/>
    <x v="0"/>
    <x v="0"/>
    <n v="60000"/>
    <n v="60000"/>
    <n v="0"/>
    <x v="0"/>
    <x v="0"/>
    <x v="0"/>
    <n v="407"/>
    <x v="2"/>
  </r>
  <r>
    <n v="406885"/>
    <x v="1"/>
    <x v="0"/>
    <n v="51500"/>
    <n v="31525.32"/>
    <n v="1"/>
    <x v="1"/>
    <x v="1"/>
    <x v="0"/>
    <n v="467"/>
    <x v="1"/>
  </r>
  <r>
    <n v="406890"/>
    <x v="0"/>
    <x v="0"/>
    <n v="10000"/>
    <n v="10000"/>
    <n v="0"/>
    <x v="0"/>
    <x v="0"/>
    <x v="1"/>
    <n v="474"/>
    <x v="8"/>
  </r>
  <r>
    <n v="406898"/>
    <x v="1"/>
    <x v="0"/>
    <n v="10000"/>
    <n v="10000"/>
    <n v="0"/>
    <x v="0"/>
    <x v="0"/>
    <x v="0"/>
    <n v="435"/>
    <x v="3"/>
  </r>
  <r>
    <n v="406899"/>
    <x v="0"/>
    <x v="0"/>
    <n v="183140"/>
    <n v="183140"/>
    <n v="0"/>
    <x v="0"/>
    <x v="1"/>
    <x v="0"/>
    <n v="454"/>
    <x v="1"/>
  </r>
  <r>
    <n v="406902"/>
    <x v="0"/>
    <x v="0"/>
    <n v="29000"/>
    <n v="29000"/>
    <n v="0"/>
    <x v="0"/>
    <x v="0"/>
    <x v="0"/>
    <n v="512"/>
    <x v="7"/>
  </r>
  <r>
    <n v="406903"/>
    <x v="0"/>
    <x v="2"/>
    <n v="17000"/>
    <n v="17000"/>
    <n v="0"/>
    <x v="0"/>
    <x v="1"/>
    <x v="1"/>
    <n v="478"/>
    <x v="8"/>
  </r>
  <r>
    <n v="406909"/>
    <x v="2"/>
    <x v="2"/>
    <n v="47000"/>
    <n v="47000"/>
    <n v="0"/>
    <x v="0"/>
    <x v="0"/>
    <x v="1"/>
    <n v="500"/>
    <x v="0"/>
  </r>
  <r>
    <n v="406922"/>
    <x v="1"/>
    <x v="0"/>
    <n v="21000"/>
    <n v="21000"/>
    <n v="0"/>
    <x v="0"/>
    <x v="0"/>
    <x v="1"/>
    <n v="461"/>
    <x v="1"/>
  </r>
  <r>
    <n v="406935"/>
    <x v="1"/>
    <x v="0"/>
    <n v="12000"/>
    <n v="12000"/>
    <n v="0"/>
    <x v="0"/>
    <x v="1"/>
    <x v="1"/>
    <n v="504"/>
    <x v="0"/>
  </r>
  <r>
    <n v="406940"/>
    <x v="1"/>
    <x v="0"/>
    <n v="18000"/>
    <n v="18000"/>
    <n v="0"/>
    <x v="0"/>
    <x v="1"/>
    <x v="1"/>
    <n v="455"/>
    <x v="1"/>
  </r>
  <r>
    <n v="406945"/>
    <x v="1"/>
    <x v="0"/>
    <n v="20000"/>
    <n v="20000"/>
    <n v="0"/>
    <x v="0"/>
    <x v="0"/>
    <x v="0"/>
    <n v="531"/>
    <x v="9"/>
  </r>
  <r>
    <n v="406954"/>
    <x v="1"/>
    <x v="0"/>
    <n v="33000"/>
    <n v="33000"/>
    <n v="0"/>
    <x v="0"/>
    <x v="1"/>
    <x v="1"/>
    <n v="468"/>
    <x v="1"/>
  </r>
  <r>
    <n v="406973"/>
    <x v="2"/>
    <x v="0"/>
    <n v="133000"/>
    <n v="133000"/>
    <n v="0"/>
    <x v="0"/>
    <x v="1"/>
    <x v="2"/>
    <n v="510"/>
    <x v="0"/>
  </r>
  <r>
    <n v="406982"/>
    <x v="1"/>
    <x v="1"/>
    <n v="50000"/>
    <n v="50000"/>
    <n v="0"/>
    <x v="0"/>
    <x v="1"/>
    <x v="0"/>
    <n v="539"/>
    <x v="9"/>
  </r>
  <r>
    <n v="406988"/>
    <x v="0"/>
    <x v="2"/>
    <n v="65000"/>
    <n v="65000"/>
    <n v="0"/>
    <x v="0"/>
    <x v="1"/>
    <x v="0"/>
    <n v="522"/>
    <x v="7"/>
  </r>
  <r>
    <n v="406990"/>
    <x v="0"/>
    <x v="0"/>
    <n v="34500"/>
    <n v="34500"/>
    <n v="0"/>
    <x v="0"/>
    <x v="0"/>
    <x v="0"/>
    <n v="488"/>
    <x v="8"/>
  </r>
  <r>
    <n v="407007"/>
    <x v="0"/>
    <x v="2"/>
    <n v="40000"/>
    <n v="40000"/>
    <n v="0"/>
    <x v="0"/>
    <x v="1"/>
    <x v="0"/>
    <n v="466"/>
    <x v="1"/>
  </r>
  <r>
    <n v="407008"/>
    <x v="0"/>
    <x v="2"/>
    <n v="40000"/>
    <n v="40000"/>
    <n v="0"/>
    <x v="0"/>
    <x v="0"/>
    <x v="1"/>
    <n v="477"/>
    <x v="8"/>
  </r>
  <r>
    <n v="407016"/>
    <x v="1"/>
    <x v="0"/>
    <n v="15000"/>
    <n v="15000"/>
    <n v="0"/>
    <x v="0"/>
    <x v="0"/>
    <x v="1"/>
    <n v="460"/>
    <x v="1"/>
  </r>
  <r>
    <n v="407019"/>
    <x v="0"/>
    <x v="0"/>
    <n v="33000"/>
    <n v="33000"/>
    <n v="0"/>
    <x v="0"/>
    <x v="0"/>
    <x v="0"/>
    <n v="516"/>
    <x v="7"/>
  </r>
  <r>
    <n v="407024"/>
    <x v="0"/>
    <x v="0"/>
    <n v="70000"/>
    <n v="70000"/>
    <n v="0"/>
    <x v="0"/>
    <x v="0"/>
    <x v="2"/>
    <n v="453"/>
    <x v="1"/>
  </r>
  <r>
    <n v="407025"/>
    <x v="0"/>
    <x v="0"/>
    <n v="11079"/>
    <n v="11079"/>
    <n v="0"/>
    <x v="0"/>
    <x v="0"/>
    <x v="1"/>
    <n v="472"/>
    <x v="8"/>
  </r>
  <r>
    <n v="407043"/>
    <x v="1"/>
    <x v="0"/>
    <n v="2000"/>
    <n v="2000"/>
    <n v="0"/>
    <x v="0"/>
    <x v="0"/>
    <x v="1"/>
    <n v="470"/>
    <x v="1"/>
  </r>
  <r>
    <n v="407077"/>
    <x v="0"/>
    <x v="0"/>
    <n v="57000"/>
    <n v="57000"/>
    <n v="0"/>
    <x v="0"/>
    <x v="0"/>
    <x v="0"/>
    <n v="483"/>
    <x v="8"/>
  </r>
  <r>
    <n v="407092"/>
    <x v="0"/>
    <x v="0"/>
    <n v="98200"/>
    <n v="98200"/>
    <n v="0"/>
    <x v="0"/>
    <x v="1"/>
    <x v="1"/>
    <n v="471"/>
    <x v="8"/>
  </r>
  <r>
    <n v="407097"/>
    <x v="2"/>
    <x v="2"/>
    <n v="35000"/>
    <n v="35000"/>
    <n v="0"/>
    <x v="0"/>
    <x v="1"/>
    <x v="1"/>
    <n v="527"/>
    <x v="7"/>
  </r>
  <r>
    <n v="407130"/>
    <x v="0"/>
    <x v="1"/>
    <n v="22000"/>
    <n v="22000"/>
    <n v="0"/>
    <x v="0"/>
    <x v="0"/>
    <x v="1"/>
    <n v="489"/>
    <x v="8"/>
  </r>
  <r>
    <n v="407139"/>
    <x v="1"/>
    <x v="0"/>
    <n v="5000"/>
    <n v="5000"/>
    <n v="0"/>
    <x v="0"/>
    <x v="1"/>
    <x v="1"/>
    <n v="470"/>
    <x v="1"/>
  </r>
  <r>
    <n v="407154"/>
    <x v="1"/>
    <x v="1"/>
    <n v="60000"/>
    <n v="60000"/>
    <n v="0"/>
    <x v="0"/>
    <x v="0"/>
    <x v="1"/>
    <n v="440"/>
    <x v="3"/>
  </r>
  <r>
    <n v="407157"/>
    <x v="0"/>
    <x v="0"/>
    <n v="20000"/>
    <n v="20000"/>
    <n v="0"/>
    <x v="0"/>
    <x v="1"/>
    <x v="1"/>
    <n v="456"/>
    <x v="1"/>
  </r>
  <r>
    <n v="407171"/>
    <x v="1"/>
    <x v="1"/>
    <n v="40000"/>
    <n v="40000"/>
    <n v="0"/>
    <x v="0"/>
    <x v="1"/>
    <x v="1"/>
    <n v="469"/>
    <x v="1"/>
  </r>
  <r>
    <n v="407178"/>
    <x v="0"/>
    <x v="0"/>
    <n v="76300"/>
    <n v="41800"/>
    <n v="1"/>
    <x v="1"/>
    <x v="0"/>
    <x v="1"/>
    <n v="466"/>
    <x v="1"/>
  </r>
  <r>
    <n v="407183"/>
    <x v="0"/>
    <x v="0"/>
    <n v="20000"/>
    <n v="20000"/>
    <n v="0"/>
    <x v="0"/>
    <x v="1"/>
    <x v="1"/>
    <n v="455"/>
    <x v="1"/>
  </r>
  <r>
    <n v="407187"/>
    <x v="0"/>
    <x v="0"/>
    <n v="83700"/>
    <n v="83700"/>
    <n v="0"/>
    <x v="0"/>
    <x v="1"/>
    <x v="1"/>
    <n v="484"/>
    <x v="8"/>
  </r>
  <r>
    <n v="407203"/>
    <x v="0"/>
    <x v="2"/>
    <n v="40000"/>
    <n v="40000"/>
    <n v="0"/>
    <x v="0"/>
    <x v="0"/>
    <x v="1"/>
    <n v="463"/>
    <x v="1"/>
  </r>
  <r>
    <n v="407206"/>
    <x v="0"/>
    <x v="1"/>
    <n v="35000"/>
    <n v="35000"/>
    <n v="0"/>
    <x v="0"/>
    <x v="1"/>
    <x v="1"/>
    <n v="538"/>
    <x v="9"/>
  </r>
  <r>
    <n v="407209"/>
    <x v="2"/>
    <x v="0"/>
    <n v="25000"/>
    <n v="25000"/>
    <n v="0"/>
    <x v="0"/>
    <x v="1"/>
    <x v="1"/>
    <n v="526"/>
    <x v="7"/>
  </r>
  <r>
    <n v="407213"/>
    <x v="1"/>
    <x v="0"/>
    <n v="58000"/>
    <n v="58000"/>
    <n v="0"/>
    <x v="0"/>
    <x v="1"/>
    <x v="1"/>
    <n v="481"/>
    <x v="8"/>
  </r>
  <r>
    <n v="407224"/>
    <x v="0"/>
    <x v="0"/>
    <n v="51300"/>
    <n v="51300"/>
    <n v="0"/>
    <x v="0"/>
    <x v="0"/>
    <x v="1"/>
    <n v="443"/>
    <x v="3"/>
  </r>
  <r>
    <n v="407230"/>
    <x v="0"/>
    <x v="2"/>
    <n v="38500"/>
    <n v="38500"/>
    <n v="0"/>
    <x v="0"/>
    <x v="0"/>
    <x v="2"/>
    <n v="488"/>
    <x v="8"/>
  </r>
  <r>
    <n v="407232"/>
    <x v="0"/>
    <x v="0"/>
    <n v="194400"/>
    <n v="194400"/>
    <n v="0"/>
    <x v="0"/>
    <x v="1"/>
    <x v="0"/>
    <n v="519"/>
    <x v="7"/>
  </r>
  <r>
    <n v="407237"/>
    <x v="0"/>
    <x v="1"/>
    <n v="15000"/>
    <n v="15000"/>
    <n v="0"/>
    <x v="0"/>
    <x v="0"/>
    <x v="1"/>
    <n v="480"/>
    <x v="8"/>
  </r>
  <r>
    <n v="407238"/>
    <x v="0"/>
    <x v="0"/>
    <n v="170000"/>
    <n v="170000"/>
    <n v="0"/>
    <x v="0"/>
    <x v="1"/>
    <x v="0"/>
    <n v="490"/>
    <x v="8"/>
  </r>
  <r>
    <n v="407240"/>
    <x v="0"/>
    <x v="0"/>
    <n v="89026"/>
    <n v="89026"/>
    <n v="0"/>
    <x v="0"/>
    <x v="1"/>
    <x v="0"/>
    <n v="501"/>
    <x v="0"/>
  </r>
  <r>
    <n v="407242"/>
    <x v="1"/>
    <x v="0"/>
    <n v="1000"/>
    <n v="1000"/>
    <n v="0"/>
    <x v="0"/>
    <x v="1"/>
    <x v="1"/>
    <n v="475"/>
    <x v="8"/>
  </r>
  <r>
    <n v="407243"/>
    <x v="0"/>
    <x v="0"/>
    <n v="40000"/>
    <n v="40000"/>
    <n v="0"/>
    <x v="0"/>
    <x v="0"/>
    <x v="0"/>
    <n v="403"/>
    <x v="2"/>
  </r>
  <r>
    <n v="407245"/>
    <x v="0"/>
    <x v="2"/>
    <n v="73500"/>
    <n v="73500"/>
    <n v="0"/>
    <x v="0"/>
    <x v="1"/>
    <x v="1"/>
    <n v="497"/>
    <x v="0"/>
  </r>
  <r>
    <n v="407247"/>
    <x v="0"/>
    <x v="0"/>
    <n v="132400"/>
    <n v="132400"/>
    <n v="0"/>
    <x v="0"/>
    <x v="1"/>
    <x v="1"/>
    <n v="483"/>
    <x v="8"/>
  </r>
  <r>
    <n v="407248"/>
    <x v="1"/>
    <x v="0"/>
    <n v="30000"/>
    <n v="0"/>
    <n v="1"/>
    <x v="1"/>
    <x v="1"/>
    <x v="1"/>
    <n v="460"/>
    <x v="1"/>
  </r>
  <r>
    <n v="407251"/>
    <x v="0"/>
    <x v="0"/>
    <n v="15000"/>
    <n v="15000"/>
    <n v="0"/>
    <x v="0"/>
    <x v="0"/>
    <x v="0"/>
    <n v="457"/>
    <x v="1"/>
  </r>
  <r>
    <n v="407256"/>
    <x v="0"/>
    <x v="1"/>
    <n v="20000"/>
    <n v="20000"/>
    <n v="0"/>
    <x v="0"/>
    <x v="1"/>
    <x v="2"/>
    <n v="575"/>
    <x v="12"/>
  </r>
  <r>
    <n v="407272"/>
    <x v="0"/>
    <x v="1"/>
    <n v="79000"/>
    <n v="79000"/>
    <n v="0"/>
    <x v="0"/>
    <x v="0"/>
    <x v="0"/>
    <n v="439"/>
    <x v="3"/>
  </r>
  <r>
    <n v="407283"/>
    <x v="0"/>
    <x v="0"/>
    <n v="87000"/>
    <n v="87000"/>
    <n v="0"/>
    <x v="0"/>
    <x v="0"/>
    <x v="1"/>
    <n v="452"/>
    <x v="1"/>
  </r>
  <r>
    <n v="407292"/>
    <x v="1"/>
    <x v="1"/>
    <n v="29000"/>
    <n v="29000"/>
    <n v="0"/>
    <x v="0"/>
    <x v="1"/>
    <x v="0"/>
    <n v="410"/>
    <x v="2"/>
  </r>
  <r>
    <n v="407305"/>
    <x v="0"/>
    <x v="1"/>
    <n v="69900"/>
    <n v="69900"/>
    <n v="0"/>
    <x v="0"/>
    <x v="0"/>
    <x v="1"/>
    <n v="509"/>
    <x v="0"/>
  </r>
  <r>
    <n v="407320"/>
    <x v="0"/>
    <x v="1"/>
    <n v="19000"/>
    <n v="19000"/>
    <n v="0"/>
    <x v="0"/>
    <x v="0"/>
    <x v="1"/>
    <n v="446"/>
    <x v="3"/>
  </r>
  <r>
    <n v="407321"/>
    <x v="0"/>
    <x v="0"/>
    <n v="70000"/>
    <n v="70000"/>
    <n v="0"/>
    <x v="0"/>
    <x v="1"/>
    <x v="1"/>
    <n v="506"/>
    <x v="0"/>
  </r>
  <r>
    <n v="407327"/>
    <x v="1"/>
    <x v="0"/>
    <n v="20000"/>
    <n v="20000"/>
    <n v="0"/>
    <x v="0"/>
    <x v="1"/>
    <x v="2"/>
    <n v="455"/>
    <x v="1"/>
  </r>
  <r>
    <n v="407344"/>
    <x v="0"/>
    <x v="0"/>
    <n v="115500"/>
    <n v="115500"/>
    <n v="0"/>
    <x v="0"/>
    <x v="0"/>
    <x v="1"/>
    <n v="428"/>
    <x v="6"/>
  </r>
  <r>
    <n v="407357"/>
    <x v="0"/>
    <x v="0"/>
    <n v="30000"/>
    <n v="0"/>
    <n v="1"/>
    <x v="1"/>
    <x v="1"/>
    <x v="0"/>
    <n v="458"/>
    <x v="1"/>
  </r>
  <r>
    <n v="407366"/>
    <x v="1"/>
    <x v="0"/>
    <n v="45000"/>
    <n v="45000"/>
    <n v="0"/>
    <x v="0"/>
    <x v="1"/>
    <x v="2"/>
    <n v="464"/>
    <x v="1"/>
  </r>
  <r>
    <n v="407383"/>
    <x v="1"/>
    <x v="0"/>
    <n v="34000"/>
    <n v="34000"/>
    <n v="0"/>
    <x v="0"/>
    <x v="0"/>
    <x v="0"/>
    <n v="449"/>
    <x v="3"/>
  </r>
  <r>
    <n v="407385"/>
    <x v="2"/>
    <x v="2"/>
    <n v="60000"/>
    <n v="60000"/>
    <n v="0"/>
    <x v="0"/>
    <x v="0"/>
    <x v="0"/>
    <n v="518"/>
    <x v="7"/>
  </r>
  <r>
    <n v="407393"/>
    <x v="0"/>
    <x v="0"/>
    <n v="28000"/>
    <n v="28000"/>
    <n v="0"/>
    <x v="0"/>
    <x v="1"/>
    <x v="2"/>
    <n v="538"/>
    <x v="9"/>
  </r>
  <r>
    <n v="407413"/>
    <x v="2"/>
    <x v="0"/>
    <n v="50000"/>
    <n v="50000"/>
    <n v="0"/>
    <x v="0"/>
    <x v="0"/>
    <x v="1"/>
    <n v="516"/>
    <x v="7"/>
  </r>
  <r>
    <n v="407416"/>
    <x v="1"/>
    <x v="0"/>
    <n v="28000"/>
    <n v="28000"/>
    <n v="0"/>
    <x v="0"/>
    <x v="1"/>
    <x v="0"/>
    <n v="429"/>
    <x v="6"/>
  </r>
  <r>
    <n v="407421"/>
    <x v="1"/>
    <x v="0"/>
    <n v="7009"/>
    <n v="7009"/>
    <n v="0"/>
    <x v="0"/>
    <x v="0"/>
    <x v="1"/>
    <n v="504"/>
    <x v="0"/>
  </r>
  <r>
    <n v="407427"/>
    <x v="1"/>
    <x v="0"/>
    <n v="45000"/>
    <n v="45000"/>
    <n v="0"/>
    <x v="0"/>
    <x v="1"/>
    <x v="1"/>
    <n v="421"/>
    <x v="6"/>
  </r>
  <r>
    <n v="407430"/>
    <x v="0"/>
    <x v="0"/>
    <n v="40000"/>
    <n v="40000"/>
    <n v="0"/>
    <x v="0"/>
    <x v="0"/>
    <x v="1"/>
    <n v="431"/>
    <x v="3"/>
  </r>
  <r>
    <n v="407443"/>
    <x v="0"/>
    <x v="0"/>
    <n v="12500"/>
    <n v="12500"/>
    <n v="0"/>
    <x v="0"/>
    <x v="1"/>
    <x v="0"/>
    <n v="462"/>
    <x v="1"/>
  </r>
  <r>
    <n v="407458"/>
    <x v="0"/>
    <x v="0"/>
    <n v="43000"/>
    <n v="43000"/>
    <n v="0"/>
    <x v="0"/>
    <x v="0"/>
    <x v="1"/>
    <n v="462"/>
    <x v="1"/>
  </r>
  <r>
    <n v="407463"/>
    <x v="2"/>
    <x v="0"/>
    <n v="248865"/>
    <n v="248865"/>
    <n v="0"/>
    <x v="0"/>
    <x v="1"/>
    <x v="1"/>
    <n v="440"/>
    <x v="3"/>
  </r>
  <r>
    <n v="407478"/>
    <x v="0"/>
    <x v="0"/>
    <n v="160000"/>
    <n v="160000"/>
    <n v="0"/>
    <x v="0"/>
    <x v="1"/>
    <x v="0"/>
    <n v="467"/>
    <x v="1"/>
  </r>
  <r>
    <n v="407483"/>
    <x v="0"/>
    <x v="0"/>
    <n v="110000"/>
    <n v="110000"/>
    <n v="0"/>
    <x v="0"/>
    <x v="0"/>
    <x v="1"/>
    <n v="502"/>
    <x v="0"/>
  </r>
  <r>
    <n v="407485"/>
    <x v="0"/>
    <x v="0"/>
    <n v="85000"/>
    <n v="85000"/>
    <n v="0"/>
    <x v="0"/>
    <x v="1"/>
    <x v="3"/>
    <n v="448"/>
    <x v="3"/>
  </r>
  <r>
    <n v="407505"/>
    <x v="0"/>
    <x v="0"/>
    <n v="64800"/>
    <n v="64800"/>
    <n v="0"/>
    <x v="0"/>
    <x v="0"/>
    <x v="2"/>
    <n v="470"/>
    <x v="1"/>
  </r>
  <r>
    <n v="407513"/>
    <x v="0"/>
    <x v="0"/>
    <n v="80000"/>
    <n v="80000"/>
    <n v="0"/>
    <x v="0"/>
    <x v="0"/>
    <x v="1"/>
    <n v="501"/>
    <x v="0"/>
  </r>
  <r>
    <n v="407533"/>
    <x v="1"/>
    <x v="1"/>
    <n v="25000"/>
    <n v="25000"/>
    <n v="0"/>
    <x v="0"/>
    <x v="0"/>
    <x v="0"/>
    <n v="456"/>
    <x v="1"/>
  </r>
  <r>
    <n v="407556"/>
    <x v="2"/>
    <x v="2"/>
    <n v="80000"/>
    <n v="50000"/>
    <n v="1"/>
    <x v="1"/>
    <x v="1"/>
    <x v="1"/>
    <n v="441"/>
    <x v="3"/>
  </r>
  <r>
    <n v="407562"/>
    <x v="0"/>
    <x v="1"/>
    <n v="52600"/>
    <n v="52600"/>
    <n v="0"/>
    <x v="0"/>
    <x v="1"/>
    <x v="1"/>
    <n v="545"/>
    <x v="9"/>
  </r>
  <r>
    <n v="407564"/>
    <x v="0"/>
    <x v="0"/>
    <n v="74500"/>
    <n v="74500"/>
    <n v="0"/>
    <x v="0"/>
    <x v="1"/>
    <x v="2"/>
    <n v="535"/>
    <x v="9"/>
  </r>
  <r>
    <n v="407579"/>
    <x v="1"/>
    <x v="0"/>
    <n v="20000"/>
    <n v="20000"/>
    <n v="0"/>
    <x v="0"/>
    <x v="0"/>
    <x v="1"/>
    <n v="462"/>
    <x v="1"/>
  </r>
  <r>
    <n v="407583"/>
    <x v="0"/>
    <x v="1"/>
    <n v="77000"/>
    <n v="77000"/>
    <n v="0"/>
    <x v="0"/>
    <x v="1"/>
    <x v="1"/>
    <n v="535"/>
    <x v="9"/>
  </r>
  <r>
    <n v="407597"/>
    <x v="0"/>
    <x v="0"/>
    <n v="61764"/>
    <n v="61764"/>
    <n v="0"/>
    <x v="0"/>
    <x v="1"/>
    <x v="1"/>
    <n v="478"/>
    <x v="8"/>
  </r>
  <r>
    <n v="407598"/>
    <x v="1"/>
    <x v="1"/>
    <n v="20000"/>
    <n v="20000"/>
    <n v="0"/>
    <x v="0"/>
    <x v="0"/>
    <x v="1"/>
    <n v="504"/>
    <x v="0"/>
  </r>
  <r>
    <n v="407599"/>
    <x v="0"/>
    <x v="0"/>
    <n v="120000"/>
    <n v="120000"/>
    <n v="0"/>
    <x v="0"/>
    <x v="1"/>
    <x v="0"/>
    <n v="530"/>
    <x v="7"/>
  </r>
  <r>
    <n v="407614"/>
    <x v="1"/>
    <x v="0"/>
    <n v="26000"/>
    <n v="26000"/>
    <n v="0"/>
    <x v="0"/>
    <x v="1"/>
    <x v="1"/>
    <n v="488"/>
    <x v="8"/>
  </r>
  <r>
    <n v="407616"/>
    <x v="1"/>
    <x v="0"/>
    <n v="30000"/>
    <n v="30000"/>
    <n v="0"/>
    <x v="0"/>
    <x v="1"/>
    <x v="1"/>
    <n v="386"/>
    <x v="4"/>
  </r>
  <r>
    <n v="407626"/>
    <x v="0"/>
    <x v="1"/>
    <n v="34000"/>
    <n v="34000"/>
    <n v="0"/>
    <x v="0"/>
    <x v="1"/>
    <x v="0"/>
    <n v="532"/>
    <x v="9"/>
  </r>
  <r>
    <n v="407631"/>
    <x v="0"/>
    <x v="0"/>
    <n v="50000"/>
    <n v="50000"/>
    <n v="0"/>
    <x v="0"/>
    <x v="0"/>
    <x v="0"/>
    <n v="511"/>
    <x v="7"/>
  </r>
  <r>
    <n v="407633"/>
    <x v="1"/>
    <x v="0"/>
    <n v="25000"/>
    <n v="25000"/>
    <n v="0"/>
    <x v="0"/>
    <x v="1"/>
    <x v="0"/>
    <n v="501"/>
    <x v="0"/>
  </r>
  <r>
    <n v="407682"/>
    <x v="0"/>
    <x v="1"/>
    <n v="50000"/>
    <n v="50000"/>
    <n v="0"/>
    <x v="0"/>
    <x v="1"/>
    <x v="1"/>
    <n v="499"/>
    <x v="0"/>
  </r>
  <r>
    <n v="407684"/>
    <x v="0"/>
    <x v="0"/>
    <n v="63618"/>
    <n v="63618"/>
    <n v="0"/>
    <x v="0"/>
    <x v="0"/>
    <x v="1"/>
    <n v="450"/>
    <x v="3"/>
  </r>
  <r>
    <n v="407701"/>
    <x v="1"/>
    <x v="1"/>
    <n v="30000"/>
    <n v="30000"/>
    <n v="0"/>
    <x v="0"/>
    <x v="1"/>
    <x v="0"/>
    <n v="453"/>
    <x v="1"/>
  </r>
  <r>
    <n v="407719"/>
    <x v="2"/>
    <x v="0"/>
    <n v="214898"/>
    <n v="214898"/>
    <n v="0"/>
    <x v="0"/>
    <x v="1"/>
    <x v="1"/>
    <n v="466"/>
    <x v="1"/>
  </r>
  <r>
    <n v="407740"/>
    <x v="1"/>
    <x v="0"/>
    <n v="10000"/>
    <n v="10000"/>
    <n v="0"/>
    <x v="0"/>
    <x v="1"/>
    <x v="0"/>
    <n v="451"/>
    <x v="1"/>
  </r>
  <r>
    <n v="407742"/>
    <x v="0"/>
    <x v="2"/>
    <n v="63900"/>
    <n v="63100"/>
    <n v="1"/>
    <x v="1"/>
    <x v="1"/>
    <x v="1"/>
    <n v="493"/>
    <x v="0"/>
  </r>
  <r>
    <n v="407756"/>
    <x v="0"/>
    <x v="1"/>
    <n v="9100"/>
    <n v="9100"/>
    <n v="0"/>
    <x v="0"/>
    <x v="0"/>
    <x v="1"/>
    <n v="416"/>
    <x v="6"/>
  </r>
  <r>
    <n v="407792"/>
    <x v="1"/>
    <x v="1"/>
    <n v="25000"/>
    <n v="25000"/>
    <n v="0"/>
    <x v="0"/>
    <x v="1"/>
    <x v="2"/>
    <n v="558"/>
    <x v="10"/>
  </r>
  <r>
    <n v="407817"/>
    <x v="0"/>
    <x v="0"/>
    <n v="45000"/>
    <n v="45000"/>
    <n v="0"/>
    <x v="0"/>
    <x v="1"/>
    <x v="0"/>
    <n v="455"/>
    <x v="1"/>
  </r>
  <r>
    <n v="407818"/>
    <x v="1"/>
    <x v="0"/>
    <n v="30000"/>
    <n v="0"/>
    <n v="1"/>
    <x v="1"/>
    <x v="0"/>
    <x v="1"/>
    <n v="467"/>
    <x v="1"/>
  </r>
  <r>
    <n v="407828"/>
    <x v="0"/>
    <x v="0"/>
    <n v="83000"/>
    <n v="83000"/>
    <n v="0"/>
    <x v="0"/>
    <x v="0"/>
    <x v="0"/>
    <n v="463"/>
    <x v="1"/>
  </r>
  <r>
    <n v="407832"/>
    <x v="0"/>
    <x v="1"/>
    <n v="110000"/>
    <n v="110000"/>
    <n v="0"/>
    <x v="0"/>
    <x v="1"/>
    <x v="1"/>
    <n v="488"/>
    <x v="8"/>
  </r>
  <r>
    <n v="407833"/>
    <x v="2"/>
    <x v="0"/>
    <n v="120000"/>
    <n v="120000"/>
    <n v="0"/>
    <x v="0"/>
    <x v="1"/>
    <x v="2"/>
    <n v="482"/>
    <x v="8"/>
  </r>
  <r>
    <n v="407835"/>
    <x v="0"/>
    <x v="0"/>
    <n v="29000"/>
    <n v="29000"/>
    <n v="0"/>
    <x v="0"/>
    <x v="0"/>
    <x v="1"/>
    <n v="518"/>
    <x v="7"/>
  </r>
  <r>
    <n v="407841"/>
    <x v="0"/>
    <x v="0"/>
    <n v="64000"/>
    <n v="64000"/>
    <n v="0"/>
    <x v="0"/>
    <x v="1"/>
    <x v="1"/>
    <n v="481"/>
    <x v="8"/>
  </r>
  <r>
    <n v="407848"/>
    <x v="0"/>
    <x v="0"/>
    <n v="25000"/>
    <n v="25000"/>
    <n v="0"/>
    <x v="0"/>
    <x v="0"/>
    <x v="1"/>
    <n v="465"/>
    <x v="1"/>
  </r>
  <r>
    <n v="407856"/>
    <x v="0"/>
    <x v="0"/>
    <n v="1000"/>
    <n v="1000"/>
    <n v="0"/>
    <x v="0"/>
    <x v="0"/>
    <x v="0"/>
    <n v="465"/>
    <x v="1"/>
  </r>
  <r>
    <n v="407899"/>
    <x v="1"/>
    <x v="0"/>
    <n v="89000"/>
    <n v="89000"/>
    <n v="0"/>
    <x v="0"/>
    <x v="1"/>
    <x v="0"/>
    <n v="504"/>
    <x v="0"/>
  </r>
  <r>
    <n v="407900"/>
    <x v="0"/>
    <x v="0"/>
    <n v="19100"/>
    <n v="19100"/>
    <n v="0"/>
    <x v="0"/>
    <x v="1"/>
    <x v="0"/>
    <n v="539"/>
    <x v="9"/>
  </r>
  <r>
    <n v="407905"/>
    <x v="0"/>
    <x v="0"/>
    <n v="34000"/>
    <n v="34000"/>
    <n v="0"/>
    <x v="0"/>
    <x v="1"/>
    <x v="1"/>
    <n v="462"/>
    <x v="1"/>
  </r>
  <r>
    <n v="407937"/>
    <x v="0"/>
    <x v="0"/>
    <n v="43000"/>
    <n v="43000"/>
    <n v="0"/>
    <x v="0"/>
    <x v="1"/>
    <x v="1"/>
    <n v="506"/>
    <x v="0"/>
  </r>
  <r>
    <n v="407955"/>
    <x v="0"/>
    <x v="0"/>
    <n v="26500"/>
    <n v="26500"/>
    <n v="0"/>
    <x v="0"/>
    <x v="0"/>
    <x v="1"/>
    <n v="497"/>
    <x v="0"/>
  </r>
  <r>
    <n v="407959"/>
    <x v="1"/>
    <x v="0"/>
    <n v="500"/>
    <n v="500"/>
    <n v="0"/>
    <x v="0"/>
    <x v="0"/>
    <x v="1"/>
    <n v="493"/>
    <x v="0"/>
  </r>
  <r>
    <n v="407960"/>
    <x v="0"/>
    <x v="0"/>
    <n v="40000"/>
    <n v="40000"/>
    <n v="0"/>
    <x v="0"/>
    <x v="1"/>
    <x v="0"/>
    <n v="558"/>
    <x v="10"/>
  </r>
  <r>
    <n v="407970"/>
    <x v="1"/>
    <x v="0"/>
    <n v="40000"/>
    <n v="40000"/>
    <n v="0"/>
    <x v="0"/>
    <x v="1"/>
    <x v="2"/>
    <n v="458"/>
    <x v="1"/>
  </r>
  <r>
    <n v="407986"/>
    <x v="0"/>
    <x v="1"/>
    <n v="30000"/>
    <n v="30000"/>
    <n v="0"/>
    <x v="0"/>
    <x v="0"/>
    <x v="1"/>
    <n v="513"/>
    <x v="7"/>
  </r>
  <r>
    <n v="407995"/>
    <x v="0"/>
    <x v="0"/>
    <n v="35000"/>
    <n v="35000"/>
    <n v="0"/>
    <x v="0"/>
    <x v="0"/>
    <x v="0"/>
    <n v="419"/>
    <x v="6"/>
  </r>
  <r>
    <n v="407998"/>
    <x v="1"/>
    <x v="1"/>
    <n v="30000"/>
    <n v="30000"/>
    <n v="0"/>
    <x v="0"/>
    <x v="0"/>
    <x v="0"/>
    <n v="476"/>
    <x v="8"/>
  </r>
  <r>
    <n v="408005"/>
    <x v="0"/>
    <x v="1"/>
    <n v="86000"/>
    <n v="86000"/>
    <n v="0"/>
    <x v="0"/>
    <x v="1"/>
    <x v="0"/>
    <n v="510"/>
    <x v="0"/>
  </r>
  <r>
    <n v="408017"/>
    <x v="1"/>
    <x v="0"/>
    <n v="40000"/>
    <n v="40000"/>
    <n v="0"/>
    <x v="0"/>
    <x v="1"/>
    <x v="2"/>
    <n v="411"/>
    <x v="6"/>
  </r>
  <r>
    <n v="408027"/>
    <x v="1"/>
    <x v="0"/>
    <n v="35000"/>
    <n v="35000"/>
    <n v="0"/>
    <x v="0"/>
    <x v="1"/>
    <x v="2"/>
    <n v="449"/>
    <x v="3"/>
  </r>
  <r>
    <n v="408034"/>
    <x v="1"/>
    <x v="1"/>
    <n v="30000"/>
    <n v="30000"/>
    <n v="0"/>
    <x v="0"/>
    <x v="1"/>
    <x v="2"/>
    <n v="538"/>
    <x v="9"/>
  </r>
  <r>
    <n v="408041"/>
    <x v="0"/>
    <x v="0"/>
    <n v="40000"/>
    <n v="40000"/>
    <n v="0"/>
    <x v="0"/>
    <x v="1"/>
    <x v="0"/>
    <n v="523"/>
    <x v="7"/>
  </r>
  <r>
    <n v="408050"/>
    <x v="0"/>
    <x v="0"/>
    <n v="40000"/>
    <n v="40000"/>
    <n v="0"/>
    <x v="0"/>
    <x v="1"/>
    <x v="0"/>
    <n v="455"/>
    <x v="1"/>
  </r>
  <r>
    <n v="408072"/>
    <x v="1"/>
    <x v="0"/>
    <n v="45000"/>
    <n v="45000"/>
    <n v="0"/>
    <x v="0"/>
    <x v="1"/>
    <x v="2"/>
    <n v="501"/>
    <x v="0"/>
  </r>
  <r>
    <n v="408075"/>
    <x v="1"/>
    <x v="0"/>
    <n v="50000"/>
    <n v="50000"/>
    <n v="0"/>
    <x v="0"/>
    <x v="1"/>
    <x v="2"/>
    <n v="512"/>
    <x v="7"/>
  </r>
  <r>
    <n v="408090"/>
    <x v="0"/>
    <x v="1"/>
    <n v="50000"/>
    <n v="50000"/>
    <n v="0"/>
    <x v="0"/>
    <x v="0"/>
    <x v="1"/>
    <n v="504"/>
    <x v="0"/>
  </r>
  <r>
    <n v="408100"/>
    <x v="0"/>
    <x v="0"/>
    <n v="20000"/>
    <n v="20000"/>
    <n v="0"/>
    <x v="0"/>
    <x v="1"/>
    <x v="0"/>
    <n v="493"/>
    <x v="0"/>
  </r>
  <r>
    <n v="408102"/>
    <x v="1"/>
    <x v="0"/>
    <n v="3000"/>
    <n v="3000"/>
    <n v="0"/>
    <x v="0"/>
    <x v="1"/>
    <x v="2"/>
    <n v="462"/>
    <x v="1"/>
  </r>
  <r>
    <n v="408103"/>
    <x v="0"/>
    <x v="0"/>
    <n v="36500"/>
    <n v="32500"/>
    <n v="1"/>
    <x v="1"/>
    <x v="1"/>
    <x v="0"/>
    <n v="452"/>
    <x v="1"/>
  </r>
  <r>
    <n v="408105"/>
    <x v="0"/>
    <x v="0"/>
    <n v="127000"/>
    <n v="127000"/>
    <n v="0"/>
    <x v="0"/>
    <x v="1"/>
    <x v="2"/>
    <n v="540"/>
    <x v="9"/>
  </r>
  <r>
    <n v="408137"/>
    <x v="0"/>
    <x v="0"/>
    <n v="78000"/>
    <n v="78000"/>
    <n v="0"/>
    <x v="0"/>
    <x v="1"/>
    <x v="0"/>
    <n v="493"/>
    <x v="0"/>
  </r>
  <r>
    <n v="408141"/>
    <x v="1"/>
    <x v="0"/>
    <n v="263000"/>
    <n v="263000"/>
    <n v="0"/>
    <x v="0"/>
    <x v="1"/>
    <x v="2"/>
    <n v="541"/>
    <x v="9"/>
  </r>
  <r>
    <n v="408142"/>
    <x v="0"/>
    <x v="0"/>
    <n v="35000"/>
    <n v="35000"/>
    <n v="0"/>
    <x v="0"/>
    <x v="0"/>
    <x v="0"/>
    <n v="510"/>
    <x v="0"/>
  </r>
  <r>
    <n v="408148"/>
    <x v="1"/>
    <x v="0"/>
    <n v="2000"/>
    <n v="2000"/>
    <n v="0"/>
    <x v="0"/>
    <x v="1"/>
    <x v="1"/>
    <n v="477"/>
    <x v="8"/>
  </r>
  <r>
    <n v="408160"/>
    <x v="1"/>
    <x v="0"/>
    <n v="51000"/>
    <n v="51000"/>
    <n v="0"/>
    <x v="0"/>
    <x v="0"/>
    <x v="1"/>
    <n v="449"/>
    <x v="3"/>
  </r>
  <r>
    <n v="408177"/>
    <x v="1"/>
    <x v="0"/>
    <n v="35000"/>
    <n v="35000"/>
    <n v="0"/>
    <x v="0"/>
    <x v="0"/>
    <x v="1"/>
    <n v="430"/>
    <x v="6"/>
  </r>
  <r>
    <n v="408185"/>
    <x v="0"/>
    <x v="0"/>
    <n v="94700"/>
    <n v="94700"/>
    <n v="0"/>
    <x v="0"/>
    <x v="1"/>
    <x v="0"/>
    <n v="522"/>
    <x v="7"/>
  </r>
  <r>
    <n v="408234"/>
    <x v="1"/>
    <x v="0"/>
    <n v="10000"/>
    <n v="10000"/>
    <n v="0"/>
    <x v="0"/>
    <x v="1"/>
    <x v="2"/>
    <n v="449"/>
    <x v="3"/>
  </r>
  <r>
    <n v="408258"/>
    <x v="0"/>
    <x v="0"/>
    <n v="258646"/>
    <n v="258646"/>
    <n v="0"/>
    <x v="0"/>
    <x v="1"/>
    <x v="0"/>
    <n v="508"/>
    <x v="0"/>
  </r>
  <r>
    <n v="408312"/>
    <x v="0"/>
    <x v="0"/>
    <n v="183600"/>
    <n v="183600"/>
    <n v="0"/>
    <x v="0"/>
    <x v="0"/>
    <x v="1"/>
    <n v="467"/>
    <x v="1"/>
  </r>
  <r>
    <n v="408319"/>
    <x v="0"/>
    <x v="0"/>
    <n v="30000"/>
    <n v="30000"/>
    <n v="0"/>
    <x v="0"/>
    <x v="0"/>
    <x v="0"/>
    <n v="496"/>
    <x v="0"/>
  </r>
  <r>
    <n v="408351"/>
    <x v="0"/>
    <x v="1"/>
    <n v="20000"/>
    <n v="20000"/>
    <n v="0"/>
    <x v="0"/>
    <x v="0"/>
    <x v="1"/>
    <n v="532"/>
    <x v="9"/>
  </r>
  <r>
    <n v="408381"/>
    <x v="0"/>
    <x v="1"/>
    <n v="65000"/>
    <n v="65000"/>
    <n v="0"/>
    <x v="0"/>
    <x v="0"/>
    <x v="1"/>
    <n v="525"/>
    <x v="7"/>
  </r>
  <r>
    <n v="408397"/>
    <x v="0"/>
    <x v="1"/>
    <n v="49000"/>
    <n v="49000"/>
    <n v="0"/>
    <x v="0"/>
    <x v="1"/>
    <x v="1"/>
    <n v="498"/>
    <x v="0"/>
  </r>
  <r>
    <n v="408410"/>
    <x v="2"/>
    <x v="2"/>
    <n v="35000"/>
    <n v="35000"/>
    <n v="0"/>
    <x v="0"/>
    <x v="1"/>
    <x v="1"/>
    <n v="441"/>
    <x v="3"/>
  </r>
  <r>
    <n v="408420"/>
    <x v="0"/>
    <x v="0"/>
    <n v="30000"/>
    <n v="30000"/>
    <n v="0"/>
    <x v="0"/>
    <x v="1"/>
    <x v="1"/>
    <n v="507"/>
    <x v="0"/>
  </r>
  <r>
    <n v="408440"/>
    <x v="0"/>
    <x v="1"/>
    <n v="50000"/>
    <n v="50000"/>
    <n v="0"/>
    <x v="0"/>
    <x v="1"/>
    <x v="0"/>
    <n v="542"/>
    <x v="9"/>
  </r>
  <r>
    <n v="408485"/>
    <x v="2"/>
    <x v="2"/>
    <n v="55019"/>
    <n v="55019"/>
    <n v="0"/>
    <x v="0"/>
    <x v="0"/>
    <x v="1"/>
    <n v="470"/>
    <x v="1"/>
  </r>
  <r>
    <n v="408500"/>
    <x v="0"/>
    <x v="1"/>
    <n v="10000"/>
    <n v="10000"/>
    <n v="0"/>
    <x v="0"/>
    <x v="0"/>
    <x v="0"/>
    <n v="464"/>
    <x v="1"/>
  </r>
  <r>
    <n v="408514"/>
    <x v="1"/>
    <x v="0"/>
    <n v="70000"/>
    <n v="70000"/>
    <n v="0"/>
    <x v="0"/>
    <x v="0"/>
    <x v="1"/>
    <n v="447"/>
    <x v="3"/>
  </r>
  <r>
    <n v="408525"/>
    <x v="0"/>
    <x v="2"/>
    <n v="40000"/>
    <n v="40000"/>
    <n v="0"/>
    <x v="0"/>
    <x v="1"/>
    <x v="1"/>
    <n v="477"/>
    <x v="8"/>
  </r>
  <r>
    <n v="408527"/>
    <x v="1"/>
    <x v="0"/>
    <n v="10000"/>
    <n v="10000"/>
    <n v="0"/>
    <x v="0"/>
    <x v="1"/>
    <x v="2"/>
    <n v="465"/>
    <x v="1"/>
  </r>
  <r>
    <n v="408541"/>
    <x v="1"/>
    <x v="0"/>
    <n v="20000"/>
    <n v="20000"/>
    <n v="0"/>
    <x v="0"/>
    <x v="1"/>
    <x v="1"/>
    <n v="458"/>
    <x v="1"/>
  </r>
  <r>
    <n v="408543"/>
    <x v="0"/>
    <x v="0"/>
    <n v="35000"/>
    <n v="35000"/>
    <n v="0"/>
    <x v="0"/>
    <x v="1"/>
    <x v="0"/>
    <n v="551"/>
    <x v="10"/>
  </r>
  <r>
    <n v="408557"/>
    <x v="0"/>
    <x v="1"/>
    <n v="99000"/>
    <n v="99000"/>
    <n v="0"/>
    <x v="0"/>
    <x v="1"/>
    <x v="1"/>
    <n v="491"/>
    <x v="0"/>
  </r>
  <r>
    <n v="408583"/>
    <x v="0"/>
    <x v="2"/>
    <n v="20500"/>
    <n v="20500"/>
    <n v="0"/>
    <x v="0"/>
    <x v="1"/>
    <x v="0"/>
    <n v="549"/>
    <x v="9"/>
  </r>
  <r>
    <n v="408585"/>
    <x v="0"/>
    <x v="0"/>
    <n v="172000"/>
    <n v="172000"/>
    <n v="0"/>
    <x v="0"/>
    <x v="0"/>
    <x v="1"/>
    <n v="513"/>
    <x v="7"/>
  </r>
  <r>
    <n v="408590"/>
    <x v="1"/>
    <x v="0"/>
    <n v="8000"/>
    <n v="8000"/>
    <n v="0"/>
    <x v="0"/>
    <x v="1"/>
    <x v="0"/>
    <n v="482"/>
    <x v="8"/>
  </r>
  <r>
    <n v="408594"/>
    <x v="1"/>
    <x v="0"/>
    <n v="4500"/>
    <n v="4500"/>
    <n v="0"/>
    <x v="0"/>
    <x v="1"/>
    <x v="0"/>
    <n v="460"/>
    <x v="1"/>
  </r>
  <r>
    <n v="408600"/>
    <x v="0"/>
    <x v="1"/>
    <n v="30000"/>
    <n v="30000"/>
    <n v="0"/>
    <x v="0"/>
    <x v="1"/>
    <x v="1"/>
    <n v="496"/>
    <x v="0"/>
  </r>
  <r>
    <n v="408602"/>
    <x v="1"/>
    <x v="0"/>
    <n v="600"/>
    <n v="600"/>
    <n v="0"/>
    <x v="0"/>
    <x v="1"/>
    <x v="0"/>
    <n v="407"/>
    <x v="2"/>
  </r>
  <r>
    <n v="408610"/>
    <x v="1"/>
    <x v="1"/>
    <n v="25000"/>
    <n v="25000"/>
    <n v="0"/>
    <x v="0"/>
    <x v="1"/>
    <x v="1"/>
    <n v="437"/>
    <x v="3"/>
  </r>
  <r>
    <n v="408613"/>
    <x v="0"/>
    <x v="0"/>
    <n v="2500"/>
    <n v="2500"/>
    <n v="0"/>
    <x v="0"/>
    <x v="0"/>
    <x v="0"/>
    <n v="520"/>
    <x v="7"/>
  </r>
  <r>
    <n v="408619"/>
    <x v="0"/>
    <x v="0"/>
    <n v="50000"/>
    <n v="50000"/>
    <n v="0"/>
    <x v="0"/>
    <x v="1"/>
    <x v="1"/>
    <n v="420"/>
    <x v="6"/>
  </r>
  <r>
    <n v="408629"/>
    <x v="0"/>
    <x v="0"/>
    <n v="98700"/>
    <n v="98700"/>
    <n v="0"/>
    <x v="0"/>
    <x v="1"/>
    <x v="1"/>
    <n v="517"/>
    <x v="7"/>
  </r>
  <r>
    <n v="408638"/>
    <x v="0"/>
    <x v="0"/>
    <n v="30000"/>
    <n v="30000"/>
    <n v="0"/>
    <x v="0"/>
    <x v="1"/>
    <x v="0"/>
    <n v="518"/>
    <x v="7"/>
  </r>
  <r>
    <n v="408658"/>
    <x v="1"/>
    <x v="0"/>
    <n v="20000"/>
    <n v="194"/>
    <n v="1"/>
    <x v="1"/>
    <x v="0"/>
    <x v="0"/>
    <n v="439"/>
    <x v="3"/>
  </r>
  <r>
    <n v="408660"/>
    <x v="1"/>
    <x v="0"/>
    <n v="25000"/>
    <n v="25000"/>
    <n v="0"/>
    <x v="0"/>
    <x v="1"/>
    <x v="0"/>
    <n v="484"/>
    <x v="8"/>
  </r>
  <r>
    <n v="408661"/>
    <x v="0"/>
    <x v="1"/>
    <n v="20000"/>
    <n v="20000"/>
    <n v="0"/>
    <x v="0"/>
    <x v="0"/>
    <x v="2"/>
    <n v="465"/>
    <x v="1"/>
  </r>
  <r>
    <n v="408664"/>
    <x v="0"/>
    <x v="0"/>
    <n v="67300"/>
    <n v="67300"/>
    <n v="0"/>
    <x v="0"/>
    <x v="1"/>
    <x v="0"/>
    <n v="515"/>
    <x v="7"/>
  </r>
  <r>
    <n v="408667"/>
    <x v="0"/>
    <x v="0"/>
    <n v="120000"/>
    <n v="120000"/>
    <n v="0"/>
    <x v="0"/>
    <x v="1"/>
    <x v="1"/>
    <n v="470"/>
    <x v="1"/>
  </r>
  <r>
    <n v="408674"/>
    <x v="0"/>
    <x v="0"/>
    <n v="63500"/>
    <n v="63500"/>
    <n v="0"/>
    <x v="0"/>
    <x v="1"/>
    <x v="2"/>
    <n v="569"/>
    <x v="10"/>
  </r>
  <r>
    <n v="408683"/>
    <x v="0"/>
    <x v="0"/>
    <n v="50000"/>
    <n v="50000"/>
    <n v="0"/>
    <x v="0"/>
    <x v="1"/>
    <x v="1"/>
    <n v="462"/>
    <x v="1"/>
  </r>
  <r>
    <n v="408684"/>
    <x v="0"/>
    <x v="0"/>
    <n v="55000"/>
    <n v="55000"/>
    <n v="0"/>
    <x v="0"/>
    <x v="1"/>
    <x v="2"/>
    <n v="561"/>
    <x v="10"/>
  </r>
  <r>
    <n v="408693"/>
    <x v="0"/>
    <x v="1"/>
    <n v="20000"/>
    <n v="20000"/>
    <n v="0"/>
    <x v="0"/>
    <x v="1"/>
    <x v="2"/>
    <n v="541"/>
    <x v="9"/>
  </r>
  <r>
    <n v="408696"/>
    <x v="0"/>
    <x v="1"/>
    <n v="59200"/>
    <n v="59200"/>
    <n v="0"/>
    <x v="0"/>
    <x v="1"/>
    <x v="0"/>
    <n v="452"/>
    <x v="1"/>
  </r>
  <r>
    <n v="408703"/>
    <x v="2"/>
    <x v="0"/>
    <n v="28000"/>
    <n v="28000"/>
    <n v="0"/>
    <x v="0"/>
    <x v="1"/>
    <x v="2"/>
    <n v="478"/>
    <x v="8"/>
  </r>
  <r>
    <n v="408716"/>
    <x v="0"/>
    <x v="1"/>
    <n v="18000"/>
    <n v="18000"/>
    <n v="0"/>
    <x v="0"/>
    <x v="0"/>
    <x v="2"/>
    <n v="445"/>
    <x v="3"/>
  </r>
  <r>
    <n v="408725"/>
    <x v="1"/>
    <x v="1"/>
    <n v="35000"/>
    <n v="35000"/>
    <n v="0"/>
    <x v="0"/>
    <x v="0"/>
    <x v="1"/>
    <n v="499"/>
    <x v="0"/>
  </r>
  <r>
    <n v="408731"/>
    <x v="1"/>
    <x v="1"/>
    <n v="5500"/>
    <n v="5500"/>
    <n v="0"/>
    <x v="0"/>
    <x v="1"/>
    <x v="1"/>
    <n v="468"/>
    <x v="1"/>
  </r>
  <r>
    <n v="408733"/>
    <x v="0"/>
    <x v="1"/>
    <n v="40000"/>
    <n v="40000"/>
    <n v="0"/>
    <x v="0"/>
    <x v="1"/>
    <x v="0"/>
    <n v="504"/>
    <x v="0"/>
  </r>
  <r>
    <n v="408734"/>
    <x v="1"/>
    <x v="0"/>
    <n v="20500"/>
    <n v="20500"/>
    <n v="0"/>
    <x v="0"/>
    <x v="1"/>
    <x v="0"/>
    <n v="476"/>
    <x v="8"/>
  </r>
  <r>
    <n v="408737"/>
    <x v="1"/>
    <x v="0"/>
    <n v="2700"/>
    <n v="2700"/>
    <n v="0"/>
    <x v="0"/>
    <x v="0"/>
    <x v="2"/>
    <n v="449"/>
    <x v="3"/>
  </r>
  <r>
    <n v="408747"/>
    <x v="0"/>
    <x v="0"/>
    <n v="70000"/>
    <n v="70000"/>
    <n v="0"/>
    <x v="0"/>
    <x v="0"/>
    <x v="0"/>
    <n v="482"/>
    <x v="8"/>
  </r>
  <r>
    <n v="408761"/>
    <x v="0"/>
    <x v="1"/>
    <n v="50000"/>
    <n v="41000"/>
    <n v="1"/>
    <x v="1"/>
    <x v="0"/>
    <x v="1"/>
    <n v="480"/>
    <x v="8"/>
  </r>
  <r>
    <n v="408777"/>
    <x v="1"/>
    <x v="0"/>
    <n v="10000"/>
    <n v="10000"/>
    <n v="0"/>
    <x v="0"/>
    <x v="0"/>
    <x v="1"/>
    <n v="441"/>
    <x v="3"/>
  </r>
  <r>
    <n v="408779"/>
    <x v="1"/>
    <x v="0"/>
    <n v="1000"/>
    <n v="1000"/>
    <n v="0"/>
    <x v="0"/>
    <x v="0"/>
    <x v="2"/>
    <n v="440"/>
    <x v="3"/>
  </r>
  <r>
    <n v="408781"/>
    <x v="0"/>
    <x v="1"/>
    <n v="15000"/>
    <n v="15000"/>
    <n v="0"/>
    <x v="0"/>
    <x v="1"/>
    <x v="1"/>
    <n v="448"/>
    <x v="3"/>
  </r>
  <r>
    <n v="408795"/>
    <x v="1"/>
    <x v="0"/>
    <n v="20000"/>
    <n v="20000"/>
    <n v="0"/>
    <x v="0"/>
    <x v="1"/>
    <x v="2"/>
    <n v="485"/>
    <x v="8"/>
  </r>
  <r>
    <n v="408796"/>
    <x v="0"/>
    <x v="0"/>
    <n v="12000"/>
    <n v="12000"/>
    <n v="0"/>
    <x v="0"/>
    <x v="0"/>
    <x v="1"/>
    <n v="465"/>
    <x v="1"/>
  </r>
  <r>
    <n v="408798"/>
    <x v="0"/>
    <x v="0"/>
    <n v="27500"/>
    <n v="27500"/>
    <n v="0"/>
    <x v="0"/>
    <x v="0"/>
    <x v="2"/>
    <n v="419"/>
    <x v="6"/>
  </r>
  <r>
    <n v="408814"/>
    <x v="0"/>
    <x v="0"/>
    <n v="32218"/>
    <n v="32218"/>
    <n v="0"/>
    <x v="0"/>
    <x v="0"/>
    <x v="1"/>
    <n v="436"/>
    <x v="3"/>
  </r>
  <r>
    <n v="408816"/>
    <x v="1"/>
    <x v="0"/>
    <n v="28000"/>
    <n v="28000"/>
    <n v="0"/>
    <x v="0"/>
    <x v="1"/>
    <x v="1"/>
    <n v="467"/>
    <x v="1"/>
  </r>
  <r>
    <n v="408847"/>
    <x v="1"/>
    <x v="0"/>
    <n v="27000"/>
    <n v="27000"/>
    <n v="0"/>
    <x v="0"/>
    <x v="1"/>
    <x v="1"/>
    <n v="440"/>
    <x v="3"/>
  </r>
  <r>
    <n v="408853"/>
    <x v="1"/>
    <x v="0"/>
    <n v="25000"/>
    <n v="0"/>
    <n v="1"/>
    <x v="1"/>
    <x v="0"/>
    <x v="1"/>
    <n v="397"/>
    <x v="2"/>
  </r>
  <r>
    <n v="408862"/>
    <x v="0"/>
    <x v="0"/>
    <n v="30000"/>
    <n v="30000"/>
    <n v="0"/>
    <x v="0"/>
    <x v="0"/>
    <x v="1"/>
    <n v="453"/>
    <x v="1"/>
  </r>
  <r>
    <n v="408875"/>
    <x v="0"/>
    <x v="0"/>
    <n v="16200"/>
    <n v="16200"/>
    <n v="0"/>
    <x v="0"/>
    <x v="1"/>
    <x v="1"/>
    <n v="454"/>
    <x v="1"/>
  </r>
  <r>
    <n v="408899"/>
    <x v="1"/>
    <x v="0"/>
    <n v="30000"/>
    <n v="30000"/>
    <n v="0"/>
    <x v="0"/>
    <x v="1"/>
    <x v="1"/>
    <n v="451"/>
    <x v="1"/>
  </r>
  <r>
    <n v="408903"/>
    <x v="1"/>
    <x v="0"/>
    <n v="31000"/>
    <n v="31000"/>
    <n v="0"/>
    <x v="0"/>
    <x v="0"/>
    <x v="1"/>
    <n v="533"/>
    <x v="9"/>
  </r>
  <r>
    <n v="408906"/>
    <x v="0"/>
    <x v="0"/>
    <n v="40000"/>
    <n v="40000"/>
    <n v="0"/>
    <x v="0"/>
    <x v="1"/>
    <x v="0"/>
    <n v="417"/>
    <x v="6"/>
  </r>
  <r>
    <n v="408908"/>
    <x v="1"/>
    <x v="0"/>
    <n v="35000"/>
    <n v="35000"/>
    <n v="0"/>
    <x v="0"/>
    <x v="0"/>
    <x v="0"/>
    <n v="449"/>
    <x v="3"/>
  </r>
  <r>
    <n v="408910"/>
    <x v="0"/>
    <x v="0"/>
    <n v="94000"/>
    <n v="94000"/>
    <n v="0"/>
    <x v="0"/>
    <x v="0"/>
    <x v="1"/>
    <n v="520"/>
    <x v="7"/>
  </r>
  <r>
    <n v="408920"/>
    <x v="0"/>
    <x v="0"/>
    <n v="30000"/>
    <n v="30000"/>
    <n v="0"/>
    <x v="0"/>
    <x v="1"/>
    <x v="1"/>
    <n v="457"/>
    <x v="1"/>
  </r>
  <r>
    <n v="408931"/>
    <x v="0"/>
    <x v="1"/>
    <n v="35000"/>
    <n v="35000"/>
    <n v="0"/>
    <x v="0"/>
    <x v="1"/>
    <x v="0"/>
    <n v="461"/>
    <x v="1"/>
  </r>
  <r>
    <n v="408933"/>
    <x v="0"/>
    <x v="0"/>
    <n v="16700"/>
    <n v="16700"/>
    <n v="0"/>
    <x v="0"/>
    <x v="0"/>
    <x v="1"/>
    <n v="460"/>
    <x v="1"/>
  </r>
  <r>
    <n v="408939"/>
    <x v="0"/>
    <x v="0"/>
    <n v="101500"/>
    <n v="101500"/>
    <n v="0"/>
    <x v="0"/>
    <x v="0"/>
    <x v="1"/>
    <n v="511"/>
    <x v="7"/>
  </r>
  <r>
    <n v="408946"/>
    <x v="1"/>
    <x v="0"/>
    <n v="8500"/>
    <n v="8500"/>
    <n v="0"/>
    <x v="0"/>
    <x v="1"/>
    <x v="1"/>
    <n v="506"/>
    <x v="0"/>
  </r>
  <r>
    <n v="408950"/>
    <x v="0"/>
    <x v="0"/>
    <n v="50000"/>
    <n v="50000"/>
    <n v="0"/>
    <x v="0"/>
    <x v="1"/>
    <x v="1"/>
    <n v="521"/>
    <x v="7"/>
  </r>
  <r>
    <n v="408951"/>
    <x v="0"/>
    <x v="0"/>
    <n v="90000"/>
    <n v="90000"/>
    <n v="0"/>
    <x v="0"/>
    <x v="0"/>
    <x v="0"/>
    <n v="513"/>
    <x v="7"/>
  </r>
  <r>
    <n v="408956"/>
    <x v="1"/>
    <x v="1"/>
    <n v="105000"/>
    <n v="105000"/>
    <n v="0"/>
    <x v="0"/>
    <x v="1"/>
    <x v="1"/>
    <n v="535"/>
    <x v="9"/>
  </r>
  <r>
    <n v="408973"/>
    <x v="0"/>
    <x v="1"/>
    <n v="50000"/>
    <n v="50000"/>
    <n v="0"/>
    <x v="0"/>
    <x v="1"/>
    <x v="1"/>
    <n v="460"/>
    <x v="1"/>
  </r>
  <r>
    <n v="408985"/>
    <x v="0"/>
    <x v="0"/>
    <n v="30000"/>
    <n v="30000"/>
    <n v="0"/>
    <x v="0"/>
    <x v="0"/>
    <x v="1"/>
    <n v="454"/>
    <x v="1"/>
  </r>
  <r>
    <n v="408986"/>
    <x v="0"/>
    <x v="1"/>
    <n v="65000"/>
    <n v="65000"/>
    <n v="0"/>
    <x v="0"/>
    <x v="1"/>
    <x v="0"/>
    <n v="473"/>
    <x v="8"/>
  </r>
  <r>
    <n v="408992"/>
    <x v="0"/>
    <x v="1"/>
    <n v="24000"/>
    <n v="24000"/>
    <n v="0"/>
    <x v="0"/>
    <x v="1"/>
    <x v="2"/>
    <n v="471"/>
    <x v="8"/>
  </r>
  <r>
    <n v="408994"/>
    <x v="2"/>
    <x v="0"/>
    <n v="52000"/>
    <n v="52000"/>
    <n v="0"/>
    <x v="0"/>
    <x v="0"/>
    <x v="1"/>
    <n v="452"/>
    <x v="1"/>
  </r>
  <r>
    <n v="409006"/>
    <x v="0"/>
    <x v="0"/>
    <n v="30000"/>
    <n v="30000"/>
    <n v="0"/>
    <x v="0"/>
    <x v="0"/>
    <x v="1"/>
    <n v="436"/>
    <x v="3"/>
  </r>
  <r>
    <n v="409009"/>
    <x v="0"/>
    <x v="0"/>
    <n v="25000"/>
    <n v="25000"/>
    <n v="0"/>
    <x v="0"/>
    <x v="0"/>
    <x v="0"/>
    <n v="511"/>
    <x v="7"/>
  </r>
  <r>
    <n v="409013"/>
    <x v="0"/>
    <x v="1"/>
    <n v="30000"/>
    <n v="30000"/>
    <n v="0"/>
    <x v="0"/>
    <x v="0"/>
    <x v="0"/>
    <n v="509"/>
    <x v="0"/>
  </r>
  <r>
    <n v="409015"/>
    <x v="1"/>
    <x v="0"/>
    <n v="28000"/>
    <n v="3000"/>
    <n v="1"/>
    <x v="1"/>
    <x v="1"/>
    <x v="0"/>
    <n v="453"/>
    <x v="1"/>
  </r>
  <r>
    <n v="409026"/>
    <x v="0"/>
    <x v="0"/>
    <n v="40000"/>
    <n v="40000"/>
    <n v="0"/>
    <x v="0"/>
    <x v="1"/>
    <x v="0"/>
    <n v="531"/>
    <x v="9"/>
  </r>
  <r>
    <n v="409032"/>
    <x v="0"/>
    <x v="1"/>
    <n v="1100"/>
    <n v="1100"/>
    <n v="0"/>
    <x v="0"/>
    <x v="1"/>
    <x v="2"/>
    <n v="459"/>
    <x v="1"/>
  </r>
  <r>
    <n v="409033"/>
    <x v="0"/>
    <x v="0"/>
    <n v="33500"/>
    <n v="33500"/>
    <n v="0"/>
    <x v="0"/>
    <x v="0"/>
    <x v="0"/>
    <n v="426"/>
    <x v="6"/>
  </r>
  <r>
    <n v="409041"/>
    <x v="0"/>
    <x v="1"/>
    <n v="30500"/>
    <n v="30500"/>
    <n v="0"/>
    <x v="0"/>
    <x v="1"/>
    <x v="0"/>
    <n v="499"/>
    <x v="0"/>
  </r>
  <r>
    <n v="409048"/>
    <x v="0"/>
    <x v="0"/>
    <n v="87000"/>
    <n v="87000"/>
    <n v="0"/>
    <x v="0"/>
    <x v="0"/>
    <x v="1"/>
    <n v="498"/>
    <x v="0"/>
  </r>
  <r>
    <n v="409049"/>
    <x v="0"/>
    <x v="1"/>
    <n v="25000"/>
    <n v="25000"/>
    <n v="0"/>
    <x v="0"/>
    <x v="0"/>
    <x v="0"/>
    <n v="508"/>
    <x v="0"/>
  </r>
  <r>
    <n v="409060"/>
    <x v="0"/>
    <x v="0"/>
    <n v="10000"/>
    <n v="10000"/>
    <n v="0"/>
    <x v="0"/>
    <x v="1"/>
    <x v="0"/>
    <n v="469"/>
    <x v="1"/>
  </r>
  <r>
    <n v="409069"/>
    <x v="1"/>
    <x v="1"/>
    <n v="30000"/>
    <n v="30000"/>
    <n v="0"/>
    <x v="0"/>
    <x v="0"/>
    <x v="1"/>
    <n v="440"/>
    <x v="3"/>
  </r>
  <r>
    <n v="409070"/>
    <x v="1"/>
    <x v="0"/>
    <n v="27000"/>
    <n v="27000"/>
    <n v="0"/>
    <x v="0"/>
    <x v="1"/>
    <x v="2"/>
    <n v="453"/>
    <x v="1"/>
  </r>
  <r>
    <n v="409082"/>
    <x v="0"/>
    <x v="0"/>
    <n v="57000"/>
    <n v="57000"/>
    <n v="0"/>
    <x v="0"/>
    <x v="0"/>
    <x v="2"/>
    <n v="459"/>
    <x v="1"/>
  </r>
  <r>
    <n v="409084"/>
    <x v="0"/>
    <x v="0"/>
    <n v="57300"/>
    <n v="57300"/>
    <n v="0"/>
    <x v="0"/>
    <x v="1"/>
    <x v="0"/>
    <n v="443"/>
    <x v="3"/>
  </r>
  <r>
    <n v="409092"/>
    <x v="0"/>
    <x v="1"/>
    <n v="120000"/>
    <n v="120000"/>
    <n v="0"/>
    <x v="0"/>
    <x v="1"/>
    <x v="2"/>
    <n v="480"/>
    <x v="8"/>
  </r>
  <r>
    <n v="409099"/>
    <x v="1"/>
    <x v="0"/>
    <n v="25000"/>
    <n v="25000"/>
    <n v="0"/>
    <x v="0"/>
    <x v="1"/>
    <x v="1"/>
    <n v="469"/>
    <x v="1"/>
  </r>
  <r>
    <n v="409103"/>
    <x v="0"/>
    <x v="2"/>
    <n v="25000"/>
    <n v="25000"/>
    <n v="0"/>
    <x v="0"/>
    <x v="0"/>
    <x v="0"/>
    <n v="413"/>
    <x v="6"/>
  </r>
  <r>
    <n v="409108"/>
    <x v="0"/>
    <x v="0"/>
    <n v="50700"/>
    <n v="50700"/>
    <n v="0"/>
    <x v="0"/>
    <x v="1"/>
    <x v="0"/>
    <n v="487"/>
    <x v="8"/>
  </r>
  <r>
    <n v="409121"/>
    <x v="0"/>
    <x v="0"/>
    <n v="10000"/>
    <n v="10000"/>
    <n v="0"/>
    <x v="0"/>
    <x v="1"/>
    <x v="1"/>
    <n v="440"/>
    <x v="3"/>
  </r>
  <r>
    <n v="409122"/>
    <x v="1"/>
    <x v="1"/>
    <n v="24000"/>
    <n v="24000"/>
    <n v="0"/>
    <x v="0"/>
    <x v="0"/>
    <x v="1"/>
    <n v="485"/>
    <x v="8"/>
  </r>
  <r>
    <n v="409140"/>
    <x v="0"/>
    <x v="0"/>
    <n v="250000"/>
    <n v="250000"/>
    <n v="0"/>
    <x v="0"/>
    <x v="1"/>
    <x v="2"/>
    <n v="500"/>
    <x v="0"/>
  </r>
  <r>
    <n v="409148"/>
    <x v="0"/>
    <x v="0"/>
    <n v="35000"/>
    <n v="35000"/>
    <n v="0"/>
    <x v="0"/>
    <x v="1"/>
    <x v="1"/>
    <n v="494"/>
    <x v="0"/>
  </r>
  <r>
    <n v="409151"/>
    <x v="0"/>
    <x v="1"/>
    <n v="40000"/>
    <n v="40000"/>
    <n v="0"/>
    <x v="0"/>
    <x v="0"/>
    <x v="0"/>
    <n v="482"/>
    <x v="8"/>
  </r>
  <r>
    <n v="409160"/>
    <x v="0"/>
    <x v="0"/>
    <n v="86000"/>
    <n v="86000"/>
    <n v="0"/>
    <x v="0"/>
    <x v="0"/>
    <x v="2"/>
    <n v="531"/>
    <x v="9"/>
  </r>
  <r>
    <n v="409161"/>
    <x v="0"/>
    <x v="0"/>
    <n v="30000"/>
    <n v="30000"/>
    <n v="0"/>
    <x v="0"/>
    <x v="0"/>
    <x v="1"/>
    <n v="446"/>
    <x v="3"/>
  </r>
  <r>
    <n v="409162"/>
    <x v="1"/>
    <x v="0"/>
    <n v="5000"/>
    <n v="5000"/>
    <n v="0"/>
    <x v="0"/>
    <x v="0"/>
    <x v="1"/>
    <n v="421"/>
    <x v="6"/>
  </r>
  <r>
    <n v="409165"/>
    <x v="2"/>
    <x v="2"/>
    <n v="73700"/>
    <n v="73700"/>
    <n v="0"/>
    <x v="0"/>
    <x v="1"/>
    <x v="1"/>
    <n v="453"/>
    <x v="1"/>
  </r>
  <r>
    <n v="409174"/>
    <x v="0"/>
    <x v="0"/>
    <n v="60000"/>
    <n v="60000"/>
    <n v="0"/>
    <x v="0"/>
    <x v="0"/>
    <x v="1"/>
    <n v="509"/>
    <x v="0"/>
  </r>
  <r>
    <n v="409178"/>
    <x v="2"/>
    <x v="2"/>
    <n v="25000"/>
    <n v="25000"/>
    <n v="0"/>
    <x v="0"/>
    <x v="0"/>
    <x v="1"/>
    <n v="437"/>
    <x v="3"/>
  </r>
  <r>
    <n v="409183"/>
    <x v="1"/>
    <x v="0"/>
    <n v="6000"/>
    <n v="6000"/>
    <n v="0"/>
    <x v="0"/>
    <x v="0"/>
    <x v="1"/>
    <n v="418"/>
    <x v="6"/>
  </r>
  <r>
    <n v="409185"/>
    <x v="0"/>
    <x v="0"/>
    <n v="60960"/>
    <n v="60960"/>
    <n v="0"/>
    <x v="0"/>
    <x v="0"/>
    <x v="1"/>
    <n v="486"/>
    <x v="8"/>
  </r>
  <r>
    <n v="409188"/>
    <x v="0"/>
    <x v="1"/>
    <n v="30000"/>
    <n v="30000"/>
    <n v="0"/>
    <x v="0"/>
    <x v="0"/>
    <x v="1"/>
    <n v="465"/>
    <x v="1"/>
  </r>
  <r>
    <n v="409216"/>
    <x v="1"/>
    <x v="0"/>
    <n v="30000"/>
    <n v="30000"/>
    <n v="0"/>
    <x v="0"/>
    <x v="1"/>
    <x v="1"/>
    <n v="526"/>
    <x v="7"/>
  </r>
  <r>
    <n v="409220"/>
    <x v="0"/>
    <x v="0"/>
    <n v="35000"/>
    <n v="35000"/>
    <n v="0"/>
    <x v="0"/>
    <x v="1"/>
    <x v="1"/>
    <n v="469"/>
    <x v="1"/>
  </r>
  <r>
    <n v="409230"/>
    <x v="0"/>
    <x v="0"/>
    <n v="309800"/>
    <n v="309800"/>
    <n v="0"/>
    <x v="0"/>
    <x v="1"/>
    <x v="1"/>
    <n v="450"/>
    <x v="3"/>
  </r>
  <r>
    <n v="409238"/>
    <x v="1"/>
    <x v="0"/>
    <n v="20000"/>
    <n v="20000"/>
    <n v="0"/>
    <x v="0"/>
    <x v="1"/>
    <x v="1"/>
    <n v="455"/>
    <x v="1"/>
  </r>
  <r>
    <n v="409250"/>
    <x v="0"/>
    <x v="0"/>
    <n v="23000"/>
    <n v="23000"/>
    <n v="0"/>
    <x v="0"/>
    <x v="0"/>
    <x v="1"/>
    <n v="522"/>
    <x v="7"/>
  </r>
  <r>
    <n v="409292"/>
    <x v="0"/>
    <x v="1"/>
    <n v="25000"/>
    <n v="25000"/>
    <n v="0"/>
    <x v="0"/>
    <x v="0"/>
    <x v="1"/>
    <n v="466"/>
    <x v="1"/>
  </r>
  <r>
    <n v="409294"/>
    <x v="0"/>
    <x v="0"/>
    <n v="70000"/>
    <n v="70000"/>
    <n v="0"/>
    <x v="0"/>
    <x v="0"/>
    <x v="0"/>
    <n v="457"/>
    <x v="1"/>
  </r>
  <r>
    <n v="409299"/>
    <x v="0"/>
    <x v="0"/>
    <n v="16000"/>
    <n v="16000"/>
    <n v="0"/>
    <x v="0"/>
    <x v="1"/>
    <x v="1"/>
    <n v="486"/>
    <x v="8"/>
  </r>
  <r>
    <n v="409319"/>
    <x v="0"/>
    <x v="0"/>
    <n v="10000"/>
    <n v="10000"/>
    <n v="0"/>
    <x v="0"/>
    <x v="0"/>
    <x v="1"/>
    <n v="423"/>
    <x v="6"/>
  </r>
  <r>
    <n v="409330"/>
    <x v="1"/>
    <x v="0"/>
    <n v="48000"/>
    <n v="48000"/>
    <n v="0"/>
    <x v="0"/>
    <x v="1"/>
    <x v="1"/>
    <n v="515"/>
    <x v="7"/>
  </r>
  <r>
    <n v="409344"/>
    <x v="0"/>
    <x v="0"/>
    <n v="250300"/>
    <n v="250300"/>
    <n v="0"/>
    <x v="0"/>
    <x v="0"/>
    <x v="1"/>
    <n v="423"/>
    <x v="6"/>
  </r>
  <r>
    <n v="409349"/>
    <x v="0"/>
    <x v="2"/>
    <n v="29000"/>
    <n v="29000"/>
    <n v="0"/>
    <x v="0"/>
    <x v="0"/>
    <x v="1"/>
    <n v="444"/>
    <x v="3"/>
  </r>
  <r>
    <n v="409360"/>
    <x v="0"/>
    <x v="0"/>
    <n v="50000"/>
    <n v="50000"/>
    <n v="0"/>
    <x v="0"/>
    <x v="0"/>
    <x v="1"/>
    <n v="467"/>
    <x v="1"/>
  </r>
  <r>
    <n v="409370"/>
    <x v="1"/>
    <x v="0"/>
    <n v="20000"/>
    <n v="20000"/>
    <n v="0"/>
    <x v="0"/>
    <x v="1"/>
    <x v="0"/>
    <n v="430"/>
    <x v="6"/>
  </r>
  <r>
    <n v="409377"/>
    <x v="1"/>
    <x v="1"/>
    <n v="5000"/>
    <n v="5000"/>
    <n v="0"/>
    <x v="0"/>
    <x v="0"/>
    <x v="0"/>
    <n v="448"/>
    <x v="3"/>
  </r>
  <r>
    <n v="409385"/>
    <x v="1"/>
    <x v="0"/>
    <n v="20000"/>
    <n v="20000"/>
    <n v="0"/>
    <x v="0"/>
    <x v="0"/>
    <x v="1"/>
    <n v="418"/>
    <x v="6"/>
  </r>
  <r>
    <n v="409387"/>
    <x v="0"/>
    <x v="0"/>
    <n v="50000"/>
    <n v="50000"/>
    <n v="0"/>
    <x v="0"/>
    <x v="1"/>
    <x v="0"/>
    <n v="490"/>
    <x v="8"/>
  </r>
  <r>
    <n v="409403"/>
    <x v="0"/>
    <x v="0"/>
    <n v="14500"/>
    <n v="14500"/>
    <n v="0"/>
    <x v="0"/>
    <x v="0"/>
    <x v="1"/>
    <n v="408"/>
    <x v="2"/>
  </r>
  <r>
    <n v="409413"/>
    <x v="0"/>
    <x v="0"/>
    <n v="141700"/>
    <n v="141700"/>
    <n v="0"/>
    <x v="0"/>
    <x v="1"/>
    <x v="2"/>
    <n v="504"/>
    <x v="0"/>
  </r>
  <r>
    <n v="409416"/>
    <x v="0"/>
    <x v="0"/>
    <n v="30000"/>
    <n v="30000"/>
    <n v="0"/>
    <x v="0"/>
    <x v="1"/>
    <x v="1"/>
    <n v="467"/>
    <x v="1"/>
  </r>
  <r>
    <n v="409445"/>
    <x v="1"/>
    <x v="0"/>
    <n v="10000"/>
    <n v="10000"/>
    <n v="0"/>
    <x v="0"/>
    <x v="0"/>
    <x v="0"/>
    <n v="484"/>
    <x v="8"/>
  </r>
  <r>
    <n v="409446"/>
    <x v="1"/>
    <x v="0"/>
    <n v="50000"/>
    <n v="50000"/>
    <n v="0"/>
    <x v="0"/>
    <x v="0"/>
    <x v="1"/>
    <n v="468"/>
    <x v="1"/>
  </r>
  <r>
    <n v="409447"/>
    <x v="0"/>
    <x v="0"/>
    <n v="110000"/>
    <n v="110000"/>
    <n v="0"/>
    <x v="0"/>
    <x v="1"/>
    <x v="0"/>
    <n v="465"/>
    <x v="1"/>
  </r>
  <r>
    <n v="409456"/>
    <x v="0"/>
    <x v="1"/>
    <n v="23000"/>
    <n v="23000"/>
    <n v="0"/>
    <x v="0"/>
    <x v="1"/>
    <x v="2"/>
    <n v="535"/>
    <x v="9"/>
  </r>
  <r>
    <n v="409458"/>
    <x v="0"/>
    <x v="0"/>
    <n v="73828"/>
    <n v="73828"/>
    <n v="0"/>
    <x v="0"/>
    <x v="0"/>
    <x v="1"/>
    <n v="427"/>
    <x v="6"/>
  </r>
  <r>
    <n v="409480"/>
    <x v="0"/>
    <x v="0"/>
    <n v="5000"/>
    <n v="5000"/>
    <n v="0"/>
    <x v="0"/>
    <x v="1"/>
    <x v="1"/>
    <n v="427"/>
    <x v="6"/>
  </r>
  <r>
    <n v="409482"/>
    <x v="0"/>
    <x v="2"/>
    <n v="30000"/>
    <n v="30000"/>
    <n v="0"/>
    <x v="0"/>
    <x v="0"/>
    <x v="0"/>
    <n v="477"/>
    <x v="8"/>
  </r>
  <r>
    <n v="409491"/>
    <x v="1"/>
    <x v="1"/>
    <n v="39999"/>
    <n v="39999"/>
    <n v="0"/>
    <x v="0"/>
    <x v="1"/>
    <x v="0"/>
    <n v="527"/>
    <x v="7"/>
  </r>
  <r>
    <n v="409507"/>
    <x v="0"/>
    <x v="0"/>
    <n v="92000"/>
    <n v="92000"/>
    <n v="0"/>
    <x v="0"/>
    <x v="1"/>
    <x v="1"/>
    <n v="540"/>
    <x v="9"/>
  </r>
  <r>
    <n v="409510"/>
    <x v="0"/>
    <x v="0"/>
    <n v="6508"/>
    <n v="6508"/>
    <n v="0"/>
    <x v="0"/>
    <x v="1"/>
    <x v="1"/>
    <n v="473"/>
    <x v="8"/>
  </r>
  <r>
    <n v="409530"/>
    <x v="0"/>
    <x v="0"/>
    <n v="16000"/>
    <n v="16000"/>
    <n v="0"/>
    <x v="0"/>
    <x v="1"/>
    <x v="1"/>
    <n v="460"/>
    <x v="1"/>
  </r>
  <r>
    <n v="409531"/>
    <x v="0"/>
    <x v="0"/>
    <n v="47100"/>
    <n v="47100"/>
    <n v="0"/>
    <x v="0"/>
    <x v="1"/>
    <x v="0"/>
    <n v="530"/>
    <x v="7"/>
  </r>
  <r>
    <n v="409549"/>
    <x v="0"/>
    <x v="0"/>
    <n v="79900"/>
    <n v="42153.74"/>
    <n v="1"/>
    <x v="1"/>
    <x v="0"/>
    <x v="0"/>
    <n v="458"/>
    <x v="1"/>
  </r>
  <r>
    <n v="409586"/>
    <x v="0"/>
    <x v="0"/>
    <n v="15000"/>
    <n v="15000"/>
    <n v="0"/>
    <x v="0"/>
    <x v="0"/>
    <x v="1"/>
    <n v="497"/>
    <x v="0"/>
  </r>
  <r>
    <n v="409600"/>
    <x v="0"/>
    <x v="1"/>
    <n v="30000"/>
    <n v="30000"/>
    <n v="0"/>
    <x v="0"/>
    <x v="1"/>
    <x v="0"/>
    <n v="472"/>
    <x v="8"/>
  </r>
  <r>
    <n v="409606"/>
    <x v="1"/>
    <x v="0"/>
    <n v="30000"/>
    <n v="30000"/>
    <n v="0"/>
    <x v="0"/>
    <x v="0"/>
    <x v="1"/>
    <n v="382"/>
    <x v="4"/>
  </r>
  <r>
    <n v="409608"/>
    <x v="0"/>
    <x v="0"/>
    <n v="39800"/>
    <n v="39800"/>
    <n v="0"/>
    <x v="0"/>
    <x v="0"/>
    <x v="2"/>
    <n v="426"/>
    <x v="6"/>
  </r>
  <r>
    <n v="409610"/>
    <x v="0"/>
    <x v="0"/>
    <n v="70000"/>
    <n v="70000"/>
    <n v="0"/>
    <x v="0"/>
    <x v="1"/>
    <x v="1"/>
    <n v="466"/>
    <x v="1"/>
  </r>
  <r>
    <n v="409619"/>
    <x v="0"/>
    <x v="0"/>
    <n v="113000"/>
    <n v="113000"/>
    <n v="0"/>
    <x v="0"/>
    <x v="0"/>
    <x v="1"/>
    <n v="382"/>
    <x v="4"/>
  </r>
  <r>
    <n v="409624"/>
    <x v="2"/>
    <x v="0"/>
    <n v="30000"/>
    <n v="30000"/>
    <n v="0"/>
    <x v="0"/>
    <x v="0"/>
    <x v="1"/>
    <n v="460"/>
    <x v="1"/>
  </r>
  <r>
    <n v="409627"/>
    <x v="0"/>
    <x v="0"/>
    <n v="80100"/>
    <n v="80100"/>
    <n v="0"/>
    <x v="0"/>
    <x v="1"/>
    <x v="1"/>
    <n v="503"/>
    <x v="0"/>
  </r>
  <r>
    <n v="409628"/>
    <x v="0"/>
    <x v="0"/>
    <n v="38000"/>
    <n v="38000"/>
    <n v="0"/>
    <x v="0"/>
    <x v="0"/>
    <x v="1"/>
    <n v="473"/>
    <x v="8"/>
  </r>
  <r>
    <n v="409629"/>
    <x v="0"/>
    <x v="0"/>
    <n v="85000"/>
    <n v="85000"/>
    <n v="0"/>
    <x v="0"/>
    <x v="1"/>
    <x v="1"/>
    <n v="479"/>
    <x v="8"/>
  </r>
  <r>
    <n v="409641"/>
    <x v="1"/>
    <x v="0"/>
    <n v="4300"/>
    <n v="4300"/>
    <n v="0"/>
    <x v="0"/>
    <x v="1"/>
    <x v="0"/>
    <n v="464"/>
    <x v="1"/>
  </r>
  <r>
    <n v="409648"/>
    <x v="0"/>
    <x v="0"/>
    <n v="20000"/>
    <n v="20000"/>
    <n v="0"/>
    <x v="0"/>
    <x v="0"/>
    <x v="1"/>
    <n v="456"/>
    <x v="1"/>
  </r>
  <r>
    <n v="409654"/>
    <x v="0"/>
    <x v="1"/>
    <n v="9200"/>
    <n v="9200"/>
    <n v="0"/>
    <x v="0"/>
    <x v="1"/>
    <x v="1"/>
    <n v="513"/>
    <x v="7"/>
  </r>
  <r>
    <n v="409657"/>
    <x v="0"/>
    <x v="0"/>
    <n v="30500"/>
    <n v="30500"/>
    <n v="0"/>
    <x v="0"/>
    <x v="0"/>
    <x v="1"/>
    <n v="433"/>
    <x v="3"/>
  </r>
  <r>
    <n v="409659"/>
    <x v="0"/>
    <x v="1"/>
    <n v="23600"/>
    <n v="23600"/>
    <n v="0"/>
    <x v="0"/>
    <x v="1"/>
    <x v="1"/>
    <n v="485"/>
    <x v="8"/>
  </r>
  <r>
    <n v="409663"/>
    <x v="1"/>
    <x v="0"/>
    <n v="20000"/>
    <n v="20000"/>
    <n v="0"/>
    <x v="0"/>
    <x v="1"/>
    <x v="1"/>
    <n v="453"/>
    <x v="1"/>
  </r>
  <r>
    <n v="409668"/>
    <x v="0"/>
    <x v="0"/>
    <n v="30000"/>
    <n v="30000"/>
    <n v="0"/>
    <x v="0"/>
    <x v="0"/>
    <x v="1"/>
    <n v="490"/>
    <x v="8"/>
  </r>
  <r>
    <n v="409686"/>
    <x v="1"/>
    <x v="2"/>
    <n v="20000"/>
    <n v="20000"/>
    <n v="0"/>
    <x v="0"/>
    <x v="0"/>
    <x v="1"/>
    <n v="425"/>
    <x v="6"/>
  </r>
  <r>
    <n v="409689"/>
    <x v="0"/>
    <x v="0"/>
    <n v="90000"/>
    <n v="90000"/>
    <n v="0"/>
    <x v="0"/>
    <x v="1"/>
    <x v="1"/>
    <n v="489"/>
    <x v="8"/>
  </r>
  <r>
    <n v="409697"/>
    <x v="1"/>
    <x v="0"/>
    <n v="20000"/>
    <n v="20000"/>
    <n v="0"/>
    <x v="0"/>
    <x v="0"/>
    <x v="1"/>
    <n v="463"/>
    <x v="1"/>
  </r>
  <r>
    <n v="409707"/>
    <x v="0"/>
    <x v="0"/>
    <n v="65000"/>
    <n v="65000"/>
    <n v="0"/>
    <x v="0"/>
    <x v="1"/>
    <x v="1"/>
    <n v="524"/>
    <x v="7"/>
  </r>
  <r>
    <n v="409721"/>
    <x v="2"/>
    <x v="0"/>
    <n v="40000"/>
    <n v="40000"/>
    <n v="0"/>
    <x v="0"/>
    <x v="0"/>
    <x v="1"/>
    <n v="421"/>
    <x v="6"/>
  </r>
  <r>
    <n v="409726"/>
    <x v="1"/>
    <x v="1"/>
    <n v="20000"/>
    <n v="20000"/>
    <n v="0"/>
    <x v="0"/>
    <x v="0"/>
    <x v="1"/>
    <n v="404"/>
    <x v="2"/>
  </r>
  <r>
    <n v="409732"/>
    <x v="0"/>
    <x v="1"/>
    <n v="36700"/>
    <n v="36700"/>
    <n v="0"/>
    <x v="0"/>
    <x v="1"/>
    <x v="1"/>
    <n v="485"/>
    <x v="8"/>
  </r>
  <r>
    <n v="409743"/>
    <x v="1"/>
    <x v="0"/>
    <n v="14000"/>
    <n v="14000"/>
    <n v="0"/>
    <x v="0"/>
    <x v="0"/>
    <x v="1"/>
    <n v="461"/>
    <x v="1"/>
  </r>
  <r>
    <n v="409752"/>
    <x v="0"/>
    <x v="0"/>
    <n v="173500"/>
    <n v="173500"/>
    <n v="0"/>
    <x v="0"/>
    <x v="1"/>
    <x v="2"/>
    <n v="499"/>
    <x v="0"/>
  </r>
  <r>
    <n v="409760"/>
    <x v="1"/>
    <x v="0"/>
    <n v="35000"/>
    <n v="35000"/>
    <n v="0"/>
    <x v="0"/>
    <x v="1"/>
    <x v="2"/>
    <n v="544"/>
    <x v="9"/>
  </r>
  <r>
    <n v="409780"/>
    <x v="2"/>
    <x v="2"/>
    <n v="22000"/>
    <n v="22000"/>
    <n v="0"/>
    <x v="0"/>
    <x v="1"/>
    <x v="0"/>
    <n v="468"/>
    <x v="1"/>
  </r>
  <r>
    <n v="409794"/>
    <x v="0"/>
    <x v="0"/>
    <n v="95000"/>
    <n v="95000"/>
    <n v="0"/>
    <x v="0"/>
    <x v="1"/>
    <x v="1"/>
    <n v="547"/>
    <x v="9"/>
  </r>
  <r>
    <n v="409796"/>
    <x v="1"/>
    <x v="0"/>
    <n v="50000"/>
    <n v="50000"/>
    <n v="0"/>
    <x v="0"/>
    <x v="0"/>
    <x v="1"/>
    <n v="444"/>
    <x v="3"/>
  </r>
  <r>
    <n v="409816"/>
    <x v="0"/>
    <x v="0"/>
    <n v="60000"/>
    <n v="60000"/>
    <n v="0"/>
    <x v="0"/>
    <x v="0"/>
    <x v="2"/>
    <n v="478"/>
    <x v="8"/>
  </r>
  <r>
    <n v="409835"/>
    <x v="1"/>
    <x v="0"/>
    <n v="8000"/>
    <n v="8000"/>
    <n v="0"/>
    <x v="0"/>
    <x v="0"/>
    <x v="2"/>
    <n v="443"/>
    <x v="3"/>
  </r>
  <r>
    <n v="409836"/>
    <x v="0"/>
    <x v="1"/>
    <n v="45000"/>
    <n v="45000"/>
    <n v="0"/>
    <x v="0"/>
    <x v="1"/>
    <x v="0"/>
    <n v="526"/>
    <x v="7"/>
  </r>
  <r>
    <n v="409847"/>
    <x v="1"/>
    <x v="0"/>
    <n v="2100"/>
    <n v="2100"/>
    <n v="0"/>
    <x v="0"/>
    <x v="1"/>
    <x v="2"/>
    <n v="432"/>
    <x v="3"/>
  </r>
  <r>
    <n v="409854"/>
    <x v="0"/>
    <x v="0"/>
    <n v="53890"/>
    <n v="30214.2"/>
    <n v="1"/>
    <x v="1"/>
    <x v="1"/>
    <x v="1"/>
    <n v="449"/>
    <x v="3"/>
  </r>
  <r>
    <n v="409866"/>
    <x v="0"/>
    <x v="0"/>
    <n v="92000"/>
    <n v="92000"/>
    <n v="0"/>
    <x v="0"/>
    <x v="0"/>
    <x v="1"/>
    <n v="484"/>
    <x v="8"/>
  </r>
  <r>
    <n v="409868"/>
    <x v="0"/>
    <x v="0"/>
    <n v="70000"/>
    <n v="70000"/>
    <n v="0"/>
    <x v="0"/>
    <x v="1"/>
    <x v="1"/>
    <n v="410"/>
    <x v="2"/>
  </r>
  <r>
    <n v="409869"/>
    <x v="0"/>
    <x v="1"/>
    <n v="26000"/>
    <n v="26000"/>
    <n v="0"/>
    <x v="0"/>
    <x v="1"/>
    <x v="2"/>
    <n v="486"/>
    <x v="8"/>
  </r>
  <r>
    <n v="409872"/>
    <x v="1"/>
    <x v="0"/>
    <n v="35000"/>
    <n v="35000"/>
    <n v="0"/>
    <x v="0"/>
    <x v="0"/>
    <x v="2"/>
    <n v="522"/>
    <x v="7"/>
  </r>
  <r>
    <n v="409877"/>
    <x v="2"/>
    <x v="0"/>
    <n v="43000"/>
    <n v="43000"/>
    <n v="0"/>
    <x v="0"/>
    <x v="1"/>
    <x v="2"/>
    <n v="510"/>
    <x v="0"/>
  </r>
  <r>
    <n v="409879"/>
    <x v="1"/>
    <x v="0"/>
    <n v="40000"/>
    <n v="20000"/>
    <n v="1"/>
    <x v="1"/>
    <x v="0"/>
    <x v="1"/>
    <n v="468"/>
    <x v="1"/>
  </r>
  <r>
    <n v="409898"/>
    <x v="0"/>
    <x v="0"/>
    <n v="40000"/>
    <n v="40000"/>
    <n v="0"/>
    <x v="0"/>
    <x v="1"/>
    <x v="0"/>
    <n v="496"/>
    <x v="0"/>
  </r>
  <r>
    <n v="409918"/>
    <x v="2"/>
    <x v="2"/>
    <n v="84812"/>
    <n v="84812"/>
    <n v="0"/>
    <x v="0"/>
    <x v="1"/>
    <x v="1"/>
    <n v="432"/>
    <x v="3"/>
  </r>
  <r>
    <n v="409946"/>
    <x v="0"/>
    <x v="0"/>
    <n v="31000"/>
    <n v="31000"/>
    <n v="0"/>
    <x v="0"/>
    <x v="1"/>
    <x v="2"/>
    <n v="560"/>
    <x v="10"/>
  </r>
  <r>
    <n v="409948"/>
    <x v="1"/>
    <x v="0"/>
    <n v="30000"/>
    <n v="0"/>
    <n v="1"/>
    <x v="1"/>
    <x v="0"/>
    <x v="0"/>
    <n v="448"/>
    <x v="3"/>
  </r>
  <r>
    <n v="409950"/>
    <x v="1"/>
    <x v="0"/>
    <n v="3200"/>
    <n v="3200"/>
    <n v="0"/>
    <x v="0"/>
    <x v="0"/>
    <x v="1"/>
    <n v="372"/>
    <x v="4"/>
  </r>
  <r>
    <n v="409952"/>
    <x v="0"/>
    <x v="0"/>
    <n v="150800"/>
    <n v="150800"/>
    <n v="0"/>
    <x v="0"/>
    <x v="1"/>
    <x v="0"/>
    <n v="519"/>
    <x v="7"/>
  </r>
  <r>
    <n v="409956"/>
    <x v="0"/>
    <x v="1"/>
    <n v="2500"/>
    <n v="2500"/>
    <n v="0"/>
    <x v="0"/>
    <x v="1"/>
    <x v="1"/>
    <n v="438"/>
    <x v="3"/>
  </r>
  <r>
    <n v="409971"/>
    <x v="0"/>
    <x v="0"/>
    <n v="85000"/>
    <n v="85000"/>
    <n v="0"/>
    <x v="0"/>
    <x v="0"/>
    <x v="0"/>
    <n v="518"/>
    <x v="7"/>
  </r>
  <r>
    <n v="409985"/>
    <x v="0"/>
    <x v="0"/>
    <n v="30000"/>
    <n v="30000"/>
    <n v="0"/>
    <x v="0"/>
    <x v="0"/>
    <x v="1"/>
    <n v="436"/>
    <x v="3"/>
  </r>
  <r>
    <n v="409993"/>
    <x v="2"/>
    <x v="2"/>
    <n v="60000"/>
    <n v="60000"/>
    <n v="0"/>
    <x v="0"/>
    <x v="0"/>
    <x v="0"/>
    <n v="431"/>
    <x v="3"/>
  </r>
  <r>
    <n v="410001"/>
    <x v="0"/>
    <x v="0"/>
    <n v="130000"/>
    <n v="130000"/>
    <n v="0"/>
    <x v="0"/>
    <x v="0"/>
    <x v="1"/>
    <n v="449"/>
    <x v="3"/>
  </r>
  <r>
    <n v="410018"/>
    <x v="0"/>
    <x v="2"/>
    <n v="50000"/>
    <n v="50000"/>
    <n v="0"/>
    <x v="0"/>
    <x v="0"/>
    <x v="1"/>
    <n v="508"/>
    <x v="0"/>
  </r>
  <r>
    <n v="410025"/>
    <x v="0"/>
    <x v="1"/>
    <n v="40000"/>
    <n v="40000"/>
    <n v="0"/>
    <x v="0"/>
    <x v="0"/>
    <x v="0"/>
    <n v="436"/>
    <x v="3"/>
  </r>
  <r>
    <n v="410041"/>
    <x v="1"/>
    <x v="0"/>
    <n v="30000"/>
    <n v="0"/>
    <n v="1"/>
    <x v="1"/>
    <x v="1"/>
    <x v="0"/>
    <n v="457"/>
    <x v="1"/>
  </r>
  <r>
    <n v="410049"/>
    <x v="0"/>
    <x v="1"/>
    <n v="35000"/>
    <n v="35000"/>
    <n v="0"/>
    <x v="0"/>
    <x v="0"/>
    <x v="2"/>
    <n v="382"/>
    <x v="4"/>
  </r>
  <r>
    <n v="410066"/>
    <x v="1"/>
    <x v="0"/>
    <n v="8000"/>
    <n v="8000"/>
    <n v="0"/>
    <x v="0"/>
    <x v="0"/>
    <x v="0"/>
    <n v="474"/>
    <x v="8"/>
  </r>
  <r>
    <n v="410075"/>
    <x v="0"/>
    <x v="0"/>
    <n v="35000"/>
    <n v="35000"/>
    <n v="0"/>
    <x v="0"/>
    <x v="1"/>
    <x v="0"/>
    <n v="491"/>
    <x v="0"/>
  </r>
  <r>
    <n v="410096"/>
    <x v="0"/>
    <x v="0"/>
    <n v="66000"/>
    <n v="66000"/>
    <n v="0"/>
    <x v="0"/>
    <x v="0"/>
    <x v="1"/>
    <n v="444"/>
    <x v="3"/>
  </r>
  <r>
    <n v="410112"/>
    <x v="1"/>
    <x v="0"/>
    <n v="25000"/>
    <n v="0"/>
    <n v="1"/>
    <x v="1"/>
    <x v="1"/>
    <x v="1"/>
    <n v="421"/>
    <x v="6"/>
  </r>
  <r>
    <n v="410116"/>
    <x v="1"/>
    <x v="1"/>
    <n v="30000"/>
    <n v="30000"/>
    <n v="0"/>
    <x v="0"/>
    <x v="0"/>
    <x v="1"/>
    <n v="535"/>
    <x v="9"/>
  </r>
  <r>
    <n v="410120"/>
    <x v="0"/>
    <x v="0"/>
    <n v="60000"/>
    <n v="60000"/>
    <n v="0"/>
    <x v="0"/>
    <x v="1"/>
    <x v="1"/>
    <n v="433"/>
    <x v="3"/>
  </r>
  <r>
    <n v="410121"/>
    <x v="0"/>
    <x v="0"/>
    <n v="61700"/>
    <n v="61700"/>
    <n v="0"/>
    <x v="0"/>
    <x v="1"/>
    <x v="2"/>
    <n v="492"/>
    <x v="0"/>
  </r>
  <r>
    <n v="410122"/>
    <x v="1"/>
    <x v="0"/>
    <n v="10000"/>
    <n v="10000"/>
    <n v="0"/>
    <x v="0"/>
    <x v="1"/>
    <x v="0"/>
    <n v="452"/>
    <x v="1"/>
  </r>
  <r>
    <n v="410123"/>
    <x v="1"/>
    <x v="0"/>
    <n v="20000"/>
    <n v="20000"/>
    <n v="0"/>
    <x v="0"/>
    <x v="1"/>
    <x v="0"/>
    <n v="492"/>
    <x v="0"/>
  </r>
  <r>
    <n v="410138"/>
    <x v="0"/>
    <x v="2"/>
    <n v="66200"/>
    <n v="66200"/>
    <n v="0"/>
    <x v="0"/>
    <x v="1"/>
    <x v="0"/>
    <n v="474"/>
    <x v="8"/>
  </r>
  <r>
    <n v="410150"/>
    <x v="0"/>
    <x v="2"/>
    <n v="174689"/>
    <n v="174689"/>
    <n v="0"/>
    <x v="0"/>
    <x v="0"/>
    <x v="1"/>
    <n v="425"/>
    <x v="6"/>
  </r>
  <r>
    <n v="410157"/>
    <x v="1"/>
    <x v="0"/>
    <n v="30500"/>
    <n v="30500"/>
    <n v="0"/>
    <x v="0"/>
    <x v="1"/>
    <x v="1"/>
    <n v="538"/>
    <x v="9"/>
  </r>
  <r>
    <n v="410161"/>
    <x v="0"/>
    <x v="0"/>
    <n v="5000"/>
    <n v="5000"/>
    <n v="0"/>
    <x v="0"/>
    <x v="0"/>
    <x v="1"/>
    <n v="442"/>
    <x v="3"/>
  </r>
  <r>
    <n v="410163"/>
    <x v="0"/>
    <x v="0"/>
    <n v="79856"/>
    <n v="79856"/>
    <n v="0"/>
    <x v="0"/>
    <x v="1"/>
    <x v="1"/>
    <n v="458"/>
    <x v="1"/>
  </r>
  <r>
    <n v="410177"/>
    <x v="0"/>
    <x v="1"/>
    <n v="30000"/>
    <n v="30000"/>
    <n v="0"/>
    <x v="0"/>
    <x v="0"/>
    <x v="2"/>
    <n v="450"/>
    <x v="3"/>
  </r>
  <r>
    <n v="410187"/>
    <x v="0"/>
    <x v="2"/>
    <n v="41500"/>
    <n v="41500"/>
    <n v="0"/>
    <x v="0"/>
    <x v="0"/>
    <x v="1"/>
    <n v="367"/>
    <x v="5"/>
  </r>
  <r>
    <n v="410206"/>
    <x v="0"/>
    <x v="0"/>
    <n v="40000"/>
    <n v="40000"/>
    <n v="0"/>
    <x v="0"/>
    <x v="1"/>
    <x v="0"/>
    <n v="498"/>
    <x v="0"/>
  </r>
  <r>
    <n v="410210"/>
    <x v="2"/>
    <x v="1"/>
    <n v="44300"/>
    <n v="44300"/>
    <n v="0"/>
    <x v="0"/>
    <x v="1"/>
    <x v="1"/>
    <n v="449"/>
    <x v="3"/>
  </r>
  <r>
    <n v="410249"/>
    <x v="0"/>
    <x v="0"/>
    <n v="27500"/>
    <n v="27500"/>
    <n v="0"/>
    <x v="0"/>
    <x v="0"/>
    <x v="1"/>
    <n v="405"/>
    <x v="2"/>
  </r>
  <r>
    <n v="410293"/>
    <x v="0"/>
    <x v="1"/>
    <n v="50000"/>
    <n v="50000"/>
    <n v="0"/>
    <x v="0"/>
    <x v="0"/>
    <x v="2"/>
    <n v="436"/>
    <x v="3"/>
  </r>
  <r>
    <n v="410299"/>
    <x v="0"/>
    <x v="0"/>
    <n v="138741"/>
    <n v="138741"/>
    <n v="0"/>
    <x v="0"/>
    <x v="1"/>
    <x v="1"/>
    <n v="454"/>
    <x v="1"/>
  </r>
  <r>
    <n v="410301"/>
    <x v="1"/>
    <x v="0"/>
    <n v="5000"/>
    <n v="5000"/>
    <n v="0"/>
    <x v="0"/>
    <x v="0"/>
    <x v="1"/>
    <n v="422"/>
    <x v="6"/>
  </r>
  <r>
    <n v="410302"/>
    <x v="0"/>
    <x v="1"/>
    <n v="60000"/>
    <n v="60000"/>
    <n v="0"/>
    <x v="0"/>
    <x v="0"/>
    <x v="1"/>
    <n v="433"/>
    <x v="3"/>
  </r>
  <r>
    <n v="410304"/>
    <x v="0"/>
    <x v="0"/>
    <n v="32700"/>
    <n v="32700"/>
    <n v="0"/>
    <x v="0"/>
    <x v="1"/>
    <x v="1"/>
    <n v="519"/>
    <x v="7"/>
  </r>
  <r>
    <n v="410329"/>
    <x v="2"/>
    <x v="2"/>
    <n v="30000"/>
    <n v="30000"/>
    <n v="0"/>
    <x v="0"/>
    <x v="0"/>
    <x v="1"/>
    <n v="429"/>
    <x v="6"/>
  </r>
  <r>
    <n v="410340"/>
    <x v="0"/>
    <x v="1"/>
    <n v="106500"/>
    <n v="106500"/>
    <n v="0"/>
    <x v="0"/>
    <x v="0"/>
    <x v="1"/>
    <n v="520"/>
    <x v="7"/>
  </r>
  <r>
    <n v="410342"/>
    <x v="0"/>
    <x v="0"/>
    <n v="101800"/>
    <n v="101800"/>
    <n v="0"/>
    <x v="0"/>
    <x v="1"/>
    <x v="0"/>
    <n v="521"/>
    <x v="7"/>
  </r>
  <r>
    <n v="410355"/>
    <x v="0"/>
    <x v="0"/>
    <n v="79050"/>
    <n v="79050"/>
    <n v="0"/>
    <x v="0"/>
    <x v="1"/>
    <x v="0"/>
    <n v="532"/>
    <x v="9"/>
  </r>
  <r>
    <n v="410359"/>
    <x v="0"/>
    <x v="0"/>
    <n v="69000"/>
    <n v="69000"/>
    <n v="0"/>
    <x v="0"/>
    <x v="1"/>
    <x v="2"/>
    <n v="423"/>
    <x v="6"/>
  </r>
  <r>
    <n v="410369"/>
    <x v="0"/>
    <x v="0"/>
    <n v="90000"/>
    <n v="90000"/>
    <n v="0"/>
    <x v="0"/>
    <x v="0"/>
    <x v="1"/>
    <n v="469"/>
    <x v="1"/>
  </r>
  <r>
    <n v="410377"/>
    <x v="0"/>
    <x v="0"/>
    <n v="147575"/>
    <n v="147575"/>
    <n v="0"/>
    <x v="0"/>
    <x v="0"/>
    <x v="1"/>
    <n v="428"/>
    <x v="6"/>
  </r>
  <r>
    <n v="410418"/>
    <x v="0"/>
    <x v="0"/>
    <n v="28000"/>
    <n v="28000"/>
    <n v="0"/>
    <x v="0"/>
    <x v="1"/>
    <x v="2"/>
    <n v="463"/>
    <x v="1"/>
  </r>
  <r>
    <n v="410430"/>
    <x v="0"/>
    <x v="0"/>
    <n v="55000"/>
    <n v="55000"/>
    <n v="0"/>
    <x v="0"/>
    <x v="1"/>
    <x v="0"/>
    <n v="466"/>
    <x v="1"/>
  </r>
  <r>
    <n v="410434"/>
    <x v="0"/>
    <x v="1"/>
    <n v="55000"/>
    <n v="55000"/>
    <n v="0"/>
    <x v="0"/>
    <x v="1"/>
    <x v="2"/>
    <n v="465"/>
    <x v="1"/>
  </r>
  <r>
    <n v="410461"/>
    <x v="1"/>
    <x v="2"/>
    <n v="40100"/>
    <n v="16000"/>
    <n v="1"/>
    <x v="1"/>
    <x v="1"/>
    <x v="1"/>
    <n v="404"/>
    <x v="2"/>
  </r>
  <r>
    <n v="410462"/>
    <x v="0"/>
    <x v="0"/>
    <n v="129770"/>
    <n v="129770"/>
    <n v="0"/>
    <x v="0"/>
    <x v="1"/>
    <x v="1"/>
    <n v="433"/>
    <x v="3"/>
  </r>
  <r>
    <n v="410474"/>
    <x v="1"/>
    <x v="0"/>
    <n v="5000"/>
    <n v="0"/>
    <n v="1"/>
    <x v="1"/>
    <x v="0"/>
    <x v="2"/>
    <n v="420"/>
    <x v="6"/>
  </r>
  <r>
    <n v="410500"/>
    <x v="1"/>
    <x v="0"/>
    <n v="35000"/>
    <n v="0"/>
    <n v="1"/>
    <x v="1"/>
    <x v="0"/>
    <x v="0"/>
    <n v="496"/>
    <x v="0"/>
  </r>
  <r>
    <n v="410524"/>
    <x v="0"/>
    <x v="1"/>
    <n v="56000"/>
    <n v="56000"/>
    <n v="0"/>
    <x v="0"/>
    <x v="1"/>
    <x v="1"/>
    <n v="457"/>
    <x v="1"/>
  </r>
  <r>
    <n v="410530"/>
    <x v="0"/>
    <x v="0"/>
    <n v="35000"/>
    <n v="35000"/>
    <n v="0"/>
    <x v="0"/>
    <x v="0"/>
    <x v="0"/>
    <n v="494"/>
    <x v="0"/>
  </r>
  <r>
    <n v="410553"/>
    <x v="1"/>
    <x v="0"/>
    <n v="65000"/>
    <n v="65000"/>
    <n v="0"/>
    <x v="0"/>
    <x v="0"/>
    <x v="1"/>
    <n v="423"/>
    <x v="6"/>
  </r>
  <r>
    <n v="410658"/>
    <x v="0"/>
    <x v="1"/>
    <n v="10000"/>
    <n v="10000"/>
    <n v="0"/>
    <x v="0"/>
    <x v="0"/>
    <x v="0"/>
    <n v="458"/>
    <x v="1"/>
  </r>
  <r>
    <n v="410672"/>
    <x v="0"/>
    <x v="1"/>
    <n v="25000"/>
    <n v="25000"/>
    <n v="0"/>
    <x v="0"/>
    <x v="1"/>
    <x v="1"/>
    <n v="539"/>
    <x v="9"/>
  </r>
  <r>
    <n v="410676"/>
    <x v="1"/>
    <x v="0"/>
    <n v="50000"/>
    <n v="50000"/>
    <n v="0"/>
    <x v="0"/>
    <x v="1"/>
    <x v="1"/>
    <n v="463"/>
    <x v="1"/>
  </r>
  <r>
    <n v="410682"/>
    <x v="1"/>
    <x v="1"/>
    <n v="4500"/>
    <n v="4500"/>
    <n v="0"/>
    <x v="0"/>
    <x v="1"/>
    <x v="2"/>
    <n v="511"/>
    <x v="7"/>
  </r>
  <r>
    <n v="410693"/>
    <x v="1"/>
    <x v="0"/>
    <n v="40000"/>
    <n v="40000"/>
    <n v="0"/>
    <x v="0"/>
    <x v="1"/>
    <x v="0"/>
    <n v="461"/>
    <x v="1"/>
  </r>
  <r>
    <n v="410716"/>
    <x v="1"/>
    <x v="0"/>
    <n v="1200"/>
    <n v="1200"/>
    <n v="0"/>
    <x v="0"/>
    <x v="1"/>
    <x v="0"/>
    <n v="485"/>
    <x v="8"/>
  </r>
  <r>
    <n v="410724"/>
    <x v="0"/>
    <x v="0"/>
    <n v="20000"/>
    <n v="20000"/>
    <n v="0"/>
    <x v="0"/>
    <x v="0"/>
    <x v="2"/>
    <n v="446"/>
    <x v="3"/>
  </r>
  <r>
    <n v="410730"/>
    <x v="0"/>
    <x v="0"/>
    <n v="106500"/>
    <n v="106500"/>
    <n v="0"/>
    <x v="0"/>
    <x v="1"/>
    <x v="0"/>
    <n v="542"/>
    <x v="9"/>
  </r>
  <r>
    <n v="410734"/>
    <x v="1"/>
    <x v="1"/>
    <n v="35000"/>
    <n v="35000"/>
    <n v="0"/>
    <x v="0"/>
    <x v="0"/>
    <x v="0"/>
    <n v="463"/>
    <x v="1"/>
  </r>
  <r>
    <n v="410741"/>
    <x v="0"/>
    <x v="2"/>
    <n v="15000"/>
    <n v="15000"/>
    <n v="0"/>
    <x v="0"/>
    <x v="0"/>
    <x v="0"/>
    <n v="431"/>
    <x v="3"/>
  </r>
  <r>
    <n v="410745"/>
    <x v="0"/>
    <x v="0"/>
    <n v="112000"/>
    <n v="112000"/>
    <n v="0"/>
    <x v="0"/>
    <x v="0"/>
    <x v="1"/>
    <n v="484"/>
    <x v="8"/>
  </r>
  <r>
    <n v="410796"/>
    <x v="0"/>
    <x v="0"/>
    <n v="19600"/>
    <n v="19600"/>
    <n v="0"/>
    <x v="0"/>
    <x v="1"/>
    <x v="0"/>
    <n v="454"/>
    <x v="1"/>
  </r>
  <r>
    <n v="410809"/>
    <x v="0"/>
    <x v="1"/>
    <n v="5000"/>
    <n v="5000"/>
    <n v="0"/>
    <x v="0"/>
    <x v="1"/>
    <x v="0"/>
    <n v="455"/>
    <x v="1"/>
  </r>
  <r>
    <n v="410819"/>
    <x v="0"/>
    <x v="1"/>
    <n v="25500"/>
    <n v="25500"/>
    <n v="0"/>
    <x v="0"/>
    <x v="1"/>
    <x v="1"/>
    <n v="528"/>
    <x v="7"/>
  </r>
  <r>
    <n v="410833"/>
    <x v="1"/>
    <x v="0"/>
    <n v="500"/>
    <n v="500"/>
    <n v="0"/>
    <x v="0"/>
    <x v="0"/>
    <x v="2"/>
    <n v="434"/>
    <x v="3"/>
  </r>
  <r>
    <n v="410841"/>
    <x v="0"/>
    <x v="2"/>
    <n v="43000"/>
    <n v="43000"/>
    <n v="0"/>
    <x v="0"/>
    <x v="0"/>
    <x v="0"/>
    <n v="449"/>
    <x v="3"/>
  </r>
  <r>
    <n v="410853"/>
    <x v="0"/>
    <x v="0"/>
    <n v="47100"/>
    <n v="47100"/>
    <n v="0"/>
    <x v="0"/>
    <x v="1"/>
    <x v="1"/>
    <n v="448"/>
    <x v="3"/>
  </r>
  <r>
    <n v="410857"/>
    <x v="0"/>
    <x v="0"/>
    <n v="139600"/>
    <n v="139600"/>
    <n v="0"/>
    <x v="0"/>
    <x v="0"/>
    <x v="1"/>
    <n v="521"/>
    <x v="7"/>
  </r>
  <r>
    <n v="410865"/>
    <x v="0"/>
    <x v="1"/>
    <n v="58700"/>
    <n v="58700"/>
    <n v="0"/>
    <x v="0"/>
    <x v="0"/>
    <x v="2"/>
    <n v="499"/>
    <x v="0"/>
  </r>
  <r>
    <n v="410866"/>
    <x v="0"/>
    <x v="2"/>
    <n v="30000"/>
    <n v="30000"/>
    <n v="0"/>
    <x v="0"/>
    <x v="1"/>
    <x v="0"/>
    <n v="495"/>
    <x v="0"/>
  </r>
  <r>
    <n v="410870"/>
    <x v="0"/>
    <x v="0"/>
    <n v="35000"/>
    <n v="35000"/>
    <n v="0"/>
    <x v="0"/>
    <x v="1"/>
    <x v="0"/>
    <n v="492"/>
    <x v="0"/>
  </r>
  <r>
    <n v="410885"/>
    <x v="0"/>
    <x v="0"/>
    <n v="70000"/>
    <n v="70000"/>
    <n v="0"/>
    <x v="0"/>
    <x v="0"/>
    <x v="0"/>
    <n v="484"/>
    <x v="8"/>
  </r>
  <r>
    <n v="410898"/>
    <x v="0"/>
    <x v="0"/>
    <n v="81300"/>
    <n v="81300"/>
    <n v="0"/>
    <x v="0"/>
    <x v="1"/>
    <x v="1"/>
    <n v="442"/>
    <x v="3"/>
  </r>
  <r>
    <n v="410906"/>
    <x v="0"/>
    <x v="0"/>
    <n v="30000"/>
    <n v="30000"/>
    <n v="0"/>
    <x v="0"/>
    <x v="1"/>
    <x v="2"/>
    <n v="501"/>
    <x v="0"/>
  </r>
  <r>
    <n v="410911"/>
    <x v="1"/>
    <x v="0"/>
    <n v="20000"/>
    <n v="20000"/>
    <n v="0"/>
    <x v="0"/>
    <x v="0"/>
    <x v="1"/>
    <n v="430"/>
    <x v="6"/>
  </r>
  <r>
    <n v="410918"/>
    <x v="2"/>
    <x v="0"/>
    <n v="30200"/>
    <n v="30200"/>
    <n v="0"/>
    <x v="0"/>
    <x v="1"/>
    <x v="1"/>
    <n v="477"/>
    <x v="8"/>
  </r>
  <r>
    <n v="410926"/>
    <x v="0"/>
    <x v="1"/>
    <n v="38000"/>
    <n v="38000"/>
    <n v="0"/>
    <x v="0"/>
    <x v="0"/>
    <x v="0"/>
    <n v="431"/>
    <x v="3"/>
  </r>
  <r>
    <n v="410928"/>
    <x v="0"/>
    <x v="1"/>
    <n v="22500"/>
    <n v="22500"/>
    <n v="0"/>
    <x v="0"/>
    <x v="1"/>
    <x v="0"/>
    <n v="485"/>
    <x v="8"/>
  </r>
  <r>
    <n v="410939"/>
    <x v="0"/>
    <x v="2"/>
    <n v="35000"/>
    <n v="35000"/>
    <n v="0"/>
    <x v="0"/>
    <x v="0"/>
    <x v="0"/>
    <n v="397"/>
    <x v="2"/>
  </r>
  <r>
    <n v="410970"/>
    <x v="0"/>
    <x v="0"/>
    <n v="21940"/>
    <n v="21940"/>
    <n v="0"/>
    <x v="0"/>
    <x v="0"/>
    <x v="1"/>
    <n v="489"/>
    <x v="8"/>
  </r>
  <r>
    <n v="410972"/>
    <x v="1"/>
    <x v="0"/>
    <n v="1200"/>
    <n v="1200"/>
    <n v="0"/>
    <x v="0"/>
    <x v="0"/>
    <x v="0"/>
    <n v="456"/>
    <x v="1"/>
  </r>
  <r>
    <n v="410977"/>
    <x v="0"/>
    <x v="2"/>
    <n v="30000"/>
    <n v="30000"/>
    <n v="0"/>
    <x v="0"/>
    <x v="0"/>
    <x v="1"/>
    <n v="452"/>
    <x v="1"/>
  </r>
  <r>
    <n v="411001"/>
    <x v="1"/>
    <x v="0"/>
    <n v="25000"/>
    <n v="25000"/>
    <n v="0"/>
    <x v="0"/>
    <x v="1"/>
    <x v="1"/>
    <n v="463"/>
    <x v="1"/>
  </r>
  <r>
    <n v="411011"/>
    <x v="1"/>
    <x v="0"/>
    <n v="25000"/>
    <n v="25000"/>
    <n v="0"/>
    <x v="0"/>
    <x v="1"/>
    <x v="2"/>
    <n v="457"/>
    <x v="1"/>
  </r>
  <r>
    <n v="411025"/>
    <x v="1"/>
    <x v="1"/>
    <n v="57700"/>
    <n v="57700"/>
    <n v="0"/>
    <x v="0"/>
    <x v="1"/>
    <x v="1"/>
    <n v="471"/>
    <x v="8"/>
  </r>
  <r>
    <n v="411032"/>
    <x v="0"/>
    <x v="0"/>
    <n v="30000"/>
    <n v="30000"/>
    <n v="0"/>
    <x v="0"/>
    <x v="1"/>
    <x v="1"/>
    <n v="458"/>
    <x v="1"/>
  </r>
  <r>
    <n v="411052"/>
    <x v="0"/>
    <x v="0"/>
    <n v="53000"/>
    <n v="53000"/>
    <n v="0"/>
    <x v="0"/>
    <x v="1"/>
    <x v="1"/>
    <n v="474"/>
    <x v="8"/>
  </r>
  <r>
    <n v="411054"/>
    <x v="0"/>
    <x v="1"/>
    <n v="135000"/>
    <n v="135000"/>
    <n v="0"/>
    <x v="0"/>
    <x v="1"/>
    <x v="2"/>
    <n v="502"/>
    <x v="0"/>
  </r>
  <r>
    <n v="411139"/>
    <x v="1"/>
    <x v="0"/>
    <n v="25000"/>
    <n v="0"/>
    <n v="1"/>
    <x v="1"/>
    <x v="0"/>
    <x v="2"/>
    <n v="457"/>
    <x v="1"/>
  </r>
  <r>
    <n v="411145"/>
    <x v="1"/>
    <x v="0"/>
    <n v="37500"/>
    <n v="19000"/>
    <n v="1"/>
    <x v="1"/>
    <x v="1"/>
    <x v="2"/>
    <n v="471"/>
    <x v="8"/>
  </r>
  <r>
    <n v="411187"/>
    <x v="1"/>
    <x v="0"/>
    <n v="40000"/>
    <n v="40000"/>
    <n v="0"/>
    <x v="0"/>
    <x v="0"/>
    <x v="1"/>
    <n v="412"/>
    <x v="6"/>
  </r>
  <r>
    <n v="411191"/>
    <x v="0"/>
    <x v="1"/>
    <n v="40000"/>
    <n v="40000"/>
    <n v="0"/>
    <x v="0"/>
    <x v="0"/>
    <x v="2"/>
    <n v="465"/>
    <x v="1"/>
  </r>
  <r>
    <n v="411198"/>
    <x v="1"/>
    <x v="0"/>
    <n v="500"/>
    <n v="500"/>
    <n v="0"/>
    <x v="0"/>
    <x v="0"/>
    <x v="0"/>
    <n v="418"/>
    <x v="6"/>
  </r>
  <r>
    <n v="411205"/>
    <x v="0"/>
    <x v="0"/>
    <n v="25000"/>
    <n v="25000"/>
    <n v="0"/>
    <x v="0"/>
    <x v="1"/>
    <x v="0"/>
    <n v="453"/>
    <x v="1"/>
  </r>
  <r>
    <n v="411206"/>
    <x v="1"/>
    <x v="0"/>
    <n v="60000"/>
    <n v="30000"/>
    <n v="1"/>
    <x v="1"/>
    <x v="0"/>
    <x v="1"/>
    <n v="435"/>
    <x v="3"/>
  </r>
  <r>
    <n v="411233"/>
    <x v="0"/>
    <x v="0"/>
    <n v="29999"/>
    <n v="29999"/>
    <n v="0"/>
    <x v="0"/>
    <x v="0"/>
    <x v="0"/>
    <n v="428"/>
    <x v="6"/>
  </r>
  <r>
    <n v="411238"/>
    <x v="0"/>
    <x v="1"/>
    <n v="20000"/>
    <n v="20000"/>
    <n v="0"/>
    <x v="0"/>
    <x v="0"/>
    <x v="2"/>
    <n v="484"/>
    <x v="8"/>
  </r>
  <r>
    <n v="411244"/>
    <x v="1"/>
    <x v="0"/>
    <n v="30000"/>
    <n v="30000"/>
    <n v="0"/>
    <x v="0"/>
    <x v="0"/>
    <x v="1"/>
    <n v="445"/>
    <x v="3"/>
  </r>
  <r>
    <n v="411257"/>
    <x v="0"/>
    <x v="1"/>
    <n v="51000"/>
    <n v="51000"/>
    <n v="0"/>
    <x v="0"/>
    <x v="0"/>
    <x v="1"/>
    <n v="431"/>
    <x v="3"/>
  </r>
  <r>
    <n v="411289"/>
    <x v="0"/>
    <x v="0"/>
    <n v="80000"/>
    <n v="80000"/>
    <n v="0"/>
    <x v="0"/>
    <x v="0"/>
    <x v="1"/>
    <n v="429"/>
    <x v="6"/>
  </r>
  <r>
    <n v="411312"/>
    <x v="0"/>
    <x v="0"/>
    <n v="55200"/>
    <n v="55200"/>
    <n v="0"/>
    <x v="0"/>
    <x v="1"/>
    <x v="1"/>
    <n v="468"/>
    <x v="1"/>
  </r>
  <r>
    <n v="411340"/>
    <x v="2"/>
    <x v="2"/>
    <n v="20000"/>
    <n v="20000"/>
    <n v="0"/>
    <x v="0"/>
    <x v="0"/>
    <x v="0"/>
    <n v="403"/>
    <x v="2"/>
  </r>
  <r>
    <n v="411358"/>
    <x v="0"/>
    <x v="2"/>
    <n v="81500"/>
    <n v="81500"/>
    <n v="0"/>
    <x v="0"/>
    <x v="0"/>
    <x v="1"/>
    <n v="418"/>
    <x v="6"/>
  </r>
  <r>
    <n v="411457"/>
    <x v="2"/>
    <x v="0"/>
    <n v="30500"/>
    <n v="30500"/>
    <n v="0"/>
    <x v="0"/>
    <x v="0"/>
    <x v="1"/>
    <n v="397"/>
    <x v="2"/>
  </r>
  <r>
    <n v="411514"/>
    <x v="0"/>
    <x v="1"/>
    <n v="73000"/>
    <n v="73000"/>
    <n v="0"/>
    <x v="0"/>
    <x v="0"/>
    <x v="2"/>
    <n v="517"/>
    <x v="7"/>
  </r>
  <r>
    <n v="411554"/>
    <x v="0"/>
    <x v="0"/>
    <n v="60000"/>
    <n v="60000"/>
    <n v="0"/>
    <x v="0"/>
    <x v="0"/>
    <x v="1"/>
    <n v="467"/>
    <x v="1"/>
  </r>
  <r>
    <n v="411563"/>
    <x v="0"/>
    <x v="0"/>
    <n v="70000"/>
    <n v="70000"/>
    <n v="0"/>
    <x v="0"/>
    <x v="0"/>
    <x v="1"/>
    <n v="447"/>
    <x v="3"/>
  </r>
  <r>
    <n v="411564"/>
    <x v="0"/>
    <x v="2"/>
    <n v="60000"/>
    <n v="60000"/>
    <n v="0"/>
    <x v="0"/>
    <x v="0"/>
    <x v="0"/>
    <n v="498"/>
    <x v="0"/>
  </r>
  <r>
    <n v="411569"/>
    <x v="2"/>
    <x v="0"/>
    <n v="50000"/>
    <n v="50000"/>
    <n v="0"/>
    <x v="0"/>
    <x v="1"/>
    <x v="0"/>
    <n v="428"/>
    <x v="6"/>
  </r>
  <r>
    <n v="411574"/>
    <x v="0"/>
    <x v="1"/>
    <n v="40000"/>
    <n v="40000"/>
    <n v="0"/>
    <x v="0"/>
    <x v="1"/>
    <x v="2"/>
    <n v="530"/>
    <x v="7"/>
  </r>
  <r>
    <n v="411575"/>
    <x v="0"/>
    <x v="2"/>
    <n v="52500"/>
    <n v="52500"/>
    <n v="0"/>
    <x v="0"/>
    <x v="0"/>
    <x v="2"/>
    <n v="471"/>
    <x v="8"/>
  </r>
  <r>
    <n v="411583"/>
    <x v="0"/>
    <x v="0"/>
    <n v="105300"/>
    <n v="105300"/>
    <n v="0"/>
    <x v="0"/>
    <x v="0"/>
    <x v="0"/>
    <n v="423"/>
    <x v="6"/>
  </r>
  <r>
    <n v="411609"/>
    <x v="1"/>
    <x v="1"/>
    <n v="6700"/>
    <n v="6700"/>
    <n v="0"/>
    <x v="0"/>
    <x v="0"/>
    <x v="1"/>
    <n v="427"/>
    <x v="6"/>
  </r>
  <r>
    <n v="411616"/>
    <x v="1"/>
    <x v="1"/>
    <n v="35000"/>
    <n v="35000"/>
    <n v="0"/>
    <x v="0"/>
    <x v="0"/>
    <x v="2"/>
    <n v="462"/>
    <x v="1"/>
  </r>
  <r>
    <n v="411663"/>
    <x v="0"/>
    <x v="0"/>
    <n v="49500"/>
    <n v="49500"/>
    <n v="0"/>
    <x v="0"/>
    <x v="0"/>
    <x v="1"/>
    <n v="474"/>
    <x v="8"/>
  </r>
  <r>
    <n v="411685"/>
    <x v="0"/>
    <x v="0"/>
    <n v="60000"/>
    <n v="60000"/>
    <n v="0"/>
    <x v="0"/>
    <x v="1"/>
    <x v="0"/>
    <n v="487"/>
    <x v="8"/>
  </r>
  <r>
    <n v="411686"/>
    <x v="0"/>
    <x v="0"/>
    <n v="41600"/>
    <n v="41600"/>
    <n v="0"/>
    <x v="0"/>
    <x v="1"/>
    <x v="0"/>
    <n v="435"/>
    <x v="3"/>
  </r>
  <r>
    <n v="411720"/>
    <x v="1"/>
    <x v="0"/>
    <n v="10000"/>
    <n v="10000"/>
    <n v="0"/>
    <x v="0"/>
    <x v="1"/>
    <x v="1"/>
    <n v="487"/>
    <x v="8"/>
  </r>
  <r>
    <n v="411729"/>
    <x v="0"/>
    <x v="0"/>
    <n v="30000"/>
    <n v="30000"/>
    <n v="0"/>
    <x v="0"/>
    <x v="0"/>
    <x v="1"/>
    <n v="429"/>
    <x v="6"/>
  </r>
  <r>
    <n v="411748"/>
    <x v="1"/>
    <x v="0"/>
    <n v="20000"/>
    <n v="0"/>
    <n v="1"/>
    <x v="1"/>
    <x v="0"/>
    <x v="1"/>
    <n v="364"/>
    <x v="5"/>
  </r>
  <r>
    <n v="411766"/>
    <x v="1"/>
    <x v="0"/>
    <n v="10000"/>
    <n v="10000"/>
    <n v="0"/>
    <x v="0"/>
    <x v="0"/>
    <x v="1"/>
    <n v="460"/>
    <x v="1"/>
  </r>
  <r>
    <n v="411826"/>
    <x v="2"/>
    <x v="0"/>
    <n v="20000"/>
    <n v="20000"/>
    <n v="0"/>
    <x v="0"/>
    <x v="0"/>
    <x v="0"/>
    <n v="455"/>
    <x v="1"/>
  </r>
  <r>
    <n v="411843"/>
    <x v="0"/>
    <x v="0"/>
    <n v="345000"/>
    <n v="345000"/>
    <n v="0"/>
    <x v="0"/>
    <x v="1"/>
    <x v="1"/>
    <n v="506"/>
    <x v="0"/>
  </r>
  <r>
    <n v="411884"/>
    <x v="0"/>
    <x v="0"/>
    <n v="24000"/>
    <n v="24000"/>
    <n v="0"/>
    <x v="0"/>
    <x v="1"/>
    <x v="1"/>
    <n v="504"/>
    <x v="0"/>
  </r>
  <r>
    <n v="411887"/>
    <x v="0"/>
    <x v="1"/>
    <n v="113000"/>
    <n v="113000"/>
    <n v="0"/>
    <x v="0"/>
    <x v="1"/>
    <x v="0"/>
    <n v="493"/>
    <x v="0"/>
  </r>
  <r>
    <n v="411925"/>
    <x v="0"/>
    <x v="1"/>
    <n v="25000"/>
    <n v="25000"/>
    <n v="0"/>
    <x v="0"/>
    <x v="1"/>
    <x v="0"/>
    <n v="516"/>
    <x v="7"/>
  </r>
  <r>
    <n v="411966"/>
    <x v="2"/>
    <x v="2"/>
    <n v="22000"/>
    <n v="22000"/>
    <n v="0"/>
    <x v="0"/>
    <x v="1"/>
    <x v="0"/>
    <n v="517"/>
    <x v="7"/>
  </r>
  <r>
    <n v="411974"/>
    <x v="0"/>
    <x v="1"/>
    <n v="50000"/>
    <n v="50000"/>
    <n v="0"/>
    <x v="0"/>
    <x v="0"/>
    <x v="1"/>
    <n v="460"/>
    <x v="1"/>
  </r>
  <r>
    <n v="411975"/>
    <x v="0"/>
    <x v="0"/>
    <n v="88000"/>
    <n v="88000"/>
    <n v="0"/>
    <x v="0"/>
    <x v="0"/>
    <x v="0"/>
    <n v="415"/>
    <x v="6"/>
  </r>
  <r>
    <n v="412002"/>
    <x v="0"/>
    <x v="0"/>
    <n v="126000"/>
    <n v="126000"/>
    <n v="0"/>
    <x v="0"/>
    <x v="0"/>
    <x v="1"/>
    <n v="444"/>
    <x v="3"/>
  </r>
  <r>
    <n v="412003"/>
    <x v="2"/>
    <x v="1"/>
    <n v="60000"/>
    <n v="60000"/>
    <n v="0"/>
    <x v="0"/>
    <x v="1"/>
    <x v="1"/>
    <n v="466"/>
    <x v="1"/>
  </r>
  <r>
    <n v="412024"/>
    <x v="0"/>
    <x v="2"/>
    <n v="78800"/>
    <n v="78800"/>
    <n v="0"/>
    <x v="0"/>
    <x v="1"/>
    <x v="0"/>
    <n v="422"/>
    <x v="6"/>
  </r>
  <r>
    <n v="412034"/>
    <x v="1"/>
    <x v="0"/>
    <n v="180923"/>
    <n v="180923"/>
    <n v="0"/>
    <x v="0"/>
    <x v="0"/>
    <x v="1"/>
    <n v="517"/>
    <x v="7"/>
  </r>
  <r>
    <n v="412106"/>
    <x v="0"/>
    <x v="0"/>
    <n v="30000"/>
    <n v="30000"/>
    <n v="0"/>
    <x v="0"/>
    <x v="0"/>
    <x v="1"/>
    <n v="429"/>
    <x v="6"/>
  </r>
  <r>
    <n v="412138"/>
    <x v="2"/>
    <x v="0"/>
    <n v="44300"/>
    <n v="44300"/>
    <n v="0"/>
    <x v="0"/>
    <x v="0"/>
    <x v="1"/>
    <n v="461"/>
    <x v="1"/>
  </r>
  <r>
    <n v="412257"/>
    <x v="1"/>
    <x v="0"/>
    <n v="20000"/>
    <n v="20000"/>
    <n v="0"/>
    <x v="0"/>
    <x v="1"/>
    <x v="1"/>
    <n v="492"/>
    <x v="0"/>
  </r>
  <r>
    <n v="412284"/>
    <x v="0"/>
    <x v="2"/>
    <n v="30000"/>
    <n v="30000"/>
    <n v="0"/>
    <x v="0"/>
    <x v="0"/>
    <x v="0"/>
    <n v="430"/>
    <x v="6"/>
  </r>
  <r>
    <n v="412292"/>
    <x v="0"/>
    <x v="0"/>
    <n v="70000"/>
    <n v="70000"/>
    <n v="0"/>
    <x v="0"/>
    <x v="1"/>
    <x v="0"/>
    <n v="561"/>
    <x v="10"/>
  </r>
  <r>
    <n v="412293"/>
    <x v="2"/>
    <x v="2"/>
    <n v="40000"/>
    <n v="40000"/>
    <n v="0"/>
    <x v="0"/>
    <x v="1"/>
    <x v="1"/>
    <n v="457"/>
    <x v="1"/>
  </r>
  <r>
    <n v="412303"/>
    <x v="0"/>
    <x v="0"/>
    <n v="92800"/>
    <n v="92800"/>
    <n v="0"/>
    <x v="0"/>
    <x v="0"/>
    <x v="2"/>
    <n v="498"/>
    <x v="0"/>
  </r>
  <r>
    <n v="412312"/>
    <x v="1"/>
    <x v="0"/>
    <n v="20000"/>
    <n v="20000"/>
    <n v="0"/>
    <x v="0"/>
    <x v="1"/>
    <x v="2"/>
    <n v="550"/>
    <x v="9"/>
  </r>
  <r>
    <n v="412313"/>
    <x v="0"/>
    <x v="0"/>
    <n v="71062"/>
    <n v="71062"/>
    <n v="0"/>
    <x v="0"/>
    <x v="1"/>
    <x v="0"/>
    <n v="465"/>
    <x v="1"/>
  </r>
  <r>
    <n v="412319"/>
    <x v="0"/>
    <x v="0"/>
    <n v="133000"/>
    <n v="133000"/>
    <n v="0"/>
    <x v="0"/>
    <x v="0"/>
    <x v="1"/>
    <n v="523"/>
    <x v="7"/>
  </r>
  <r>
    <n v="412321"/>
    <x v="0"/>
    <x v="1"/>
    <n v="35000"/>
    <n v="35000"/>
    <n v="0"/>
    <x v="0"/>
    <x v="1"/>
    <x v="1"/>
    <n v="503"/>
    <x v="0"/>
  </r>
  <r>
    <n v="412327"/>
    <x v="0"/>
    <x v="0"/>
    <n v="15500"/>
    <n v="15500"/>
    <n v="0"/>
    <x v="0"/>
    <x v="0"/>
    <x v="1"/>
    <n v="477"/>
    <x v="8"/>
  </r>
  <r>
    <n v="412330"/>
    <x v="0"/>
    <x v="2"/>
    <n v="25000"/>
    <n v="25000"/>
    <n v="0"/>
    <x v="0"/>
    <x v="0"/>
    <x v="0"/>
    <n v="477"/>
    <x v="8"/>
  </r>
  <r>
    <n v="412351"/>
    <x v="0"/>
    <x v="1"/>
    <n v="140000"/>
    <n v="140000"/>
    <n v="0"/>
    <x v="0"/>
    <x v="1"/>
    <x v="0"/>
    <n v="521"/>
    <x v="7"/>
  </r>
  <r>
    <n v="412358"/>
    <x v="0"/>
    <x v="0"/>
    <n v="35000"/>
    <n v="35000"/>
    <n v="0"/>
    <x v="0"/>
    <x v="1"/>
    <x v="0"/>
    <n v="516"/>
    <x v="7"/>
  </r>
  <r>
    <n v="412371"/>
    <x v="1"/>
    <x v="0"/>
    <n v="5000"/>
    <n v="5000"/>
    <n v="0"/>
    <x v="0"/>
    <x v="0"/>
    <x v="1"/>
    <n v="449"/>
    <x v="3"/>
  </r>
  <r>
    <n v="412382"/>
    <x v="1"/>
    <x v="0"/>
    <n v="35000"/>
    <n v="0"/>
    <n v="1"/>
    <x v="1"/>
    <x v="0"/>
    <x v="1"/>
    <n v="413"/>
    <x v="6"/>
  </r>
  <r>
    <n v="412384"/>
    <x v="1"/>
    <x v="1"/>
    <n v="20000"/>
    <n v="20000"/>
    <n v="0"/>
    <x v="0"/>
    <x v="0"/>
    <x v="0"/>
    <n v="473"/>
    <x v="8"/>
  </r>
  <r>
    <n v="412388"/>
    <x v="0"/>
    <x v="0"/>
    <n v="6000"/>
    <n v="6000"/>
    <n v="0"/>
    <x v="0"/>
    <x v="1"/>
    <x v="1"/>
    <n v="447"/>
    <x v="3"/>
  </r>
  <r>
    <n v="412397"/>
    <x v="0"/>
    <x v="1"/>
    <n v="20000"/>
    <n v="20000"/>
    <n v="0"/>
    <x v="0"/>
    <x v="0"/>
    <x v="0"/>
    <n v="449"/>
    <x v="3"/>
  </r>
  <r>
    <n v="412407"/>
    <x v="1"/>
    <x v="0"/>
    <n v="35000"/>
    <n v="0"/>
    <n v="1"/>
    <x v="1"/>
    <x v="0"/>
    <x v="0"/>
    <n v="430"/>
    <x v="6"/>
  </r>
  <r>
    <n v="412411"/>
    <x v="0"/>
    <x v="0"/>
    <n v="500"/>
    <n v="500"/>
    <n v="0"/>
    <x v="0"/>
    <x v="0"/>
    <x v="1"/>
    <n v="429"/>
    <x v="6"/>
  </r>
  <r>
    <n v="412417"/>
    <x v="0"/>
    <x v="0"/>
    <n v="35000"/>
    <n v="35000"/>
    <n v="0"/>
    <x v="0"/>
    <x v="0"/>
    <x v="0"/>
    <n v="439"/>
    <x v="3"/>
  </r>
  <r>
    <n v="412446"/>
    <x v="0"/>
    <x v="1"/>
    <n v="60000"/>
    <n v="60000"/>
    <n v="0"/>
    <x v="0"/>
    <x v="0"/>
    <x v="1"/>
    <n v="464"/>
    <x v="1"/>
  </r>
  <r>
    <n v="412462"/>
    <x v="0"/>
    <x v="2"/>
    <n v="30000"/>
    <n v="30000"/>
    <n v="0"/>
    <x v="0"/>
    <x v="1"/>
    <x v="2"/>
    <n v="535"/>
    <x v="9"/>
  </r>
  <r>
    <n v="412466"/>
    <x v="0"/>
    <x v="2"/>
    <n v="50000"/>
    <n v="50000"/>
    <n v="0"/>
    <x v="0"/>
    <x v="0"/>
    <x v="0"/>
    <n v="454"/>
    <x v="1"/>
  </r>
  <r>
    <n v="412474"/>
    <x v="0"/>
    <x v="0"/>
    <n v="61000"/>
    <n v="61000"/>
    <n v="0"/>
    <x v="0"/>
    <x v="0"/>
    <x v="0"/>
    <n v="485"/>
    <x v="8"/>
  </r>
  <r>
    <n v="412477"/>
    <x v="1"/>
    <x v="0"/>
    <n v="33000"/>
    <n v="33000"/>
    <n v="0"/>
    <x v="0"/>
    <x v="1"/>
    <x v="1"/>
    <n v="415"/>
    <x v="6"/>
  </r>
  <r>
    <n v="412479"/>
    <x v="0"/>
    <x v="1"/>
    <n v="151500"/>
    <n v="151500"/>
    <n v="0"/>
    <x v="0"/>
    <x v="0"/>
    <x v="1"/>
    <n v="525"/>
    <x v="7"/>
  </r>
  <r>
    <n v="412487"/>
    <x v="0"/>
    <x v="1"/>
    <n v="10000"/>
    <n v="10000"/>
    <n v="0"/>
    <x v="0"/>
    <x v="1"/>
    <x v="2"/>
    <n v="516"/>
    <x v="7"/>
  </r>
  <r>
    <n v="412497"/>
    <x v="0"/>
    <x v="1"/>
    <n v="20000"/>
    <n v="20000"/>
    <n v="0"/>
    <x v="0"/>
    <x v="1"/>
    <x v="0"/>
    <n v="440"/>
    <x v="3"/>
  </r>
  <r>
    <n v="412505"/>
    <x v="1"/>
    <x v="1"/>
    <n v="15000"/>
    <n v="15000"/>
    <n v="0"/>
    <x v="0"/>
    <x v="0"/>
    <x v="1"/>
    <n v="483"/>
    <x v="8"/>
  </r>
  <r>
    <n v="412523"/>
    <x v="0"/>
    <x v="1"/>
    <n v="96000"/>
    <n v="96000"/>
    <n v="0"/>
    <x v="0"/>
    <x v="1"/>
    <x v="0"/>
    <n v="571"/>
    <x v="12"/>
  </r>
  <r>
    <n v="412538"/>
    <x v="1"/>
    <x v="0"/>
    <n v="70000"/>
    <n v="70000"/>
    <n v="0"/>
    <x v="0"/>
    <x v="0"/>
    <x v="1"/>
    <n v="515"/>
    <x v="7"/>
  </r>
  <r>
    <n v="412542"/>
    <x v="0"/>
    <x v="1"/>
    <n v="35000"/>
    <n v="35000"/>
    <n v="0"/>
    <x v="0"/>
    <x v="0"/>
    <x v="1"/>
    <n v="502"/>
    <x v="0"/>
  </r>
  <r>
    <n v="412543"/>
    <x v="1"/>
    <x v="0"/>
    <n v="3000"/>
    <n v="3000"/>
    <n v="0"/>
    <x v="0"/>
    <x v="0"/>
    <x v="1"/>
    <n v="416"/>
    <x v="6"/>
  </r>
  <r>
    <n v="412546"/>
    <x v="1"/>
    <x v="1"/>
    <n v="25000"/>
    <n v="25000"/>
    <n v="0"/>
    <x v="0"/>
    <x v="0"/>
    <x v="1"/>
    <n v="422"/>
    <x v="6"/>
  </r>
  <r>
    <n v="412549"/>
    <x v="1"/>
    <x v="0"/>
    <n v="20000"/>
    <n v="20000"/>
    <n v="0"/>
    <x v="0"/>
    <x v="1"/>
    <x v="0"/>
    <n v="471"/>
    <x v="8"/>
  </r>
  <r>
    <n v="412559"/>
    <x v="0"/>
    <x v="0"/>
    <n v="50000"/>
    <n v="50000"/>
    <n v="0"/>
    <x v="0"/>
    <x v="1"/>
    <x v="2"/>
    <n v="471"/>
    <x v="8"/>
  </r>
  <r>
    <n v="412563"/>
    <x v="1"/>
    <x v="2"/>
    <n v="60000"/>
    <n v="60000"/>
    <n v="0"/>
    <x v="0"/>
    <x v="0"/>
    <x v="1"/>
    <n v="451"/>
    <x v="1"/>
  </r>
  <r>
    <n v="412580"/>
    <x v="0"/>
    <x v="2"/>
    <n v="30000"/>
    <n v="30000"/>
    <n v="0"/>
    <x v="0"/>
    <x v="0"/>
    <x v="0"/>
    <n v="418"/>
    <x v="6"/>
  </r>
  <r>
    <n v="412584"/>
    <x v="0"/>
    <x v="0"/>
    <n v="142800"/>
    <n v="142800"/>
    <n v="0"/>
    <x v="0"/>
    <x v="1"/>
    <x v="1"/>
    <n v="458"/>
    <x v="1"/>
  </r>
  <r>
    <n v="412613"/>
    <x v="1"/>
    <x v="0"/>
    <n v="40000"/>
    <n v="40000"/>
    <n v="0"/>
    <x v="0"/>
    <x v="0"/>
    <x v="1"/>
    <n v="427"/>
    <x v="6"/>
  </r>
  <r>
    <n v="412628"/>
    <x v="0"/>
    <x v="0"/>
    <n v="80000"/>
    <n v="80000"/>
    <n v="0"/>
    <x v="0"/>
    <x v="1"/>
    <x v="1"/>
    <n v="463"/>
    <x v="1"/>
  </r>
  <r>
    <n v="412631"/>
    <x v="0"/>
    <x v="0"/>
    <n v="75000"/>
    <n v="75000"/>
    <n v="0"/>
    <x v="0"/>
    <x v="1"/>
    <x v="0"/>
    <n v="502"/>
    <x v="0"/>
  </r>
  <r>
    <n v="412639"/>
    <x v="0"/>
    <x v="0"/>
    <n v="170500"/>
    <n v="170500"/>
    <n v="0"/>
    <x v="0"/>
    <x v="1"/>
    <x v="0"/>
    <n v="540"/>
    <x v="9"/>
  </r>
  <r>
    <n v="412645"/>
    <x v="1"/>
    <x v="0"/>
    <n v="67000"/>
    <n v="67000"/>
    <n v="0"/>
    <x v="0"/>
    <x v="0"/>
    <x v="1"/>
    <n v="461"/>
    <x v="1"/>
  </r>
  <r>
    <n v="412651"/>
    <x v="0"/>
    <x v="1"/>
    <n v="30000"/>
    <n v="30000"/>
    <n v="0"/>
    <x v="0"/>
    <x v="0"/>
    <x v="1"/>
    <n v="491"/>
    <x v="0"/>
  </r>
  <r>
    <n v="412664"/>
    <x v="1"/>
    <x v="0"/>
    <n v="70000"/>
    <n v="70000"/>
    <n v="0"/>
    <x v="0"/>
    <x v="0"/>
    <x v="0"/>
    <n v="413"/>
    <x v="6"/>
  </r>
  <r>
    <n v="412670"/>
    <x v="0"/>
    <x v="0"/>
    <n v="210000"/>
    <n v="210000"/>
    <n v="0"/>
    <x v="0"/>
    <x v="0"/>
    <x v="1"/>
    <n v="429"/>
    <x v="6"/>
  </r>
  <r>
    <n v="412686"/>
    <x v="0"/>
    <x v="0"/>
    <n v="50000"/>
    <n v="50000"/>
    <n v="0"/>
    <x v="0"/>
    <x v="1"/>
    <x v="0"/>
    <n v="516"/>
    <x v="7"/>
  </r>
  <r>
    <n v="412693"/>
    <x v="0"/>
    <x v="0"/>
    <n v="104000"/>
    <n v="104000"/>
    <n v="0"/>
    <x v="0"/>
    <x v="0"/>
    <x v="1"/>
    <n v="401"/>
    <x v="2"/>
  </r>
  <r>
    <n v="412703"/>
    <x v="0"/>
    <x v="0"/>
    <n v="40000"/>
    <n v="40000"/>
    <n v="0"/>
    <x v="0"/>
    <x v="1"/>
    <x v="1"/>
    <n v="498"/>
    <x v="0"/>
  </r>
  <r>
    <n v="412709"/>
    <x v="0"/>
    <x v="0"/>
    <n v="13000"/>
    <n v="13000"/>
    <n v="0"/>
    <x v="0"/>
    <x v="1"/>
    <x v="1"/>
    <n v="500"/>
    <x v="0"/>
  </r>
  <r>
    <n v="412710"/>
    <x v="1"/>
    <x v="0"/>
    <n v="30000"/>
    <n v="30000"/>
    <n v="0"/>
    <x v="0"/>
    <x v="1"/>
    <x v="1"/>
    <n v="455"/>
    <x v="1"/>
  </r>
  <r>
    <n v="412712"/>
    <x v="1"/>
    <x v="1"/>
    <n v="5500"/>
    <n v="5500"/>
    <n v="0"/>
    <x v="0"/>
    <x v="0"/>
    <x v="2"/>
    <n v="409"/>
    <x v="2"/>
  </r>
  <r>
    <n v="412713"/>
    <x v="0"/>
    <x v="0"/>
    <n v="40000"/>
    <n v="40000"/>
    <n v="0"/>
    <x v="0"/>
    <x v="0"/>
    <x v="1"/>
    <n v="537"/>
    <x v="9"/>
  </r>
  <r>
    <n v="412723"/>
    <x v="0"/>
    <x v="0"/>
    <n v="18600"/>
    <n v="18600"/>
    <n v="0"/>
    <x v="0"/>
    <x v="0"/>
    <x v="2"/>
    <n v="448"/>
    <x v="3"/>
  </r>
  <r>
    <n v="412731"/>
    <x v="0"/>
    <x v="0"/>
    <n v="221100"/>
    <n v="221100"/>
    <n v="0"/>
    <x v="0"/>
    <x v="0"/>
    <x v="0"/>
    <n v="468"/>
    <x v="1"/>
  </r>
  <r>
    <n v="412732"/>
    <x v="0"/>
    <x v="0"/>
    <n v="82000"/>
    <n v="82000"/>
    <n v="0"/>
    <x v="0"/>
    <x v="1"/>
    <x v="0"/>
    <n v="540"/>
    <x v="9"/>
  </r>
  <r>
    <n v="412804"/>
    <x v="0"/>
    <x v="0"/>
    <n v="50000"/>
    <n v="50000"/>
    <n v="0"/>
    <x v="0"/>
    <x v="0"/>
    <x v="1"/>
    <n v="477"/>
    <x v="8"/>
  </r>
  <r>
    <n v="412814"/>
    <x v="1"/>
    <x v="2"/>
    <n v="68600"/>
    <n v="68600"/>
    <n v="0"/>
    <x v="0"/>
    <x v="1"/>
    <x v="1"/>
    <n v="466"/>
    <x v="1"/>
  </r>
  <r>
    <n v="412831"/>
    <x v="0"/>
    <x v="0"/>
    <n v="47000"/>
    <n v="47000"/>
    <n v="0"/>
    <x v="0"/>
    <x v="0"/>
    <x v="2"/>
    <n v="469"/>
    <x v="1"/>
  </r>
  <r>
    <n v="412832"/>
    <x v="0"/>
    <x v="0"/>
    <n v="91500"/>
    <n v="91500"/>
    <n v="0"/>
    <x v="0"/>
    <x v="1"/>
    <x v="1"/>
    <n v="467"/>
    <x v="1"/>
  </r>
  <r>
    <n v="412860"/>
    <x v="0"/>
    <x v="1"/>
    <n v="124000"/>
    <n v="124000"/>
    <n v="0"/>
    <x v="0"/>
    <x v="1"/>
    <x v="0"/>
    <n v="448"/>
    <x v="3"/>
  </r>
  <r>
    <n v="412864"/>
    <x v="0"/>
    <x v="0"/>
    <n v="15000"/>
    <n v="15000"/>
    <n v="0"/>
    <x v="0"/>
    <x v="0"/>
    <x v="1"/>
    <n v="441"/>
    <x v="3"/>
  </r>
  <r>
    <n v="412865"/>
    <x v="1"/>
    <x v="0"/>
    <n v="9000"/>
    <n v="9000"/>
    <n v="0"/>
    <x v="0"/>
    <x v="0"/>
    <x v="1"/>
    <n v="478"/>
    <x v="8"/>
  </r>
  <r>
    <n v="412866"/>
    <x v="0"/>
    <x v="2"/>
    <n v="65000"/>
    <n v="65000"/>
    <n v="0"/>
    <x v="0"/>
    <x v="1"/>
    <x v="1"/>
    <n v="463"/>
    <x v="1"/>
  </r>
  <r>
    <n v="412880"/>
    <x v="0"/>
    <x v="2"/>
    <n v="12000"/>
    <n v="12000"/>
    <n v="0"/>
    <x v="0"/>
    <x v="1"/>
    <x v="0"/>
    <n v="467"/>
    <x v="1"/>
  </r>
  <r>
    <n v="412894"/>
    <x v="0"/>
    <x v="0"/>
    <n v="76210"/>
    <n v="76210"/>
    <n v="0"/>
    <x v="0"/>
    <x v="1"/>
    <x v="0"/>
    <n v="506"/>
    <x v="0"/>
  </r>
  <r>
    <n v="412923"/>
    <x v="0"/>
    <x v="0"/>
    <n v="22800"/>
    <n v="4000"/>
    <n v="1"/>
    <x v="1"/>
    <x v="0"/>
    <x v="1"/>
    <n v="447"/>
    <x v="3"/>
  </r>
  <r>
    <n v="412936"/>
    <x v="1"/>
    <x v="0"/>
    <n v="20000"/>
    <n v="0"/>
    <n v="1"/>
    <x v="1"/>
    <x v="1"/>
    <x v="0"/>
    <n v="405"/>
    <x v="2"/>
  </r>
  <r>
    <n v="412949"/>
    <x v="1"/>
    <x v="0"/>
    <n v="20000"/>
    <n v="20000"/>
    <n v="0"/>
    <x v="0"/>
    <x v="0"/>
    <x v="0"/>
    <n v="452"/>
    <x v="1"/>
  </r>
  <r>
    <n v="412956"/>
    <x v="0"/>
    <x v="1"/>
    <n v="30000"/>
    <n v="30000"/>
    <n v="0"/>
    <x v="0"/>
    <x v="1"/>
    <x v="0"/>
    <n v="478"/>
    <x v="8"/>
  </r>
  <r>
    <n v="412967"/>
    <x v="2"/>
    <x v="0"/>
    <n v="43500"/>
    <n v="43500"/>
    <n v="0"/>
    <x v="0"/>
    <x v="1"/>
    <x v="0"/>
    <n v="504"/>
    <x v="0"/>
  </r>
  <r>
    <n v="412977"/>
    <x v="1"/>
    <x v="0"/>
    <n v="19901"/>
    <n v="19901"/>
    <n v="0"/>
    <x v="0"/>
    <x v="1"/>
    <x v="2"/>
    <n v="534"/>
    <x v="9"/>
  </r>
  <r>
    <n v="412993"/>
    <x v="1"/>
    <x v="0"/>
    <n v="22000"/>
    <n v="22000"/>
    <n v="0"/>
    <x v="0"/>
    <x v="0"/>
    <x v="1"/>
    <n v="443"/>
    <x v="3"/>
  </r>
  <r>
    <n v="413029"/>
    <x v="1"/>
    <x v="0"/>
    <n v="50000"/>
    <n v="50000"/>
    <n v="0"/>
    <x v="0"/>
    <x v="0"/>
    <x v="0"/>
    <n v="490"/>
    <x v="8"/>
  </r>
  <r>
    <n v="413031"/>
    <x v="0"/>
    <x v="2"/>
    <n v="32000"/>
    <n v="32000"/>
    <n v="0"/>
    <x v="0"/>
    <x v="1"/>
    <x v="1"/>
    <n v="488"/>
    <x v="8"/>
  </r>
  <r>
    <n v="413032"/>
    <x v="0"/>
    <x v="0"/>
    <n v="35000"/>
    <n v="35000"/>
    <n v="0"/>
    <x v="0"/>
    <x v="0"/>
    <x v="1"/>
    <n v="479"/>
    <x v="8"/>
  </r>
  <r>
    <n v="413037"/>
    <x v="0"/>
    <x v="0"/>
    <n v="40000"/>
    <n v="40000"/>
    <n v="0"/>
    <x v="0"/>
    <x v="0"/>
    <x v="0"/>
    <n v="395"/>
    <x v="2"/>
  </r>
  <r>
    <n v="413052"/>
    <x v="2"/>
    <x v="2"/>
    <n v="25000"/>
    <n v="25000"/>
    <n v="0"/>
    <x v="0"/>
    <x v="1"/>
    <x v="0"/>
    <n v="471"/>
    <x v="8"/>
  </r>
  <r>
    <n v="413058"/>
    <x v="0"/>
    <x v="0"/>
    <n v="115000"/>
    <n v="115000"/>
    <n v="0"/>
    <x v="0"/>
    <x v="1"/>
    <x v="1"/>
    <n v="481"/>
    <x v="8"/>
  </r>
  <r>
    <n v="413062"/>
    <x v="0"/>
    <x v="2"/>
    <n v="9000"/>
    <n v="9000"/>
    <n v="0"/>
    <x v="0"/>
    <x v="1"/>
    <x v="0"/>
    <n v="530"/>
    <x v="7"/>
  </r>
  <r>
    <n v="413080"/>
    <x v="2"/>
    <x v="2"/>
    <n v="40500"/>
    <n v="40500"/>
    <n v="0"/>
    <x v="0"/>
    <x v="0"/>
    <x v="1"/>
    <n v="439"/>
    <x v="3"/>
  </r>
  <r>
    <n v="413091"/>
    <x v="0"/>
    <x v="0"/>
    <n v="35000"/>
    <n v="35000"/>
    <n v="0"/>
    <x v="0"/>
    <x v="0"/>
    <x v="0"/>
    <n v="400"/>
    <x v="2"/>
  </r>
  <r>
    <n v="413092"/>
    <x v="0"/>
    <x v="0"/>
    <n v="20000"/>
    <n v="20000"/>
    <n v="0"/>
    <x v="0"/>
    <x v="0"/>
    <x v="1"/>
    <n v="392"/>
    <x v="2"/>
  </r>
  <r>
    <n v="413097"/>
    <x v="1"/>
    <x v="0"/>
    <n v="30000"/>
    <n v="30000"/>
    <n v="0"/>
    <x v="0"/>
    <x v="1"/>
    <x v="0"/>
    <n v="466"/>
    <x v="1"/>
  </r>
  <r>
    <n v="413107"/>
    <x v="0"/>
    <x v="0"/>
    <n v="33000"/>
    <n v="33000"/>
    <n v="0"/>
    <x v="0"/>
    <x v="1"/>
    <x v="1"/>
    <n v="444"/>
    <x v="3"/>
  </r>
  <r>
    <n v="413125"/>
    <x v="0"/>
    <x v="0"/>
    <n v="27500"/>
    <n v="27500"/>
    <n v="0"/>
    <x v="0"/>
    <x v="1"/>
    <x v="0"/>
    <n v="520"/>
    <x v="7"/>
  </r>
  <r>
    <n v="413136"/>
    <x v="1"/>
    <x v="0"/>
    <n v="52000"/>
    <n v="52000"/>
    <n v="0"/>
    <x v="0"/>
    <x v="1"/>
    <x v="1"/>
    <n v="519"/>
    <x v="7"/>
  </r>
  <r>
    <n v="413144"/>
    <x v="0"/>
    <x v="0"/>
    <n v="31700"/>
    <n v="31700"/>
    <n v="0"/>
    <x v="0"/>
    <x v="1"/>
    <x v="0"/>
    <n v="472"/>
    <x v="8"/>
  </r>
  <r>
    <n v="413149"/>
    <x v="1"/>
    <x v="1"/>
    <n v="6500"/>
    <n v="6500"/>
    <n v="0"/>
    <x v="0"/>
    <x v="1"/>
    <x v="1"/>
    <n v="481"/>
    <x v="8"/>
  </r>
  <r>
    <n v="413151"/>
    <x v="1"/>
    <x v="1"/>
    <n v="27000"/>
    <n v="27000"/>
    <n v="0"/>
    <x v="0"/>
    <x v="0"/>
    <x v="1"/>
    <n v="428"/>
    <x v="6"/>
  </r>
  <r>
    <n v="413181"/>
    <x v="0"/>
    <x v="0"/>
    <n v="70000"/>
    <n v="70000"/>
    <n v="0"/>
    <x v="0"/>
    <x v="0"/>
    <x v="1"/>
    <n v="479"/>
    <x v="8"/>
  </r>
  <r>
    <n v="413183"/>
    <x v="0"/>
    <x v="0"/>
    <n v="30000"/>
    <n v="30000"/>
    <n v="0"/>
    <x v="0"/>
    <x v="0"/>
    <x v="1"/>
    <n v="382"/>
    <x v="4"/>
  </r>
  <r>
    <n v="413203"/>
    <x v="0"/>
    <x v="0"/>
    <n v="34700"/>
    <n v="34700"/>
    <n v="0"/>
    <x v="0"/>
    <x v="1"/>
    <x v="1"/>
    <n v="462"/>
    <x v="1"/>
  </r>
  <r>
    <n v="413205"/>
    <x v="0"/>
    <x v="1"/>
    <n v="25000"/>
    <n v="25000"/>
    <n v="0"/>
    <x v="0"/>
    <x v="1"/>
    <x v="1"/>
    <n v="545"/>
    <x v="9"/>
  </r>
  <r>
    <n v="413207"/>
    <x v="2"/>
    <x v="0"/>
    <n v="50000"/>
    <n v="50000"/>
    <n v="0"/>
    <x v="0"/>
    <x v="0"/>
    <x v="2"/>
    <n v="450"/>
    <x v="3"/>
  </r>
  <r>
    <n v="413281"/>
    <x v="0"/>
    <x v="1"/>
    <n v="30000"/>
    <n v="30000"/>
    <n v="0"/>
    <x v="0"/>
    <x v="1"/>
    <x v="1"/>
    <n v="435"/>
    <x v="3"/>
  </r>
  <r>
    <n v="413291"/>
    <x v="0"/>
    <x v="0"/>
    <n v="50000"/>
    <n v="50000"/>
    <n v="0"/>
    <x v="0"/>
    <x v="1"/>
    <x v="1"/>
    <n v="445"/>
    <x v="3"/>
  </r>
  <r>
    <n v="413298"/>
    <x v="2"/>
    <x v="0"/>
    <n v="80500"/>
    <n v="80500"/>
    <n v="0"/>
    <x v="0"/>
    <x v="1"/>
    <x v="1"/>
    <n v="492"/>
    <x v="0"/>
  </r>
  <r>
    <n v="413302"/>
    <x v="2"/>
    <x v="1"/>
    <n v="50000"/>
    <n v="50000"/>
    <n v="0"/>
    <x v="0"/>
    <x v="1"/>
    <x v="1"/>
    <n v="447"/>
    <x v="3"/>
  </r>
  <r>
    <n v="413304"/>
    <x v="1"/>
    <x v="0"/>
    <n v="40000"/>
    <n v="40000"/>
    <n v="0"/>
    <x v="0"/>
    <x v="0"/>
    <x v="1"/>
    <n v="406"/>
    <x v="2"/>
  </r>
  <r>
    <n v="413309"/>
    <x v="0"/>
    <x v="2"/>
    <n v="25000"/>
    <n v="25000"/>
    <n v="0"/>
    <x v="0"/>
    <x v="0"/>
    <x v="0"/>
    <n v="443"/>
    <x v="3"/>
  </r>
  <r>
    <n v="413320"/>
    <x v="0"/>
    <x v="1"/>
    <n v="30000"/>
    <n v="30000"/>
    <n v="0"/>
    <x v="0"/>
    <x v="1"/>
    <x v="0"/>
    <n v="533"/>
    <x v="9"/>
  </r>
  <r>
    <n v="413335"/>
    <x v="0"/>
    <x v="0"/>
    <n v="30000"/>
    <n v="30000"/>
    <n v="0"/>
    <x v="0"/>
    <x v="1"/>
    <x v="0"/>
    <n v="437"/>
    <x v="3"/>
  </r>
  <r>
    <n v="413338"/>
    <x v="0"/>
    <x v="1"/>
    <n v="6100"/>
    <n v="6100"/>
    <n v="0"/>
    <x v="0"/>
    <x v="0"/>
    <x v="0"/>
    <n v="423"/>
    <x v="6"/>
  </r>
  <r>
    <n v="413343"/>
    <x v="2"/>
    <x v="2"/>
    <n v="30000"/>
    <n v="30000"/>
    <n v="0"/>
    <x v="0"/>
    <x v="1"/>
    <x v="0"/>
    <n v="469"/>
    <x v="1"/>
  </r>
  <r>
    <n v="413347"/>
    <x v="1"/>
    <x v="0"/>
    <n v="14000"/>
    <n v="14000"/>
    <n v="0"/>
    <x v="0"/>
    <x v="1"/>
    <x v="1"/>
    <n v="440"/>
    <x v="3"/>
  </r>
  <r>
    <n v="413353"/>
    <x v="1"/>
    <x v="0"/>
    <n v="700"/>
    <n v="700"/>
    <n v="0"/>
    <x v="0"/>
    <x v="0"/>
    <x v="0"/>
    <n v="395"/>
    <x v="2"/>
  </r>
  <r>
    <n v="413355"/>
    <x v="1"/>
    <x v="0"/>
    <n v="25000"/>
    <n v="25000"/>
    <n v="0"/>
    <x v="0"/>
    <x v="0"/>
    <x v="1"/>
    <n v="429"/>
    <x v="6"/>
  </r>
  <r>
    <n v="413360"/>
    <x v="0"/>
    <x v="0"/>
    <n v="32100"/>
    <n v="32100"/>
    <n v="0"/>
    <x v="0"/>
    <x v="1"/>
    <x v="0"/>
    <n v="506"/>
    <x v="0"/>
  </r>
  <r>
    <n v="413387"/>
    <x v="0"/>
    <x v="1"/>
    <n v="227500"/>
    <n v="227500"/>
    <n v="0"/>
    <x v="0"/>
    <x v="1"/>
    <x v="1"/>
    <n v="498"/>
    <x v="0"/>
  </r>
  <r>
    <n v="413388"/>
    <x v="0"/>
    <x v="0"/>
    <n v="35000"/>
    <n v="35000"/>
    <n v="0"/>
    <x v="0"/>
    <x v="1"/>
    <x v="0"/>
    <n v="467"/>
    <x v="1"/>
  </r>
  <r>
    <n v="413393"/>
    <x v="0"/>
    <x v="0"/>
    <n v="25500"/>
    <n v="25500"/>
    <n v="0"/>
    <x v="0"/>
    <x v="0"/>
    <x v="1"/>
    <n v="414"/>
    <x v="6"/>
  </r>
  <r>
    <n v="413395"/>
    <x v="1"/>
    <x v="0"/>
    <n v="500"/>
    <n v="500"/>
    <n v="0"/>
    <x v="0"/>
    <x v="1"/>
    <x v="1"/>
    <n v="456"/>
    <x v="1"/>
  </r>
  <r>
    <n v="413399"/>
    <x v="1"/>
    <x v="1"/>
    <n v="25000"/>
    <n v="25000"/>
    <n v="0"/>
    <x v="0"/>
    <x v="1"/>
    <x v="0"/>
    <n v="539"/>
    <x v="9"/>
  </r>
  <r>
    <n v="413404"/>
    <x v="0"/>
    <x v="2"/>
    <n v="19800"/>
    <n v="19800"/>
    <n v="0"/>
    <x v="0"/>
    <x v="1"/>
    <x v="1"/>
    <n v="477"/>
    <x v="8"/>
  </r>
  <r>
    <n v="413405"/>
    <x v="0"/>
    <x v="0"/>
    <n v="85600"/>
    <n v="85600"/>
    <n v="0"/>
    <x v="0"/>
    <x v="1"/>
    <x v="1"/>
    <n v="523"/>
    <x v="7"/>
  </r>
  <r>
    <n v="413420"/>
    <x v="0"/>
    <x v="1"/>
    <n v="56890"/>
    <n v="56890"/>
    <n v="0"/>
    <x v="0"/>
    <x v="0"/>
    <x v="1"/>
    <n v="459"/>
    <x v="1"/>
  </r>
  <r>
    <n v="413432"/>
    <x v="0"/>
    <x v="1"/>
    <n v="38500"/>
    <n v="38500"/>
    <n v="0"/>
    <x v="0"/>
    <x v="1"/>
    <x v="0"/>
    <n v="469"/>
    <x v="1"/>
  </r>
  <r>
    <n v="413444"/>
    <x v="0"/>
    <x v="0"/>
    <n v="20000"/>
    <n v="20000"/>
    <n v="0"/>
    <x v="0"/>
    <x v="1"/>
    <x v="1"/>
    <n v="487"/>
    <x v="8"/>
  </r>
  <r>
    <n v="413454"/>
    <x v="0"/>
    <x v="1"/>
    <n v="47500"/>
    <n v="47500"/>
    <n v="0"/>
    <x v="0"/>
    <x v="0"/>
    <x v="1"/>
    <n v="517"/>
    <x v="7"/>
  </r>
  <r>
    <n v="413460"/>
    <x v="1"/>
    <x v="0"/>
    <n v="60000"/>
    <n v="60000"/>
    <n v="0"/>
    <x v="0"/>
    <x v="1"/>
    <x v="0"/>
    <n v="454"/>
    <x v="1"/>
  </r>
  <r>
    <n v="413467"/>
    <x v="0"/>
    <x v="1"/>
    <n v="30000"/>
    <n v="30000"/>
    <n v="0"/>
    <x v="0"/>
    <x v="0"/>
    <x v="1"/>
    <n v="515"/>
    <x v="7"/>
  </r>
  <r>
    <n v="413470"/>
    <x v="1"/>
    <x v="0"/>
    <n v="20000"/>
    <n v="20000"/>
    <n v="0"/>
    <x v="0"/>
    <x v="1"/>
    <x v="1"/>
    <n v="487"/>
    <x v="8"/>
  </r>
  <r>
    <n v="413474"/>
    <x v="0"/>
    <x v="0"/>
    <n v="18500"/>
    <n v="18500"/>
    <n v="0"/>
    <x v="0"/>
    <x v="0"/>
    <x v="1"/>
    <n v="457"/>
    <x v="1"/>
  </r>
  <r>
    <n v="413478"/>
    <x v="0"/>
    <x v="0"/>
    <n v="32500"/>
    <n v="32500"/>
    <n v="0"/>
    <x v="0"/>
    <x v="1"/>
    <x v="1"/>
    <n v="502"/>
    <x v="0"/>
  </r>
  <r>
    <n v="413487"/>
    <x v="1"/>
    <x v="0"/>
    <n v="11000"/>
    <n v="11000"/>
    <n v="0"/>
    <x v="0"/>
    <x v="1"/>
    <x v="0"/>
    <n v="486"/>
    <x v="8"/>
  </r>
  <r>
    <n v="413493"/>
    <x v="0"/>
    <x v="0"/>
    <n v="232500"/>
    <n v="232500"/>
    <n v="0"/>
    <x v="0"/>
    <x v="0"/>
    <x v="0"/>
    <n v="453"/>
    <x v="1"/>
  </r>
  <r>
    <n v="413502"/>
    <x v="0"/>
    <x v="1"/>
    <n v="100000"/>
    <n v="100000"/>
    <n v="0"/>
    <x v="0"/>
    <x v="1"/>
    <x v="2"/>
    <n v="536"/>
    <x v="9"/>
  </r>
  <r>
    <n v="413503"/>
    <x v="0"/>
    <x v="0"/>
    <n v="49000"/>
    <n v="49000"/>
    <n v="0"/>
    <x v="0"/>
    <x v="0"/>
    <x v="1"/>
    <n v="414"/>
    <x v="6"/>
  </r>
  <r>
    <n v="413513"/>
    <x v="1"/>
    <x v="0"/>
    <n v="3100"/>
    <n v="3100"/>
    <n v="0"/>
    <x v="0"/>
    <x v="1"/>
    <x v="0"/>
    <n v="452"/>
    <x v="1"/>
  </r>
  <r>
    <n v="413516"/>
    <x v="0"/>
    <x v="0"/>
    <n v="68200"/>
    <n v="68200"/>
    <n v="0"/>
    <x v="0"/>
    <x v="1"/>
    <x v="1"/>
    <n v="459"/>
    <x v="1"/>
  </r>
  <r>
    <n v="413519"/>
    <x v="0"/>
    <x v="0"/>
    <n v="20000"/>
    <n v="20000"/>
    <n v="0"/>
    <x v="0"/>
    <x v="0"/>
    <x v="1"/>
    <n v="393"/>
    <x v="2"/>
  </r>
  <r>
    <n v="413527"/>
    <x v="0"/>
    <x v="1"/>
    <n v="57900"/>
    <n v="57900"/>
    <n v="0"/>
    <x v="0"/>
    <x v="0"/>
    <x v="0"/>
    <n v="518"/>
    <x v="7"/>
  </r>
  <r>
    <n v="413541"/>
    <x v="0"/>
    <x v="0"/>
    <n v="75200"/>
    <n v="75200"/>
    <n v="0"/>
    <x v="0"/>
    <x v="1"/>
    <x v="1"/>
    <n v="446"/>
    <x v="3"/>
  </r>
  <r>
    <n v="413546"/>
    <x v="0"/>
    <x v="1"/>
    <n v="3000"/>
    <n v="3000"/>
    <n v="0"/>
    <x v="0"/>
    <x v="1"/>
    <x v="0"/>
    <n v="495"/>
    <x v="0"/>
  </r>
  <r>
    <n v="413564"/>
    <x v="1"/>
    <x v="0"/>
    <n v="40000"/>
    <n v="40000"/>
    <n v="0"/>
    <x v="0"/>
    <x v="1"/>
    <x v="1"/>
    <n v="473"/>
    <x v="8"/>
  </r>
  <r>
    <n v="413566"/>
    <x v="0"/>
    <x v="1"/>
    <n v="60000"/>
    <n v="60000"/>
    <n v="0"/>
    <x v="0"/>
    <x v="0"/>
    <x v="0"/>
    <n v="486"/>
    <x v="8"/>
  </r>
  <r>
    <n v="413567"/>
    <x v="0"/>
    <x v="0"/>
    <n v="49400"/>
    <n v="49400"/>
    <n v="0"/>
    <x v="0"/>
    <x v="1"/>
    <x v="2"/>
    <n v="537"/>
    <x v="9"/>
  </r>
  <r>
    <n v="413576"/>
    <x v="0"/>
    <x v="0"/>
    <n v="172000"/>
    <n v="172000"/>
    <n v="0"/>
    <x v="0"/>
    <x v="1"/>
    <x v="1"/>
    <n v="507"/>
    <x v="0"/>
  </r>
  <r>
    <n v="413584"/>
    <x v="1"/>
    <x v="0"/>
    <n v="30000"/>
    <n v="30000"/>
    <n v="0"/>
    <x v="0"/>
    <x v="1"/>
    <x v="1"/>
    <n v="397"/>
    <x v="2"/>
  </r>
  <r>
    <n v="413589"/>
    <x v="1"/>
    <x v="1"/>
    <n v="30000"/>
    <n v="30000"/>
    <n v="0"/>
    <x v="0"/>
    <x v="1"/>
    <x v="2"/>
    <n v="467"/>
    <x v="1"/>
  </r>
  <r>
    <n v="413603"/>
    <x v="0"/>
    <x v="0"/>
    <n v="97800"/>
    <n v="97800"/>
    <n v="0"/>
    <x v="0"/>
    <x v="1"/>
    <x v="0"/>
    <n v="556"/>
    <x v="10"/>
  </r>
  <r>
    <n v="413605"/>
    <x v="1"/>
    <x v="0"/>
    <n v="65500"/>
    <n v="65500"/>
    <n v="0"/>
    <x v="0"/>
    <x v="1"/>
    <x v="0"/>
    <n v="460"/>
    <x v="1"/>
  </r>
  <r>
    <n v="413619"/>
    <x v="1"/>
    <x v="2"/>
    <n v="30000"/>
    <n v="30000"/>
    <n v="0"/>
    <x v="0"/>
    <x v="0"/>
    <x v="1"/>
    <n v="456"/>
    <x v="1"/>
  </r>
  <r>
    <n v="413629"/>
    <x v="0"/>
    <x v="0"/>
    <n v="60000"/>
    <n v="60000"/>
    <n v="0"/>
    <x v="0"/>
    <x v="0"/>
    <x v="1"/>
    <n v="418"/>
    <x v="6"/>
  </r>
  <r>
    <n v="413632"/>
    <x v="0"/>
    <x v="1"/>
    <n v="50000"/>
    <n v="50000"/>
    <n v="0"/>
    <x v="0"/>
    <x v="1"/>
    <x v="2"/>
    <n v="519"/>
    <x v="7"/>
  </r>
  <r>
    <n v="413647"/>
    <x v="1"/>
    <x v="0"/>
    <n v="10000"/>
    <n v="10000"/>
    <n v="0"/>
    <x v="0"/>
    <x v="1"/>
    <x v="0"/>
    <n v="548"/>
    <x v="9"/>
  </r>
  <r>
    <n v="413648"/>
    <x v="0"/>
    <x v="1"/>
    <n v="166000"/>
    <n v="166000"/>
    <n v="0"/>
    <x v="0"/>
    <x v="1"/>
    <x v="1"/>
    <n v="479"/>
    <x v="8"/>
  </r>
  <r>
    <n v="413649"/>
    <x v="0"/>
    <x v="0"/>
    <n v="50000"/>
    <n v="50000"/>
    <n v="0"/>
    <x v="0"/>
    <x v="0"/>
    <x v="1"/>
    <n v="491"/>
    <x v="0"/>
  </r>
  <r>
    <n v="413679"/>
    <x v="0"/>
    <x v="2"/>
    <n v="72000"/>
    <n v="72000"/>
    <n v="0"/>
    <x v="0"/>
    <x v="1"/>
    <x v="0"/>
    <n v="485"/>
    <x v="8"/>
  </r>
  <r>
    <n v="413705"/>
    <x v="1"/>
    <x v="0"/>
    <n v="35000"/>
    <n v="10000"/>
    <n v="0"/>
    <x v="0"/>
    <x v="1"/>
    <x v="1"/>
    <n v="449"/>
    <x v="3"/>
  </r>
  <r>
    <n v="413709"/>
    <x v="1"/>
    <x v="1"/>
    <n v="25000"/>
    <n v="25000"/>
    <n v="0"/>
    <x v="0"/>
    <x v="0"/>
    <x v="1"/>
    <n v="433"/>
    <x v="3"/>
  </r>
  <r>
    <n v="413719"/>
    <x v="0"/>
    <x v="0"/>
    <n v="131100"/>
    <n v="131100"/>
    <n v="0"/>
    <x v="0"/>
    <x v="0"/>
    <x v="1"/>
    <n v="452"/>
    <x v="1"/>
  </r>
  <r>
    <n v="413728"/>
    <x v="1"/>
    <x v="0"/>
    <n v="20000"/>
    <n v="20000"/>
    <n v="0"/>
    <x v="0"/>
    <x v="0"/>
    <x v="1"/>
    <n v="406"/>
    <x v="2"/>
  </r>
  <r>
    <n v="413733"/>
    <x v="0"/>
    <x v="0"/>
    <n v="50800"/>
    <n v="50800"/>
    <n v="0"/>
    <x v="0"/>
    <x v="1"/>
    <x v="1"/>
    <n v="447"/>
    <x v="3"/>
  </r>
  <r>
    <n v="413750"/>
    <x v="0"/>
    <x v="0"/>
    <n v="40000"/>
    <n v="40000"/>
    <n v="0"/>
    <x v="0"/>
    <x v="1"/>
    <x v="1"/>
    <n v="478"/>
    <x v="8"/>
  </r>
  <r>
    <n v="413751"/>
    <x v="1"/>
    <x v="0"/>
    <n v="1500"/>
    <n v="1500"/>
    <n v="0"/>
    <x v="0"/>
    <x v="0"/>
    <x v="0"/>
    <n v="528"/>
    <x v="7"/>
  </r>
  <r>
    <n v="413755"/>
    <x v="0"/>
    <x v="0"/>
    <n v="13300"/>
    <n v="13300"/>
    <n v="0"/>
    <x v="0"/>
    <x v="1"/>
    <x v="1"/>
    <n v="477"/>
    <x v="8"/>
  </r>
  <r>
    <n v="413762"/>
    <x v="1"/>
    <x v="1"/>
    <n v="61300"/>
    <n v="61300"/>
    <n v="0"/>
    <x v="0"/>
    <x v="0"/>
    <x v="0"/>
    <n v="448"/>
    <x v="3"/>
  </r>
  <r>
    <n v="413767"/>
    <x v="0"/>
    <x v="0"/>
    <n v="20000"/>
    <n v="20000"/>
    <n v="0"/>
    <x v="0"/>
    <x v="0"/>
    <x v="1"/>
    <n v="370"/>
    <x v="5"/>
  </r>
  <r>
    <n v="413773"/>
    <x v="0"/>
    <x v="2"/>
    <n v="49500"/>
    <n v="46500"/>
    <n v="1"/>
    <x v="1"/>
    <x v="1"/>
    <x v="0"/>
    <n v="511"/>
    <x v="7"/>
  </r>
  <r>
    <n v="413775"/>
    <x v="0"/>
    <x v="0"/>
    <n v="50000"/>
    <n v="50000"/>
    <n v="0"/>
    <x v="0"/>
    <x v="1"/>
    <x v="2"/>
    <n v="524"/>
    <x v="7"/>
  </r>
  <r>
    <n v="413778"/>
    <x v="0"/>
    <x v="2"/>
    <n v="40000"/>
    <n v="40000"/>
    <n v="0"/>
    <x v="0"/>
    <x v="1"/>
    <x v="0"/>
    <n v="451"/>
    <x v="1"/>
  </r>
  <r>
    <n v="413806"/>
    <x v="0"/>
    <x v="0"/>
    <n v="77000"/>
    <n v="77000"/>
    <n v="0"/>
    <x v="0"/>
    <x v="1"/>
    <x v="1"/>
    <n v="398"/>
    <x v="2"/>
  </r>
  <r>
    <n v="413808"/>
    <x v="0"/>
    <x v="1"/>
    <n v="12000"/>
    <n v="12000"/>
    <n v="0"/>
    <x v="0"/>
    <x v="0"/>
    <x v="0"/>
    <n v="474"/>
    <x v="8"/>
  </r>
  <r>
    <n v="413834"/>
    <x v="1"/>
    <x v="0"/>
    <n v="20000"/>
    <n v="20000"/>
    <n v="0"/>
    <x v="0"/>
    <x v="0"/>
    <x v="1"/>
    <n v="452"/>
    <x v="1"/>
  </r>
  <r>
    <n v="413855"/>
    <x v="1"/>
    <x v="0"/>
    <n v="50000"/>
    <n v="50000"/>
    <n v="0"/>
    <x v="0"/>
    <x v="1"/>
    <x v="1"/>
    <n v="472"/>
    <x v="8"/>
  </r>
  <r>
    <n v="413857"/>
    <x v="0"/>
    <x v="0"/>
    <n v="150000"/>
    <n v="150000"/>
    <n v="0"/>
    <x v="0"/>
    <x v="1"/>
    <x v="0"/>
    <n v="487"/>
    <x v="8"/>
  </r>
  <r>
    <n v="413885"/>
    <x v="0"/>
    <x v="0"/>
    <n v="30900"/>
    <n v="30900"/>
    <n v="0"/>
    <x v="0"/>
    <x v="1"/>
    <x v="1"/>
    <n v="498"/>
    <x v="0"/>
  </r>
  <r>
    <n v="413887"/>
    <x v="1"/>
    <x v="0"/>
    <n v="500"/>
    <n v="500"/>
    <n v="0"/>
    <x v="0"/>
    <x v="0"/>
    <x v="1"/>
    <n v="381"/>
    <x v="4"/>
  </r>
  <r>
    <n v="413890"/>
    <x v="0"/>
    <x v="2"/>
    <n v="47000"/>
    <n v="47000"/>
    <n v="0"/>
    <x v="0"/>
    <x v="1"/>
    <x v="1"/>
    <n v="395"/>
    <x v="2"/>
  </r>
  <r>
    <n v="413906"/>
    <x v="1"/>
    <x v="0"/>
    <n v="50000"/>
    <n v="50000"/>
    <n v="0"/>
    <x v="0"/>
    <x v="1"/>
    <x v="1"/>
    <n v="515"/>
    <x v="7"/>
  </r>
  <r>
    <n v="413957"/>
    <x v="1"/>
    <x v="0"/>
    <n v="5000"/>
    <n v="5000"/>
    <n v="0"/>
    <x v="0"/>
    <x v="1"/>
    <x v="0"/>
    <n v="463"/>
    <x v="1"/>
  </r>
  <r>
    <n v="413958"/>
    <x v="0"/>
    <x v="2"/>
    <n v="35000"/>
    <n v="35000"/>
    <n v="0"/>
    <x v="0"/>
    <x v="0"/>
    <x v="1"/>
    <n v="491"/>
    <x v="0"/>
  </r>
  <r>
    <n v="413978"/>
    <x v="0"/>
    <x v="0"/>
    <n v="35000"/>
    <n v="35000"/>
    <n v="0"/>
    <x v="0"/>
    <x v="0"/>
    <x v="0"/>
    <n v="434"/>
    <x v="3"/>
  </r>
  <r>
    <n v="413983"/>
    <x v="2"/>
    <x v="2"/>
    <n v="30000"/>
    <n v="30000"/>
    <n v="0"/>
    <x v="0"/>
    <x v="0"/>
    <x v="1"/>
    <n v="428"/>
    <x v="6"/>
  </r>
  <r>
    <n v="413993"/>
    <x v="1"/>
    <x v="1"/>
    <n v="20000"/>
    <n v="20000"/>
    <n v="0"/>
    <x v="0"/>
    <x v="0"/>
    <x v="0"/>
    <n v="432"/>
    <x v="3"/>
  </r>
  <r>
    <n v="414018"/>
    <x v="0"/>
    <x v="0"/>
    <n v="70000"/>
    <n v="70000"/>
    <n v="0"/>
    <x v="0"/>
    <x v="0"/>
    <x v="1"/>
    <n v="423"/>
    <x v="6"/>
  </r>
  <r>
    <n v="414027"/>
    <x v="0"/>
    <x v="2"/>
    <n v="67500"/>
    <n v="67500"/>
    <n v="0"/>
    <x v="0"/>
    <x v="0"/>
    <x v="1"/>
    <n v="451"/>
    <x v="1"/>
  </r>
  <r>
    <n v="414029"/>
    <x v="0"/>
    <x v="0"/>
    <n v="16000"/>
    <n v="16000"/>
    <n v="0"/>
    <x v="0"/>
    <x v="0"/>
    <x v="1"/>
    <n v="512"/>
    <x v="7"/>
  </r>
  <r>
    <n v="414049"/>
    <x v="1"/>
    <x v="1"/>
    <n v="20000"/>
    <n v="20000"/>
    <n v="0"/>
    <x v="0"/>
    <x v="1"/>
    <x v="0"/>
    <n v="462"/>
    <x v="1"/>
  </r>
  <r>
    <n v="414051"/>
    <x v="2"/>
    <x v="0"/>
    <n v="20000"/>
    <n v="20000"/>
    <n v="0"/>
    <x v="0"/>
    <x v="0"/>
    <x v="1"/>
    <n v="438"/>
    <x v="3"/>
  </r>
  <r>
    <n v="414059"/>
    <x v="0"/>
    <x v="0"/>
    <n v="81800"/>
    <n v="81800"/>
    <n v="0"/>
    <x v="0"/>
    <x v="0"/>
    <x v="1"/>
    <n v="485"/>
    <x v="8"/>
  </r>
  <r>
    <n v="414060"/>
    <x v="0"/>
    <x v="1"/>
    <n v="100000"/>
    <n v="100000"/>
    <n v="0"/>
    <x v="0"/>
    <x v="1"/>
    <x v="0"/>
    <n v="505"/>
    <x v="0"/>
  </r>
  <r>
    <n v="414064"/>
    <x v="0"/>
    <x v="0"/>
    <n v="65700"/>
    <n v="65700"/>
    <n v="0"/>
    <x v="0"/>
    <x v="0"/>
    <x v="1"/>
    <n v="390"/>
    <x v="4"/>
  </r>
  <r>
    <n v="414073"/>
    <x v="0"/>
    <x v="1"/>
    <n v="50000"/>
    <n v="50000"/>
    <n v="0"/>
    <x v="0"/>
    <x v="1"/>
    <x v="1"/>
    <n v="452"/>
    <x v="1"/>
  </r>
  <r>
    <n v="414114"/>
    <x v="0"/>
    <x v="1"/>
    <n v="30000"/>
    <n v="30000"/>
    <n v="0"/>
    <x v="0"/>
    <x v="0"/>
    <x v="1"/>
    <n v="498"/>
    <x v="0"/>
  </r>
  <r>
    <n v="414157"/>
    <x v="0"/>
    <x v="1"/>
    <n v="20000"/>
    <n v="20000"/>
    <n v="0"/>
    <x v="0"/>
    <x v="1"/>
    <x v="1"/>
    <n v="497"/>
    <x v="0"/>
  </r>
  <r>
    <n v="414172"/>
    <x v="1"/>
    <x v="2"/>
    <n v="25000"/>
    <n v="25000"/>
    <n v="0"/>
    <x v="0"/>
    <x v="0"/>
    <x v="1"/>
    <n v="377"/>
    <x v="4"/>
  </r>
  <r>
    <n v="414231"/>
    <x v="0"/>
    <x v="0"/>
    <n v="20000"/>
    <n v="20000"/>
    <n v="0"/>
    <x v="0"/>
    <x v="1"/>
    <x v="1"/>
    <n v="503"/>
    <x v="0"/>
  </r>
  <r>
    <n v="414275"/>
    <x v="2"/>
    <x v="2"/>
    <n v="35000"/>
    <n v="35000"/>
    <n v="0"/>
    <x v="0"/>
    <x v="0"/>
    <x v="1"/>
    <n v="432"/>
    <x v="3"/>
  </r>
  <r>
    <n v="414286"/>
    <x v="1"/>
    <x v="0"/>
    <n v="75000"/>
    <n v="75000"/>
    <n v="0"/>
    <x v="0"/>
    <x v="0"/>
    <x v="0"/>
    <n v="491"/>
    <x v="0"/>
  </r>
  <r>
    <n v="414289"/>
    <x v="0"/>
    <x v="0"/>
    <n v="180000"/>
    <n v="180000"/>
    <n v="0"/>
    <x v="0"/>
    <x v="1"/>
    <x v="0"/>
    <n v="529"/>
    <x v="7"/>
  </r>
  <r>
    <n v="414308"/>
    <x v="0"/>
    <x v="1"/>
    <n v="25000"/>
    <n v="25000"/>
    <n v="0"/>
    <x v="0"/>
    <x v="1"/>
    <x v="1"/>
    <n v="472"/>
    <x v="8"/>
  </r>
  <r>
    <n v="414310"/>
    <x v="1"/>
    <x v="0"/>
    <n v="5000"/>
    <n v="0"/>
    <n v="1"/>
    <x v="1"/>
    <x v="1"/>
    <x v="1"/>
    <n v="491"/>
    <x v="0"/>
  </r>
  <r>
    <n v="414316"/>
    <x v="0"/>
    <x v="0"/>
    <n v="60000"/>
    <n v="60000"/>
    <n v="0"/>
    <x v="0"/>
    <x v="0"/>
    <x v="0"/>
    <n v="424"/>
    <x v="6"/>
  </r>
  <r>
    <n v="414333"/>
    <x v="0"/>
    <x v="0"/>
    <n v="40000"/>
    <n v="40000"/>
    <n v="0"/>
    <x v="0"/>
    <x v="0"/>
    <x v="1"/>
    <n v="439"/>
    <x v="3"/>
  </r>
  <r>
    <n v="414348"/>
    <x v="1"/>
    <x v="1"/>
    <n v="30000"/>
    <n v="21970"/>
    <n v="1"/>
    <x v="1"/>
    <x v="1"/>
    <x v="0"/>
    <n v="462"/>
    <x v="1"/>
  </r>
  <r>
    <n v="414377"/>
    <x v="0"/>
    <x v="0"/>
    <n v="54600"/>
    <n v="54600"/>
    <n v="0"/>
    <x v="0"/>
    <x v="1"/>
    <x v="1"/>
    <n v="526"/>
    <x v="7"/>
  </r>
  <r>
    <n v="414379"/>
    <x v="1"/>
    <x v="1"/>
    <n v="30000"/>
    <n v="30000"/>
    <n v="0"/>
    <x v="0"/>
    <x v="0"/>
    <x v="1"/>
    <n v="505"/>
    <x v="0"/>
  </r>
  <r>
    <n v="414380"/>
    <x v="1"/>
    <x v="0"/>
    <n v="35000"/>
    <n v="35000"/>
    <n v="0"/>
    <x v="0"/>
    <x v="0"/>
    <x v="0"/>
    <n v="485"/>
    <x v="8"/>
  </r>
  <r>
    <n v="414391"/>
    <x v="0"/>
    <x v="0"/>
    <n v="82200"/>
    <n v="82200"/>
    <n v="0"/>
    <x v="0"/>
    <x v="0"/>
    <x v="1"/>
    <n v="503"/>
    <x v="0"/>
  </r>
  <r>
    <n v="414408"/>
    <x v="0"/>
    <x v="0"/>
    <n v="42370"/>
    <n v="42370"/>
    <n v="0"/>
    <x v="0"/>
    <x v="1"/>
    <x v="1"/>
    <n v="486"/>
    <x v="8"/>
  </r>
  <r>
    <n v="414410"/>
    <x v="0"/>
    <x v="0"/>
    <n v="10000"/>
    <n v="10000"/>
    <n v="0"/>
    <x v="0"/>
    <x v="1"/>
    <x v="2"/>
    <n v="458"/>
    <x v="1"/>
  </r>
  <r>
    <n v="414412"/>
    <x v="0"/>
    <x v="1"/>
    <n v="55900"/>
    <n v="55900"/>
    <n v="0"/>
    <x v="0"/>
    <x v="0"/>
    <x v="1"/>
    <n v="525"/>
    <x v="7"/>
  </r>
  <r>
    <n v="414414"/>
    <x v="1"/>
    <x v="1"/>
    <n v="30000"/>
    <n v="30000"/>
    <n v="0"/>
    <x v="0"/>
    <x v="0"/>
    <x v="1"/>
    <n v="450"/>
    <x v="3"/>
  </r>
  <r>
    <n v="414416"/>
    <x v="0"/>
    <x v="0"/>
    <n v="150000"/>
    <n v="150000"/>
    <n v="0"/>
    <x v="0"/>
    <x v="1"/>
    <x v="0"/>
    <n v="490"/>
    <x v="8"/>
  </r>
  <r>
    <n v="414418"/>
    <x v="0"/>
    <x v="0"/>
    <n v="77100"/>
    <n v="77100"/>
    <n v="0"/>
    <x v="0"/>
    <x v="1"/>
    <x v="1"/>
    <n v="537"/>
    <x v="9"/>
  </r>
  <r>
    <n v="414419"/>
    <x v="0"/>
    <x v="1"/>
    <n v="41000"/>
    <n v="41000"/>
    <n v="0"/>
    <x v="0"/>
    <x v="1"/>
    <x v="0"/>
    <n v="492"/>
    <x v="0"/>
  </r>
  <r>
    <n v="414421"/>
    <x v="1"/>
    <x v="0"/>
    <n v="29000"/>
    <n v="29000"/>
    <n v="0"/>
    <x v="0"/>
    <x v="1"/>
    <x v="2"/>
    <n v="525"/>
    <x v="7"/>
  </r>
  <r>
    <n v="414422"/>
    <x v="1"/>
    <x v="0"/>
    <n v="62000"/>
    <n v="62000"/>
    <n v="0"/>
    <x v="0"/>
    <x v="1"/>
    <x v="1"/>
    <n v="442"/>
    <x v="3"/>
  </r>
  <r>
    <n v="414436"/>
    <x v="0"/>
    <x v="0"/>
    <n v="46500"/>
    <n v="46500"/>
    <n v="0"/>
    <x v="0"/>
    <x v="0"/>
    <x v="2"/>
    <n v="522"/>
    <x v="7"/>
  </r>
  <r>
    <n v="414437"/>
    <x v="1"/>
    <x v="0"/>
    <n v="10000"/>
    <n v="10000"/>
    <n v="0"/>
    <x v="0"/>
    <x v="0"/>
    <x v="0"/>
    <n v="448"/>
    <x v="3"/>
  </r>
  <r>
    <n v="414438"/>
    <x v="0"/>
    <x v="1"/>
    <n v="25000"/>
    <n v="25000"/>
    <n v="0"/>
    <x v="0"/>
    <x v="1"/>
    <x v="0"/>
    <n v="522"/>
    <x v="7"/>
  </r>
  <r>
    <n v="414441"/>
    <x v="0"/>
    <x v="0"/>
    <n v="24620"/>
    <n v="24620"/>
    <n v="0"/>
    <x v="0"/>
    <x v="1"/>
    <x v="0"/>
    <n v="517"/>
    <x v="7"/>
  </r>
  <r>
    <n v="414443"/>
    <x v="0"/>
    <x v="0"/>
    <n v="10000"/>
    <n v="10000"/>
    <n v="0"/>
    <x v="0"/>
    <x v="1"/>
    <x v="1"/>
    <n v="542"/>
    <x v="9"/>
  </r>
  <r>
    <n v="414445"/>
    <x v="0"/>
    <x v="2"/>
    <n v="55000"/>
    <n v="55000"/>
    <n v="0"/>
    <x v="0"/>
    <x v="1"/>
    <x v="2"/>
    <n v="510"/>
    <x v="0"/>
  </r>
  <r>
    <n v="414473"/>
    <x v="0"/>
    <x v="0"/>
    <n v="100000"/>
    <n v="100000"/>
    <n v="0"/>
    <x v="0"/>
    <x v="1"/>
    <x v="0"/>
    <n v="512"/>
    <x v="7"/>
  </r>
  <r>
    <n v="414478"/>
    <x v="1"/>
    <x v="0"/>
    <n v="25000"/>
    <n v="0"/>
    <n v="1"/>
    <x v="1"/>
    <x v="0"/>
    <x v="1"/>
    <n v="460"/>
    <x v="1"/>
  </r>
  <r>
    <n v="414479"/>
    <x v="1"/>
    <x v="1"/>
    <n v="34800"/>
    <n v="34800"/>
    <n v="0"/>
    <x v="0"/>
    <x v="0"/>
    <x v="0"/>
    <n v="475"/>
    <x v="8"/>
  </r>
  <r>
    <n v="414493"/>
    <x v="0"/>
    <x v="1"/>
    <n v="62650"/>
    <n v="62650"/>
    <n v="0"/>
    <x v="0"/>
    <x v="1"/>
    <x v="1"/>
    <n v="504"/>
    <x v="0"/>
  </r>
  <r>
    <n v="414510"/>
    <x v="1"/>
    <x v="1"/>
    <n v="22000"/>
    <n v="22000"/>
    <n v="0"/>
    <x v="0"/>
    <x v="0"/>
    <x v="2"/>
    <n v="487"/>
    <x v="8"/>
  </r>
  <r>
    <n v="414524"/>
    <x v="0"/>
    <x v="1"/>
    <n v="95800"/>
    <n v="95800"/>
    <n v="0"/>
    <x v="0"/>
    <x v="1"/>
    <x v="0"/>
    <n v="514"/>
    <x v="7"/>
  </r>
  <r>
    <n v="414526"/>
    <x v="1"/>
    <x v="1"/>
    <n v="6000"/>
    <n v="6000"/>
    <n v="0"/>
    <x v="0"/>
    <x v="1"/>
    <x v="1"/>
    <n v="527"/>
    <x v="7"/>
  </r>
  <r>
    <n v="414530"/>
    <x v="1"/>
    <x v="0"/>
    <n v="60000"/>
    <n v="60000"/>
    <n v="0"/>
    <x v="0"/>
    <x v="0"/>
    <x v="1"/>
    <n v="422"/>
    <x v="6"/>
  </r>
  <r>
    <n v="414534"/>
    <x v="0"/>
    <x v="0"/>
    <n v="21000"/>
    <n v="21000"/>
    <n v="0"/>
    <x v="0"/>
    <x v="1"/>
    <x v="0"/>
    <n v="449"/>
    <x v="3"/>
  </r>
  <r>
    <n v="414535"/>
    <x v="0"/>
    <x v="0"/>
    <n v="30000"/>
    <n v="30000"/>
    <n v="0"/>
    <x v="0"/>
    <x v="1"/>
    <x v="2"/>
    <n v="429"/>
    <x v="6"/>
  </r>
  <r>
    <n v="414536"/>
    <x v="1"/>
    <x v="0"/>
    <n v="30000"/>
    <n v="30000"/>
    <n v="0"/>
    <x v="0"/>
    <x v="0"/>
    <x v="1"/>
    <n v="464"/>
    <x v="1"/>
  </r>
  <r>
    <n v="414546"/>
    <x v="0"/>
    <x v="0"/>
    <n v="106000"/>
    <n v="106000"/>
    <n v="0"/>
    <x v="0"/>
    <x v="0"/>
    <x v="1"/>
    <n v="454"/>
    <x v="1"/>
  </r>
  <r>
    <n v="414548"/>
    <x v="0"/>
    <x v="2"/>
    <n v="59500"/>
    <n v="59500"/>
    <n v="0"/>
    <x v="0"/>
    <x v="0"/>
    <x v="0"/>
    <n v="424"/>
    <x v="6"/>
  </r>
  <r>
    <n v="414551"/>
    <x v="0"/>
    <x v="2"/>
    <n v="25000"/>
    <n v="25000"/>
    <n v="0"/>
    <x v="0"/>
    <x v="1"/>
    <x v="0"/>
    <n v="454"/>
    <x v="1"/>
  </r>
  <r>
    <n v="414557"/>
    <x v="0"/>
    <x v="0"/>
    <n v="30000"/>
    <n v="30000"/>
    <n v="0"/>
    <x v="0"/>
    <x v="1"/>
    <x v="2"/>
    <n v="537"/>
    <x v="9"/>
  </r>
  <r>
    <n v="414566"/>
    <x v="0"/>
    <x v="0"/>
    <n v="196576"/>
    <n v="196576"/>
    <n v="0"/>
    <x v="0"/>
    <x v="1"/>
    <x v="0"/>
    <n v="521"/>
    <x v="7"/>
  </r>
  <r>
    <n v="414576"/>
    <x v="1"/>
    <x v="0"/>
    <n v="13500"/>
    <n v="13500"/>
    <n v="0"/>
    <x v="0"/>
    <x v="0"/>
    <x v="0"/>
    <n v="460"/>
    <x v="1"/>
  </r>
  <r>
    <n v="414581"/>
    <x v="1"/>
    <x v="0"/>
    <n v="70000"/>
    <n v="70000"/>
    <n v="0"/>
    <x v="0"/>
    <x v="1"/>
    <x v="1"/>
    <n v="519"/>
    <x v="7"/>
  </r>
  <r>
    <n v="414588"/>
    <x v="0"/>
    <x v="0"/>
    <n v="45000"/>
    <n v="45000"/>
    <n v="0"/>
    <x v="0"/>
    <x v="0"/>
    <x v="0"/>
    <n v="468"/>
    <x v="1"/>
  </r>
  <r>
    <n v="414605"/>
    <x v="0"/>
    <x v="0"/>
    <n v="10000"/>
    <n v="10000"/>
    <n v="0"/>
    <x v="0"/>
    <x v="1"/>
    <x v="1"/>
    <n v="557"/>
    <x v="10"/>
  </r>
  <r>
    <n v="414620"/>
    <x v="2"/>
    <x v="0"/>
    <n v="30000"/>
    <n v="30000"/>
    <n v="0"/>
    <x v="0"/>
    <x v="1"/>
    <x v="1"/>
    <n v="489"/>
    <x v="8"/>
  </r>
  <r>
    <n v="414637"/>
    <x v="0"/>
    <x v="2"/>
    <n v="62000"/>
    <n v="62000"/>
    <n v="0"/>
    <x v="0"/>
    <x v="1"/>
    <x v="0"/>
    <n v="496"/>
    <x v="0"/>
  </r>
  <r>
    <n v="414648"/>
    <x v="1"/>
    <x v="0"/>
    <n v="10000"/>
    <n v="10000"/>
    <n v="0"/>
    <x v="0"/>
    <x v="1"/>
    <x v="0"/>
    <n v="475"/>
    <x v="8"/>
  </r>
  <r>
    <n v="414659"/>
    <x v="1"/>
    <x v="1"/>
    <n v="10000"/>
    <n v="10000"/>
    <n v="0"/>
    <x v="0"/>
    <x v="1"/>
    <x v="2"/>
    <n v="522"/>
    <x v="7"/>
  </r>
  <r>
    <n v="414670"/>
    <x v="0"/>
    <x v="0"/>
    <n v="30000"/>
    <n v="30000"/>
    <n v="0"/>
    <x v="0"/>
    <x v="0"/>
    <x v="1"/>
    <n v="536"/>
    <x v="9"/>
  </r>
  <r>
    <n v="414675"/>
    <x v="0"/>
    <x v="0"/>
    <n v="50000"/>
    <n v="50000"/>
    <n v="0"/>
    <x v="0"/>
    <x v="1"/>
    <x v="2"/>
    <n v="536"/>
    <x v="9"/>
  </r>
  <r>
    <n v="414697"/>
    <x v="1"/>
    <x v="0"/>
    <n v="5000"/>
    <n v="5000"/>
    <n v="0"/>
    <x v="0"/>
    <x v="1"/>
    <x v="0"/>
    <n v="470"/>
    <x v="1"/>
  </r>
  <r>
    <n v="414698"/>
    <x v="1"/>
    <x v="1"/>
    <n v="36500"/>
    <n v="36500"/>
    <n v="0"/>
    <x v="0"/>
    <x v="0"/>
    <x v="1"/>
    <n v="460"/>
    <x v="1"/>
  </r>
  <r>
    <n v="414706"/>
    <x v="1"/>
    <x v="0"/>
    <n v="35000"/>
    <n v="0"/>
    <n v="1"/>
    <x v="1"/>
    <x v="0"/>
    <x v="0"/>
    <n v="472"/>
    <x v="8"/>
  </r>
  <r>
    <n v="414711"/>
    <x v="0"/>
    <x v="1"/>
    <n v="57000"/>
    <n v="57000"/>
    <n v="0"/>
    <x v="0"/>
    <x v="0"/>
    <x v="2"/>
    <n v="519"/>
    <x v="7"/>
  </r>
  <r>
    <n v="414714"/>
    <x v="0"/>
    <x v="0"/>
    <n v="42500"/>
    <n v="42500"/>
    <n v="0"/>
    <x v="0"/>
    <x v="0"/>
    <x v="1"/>
    <n v="477"/>
    <x v="8"/>
  </r>
  <r>
    <n v="414722"/>
    <x v="0"/>
    <x v="0"/>
    <n v="13700"/>
    <n v="13700"/>
    <n v="0"/>
    <x v="0"/>
    <x v="1"/>
    <x v="2"/>
    <n v="461"/>
    <x v="1"/>
  </r>
  <r>
    <n v="414724"/>
    <x v="0"/>
    <x v="1"/>
    <n v="10000"/>
    <n v="10000"/>
    <n v="0"/>
    <x v="0"/>
    <x v="1"/>
    <x v="1"/>
    <n v="518"/>
    <x v="7"/>
  </r>
  <r>
    <n v="414725"/>
    <x v="0"/>
    <x v="0"/>
    <n v="152900"/>
    <n v="152900"/>
    <n v="0"/>
    <x v="0"/>
    <x v="0"/>
    <x v="0"/>
    <n v="477"/>
    <x v="8"/>
  </r>
  <r>
    <n v="414726"/>
    <x v="0"/>
    <x v="0"/>
    <n v="158000"/>
    <n v="158000"/>
    <n v="0"/>
    <x v="0"/>
    <x v="1"/>
    <x v="0"/>
    <n v="478"/>
    <x v="8"/>
  </r>
  <r>
    <n v="414728"/>
    <x v="0"/>
    <x v="0"/>
    <n v="59600"/>
    <n v="59600"/>
    <n v="0"/>
    <x v="0"/>
    <x v="1"/>
    <x v="2"/>
    <n v="469"/>
    <x v="1"/>
  </r>
  <r>
    <n v="414733"/>
    <x v="0"/>
    <x v="0"/>
    <n v="21000"/>
    <n v="21000"/>
    <n v="0"/>
    <x v="0"/>
    <x v="1"/>
    <x v="1"/>
    <n v="508"/>
    <x v="0"/>
  </r>
  <r>
    <n v="414735"/>
    <x v="1"/>
    <x v="0"/>
    <n v="43000"/>
    <n v="18000"/>
    <n v="1"/>
    <x v="1"/>
    <x v="0"/>
    <x v="1"/>
    <n v="449"/>
    <x v="3"/>
  </r>
  <r>
    <n v="414747"/>
    <x v="0"/>
    <x v="0"/>
    <n v="164100"/>
    <n v="164100"/>
    <n v="0"/>
    <x v="0"/>
    <x v="1"/>
    <x v="2"/>
    <n v="522"/>
    <x v="7"/>
  </r>
  <r>
    <n v="414754"/>
    <x v="0"/>
    <x v="0"/>
    <n v="188400"/>
    <n v="188400"/>
    <n v="0"/>
    <x v="0"/>
    <x v="0"/>
    <x v="2"/>
    <n v="456"/>
    <x v="1"/>
  </r>
  <r>
    <n v="414759"/>
    <x v="2"/>
    <x v="0"/>
    <n v="97650"/>
    <n v="97650"/>
    <n v="0"/>
    <x v="0"/>
    <x v="1"/>
    <x v="1"/>
    <n v="519"/>
    <x v="7"/>
  </r>
  <r>
    <n v="414782"/>
    <x v="1"/>
    <x v="0"/>
    <n v="45000"/>
    <n v="45000"/>
    <n v="0"/>
    <x v="0"/>
    <x v="1"/>
    <x v="2"/>
    <n v="499"/>
    <x v="0"/>
  </r>
  <r>
    <n v="414789"/>
    <x v="0"/>
    <x v="0"/>
    <n v="95000"/>
    <n v="95000"/>
    <n v="0"/>
    <x v="0"/>
    <x v="1"/>
    <x v="0"/>
    <n v="451"/>
    <x v="1"/>
  </r>
  <r>
    <n v="414810"/>
    <x v="1"/>
    <x v="0"/>
    <n v="30000"/>
    <n v="30000"/>
    <n v="0"/>
    <x v="0"/>
    <x v="0"/>
    <x v="1"/>
    <n v="482"/>
    <x v="8"/>
  </r>
  <r>
    <n v="414839"/>
    <x v="0"/>
    <x v="0"/>
    <n v="35000"/>
    <n v="35000"/>
    <n v="0"/>
    <x v="0"/>
    <x v="0"/>
    <x v="1"/>
    <n v="438"/>
    <x v="3"/>
  </r>
  <r>
    <n v="414842"/>
    <x v="0"/>
    <x v="1"/>
    <n v="70000"/>
    <n v="70000"/>
    <n v="0"/>
    <x v="0"/>
    <x v="1"/>
    <x v="1"/>
    <n v="537"/>
    <x v="9"/>
  </r>
  <r>
    <n v="414843"/>
    <x v="0"/>
    <x v="0"/>
    <n v="46000"/>
    <n v="46000"/>
    <n v="0"/>
    <x v="0"/>
    <x v="0"/>
    <x v="1"/>
    <n v="510"/>
    <x v="0"/>
  </r>
  <r>
    <n v="414855"/>
    <x v="0"/>
    <x v="1"/>
    <n v="40000"/>
    <n v="40000"/>
    <n v="0"/>
    <x v="0"/>
    <x v="1"/>
    <x v="1"/>
    <n v="460"/>
    <x v="1"/>
  </r>
  <r>
    <n v="414859"/>
    <x v="0"/>
    <x v="1"/>
    <n v="28000"/>
    <n v="28000"/>
    <n v="0"/>
    <x v="0"/>
    <x v="1"/>
    <x v="1"/>
    <n v="501"/>
    <x v="0"/>
  </r>
  <r>
    <n v="414864"/>
    <x v="0"/>
    <x v="1"/>
    <n v="30000"/>
    <n v="30000"/>
    <n v="0"/>
    <x v="0"/>
    <x v="1"/>
    <x v="1"/>
    <n v="463"/>
    <x v="1"/>
  </r>
  <r>
    <n v="414871"/>
    <x v="1"/>
    <x v="0"/>
    <n v="1400"/>
    <n v="1400"/>
    <n v="0"/>
    <x v="0"/>
    <x v="0"/>
    <x v="1"/>
    <n v="452"/>
    <x v="1"/>
  </r>
  <r>
    <n v="414876"/>
    <x v="0"/>
    <x v="1"/>
    <n v="50000"/>
    <n v="50000"/>
    <n v="0"/>
    <x v="0"/>
    <x v="0"/>
    <x v="1"/>
    <n v="441"/>
    <x v="3"/>
  </r>
  <r>
    <n v="414907"/>
    <x v="2"/>
    <x v="2"/>
    <n v="20000"/>
    <n v="20000"/>
    <n v="0"/>
    <x v="0"/>
    <x v="0"/>
    <x v="2"/>
    <n v="452"/>
    <x v="1"/>
  </r>
  <r>
    <n v="414955"/>
    <x v="1"/>
    <x v="0"/>
    <n v="55000"/>
    <n v="55000"/>
    <n v="0"/>
    <x v="0"/>
    <x v="0"/>
    <x v="1"/>
    <n v="495"/>
    <x v="0"/>
  </r>
  <r>
    <n v="414960"/>
    <x v="0"/>
    <x v="2"/>
    <n v="44500"/>
    <n v="44000"/>
    <n v="1"/>
    <x v="1"/>
    <x v="1"/>
    <x v="0"/>
    <n v="497"/>
    <x v="0"/>
  </r>
  <r>
    <n v="414961"/>
    <x v="0"/>
    <x v="1"/>
    <n v="84000"/>
    <n v="84000"/>
    <n v="0"/>
    <x v="0"/>
    <x v="0"/>
    <x v="0"/>
    <n v="504"/>
    <x v="0"/>
  </r>
  <r>
    <n v="414963"/>
    <x v="0"/>
    <x v="0"/>
    <n v="24000"/>
    <n v="24000"/>
    <n v="0"/>
    <x v="0"/>
    <x v="0"/>
    <x v="1"/>
    <n v="510"/>
    <x v="0"/>
  </r>
  <r>
    <n v="414984"/>
    <x v="2"/>
    <x v="0"/>
    <n v="91600"/>
    <n v="91600"/>
    <n v="0"/>
    <x v="0"/>
    <x v="0"/>
    <x v="1"/>
    <n v="498"/>
    <x v="0"/>
  </r>
  <r>
    <n v="414986"/>
    <x v="1"/>
    <x v="0"/>
    <n v="70000"/>
    <n v="70000"/>
    <n v="0"/>
    <x v="0"/>
    <x v="1"/>
    <x v="2"/>
    <n v="579"/>
    <x v="12"/>
  </r>
  <r>
    <n v="415013"/>
    <x v="1"/>
    <x v="1"/>
    <n v="10000"/>
    <n v="10000"/>
    <n v="0"/>
    <x v="0"/>
    <x v="1"/>
    <x v="1"/>
    <n v="429"/>
    <x v="6"/>
  </r>
  <r>
    <n v="415020"/>
    <x v="0"/>
    <x v="1"/>
    <n v="6000"/>
    <n v="6000"/>
    <n v="0"/>
    <x v="0"/>
    <x v="0"/>
    <x v="1"/>
    <n v="441"/>
    <x v="3"/>
  </r>
  <r>
    <n v="415077"/>
    <x v="0"/>
    <x v="0"/>
    <n v="67500"/>
    <n v="67500"/>
    <n v="0"/>
    <x v="0"/>
    <x v="0"/>
    <x v="0"/>
    <n v="510"/>
    <x v="0"/>
  </r>
  <r>
    <n v="415081"/>
    <x v="1"/>
    <x v="0"/>
    <n v="20000"/>
    <n v="20000"/>
    <n v="0"/>
    <x v="0"/>
    <x v="0"/>
    <x v="0"/>
    <n v="455"/>
    <x v="1"/>
  </r>
  <r>
    <n v="415096"/>
    <x v="0"/>
    <x v="0"/>
    <n v="27000"/>
    <n v="27000"/>
    <n v="0"/>
    <x v="0"/>
    <x v="1"/>
    <x v="1"/>
    <n v="453"/>
    <x v="1"/>
  </r>
  <r>
    <n v="415121"/>
    <x v="1"/>
    <x v="0"/>
    <n v="30000"/>
    <n v="30000"/>
    <n v="0"/>
    <x v="0"/>
    <x v="1"/>
    <x v="2"/>
    <n v="485"/>
    <x v="8"/>
  </r>
  <r>
    <n v="415132"/>
    <x v="0"/>
    <x v="1"/>
    <n v="30000"/>
    <n v="30000"/>
    <n v="0"/>
    <x v="0"/>
    <x v="1"/>
    <x v="1"/>
    <n v="420"/>
    <x v="6"/>
  </r>
  <r>
    <n v="415197"/>
    <x v="0"/>
    <x v="0"/>
    <n v="35000"/>
    <n v="35000"/>
    <n v="0"/>
    <x v="0"/>
    <x v="0"/>
    <x v="1"/>
    <n v="439"/>
    <x v="3"/>
  </r>
  <r>
    <n v="415217"/>
    <x v="0"/>
    <x v="0"/>
    <n v="190000"/>
    <n v="190000"/>
    <n v="0"/>
    <x v="0"/>
    <x v="0"/>
    <x v="0"/>
    <n v="418"/>
    <x v="6"/>
  </r>
  <r>
    <n v="415221"/>
    <x v="0"/>
    <x v="0"/>
    <n v="62302.57"/>
    <n v="62302.57"/>
    <n v="0"/>
    <x v="0"/>
    <x v="0"/>
    <x v="1"/>
    <n v="435"/>
    <x v="3"/>
  </r>
  <r>
    <n v="415237"/>
    <x v="1"/>
    <x v="0"/>
    <n v="35000"/>
    <n v="35000"/>
    <n v="0"/>
    <x v="0"/>
    <x v="0"/>
    <x v="0"/>
    <n v="495"/>
    <x v="0"/>
  </r>
  <r>
    <n v="415241"/>
    <x v="2"/>
    <x v="0"/>
    <n v="30000"/>
    <n v="30000"/>
    <n v="0"/>
    <x v="0"/>
    <x v="0"/>
    <x v="1"/>
    <n v="453"/>
    <x v="1"/>
  </r>
  <r>
    <n v="415246"/>
    <x v="0"/>
    <x v="0"/>
    <n v="25000"/>
    <n v="25000"/>
    <n v="0"/>
    <x v="0"/>
    <x v="0"/>
    <x v="0"/>
    <n v="413"/>
    <x v="6"/>
  </r>
  <r>
    <n v="415248"/>
    <x v="1"/>
    <x v="0"/>
    <n v="5000"/>
    <n v="5000"/>
    <n v="0"/>
    <x v="0"/>
    <x v="1"/>
    <x v="0"/>
    <n v="430"/>
    <x v="6"/>
  </r>
  <r>
    <n v="415252"/>
    <x v="0"/>
    <x v="0"/>
    <n v="115480"/>
    <n v="115480"/>
    <n v="0"/>
    <x v="0"/>
    <x v="1"/>
    <x v="1"/>
    <n v="517"/>
    <x v="7"/>
  </r>
  <r>
    <n v="415254"/>
    <x v="1"/>
    <x v="1"/>
    <n v="60000"/>
    <n v="60000"/>
    <n v="0"/>
    <x v="0"/>
    <x v="0"/>
    <x v="2"/>
    <n v="437"/>
    <x v="3"/>
  </r>
  <r>
    <n v="415261"/>
    <x v="1"/>
    <x v="0"/>
    <n v="38000"/>
    <n v="38000"/>
    <n v="0"/>
    <x v="0"/>
    <x v="1"/>
    <x v="2"/>
    <n v="465"/>
    <x v="1"/>
  </r>
  <r>
    <n v="415262"/>
    <x v="0"/>
    <x v="0"/>
    <n v="30000"/>
    <n v="30000"/>
    <n v="0"/>
    <x v="0"/>
    <x v="0"/>
    <x v="0"/>
    <n v="404"/>
    <x v="2"/>
  </r>
  <r>
    <n v="415263"/>
    <x v="0"/>
    <x v="0"/>
    <n v="150000"/>
    <n v="150000"/>
    <n v="0"/>
    <x v="0"/>
    <x v="1"/>
    <x v="0"/>
    <n v="478"/>
    <x v="8"/>
  </r>
  <r>
    <n v="415277"/>
    <x v="1"/>
    <x v="1"/>
    <n v="50000"/>
    <n v="50000"/>
    <n v="0"/>
    <x v="0"/>
    <x v="0"/>
    <x v="0"/>
    <n v="521"/>
    <x v="7"/>
  </r>
  <r>
    <n v="415283"/>
    <x v="1"/>
    <x v="0"/>
    <n v="32500"/>
    <n v="32500"/>
    <n v="0"/>
    <x v="0"/>
    <x v="1"/>
    <x v="0"/>
    <n v="552"/>
    <x v="10"/>
  </r>
  <r>
    <n v="415287"/>
    <x v="1"/>
    <x v="1"/>
    <n v="34800"/>
    <n v="34800"/>
    <n v="0"/>
    <x v="0"/>
    <x v="0"/>
    <x v="2"/>
    <n v="444"/>
    <x v="3"/>
  </r>
  <r>
    <n v="415288"/>
    <x v="0"/>
    <x v="0"/>
    <n v="49100"/>
    <n v="49100"/>
    <n v="0"/>
    <x v="0"/>
    <x v="0"/>
    <x v="0"/>
    <n v="440"/>
    <x v="3"/>
  </r>
  <r>
    <n v="415318"/>
    <x v="0"/>
    <x v="1"/>
    <n v="20000"/>
    <n v="20000"/>
    <n v="0"/>
    <x v="0"/>
    <x v="1"/>
    <x v="2"/>
    <n v="521"/>
    <x v="7"/>
  </r>
  <r>
    <n v="415346"/>
    <x v="0"/>
    <x v="0"/>
    <n v="30000"/>
    <n v="30000"/>
    <n v="0"/>
    <x v="0"/>
    <x v="0"/>
    <x v="1"/>
    <n v="411"/>
    <x v="6"/>
  </r>
  <r>
    <n v="415359"/>
    <x v="0"/>
    <x v="0"/>
    <n v="95700"/>
    <n v="95700"/>
    <n v="0"/>
    <x v="0"/>
    <x v="1"/>
    <x v="1"/>
    <n v="469"/>
    <x v="1"/>
  </r>
  <r>
    <n v="415363"/>
    <x v="0"/>
    <x v="2"/>
    <n v="20000"/>
    <n v="20000"/>
    <n v="0"/>
    <x v="0"/>
    <x v="0"/>
    <x v="1"/>
    <n v="434"/>
    <x v="3"/>
  </r>
  <r>
    <n v="415387"/>
    <x v="0"/>
    <x v="0"/>
    <n v="70000"/>
    <n v="70000"/>
    <n v="0"/>
    <x v="0"/>
    <x v="1"/>
    <x v="0"/>
    <n v="489"/>
    <x v="8"/>
  </r>
  <r>
    <n v="415396"/>
    <x v="1"/>
    <x v="0"/>
    <n v="110000"/>
    <n v="110000"/>
    <n v="0"/>
    <x v="0"/>
    <x v="1"/>
    <x v="1"/>
    <n v="464"/>
    <x v="1"/>
  </r>
  <r>
    <n v="415411"/>
    <x v="0"/>
    <x v="2"/>
    <n v="30000"/>
    <n v="30000"/>
    <n v="0"/>
    <x v="0"/>
    <x v="0"/>
    <x v="1"/>
    <n v="475"/>
    <x v="8"/>
  </r>
  <r>
    <n v="415414"/>
    <x v="0"/>
    <x v="0"/>
    <n v="75000"/>
    <n v="75000"/>
    <n v="0"/>
    <x v="0"/>
    <x v="0"/>
    <x v="1"/>
    <n v="353"/>
    <x v="5"/>
  </r>
  <r>
    <n v="415416"/>
    <x v="0"/>
    <x v="0"/>
    <n v="25000"/>
    <n v="25000"/>
    <n v="0"/>
    <x v="0"/>
    <x v="0"/>
    <x v="1"/>
    <n v="473"/>
    <x v="8"/>
  </r>
  <r>
    <n v="415434"/>
    <x v="0"/>
    <x v="0"/>
    <n v="101800"/>
    <n v="101800"/>
    <n v="0"/>
    <x v="0"/>
    <x v="0"/>
    <x v="1"/>
    <n v="491"/>
    <x v="0"/>
  </r>
  <r>
    <n v="415442"/>
    <x v="0"/>
    <x v="0"/>
    <n v="156000"/>
    <n v="156000"/>
    <n v="0"/>
    <x v="0"/>
    <x v="1"/>
    <x v="0"/>
    <n v="552"/>
    <x v="10"/>
  </r>
  <r>
    <n v="415450"/>
    <x v="0"/>
    <x v="1"/>
    <n v="40000"/>
    <n v="40000"/>
    <n v="0"/>
    <x v="0"/>
    <x v="0"/>
    <x v="0"/>
    <n v="538"/>
    <x v="9"/>
  </r>
  <r>
    <n v="415457"/>
    <x v="0"/>
    <x v="0"/>
    <n v="40000"/>
    <n v="40000"/>
    <n v="0"/>
    <x v="0"/>
    <x v="0"/>
    <x v="2"/>
    <n v="478"/>
    <x v="8"/>
  </r>
  <r>
    <n v="415498"/>
    <x v="1"/>
    <x v="0"/>
    <n v="40000"/>
    <n v="40000"/>
    <n v="0"/>
    <x v="0"/>
    <x v="1"/>
    <x v="2"/>
    <n v="484"/>
    <x v="8"/>
  </r>
  <r>
    <n v="415506"/>
    <x v="1"/>
    <x v="0"/>
    <n v="30000"/>
    <n v="30000"/>
    <n v="0"/>
    <x v="0"/>
    <x v="0"/>
    <x v="1"/>
    <n v="439"/>
    <x v="3"/>
  </r>
  <r>
    <n v="415534"/>
    <x v="0"/>
    <x v="0"/>
    <n v="101000"/>
    <n v="101000"/>
    <n v="0"/>
    <x v="0"/>
    <x v="1"/>
    <x v="1"/>
    <n v="460"/>
    <x v="1"/>
  </r>
  <r>
    <n v="415541"/>
    <x v="1"/>
    <x v="0"/>
    <n v="2100"/>
    <n v="2100"/>
    <n v="0"/>
    <x v="0"/>
    <x v="0"/>
    <x v="1"/>
    <n v="448"/>
    <x v="3"/>
  </r>
  <r>
    <n v="415571"/>
    <x v="0"/>
    <x v="2"/>
    <n v="13000"/>
    <n v="13000"/>
    <n v="0"/>
    <x v="0"/>
    <x v="0"/>
    <x v="2"/>
    <n v="479"/>
    <x v="8"/>
  </r>
  <r>
    <n v="415610"/>
    <x v="1"/>
    <x v="1"/>
    <n v="10000"/>
    <n v="10000"/>
    <n v="0"/>
    <x v="0"/>
    <x v="0"/>
    <x v="1"/>
    <n v="432"/>
    <x v="3"/>
  </r>
  <r>
    <n v="415613"/>
    <x v="0"/>
    <x v="0"/>
    <n v="30000"/>
    <n v="30000"/>
    <n v="0"/>
    <x v="0"/>
    <x v="0"/>
    <x v="1"/>
    <n v="420"/>
    <x v="6"/>
  </r>
  <r>
    <n v="415614"/>
    <x v="1"/>
    <x v="0"/>
    <n v="47000"/>
    <n v="47000"/>
    <n v="0"/>
    <x v="0"/>
    <x v="1"/>
    <x v="0"/>
    <n v="473"/>
    <x v="8"/>
  </r>
  <r>
    <n v="415634"/>
    <x v="0"/>
    <x v="0"/>
    <n v="73000"/>
    <n v="73000"/>
    <n v="0"/>
    <x v="0"/>
    <x v="1"/>
    <x v="2"/>
    <n v="476"/>
    <x v="8"/>
  </r>
  <r>
    <n v="415654"/>
    <x v="1"/>
    <x v="0"/>
    <n v="33600"/>
    <n v="33600"/>
    <n v="0"/>
    <x v="0"/>
    <x v="0"/>
    <x v="0"/>
    <n v="410"/>
    <x v="2"/>
  </r>
  <r>
    <n v="415657"/>
    <x v="0"/>
    <x v="1"/>
    <n v="87000"/>
    <n v="87000"/>
    <n v="0"/>
    <x v="0"/>
    <x v="1"/>
    <x v="2"/>
    <n v="519"/>
    <x v="7"/>
  </r>
  <r>
    <n v="415665"/>
    <x v="0"/>
    <x v="0"/>
    <n v="121800"/>
    <n v="121800"/>
    <n v="0"/>
    <x v="0"/>
    <x v="0"/>
    <x v="2"/>
    <n v="519"/>
    <x v="7"/>
  </r>
  <r>
    <n v="415668"/>
    <x v="1"/>
    <x v="0"/>
    <n v="30000"/>
    <n v="30000"/>
    <n v="0"/>
    <x v="0"/>
    <x v="1"/>
    <x v="0"/>
    <n v="457"/>
    <x v="1"/>
  </r>
  <r>
    <n v="415677"/>
    <x v="0"/>
    <x v="1"/>
    <n v="80096"/>
    <n v="80096"/>
    <n v="0"/>
    <x v="0"/>
    <x v="1"/>
    <x v="0"/>
    <n v="450"/>
    <x v="3"/>
  </r>
  <r>
    <n v="415694"/>
    <x v="0"/>
    <x v="0"/>
    <n v="50000"/>
    <n v="50000"/>
    <n v="0"/>
    <x v="0"/>
    <x v="0"/>
    <x v="0"/>
    <n v="424"/>
    <x v="6"/>
  </r>
  <r>
    <n v="415699"/>
    <x v="0"/>
    <x v="0"/>
    <n v="10000"/>
    <n v="10000"/>
    <n v="0"/>
    <x v="0"/>
    <x v="0"/>
    <x v="1"/>
    <n v="491"/>
    <x v="0"/>
  </r>
  <r>
    <n v="415727"/>
    <x v="2"/>
    <x v="0"/>
    <n v="73808"/>
    <n v="73808"/>
    <n v="0"/>
    <x v="0"/>
    <x v="0"/>
    <x v="1"/>
    <n v="435"/>
    <x v="3"/>
  </r>
  <r>
    <n v="415729"/>
    <x v="1"/>
    <x v="0"/>
    <n v="30000"/>
    <n v="30000"/>
    <n v="0"/>
    <x v="0"/>
    <x v="1"/>
    <x v="1"/>
    <n v="469"/>
    <x v="1"/>
  </r>
  <r>
    <n v="415730"/>
    <x v="0"/>
    <x v="0"/>
    <n v="25200"/>
    <n v="25200"/>
    <n v="0"/>
    <x v="0"/>
    <x v="0"/>
    <x v="1"/>
    <n v="461"/>
    <x v="1"/>
  </r>
  <r>
    <n v="415731"/>
    <x v="0"/>
    <x v="0"/>
    <n v="36000"/>
    <n v="36000"/>
    <n v="0"/>
    <x v="0"/>
    <x v="1"/>
    <x v="0"/>
    <n v="479"/>
    <x v="8"/>
  </r>
  <r>
    <n v="415753"/>
    <x v="1"/>
    <x v="0"/>
    <n v="600"/>
    <n v="600"/>
    <n v="0"/>
    <x v="0"/>
    <x v="0"/>
    <x v="1"/>
    <n v="417"/>
    <x v="6"/>
  </r>
  <r>
    <n v="415769"/>
    <x v="0"/>
    <x v="1"/>
    <n v="102276"/>
    <n v="102276"/>
    <n v="0"/>
    <x v="0"/>
    <x v="0"/>
    <x v="1"/>
    <n v="486"/>
    <x v="8"/>
  </r>
  <r>
    <n v="415770"/>
    <x v="0"/>
    <x v="1"/>
    <n v="37000"/>
    <n v="37000"/>
    <n v="0"/>
    <x v="0"/>
    <x v="0"/>
    <x v="0"/>
    <n v="523"/>
    <x v="7"/>
  </r>
  <r>
    <n v="415771"/>
    <x v="1"/>
    <x v="0"/>
    <n v="9000"/>
    <n v="9000"/>
    <n v="0"/>
    <x v="0"/>
    <x v="1"/>
    <x v="0"/>
    <n v="500"/>
    <x v="0"/>
  </r>
  <r>
    <n v="415778"/>
    <x v="1"/>
    <x v="0"/>
    <n v="35000"/>
    <n v="35000"/>
    <n v="0"/>
    <x v="0"/>
    <x v="1"/>
    <x v="1"/>
    <n v="433"/>
    <x v="3"/>
  </r>
  <r>
    <n v="415785"/>
    <x v="0"/>
    <x v="0"/>
    <n v="89021.5"/>
    <n v="89021.5"/>
    <n v="0"/>
    <x v="0"/>
    <x v="0"/>
    <x v="0"/>
    <n v="500"/>
    <x v="0"/>
  </r>
  <r>
    <n v="415815"/>
    <x v="0"/>
    <x v="0"/>
    <n v="115000"/>
    <n v="105000"/>
    <n v="1"/>
    <x v="1"/>
    <x v="0"/>
    <x v="1"/>
    <n v="462"/>
    <x v="1"/>
  </r>
  <r>
    <n v="415824"/>
    <x v="0"/>
    <x v="0"/>
    <n v="176240"/>
    <n v="176240"/>
    <n v="0"/>
    <x v="0"/>
    <x v="0"/>
    <x v="0"/>
    <n v="388"/>
    <x v="4"/>
  </r>
  <r>
    <n v="415866"/>
    <x v="0"/>
    <x v="1"/>
    <n v="35000"/>
    <n v="35000"/>
    <n v="0"/>
    <x v="0"/>
    <x v="0"/>
    <x v="1"/>
    <n v="433"/>
    <x v="3"/>
  </r>
  <r>
    <n v="415897"/>
    <x v="0"/>
    <x v="0"/>
    <n v="41500"/>
    <n v="41500"/>
    <n v="0"/>
    <x v="0"/>
    <x v="0"/>
    <x v="0"/>
    <n v="466"/>
    <x v="1"/>
  </r>
  <r>
    <n v="415908"/>
    <x v="1"/>
    <x v="0"/>
    <n v="700"/>
    <n v="700"/>
    <n v="0"/>
    <x v="0"/>
    <x v="0"/>
    <x v="1"/>
    <n v="440"/>
    <x v="3"/>
  </r>
  <r>
    <n v="415910"/>
    <x v="0"/>
    <x v="0"/>
    <n v="40000"/>
    <n v="40000"/>
    <n v="0"/>
    <x v="0"/>
    <x v="1"/>
    <x v="1"/>
    <n v="484"/>
    <x v="8"/>
  </r>
  <r>
    <n v="415922"/>
    <x v="0"/>
    <x v="0"/>
    <n v="63000"/>
    <n v="63000"/>
    <n v="0"/>
    <x v="0"/>
    <x v="1"/>
    <x v="1"/>
    <n v="461"/>
    <x v="1"/>
  </r>
  <r>
    <n v="415927"/>
    <x v="0"/>
    <x v="0"/>
    <n v="25000"/>
    <n v="25000"/>
    <n v="0"/>
    <x v="0"/>
    <x v="0"/>
    <x v="1"/>
    <n v="435"/>
    <x v="3"/>
  </r>
  <r>
    <n v="415945"/>
    <x v="1"/>
    <x v="2"/>
    <n v="19999.989999999998"/>
    <n v="19999.989999999998"/>
    <n v="0"/>
    <x v="0"/>
    <x v="0"/>
    <x v="1"/>
    <n v="410"/>
    <x v="2"/>
  </r>
  <r>
    <n v="415957"/>
    <x v="1"/>
    <x v="0"/>
    <n v="30000"/>
    <n v="0"/>
    <n v="1"/>
    <x v="1"/>
    <x v="1"/>
    <x v="0"/>
    <n v="471"/>
    <x v="8"/>
  </r>
  <r>
    <n v="415983"/>
    <x v="0"/>
    <x v="0"/>
    <n v="80000"/>
    <n v="80000"/>
    <n v="0"/>
    <x v="0"/>
    <x v="1"/>
    <x v="0"/>
    <n v="474"/>
    <x v="8"/>
  </r>
  <r>
    <n v="416010"/>
    <x v="1"/>
    <x v="0"/>
    <n v="30000"/>
    <n v="30000"/>
    <n v="0"/>
    <x v="0"/>
    <x v="1"/>
    <x v="2"/>
    <n v="459"/>
    <x v="1"/>
  </r>
  <r>
    <n v="416014"/>
    <x v="0"/>
    <x v="0"/>
    <n v="70000"/>
    <n v="70000"/>
    <n v="0"/>
    <x v="0"/>
    <x v="0"/>
    <x v="1"/>
    <n v="459"/>
    <x v="1"/>
  </r>
  <r>
    <n v="416040"/>
    <x v="0"/>
    <x v="0"/>
    <n v="21000"/>
    <n v="21000"/>
    <n v="0"/>
    <x v="0"/>
    <x v="1"/>
    <x v="1"/>
    <n v="459"/>
    <x v="1"/>
  </r>
  <r>
    <n v="416041"/>
    <x v="0"/>
    <x v="0"/>
    <n v="40000"/>
    <n v="40000"/>
    <n v="0"/>
    <x v="0"/>
    <x v="1"/>
    <x v="2"/>
    <n v="432"/>
    <x v="3"/>
  </r>
  <r>
    <n v="416043"/>
    <x v="2"/>
    <x v="2"/>
    <n v="200500"/>
    <n v="200500"/>
    <n v="0"/>
    <x v="0"/>
    <x v="0"/>
    <x v="1"/>
    <n v="454"/>
    <x v="1"/>
  </r>
  <r>
    <n v="416044"/>
    <x v="1"/>
    <x v="0"/>
    <n v="30000"/>
    <n v="30000"/>
    <n v="0"/>
    <x v="0"/>
    <x v="0"/>
    <x v="2"/>
    <n v="496"/>
    <x v="0"/>
  </r>
  <r>
    <n v="416054"/>
    <x v="0"/>
    <x v="0"/>
    <n v="75000"/>
    <n v="75000"/>
    <n v="0"/>
    <x v="0"/>
    <x v="0"/>
    <x v="1"/>
    <n v="413"/>
    <x v="6"/>
  </r>
  <r>
    <n v="416078"/>
    <x v="2"/>
    <x v="1"/>
    <n v="35000"/>
    <n v="35000"/>
    <n v="0"/>
    <x v="0"/>
    <x v="0"/>
    <x v="1"/>
    <n v="415"/>
    <x v="6"/>
  </r>
  <r>
    <n v="416113"/>
    <x v="1"/>
    <x v="0"/>
    <n v="25000"/>
    <n v="0"/>
    <n v="1"/>
    <x v="1"/>
    <x v="0"/>
    <x v="1"/>
    <n v="436"/>
    <x v="3"/>
  </r>
  <r>
    <n v="416115"/>
    <x v="0"/>
    <x v="0"/>
    <n v="256000"/>
    <n v="256000"/>
    <n v="0"/>
    <x v="0"/>
    <x v="1"/>
    <x v="1"/>
    <n v="461"/>
    <x v="1"/>
  </r>
  <r>
    <n v="416141"/>
    <x v="1"/>
    <x v="0"/>
    <n v="128000"/>
    <n v="128000"/>
    <n v="0"/>
    <x v="0"/>
    <x v="0"/>
    <x v="1"/>
    <n v="442"/>
    <x v="3"/>
  </r>
  <r>
    <n v="416147"/>
    <x v="0"/>
    <x v="0"/>
    <n v="77000"/>
    <n v="77000"/>
    <n v="0"/>
    <x v="0"/>
    <x v="0"/>
    <x v="1"/>
    <n v="492"/>
    <x v="0"/>
  </r>
  <r>
    <n v="416153"/>
    <x v="0"/>
    <x v="0"/>
    <n v="20000"/>
    <n v="20000"/>
    <n v="0"/>
    <x v="0"/>
    <x v="0"/>
    <x v="1"/>
    <n v="428"/>
    <x v="6"/>
  </r>
  <r>
    <n v="416154"/>
    <x v="0"/>
    <x v="0"/>
    <n v="86000"/>
    <n v="86000"/>
    <n v="0"/>
    <x v="0"/>
    <x v="0"/>
    <x v="0"/>
    <n v="441"/>
    <x v="3"/>
  </r>
  <r>
    <n v="416273"/>
    <x v="0"/>
    <x v="1"/>
    <n v="30000"/>
    <n v="30000"/>
    <n v="0"/>
    <x v="0"/>
    <x v="0"/>
    <x v="1"/>
    <n v="458"/>
    <x v="1"/>
  </r>
  <r>
    <n v="416294"/>
    <x v="0"/>
    <x v="0"/>
    <n v="142576"/>
    <n v="142576"/>
    <n v="0"/>
    <x v="0"/>
    <x v="1"/>
    <x v="1"/>
    <n v="457"/>
    <x v="1"/>
  </r>
  <r>
    <n v="416318"/>
    <x v="0"/>
    <x v="0"/>
    <n v="30000"/>
    <n v="30000"/>
    <n v="0"/>
    <x v="0"/>
    <x v="1"/>
    <x v="2"/>
    <n v="483"/>
    <x v="8"/>
  </r>
  <r>
    <n v="416345"/>
    <x v="0"/>
    <x v="0"/>
    <n v="25000"/>
    <n v="25000"/>
    <n v="0"/>
    <x v="0"/>
    <x v="0"/>
    <x v="1"/>
    <n v="428"/>
    <x v="6"/>
  </r>
  <r>
    <n v="416366"/>
    <x v="1"/>
    <x v="0"/>
    <n v="500"/>
    <n v="500"/>
    <n v="0"/>
    <x v="0"/>
    <x v="0"/>
    <x v="1"/>
    <n v="439"/>
    <x v="3"/>
  </r>
  <r>
    <n v="416390"/>
    <x v="0"/>
    <x v="0"/>
    <n v="200600"/>
    <n v="200600"/>
    <n v="0"/>
    <x v="0"/>
    <x v="1"/>
    <x v="2"/>
    <n v="564"/>
    <x v="10"/>
  </r>
  <r>
    <n v="416433"/>
    <x v="1"/>
    <x v="0"/>
    <n v="8000"/>
    <n v="8000"/>
    <n v="0"/>
    <x v="0"/>
    <x v="1"/>
    <x v="0"/>
    <n v="469"/>
    <x v="1"/>
  </r>
  <r>
    <n v="416434"/>
    <x v="2"/>
    <x v="0"/>
    <n v="87000"/>
    <n v="87000"/>
    <n v="0"/>
    <x v="0"/>
    <x v="1"/>
    <x v="1"/>
    <n v="453"/>
    <x v="1"/>
  </r>
  <r>
    <n v="416499"/>
    <x v="0"/>
    <x v="0"/>
    <n v="20000"/>
    <n v="20000"/>
    <n v="0"/>
    <x v="0"/>
    <x v="0"/>
    <x v="1"/>
    <n v="398"/>
    <x v="2"/>
  </r>
  <r>
    <n v="416537"/>
    <x v="0"/>
    <x v="0"/>
    <n v="116000"/>
    <n v="116000"/>
    <n v="0"/>
    <x v="0"/>
    <x v="0"/>
    <x v="1"/>
    <n v="489"/>
    <x v="8"/>
  </r>
  <r>
    <n v="416539"/>
    <x v="0"/>
    <x v="0"/>
    <n v="75000"/>
    <n v="75000"/>
    <n v="0"/>
    <x v="0"/>
    <x v="1"/>
    <x v="0"/>
    <n v="504"/>
    <x v="0"/>
  </r>
  <r>
    <n v="416664"/>
    <x v="0"/>
    <x v="0"/>
    <n v="451238"/>
    <n v="451238"/>
    <n v="0"/>
    <x v="0"/>
    <x v="0"/>
    <x v="2"/>
    <n v="461"/>
    <x v="1"/>
  </r>
  <r>
    <n v="416676"/>
    <x v="0"/>
    <x v="0"/>
    <n v="50000"/>
    <n v="50000"/>
    <n v="0"/>
    <x v="0"/>
    <x v="1"/>
    <x v="1"/>
    <n v="522"/>
    <x v="7"/>
  </r>
  <r>
    <n v="416678"/>
    <x v="1"/>
    <x v="0"/>
    <n v="6000"/>
    <n v="6000"/>
    <n v="0"/>
    <x v="0"/>
    <x v="1"/>
    <x v="0"/>
    <n v="467"/>
    <x v="1"/>
  </r>
  <r>
    <n v="416680"/>
    <x v="2"/>
    <x v="0"/>
    <n v="35000"/>
    <n v="35000"/>
    <n v="0"/>
    <x v="0"/>
    <x v="0"/>
    <x v="0"/>
    <n v="493"/>
    <x v="0"/>
  </r>
  <r>
    <n v="416681"/>
    <x v="0"/>
    <x v="0"/>
    <n v="20000"/>
    <n v="20000"/>
    <n v="0"/>
    <x v="0"/>
    <x v="1"/>
    <x v="2"/>
    <n v="467"/>
    <x v="1"/>
  </r>
  <r>
    <n v="416687"/>
    <x v="0"/>
    <x v="0"/>
    <n v="7100"/>
    <n v="7100"/>
    <n v="0"/>
    <x v="0"/>
    <x v="0"/>
    <x v="0"/>
    <n v="456"/>
    <x v="1"/>
  </r>
  <r>
    <n v="416698"/>
    <x v="0"/>
    <x v="0"/>
    <n v="82000"/>
    <n v="82000"/>
    <n v="0"/>
    <x v="0"/>
    <x v="1"/>
    <x v="0"/>
    <n v="501"/>
    <x v="0"/>
  </r>
  <r>
    <n v="416701"/>
    <x v="0"/>
    <x v="0"/>
    <n v="44000"/>
    <n v="44000"/>
    <n v="0"/>
    <x v="0"/>
    <x v="0"/>
    <x v="0"/>
    <n v="457"/>
    <x v="1"/>
  </r>
  <r>
    <n v="416734"/>
    <x v="1"/>
    <x v="0"/>
    <n v="10000"/>
    <n v="10000"/>
    <n v="0"/>
    <x v="0"/>
    <x v="1"/>
    <x v="0"/>
    <n v="489"/>
    <x v="8"/>
  </r>
  <r>
    <n v="416749"/>
    <x v="1"/>
    <x v="0"/>
    <n v="2000"/>
    <n v="2000"/>
    <n v="0"/>
    <x v="0"/>
    <x v="1"/>
    <x v="1"/>
    <n v="455"/>
    <x v="1"/>
  </r>
  <r>
    <n v="416761"/>
    <x v="0"/>
    <x v="1"/>
    <n v="35000"/>
    <n v="35000"/>
    <n v="0"/>
    <x v="0"/>
    <x v="0"/>
    <x v="0"/>
    <n v="478"/>
    <x v="8"/>
  </r>
  <r>
    <n v="416776"/>
    <x v="2"/>
    <x v="2"/>
    <n v="35000"/>
    <n v="35000"/>
    <n v="0"/>
    <x v="0"/>
    <x v="1"/>
    <x v="1"/>
    <n v="488"/>
    <x v="8"/>
  </r>
  <r>
    <n v="416784"/>
    <x v="1"/>
    <x v="0"/>
    <n v="10000"/>
    <n v="10000"/>
    <n v="0"/>
    <x v="0"/>
    <x v="1"/>
    <x v="1"/>
    <n v="505"/>
    <x v="0"/>
  </r>
  <r>
    <n v="416801"/>
    <x v="0"/>
    <x v="2"/>
    <n v="123300"/>
    <n v="123300"/>
    <n v="0"/>
    <x v="0"/>
    <x v="1"/>
    <x v="0"/>
    <n v="500"/>
    <x v="0"/>
  </r>
  <r>
    <n v="416808"/>
    <x v="0"/>
    <x v="0"/>
    <n v="8100"/>
    <n v="8100"/>
    <n v="0"/>
    <x v="0"/>
    <x v="0"/>
    <x v="1"/>
    <n v="475"/>
    <x v="8"/>
  </r>
  <r>
    <n v="416813"/>
    <x v="1"/>
    <x v="0"/>
    <n v="10000"/>
    <n v="10000"/>
    <n v="0"/>
    <x v="0"/>
    <x v="1"/>
    <x v="1"/>
    <n v="519"/>
    <x v="7"/>
  </r>
  <r>
    <n v="416828"/>
    <x v="2"/>
    <x v="1"/>
    <n v="30000"/>
    <n v="30000"/>
    <n v="0"/>
    <x v="0"/>
    <x v="1"/>
    <x v="2"/>
    <n v="530"/>
    <x v="7"/>
  </r>
  <r>
    <n v="416835"/>
    <x v="0"/>
    <x v="1"/>
    <n v="25000"/>
    <n v="25000"/>
    <n v="0"/>
    <x v="0"/>
    <x v="1"/>
    <x v="1"/>
    <n v="508"/>
    <x v="0"/>
  </r>
  <r>
    <n v="416844"/>
    <x v="0"/>
    <x v="0"/>
    <n v="42000"/>
    <n v="42000"/>
    <n v="0"/>
    <x v="0"/>
    <x v="0"/>
    <x v="2"/>
    <n v="525"/>
    <x v="7"/>
  </r>
  <r>
    <n v="416867"/>
    <x v="0"/>
    <x v="0"/>
    <n v="55000"/>
    <n v="55000"/>
    <n v="0"/>
    <x v="0"/>
    <x v="1"/>
    <x v="1"/>
    <n v="486"/>
    <x v="8"/>
  </r>
  <r>
    <n v="416874"/>
    <x v="0"/>
    <x v="0"/>
    <n v="20000"/>
    <n v="20000"/>
    <n v="0"/>
    <x v="0"/>
    <x v="1"/>
    <x v="1"/>
    <n v="496"/>
    <x v="0"/>
  </r>
  <r>
    <n v="416875"/>
    <x v="2"/>
    <x v="0"/>
    <n v="73800"/>
    <n v="73800"/>
    <n v="0"/>
    <x v="0"/>
    <x v="0"/>
    <x v="1"/>
    <n v="504"/>
    <x v="0"/>
  </r>
  <r>
    <n v="416881"/>
    <x v="0"/>
    <x v="0"/>
    <n v="75500"/>
    <n v="75500"/>
    <n v="0"/>
    <x v="0"/>
    <x v="0"/>
    <x v="1"/>
    <n v="421"/>
    <x v="6"/>
  </r>
  <r>
    <n v="416886"/>
    <x v="0"/>
    <x v="1"/>
    <n v="28000"/>
    <n v="28000"/>
    <n v="0"/>
    <x v="0"/>
    <x v="1"/>
    <x v="0"/>
    <n v="454"/>
    <x v="1"/>
  </r>
  <r>
    <n v="416915"/>
    <x v="2"/>
    <x v="0"/>
    <n v="30000"/>
    <n v="30000"/>
    <n v="0"/>
    <x v="0"/>
    <x v="1"/>
    <x v="2"/>
    <n v="487"/>
    <x v="8"/>
  </r>
  <r>
    <n v="416929"/>
    <x v="0"/>
    <x v="1"/>
    <n v="61000"/>
    <n v="61000"/>
    <n v="0"/>
    <x v="0"/>
    <x v="1"/>
    <x v="0"/>
    <n v="506"/>
    <x v="0"/>
  </r>
  <r>
    <n v="416945"/>
    <x v="1"/>
    <x v="0"/>
    <n v="59000"/>
    <n v="59000"/>
    <n v="0"/>
    <x v="0"/>
    <x v="0"/>
    <x v="2"/>
    <n v="537"/>
    <x v="9"/>
  </r>
  <r>
    <n v="416949"/>
    <x v="0"/>
    <x v="2"/>
    <n v="5000"/>
    <n v="5000"/>
    <n v="0"/>
    <x v="0"/>
    <x v="1"/>
    <x v="0"/>
    <n v="509"/>
    <x v="0"/>
  </r>
  <r>
    <n v="416955"/>
    <x v="0"/>
    <x v="0"/>
    <n v="148600"/>
    <n v="148600"/>
    <n v="0"/>
    <x v="0"/>
    <x v="0"/>
    <x v="1"/>
    <n v="515"/>
    <x v="7"/>
  </r>
  <r>
    <n v="416957"/>
    <x v="1"/>
    <x v="0"/>
    <n v="18000"/>
    <n v="18000"/>
    <n v="0"/>
    <x v="0"/>
    <x v="1"/>
    <x v="1"/>
    <n v="456"/>
    <x v="1"/>
  </r>
  <r>
    <n v="416968"/>
    <x v="0"/>
    <x v="0"/>
    <n v="54000"/>
    <n v="54000"/>
    <n v="0"/>
    <x v="0"/>
    <x v="1"/>
    <x v="0"/>
    <n v="461"/>
    <x v="1"/>
  </r>
  <r>
    <n v="416971"/>
    <x v="0"/>
    <x v="0"/>
    <n v="110000"/>
    <n v="110000"/>
    <n v="0"/>
    <x v="0"/>
    <x v="0"/>
    <x v="0"/>
    <n v="498"/>
    <x v="0"/>
  </r>
  <r>
    <n v="416974"/>
    <x v="0"/>
    <x v="0"/>
    <n v="53280"/>
    <n v="53280"/>
    <n v="0"/>
    <x v="0"/>
    <x v="1"/>
    <x v="0"/>
    <n v="519"/>
    <x v="7"/>
  </r>
  <r>
    <n v="416982"/>
    <x v="0"/>
    <x v="1"/>
    <n v="25000"/>
    <n v="25000"/>
    <n v="0"/>
    <x v="0"/>
    <x v="0"/>
    <x v="1"/>
    <n v="504"/>
    <x v="0"/>
  </r>
  <r>
    <n v="417015"/>
    <x v="0"/>
    <x v="1"/>
    <n v="61000"/>
    <n v="61000"/>
    <n v="0"/>
    <x v="0"/>
    <x v="1"/>
    <x v="0"/>
    <n v="486"/>
    <x v="8"/>
  </r>
  <r>
    <n v="417028"/>
    <x v="0"/>
    <x v="1"/>
    <n v="61700"/>
    <n v="61700"/>
    <n v="0"/>
    <x v="0"/>
    <x v="0"/>
    <x v="2"/>
    <n v="516"/>
    <x v="7"/>
  </r>
  <r>
    <n v="417043"/>
    <x v="1"/>
    <x v="1"/>
    <n v="20000"/>
    <n v="20000"/>
    <n v="0"/>
    <x v="0"/>
    <x v="0"/>
    <x v="1"/>
    <n v="495"/>
    <x v="0"/>
  </r>
  <r>
    <n v="417060"/>
    <x v="0"/>
    <x v="0"/>
    <n v="25000"/>
    <n v="25000"/>
    <n v="0"/>
    <x v="0"/>
    <x v="1"/>
    <x v="2"/>
    <n v="480"/>
    <x v="8"/>
  </r>
  <r>
    <n v="417067"/>
    <x v="1"/>
    <x v="1"/>
    <n v="30000"/>
    <n v="30000"/>
    <n v="0"/>
    <x v="0"/>
    <x v="0"/>
    <x v="2"/>
    <n v="472"/>
    <x v="8"/>
  </r>
  <r>
    <n v="417074"/>
    <x v="1"/>
    <x v="0"/>
    <n v="50000"/>
    <n v="0"/>
    <n v="1"/>
    <x v="1"/>
    <x v="0"/>
    <x v="2"/>
    <n v="461"/>
    <x v="1"/>
  </r>
  <r>
    <n v="417079"/>
    <x v="1"/>
    <x v="0"/>
    <n v="10000"/>
    <n v="10000"/>
    <n v="0"/>
    <x v="0"/>
    <x v="1"/>
    <x v="2"/>
    <n v="456"/>
    <x v="1"/>
  </r>
  <r>
    <n v="417083"/>
    <x v="1"/>
    <x v="0"/>
    <n v="3000"/>
    <n v="3000"/>
    <n v="0"/>
    <x v="0"/>
    <x v="1"/>
    <x v="0"/>
    <n v="474"/>
    <x v="8"/>
  </r>
  <r>
    <n v="417096"/>
    <x v="0"/>
    <x v="0"/>
    <n v="60550"/>
    <n v="60550"/>
    <n v="0"/>
    <x v="0"/>
    <x v="0"/>
    <x v="1"/>
    <n v="472"/>
    <x v="8"/>
  </r>
  <r>
    <n v="417101"/>
    <x v="0"/>
    <x v="0"/>
    <n v="55000"/>
    <n v="55000"/>
    <n v="0"/>
    <x v="0"/>
    <x v="1"/>
    <x v="1"/>
    <n v="500"/>
    <x v="0"/>
  </r>
  <r>
    <n v="417102"/>
    <x v="0"/>
    <x v="0"/>
    <n v="80900"/>
    <n v="80900"/>
    <n v="0"/>
    <x v="0"/>
    <x v="1"/>
    <x v="1"/>
    <n v="514"/>
    <x v="7"/>
  </r>
  <r>
    <n v="417106"/>
    <x v="1"/>
    <x v="0"/>
    <n v="40000"/>
    <n v="0"/>
    <n v="1"/>
    <x v="1"/>
    <x v="1"/>
    <x v="1"/>
    <n v="447"/>
    <x v="3"/>
  </r>
  <r>
    <n v="417107"/>
    <x v="0"/>
    <x v="0"/>
    <n v="125000"/>
    <n v="125000"/>
    <n v="0"/>
    <x v="0"/>
    <x v="0"/>
    <x v="0"/>
    <n v="495"/>
    <x v="0"/>
  </r>
  <r>
    <n v="417109"/>
    <x v="0"/>
    <x v="0"/>
    <n v="36000"/>
    <n v="36000"/>
    <n v="0"/>
    <x v="0"/>
    <x v="1"/>
    <x v="1"/>
    <n v="449"/>
    <x v="3"/>
  </r>
  <r>
    <n v="417112"/>
    <x v="1"/>
    <x v="0"/>
    <n v="10600"/>
    <n v="10600"/>
    <n v="0"/>
    <x v="0"/>
    <x v="1"/>
    <x v="0"/>
    <n v="464"/>
    <x v="1"/>
  </r>
  <r>
    <n v="417113"/>
    <x v="1"/>
    <x v="0"/>
    <n v="75900"/>
    <n v="75900"/>
    <n v="0"/>
    <x v="0"/>
    <x v="0"/>
    <x v="1"/>
    <n v="535"/>
    <x v="9"/>
  </r>
  <r>
    <n v="417119"/>
    <x v="0"/>
    <x v="0"/>
    <n v="128000"/>
    <n v="128000"/>
    <n v="0"/>
    <x v="0"/>
    <x v="0"/>
    <x v="0"/>
    <n v="518"/>
    <x v="7"/>
  </r>
  <r>
    <n v="417130"/>
    <x v="0"/>
    <x v="2"/>
    <n v="29000"/>
    <n v="29000"/>
    <n v="0"/>
    <x v="0"/>
    <x v="1"/>
    <x v="2"/>
    <n v="572"/>
    <x v="12"/>
  </r>
  <r>
    <n v="417145"/>
    <x v="0"/>
    <x v="0"/>
    <n v="35000"/>
    <n v="35000"/>
    <n v="0"/>
    <x v="0"/>
    <x v="0"/>
    <x v="0"/>
    <n v="405"/>
    <x v="2"/>
  </r>
  <r>
    <n v="417153"/>
    <x v="0"/>
    <x v="0"/>
    <n v="25000"/>
    <n v="25000"/>
    <n v="0"/>
    <x v="0"/>
    <x v="0"/>
    <x v="1"/>
    <n v="438"/>
    <x v="3"/>
  </r>
  <r>
    <n v="417155"/>
    <x v="2"/>
    <x v="0"/>
    <n v="15000"/>
    <n v="0"/>
    <n v="1"/>
    <x v="1"/>
    <x v="0"/>
    <x v="1"/>
    <n v="413"/>
    <x v="6"/>
  </r>
  <r>
    <n v="417171"/>
    <x v="1"/>
    <x v="2"/>
    <n v="90000"/>
    <n v="90000"/>
    <n v="0"/>
    <x v="0"/>
    <x v="0"/>
    <x v="1"/>
    <n v="452"/>
    <x v="1"/>
  </r>
  <r>
    <n v="417188"/>
    <x v="0"/>
    <x v="2"/>
    <n v="10800"/>
    <n v="10800"/>
    <n v="0"/>
    <x v="0"/>
    <x v="0"/>
    <x v="2"/>
    <n v="455"/>
    <x v="1"/>
  </r>
  <r>
    <n v="417189"/>
    <x v="0"/>
    <x v="2"/>
    <n v="99280"/>
    <n v="99280"/>
    <n v="0"/>
    <x v="0"/>
    <x v="0"/>
    <x v="1"/>
    <n v="420"/>
    <x v="6"/>
  </r>
  <r>
    <n v="417194"/>
    <x v="1"/>
    <x v="0"/>
    <n v="26000"/>
    <n v="26000"/>
    <n v="0"/>
    <x v="0"/>
    <x v="1"/>
    <x v="2"/>
    <n v="457"/>
    <x v="1"/>
  </r>
  <r>
    <n v="417205"/>
    <x v="0"/>
    <x v="0"/>
    <n v="80000"/>
    <n v="80000"/>
    <n v="0"/>
    <x v="0"/>
    <x v="1"/>
    <x v="2"/>
    <n v="520"/>
    <x v="7"/>
  </r>
  <r>
    <n v="417222"/>
    <x v="0"/>
    <x v="1"/>
    <n v="35000"/>
    <n v="35000"/>
    <n v="0"/>
    <x v="0"/>
    <x v="1"/>
    <x v="0"/>
    <n v="485"/>
    <x v="8"/>
  </r>
  <r>
    <n v="417225"/>
    <x v="1"/>
    <x v="0"/>
    <n v="20000"/>
    <n v="20000"/>
    <n v="0"/>
    <x v="0"/>
    <x v="0"/>
    <x v="2"/>
    <n v="432"/>
    <x v="3"/>
  </r>
  <r>
    <n v="417236"/>
    <x v="0"/>
    <x v="0"/>
    <n v="77000"/>
    <n v="77000"/>
    <n v="0"/>
    <x v="0"/>
    <x v="0"/>
    <x v="0"/>
    <n v="468"/>
    <x v="1"/>
  </r>
  <r>
    <n v="417238"/>
    <x v="0"/>
    <x v="0"/>
    <n v="30000"/>
    <n v="30000"/>
    <n v="0"/>
    <x v="0"/>
    <x v="1"/>
    <x v="2"/>
    <n v="509"/>
    <x v="0"/>
  </r>
  <r>
    <n v="417239"/>
    <x v="0"/>
    <x v="1"/>
    <n v="25000"/>
    <n v="25000"/>
    <n v="0"/>
    <x v="0"/>
    <x v="0"/>
    <x v="1"/>
    <n v="455"/>
    <x v="1"/>
  </r>
  <r>
    <n v="417241"/>
    <x v="1"/>
    <x v="0"/>
    <n v="18000"/>
    <n v="18000"/>
    <n v="0"/>
    <x v="0"/>
    <x v="1"/>
    <x v="0"/>
    <n v="448"/>
    <x v="3"/>
  </r>
  <r>
    <n v="417246"/>
    <x v="0"/>
    <x v="1"/>
    <n v="25000"/>
    <n v="25000"/>
    <n v="0"/>
    <x v="0"/>
    <x v="0"/>
    <x v="1"/>
    <n v="433"/>
    <x v="3"/>
  </r>
  <r>
    <n v="417256"/>
    <x v="1"/>
    <x v="0"/>
    <n v="20000"/>
    <n v="20000"/>
    <n v="0"/>
    <x v="0"/>
    <x v="0"/>
    <x v="1"/>
    <n v="457"/>
    <x v="1"/>
  </r>
  <r>
    <n v="417257"/>
    <x v="1"/>
    <x v="0"/>
    <n v="25000"/>
    <n v="25000"/>
    <n v="0"/>
    <x v="0"/>
    <x v="1"/>
    <x v="0"/>
    <n v="436"/>
    <x v="3"/>
  </r>
  <r>
    <n v="417268"/>
    <x v="0"/>
    <x v="0"/>
    <n v="85000"/>
    <n v="85000"/>
    <n v="0"/>
    <x v="0"/>
    <x v="0"/>
    <x v="0"/>
    <n v="439"/>
    <x v="3"/>
  </r>
  <r>
    <n v="417280"/>
    <x v="0"/>
    <x v="0"/>
    <n v="298900"/>
    <n v="298900"/>
    <n v="0"/>
    <x v="0"/>
    <x v="1"/>
    <x v="1"/>
    <n v="469"/>
    <x v="1"/>
  </r>
  <r>
    <n v="417296"/>
    <x v="2"/>
    <x v="0"/>
    <n v="35000"/>
    <n v="35000"/>
    <n v="0"/>
    <x v="0"/>
    <x v="0"/>
    <x v="1"/>
    <n v="436"/>
    <x v="3"/>
  </r>
  <r>
    <n v="417310"/>
    <x v="0"/>
    <x v="0"/>
    <n v="20000"/>
    <n v="20000"/>
    <n v="0"/>
    <x v="0"/>
    <x v="0"/>
    <x v="1"/>
    <n v="517"/>
    <x v="7"/>
  </r>
  <r>
    <n v="417323"/>
    <x v="1"/>
    <x v="1"/>
    <n v="34000"/>
    <n v="34000"/>
    <n v="0"/>
    <x v="0"/>
    <x v="1"/>
    <x v="1"/>
    <n v="534"/>
    <x v="9"/>
  </r>
  <r>
    <n v="417327"/>
    <x v="1"/>
    <x v="0"/>
    <n v="32500"/>
    <n v="32500"/>
    <n v="0"/>
    <x v="0"/>
    <x v="0"/>
    <x v="1"/>
    <n v="454"/>
    <x v="1"/>
  </r>
  <r>
    <n v="417331"/>
    <x v="0"/>
    <x v="0"/>
    <n v="40000"/>
    <n v="40000"/>
    <n v="0"/>
    <x v="0"/>
    <x v="1"/>
    <x v="2"/>
    <n v="467"/>
    <x v="1"/>
  </r>
  <r>
    <n v="417337"/>
    <x v="0"/>
    <x v="1"/>
    <n v="45490"/>
    <n v="45490"/>
    <n v="0"/>
    <x v="0"/>
    <x v="0"/>
    <x v="2"/>
    <n v="427"/>
    <x v="6"/>
  </r>
  <r>
    <n v="417347"/>
    <x v="0"/>
    <x v="0"/>
    <n v="58300"/>
    <n v="58300"/>
    <n v="0"/>
    <x v="0"/>
    <x v="1"/>
    <x v="0"/>
    <n v="424"/>
    <x v="6"/>
  </r>
  <r>
    <n v="417358"/>
    <x v="1"/>
    <x v="0"/>
    <n v="30000"/>
    <n v="0"/>
    <n v="1"/>
    <x v="1"/>
    <x v="0"/>
    <x v="1"/>
    <n v="446"/>
    <x v="3"/>
  </r>
  <r>
    <n v="417371"/>
    <x v="0"/>
    <x v="0"/>
    <n v="35000"/>
    <n v="35000"/>
    <n v="0"/>
    <x v="0"/>
    <x v="0"/>
    <x v="0"/>
    <n v="415"/>
    <x v="6"/>
  </r>
  <r>
    <n v="417394"/>
    <x v="0"/>
    <x v="0"/>
    <n v="50000"/>
    <n v="50000"/>
    <n v="0"/>
    <x v="0"/>
    <x v="1"/>
    <x v="2"/>
    <n v="493"/>
    <x v="0"/>
  </r>
  <r>
    <n v="417412"/>
    <x v="1"/>
    <x v="0"/>
    <n v="10000"/>
    <n v="10000"/>
    <n v="0"/>
    <x v="0"/>
    <x v="1"/>
    <x v="0"/>
    <n v="426"/>
    <x v="6"/>
  </r>
  <r>
    <n v="417418"/>
    <x v="0"/>
    <x v="2"/>
    <n v="40000"/>
    <n v="40000"/>
    <n v="0"/>
    <x v="0"/>
    <x v="1"/>
    <x v="1"/>
    <n v="449"/>
    <x v="3"/>
  </r>
  <r>
    <n v="417430"/>
    <x v="0"/>
    <x v="0"/>
    <n v="90000"/>
    <n v="90000"/>
    <n v="0"/>
    <x v="0"/>
    <x v="0"/>
    <x v="1"/>
    <n v="429"/>
    <x v="6"/>
  </r>
  <r>
    <n v="417431"/>
    <x v="0"/>
    <x v="2"/>
    <n v="37000"/>
    <n v="37000"/>
    <n v="0"/>
    <x v="0"/>
    <x v="0"/>
    <x v="0"/>
    <n v="528"/>
    <x v="7"/>
  </r>
  <r>
    <n v="417432"/>
    <x v="1"/>
    <x v="0"/>
    <n v="1200"/>
    <n v="1200"/>
    <n v="0"/>
    <x v="0"/>
    <x v="0"/>
    <x v="1"/>
    <n v="444"/>
    <x v="3"/>
  </r>
  <r>
    <n v="417437"/>
    <x v="0"/>
    <x v="0"/>
    <n v="52300"/>
    <n v="52300"/>
    <n v="0"/>
    <x v="0"/>
    <x v="0"/>
    <x v="1"/>
    <n v="435"/>
    <x v="3"/>
  </r>
  <r>
    <n v="417445"/>
    <x v="0"/>
    <x v="0"/>
    <n v="53000"/>
    <n v="53000"/>
    <n v="0"/>
    <x v="0"/>
    <x v="1"/>
    <x v="1"/>
    <n v="483"/>
    <x v="8"/>
  </r>
  <r>
    <n v="417452"/>
    <x v="1"/>
    <x v="2"/>
    <n v="30000"/>
    <n v="30000"/>
    <n v="0"/>
    <x v="0"/>
    <x v="0"/>
    <x v="1"/>
    <n v="454"/>
    <x v="1"/>
  </r>
  <r>
    <n v="417463"/>
    <x v="1"/>
    <x v="0"/>
    <n v="12500"/>
    <n v="12500"/>
    <n v="0"/>
    <x v="0"/>
    <x v="0"/>
    <x v="1"/>
    <n v="474"/>
    <x v="8"/>
  </r>
  <r>
    <n v="417481"/>
    <x v="0"/>
    <x v="0"/>
    <n v="45300"/>
    <n v="45300"/>
    <n v="0"/>
    <x v="0"/>
    <x v="0"/>
    <x v="1"/>
    <n v="521"/>
    <x v="7"/>
  </r>
  <r>
    <n v="417485"/>
    <x v="1"/>
    <x v="1"/>
    <n v="12000"/>
    <n v="12000"/>
    <n v="0"/>
    <x v="0"/>
    <x v="1"/>
    <x v="1"/>
    <n v="515"/>
    <x v="7"/>
  </r>
  <r>
    <n v="417516"/>
    <x v="1"/>
    <x v="0"/>
    <n v="20000"/>
    <n v="20000"/>
    <n v="0"/>
    <x v="0"/>
    <x v="0"/>
    <x v="0"/>
    <n v="438"/>
    <x v="3"/>
  </r>
  <r>
    <n v="417517"/>
    <x v="0"/>
    <x v="0"/>
    <n v="18000"/>
    <n v="18000"/>
    <n v="0"/>
    <x v="0"/>
    <x v="0"/>
    <x v="1"/>
    <n v="482"/>
    <x v="8"/>
  </r>
  <r>
    <n v="417520"/>
    <x v="0"/>
    <x v="0"/>
    <n v="23400"/>
    <n v="23400"/>
    <n v="0"/>
    <x v="0"/>
    <x v="0"/>
    <x v="1"/>
    <n v="442"/>
    <x v="3"/>
  </r>
  <r>
    <n v="417525"/>
    <x v="1"/>
    <x v="1"/>
    <n v="39703"/>
    <n v="39703"/>
    <n v="0"/>
    <x v="0"/>
    <x v="0"/>
    <x v="0"/>
    <n v="406"/>
    <x v="2"/>
  </r>
  <r>
    <n v="417529"/>
    <x v="1"/>
    <x v="0"/>
    <n v="6370"/>
    <n v="6370"/>
    <n v="0"/>
    <x v="0"/>
    <x v="0"/>
    <x v="1"/>
    <n v="453"/>
    <x v="1"/>
  </r>
  <r>
    <n v="417531"/>
    <x v="1"/>
    <x v="0"/>
    <n v="20000"/>
    <n v="0"/>
    <n v="1"/>
    <x v="1"/>
    <x v="0"/>
    <x v="1"/>
    <n v="448"/>
    <x v="3"/>
  </r>
  <r>
    <n v="417551"/>
    <x v="1"/>
    <x v="0"/>
    <n v="105000"/>
    <n v="105000"/>
    <n v="0"/>
    <x v="0"/>
    <x v="1"/>
    <x v="1"/>
    <n v="507"/>
    <x v="0"/>
  </r>
  <r>
    <n v="417573"/>
    <x v="0"/>
    <x v="0"/>
    <n v="57000"/>
    <n v="57000"/>
    <n v="0"/>
    <x v="0"/>
    <x v="0"/>
    <x v="1"/>
    <n v="469"/>
    <x v="1"/>
  </r>
  <r>
    <n v="417574"/>
    <x v="1"/>
    <x v="1"/>
    <n v="23000"/>
    <n v="23000"/>
    <n v="0"/>
    <x v="0"/>
    <x v="0"/>
    <x v="1"/>
    <n v="500"/>
    <x v="0"/>
  </r>
  <r>
    <n v="417597"/>
    <x v="0"/>
    <x v="1"/>
    <n v="89700"/>
    <n v="89700"/>
    <n v="0"/>
    <x v="0"/>
    <x v="0"/>
    <x v="0"/>
    <n v="498"/>
    <x v="0"/>
  </r>
  <r>
    <n v="417602"/>
    <x v="1"/>
    <x v="0"/>
    <n v="20000"/>
    <n v="20000"/>
    <n v="0"/>
    <x v="0"/>
    <x v="0"/>
    <x v="1"/>
    <n v="456"/>
    <x v="1"/>
  </r>
  <r>
    <n v="417604"/>
    <x v="0"/>
    <x v="0"/>
    <n v="70000"/>
    <n v="70000"/>
    <n v="0"/>
    <x v="0"/>
    <x v="0"/>
    <x v="1"/>
    <n v="499"/>
    <x v="0"/>
  </r>
  <r>
    <n v="417620"/>
    <x v="1"/>
    <x v="1"/>
    <n v="40000"/>
    <n v="40000"/>
    <n v="0"/>
    <x v="0"/>
    <x v="1"/>
    <x v="1"/>
    <n v="448"/>
    <x v="3"/>
  </r>
  <r>
    <n v="417623"/>
    <x v="1"/>
    <x v="0"/>
    <n v="20000"/>
    <n v="20000"/>
    <n v="0"/>
    <x v="0"/>
    <x v="1"/>
    <x v="1"/>
    <n v="469"/>
    <x v="1"/>
  </r>
  <r>
    <n v="417637"/>
    <x v="0"/>
    <x v="1"/>
    <n v="24000"/>
    <n v="24000"/>
    <n v="0"/>
    <x v="0"/>
    <x v="1"/>
    <x v="0"/>
    <n v="461"/>
    <x v="1"/>
  </r>
  <r>
    <n v="417640"/>
    <x v="0"/>
    <x v="1"/>
    <n v="12000"/>
    <n v="12000"/>
    <n v="0"/>
    <x v="0"/>
    <x v="0"/>
    <x v="0"/>
    <n v="475"/>
    <x v="8"/>
  </r>
  <r>
    <n v="417643"/>
    <x v="1"/>
    <x v="0"/>
    <n v="59600"/>
    <n v="29600"/>
    <n v="1"/>
    <x v="1"/>
    <x v="1"/>
    <x v="1"/>
    <n v="409"/>
    <x v="2"/>
  </r>
  <r>
    <n v="417655"/>
    <x v="0"/>
    <x v="0"/>
    <n v="26000"/>
    <n v="26000"/>
    <n v="0"/>
    <x v="0"/>
    <x v="1"/>
    <x v="1"/>
    <n v="505"/>
    <x v="0"/>
  </r>
  <r>
    <n v="417670"/>
    <x v="1"/>
    <x v="0"/>
    <n v="5000"/>
    <n v="5000"/>
    <n v="0"/>
    <x v="0"/>
    <x v="1"/>
    <x v="0"/>
    <n v="421"/>
    <x v="6"/>
  </r>
  <r>
    <n v="417695"/>
    <x v="0"/>
    <x v="2"/>
    <n v="66600"/>
    <n v="66600"/>
    <n v="0"/>
    <x v="0"/>
    <x v="0"/>
    <x v="1"/>
    <n v="530"/>
    <x v="7"/>
  </r>
  <r>
    <n v="417697"/>
    <x v="1"/>
    <x v="0"/>
    <n v="25000"/>
    <n v="25000"/>
    <n v="0"/>
    <x v="0"/>
    <x v="0"/>
    <x v="2"/>
    <n v="470"/>
    <x v="1"/>
  </r>
  <r>
    <n v="417716"/>
    <x v="0"/>
    <x v="1"/>
    <n v="35000"/>
    <n v="35000"/>
    <n v="0"/>
    <x v="0"/>
    <x v="0"/>
    <x v="1"/>
    <n v="448"/>
    <x v="3"/>
  </r>
  <r>
    <n v="417732"/>
    <x v="0"/>
    <x v="0"/>
    <n v="50000"/>
    <n v="50000"/>
    <n v="0"/>
    <x v="0"/>
    <x v="1"/>
    <x v="1"/>
    <n v="462"/>
    <x v="1"/>
  </r>
  <r>
    <n v="417734"/>
    <x v="0"/>
    <x v="2"/>
    <n v="261235"/>
    <n v="261235"/>
    <n v="0"/>
    <x v="0"/>
    <x v="1"/>
    <x v="1"/>
    <n v="465"/>
    <x v="1"/>
  </r>
  <r>
    <n v="417755"/>
    <x v="2"/>
    <x v="0"/>
    <n v="30000"/>
    <n v="30000"/>
    <n v="0"/>
    <x v="0"/>
    <x v="0"/>
    <x v="1"/>
    <n v="446"/>
    <x v="3"/>
  </r>
  <r>
    <n v="417768"/>
    <x v="0"/>
    <x v="0"/>
    <n v="29000"/>
    <n v="29000"/>
    <n v="0"/>
    <x v="0"/>
    <x v="0"/>
    <x v="1"/>
    <n v="397"/>
    <x v="2"/>
  </r>
  <r>
    <n v="417777"/>
    <x v="2"/>
    <x v="0"/>
    <n v="45300"/>
    <n v="45300"/>
    <n v="0"/>
    <x v="0"/>
    <x v="0"/>
    <x v="1"/>
    <n v="442"/>
    <x v="3"/>
  </r>
  <r>
    <n v="417788"/>
    <x v="1"/>
    <x v="0"/>
    <n v="500"/>
    <n v="500"/>
    <n v="0"/>
    <x v="0"/>
    <x v="1"/>
    <x v="1"/>
    <n v="461"/>
    <x v="1"/>
  </r>
  <r>
    <n v="417791"/>
    <x v="0"/>
    <x v="0"/>
    <n v="40000"/>
    <n v="40000"/>
    <n v="0"/>
    <x v="0"/>
    <x v="0"/>
    <x v="1"/>
    <n v="380"/>
    <x v="4"/>
  </r>
  <r>
    <n v="417812"/>
    <x v="0"/>
    <x v="1"/>
    <n v="25000"/>
    <n v="25000"/>
    <n v="0"/>
    <x v="0"/>
    <x v="0"/>
    <x v="1"/>
    <n v="418"/>
    <x v="6"/>
  </r>
  <r>
    <n v="417823"/>
    <x v="0"/>
    <x v="1"/>
    <n v="1000"/>
    <n v="1000"/>
    <n v="0"/>
    <x v="0"/>
    <x v="0"/>
    <x v="1"/>
    <n v="485"/>
    <x v="8"/>
  </r>
  <r>
    <n v="417841"/>
    <x v="0"/>
    <x v="0"/>
    <n v="20000"/>
    <n v="20000"/>
    <n v="0"/>
    <x v="0"/>
    <x v="0"/>
    <x v="1"/>
    <n v="423"/>
    <x v="6"/>
  </r>
  <r>
    <n v="417846"/>
    <x v="1"/>
    <x v="1"/>
    <n v="20000"/>
    <n v="20000"/>
    <n v="0"/>
    <x v="0"/>
    <x v="1"/>
    <x v="0"/>
    <n v="449"/>
    <x v="3"/>
  </r>
  <r>
    <n v="417853"/>
    <x v="1"/>
    <x v="0"/>
    <n v="38000"/>
    <n v="38000"/>
    <n v="0"/>
    <x v="0"/>
    <x v="0"/>
    <x v="1"/>
    <n v="386"/>
    <x v="4"/>
  </r>
  <r>
    <n v="417855"/>
    <x v="1"/>
    <x v="0"/>
    <n v="25000"/>
    <n v="25000"/>
    <n v="0"/>
    <x v="0"/>
    <x v="0"/>
    <x v="1"/>
    <n v="378"/>
    <x v="4"/>
  </r>
  <r>
    <n v="417878"/>
    <x v="1"/>
    <x v="0"/>
    <n v="13000"/>
    <n v="0"/>
    <n v="1"/>
    <x v="1"/>
    <x v="1"/>
    <x v="0"/>
    <n v="439"/>
    <x v="3"/>
  </r>
  <r>
    <n v="417910"/>
    <x v="0"/>
    <x v="0"/>
    <n v="30000"/>
    <n v="30000"/>
    <n v="0"/>
    <x v="0"/>
    <x v="1"/>
    <x v="2"/>
    <n v="461"/>
    <x v="1"/>
  </r>
  <r>
    <n v="417924"/>
    <x v="0"/>
    <x v="1"/>
    <n v="16300"/>
    <n v="16300"/>
    <n v="0"/>
    <x v="0"/>
    <x v="0"/>
    <x v="1"/>
    <n v="449"/>
    <x v="3"/>
  </r>
  <r>
    <n v="417926"/>
    <x v="1"/>
    <x v="0"/>
    <n v="29500"/>
    <n v="29500"/>
    <n v="0"/>
    <x v="0"/>
    <x v="1"/>
    <x v="1"/>
    <n v="443"/>
    <x v="3"/>
  </r>
  <r>
    <n v="417944"/>
    <x v="0"/>
    <x v="0"/>
    <n v="35000"/>
    <n v="35000"/>
    <n v="0"/>
    <x v="0"/>
    <x v="1"/>
    <x v="0"/>
    <n v="492"/>
    <x v="0"/>
  </r>
  <r>
    <n v="417948"/>
    <x v="1"/>
    <x v="0"/>
    <n v="45000"/>
    <n v="45000"/>
    <n v="0"/>
    <x v="0"/>
    <x v="1"/>
    <x v="0"/>
    <n v="444"/>
    <x v="3"/>
  </r>
  <r>
    <n v="417952"/>
    <x v="0"/>
    <x v="0"/>
    <n v="25000"/>
    <n v="25000"/>
    <n v="0"/>
    <x v="0"/>
    <x v="0"/>
    <x v="0"/>
    <n v="403"/>
    <x v="2"/>
  </r>
  <r>
    <n v="417958"/>
    <x v="0"/>
    <x v="0"/>
    <n v="35000"/>
    <n v="35000"/>
    <n v="0"/>
    <x v="0"/>
    <x v="1"/>
    <x v="1"/>
    <n v="433"/>
    <x v="3"/>
  </r>
  <r>
    <n v="417985"/>
    <x v="2"/>
    <x v="1"/>
    <n v="30000"/>
    <n v="30000"/>
    <n v="0"/>
    <x v="0"/>
    <x v="0"/>
    <x v="1"/>
    <n v="436"/>
    <x v="3"/>
  </r>
  <r>
    <n v="418002"/>
    <x v="0"/>
    <x v="0"/>
    <n v="75000"/>
    <n v="75000"/>
    <n v="0"/>
    <x v="0"/>
    <x v="1"/>
    <x v="1"/>
    <n v="443"/>
    <x v="3"/>
  </r>
  <r>
    <n v="418009"/>
    <x v="0"/>
    <x v="2"/>
    <n v="51500"/>
    <n v="51500"/>
    <n v="0"/>
    <x v="0"/>
    <x v="0"/>
    <x v="1"/>
    <n v="457"/>
    <x v="1"/>
  </r>
  <r>
    <n v="418035"/>
    <x v="2"/>
    <x v="2"/>
    <n v="20000"/>
    <n v="20000"/>
    <n v="0"/>
    <x v="0"/>
    <x v="0"/>
    <x v="0"/>
    <n v="457"/>
    <x v="1"/>
  </r>
  <r>
    <n v="418050"/>
    <x v="0"/>
    <x v="1"/>
    <n v="106500"/>
    <n v="106500"/>
    <n v="0"/>
    <x v="0"/>
    <x v="1"/>
    <x v="0"/>
    <n v="459"/>
    <x v="1"/>
  </r>
  <r>
    <n v="418052"/>
    <x v="0"/>
    <x v="0"/>
    <n v="60000"/>
    <n v="60000"/>
    <n v="0"/>
    <x v="0"/>
    <x v="1"/>
    <x v="1"/>
    <n v="506"/>
    <x v="0"/>
  </r>
  <r>
    <n v="418055"/>
    <x v="0"/>
    <x v="0"/>
    <n v="60000"/>
    <n v="60000"/>
    <n v="0"/>
    <x v="0"/>
    <x v="0"/>
    <x v="0"/>
    <n v="521"/>
    <x v="7"/>
  </r>
  <r>
    <n v="418138"/>
    <x v="0"/>
    <x v="0"/>
    <n v="72120"/>
    <n v="72120"/>
    <n v="0"/>
    <x v="0"/>
    <x v="1"/>
    <x v="0"/>
    <n v="524"/>
    <x v="7"/>
  </r>
  <r>
    <n v="418171"/>
    <x v="1"/>
    <x v="1"/>
    <n v="20000"/>
    <n v="20000"/>
    <n v="0"/>
    <x v="0"/>
    <x v="0"/>
    <x v="1"/>
    <n v="386"/>
    <x v="4"/>
  </r>
  <r>
    <n v="418187"/>
    <x v="0"/>
    <x v="1"/>
    <n v="60000"/>
    <n v="60000"/>
    <n v="0"/>
    <x v="0"/>
    <x v="0"/>
    <x v="1"/>
    <n v="424"/>
    <x v="6"/>
  </r>
  <r>
    <n v="418235"/>
    <x v="0"/>
    <x v="0"/>
    <n v="75000"/>
    <n v="75000"/>
    <n v="0"/>
    <x v="0"/>
    <x v="0"/>
    <x v="1"/>
    <n v="414"/>
    <x v="6"/>
  </r>
  <r>
    <n v="418236"/>
    <x v="0"/>
    <x v="0"/>
    <n v="148500"/>
    <n v="148500"/>
    <n v="0"/>
    <x v="0"/>
    <x v="0"/>
    <x v="1"/>
    <n v="422"/>
    <x v="6"/>
  </r>
  <r>
    <n v="418241"/>
    <x v="1"/>
    <x v="1"/>
    <n v="86500"/>
    <n v="86500"/>
    <n v="0"/>
    <x v="0"/>
    <x v="0"/>
    <x v="1"/>
    <n v="450"/>
    <x v="3"/>
  </r>
  <r>
    <n v="418251"/>
    <x v="0"/>
    <x v="0"/>
    <n v="82500"/>
    <n v="82500"/>
    <n v="0"/>
    <x v="0"/>
    <x v="0"/>
    <x v="1"/>
    <n v="511"/>
    <x v="7"/>
  </r>
  <r>
    <n v="418255"/>
    <x v="0"/>
    <x v="0"/>
    <n v="21500"/>
    <n v="21500"/>
    <n v="0"/>
    <x v="0"/>
    <x v="0"/>
    <x v="0"/>
    <n v="453"/>
    <x v="1"/>
  </r>
  <r>
    <n v="418260"/>
    <x v="0"/>
    <x v="1"/>
    <n v="12000"/>
    <n v="12000"/>
    <n v="0"/>
    <x v="0"/>
    <x v="1"/>
    <x v="1"/>
    <n v="520"/>
    <x v="7"/>
  </r>
  <r>
    <n v="418270"/>
    <x v="0"/>
    <x v="0"/>
    <n v="75000"/>
    <n v="75000"/>
    <n v="0"/>
    <x v="0"/>
    <x v="1"/>
    <x v="0"/>
    <n v="551"/>
    <x v="10"/>
  </r>
  <r>
    <n v="418289"/>
    <x v="0"/>
    <x v="2"/>
    <n v="29000"/>
    <n v="29000"/>
    <n v="0"/>
    <x v="0"/>
    <x v="0"/>
    <x v="0"/>
    <n v="423"/>
    <x v="6"/>
  </r>
  <r>
    <n v="418298"/>
    <x v="0"/>
    <x v="0"/>
    <n v="27000"/>
    <n v="27000"/>
    <n v="0"/>
    <x v="0"/>
    <x v="0"/>
    <x v="1"/>
    <n v="494"/>
    <x v="0"/>
  </r>
  <r>
    <n v="418300"/>
    <x v="1"/>
    <x v="0"/>
    <n v="15000"/>
    <n v="15000"/>
    <n v="0"/>
    <x v="0"/>
    <x v="1"/>
    <x v="2"/>
    <n v="450"/>
    <x v="3"/>
  </r>
  <r>
    <n v="418302"/>
    <x v="0"/>
    <x v="2"/>
    <n v="158000"/>
    <n v="158000"/>
    <n v="0"/>
    <x v="0"/>
    <x v="1"/>
    <x v="1"/>
    <n v="457"/>
    <x v="1"/>
  </r>
  <r>
    <n v="418309"/>
    <x v="0"/>
    <x v="1"/>
    <n v="42100"/>
    <n v="42100"/>
    <n v="0"/>
    <x v="0"/>
    <x v="0"/>
    <x v="1"/>
    <n v="445"/>
    <x v="3"/>
  </r>
  <r>
    <n v="418318"/>
    <x v="0"/>
    <x v="0"/>
    <n v="50000"/>
    <n v="50000"/>
    <n v="0"/>
    <x v="0"/>
    <x v="1"/>
    <x v="0"/>
    <n v="419"/>
    <x v="6"/>
  </r>
  <r>
    <n v="418319"/>
    <x v="1"/>
    <x v="0"/>
    <n v="40000"/>
    <n v="40000"/>
    <n v="0"/>
    <x v="0"/>
    <x v="0"/>
    <x v="1"/>
    <n v="437"/>
    <x v="3"/>
  </r>
  <r>
    <n v="418322"/>
    <x v="0"/>
    <x v="0"/>
    <n v="12000"/>
    <n v="12000"/>
    <n v="0"/>
    <x v="0"/>
    <x v="0"/>
    <x v="1"/>
    <n v="383"/>
    <x v="4"/>
  </r>
  <r>
    <n v="418369"/>
    <x v="0"/>
    <x v="1"/>
    <n v="11000"/>
    <n v="11000"/>
    <n v="0"/>
    <x v="0"/>
    <x v="1"/>
    <x v="1"/>
    <n v="497"/>
    <x v="0"/>
  </r>
  <r>
    <n v="418376"/>
    <x v="0"/>
    <x v="0"/>
    <n v="40000"/>
    <n v="40000"/>
    <n v="0"/>
    <x v="0"/>
    <x v="1"/>
    <x v="1"/>
    <n v="487"/>
    <x v="8"/>
  </r>
  <r>
    <n v="418385"/>
    <x v="0"/>
    <x v="2"/>
    <n v="55000"/>
    <n v="55000"/>
    <n v="0"/>
    <x v="0"/>
    <x v="0"/>
    <x v="1"/>
    <n v="403"/>
    <x v="2"/>
  </r>
  <r>
    <n v="418386"/>
    <x v="0"/>
    <x v="0"/>
    <n v="193832"/>
    <n v="193832"/>
    <n v="0"/>
    <x v="0"/>
    <x v="0"/>
    <x v="1"/>
    <n v="394"/>
    <x v="2"/>
  </r>
  <r>
    <n v="418391"/>
    <x v="0"/>
    <x v="1"/>
    <n v="30000"/>
    <n v="30000"/>
    <n v="0"/>
    <x v="0"/>
    <x v="0"/>
    <x v="1"/>
    <n v="428"/>
    <x v="6"/>
  </r>
  <r>
    <n v="418404"/>
    <x v="1"/>
    <x v="0"/>
    <n v="45000"/>
    <n v="45000"/>
    <n v="0"/>
    <x v="0"/>
    <x v="0"/>
    <x v="1"/>
    <n v="471"/>
    <x v="8"/>
  </r>
  <r>
    <n v="418432"/>
    <x v="0"/>
    <x v="2"/>
    <n v="80000"/>
    <n v="80000"/>
    <n v="0"/>
    <x v="0"/>
    <x v="1"/>
    <x v="1"/>
    <n v="449"/>
    <x v="3"/>
  </r>
  <r>
    <n v="418436"/>
    <x v="0"/>
    <x v="0"/>
    <n v="246900"/>
    <n v="246900"/>
    <n v="0"/>
    <x v="0"/>
    <x v="1"/>
    <x v="2"/>
    <n v="530"/>
    <x v="7"/>
  </r>
  <r>
    <n v="418440"/>
    <x v="1"/>
    <x v="0"/>
    <n v="5000"/>
    <n v="5000"/>
    <n v="0"/>
    <x v="0"/>
    <x v="1"/>
    <x v="0"/>
    <n v="419"/>
    <x v="6"/>
  </r>
  <r>
    <n v="418446"/>
    <x v="0"/>
    <x v="0"/>
    <n v="47800"/>
    <n v="47800"/>
    <n v="0"/>
    <x v="0"/>
    <x v="0"/>
    <x v="1"/>
    <n v="511"/>
    <x v="7"/>
  </r>
  <r>
    <n v="418472"/>
    <x v="0"/>
    <x v="0"/>
    <n v="36150"/>
    <n v="36150"/>
    <n v="0"/>
    <x v="0"/>
    <x v="1"/>
    <x v="0"/>
    <n v="423"/>
    <x v="6"/>
  </r>
  <r>
    <n v="418474"/>
    <x v="0"/>
    <x v="1"/>
    <n v="30000"/>
    <n v="30000"/>
    <n v="0"/>
    <x v="0"/>
    <x v="1"/>
    <x v="0"/>
    <n v="489"/>
    <x v="8"/>
  </r>
  <r>
    <n v="418475"/>
    <x v="0"/>
    <x v="1"/>
    <n v="50000"/>
    <n v="50000"/>
    <n v="0"/>
    <x v="0"/>
    <x v="1"/>
    <x v="2"/>
    <n v="461"/>
    <x v="1"/>
  </r>
  <r>
    <n v="418503"/>
    <x v="0"/>
    <x v="0"/>
    <n v="35000"/>
    <n v="35000"/>
    <n v="0"/>
    <x v="0"/>
    <x v="1"/>
    <x v="0"/>
    <n v="465"/>
    <x v="1"/>
  </r>
  <r>
    <n v="418526"/>
    <x v="1"/>
    <x v="0"/>
    <n v="40000"/>
    <n v="40000"/>
    <n v="0"/>
    <x v="0"/>
    <x v="1"/>
    <x v="2"/>
    <n v="501"/>
    <x v="0"/>
  </r>
  <r>
    <n v="418530"/>
    <x v="1"/>
    <x v="0"/>
    <n v="20000"/>
    <n v="0"/>
    <n v="1"/>
    <x v="1"/>
    <x v="0"/>
    <x v="0"/>
    <n v="381"/>
    <x v="4"/>
  </r>
  <r>
    <n v="418559"/>
    <x v="0"/>
    <x v="1"/>
    <n v="65000"/>
    <n v="65000"/>
    <n v="0"/>
    <x v="0"/>
    <x v="0"/>
    <x v="1"/>
    <n v="392"/>
    <x v="2"/>
  </r>
  <r>
    <n v="418581"/>
    <x v="0"/>
    <x v="1"/>
    <n v="20000"/>
    <n v="20000"/>
    <n v="0"/>
    <x v="0"/>
    <x v="0"/>
    <x v="1"/>
    <n v="403"/>
    <x v="2"/>
  </r>
  <r>
    <n v="418604"/>
    <x v="0"/>
    <x v="0"/>
    <n v="70000"/>
    <n v="70000"/>
    <n v="0"/>
    <x v="0"/>
    <x v="1"/>
    <x v="0"/>
    <n v="478"/>
    <x v="8"/>
  </r>
  <r>
    <n v="418619"/>
    <x v="1"/>
    <x v="0"/>
    <n v="50000"/>
    <n v="50000"/>
    <n v="0"/>
    <x v="0"/>
    <x v="0"/>
    <x v="0"/>
    <n v="428"/>
    <x v="6"/>
  </r>
  <r>
    <n v="418642"/>
    <x v="1"/>
    <x v="0"/>
    <n v="88000"/>
    <n v="88000"/>
    <n v="0"/>
    <x v="0"/>
    <x v="0"/>
    <x v="1"/>
    <n v="386"/>
    <x v="4"/>
  </r>
  <r>
    <n v="418679"/>
    <x v="0"/>
    <x v="2"/>
    <n v="30000"/>
    <n v="30000"/>
    <n v="0"/>
    <x v="0"/>
    <x v="1"/>
    <x v="0"/>
    <n v="466"/>
    <x v="1"/>
  </r>
  <r>
    <n v="418695"/>
    <x v="0"/>
    <x v="0"/>
    <n v="58900"/>
    <n v="58900"/>
    <n v="0"/>
    <x v="0"/>
    <x v="0"/>
    <x v="1"/>
    <n v="495"/>
    <x v="0"/>
  </r>
  <r>
    <n v="418706"/>
    <x v="0"/>
    <x v="0"/>
    <n v="40000"/>
    <n v="40000"/>
    <n v="0"/>
    <x v="0"/>
    <x v="1"/>
    <x v="2"/>
    <n v="409"/>
    <x v="2"/>
  </r>
  <r>
    <n v="418712"/>
    <x v="0"/>
    <x v="0"/>
    <n v="30000"/>
    <n v="30000"/>
    <n v="0"/>
    <x v="0"/>
    <x v="0"/>
    <x v="2"/>
    <n v="438"/>
    <x v="3"/>
  </r>
  <r>
    <n v="418723"/>
    <x v="0"/>
    <x v="0"/>
    <n v="62800"/>
    <n v="62800"/>
    <n v="0"/>
    <x v="0"/>
    <x v="0"/>
    <x v="0"/>
    <n v="438"/>
    <x v="3"/>
  </r>
  <r>
    <n v="418752"/>
    <x v="0"/>
    <x v="2"/>
    <n v="30000"/>
    <n v="30000"/>
    <n v="0"/>
    <x v="0"/>
    <x v="0"/>
    <x v="1"/>
    <n v="436"/>
    <x v="3"/>
  </r>
  <r>
    <n v="418758"/>
    <x v="0"/>
    <x v="1"/>
    <n v="43500"/>
    <n v="43500"/>
    <n v="0"/>
    <x v="0"/>
    <x v="1"/>
    <x v="0"/>
    <n v="469"/>
    <x v="1"/>
  </r>
  <r>
    <n v="418808"/>
    <x v="0"/>
    <x v="0"/>
    <n v="32000"/>
    <n v="32000"/>
    <n v="0"/>
    <x v="0"/>
    <x v="0"/>
    <x v="1"/>
    <n v="478"/>
    <x v="8"/>
  </r>
  <r>
    <n v="418817"/>
    <x v="1"/>
    <x v="0"/>
    <n v="35000"/>
    <n v="35000"/>
    <n v="0"/>
    <x v="0"/>
    <x v="1"/>
    <x v="2"/>
    <n v="530"/>
    <x v="7"/>
  </r>
  <r>
    <n v="418844"/>
    <x v="1"/>
    <x v="0"/>
    <n v="30000"/>
    <n v="30000"/>
    <n v="0"/>
    <x v="0"/>
    <x v="1"/>
    <x v="1"/>
    <n v="425"/>
    <x v="6"/>
  </r>
  <r>
    <n v="418847"/>
    <x v="0"/>
    <x v="0"/>
    <n v="30000"/>
    <n v="30000"/>
    <n v="0"/>
    <x v="0"/>
    <x v="1"/>
    <x v="1"/>
    <n v="453"/>
    <x v="1"/>
  </r>
  <r>
    <n v="418869"/>
    <x v="1"/>
    <x v="0"/>
    <n v="70000"/>
    <n v="35000"/>
    <n v="1"/>
    <x v="1"/>
    <x v="0"/>
    <x v="1"/>
    <n v="402"/>
    <x v="2"/>
  </r>
  <r>
    <n v="418871"/>
    <x v="0"/>
    <x v="0"/>
    <n v="25000"/>
    <n v="25000"/>
    <n v="0"/>
    <x v="0"/>
    <x v="0"/>
    <x v="1"/>
    <n v="512"/>
    <x v="7"/>
  </r>
  <r>
    <n v="418876"/>
    <x v="0"/>
    <x v="0"/>
    <n v="35000"/>
    <n v="35000"/>
    <n v="0"/>
    <x v="0"/>
    <x v="0"/>
    <x v="1"/>
    <n v="507"/>
    <x v="0"/>
  </r>
  <r>
    <n v="418903"/>
    <x v="1"/>
    <x v="0"/>
    <n v="10000"/>
    <n v="10000"/>
    <n v="0"/>
    <x v="0"/>
    <x v="0"/>
    <x v="2"/>
    <n v="456"/>
    <x v="1"/>
  </r>
  <r>
    <n v="418932"/>
    <x v="0"/>
    <x v="0"/>
    <n v="45000"/>
    <n v="45000"/>
    <n v="0"/>
    <x v="0"/>
    <x v="1"/>
    <x v="1"/>
    <n v="462"/>
    <x v="1"/>
  </r>
  <r>
    <n v="418947"/>
    <x v="2"/>
    <x v="0"/>
    <n v="50000"/>
    <n v="50000"/>
    <n v="0"/>
    <x v="0"/>
    <x v="0"/>
    <x v="1"/>
    <n v="446"/>
    <x v="3"/>
  </r>
  <r>
    <n v="418959"/>
    <x v="1"/>
    <x v="0"/>
    <n v="5000"/>
    <n v="5000"/>
    <n v="0"/>
    <x v="0"/>
    <x v="1"/>
    <x v="2"/>
    <n v="406"/>
    <x v="2"/>
  </r>
  <r>
    <n v="418961"/>
    <x v="0"/>
    <x v="0"/>
    <n v="25000"/>
    <n v="25000"/>
    <n v="0"/>
    <x v="0"/>
    <x v="0"/>
    <x v="1"/>
    <n v="448"/>
    <x v="3"/>
  </r>
  <r>
    <n v="418981"/>
    <x v="0"/>
    <x v="1"/>
    <n v="35000"/>
    <n v="35000"/>
    <n v="0"/>
    <x v="0"/>
    <x v="0"/>
    <x v="0"/>
    <n v="467"/>
    <x v="1"/>
  </r>
  <r>
    <n v="418990"/>
    <x v="1"/>
    <x v="0"/>
    <n v="30000"/>
    <n v="30000"/>
    <n v="0"/>
    <x v="0"/>
    <x v="1"/>
    <x v="1"/>
    <n v="436"/>
    <x v="3"/>
  </r>
  <r>
    <n v="419064"/>
    <x v="0"/>
    <x v="2"/>
    <n v="25000"/>
    <n v="25000"/>
    <n v="0"/>
    <x v="0"/>
    <x v="1"/>
    <x v="0"/>
    <n v="437"/>
    <x v="3"/>
  </r>
  <r>
    <n v="419074"/>
    <x v="0"/>
    <x v="1"/>
    <n v="60000"/>
    <n v="60000"/>
    <n v="0"/>
    <x v="0"/>
    <x v="0"/>
    <x v="1"/>
    <n v="427"/>
    <x v="6"/>
  </r>
  <r>
    <n v="419096"/>
    <x v="1"/>
    <x v="0"/>
    <n v="30000"/>
    <n v="30000"/>
    <n v="0"/>
    <x v="0"/>
    <x v="1"/>
    <x v="2"/>
    <n v="452"/>
    <x v="1"/>
  </r>
  <r>
    <n v="419147"/>
    <x v="0"/>
    <x v="0"/>
    <n v="31000"/>
    <n v="31000"/>
    <n v="0"/>
    <x v="0"/>
    <x v="0"/>
    <x v="2"/>
    <n v="514"/>
    <x v="7"/>
  </r>
  <r>
    <n v="419172"/>
    <x v="0"/>
    <x v="1"/>
    <n v="20000"/>
    <n v="20000"/>
    <n v="0"/>
    <x v="0"/>
    <x v="1"/>
    <x v="1"/>
    <n v="430"/>
    <x v="6"/>
  </r>
  <r>
    <n v="419198"/>
    <x v="0"/>
    <x v="0"/>
    <n v="40000"/>
    <n v="40000"/>
    <n v="0"/>
    <x v="0"/>
    <x v="0"/>
    <x v="0"/>
    <n v="432"/>
    <x v="3"/>
  </r>
  <r>
    <n v="419242"/>
    <x v="0"/>
    <x v="2"/>
    <n v="30000"/>
    <n v="30000"/>
    <n v="0"/>
    <x v="0"/>
    <x v="0"/>
    <x v="0"/>
    <n v="395"/>
    <x v="2"/>
  </r>
  <r>
    <n v="419262"/>
    <x v="0"/>
    <x v="0"/>
    <n v="239000"/>
    <n v="239000"/>
    <n v="0"/>
    <x v="0"/>
    <x v="1"/>
    <x v="0"/>
    <n v="528"/>
    <x v="7"/>
  </r>
  <r>
    <n v="419268"/>
    <x v="1"/>
    <x v="0"/>
    <n v="25000"/>
    <n v="25000"/>
    <n v="0"/>
    <x v="0"/>
    <x v="1"/>
    <x v="1"/>
    <n v="428"/>
    <x v="6"/>
  </r>
  <r>
    <n v="419303"/>
    <x v="1"/>
    <x v="1"/>
    <n v="30000"/>
    <n v="30000"/>
    <n v="0"/>
    <x v="0"/>
    <x v="1"/>
    <x v="1"/>
    <n v="460"/>
    <x v="1"/>
  </r>
  <r>
    <n v="419314"/>
    <x v="0"/>
    <x v="0"/>
    <n v="65000"/>
    <n v="65000"/>
    <n v="0"/>
    <x v="0"/>
    <x v="0"/>
    <x v="0"/>
    <n v="429"/>
    <x v="6"/>
  </r>
  <r>
    <n v="419322"/>
    <x v="0"/>
    <x v="2"/>
    <n v="55000"/>
    <n v="55000"/>
    <n v="0"/>
    <x v="0"/>
    <x v="1"/>
    <x v="2"/>
    <n v="443"/>
    <x v="3"/>
  </r>
  <r>
    <n v="419324"/>
    <x v="0"/>
    <x v="0"/>
    <n v="18142"/>
    <n v="18142"/>
    <n v="0"/>
    <x v="0"/>
    <x v="1"/>
    <x v="1"/>
    <n v="477"/>
    <x v="8"/>
  </r>
  <r>
    <n v="419342"/>
    <x v="0"/>
    <x v="0"/>
    <n v="35000"/>
    <n v="35000"/>
    <n v="0"/>
    <x v="0"/>
    <x v="1"/>
    <x v="2"/>
    <n v="499"/>
    <x v="0"/>
  </r>
  <r>
    <n v="419347"/>
    <x v="0"/>
    <x v="0"/>
    <n v="180000"/>
    <n v="180000"/>
    <n v="0"/>
    <x v="0"/>
    <x v="1"/>
    <x v="2"/>
    <n v="479"/>
    <x v="8"/>
  </r>
  <r>
    <n v="419362"/>
    <x v="0"/>
    <x v="0"/>
    <n v="50000"/>
    <n v="50000"/>
    <n v="0"/>
    <x v="0"/>
    <x v="1"/>
    <x v="1"/>
    <n v="463"/>
    <x v="1"/>
  </r>
  <r>
    <n v="419367"/>
    <x v="1"/>
    <x v="0"/>
    <n v="27000"/>
    <n v="27000"/>
    <n v="0"/>
    <x v="0"/>
    <x v="1"/>
    <x v="0"/>
    <n v="431"/>
    <x v="3"/>
  </r>
  <r>
    <n v="419374"/>
    <x v="0"/>
    <x v="0"/>
    <n v="40000"/>
    <n v="40000"/>
    <n v="0"/>
    <x v="0"/>
    <x v="1"/>
    <x v="1"/>
    <n v="528"/>
    <x v="7"/>
  </r>
  <r>
    <n v="419386"/>
    <x v="0"/>
    <x v="0"/>
    <n v="8000"/>
    <n v="8000"/>
    <n v="0"/>
    <x v="0"/>
    <x v="0"/>
    <x v="2"/>
    <n v="509"/>
    <x v="0"/>
  </r>
  <r>
    <n v="419436"/>
    <x v="0"/>
    <x v="1"/>
    <n v="35000"/>
    <n v="35000"/>
    <n v="0"/>
    <x v="0"/>
    <x v="1"/>
    <x v="1"/>
    <n v="460"/>
    <x v="1"/>
  </r>
  <r>
    <n v="419452"/>
    <x v="0"/>
    <x v="0"/>
    <n v="63700"/>
    <n v="63700"/>
    <n v="0"/>
    <x v="0"/>
    <x v="0"/>
    <x v="0"/>
    <n v="515"/>
    <x v="7"/>
  </r>
  <r>
    <n v="419457"/>
    <x v="0"/>
    <x v="0"/>
    <n v="37500"/>
    <n v="37500"/>
    <n v="0"/>
    <x v="0"/>
    <x v="1"/>
    <x v="2"/>
    <n v="517"/>
    <x v="7"/>
  </r>
  <r>
    <n v="419480"/>
    <x v="1"/>
    <x v="0"/>
    <n v="8888"/>
    <n v="8888"/>
    <n v="0"/>
    <x v="0"/>
    <x v="0"/>
    <x v="1"/>
    <n v="476"/>
    <x v="8"/>
  </r>
  <r>
    <n v="419492"/>
    <x v="0"/>
    <x v="0"/>
    <n v="153900"/>
    <n v="153900"/>
    <n v="0"/>
    <x v="0"/>
    <x v="1"/>
    <x v="2"/>
    <n v="480"/>
    <x v="8"/>
  </r>
  <r>
    <n v="419497"/>
    <x v="1"/>
    <x v="0"/>
    <n v="5000"/>
    <n v="5000"/>
    <n v="0"/>
    <x v="0"/>
    <x v="1"/>
    <x v="2"/>
    <n v="450"/>
    <x v="3"/>
  </r>
  <r>
    <n v="419547"/>
    <x v="2"/>
    <x v="0"/>
    <n v="30000"/>
    <n v="30000"/>
    <n v="0"/>
    <x v="0"/>
    <x v="0"/>
    <x v="1"/>
    <n v="430"/>
    <x v="6"/>
  </r>
  <r>
    <n v="419550"/>
    <x v="0"/>
    <x v="1"/>
    <n v="35000"/>
    <n v="35000"/>
    <n v="0"/>
    <x v="0"/>
    <x v="0"/>
    <x v="2"/>
    <n v="415"/>
    <x v="6"/>
  </r>
  <r>
    <n v="419562"/>
    <x v="0"/>
    <x v="2"/>
    <n v="27500"/>
    <n v="27500"/>
    <n v="0"/>
    <x v="0"/>
    <x v="1"/>
    <x v="1"/>
    <n v="496"/>
    <x v="0"/>
  </r>
  <r>
    <n v="419563"/>
    <x v="0"/>
    <x v="0"/>
    <n v="148000"/>
    <n v="148000"/>
    <n v="0"/>
    <x v="0"/>
    <x v="0"/>
    <x v="1"/>
    <n v="519"/>
    <x v="7"/>
  </r>
  <r>
    <n v="419595"/>
    <x v="1"/>
    <x v="0"/>
    <n v="30000"/>
    <n v="30000"/>
    <n v="0"/>
    <x v="0"/>
    <x v="1"/>
    <x v="0"/>
    <n v="463"/>
    <x v="1"/>
  </r>
  <r>
    <n v="419605"/>
    <x v="0"/>
    <x v="1"/>
    <n v="35000"/>
    <n v="35000"/>
    <n v="0"/>
    <x v="0"/>
    <x v="0"/>
    <x v="1"/>
    <n v="502"/>
    <x v="0"/>
  </r>
  <r>
    <n v="419608"/>
    <x v="1"/>
    <x v="0"/>
    <n v="2000"/>
    <n v="2000"/>
    <n v="0"/>
    <x v="0"/>
    <x v="1"/>
    <x v="1"/>
    <n v="464"/>
    <x v="1"/>
  </r>
  <r>
    <n v="419613"/>
    <x v="0"/>
    <x v="1"/>
    <n v="23400"/>
    <n v="23400"/>
    <n v="0"/>
    <x v="0"/>
    <x v="0"/>
    <x v="0"/>
    <n v="462"/>
    <x v="1"/>
  </r>
  <r>
    <n v="419630"/>
    <x v="0"/>
    <x v="1"/>
    <n v="30000"/>
    <n v="30000"/>
    <n v="0"/>
    <x v="0"/>
    <x v="0"/>
    <x v="0"/>
    <n v="436"/>
    <x v="3"/>
  </r>
  <r>
    <n v="419637"/>
    <x v="0"/>
    <x v="1"/>
    <n v="20000"/>
    <n v="20000"/>
    <n v="0"/>
    <x v="0"/>
    <x v="1"/>
    <x v="1"/>
    <n v="527"/>
    <x v="7"/>
  </r>
  <r>
    <n v="419638"/>
    <x v="1"/>
    <x v="0"/>
    <n v="80000"/>
    <n v="80000"/>
    <n v="0"/>
    <x v="0"/>
    <x v="1"/>
    <x v="1"/>
    <n v="514"/>
    <x v="7"/>
  </r>
  <r>
    <n v="419640"/>
    <x v="0"/>
    <x v="0"/>
    <n v="66000"/>
    <n v="66000"/>
    <n v="0"/>
    <x v="0"/>
    <x v="1"/>
    <x v="2"/>
    <n v="543"/>
    <x v="9"/>
  </r>
  <r>
    <n v="419647"/>
    <x v="2"/>
    <x v="1"/>
    <n v="20000"/>
    <n v="20000"/>
    <n v="0"/>
    <x v="0"/>
    <x v="0"/>
    <x v="0"/>
    <n v="455"/>
    <x v="1"/>
  </r>
  <r>
    <n v="419660"/>
    <x v="1"/>
    <x v="0"/>
    <n v="25000"/>
    <n v="0"/>
    <n v="1"/>
    <x v="1"/>
    <x v="0"/>
    <x v="1"/>
    <n v="456"/>
    <x v="1"/>
  </r>
  <r>
    <n v="419667"/>
    <x v="0"/>
    <x v="0"/>
    <n v="30000"/>
    <n v="30000"/>
    <n v="0"/>
    <x v="0"/>
    <x v="0"/>
    <x v="1"/>
    <n v="428"/>
    <x v="6"/>
  </r>
  <r>
    <n v="419682"/>
    <x v="0"/>
    <x v="2"/>
    <n v="138600"/>
    <n v="138600"/>
    <n v="0"/>
    <x v="0"/>
    <x v="1"/>
    <x v="0"/>
    <n v="507"/>
    <x v="0"/>
  </r>
  <r>
    <n v="419690"/>
    <x v="0"/>
    <x v="0"/>
    <n v="40000"/>
    <n v="40000"/>
    <n v="0"/>
    <x v="0"/>
    <x v="1"/>
    <x v="1"/>
    <n v="528"/>
    <x v="7"/>
  </r>
  <r>
    <n v="419697"/>
    <x v="1"/>
    <x v="0"/>
    <n v="55000"/>
    <n v="55000"/>
    <n v="0"/>
    <x v="0"/>
    <x v="1"/>
    <x v="2"/>
    <n v="472"/>
    <x v="8"/>
  </r>
  <r>
    <n v="419707"/>
    <x v="1"/>
    <x v="0"/>
    <n v="3000"/>
    <n v="3000"/>
    <n v="0"/>
    <x v="0"/>
    <x v="0"/>
    <x v="1"/>
    <n v="443"/>
    <x v="3"/>
  </r>
  <r>
    <n v="419721"/>
    <x v="1"/>
    <x v="0"/>
    <n v="20000"/>
    <n v="20000"/>
    <n v="0"/>
    <x v="0"/>
    <x v="1"/>
    <x v="2"/>
    <n v="466"/>
    <x v="1"/>
  </r>
  <r>
    <n v="419725"/>
    <x v="0"/>
    <x v="1"/>
    <n v="50000"/>
    <n v="50000"/>
    <n v="0"/>
    <x v="0"/>
    <x v="0"/>
    <x v="1"/>
    <n v="439"/>
    <x v="3"/>
  </r>
  <r>
    <n v="419729"/>
    <x v="0"/>
    <x v="2"/>
    <n v="31900"/>
    <n v="31900"/>
    <n v="0"/>
    <x v="0"/>
    <x v="1"/>
    <x v="1"/>
    <n v="502"/>
    <x v="0"/>
  </r>
  <r>
    <n v="419735"/>
    <x v="0"/>
    <x v="1"/>
    <n v="17500"/>
    <n v="17500"/>
    <n v="0"/>
    <x v="0"/>
    <x v="0"/>
    <x v="1"/>
    <n v="515"/>
    <x v="7"/>
  </r>
  <r>
    <n v="419746"/>
    <x v="0"/>
    <x v="0"/>
    <n v="221450"/>
    <n v="221450"/>
    <n v="0"/>
    <x v="0"/>
    <x v="1"/>
    <x v="2"/>
    <n v="513"/>
    <x v="7"/>
  </r>
  <r>
    <n v="419748"/>
    <x v="0"/>
    <x v="0"/>
    <n v="16500"/>
    <n v="16500"/>
    <n v="0"/>
    <x v="0"/>
    <x v="1"/>
    <x v="1"/>
    <n v="426"/>
    <x v="6"/>
  </r>
  <r>
    <n v="419750"/>
    <x v="1"/>
    <x v="0"/>
    <n v="46600"/>
    <n v="46600"/>
    <n v="0"/>
    <x v="0"/>
    <x v="1"/>
    <x v="1"/>
    <n v="467"/>
    <x v="1"/>
  </r>
  <r>
    <n v="419756"/>
    <x v="0"/>
    <x v="1"/>
    <n v="26400"/>
    <n v="26400"/>
    <n v="0"/>
    <x v="0"/>
    <x v="1"/>
    <x v="0"/>
    <n v="496"/>
    <x v="0"/>
  </r>
  <r>
    <n v="419757"/>
    <x v="0"/>
    <x v="0"/>
    <n v="47200"/>
    <n v="47200"/>
    <n v="0"/>
    <x v="0"/>
    <x v="1"/>
    <x v="0"/>
    <n v="501"/>
    <x v="0"/>
  </r>
  <r>
    <n v="419763"/>
    <x v="0"/>
    <x v="2"/>
    <n v="30000"/>
    <n v="30000"/>
    <n v="0"/>
    <x v="0"/>
    <x v="0"/>
    <x v="0"/>
    <n v="455"/>
    <x v="1"/>
  </r>
  <r>
    <n v="419775"/>
    <x v="1"/>
    <x v="1"/>
    <n v="113000"/>
    <n v="113000"/>
    <n v="0"/>
    <x v="0"/>
    <x v="1"/>
    <x v="1"/>
    <n v="421"/>
    <x v="6"/>
  </r>
  <r>
    <n v="419778"/>
    <x v="1"/>
    <x v="0"/>
    <n v="50000"/>
    <n v="50000"/>
    <n v="0"/>
    <x v="0"/>
    <x v="1"/>
    <x v="2"/>
    <n v="535"/>
    <x v="9"/>
  </r>
  <r>
    <n v="419794"/>
    <x v="0"/>
    <x v="2"/>
    <n v="20000"/>
    <n v="20000"/>
    <n v="0"/>
    <x v="0"/>
    <x v="0"/>
    <x v="1"/>
    <n v="483"/>
    <x v="8"/>
  </r>
  <r>
    <n v="419796"/>
    <x v="0"/>
    <x v="1"/>
    <n v="40000"/>
    <n v="40000"/>
    <n v="0"/>
    <x v="0"/>
    <x v="0"/>
    <x v="2"/>
    <n v="491"/>
    <x v="0"/>
  </r>
  <r>
    <n v="419797"/>
    <x v="1"/>
    <x v="0"/>
    <n v="30000"/>
    <n v="30000"/>
    <n v="0"/>
    <x v="0"/>
    <x v="1"/>
    <x v="0"/>
    <n v="483"/>
    <x v="8"/>
  </r>
  <r>
    <n v="419803"/>
    <x v="1"/>
    <x v="0"/>
    <n v="50000"/>
    <n v="4500"/>
    <n v="1"/>
    <x v="1"/>
    <x v="1"/>
    <x v="0"/>
    <n v="430"/>
    <x v="6"/>
  </r>
  <r>
    <n v="419805"/>
    <x v="0"/>
    <x v="0"/>
    <n v="16000"/>
    <n v="16000"/>
    <n v="0"/>
    <x v="0"/>
    <x v="1"/>
    <x v="0"/>
    <n v="493"/>
    <x v="0"/>
  </r>
  <r>
    <n v="419811"/>
    <x v="0"/>
    <x v="0"/>
    <n v="24150"/>
    <n v="24150"/>
    <n v="0"/>
    <x v="0"/>
    <x v="0"/>
    <x v="1"/>
    <n v="473"/>
    <x v="8"/>
  </r>
  <r>
    <n v="419818"/>
    <x v="1"/>
    <x v="0"/>
    <n v="10000"/>
    <n v="10000"/>
    <n v="0"/>
    <x v="0"/>
    <x v="1"/>
    <x v="1"/>
    <n v="436"/>
    <x v="3"/>
  </r>
  <r>
    <n v="419831"/>
    <x v="0"/>
    <x v="2"/>
    <n v="25000"/>
    <n v="25000"/>
    <n v="0"/>
    <x v="0"/>
    <x v="1"/>
    <x v="0"/>
    <n v="540"/>
    <x v="9"/>
  </r>
  <r>
    <n v="419840"/>
    <x v="1"/>
    <x v="0"/>
    <n v="20000"/>
    <n v="20000"/>
    <n v="0"/>
    <x v="0"/>
    <x v="1"/>
    <x v="1"/>
    <n v="456"/>
    <x v="1"/>
  </r>
  <r>
    <n v="419846"/>
    <x v="0"/>
    <x v="1"/>
    <n v="20000"/>
    <n v="20000"/>
    <n v="0"/>
    <x v="0"/>
    <x v="1"/>
    <x v="1"/>
    <n v="448"/>
    <x v="3"/>
  </r>
  <r>
    <n v="419849"/>
    <x v="0"/>
    <x v="1"/>
    <n v="128000"/>
    <n v="128000"/>
    <n v="0"/>
    <x v="0"/>
    <x v="1"/>
    <x v="1"/>
    <n v="429"/>
    <x v="6"/>
  </r>
  <r>
    <n v="419866"/>
    <x v="0"/>
    <x v="0"/>
    <n v="40000"/>
    <n v="40000"/>
    <n v="0"/>
    <x v="0"/>
    <x v="0"/>
    <x v="2"/>
    <n v="445"/>
    <x v="3"/>
  </r>
  <r>
    <n v="419868"/>
    <x v="0"/>
    <x v="1"/>
    <n v="257500"/>
    <n v="257500"/>
    <n v="0"/>
    <x v="0"/>
    <x v="0"/>
    <x v="0"/>
    <n v="477"/>
    <x v="8"/>
  </r>
  <r>
    <n v="419872"/>
    <x v="1"/>
    <x v="0"/>
    <n v="15500"/>
    <n v="15500"/>
    <n v="0"/>
    <x v="0"/>
    <x v="1"/>
    <x v="0"/>
    <n v="483"/>
    <x v="8"/>
  </r>
  <r>
    <n v="419882"/>
    <x v="1"/>
    <x v="0"/>
    <n v="500"/>
    <n v="500"/>
    <n v="0"/>
    <x v="0"/>
    <x v="0"/>
    <x v="1"/>
    <n v="442"/>
    <x v="3"/>
  </r>
  <r>
    <n v="419899"/>
    <x v="0"/>
    <x v="0"/>
    <n v="117850"/>
    <n v="117850"/>
    <n v="0"/>
    <x v="0"/>
    <x v="0"/>
    <x v="0"/>
    <n v="509"/>
    <x v="0"/>
  </r>
  <r>
    <n v="419912"/>
    <x v="0"/>
    <x v="0"/>
    <n v="43800"/>
    <n v="43800"/>
    <n v="0"/>
    <x v="0"/>
    <x v="1"/>
    <x v="0"/>
    <n v="476"/>
    <x v="8"/>
  </r>
  <r>
    <n v="419917"/>
    <x v="1"/>
    <x v="1"/>
    <n v="20000"/>
    <n v="20000"/>
    <n v="0"/>
    <x v="0"/>
    <x v="1"/>
    <x v="2"/>
    <n v="501"/>
    <x v="0"/>
  </r>
  <r>
    <n v="419927"/>
    <x v="0"/>
    <x v="0"/>
    <n v="50000"/>
    <n v="50000"/>
    <n v="0"/>
    <x v="0"/>
    <x v="0"/>
    <x v="1"/>
    <n v="468"/>
    <x v="1"/>
  </r>
  <r>
    <n v="419932"/>
    <x v="1"/>
    <x v="0"/>
    <n v="20000"/>
    <n v="0"/>
    <n v="1"/>
    <x v="1"/>
    <x v="0"/>
    <x v="0"/>
    <n v="403"/>
    <x v="2"/>
  </r>
  <r>
    <n v="419933"/>
    <x v="2"/>
    <x v="2"/>
    <n v="20000"/>
    <n v="20000"/>
    <n v="0"/>
    <x v="0"/>
    <x v="0"/>
    <x v="1"/>
    <n v="429"/>
    <x v="6"/>
  </r>
  <r>
    <n v="419939"/>
    <x v="0"/>
    <x v="1"/>
    <n v="170000"/>
    <n v="170000"/>
    <n v="0"/>
    <x v="0"/>
    <x v="0"/>
    <x v="0"/>
    <n v="476"/>
    <x v="8"/>
  </r>
  <r>
    <n v="419948"/>
    <x v="1"/>
    <x v="0"/>
    <n v="25000"/>
    <n v="25000"/>
    <n v="0"/>
    <x v="0"/>
    <x v="1"/>
    <x v="1"/>
    <n v="488"/>
    <x v="8"/>
  </r>
  <r>
    <n v="419959"/>
    <x v="1"/>
    <x v="1"/>
    <n v="40000"/>
    <n v="40000"/>
    <n v="0"/>
    <x v="0"/>
    <x v="0"/>
    <x v="1"/>
    <n v="405"/>
    <x v="2"/>
  </r>
  <r>
    <n v="419965"/>
    <x v="0"/>
    <x v="2"/>
    <n v="45000"/>
    <n v="45000"/>
    <n v="0"/>
    <x v="0"/>
    <x v="1"/>
    <x v="0"/>
    <n v="540"/>
    <x v="9"/>
  </r>
  <r>
    <n v="419973"/>
    <x v="1"/>
    <x v="0"/>
    <n v="15000"/>
    <n v="15000"/>
    <n v="0"/>
    <x v="0"/>
    <x v="0"/>
    <x v="0"/>
    <n v="448"/>
    <x v="3"/>
  </r>
  <r>
    <n v="419976"/>
    <x v="2"/>
    <x v="0"/>
    <n v="27600"/>
    <n v="27600"/>
    <n v="0"/>
    <x v="0"/>
    <x v="0"/>
    <x v="1"/>
    <n v="433"/>
    <x v="3"/>
  </r>
  <r>
    <n v="419985"/>
    <x v="0"/>
    <x v="1"/>
    <n v="40000"/>
    <n v="40000"/>
    <n v="0"/>
    <x v="0"/>
    <x v="1"/>
    <x v="0"/>
    <n v="541"/>
    <x v="9"/>
  </r>
  <r>
    <n v="419994"/>
    <x v="0"/>
    <x v="0"/>
    <n v="30000"/>
    <n v="30000"/>
    <n v="0"/>
    <x v="0"/>
    <x v="0"/>
    <x v="0"/>
    <n v="457"/>
    <x v="1"/>
  </r>
  <r>
    <n v="419998"/>
    <x v="1"/>
    <x v="0"/>
    <n v="25000"/>
    <n v="0"/>
    <n v="1"/>
    <x v="1"/>
    <x v="0"/>
    <x v="1"/>
    <n v="439"/>
    <x v="3"/>
  </r>
  <r>
    <n v="420002"/>
    <x v="0"/>
    <x v="2"/>
    <n v="42500"/>
    <n v="42500"/>
    <n v="0"/>
    <x v="0"/>
    <x v="1"/>
    <x v="0"/>
    <n v="481"/>
    <x v="8"/>
  </r>
  <r>
    <n v="420012"/>
    <x v="1"/>
    <x v="1"/>
    <n v="45000"/>
    <n v="45000"/>
    <n v="0"/>
    <x v="0"/>
    <x v="0"/>
    <x v="1"/>
    <n v="450"/>
    <x v="3"/>
  </r>
  <r>
    <n v="420018"/>
    <x v="1"/>
    <x v="0"/>
    <n v="22800"/>
    <n v="22800"/>
    <n v="0"/>
    <x v="0"/>
    <x v="0"/>
    <x v="1"/>
    <n v="506"/>
    <x v="0"/>
  </r>
  <r>
    <n v="420028"/>
    <x v="0"/>
    <x v="1"/>
    <n v="15100"/>
    <n v="15100"/>
    <n v="0"/>
    <x v="0"/>
    <x v="0"/>
    <x v="1"/>
    <n v="485"/>
    <x v="8"/>
  </r>
  <r>
    <n v="420029"/>
    <x v="0"/>
    <x v="2"/>
    <n v="70000"/>
    <n v="70000"/>
    <n v="0"/>
    <x v="0"/>
    <x v="1"/>
    <x v="1"/>
    <n v="545"/>
    <x v="9"/>
  </r>
  <r>
    <n v="420040"/>
    <x v="2"/>
    <x v="2"/>
    <n v="40000"/>
    <n v="40000"/>
    <n v="0"/>
    <x v="0"/>
    <x v="1"/>
    <x v="0"/>
    <n v="468"/>
    <x v="1"/>
  </r>
  <r>
    <n v="420052"/>
    <x v="0"/>
    <x v="0"/>
    <n v="106000"/>
    <n v="106000"/>
    <n v="0"/>
    <x v="0"/>
    <x v="1"/>
    <x v="0"/>
    <n v="466"/>
    <x v="1"/>
  </r>
  <r>
    <n v="420053"/>
    <x v="0"/>
    <x v="0"/>
    <n v="37600"/>
    <n v="37600"/>
    <n v="0"/>
    <x v="0"/>
    <x v="1"/>
    <x v="1"/>
    <n v="529"/>
    <x v="7"/>
  </r>
  <r>
    <n v="420057"/>
    <x v="1"/>
    <x v="0"/>
    <n v="10000"/>
    <n v="10000"/>
    <n v="0"/>
    <x v="0"/>
    <x v="1"/>
    <x v="0"/>
    <n v="478"/>
    <x v="8"/>
  </r>
  <r>
    <n v="420060"/>
    <x v="0"/>
    <x v="1"/>
    <n v="120000"/>
    <n v="120000"/>
    <n v="0"/>
    <x v="0"/>
    <x v="0"/>
    <x v="1"/>
    <n v="424"/>
    <x v="6"/>
  </r>
  <r>
    <n v="420069"/>
    <x v="1"/>
    <x v="1"/>
    <n v="52700"/>
    <n v="52700"/>
    <n v="0"/>
    <x v="0"/>
    <x v="1"/>
    <x v="2"/>
    <n v="545"/>
    <x v="9"/>
  </r>
  <r>
    <n v="420072"/>
    <x v="0"/>
    <x v="1"/>
    <n v="35500"/>
    <n v="35500"/>
    <n v="0"/>
    <x v="0"/>
    <x v="0"/>
    <x v="2"/>
    <n v="460"/>
    <x v="1"/>
  </r>
  <r>
    <n v="420079"/>
    <x v="1"/>
    <x v="0"/>
    <n v="52000"/>
    <n v="52000"/>
    <n v="0"/>
    <x v="0"/>
    <x v="1"/>
    <x v="0"/>
    <n v="542"/>
    <x v="9"/>
  </r>
  <r>
    <n v="420080"/>
    <x v="0"/>
    <x v="0"/>
    <n v="70000"/>
    <n v="70000"/>
    <n v="0"/>
    <x v="0"/>
    <x v="0"/>
    <x v="0"/>
    <n v="546"/>
    <x v="9"/>
  </r>
  <r>
    <n v="420086"/>
    <x v="0"/>
    <x v="1"/>
    <n v="30000"/>
    <n v="30000"/>
    <n v="0"/>
    <x v="0"/>
    <x v="1"/>
    <x v="0"/>
    <n v="512"/>
    <x v="7"/>
  </r>
  <r>
    <n v="420097"/>
    <x v="0"/>
    <x v="1"/>
    <n v="24000"/>
    <n v="24000"/>
    <n v="0"/>
    <x v="0"/>
    <x v="1"/>
    <x v="2"/>
    <n v="517"/>
    <x v="7"/>
  </r>
  <r>
    <n v="420098"/>
    <x v="0"/>
    <x v="0"/>
    <n v="37600"/>
    <n v="37600"/>
    <n v="0"/>
    <x v="0"/>
    <x v="0"/>
    <x v="1"/>
    <n v="447"/>
    <x v="3"/>
  </r>
  <r>
    <n v="420108"/>
    <x v="0"/>
    <x v="0"/>
    <n v="55500"/>
    <n v="55500"/>
    <n v="0"/>
    <x v="0"/>
    <x v="0"/>
    <x v="1"/>
    <n v="543"/>
    <x v="9"/>
  </r>
  <r>
    <n v="420116"/>
    <x v="0"/>
    <x v="0"/>
    <n v="101800"/>
    <n v="101800"/>
    <n v="0"/>
    <x v="0"/>
    <x v="1"/>
    <x v="2"/>
    <n v="445"/>
    <x v="3"/>
  </r>
  <r>
    <n v="420131"/>
    <x v="1"/>
    <x v="2"/>
    <n v="25000"/>
    <n v="25000"/>
    <n v="0"/>
    <x v="0"/>
    <x v="1"/>
    <x v="1"/>
    <n v="450"/>
    <x v="3"/>
  </r>
  <r>
    <n v="420136"/>
    <x v="0"/>
    <x v="1"/>
    <n v="31000"/>
    <n v="31000"/>
    <n v="0"/>
    <x v="0"/>
    <x v="0"/>
    <x v="0"/>
    <n v="449"/>
    <x v="3"/>
  </r>
  <r>
    <n v="420139"/>
    <x v="0"/>
    <x v="0"/>
    <n v="35000"/>
    <n v="35000"/>
    <n v="0"/>
    <x v="0"/>
    <x v="1"/>
    <x v="1"/>
    <n v="531"/>
    <x v="9"/>
  </r>
  <r>
    <n v="420142"/>
    <x v="0"/>
    <x v="1"/>
    <n v="141000"/>
    <n v="141000"/>
    <n v="0"/>
    <x v="0"/>
    <x v="0"/>
    <x v="1"/>
    <n v="498"/>
    <x v="0"/>
  </r>
  <r>
    <n v="420146"/>
    <x v="0"/>
    <x v="0"/>
    <n v="74500"/>
    <n v="74500"/>
    <n v="0"/>
    <x v="0"/>
    <x v="1"/>
    <x v="2"/>
    <n v="460"/>
    <x v="1"/>
  </r>
  <r>
    <n v="420154"/>
    <x v="1"/>
    <x v="0"/>
    <n v="12000"/>
    <n v="12000"/>
    <n v="0"/>
    <x v="0"/>
    <x v="1"/>
    <x v="2"/>
    <n v="467"/>
    <x v="1"/>
  </r>
  <r>
    <n v="420162"/>
    <x v="1"/>
    <x v="0"/>
    <n v="12000"/>
    <n v="12000"/>
    <n v="0"/>
    <x v="0"/>
    <x v="0"/>
    <x v="1"/>
    <n v="421"/>
    <x v="6"/>
  </r>
  <r>
    <n v="420170"/>
    <x v="1"/>
    <x v="0"/>
    <n v="30000"/>
    <n v="30000"/>
    <n v="0"/>
    <x v="0"/>
    <x v="1"/>
    <x v="0"/>
    <n v="466"/>
    <x v="1"/>
  </r>
  <r>
    <n v="420180"/>
    <x v="0"/>
    <x v="0"/>
    <n v="8750"/>
    <n v="8750"/>
    <n v="0"/>
    <x v="0"/>
    <x v="1"/>
    <x v="0"/>
    <n v="555"/>
    <x v="10"/>
  </r>
  <r>
    <n v="420187"/>
    <x v="0"/>
    <x v="0"/>
    <n v="79000"/>
    <n v="79000"/>
    <n v="0"/>
    <x v="0"/>
    <x v="1"/>
    <x v="1"/>
    <n v="507"/>
    <x v="0"/>
  </r>
  <r>
    <n v="420201"/>
    <x v="0"/>
    <x v="0"/>
    <n v="100000"/>
    <n v="100000"/>
    <n v="0"/>
    <x v="0"/>
    <x v="0"/>
    <x v="1"/>
    <n v="484"/>
    <x v="8"/>
  </r>
  <r>
    <n v="420205"/>
    <x v="0"/>
    <x v="0"/>
    <n v="28500"/>
    <n v="28500"/>
    <n v="0"/>
    <x v="0"/>
    <x v="1"/>
    <x v="1"/>
    <n v="503"/>
    <x v="0"/>
  </r>
  <r>
    <n v="420215"/>
    <x v="1"/>
    <x v="0"/>
    <n v="21000"/>
    <n v="21000"/>
    <n v="0"/>
    <x v="0"/>
    <x v="1"/>
    <x v="0"/>
    <n v="451"/>
    <x v="1"/>
  </r>
  <r>
    <n v="420224"/>
    <x v="1"/>
    <x v="0"/>
    <n v="20000"/>
    <n v="20000"/>
    <n v="0"/>
    <x v="0"/>
    <x v="1"/>
    <x v="0"/>
    <n v="455"/>
    <x v="1"/>
  </r>
  <r>
    <n v="420233"/>
    <x v="0"/>
    <x v="0"/>
    <n v="25000"/>
    <n v="25000"/>
    <n v="0"/>
    <x v="0"/>
    <x v="0"/>
    <x v="1"/>
    <n v="471"/>
    <x v="8"/>
  </r>
  <r>
    <n v="420235"/>
    <x v="1"/>
    <x v="1"/>
    <n v="23000"/>
    <n v="23000"/>
    <n v="0"/>
    <x v="0"/>
    <x v="1"/>
    <x v="0"/>
    <n v="459"/>
    <x v="1"/>
  </r>
  <r>
    <n v="420237"/>
    <x v="0"/>
    <x v="0"/>
    <n v="25000"/>
    <n v="25000"/>
    <n v="0"/>
    <x v="0"/>
    <x v="1"/>
    <x v="2"/>
    <n v="549"/>
    <x v="9"/>
  </r>
  <r>
    <n v="420243"/>
    <x v="1"/>
    <x v="0"/>
    <n v="38500"/>
    <n v="13500"/>
    <n v="1"/>
    <x v="1"/>
    <x v="0"/>
    <x v="2"/>
    <n v="475"/>
    <x v="8"/>
  </r>
  <r>
    <n v="420259"/>
    <x v="1"/>
    <x v="0"/>
    <n v="70000"/>
    <n v="70000"/>
    <n v="0"/>
    <x v="0"/>
    <x v="0"/>
    <x v="1"/>
    <n v="444"/>
    <x v="3"/>
  </r>
  <r>
    <n v="420271"/>
    <x v="0"/>
    <x v="0"/>
    <n v="71400"/>
    <n v="71400"/>
    <n v="0"/>
    <x v="0"/>
    <x v="0"/>
    <x v="1"/>
    <n v="477"/>
    <x v="8"/>
  </r>
  <r>
    <n v="420276"/>
    <x v="1"/>
    <x v="1"/>
    <n v="25000"/>
    <n v="25000"/>
    <n v="0"/>
    <x v="0"/>
    <x v="1"/>
    <x v="0"/>
    <n v="425"/>
    <x v="6"/>
  </r>
  <r>
    <n v="420293"/>
    <x v="0"/>
    <x v="0"/>
    <n v="37100"/>
    <n v="37100"/>
    <n v="0"/>
    <x v="0"/>
    <x v="0"/>
    <x v="1"/>
    <n v="430"/>
    <x v="6"/>
  </r>
  <r>
    <n v="420309"/>
    <x v="2"/>
    <x v="0"/>
    <n v="20000"/>
    <n v="20000"/>
    <n v="0"/>
    <x v="0"/>
    <x v="0"/>
    <x v="1"/>
    <n v="466"/>
    <x v="1"/>
  </r>
  <r>
    <n v="420320"/>
    <x v="1"/>
    <x v="0"/>
    <n v="25000"/>
    <n v="0"/>
    <n v="1"/>
    <x v="1"/>
    <x v="0"/>
    <x v="1"/>
    <n v="434"/>
    <x v="3"/>
  </r>
  <r>
    <n v="420336"/>
    <x v="1"/>
    <x v="0"/>
    <n v="5000"/>
    <n v="5000"/>
    <n v="0"/>
    <x v="0"/>
    <x v="1"/>
    <x v="1"/>
    <n v="465"/>
    <x v="1"/>
  </r>
  <r>
    <n v="420341"/>
    <x v="1"/>
    <x v="0"/>
    <n v="3000"/>
    <n v="3000"/>
    <n v="0"/>
    <x v="0"/>
    <x v="0"/>
    <x v="1"/>
    <n v="470"/>
    <x v="1"/>
  </r>
  <r>
    <n v="420347"/>
    <x v="0"/>
    <x v="0"/>
    <n v="50000"/>
    <n v="50000"/>
    <n v="0"/>
    <x v="0"/>
    <x v="1"/>
    <x v="1"/>
    <n v="441"/>
    <x v="3"/>
  </r>
  <r>
    <n v="420351"/>
    <x v="2"/>
    <x v="2"/>
    <n v="106490"/>
    <n v="106490"/>
    <n v="0"/>
    <x v="0"/>
    <x v="0"/>
    <x v="1"/>
    <n v="478"/>
    <x v="8"/>
  </r>
  <r>
    <n v="420355"/>
    <x v="1"/>
    <x v="0"/>
    <n v="25000"/>
    <n v="293.60000000000002"/>
    <n v="1"/>
    <x v="1"/>
    <x v="1"/>
    <x v="0"/>
    <n v="431"/>
    <x v="3"/>
  </r>
  <r>
    <n v="420369"/>
    <x v="0"/>
    <x v="1"/>
    <n v="20000"/>
    <n v="20000"/>
    <n v="0"/>
    <x v="0"/>
    <x v="0"/>
    <x v="0"/>
    <n v="493"/>
    <x v="0"/>
  </r>
  <r>
    <n v="420396"/>
    <x v="1"/>
    <x v="0"/>
    <n v="25000"/>
    <n v="25000"/>
    <n v="0"/>
    <x v="0"/>
    <x v="0"/>
    <x v="2"/>
    <n v="483"/>
    <x v="8"/>
  </r>
  <r>
    <n v="420398"/>
    <x v="1"/>
    <x v="0"/>
    <n v="50000"/>
    <n v="50000"/>
    <n v="0"/>
    <x v="0"/>
    <x v="1"/>
    <x v="1"/>
    <n v="516"/>
    <x v="7"/>
  </r>
  <r>
    <n v="420430"/>
    <x v="0"/>
    <x v="0"/>
    <n v="35000"/>
    <n v="35000"/>
    <n v="0"/>
    <x v="0"/>
    <x v="0"/>
    <x v="1"/>
    <n v="443"/>
    <x v="3"/>
  </r>
  <r>
    <n v="420438"/>
    <x v="0"/>
    <x v="0"/>
    <n v="35000"/>
    <n v="35000"/>
    <n v="0"/>
    <x v="0"/>
    <x v="0"/>
    <x v="1"/>
    <n v="453"/>
    <x v="1"/>
  </r>
  <r>
    <n v="420440"/>
    <x v="0"/>
    <x v="2"/>
    <n v="25000"/>
    <n v="25000"/>
    <n v="0"/>
    <x v="0"/>
    <x v="0"/>
    <x v="1"/>
    <n v="432"/>
    <x v="3"/>
  </r>
  <r>
    <n v="420444"/>
    <x v="0"/>
    <x v="0"/>
    <n v="40000"/>
    <n v="40000"/>
    <n v="0"/>
    <x v="0"/>
    <x v="1"/>
    <x v="2"/>
    <n v="514"/>
    <x v="7"/>
  </r>
  <r>
    <n v="420452"/>
    <x v="1"/>
    <x v="0"/>
    <n v="19000"/>
    <n v="19000"/>
    <n v="0"/>
    <x v="0"/>
    <x v="0"/>
    <x v="0"/>
    <n v="502"/>
    <x v="0"/>
  </r>
  <r>
    <n v="420482"/>
    <x v="0"/>
    <x v="0"/>
    <n v="35000"/>
    <n v="35000"/>
    <n v="0"/>
    <x v="0"/>
    <x v="0"/>
    <x v="1"/>
    <n v="495"/>
    <x v="0"/>
  </r>
  <r>
    <n v="420485"/>
    <x v="0"/>
    <x v="0"/>
    <n v="103000"/>
    <n v="103000"/>
    <n v="0"/>
    <x v="0"/>
    <x v="1"/>
    <x v="1"/>
    <n v="460"/>
    <x v="1"/>
  </r>
  <r>
    <n v="420488"/>
    <x v="0"/>
    <x v="1"/>
    <n v="40500"/>
    <n v="40500"/>
    <n v="0"/>
    <x v="0"/>
    <x v="1"/>
    <x v="0"/>
    <n v="511"/>
    <x v="7"/>
  </r>
  <r>
    <n v="420490"/>
    <x v="0"/>
    <x v="1"/>
    <n v="143500"/>
    <n v="143500"/>
    <n v="0"/>
    <x v="0"/>
    <x v="1"/>
    <x v="0"/>
    <n v="493"/>
    <x v="0"/>
  </r>
  <r>
    <n v="420492"/>
    <x v="0"/>
    <x v="0"/>
    <n v="10000"/>
    <n v="10000"/>
    <n v="0"/>
    <x v="0"/>
    <x v="0"/>
    <x v="1"/>
    <n v="427"/>
    <x v="6"/>
  </r>
  <r>
    <n v="420495"/>
    <x v="0"/>
    <x v="1"/>
    <n v="26000"/>
    <n v="26000"/>
    <n v="0"/>
    <x v="0"/>
    <x v="0"/>
    <x v="2"/>
    <n v="438"/>
    <x v="3"/>
  </r>
  <r>
    <n v="420500"/>
    <x v="0"/>
    <x v="0"/>
    <n v="105000"/>
    <n v="105000"/>
    <n v="0"/>
    <x v="0"/>
    <x v="0"/>
    <x v="1"/>
    <n v="430"/>
    <x v="6"/>
  </r>
  <r>
    <n v="420503"/>
    <x v="2"/>
    <x v="2"/>
    <n v="45000"/>
    <n v="45000"/>
    <n v="0"/>
    <x v="0"/>
    <x v="0"/>
    <x v="1"/>
    <n v="426"/>
    <x v="6"/>
  </r>
  <r>
    <n v="420506"/>
    <x v="0"/>
    <x v="2"/>
    <n v="30000"/>
    <n v="30000"/>
    <n v="0"/>
    <x v="0"/>
    <x v="0"/>
    <x v="0"/>
    <n v="487"/>
    <x v="8"/>
  </r>
  <r>
    <n v="420513"/>
    <x v="0"/>
    <x v="1"/>
    <n v="50000"/>
    <n v="50000"/>
    <n v="0"/>
    <x v="0"/>
    <x v="0"/>
    <x v="0"/>
    <n v="422"/>
    <x v="6"/>
  </r>
  <r>
    <n v="420516"/>
    <x v="1"/>
    <x v="0"/>
    <n v="2000"/>
    <n v="2000"/>
    <n v="0"/>
    <x v="0"/>
    <x v="1"/>
    <x v="2"/>
    <n v="435"/>
    <x v="3"/>
  </r>
  <r>
    <n v="420520"/>
    <x v="2"/>
    <x v="1"/>
    <n v="60300"/>
    <n v="60300"/>
    <n v="0"/>
    <x v="0"/>
    <x v="0"/>
    <x v="1"/>
    <n v="435"/>
    <x v="3"/>
  </r>
  <r>
    <n v="420537"/>
    <x v="1"/>
    <x v="0"/>
    <n v="5000"/>
    <n v="5000"/>
    <n v="0"/>
    <x v="0"/>
    <x v="0"/>
    <x v="1"/>
    <n v="430"/>
    <x v="6"/>
  </r>
  <r>
    <n v="420538"/>
    <x v="2"/>
    <x v="2"/>
    <n v="50000"/>
    <n v="50000"/>
    <n v="0"/>
    <x v="0"/>
    <x v="1"/>
    <x v="0"/>
    <n v="536"/>
    <x v="9"/>
  </r>
  <r>
    <n v="420550"/>
    <x v="0"/>
    <x v="0"/>
    <n v="56714"/>
    <n v="56714"/>
    <n v="0"/>
    <x v="0"/>
    <x v="0"/>
    <x v="1"/>
    <n v="417"/>
    <x v="6"/>
  </r>
  <r>
    <n v="420552"/>
    <x v="1"/>
    <x v="0"/>
    <n v="35000"/>
    <n v="35000"/>
    <n v="0"/>
    <x v="0"/>
    <x v="0"/>
    <x v="1"/>
    <n v="445"/>
    <x v="3"/>
  </r>
  <r>
    <n v="420596"/>
    <x v="0"/>
    <x v="0"/>
    <n v="40000"/>
    <n v="40000"/>
    <n v="0"/>
    <x v="0"/>
    <x v="0"/>
    <x v="0"/>
    <n v="428"/>
    <x v="6"/>
  </r>
  <r>
    <n v="420605"/>
    <x v="1"/>
    <x v="0"/>
    <n v="35000"/>
    <n v="35000"/>
    <n v="0"/>
    <x v="0"/>
    <x v="1"/>
    <x v="0"/>
    <n v="429"/>
    <x v="6"/>
  </r>
  <r>
    <n v="420607"/>
    <x v="0"/>
    <x v="2"/>
    <n v="31900"/>
    <n v="31900"/>
    <n v="0"/>
    <x v="0"/>
    <x v="0"/>
    <x v="1"/>
    <n v="438"/>
    <x v="3"/>
  </r>
  <r>
    <n v="420608"/>
    <x v="1"/>
    <x v="0"/>
    <n v="20000"/>
    <n v="20000"/>
    <n v="0"/>
    <x v="0"/>
    <x v="0"/>
    <x v="1"/>
    <n v="487"/>
    <x v="8"/>
  </r>
  <r>
    <n v="420613"/>
    <x v="1"/>
    <x v="0"/>
    <n v="40000"/>
    <n v="22000"/>
    <n v="1"/>
    <x v="1"/>
    <x v="0"/>
    <x v="1"/>
    <n v="416"/>
    <x v="6"/>
  </r>
  <r>
    <n v="420639"/>
    <x v="0"/>
    <x v="1"/>
    <n v="30000"/>
    <n v="30000"/>
    <n v="0"/>
    <x v="0"/>
    <x v="1"/>
    <x v="0"/>
    <n v="534"/>
    <x v="9"/>
  </r>
  <r>
    <n v="420643"/>
    <x v="0"/>
    <x v="0"/>
    <n v="97500"/>
    <n v="97500"/>
    <n v="0"/>
    <x v="0"/>
    <x v="1"/>
    <x v="1"/>
    <n v="438"/>
    <x v="3"/>
  </r>
  <r>
    <n v="420645"/>
    <x v="1"/>
    <x v="0"/>
    <n v="40000"/>
    <n v="40000"/>
    <n v="0"/>
    <x v="0"/>
    <x v="1"/>
    <x v="0"/>
    <n v="462"/>
    <x v="1"/>
  </r>
  <r>
    <n v="420683"/>
    <x v="0"/>
    <x v="1"/>
    <n v="40000"/>
    <n v="18000"/>
    <n v="1"/>
    <x v="1"/>
    <x v="0"/>
    <x v="1"/>
    <n v="410"/>
    <x v="2"/>
  </r>
  <r>
    <n v="420697"/>
    <x v="0"/>
    <x v="2"/>
    <n v="118500"/>
    <n v="118500"/>
    <n v="0"/>
    <x v="0"/>
    <x v="0"/>
    <x v="1"/>
    <n v="522"/>
    <x v="7"/>
  </r>
  <r>
    <n v="420699"/>
    <x v="0"/>
    <x v="2"/>
    <n v="17000"/>
    <n v="17000"/>
    <n v="0"/>
    <x v="0"/>
    <x v="1"/>
    <x v="1"/>
    <n v="455"/>
    <x v="1"/>
  </r>
  <r>
    <n v="420718"/>
    <x v="1"/>
    <x v="1"/>
    <n v="5000"/>
    <n v="5000"/>
    <n v="0"/>
    <x v="0"/>
    <x v="0"/>
    <x v="1"/>
    <n v="435"/>
    <x v="3"/>
  </r>
  <r>
    <n v="420736"/>
    <x v="2"/>
    <x v="0"/>
    <n v="25000"/>
    <n v="25000"/>
    <n v="0"/>
    <x v="0"/>
    <x v="0"/>
    <x v="0"/>
    <n v="471"/>
    <x v="8"/>
  </r>
  <r>
    <n v="420760"/>
    <x v="1"/>
    <x v="0"/>
    <n v="30000"/>
    <n v="0"/>
    <n v="1"/>
    <x v="1"/>
    <x v="0"/>
    <x v="2"/>
    <n v="397"/>
    <x v="2"/>
  </r>
  <r>
    <n v="420768"/>
    <x v="0"/>
    <x v="0"/>
    <n v="45000"/>
    <n v="45000"/>
    <n v="0"/>
    <x v="0"/>
    <x v="1"/>
    <x v="1"/>
    <n v="474"/>
    <x v="8"/>
  </r>
  <r>
    <n v="420770"/>
    <x v="1"/>
    <x v="1"/>
    <n v="30000"/>
    <n v="30000"/>
    <n v="0"/>
    <x v="0"/>
    <x v="0"/>
    <x v="2"/>
    <n v="439"/>
    <x v="3"/>
  </r>
  <r>
    <n v="420811"/>
    <x v="0"/>
    <x v="0"/>
    <n v="50000"/>
    <n v="50000"/>
    <n v="0"/>
    <x v="0"/>
    <x v="0"/>
    <x v="0"/>
    <n v="435"/>
    <x v="3"/>
  </r>
  <r>
    <n v="420813"/>
    <x v="1"/>
    <x v="0"/>
    <n v="15000"/>
    <n v="15000"/>
    <n v="0"/>
    <x v="0"/>
    <x v="1"/>
    <x v="1"/>
    <n v="459"/>
    <x v="1"/>
  </r>
  <r>
    <n v="420814"/>
    <x v="0"/>
    <x v="0"/>
    <n v="47000"/>
    <n v="47000"/>
    <n v="0"/>
    <x v="0"/>
    <x v="1"/>
    <x v="2"/>
    <n v="489"/>
    <x v="8"/>
  </r>
  <r>
    <n v="420815"/>
    <x v="0"/>
    <x v="0"/>
    <n v="45100"/>
    <n v="45100"/>
    <n v="0"/>
    <x v="0"/>
    <x v="1"/>
    <x v="0"/>
    <n v="481"/>
    <x v="8"/>
  </r>
  <r>
    <n v="420828"/>
    <x v="0"/>
    <x v="1"/>
    <n v="35000"/>
    <n v="35000"/>
    <n v="0"/>
    <x v="0"/>
    <x v="1"/>
    <x v="1"/>
    <n v="467"/>
    <x v="1"/>
  </r>
  <r>
    <n v="420839"/>
    <x v="0"/>
    <x v="0"/>
    <n v="50000"/>
    <n v="50000"/>
    <n v="0"/>
    <x v="0"/>
    <x v="1"/>
    <x v="0"/>
    <n v="512"/>
    <x v="7"/>
  </r>
  <r>
    <n v="420841"/>
    <x v="1"/>
    <x v="0"/>
    <n v="32000"/>
    <n v="32000"/>
    <n v="0"/>
    <x v="0"/>
    <x v="1"/>
    <x v="2"/>
    <n v="478"/>
    <x v="8"/>
  </r>
  <r>
    <n v="420851"/>
    <x v="1"/>
    <x v="0"/>
    <n v="40000"/>
    <n v="20000"/>
    <n v="1"/>
    <x v="1"/>
    <x v="1"/>
    <x v="1"/>
    <n v="460"/>
    <x v="1"/>
  </r>
  <r>
    <n v="420860"/>
    <x v="1"/>
    <x v="0"/>
    <n v="80000"/>
    <n v="80000"/>
    <n v="0"/>
    <x v="0"/>
    <x v="1"/>
    <x v="1"/>
    <n v="469"/>
    <x v="1"/>
  </r>
  <r>
    <n v="420874"/>
    <x v="0"/>
    <x v="2"/>
    <n v="75000"/>
    <n v="75000"/>
    <n v="0"/>
    <x v="0"/>
    <x v="1"/>
    <x v="2"/>
    <n v="462"/>
    <x v="1"/>
  </r>
  <r>
    <n v="420883"/>
    <x v="0"/>
    <x v="0"/>
    <n v="35000"/>
    <n v="35000"/>
    <n v="0"/>
    <x v="0"/>
    <x v="1"/>
    <x v="2"/>
    <n v="473"/>
    <x v="8"/>
  </r>
  <r>
    <n v="420888"/>
    <x v="0"/>
    <x v="1"/>
    <n v="101000"/>
    <n v="101000"/>
    <n v="0"/>
    <x v="0"/>
    <x v="1"/>
    <x v="0"/>
    <n v="531"/>
    <x v="9"/>
  </r>
  <r>
    <n v="420889"/>
    <x v="0"/>
    <x v="0"/>
    <n v="81200"/>
    <n v="81200"/>
    <n v="0"/>
    <x v="0"/>
    <x v="0"/>
    <x v="0"/>
    <n v="503"/>
    <x v="0"/>
  </r>
  <r>
    <n v="420891"/>
    <x v="0"/>
    <x v="1"/>
    <n v="20000"/>
    <n v="20000"/>
    <n v="0"/>
    <x v="0"/>
    <x v="1"/>
    <x v="1"/>
    <n v="482"/>
    <x v="8"/>
  </r>
  <r>
    <n v="420936"/>
    <x v="1"/>
    <x v="0"/>
    <n v="38000"/>
    <n v="38000"/>
    <n v="0"/>
    <x v="0"/>
    <x v="1"/>
    <x v="0"/>
    <n v="463"/>
    <x v="1"/>
  </r>
  <r>
    <n v="420939"/>
    <x v="1"/>
    <x v="0"/>
    <n v="31000"/>
    <n v="31000"/>
    <n v="0"/>
    <x v="0"/>
    <x v="1"/>
    <x v="2"/>
    <n v="489"/>
    <x v="8"/>
  </r>
  <r>
    <n v="420963"/>
    <x v="1"/>
    <x v="0"/>
    <n v="35000"/>
    <n v="35000"/>
    <n v="0"/>
    <x v="0"/>
    <x v="1"/>
    <x v="2"/>
    <n v="503"/>
    <x v="0"/>
  </r>
  <r>
    <n v="420967"/>
    <x v="0"/>
    <x v="0"/>
    <n v="35000"/>
    <n v="35000"/>
    <n v="0"/>
    <x v="0"/>
    <x v="1"/>
    <x v="1"/>
    <n v="548"/>
    <x v="9"/>
  </r>
  <r>
    <n v="420969"/>
    <x v="0"/>
    <x v="0"/>
    <n v="46100"/>
    <n v="46100"/>
    <n v="0"/>
    <x v="0"/>
    <x v="1"/>
    <x v="1"/>
    <n v="479"/>
    <x v="8"/>
  </r>
  <r>
    <n v="421012"/>
    <x v="1"/>
    <x v="0"/>
    <n v="50000"/>
    <n v="50000"/>
    <n v="0"/>
    <x v="0"/>
    <x v="0"/>
    <x v="0"/>
    <n v="411"/>
    <x v="6"/>
  </r>
  <r>
    <n v="421040"/>
    <x v="1"/>
    <x v="0"/>
    <n v="40700"/>
    <n v="40700"/>
    <n v="0"/>
    <x v="0"/>
    <x v="0"/>
    <x v="2"/>
    <n v="505"/>
    <x v="0"/>
  </r>
  <r>
    <n v="421047"/>
    <x v="0"/>
    <x v="0"/>
    <n v="35000"/>
    <n v="35000"/>
    <n v="0"/>
    <x v="0"/>
    <x v="0"/>
    <x v="0"/>
    <n v="417"/>
    <x v="6"/>
  </r>
  <r>
    <n v="421051"/>
    <x v="1"/>
    <x v="0"/>
    <n v="60000"/>
    <n v="60000"/>
    <n v="0"/>
    <x v="0"/>
    <x v="0"/>
    <x v="0"/>
    <n v="439"/>
    <x v="3"/>
  </r>
  <r>
    <n v="421055"/>
    <x v="0"/>
    <x v="0"/>
    <n v="225000"/>
    <n v="225000"/>
    <n v="0"/>
    <x v="0"/>
    <x v="1"/>
    <x v="0"/>
    <n v="520"/>
    <x v="7"/>
  </r>
  <r>
    <n v="421066"/>
    <x v="0"/>
    <x v="1"/>
    <n v="20000"/>
    <n v="20000"/>
    <n v="0"/>
    <x v="0"/>
    <x v="0"/>
    <x v="1"/>
    <n v="456"/>
    <x v="1"/>
  </r>
  <r>
    <n v="421068"/>
    <x v="1"/>
    <x v="0"/>
    <n v="10000"/>
    <n v="10000"/>
    <n v="0"/>
    <x v="0"/>
    <x v="1"/>
    <x v="1"/>
    <n v="476"/>
    <x v="8"/>
  </r>
  <r>
    <n v="421069"/>
    <x v="0"/>
    <x v="0"/>
    <n v="148500"/>
    <n v="148500"/>
    <n v="0"/>
    <x v="0"/>
    <x v="1"/>
    <x v="0"/>
    <n v="514"/>
    <x v="7"/>
  </r>
  <r>
    <n v="421071"/>
    <x v="0"/>
    <x v="0"/>
    <n v="35000"/>
    <n v="35000"/>
    <n v="0"/>
    <x v="0"/>
    <x v="0"/>
    <x v="0"/>
    <n v="477"/>
    <x v="8"/>
  </r>
  <r>
    <n v="421097"/>
    <x v="0"/>
    <x v="2"/>
    <n v="10000"/>
    <n v="10000"/>
    <n v="0"/>
    <x v="0"/>
    <x v="1"/>
    <x v="2"/>
    <n v="468"/>
    <x v="1"/>
  </r>
  <r>
    <n v="421101"/>
    <x v="0"/>
    <x v="0"/>
    <n v="73000"/>
    <n v="73000"/>
    <n v="0"/>
    <x v="0"/>
    <x v="1"/>
    <x v="2"/>
    <n v="478"/>
    <x v="8"/>
  </r>
  <r>
    <n v="421102"/>
    <x v="0"/>
    <x v="0"/>
    <n v="17500"/>
    <n v="17500"/>
    <n v="0"/>
    <x v="0"/>
    <x v="0"/>
    <x v="1"/>
    <n v="451"/>
    <x v="1"/>
  </r>
  <r>
    <n v="421104"/>
    <x v="1"/>
    <x v="0"/>
    <n v="102680"/>
    <n v="102680"/>
    <n v="0"/>
    <x v="0"/>
    <x v="1"/>
    <x v="2"/>
    <n v="438"/>
    <x v="3"/>
  </r>
  <r>
    <n v="421107"/>
    <x v="0"/>
    <x v="1"/>
    <n v="47280"/>
    <n v="47280"/>
    <n v="0"/>
    <x v="0"/>
    <x v="0"/>
    <x v="1"/>
    <n v="462"/>
    <x v="1"/>
  </r>
  <r>
    <n v="421115"/>
    <x v="0"/>
    <x v="0"/>
    <n v="30000"/>
    <n v="30000"/>
    <n v="0"/>
    <x v="0"/>
    <x v="0"/>
    <x v="1"/>
    <n v="429"/>
    <x v="6"/>
  </r>
  <r>
    <n v="421117"/>
    <x v="1"/>
    <x v="0"/>
    <n v="10000"/>
    <n v="10000"/>
    <n v="0"/>
    <x v="0"/>
    <x v="1"/>
    <x v="0"/>
    <n v="461"/>
    <x v="1"/>
  </r>
  <r>
    <n v="421119"/>
    <x v="0"/>
    <x v="0"/>
    <n v="148000"/>
    <n v="148000"/>
    <n v="0"/>
    <x v="0"/>
    <x v="0"/>
    <x v="1"/>
    <n v="468"/>
    <x v="1"/>
  </r>
  <r>
    <n v="421121"/>
    <x v="0"/>
    <x v="1"/>
    <n v="80000"/>
    <n v="80000"/>
    <n v="0"/>
    <x v="0"/>
    <x v="1"/>
    <x v="1"/>
    <n v="440"/>
    <x v="3"/>
  </r>
  <r>
    <n v="421122"/>
    <x v="0"/>
    <x v="1"/>
    <n v="45000"/>
    <n v="45000"/>
    <n v="0"/>
    <x v="0"/>
    <x v="1"/>
    <x v="1"/>
    <n v="455"/>
    <x v="1"/>
  </r>
  <r>
    <n v="421123"/>
    <x v="0"/>
    <x v="2"/>
    <n v="40000"/>
    <n v="40000"/>
    <n v="0"/>
    <x v="0"/>
    <x v="1"/>
    <x v="0"/>
    <n v="478"/>
    <x v="8"/>
  </r>
  <r>
    <n v="421126"/>
    <x v="0"/>
    <x v="1"/>
    <n v="35000"/>
    <n v="35000"/>
    <n v="0"/>
    <x v="0"/>
    <x v="1"/>
    <x v="1"/>
    <n v="532"/>
    <x v="9"/>
  </r>
  <r>
    <n v="421139"/>
    <x v="0"/>
    <x v="0"/>
    <n v="25000"/>
    <n v="25000"/>
    <n v="0"/>
    <x v="0"/>
    <x v="1"/>
    <x v="0"/>
    <n v="452"/>
    <x v="1"/>
  </r>
  <r>
    <n v="421147"/>
    <x v="0"/>
    <x v="0"/>
    <n v="12000"/>
    <n v="12000"/>
    <n v="0"/>
    <x v="0"/>
    <x v="0"/>
    <x v="1"/>
    <n v="436"/>
    <x v="3"/>
  </r>
  <r>
    <n v="421154"/>
    <x v="0"/>
    <x v="2"/>
    <n v="50000"/>
    <n v="50000"/>
    <n v="0"/>
    <x v="0"/>
    <x v="0"/>
    <x v="0"/>
    <n v="442"/>
    <x v="3"/>
  </r>
  <r>
    <n v="421178"/>
    <x v="0"/>
    <x v="1"/>
    <n v="40000"/>
    <n v="40000"/>
    <n v="0"/>
    <x v="0"/>
    <x v="1"/>
    <x v="0"/>
    <n v="504"/>
    <x v="0"/>
  </r>
  <r>
    <n v="421211"/>
    <x v="1"/>
    <x v="1"/>
    <n v="20000"/>
    <n v="20000"/>
    <n v="0"/>
    <x v="0"/>
    <x v="1"/>
    <x v="1"/>
    <n v="345"/>
    <x v="11"/>
  </r>
  <r>
    <n v="421220"/>
    <x v="0"/>
    <x v="2"/>
    <n v="25000"/>
    <n v="25000"/>
    <n v="0"/>
    <x v="0"/>
    <x v="0"/>
    <x v="1"/>
    <n v="439"/>
    <x v="3"/>
  </r>
  <r>
    <n v="421247"/>
    <x v="0"/>
    <x v="0"/>
    <n v="81000"/>
    <n v="81000"/>
    <n v="0"/>
    <x v="0"/>
    <x v="1"/>
    <x v="1"/>
    <n v="492"/>
    <x v="0"/>
  </r>
  <r>
    <n v="421257"/>
    <x v="0"/>
    <x v="0"/>
    <n v="71000"/>
    <n v="71000"/>
    <n v="0"/>
    <x v="0"/>
    <x v="0"/>
    <x v="1"/>
    <n v="461"/>
    <x v="1"/>
  </r>
  <r>
    <n v="421282"/>
    <x v="0"/>
    <x v="1"/>
    <n v="3000"/>
    <n v="3000"/>
    <n v="0"/>
    <x v="0"/>
    <x v="0"/>
    <x v="1"/>
    <n v="449"/>
    <x v="3"/>
  </r>
  <r>
    <n v="421289"/>
    <x v="0"/>
    <x v="2"/>
    <n v="341382"/>
    <n v="341382"/>
    <n v="0"/>
    <x v="0"/>
    <x v="0"/>
    <x v="1"/>
    <n v="466"/>
    <x v="1"/>
  </r>
  <r>
    <n v="421304"/>
    <x v="0"/>
    <x v="1"/>
    <n v="22000"/>
    <n v="22000"/>
    <n v="0"/>
    <x v="0"/>
    <x v="0"/>
    <x v="0"/>
    <n v="496"/>
    <x v="0"/>
  </r>
  <r>
    <n v="421308"/>
    <x v="0"/>
    <x v="1"/>
    <n v="95000"/>
    <n v="95000"/>
    <n v="0"/>
    <x v="0"/>
    <x v="1"/>
    <x v="2"/>
    <n v="455"/>
    <x v="1"/>
  </r>
  <r>
    <n v="421335"/>
    <x v="0"/>
    <x v="0"/>
    <n v="70000"/>
    <n v="70000"/>
    <n v="0"/>
    <x v="0"/>
    <x v="0"/>
    <x v="1"/>
    <n v="462"/>
    <x v="1"/>
  </r>
  <r>
    <n v="421336"/>
    <x v="0"/>
    <x v="0"/>
    <n v="29000"/>
    <n v="29000"/>
    <n v="0"/>
    <x v="0"/>
    <x v="0"/>
    <x v="1"/>
    <n v="432"/>
    <x v="3"/>
  </r>
  <r>
    <n v="421337"/>
    <x v="0"/>
    <x v="0"/>
    <n v="65000"/>
    <n v="65000"/>
    <n v="0"/>
    <x v="0"/>
    <x v="0"/>
    <x v="2"/>
    <n v="418"/>
    <x v="6"/>
  </r>
  <r>
    <n v="421345"/>
    <x v="1"/>
    <x v="0"/>
    <n v="20000"/>
    <n v="20000"/>
    <n v="0"/>
    <x v="0"/>
    <x v="0"/>
    <x v="0"/>
    <n v="376"/>
    <x v="4"/>
  </r>
  <r>
    <n v="421347"/>
    <x v="0"/>
    <x v="0"/>
    <n v="34300"/>
    <n v="34300"/>
    <n v="0"/>
    <x v="0"/>
    <x v="0"/>
    <x v="1"/>
    <n v="483"/>
    <x v="8"/>
  </r>
  <r>
    <n v="421365"/>
    <x v="0"/>
    <x v="1"/>
    <n v="47000"/>
    <n v="47000"/>
    <n v="0"/>
    <x v="0"/>
    <x v="0"/>
    <x v="1"/>
    <n v="500"/>
    <x v="0"/>
  </r>
  <r>
    <n v="421367"/>
    <x v="0"/>
    <x v="0"/>
    <n v="106000"/>
    <n v="106000"/>
    <n v="0"/>
    <x v="0"/>
    <x v="1"/>
    <x v="1"/>
    <n v="499"/>
    <x v="0"/>
  </r>
  <r>
    <n v="421402"/>
    <x v="1"/>
    <x v="1"/>
    <n v="34000"/>
    <n v="34000"/>
    <n v="0"/>
    <x v="0"/>
    <x v="1"/>
    <x v="1"/>
    <n v="408"/>
    <x v="2"/>
  </r>
  <r>
    <n v="421405"/>
    <x v="1"/>
    <x v="0"/>
    <n v="45890"/>
    <n v="45890"/>
    <n v="0"/>
    <x v="0"/>
    <x v="1"/>
    <x v="1"/>
    <n v="527"/>
    <x v="7"/>
  </r>
  <r>
    <n v="421406"/>
    <x v="1"/>
    <x v="0"/>
    <n v="20000"/>
    <n v="0"/>
    <n v="1"/>
    <x v="1"/>
    <x v="0"/>
    <x v="1"/>
    <n v="460"/>
    <x v="1"/>
  </r>
  <r>
    <n v="421411"/>
    <x v="1"/>
    <x v="0"/>
    <n v="10000"/>
    <n v="10000"/>
    <n v="0"/>
    <x v="0"/>
    <x v="0"/>
    <x v="2"/>
    <n v="451"/>
    <x v="1"/>
  </r>
  <r>
    <n v="421412"/>
    <x v="0"/>
    <x v="1"/>
    <n v="40500"/>
    <n v="40500"/>
    <n v="0"/>
    <x v="0"/>
    <x v="0"/>
    <x v="0"/>
    <n v="431"/>
    <x v="3"/>
  </r>
  <r>
    <n v="421416"/>
    <x v="0"/>
    <x v="1"/>
    <n v="30000"/>
    <n v="30000"/>
    <n v="0"/>
    <x v="0"/>
    <x v="0"/>
    <x v="2"/>
    <n v="398"/>
    <x v="2"/>
  </r>
  <r>
    <n v="421417"/>
    <x v="0"/>
    <x v="0"/>
    <n v="40000"/>
    <n v="40000"/>
    <n v="0"/>
    <x v="0"/>
    <x v="0"/>
    <x v="1"/>
    <n v="365"/>
    <x v="5"/>
  </r>
  <r>
    <n v="421428"/>
    <x v="0"/>
    <x v="1"/>
    <n v="45700"/>
    <n v="45700"/>
    <n v="0"/>
    <x v="0"/>
    <x v="0"/>
    <x v="0"/>
    <n v="442"/>
    <x v="3"/>
  </r>
  <r>
    <n v="421455"/>
    <x v="0"/>
    <x v="1"/>
    <n v="36000"/>
    <n v="36000"/>
    <n v="0"/>
    <x v="0"/>
    <x v="1"/>
    <x v="0"/>
    <n v="509"/>
    <x v="0"/>
  </r>
  <r>
    <n v="421470"/>
    <x v="1"/>
    <x v="0"/>
    <n v="30000"/>
    <n v="30000"/>
    <n v="0"/>
    <x v="0"/>
    <x v="0"/>
    <x v="1"/>
    <n v="476"/>
    <x v="8"/>
  </r>
  <r>
    <n v="421479"/>
    <x v="1"/>
    <x v="0"/>
    <n v="500"/>
    <n v="500"/>
    <n v="0"/>
    <x v="0"/>
    <x v="0"/>
    <x v="1"/>
    <n v="437"/>
    <x v="3"/>
  </r>
  <r>
    <n v="421487"/>
    <x v="1"/>
    <x v="1"/>
    <n v="5000"/>
    <n v="5000"/>
    <n v="0"/>
    <x v="0"/>
    <x v="1"/>
    <x v="1"/>
    <n v="444"/>
    <x v="3"/>
  </r>
  <r>
    <n v="421508"/>
    <x v="1"/>
    <x v="0"/>
    <n v="30000"/>
    <n v="30000"/>
    <n v="0"/>
    <x v="0"/>
    <x v="0"/>
    <x v="1"/>
    <n v="426"/>
    <x v="6"/>
  </r>
  <r>
    <n v="421537"/>
    <x v="0"/>
    <x v="0"/>
    <n v="46500"/>
    <n v="46500"/>
    <n v="0"/>
    <x v="0"/>
    <x v="1"/>
    <x v="0"/>
    <n v="423"/>
    <x v="6"/>
  </r>
  <r>
    <n v="421551"/>
    <x v="0"/>
    <x v="0"/>
    <n v="11000"/>
    <n v="11000"/>
    <n v="0"/>
    <x v="0"/>
    <x v="0"/>
    <x v="0"/>
    <n v="462"/>
    <x v="1"/>
  </r>
  <r>
    <n v="421555"/>
    <x v="0"/>
    <x v="0"/>
    <n v="99916"/>
    <n v="99916"/>
    <n v="0"/>
    <x v="0"/>
    <x v="1"/>
    <x v="1"/>
    <n v="538"/>
    <x v="9"/>
  </r>
  <r>
    <n v="421558"/>
    <x v="0"/>
    <x v="0"/>
    <n v="80000"/>
    <n v="80000"/>
    <n v="0"/>
    <x v="0"/>
    <x v="1"/>
    <x v="1"/>
    <n v="506"/>
    <x v="0"/>
  </r>
  <r>
    <n v="421573"/>
    <x v="0"/>
    <x v="0"/>
    <n v="60000"/>
    <n v="60000"/>
    <n v="0"/>
    <x v="0"/>
    <x v="0"/>
    <x v="0"/>
    <n v="396"/>
    <x v="2"/>
  </r>
  <r>
    <n v="421577"/>
    <x v="2"/>
    <x v="2"/>
    <n v="35000"/>
    <n v="35000"/>
    <n v="0"/>
    <x v="0"/>
    <x v="0"/>
    <x v="0"/>
    <n v="469"/>
    <x v="1"/>
  </r>
  <r>
    <n v="421580"/>
    <x v="0"/>
    <x v="1"/>
    <n v="10000"/>
    <n v="10000"/>
    <n v="0"/>
    <x v="0"/>
    <x v="1"/>
    <x v="0"/>
    <n v="500"/>
    <x v="0"/>
  </r>
  <r>
    <n v="421582"/>
    <x v="0"/>
    <x v="0"/>
    <n v="44100"/>
    <n v="44100"/>
    <n v="0"/>
    <x v="0"/>
    <x v="0"/>
    <x v="0"/>
    <n v="515"/>
    <x v="7"/>
  </r>
  <r>
    <n v="421603"/>
    <x v="0"/>
    <x v="0"/>
    <n v="35000"/>
    <n v="35000"/>
    <n v="0"/>
    <x v="0"/>
    <x v="1"/>
    <x v="0"/>
    <n v="500"/>
    <x v="0"/>
  </r>
  <r>
    <n v="421613"/>
    <x v="2"/>
    <x v="2"/>
    <n v="30000"/>
    <n v="30000"/>
    <n v="0"/>
    <x v="0"/>
    <x v="0"/>
    <x v="1"/>
    <n v="445"/>
    <x v="3"/>
  </r>
  <r>
    <n v="421628"/>
    <x v="1"/>
    <x v="0"/>
    <n v="5000"/>
    <n v="5000"/>
    <n v="0"/>
    <x v="0"/>
    <x v="1"/>
    <x v="1"/>
    <n v="396"/>
    <x v="2"/>
  </r>
  <r>
    <n v="421629"/>
    <x v="0"/>
    <x v="0"/>
    <n v="40000"/>
    <n v="40000"/>
    <n v="0"/>
    <x v="0"/>
    <x v="1"/>
    <x v="1"/>
    <n v="486"/>
    <x v="8"/>
  </r>
  <r>
    <n v="421721"/>
    <x v="1"/>
    <x v="0"/>
    <n v="6100"/>
    <n v="6100"/>
    <n v="0"/>
    <x v="0"/>
    <x v="0"/>
    <x v="1"/>
    <n v="437"/>
    <x v="3"/>
  </r>
  <r>
    <n v="421723"/>
    <x v="2"/>
    <x v="2"/>
    <n v="35000"/>
    <n v="35000"/>
    <n v="0"/>
    <x v="0"/>
    <x v="1"/>
    <x v="1"/>
    <n v="506"/>
    <x v="0"/>
  </r>
  <r>
    <n v="421753"/>
    <x v="0"/>
    <x v="1"/>
    <n v="20000"/>
    <n v="20000"/>
    <n v="0"/>
    <x v="0"/>
    <x v="1"/>
    <x v="1"/>
    <n v="477"/>
    <x v="8"/>
  </r>
  <r>
    <n v="421758"/>
    <x v="0"/>
    <x v="1"/>
    <n v="216500"/>
    <n v="216500"/>
    <n v="0"/>
    <x v="0"/>
    <x v="1"/>
    <x v="1"/>
    <n v="501"/>
    <x v="0"/>
  </r>
  <r>
    <n v="421759"/>
    <x v="0"/>
    <x v="0"/>
    <n v="150000"/>
    <n v="150000"/>
    <n v="0"/>
    <x v="0"/>
    <x v="1"/>
    <x v="0"/>
    <n v="445"/>
    <x v="3"/>
  </r>
  <r>
    <n v="421781"/>
    <x v="0"/>
    <x v="0"/>
    <n v="40000"/>
    <n v="40000"/>
    <n v="0"/>
    <x v="0"/>
    <x v="0"/>
    <x v="1"/>
    <n v="433"/>
    <x v="3"/>
  </r>
  <r>
    <n v="421788"/>
    <x v="0"/>
    <x v="0"/>
    <n v="28000"/>
    <n v="28000"/>
    <n v="0"/>
    <x v="0"/>
    <x v="1"/>
    <x v="1"/>
    <n v="450"/>
    <x v="3"/>
  </r>
  <r>
    <n v="421794"/>
    <x v="0"/>
    <x v="0"/>
    <n v="30000"/>
    <n v="30000"/>
    <n v="0"/>
    <x v="0"/>
    <x v="0"/>
    <x v="1"/>
    <n v="429"/>
    <x v="6"/>
  </r>
  <r>
    <n v="421802"/>
    <x v="0"/>
    <x v="0"/>
    <n v="92500"/>
    <n v="92500"/>
    <n v="0"/>
    <x v="0"/>
    <x v="0"/>
    <x v="0"/>
    <n v="471"/>
    <x v="8"/>
  </r>
  <r>
    <n v="421850"/>
    <x v="0"/>
    <x v="0"/>
    <n v="72000"/>
    <n v="72000"/>
    <n v="0"/>
    <x v="0"/>
    <x v="1"/>
    <x v="1"/>
    <n v="542"/>
    <x v="9"/>
  </r>
  <r>
    <n v="421876"/>
    <x v="1"/>
    <x v="0"/>
    <n v="35000"/>
    <n v="0"/>
    <n v="1"/>
    <x v="1"/>
    <x v="0"/>
    <x v="1"/>
    <n v="407"/>
    <x v="2"/>
  </r>
  <r>
    <n v="421877"/>
    <x v="1"/>
    <x v="1"/>
    <n v="160000"/>
    <n v="160000"/>
    <n v="0"/>
    <x v="0"/>
    <x v="1"/>
    <x v="1"/>
    <n v="469"/>
    <x v="1"/>
  </r>
  <r>
    <n v="421880"/>
    <x v="0"/>
    <x v="2"/>
    <n v="97800"/>
    <n v="97800"/>
    <n v="0"/>
    <x v="0"/>
    <x v="1"/>
    <x v="1"/>
    <n v="493"/>
    <x v="0"/>
  </r>
  <r>
    <n v="421899"/>
    <x v="0"/>
    <x v="2"/>
    <n v="30000"/>
    <n v="30000"/>
    <n v="0"/>
    <x v="0"/>
    <x v="0"/>
    <x v="1"/>
    <n v="472"/>
    <x v="8"/>
  </r>
  <r>
    <n v="421902"/>
    <x v="0"/>
    <x v="0"/>
    <n v="103900"/>
    <n v="103900"/>
    <n v="0"/>
    <x v="0"/>
    <x v="1"/>
    <x v="1"/>
    <n v="495"/>
    <x v="0"/>
  </r>
  <r>
    <n v="421917"/>
    <x v="0"/>
    <x v="1"/>
    <n v="30000"/>
    <n v="30000"/>
    <n v="0"/>
    <x v="0"/>
    <x v="0"/>
    <x v="1"/>
    <n v="514"/>
    <x v="7"/>
  </r>
  <r>
    <n v="421945"/>
    <x v="1"/>
    <x v="0"/>
    <n v="15000"/>
    <n v="15000"/>
    <n v="0"/>
    <x v="0"/>
    <x v="0"/>
    <x v="1"/>
    <n v="436"/>
    <x v="3"/>
  </r>
  <r>
    <n v="421961"/>
    <x v="0"/>
    <x v="0"/>
    <n v="33000"/>
    <n v="33000"/>
    <n v="0"/>
    <x v="0"/>
    <x v="1"/>
    <x v="0"/>
    <n v="458"/>
    <x v="1"/>
  </r>
  <r>
    <n v="421974"/>
    <x v="0"/>
    <x v="0"/>
    <n v="37000"/>
    <n v="37000"/>
    <n v="0"/>
    <x v="0"/>
    <x v="1"/>
    <x v="2"/>
    <n v="490"/>
    <x v="8"/>
  </r>
  <r>
    <n v="421975"/>
    <x v="2"/>
    <x v="1"/>
    <n v="25000"/>
    <n v="25000"/>
    <n v="0"/>
    <x v="0"/>
    <x v="0"/>
    <x v="0"/>
    <n v="508"/>
    <x v="0"/>
  </r>
  <r>
    <n v="421992"/>
    <x v="1"/>
    <x v="0"/>
    <n v="25000"/>
    <n v="25000"/>
    <n v="0"/>
    <x v="0"/>
    <x v="0"/>
    <x v="1"/>
    <n v="425"/>
    <x v="6"/>
  </r>
  <r>
    <n v="422006"/>
    <x v="0"/>
    <x v="1"/>
    <n v="87000"/>
    <n v="87000"/>
    <n v="0"/>
    <x v="0"/>
    <x v="0"/>
    <x v="1"/>
    <n v="421"/>
    <x v="6"/>
  </r>
  <r>
    <n v="422009"/>
    <x v="0"/>
    <x v="2"/>
    <n v="30000"/>
    <n v="30000"/>
    <n v="0"/>
    <x v="0"/>
    <x v="1"/>
    <x v="0"/>
    <n v="434"/>
    <x v="3"/>
  </r>
  <r>
    <n v="422159"/>
    <x v="0"/>
    <x v="0"/>
    <n v="125000"/>
    <n v="125000"/>
    <n v="0"/>
    <x v="0"/>
    <x v="1"/>
    <x v="0"/>
    <n v="541"/>
    <x v="9"/>
  </r>
  <r>
    <n v="422161"/>
    <x v="1"/>
    <x v="1"/>
    <n v="20000"/>
    <n v="20000"/>
    <n v="0"/>
    <x v="0"/>
    <x v="0"/>
    <x v="1"/>
    <n v="471"/>
    <x v="8"/>
  </r>
  <r>
    <n v="422167"/>
    <x v="0"/>
    <x v="1"/>
    <n v="10000"/>
    <n v="10000"/>
    <n v="0"/>
    <x v="0"/>
    <x v="0"/>
    <x v="1"/>
    <n v="458"/>
    <x v="1"/>
  </r>
  <r>
    <n v="422174"/>
    <x v="1"/>
    <x v="1"/>
    <n v="25000"/>
    <n v="25000"/>
    <n v="0"/>
    <x v="0"/>
    <x v="0"/>
    <x v="1"/>
    <n v="486"/>
    <x v="8"/>
  </r>
  <r>
    <n v="422197"/>
    <x v="0"/>
    <x v="2"/>
    <n v="20000"/>
    <n v="20000"/>
    <n v="0"/>
    <x v="0"/>
    <x v="1"/>
    <x v="1"/>
    <n v="474"/>
    <x v="8"/>
  </r>
  <r>
    <n v="422217"/>
    <x v="1"/>
    <x v="0"/>
    <n v="5000"/>
    <n v="5000"/>
    <n v="0"/>
    <x v="0"/>
    <x v="0"/>
    <x v="1"/>
    <n v="484"/>
    <x v="8"/>
  </r>
  <r>
    <n v="422225"/>
    <x v="1"/>
    <x v="0"/>
    <n v="20000"/>
    <n v="20000"/>
    <n v="0"/>
    <x v="0"/>
    <x v="1"/>
    <x v="0"/>
    <n v="448"/>
    <x v="3"/>
  </r>
  <r>
    <n v="422238"/>
    <x v="0"/>
    <x v="0"/>
    <n v="55200"/>
    <n v="55200"/>
    <n v="0"/>
    <x v="0"/>
    <x v="1"/>
    <x v="1"/>
    <n v="469"/>
    <x v="1"/>
  </r>
  <r>
    <n v="422243"/>
    <x v="0"/>
    <x v="2"/>
    <n v="38000"/>
    <n v="38000"/>
    <n v="0"/>
    <x v="0"/>
    <x v="0"/>
    <x v="1"/>
    <n v="442"/>
    <x v="3"/>
  </r>
  <r>
    <n v="422251"/>
    <x v="1"/>
    <x v="0"/>
    <n v="30000"/>
    <n v="30000"/>
    <n v="0"/>
    <x v="0"/>
    <x v="0"/>
    <x v="1"/>
    <n v="474"/>
    <x v="8"/>
  </r>
  <r>
    <n v="422269"/>
    <x v="1"/>
    <x v="0"/>
    <n v="500"/>
    <n v="500"/>
    <n v="0"/>
    <x v="0"/>
    <x v="0"/>
    <x v="1"/>
    <n v="388"/>
    <x v="4"/>
  </r>
  <r>
    <n v="422277"/>
    <x v="0"/>
    <x v="1"/>
    <n v="10000"/>
    <n v="10000"/>
    <n v="0"/>
    <x v="0"/>
    <x v="0"/>
    <x v="0"/>
    <n v="528"/>
    <x v="7"/>
  </r>
  <r>
    <n v="422279"/>
    <x v="0"/>
    <x v="1"/>
    <n v="12000"/>
    <n v="12000"/>
    <n v="0"/>
    <x v="0"/>
    <x v="1"/>
    <x v="1"/>
    <n v="567"/>
    <x v="10"/>
  </r>
  <r>
    <n v="422283"/>
    <x v="0"/>
    <x v="0"/>
    <n v="10000"/>
    <n v="10000"/>
    <n v="0"/>
    <x v="0"/>
    <x v="0"/>
    <x v="1"/>
    <n v="452"/>
    <x v="1"/>
  </r>
  <r>
    <n v="422284"/>
    <x v="0"/>
    <x v="0"/>
    <n v="160000"/>
    <n v="160000"/>
    <n v="0"/>
    <x v="0"/>
    <x v="1"/>
    <x v="2"/>
    <n v="429"/>
    <x v="6"/>
  </r>
  <r>
    <n v="422298"/>
    <x v="0"/>
    <x v="0"/>
    <n v="141000"/>
    <n v="141000"/>
    <n v="0"/>
    <x v="0"/>
    <x v="0"/>
    <x v="1"/>
    <n v="519"/>
    <x v="7"/>
  </r>
  <r>
    <n v="422324"/>
    <x v="0"/>
    <x v="1"/>
    <n v="41500"/>
    <n v="41500"/>
    <n v="0"/>
    <x v="0"/>
    <x v="1"/>
    <x v="1"/>
    <n v="472"/>
    <x v="8"/>
  </r>
  <r>
    <n v="422332"/>
    <x v="0"/>
    <x v="0"/>
    <n v="35000"/>
    <n v="35000"/>
    <n v="0"/>
    <x v="0"/>
    <x v="1"/>
    <x v="0"/>
    <n v="470"/>
    <x v="1"/>
  </r>
  <r>
    <n v="422372"/>
    <x v="0"/>
    <x v="0"/>
    <n v="40000"/>
    <n v="40000"/>
    <n v="0"/>
    <x v="0"/>
    <x v="1"/>
    <x v="0"/>
    <n v="483"/>
    <x v="8"/>
  </r>
  <r>
    <n v="422389"/>
    <x v="1"/>
    <x v="0"/>
    <n v="74500"/>
    <n v="74500"/>
    <n v="0"/>
    <x v="0"/>
    <x v="1"/>
    <x v="1"/>
    <n v="485"/>
    <x v="8"/>
  </r>
  <r>
    <n v="422393"/>
    <x v="0"/>
    <x v="0"/>
    <n v="25000"/>
    <n v="25000"/>
    <n v="0"/>
    <x v="0"/>
    <x v="1"/>
    <x v="0"/>
    <n v="442"/>
    <x v="3"/>
  </r>
  <r>
    <n v="422402"/>
    <x v="0"/>
    <x v="0"/>
    <n v="125000"/>
    <n v="125000"/>
    <n v="0"/>
    <x v="0"/>
    <x v="1"/>
    <x v="0"/>
    <n v="485"/>
    <x v="8"/>
  </r>
  <r>
    <n v="422409"/>
    <x v="0"/>
    <x v="0"/>
    <n v="18000"/>
    <n v="18000"/>
    <n v="0"/>
    <x v="0"/>
    <x v="0"/>
    <x v="2"/>
    <n v="470"/>
    <x v="1"/>
  </r>
  <r>
    <n v="422411"/>
    <x v="0"/>
    <x v="0"/>
    <n v="35000"/>
    <n v="14492.7"/>
    <n v="1"/>
    <x v="1"/>
    <x v="0"/>
    <x v="0"/>
    <n v="449"/>
    <x v="3"/>
  </r>
  <r>
    <n v="422415"/>
    <x v="1"/>
    <x v="0"/>
    <n v="78200"/>
    <n v="78200"/>
    <n v="0"/>
    <x v="0"/>
    <x v="1"/>
    <x v="0"/>
    <n v="422"/>
    <x v="6"/>
  </r>
  <r>
    <n v="422421"/>
    <x v="0"/>
    <x v="0"/>
    <n v="20500"/>
    <n v="20500"/>
    <n v="0"/>
    <x v="0"/>
    <x v="0"/>
    <x v="1"/>
    <n v="450"/>
    <x v="3"/>
  </r>
  <r>
    <n v="422430"/>
    <x v="1"/>
    <x v="1"/>
    <n v="11900"/>
    <n v="11900"/>
    <n v="0"/>
    <x v="0"/>
    <x v="1"/>
    <x v="0"/>
    <n v="483"/>
    <x v="8"/>
  </r>
  <r>
    <n v="422433"/>
    <x v="0"/>
    <x v="2"/>
    <n v="25000"/>
    <n v="25000"/>
    <n v="0"/>
    <x v="0"/>
    <x v="1"/>
    <x v="2"/>
    <n v="456"/>
    <x v="1"/>
  </r>
  <r>
    <n v="422439"/>
    <x v="0"/>
    <x v="0"/>
    <n v="33000"/>
    <n v="33000"/>
    <n v="0"/>
    <x v="0"/>
    <x v="0"/>
    <x v="1"/>
    <n v="475"/>
    <x v="8"/>
  </r>
  <r>
    <n v="422447"/>
    <x v="0"/>
    <x v="0"/>
    <n v="10000"/>
    <n v="10000"/>
    <n v="0"/>
    <x v="0"/>
    <x v="1"/>
    <x v="1"/>
    <n v="465"/>
    <x v="1"/>
  </r>
  <r>
    <n v="422469"/>
    <x v="0"/>
    <x v="0"/>
    <n v="68350"/>
    <n v="68350"/>
    <n v="0"/>
    <x v="0"/>
    <x v="0"/>
    <x v="0"/>
    <n v="485"/>
    <x v="8"/>
  </r>
  <r>
    <n v="422482"/>
    <x v="0"/>
    <x v="0"/>
    <n v="35500"/>
    <n v="35500"/>
    <n v="0"/>
    <x v="0"/>
    <x v="0"/>
    <x v="0"/>
    <n v="467"/>
    <x v="1"/>
  </r>
  <r>
    <n v="422507"/>
    <x v="0"/>
    <x v="1"/>
    <n v="38700"/>
    <n v="38700"/>
    <n v="0"/>
    <x v="0"/>
    <x v="1"/>
    <x v="1"/>
    <n v="523"/>
    <x v="7"/>
  </r>
  <r>
    <n v="422514"/>
    <x v="0"/>
    <x v="0"/>
    <n v="57978"/>
    <n v="57978"/>
    <n v="0"/>
    <x v="0"/>
    <x v="1"/>
    <x v="1"/>
    <n v="434"/>
    <x v="3"/>
  </r>
  <r>
    <n v="422521"/>
    <x v="0"/>
    <x v="0"/>
    <n v="66400"/>
    <n v="66400"/>
    <n v="0"/>
    <x v="0"/>
    <x v="0"/>
    <x v="1"/>
    <n v="473"/>
    <x v="8"/>
  </r>
  <r>
    <n v="422535"/>
    <x v="0"/>
    <x v="0"/>
    <n v="81946"/>
    <n v="81946"/>
    <n v="0"/>
    <x v="0"/>
    <x v="1"/>
    <x v="0"/>
    <n v="456"/>
    <x v="1"/>
  </r>
  <r>
    <n v="422540"/>
    <x v="0"/>
    <x v="0"/>
    <n v="45500"/>
    <n v="45500"/>
    <n v="0"/>
    <x v="0"/>
    <x v="0"/>
    <x v="0"/>
    <n v="433"/>
    <x v="3"/>
  </r>
  <r>
    <n v="422541"/>
    <x v="1"/>
    <x v="0"/>
    <n v="10000"/>
    <n v="10000"/>
    <n v="0"/>
    <x v="0"/>
    <x v="1"/>
    <x v="1"/>
    <n v="482"/>
    <x v="8"/>
  </r>
  <r>
    <n v="422543"/>
    <x v="0"/>
    <x v="0"/>
    <n v="5000"/>
    <n v="5000"/>
    <n v="0"/>
    <x v="0"/>
    <x v="0"/>
    <x v="2"/>
    <n v="409"/>
    <x v="2"/>
  </r>
  <r>
    <n v="422547"/>
    <x v="1"/>
    <x v="0"/>
    <n v="140000"/>
    <n v="140000"/>
    <n v="0"/>
    <x v="0"/>
    <x v="1"/>
    <x v="1"/>
    <n v="437"/>
    <x v="3"/>
  </r>
  <r>
    <n v="422549"/>
    <x v="0"/>
    <x v="0"/>
    <n v="27000"/>
    <n v="27000"/>
    <n v="0"/>
    <x v="0"/>
    <x v="1"/>
    <x v="0"/>
    <n v="528"/>
    <x v="7"/>
  </r>
  <r>
    <n v="422552"/>
    <x v="2"/>
    <x v="1"/>
    <n v="59000"/>
    <n v="59000"/>
    <n v="0"/>
    <x v="0"/>
    <x v="0"/>
    <x v="1"/>
    <n v="490"/>
    <x v="8"/>
  </r>
  <r>
    <n v="422560"/>
    <x v="2"/>
    <x v="0"/>
    <n v="24300"/>
    <n v="24300"/>
    <n v="0"/>
    <x v="0"/>
    <x v="0"/>
    <x v="1"/>
    <n v="496"/>
    <x v="0"/>
  </r>
  <r>
    <n v="422578"/>
    <x v="0"/>
    <x v="0"/>
    <n v="5000"/>
    <n v="5000"/>
    <n v="0"/>
    <x v="0"/>
    <x v="1"/>
    <x v="1"/>
    <n v="479"/>
    <x v="8"/>
  </r>
  <r>
    <n v="422590"/>
    <x v="0"/>
    <x v="0"/>
    <n v="19000"/>
    <n v="19000"/>
    <n v="0"/>
    <x v="0"/>
    <x v="0"/>
    <x v="1"/>
    <n v="451"/>
    <x v="1"/>
  </r>
  <r>
    <n v="422614"/>
    <x v="0"/>
    <x v="1"/>
    <n v="15000"/>
    <n v="15000"/>
    <n v="0"/>
    <x v="0"/>
    <x v="1"/>
    <x v="0"/>
    <n v="482"/>
    <x v="8"/>
  </r>
  <r>
    <n v="422629"/>
    <x v="0"/>
    <x v="0"/>
    <n v="25000"/>
    <n v="25000"/>
    <n v="0"/>
    <x v="0"/>
    <x v="0"/>
    <x v="0"/>
    <n v="531"/>
    <x v="9"/>
  </r>
  <r>
    <n v="422642"/>
    <x v="0"/>
    <x v="1"/>
    <n v="20000"/>
    <n v="20000"/>
    <n v="0"/>
    <x v="0"/>
    <x v="1"/>
    <x v="1"/>
    <n v="516"/>
    <x v="7"/>
  </r>
  <r>
    <n v="422655"/>
    <x v="0"/>
    <x v="1"/>
    <n v="39750"/>
    <n v="39750"/>
    <n v="0"/>
    <x v="0"/>
    <x v="1"/>
    <x v="0"/>
    <n v="471"/>
    <x v="8"/>
  </r>
  <r>
    <n v="422657"/>
    <x v="0"/>
    <x v="0"/>
    <n v="37000"/>
    <n v="37000"/>
    <n v="0"/>
    <x v="0"/>
    <x v="0"/>
    <x v="1"/>
    <n v="469"/>
    <x v="1"/>
  </r>
  <r>
    <n v="422666"/>
    <x v="2"/>
    <x v="1"/>
    <n v="20000"/>
    <n v="20000"/>
    <n v="0"/>
    <x v="0"/>
    <x v="1"/>
    <x v="0"/>
    <n v="474"/>
    <x v="8"/>
  </r>
  <r>
    <n v="422667"/>
    <x v="1"/>
    <x v="1"/>
    <n v="36000"/>
    <n v="36000"/>
    <n v="0"/>
    <x v="0"/>
    <x v="0"/>
    <x v="1"/>
    <n v="447"/>
    <x v="3"/>
  </r>
  <r>
    <n v="422680"/>
    <x v="0"/>
    <x v="0"/>
    <n v="86000"/>
    <n v="86000"/>
    <n v="0"/>
    <x v="0"/>
    <x v="0"/>
    <x v="1"/>
    <n v="456"/>
    <x v="1"/>
  </r>
  <r>
    <n v="422686"/>
    <x v="0"/>
    <x v="0"/>
    <n v="24000"/>
    <n v="24000"/>
    <n v="0"/>
    <x v="0"/>
    <x v="0"/>
    <x v="0"/>
    <n v="438"/>
    <x v="3"/>
  </r>
  <r>
    <n v="422689"/>
    <x v="0"/>
    <x v="1"/>
    <n v="85000"/>
    <n v="85000"/>
    <n v="0"/>
    <x v="0"/>
    <x v="0"/>
    <x v="0"/>
    <n v="436"/>
    <x v="3"/>
  </r>
  <r>
    <n v="422691"/>
    <x v="1"/>
    <x v="0"/>
    <n v="36000"/>
    <n v="11000"/>
    <n v="1"/>
    <x v="1"/>
    <x v="0"/>
    <x v="1"/>
    <n v="420"/>
    <x v="6"/>
  </r>
  <r>
    <n v="422693"/>
    <x v="1"/>
    <x v="0"/>
    <n v="15000"/>
    <n v="15000"/>
    <n v="0"/>
    <x v="0"/>
    <x v="0"/>
    <x v="0"/>
    <n v="441"/>
    <x v="3"/>
  </r>
  <r>
    <n v="422707"/>
    <x v="0"/>
    <x v="0"/>
    <n v="45000"/>
    <n v="45000"/>
    <n v="0"/>
    <x v="0"/>
    <x v="0"/>
    <x v="2"/>
    <n v="475"/>
    <x v="8"/>
  </r>
  <r>
    <n v="422709"/>
    <x v="1"/>
    <x v="0"/>
    <n v="35000"/>
    <n v="35000"/>
    <n v="0"/>
    <x v="0"/>
    <x v="1"/>
    <x v="2"/>
    <n v="513"/>
    <x v="7"/>
  </r>
  <r>
    <n v="422720"/>
    <x v="0"/>
    <x v="0"/>
    <n v="116000"/>
    <n v="116000"/>
    <n v="0"/>
    <x v="0"/>
    <x v="1"/>
    <x v="0"/>
    <n v="559"/>
    <x v="10"/>
  </r>
  <r>
    <n v="422729"/>
    <x v="0"/>
    <x v="0"/>
    <n v="126100"/>
    <n v="126100"/>
    <n v="0"/>
    <x v="0"/>
    <x v="1"/>
    <x v="0"/>
    <n v="466"/>
    <x v="1"/>
  </r>
  <r>
    <n v="422737"/>
    <x v="0"/>
    <x v="1"/>
    <n v="40000"/>
    <n v="40000"/>
    <n v="0"/>
    <x v="0"/>
    <x v="1"/>
    <x v="2"/>
    <n v="537"/>
    <x v="9"/>
  </r>
  <r>
    <n v="422739"/>
    <x v="0"/>
    <x v="2"/>
    <n v="35000"/>
    <n v="35000"/>
    <n v="0"/>
    <x v="0"/>
    <x v="0"/>
    <x v="1"/>
    <n v="474"/>
    <x v="8"/>
  </r>
  <r>
    <n v="422740"/>
    <x v="0"/>
    <x v="1"/>
    <n v="500"/>
    <n v="500"/>
    <n v="0"/>
    <x v="0"/>
    <x v="0"/>
    <x v="2"/>
    <n v="454"/>
    <x v="1"/>
  </r>
  <r>
    <n v="422741"/>
    <x v="1"/>
    <x v="1"/>
    <n v="58000"/>
    <n v="58000"/>
    <n v="0"/>
    <x v="0"/>
    <x v="1"/>
    <x v="0"/>
    <n v="571"/>
    <x v="12"/>
  </r>
  <r>
    <n v="422746"/>
    <x v="0"/>
    <x v="2"/>
    <n v="30000"/>
    <n v="30000"/>
    <n v="0"/>
    <x v="0"/>
    <x v="0"/>
    <x v="0"/>
    <n v="441"/>
    <x v="3"/>
  </r>
  <r>
    <n v="422753"/>
    <x v="0"/>
    <x v="1"/>
    <n v="48000"/>
    <n v="48000"/>
    <n v="0"/>
    <x v="0"/>
    <x v="0"/>
    <x v="1"/>
    <n v="409"/>
    <x v="2"/>
  </r>
  <r>
    <n v="422754"/>
    <x v="0"/>
    <x v="0"/>
    <n v="78000"/>
    <n v="78000"/>
    <n v="0"/>
    <x v="0"/>
    <x v="1"/>
    <x v="1"/>
    <n v="500"/>
    <x v="0"/>
  </r>
  <r>
    <n v="422755"/>
    <x v="0"/>
    <x v="0"/>
    <n v="210000"/>
    <n v="210000"/>
    <n v="0"/>
    <x v="0"/>
    <x v="0"/>
    <x v="1"/>
    <n v="509"/>
    <x v="0"/>
  </r>
  <r>
    <n v="422760"/>
    <x v="0"/>
    <x v="0"/>
    <n v="30000"/>
    <n v="30000"/>
    <n v="0"/>
    <x v="0"/>
    <x v="0"/>
    <x v="2"/>
    <n v="494"/>
    <x v="0"/>
  </r>
  <r>
    <n v="422762"/>
    <x v="0"/>
    <x v="0"/>
    <n v="40000"/>
    <n v="40000"/>
    <n v="0"/>
    <x v="0"/>
    <x v="0"/>
    <x v="1"/>
    <n v="438"/>
    <x v="3"/>
  </r>
  <r>
    <n v="422763"/>
    <x v="0"/>
    <x v="0"/>
    <n v="66000"/>
    <n v="66000"/>
    <n v="0"/>
    <x v="0"/>
    <x v="1"/>
    <x v="1"/>
    <n v="452"/>
    <x v="1"/>
  </r>
  <r>
    <n v="422766"/>
    <x v="0"/>
    <x v="1"/>
    <n v="100000"/>
    <n v="100000"/>
    <n v="0"/>
    <x v="0"/>
    <x v="1"/>
    <x v="2"/>
    <n v="542"/>
    <x v="9"/>
  </r>
  <r>
    <n v="422771"/>
    <x v="2"/>
    <x v="0"/>
    <n v="270000"/>
    <n v="270000"/>
    <n v="0"/>
    <x v="0"/>
    <x v="1"/>
    <x v="2"/>
    <n v="495"/>
    <x v="0"/>
  </r>
  <r>
    <n v="422780"/>
    <x v="0"/>
    <x v="0"/>
    <n v="30000"/>
    <n v="30000"/>
    <n v="0"/>
    <x v="0"/>
    <x v="1"/>
    <x v="1"/>
    <n v="503"/>
    <x v="0"/>
  </r>
  <r>
    <n v="422783"/>
    <x v="0"/>
    <x v="0"/>
    <n v="64400"/>
    <n v="64400"/>
    <n v="0"/>
    <x v="0"/>
    <x v="0"/>
    <x v="1"/>
    <n v="437"/>
    <x v="3"/>
  </r>
  <r>
    <n v="422795"/>
    <x v="0"/>
    <x v="1"/>
    <n v="25000"/>
    <n v="25000"/>
    <n v="0"/>
    <x v="0"/>
    <x v="0"/>
    <x v="1"/>
    <n v="420"/>
    <x v="6"/>
  </r>
  <r>
    <n v="422799"/>
    <x v="0"/>
    <x v="0"/>
    <n v="28000"/>
    <n v="28000"/>
    <n v="0"/>
    <x v="0"/>
    <x v="1"/>
    <x v="1"/>
    <n v="482"/>
    <x v="8"/>
  </r>
  <r>
    <n v="422819"/>
    <x v="0"/>
    <x v="0"/>
    <n v="15000"/>
    <n v="15000"/>
    <n v="0"/>
    <x v="0"/>
    <x v="1"/>
    <x v="0"/>
    <n v="451"/>
    <x v="1"/>
  </r>
  <r>
    <n v="422822"/>
    <x v="0"/>
    <x v="0"/>
    <n v="50200"/>
    <n v="50200"/>
    <n v="0"/>
    <x v="0"/>
    <x v="1"/>
    <x v="0"/>
    <n v="479"/>
    <x v="8"/>
  </r>
  <r>
    <n v="422831"/>
    <x v="0"/>
    <x v="2"/>
    <n v="42200"/>
    <n v="42200"/>
    <n v="0"/>
    <x v="0"/>
    <x v="1"/>
    <x v="2"/>
    <n v="394"/>
    <x v="2"/>
  </r>
  <r>
    <n v="422844"/>
    <x v="0"/>
    <x v="0"/>
    <n v="35000"/>
    <n v="35000"/>
    <n v="0"/>
    <x v="0"/>
    <x v="0"/>
    <x v="1"/>
    <n v="462"/>
    <x v="1"/>
  </r>
  <r>
    <n v="422850"/>
    <x v="1"/>
    <x v="0"/>
    <n v="5000"/>
    <n v="5000"/>
    <n v="0"/>
    <x v="0"/>
    <x v="1"/>
    <x v="0"/>
    <n v="455"/>
    <x v="1"/>
  </r>
  <r>
    <n v="422857"/>
    <x v="0"/>
    <x v="0"/>
    <n v="70000"/>
    <n v="70000"/>
    <n v="0"/>
    <x v="0"/>
    <x v="0"/>
    <x v="1"/>
    <n v="412"/>
    <x v="6"/>
  </r>
  <r>
    <n v="422862"/>
    <x v="1"/>
    <x v="0"/>
    <n v="46100"/>
    <n v="46100"/>
    <n v="0"/>
    <x v="0"/>
    <x v="0"/>
    <x v="0"/>
    <n v="492"/>
    <x v="0"/>
  </r>
  <r>
    <n v="422864"/>
    <x v="0"/>
    <x v="2"/>
    <n v="53860"/>
    <n v="53860"/>
    <n v="0"/>
    <x v="0"/>
    <x v="0"/>
    <x v="0"/>
    <n v="448"/>
    <x v="3"/>
  </r>
  <r>
    <n v="422871"/>
    <x v="0"/>
    <x v="0"/>
    <n v="42000"/>
    <n v="42000"/>
    <n v="0"/>
    <x v="0"/>
    <x v="1"/>
    <x v="1"/>
    <n v="532"/>
    <x v="9"/>
  </r>
  <r>
    <n v="422883"/>
    <x v="0"/>
    <x v="1"/>
    <n v="45000"/>
    <n v="45000"/>
    <n v="0"/>
    <x v="0"/>
    <x v="1"/>
    <x v="2"/>
    <n v="479"/>
    <x v="8"/>
  </r>
  <r>
    <n v="422906"/>
    <x v="1"/>
    <x v="0"/>
    <n v="80000"/>
    <n v="80000"/>
    <n v="0"/>
    <x v="0"/>
    <x v="0"/>
    <x v="0"/>
    <n v="431"/>
    <x v="3"/>
  </r>
  <r>
    <n v="422928"/>
    <x v="0"/>
    <x v="0"/>
    <n v="40000"/>
    <n v="40000"/>
    <n v="0"/>
    <x v="0"/>
    <x v="0"/>
    <x v="1"/>
    <n v="503"/>
    <x v="0"/>
  </r>
  <r>
    <n v="422929"/>
    <x v="0"/>
    <x v="1"/>
    <n v="40000"/>
    <n v="40000"/>
    <n v="0"/>
    <x v="0"/>
    <x v="0"/>
    <x v="1"/>
    <n v="450"/>
    <x v="3"/>
  </r>
  <r>
    <n v="422932"/>
    <x v="0"/>
    <x v="0"/>
    <n v="55000"/>
    <n v="55000"/>
    <n v="0"/>
    <x v="0"/>
    <x v="1"/>
    <x v="1"/>
    <n v="508"/>
    <x v="0"/>
  </r>
  <r>
    <n v="422934"/>
    <x v="0"/>
    <x v="1"/>
    <n v="29000"/>
    <n v="29000"/>
    <n v="0"/>
    <x v="0"/>
    <x v="0"/>
    <x v="1"/>
    <n v="485"/>
    <x v="8"/>
  </r>
  <r>
    <n v="422937"/>
    <x v="1"/>
    <x v="0"/>
    <n v="47500"/>
    <n v="47500"/>
    <n v="0"/>
    <x v="0"/>
    <x v="0"/>
    <x v="1"/>
    <n v="512"/>
    <x v="7"/>
  </r>
  <r>
    <n v="422939"/>
    <x v="0"/>
    <x v="1"/>
    <n v="35000"/>
    <n v="35000"/>
    <n v="0"/>
    <x v="0"/>
    <x v="0"/>
    <x v="1"/>
    <n v="486"/>
    <x v="8"/>
  </r>
  <r>
    <n v="422954"/>
    <x v="0"/>
    <x v="2"/>
    <n v="25000"/>
    <n v="25000"/>
    <n v="0"/>
    <x v="0"/>
    <x v="0"/>
    <x v="0"/>
    <n v="488"/>
    <x v="8"/>
  </r>
  <r>
    <n v="422956"/>
    <x v="1"/>
    <x v="0"/>
    <n v="8500"/>
    <n v="8500"/>
    <n v="0"/>
    <x v="0"/>
    <x v="1"/>
    <x v="0"/>
    <n v="420"/>
    <x v="6"/>
  </r>
  <r>
    <n v="422959"/>
    <x v="1"/>
    <x v="0"/>
    <n v="30000"/>
    <n v="30000"/>
    <n v="0"/>
    <x v="0"/>
    <x v="1"/>
    <x v="0"/>
    <n v="464"/>
    <x v="1"/>
  </r>
  <r>
    <n v="422971"/>
    <x v="1"/>
    <x v="0"/>
    <n v="10000"/>
    <n v="10000"/>
    <n v="0"/>
    <x v="0"/>
    <x v="1"/>
    <x v="0"/>
    <n v="424"/>
    <x v="6"/>
  </r>
  <r>
    <n v="422974"/>
    <x v="0"/>
    <x v="1"/>
    <n v="70000"/>
    <n v="70000"/>
    <n v="0"/>
    <x v="0"/>
    <x v="0"/>
    <x v="1"/>
    <n v="456"/>
    <x v="1"/>
  </r>
  <r>
    <n v="422980"/>
    <x v="1"/>
    <x v="0"/>
    <n v="15000"/>
    <n v="15000"/>
    <n v="0"/>
    <x v="0"/>
    <x v="0"/>
    <x v="1"/>
    <n v="438"/>
    <x v="3"/>
  </r>
  <r>
    <n v="423008"/>
    <x v="0"/>
    <x v="0"/>
    <n v="26500"/>
    <n v="26500"/>
    <n v="0"/>
    <x v="0"/>
    <x v="1"/>
    <x v="1"/>
    <n v="549"/>
    <x v="9"/>
  </r>
  <r>
    <n v="423030"/>
    <x v="0"/>
    <x v="0"/>
    <n v="12500"/>
    <n v="5000"/>
    <n v="1"/>
    <x v="1"/>
    <x v="0"/>
    <x v="2"/>
    <n v="472"/>
    <x v="8"/>
  </r>
  <r>
    <n v="423034"/>
    <x v="1"/>
    <x v="0"/>
    <n v="10000"/>
    <n v="10000"/>
    <n v="0"/>
    <x v="0"/>
    <x v="0"/>
    <x v="1"/>
    <n v="442"/>
    <x v="3"/>
  </r>
  <r>
    <n v="423037"/>
    <x v="1"/>
    <x v="0"/>
    <n v="25000"/>
    <n v="25000"/>
    <n v="0"/>
    <x v="0"/>
    <x v="0"/>
    <x v="1"/>
    <n v="431"/>
    <x v="3"/>
  </r>
  <r>
    <n v="423048"/>
    <x v="0"/>
    <x v="1"/>
    <n v="65000"/>
    <n v="65000"/>
    <n v="0"/>
    <x v="0"/>
    <x v="0"/>
    <x v="1"/>
    <n v="470"/>
    <x v="1"/>
  </r>
  <r>
    <n v="423059"/>
    <x v="2"/>
    <x v="0"/>
    <n v="25000"/>
    <n v="25000"/>
    <n v="0"/>
    <x v="0"/>
    <x v="0"/>
    <x v="1"/>
    <n v="497"/>
    <x v="0"/>
  </r>
  <r>
    <n v="423070"/>
    <x v="1"/>
    <x v="0"/>
    <n v="60000"/>
    <n v="30000"/>
    <n v="1"/>
    <x v="1"/>
    <x v="0"/>
    <x v="1"/>
    <n v="428"/>
    <x v="6"/>
  </r>
  <r>
    <n v="423073"/>
    <x v="0"/>
    <x v="1"/>
    <n v="50000"/>
    <n v="50000"/>
    <n v="0"/>
    <x v="0"/>
    <x v="1"/>
    <x v="2"/>
    <n v="549"/>
    <x v="9"/>
  </r>
  <r>
    <n v="423075"/>
    <x v="0"/>
    <x v="0"/>
    <n v="53000"/>
    <n v="53000"/>
    <n v="0"/>
    <x v="0"/>
    <x v="0"/>
    <x v="1"/>
    <n v="449"/>
    <x v="3"/>
  </r>
  <r>
    <n v="423079"/>
    <x v="1"/>
    <x v="0"/>
    <n v="20000"/>
    <n v="20000"/>
    <n v="0"/>
    <x v="0"/>
    <x v="0"/>
    <x v="1"/>
    <n v="506"/>
    <x v="0"/>
  </r>
  <r>
    <n v="423080"/>
    <x v="0"/>
    <x v="0"/>
    <n v="102500"/>
    <n v="102500"/>
    <n v="0"/>
    <x v="0"/>
    <x v="0"/>
    <x v="1"/>
    <n v="442"/>
    <x v="3"/>
  </r>
  <r>
    <n v="423082"/>
    <x v="0"/>
    <x v="1"/>
    <n v="23000"/>
    <n v="23000"/>
    <n v="0"/>
    <x v="0"/>
    <x v="0"/>
    <x v="1"/>
    <n v="447"/>
    <x v="3"/>
  </r>
  <r>
    <n v="423116"/>
    <x v="1"/>
    <x v="0"/>
    <n v="20000"/>
    <n v="20000"/>
    <n v="0"/>
    <x v="0"/>
    <x v="0"/>
    <x v="2"/>
    <n v="545"/>
    <x v="9"/>
  </r>
  <r>
    <n v="423128"/>
    <x v="0"/>
    <x v="0"/>
    <n v="121800"/>
    <n v="121800"/>
    <n v="0"/>
    <x v="0"/>
    <x v="0"/>
    <x v="1"/>
    <n v="533"/>
    <x v="9"/>
  </r>
  <r>
    <n v="423133"/>
    <x v="0"/>
    <x v="0"/>
    <n v="109414"/>
    <n v="109414"/>
    <n v="0"/>
    <x v="0"/>
    <x v="0"/>
    <x v="1"/>
    <n v="490"/>
    <x v="8"/>
  </r>
  <r>
    <n v="423137"/>
    <x v="0"/>
    <x v="0"/>
    <n v="30000"/>
    <n v="30000"/>
    <n v="0"/>
    <x v="0"/>
    <x v="1"/>
    <x v="1"/>
    <n v="460"/>
    <x v="1"/>
  </r>
  <r>
    <n v="423140"/>
    <x v="0"/>
    <x v="0"/>
    <n v="95500"/>
    <n v="95500"/>
    <n v="0"/>
    <x v="0"/>
    <x v="1"/>
    <x v="1"/>
    <n v="471"/>
    <x v="8"/>
  </r>
  <r>
    <n v="423147"/>
    <x v="0"/>
    <x v="0"/>
    <n v="39000"/>
    <n v="39000"/>
    <n v="0"/>
    <x v="0"/>
    <x v="0"/>
    <x v="1"/>
    <n v="439"/>
    <x v="3"/>
  </r>
  <r>
    <n v="423149"/>
    <x v="2"/>
    <x v="0"/>
    <n v="24600"/>
    <n v="24600"/>
    <n v="0"/>
    <x v="0"/>
    <x v="0"/>
    <x v="1"/>
    <n v="457"/>
    <x v="1"/>
  </r>
  <r>
    <n v="423152"/>
    <x v="0"/>
    <x v="0"/>
    <n v="25000"/>
    <n v="25000"/>
    <n v="0"/>
    <x v="0"/>
    <x v="1"/>
    <x v="0"/>
    <n v="554"/>
    <x v="10"/>
  </r>
  <r>
    <n v="423166"/>
    <x v="0"/>
    <x v="0"/>
    <n v="132000"/>
    <n v="132000"/>
    <n v="0"/>
    <x v="0"/>
    <x v="0"/>
    <x v="1"/>
    <n v="520"/>
    <x v="7"/>
  </r>
  <r>
    <n v="423173"/>
    <x v="1"/>
    <x v="0"/>
    <n v="41000"/>
    <n v="41000"/>
    <n v="0"/>
    <x v="0"/>
    <x v="1"/>
    <x v="1"/>
    <n v="419"/>
    <x v="6"/>
  </r>
  <r>
    <n v="423185"/>
    <x v="0"/>
    <x v="0"/>
    <n v="51000"/>
    <n v="51000"/>
    <n v="0"/>
    <x v="0"/>
    <x v="1"/>
    <x v="1"/>
    <n v="463"/>
    <x v="1"/>
  </r>
  <r>
    <n v="423187"/>
    <x v="1"/>
    <x v="0"/>
    <n v="19800"/>
    <n v="19800"/>
    <n v="0"/>
    <x v="0"/>
    <x v="1"/>
    <x v="0"/>
    <n v="486"/>
    <x v="8"/>
  </r>
  <r>
    <n v="423190"/>
    <x v="1"/>
    <x v="1"/>
    <n v="10000"/>
    <n v="10000"/>
    <n v="0"/>
    <x v="0"/>
    <x v="1"/>
    <x v="1"/>
    <n v="524"/>
    <x v="7"/>
  </r>
  <r>
    <n v="423199"/>
    <x v="1"/>
    <x v="0"/>
    <n v="40000"/>
    <n v="40000"/>
    <n v="0"/>
    <x v="0"/>
    <x v="1"/>
    <x v="2"/>
    <n v="466"/>
    <x v="1"/>
  </r>
  <r>
    <n v="423207"/>
    <x v="0"/>
    <x v="0"/>
    <n v="46000"/>
    <n v="46000"/>
    <n v="0"/>
    <x v="0"/>
    <x v="0"/>
    <x v="1"/>
    <n v="445"/>
    <x v="3"/>
  </r>
  <r>
    <n v="423213"/>
    <x v="0"/>
    <x v="0"/>
    <n v="106000"/>
    <n v="106000"/>
    <n v="0"/>
    <x v="0"/>
    <x v="0"/>
    <x v="1"/>
    <n v="512"/>
    <x v="7"/>
  </r>
  <r>
    <n v="423217"/>
    <x v="2"/>
    <x v="0"/>
    <n v="32800"/>
    <n v="12954.3"/>
    <n v="1"/>
    <x v="1"/>
    <x v="0"/>
    <x v="1"/>
    <n v="478"/>
    <x v="8"/>
  </r>
  <r>
    <n v="423222"/>
    <x v="0"/>
    <x v="0"/>
    <n v="47000"/>
    <n v="47000"/>
    <n v="0"/>
    <x v="0"/>
    <x v="1"/>
    <x v="0"/>
    <n v="442"/>
    <x v="3"/>
  </r>
  <r>
    <n v="423224"/>
    <x v="0"/>
    <x v="0"/>
    <n v="41200"/>
    <n v="41200"/>
    <n v="0"/>
    <x v="0"/>
    <x v="1"/>
    <x v="1"/>
    <n v="495"/>
    <x v="0"/>
  </r>
  <r>
    <n v="423231"/>
    <x v="0"/>
    <x v="1"/>
    <n v="22000"/>
    <n v="22000"/>
    <n v="0"/>
    <x v="0"/>
    <x v="1"/>
    <x v="0"/>
    <n v="422"/>
    <x v="6"/>
  </r>
  <r>
    <n v="423246"/>
    <x v="0"/>
    <x v="0"/>
    <n v="53500"/>
    <n v="53500"/>
    <n v="0"/>
    <x v="0"/>
    <x v="0"/>
    <x v="1"/>
    <n v="487"/>
    <x v="8"/>
  </r>
  <r>
    <n v="423280"/>
    <x v="1"/>
    <x v="0"/>
    <n v="10000"/>
    <n v="10000"/>
    <n v="0"/>
    <x v="0"/>
    <x v="0"/>
    <x v="1"/>
    <n v="438"/>
    <x v="3"/>
  </r>
  <r>
    <n v="423284"/>
    <x v="0"/>
    <x v="0"/>
    <n v="520000"/>
    <n v="520000"/>
    <n v="0"/>
    <x v="0"/>
    <x v="1"/>
    <x v="0"/>
    <n v="524"/>
    <x v="7"/>
  </r>
  <r>
    <n v="423298"/>
    <x v="1"/>
    <x v="0"/>
    <n v="97400"/>
    <n v="97400"/>
    <n v="0"/>
    <x v="0"/>
    <x v="0"/>
    <x v="1"/>
    <n v="425"/>
    <x v="6"/>
  </r>
  <r>
    <n v="423300"/>
    <x v="1"/>
    <x v="0"/>
    <n v="40000"/>
    <n v="40000"/>
    <n v="0"/>
    <x v="0"/>
    <x v="1"/>
    <x v="0"/>
    <n v="487"/>
    <x v="8"/>
  </r>
  <r>
    <n v="423302"/>
    <x v="0"/>
    <x v="0"/>
    <n v="70000"/>
    <n v="70000"/>
    <n v="0"/>
    <x v="0"/>
    <x v="1"/>
    <x v="2"/>
    <n v="567"/>
    <x v="10"/>
  </r>
  <r>
    <n v="423311"/>
    <x v="1"/>
    <x v="0"/>
    <n v="20000"/>
    <n v="0"/>
    <n v="1"/>
    <x v="1"/>
    <x v="1"/>
    <x v="2"/>
    <n v="384"/>
    <x v="4"/>
  </r>
  <r>
    <n v="423316"/>
    <x v="0"/>
    <x v="0"/>
    <n v="8700"/>
    <n v="8700"/>
    <n v="0"/>
    <x v="0"/>
    <x v="1"/>
    <x v="1"/>
    <n v="509"/>
    <x v="0"/>
  </r>
  <r>
    <n v="423334"/>
    <x v="1"/>
    <x v="0"/>
    <n v="10000"/>
    <n v="10000"/>
    <n v="0"/>
    <x v="0"/>
    <x v="0"/>
    <x v="1"/>
    <n v="413"/>
    <x v="6"/>
  </r>
  <r>
    <n v="423347"/>
    <x v="1"/>
    <x v="1"/>
    <n v="25000"/>
    <n v="25000"/>
    <n v="0"/>
    <x v="0"/>
    <x v="1"/>
    <x v="1"/>
    <n v="483"/>
    <x v="8"/>
  </r>
  <r>
    <n v="423359"/>
    <x v="0"/>
    <x v="0"/>
    <n v="60700"/>
    <n v="60700"/>
    <n v="0"/>
    <x v="0"/>
    <x v="1"/>
    <x v="1"/>
    <n v="450"/>
    <x v="3"/>
  </r>
  <r>
    <n v="423360"/>
    <x v="1"/>
    <x v="0"/>
    <n v="80000"/>
    <n v="80000"/>
    <n v="0"/>
    <x v="0"/>
    <x v="1"/>
    <x v="0"/>
    <n v="434"/>
    <x v="3"/>
  </r>
  <r>
    <n v="423362"/>
    <x v="0"/>
    <x v="1"/>
    <n v="23000"/>
    <n v="23000"/>
    <n v="0"/>
    <x v="0"/>
    <x v="0"/>
    <x v="1"/>
    <n v="471"/>
    <x v="8"/>
  </r>
  <r>
    <n v="423371"/>
    <x v="0"/>
    <x v="0"/>
    <n v="59000"/>
    <n v="59000"/>
    <n v="0"/>
    <x v="0"/>
    <x v="1"/>
    <x v="0"/>
    <n v="466"/>
    <x v="1"/>
  </r>
  <r>
    <n v="423374"/>
    <x v="0"/>
    <x v="1"/>
    <n v="82050"/>
    <n v="82050"/>
    <n v="0"/>
    <x v="0"/>
    <x v="0"/>
    <x v="1"/>
    <n v="507"/>
    <x v="0"/>
  </r>
  <r>
    <n v="423388"/>
    <x v="0"/>
    <x v="0"/>
    <n v="111500"/>
    <n v="111500"/>
    <n v="0"/>
    <x v="0"/>
    <x v="0"/>
    <x v="2"/>
    <n v="508"/>
    <x v="0"/>
  </r>
  <r>
    <n v="423393"/>
    <x v="0"/>
    <x v="2"/>
    <n v="48500"/>
    <n v="48500"/>
    <n v="0"/>
    <x v="0"/>
    <x v="0"/>
    <x v="0"/>
    <n v="501"/>
    <x v="0"/>
  </r>
  <r>
    <n v="423395"/>
    <x v="1"/>
    <x v="0"/>
    <n v="35000"/>
    <n v="35000"/>
    <n v="0"/>
    <x v="0"/>
    <x v="1"/>
    <x v="2"/>
    <n v="480"/>
    <x v="8"/>
  </r>
  <r>
    <n v="423404"/>
    <x v="0"/>
    <x v="0"/>
    <n v="30000"/>
    <n v="30000"/>
    <n v="0"/>
    <x v="0"/>
    <x v="1"/>
    <x v="1"/>
    <n v="439"/>
    <x v="3"/>
  </r>
  <r>
    <n v="423412"/>
    <x v="1"/>
    <x v="0"/>
    <n v="164800"/>
    <n v="164800"/>
    <n v="0"/>
    <x v="0"/>
    <x v="0"/>
    <x v="1"/>
    <n v="482"/>
    <x v="8"/>
  </r>
  <r>
    <n v="423413"/>
    <x v="1"/>
    <x v="0"/>
    <n v="10000"/>
    <n v="10000"/>
    <n v="0"/>
    <x v="0"/>
    <x v="1"/>
    <x v="1"/>
    <n v="416"/>
    <x v="6"/>
  </r>
  <r>
    <n v="423419"/>
    <x v="1"/>
    <x v="0"/>
    <n v="58700"/>
    <n v="58700"/>
    <n v="0"/>
    <x v="0"/>
    <x v="1"/>
    <x v="1"/>
    <n v="408"/>
    <x v="2"/>
  </r>
  <r>
    <n v="423428"/>
    <x v="0"/>
    <x v="1"/>
    <n v="35000"/>
    <n v="35000"/>
    <n v="0"/>
    <x v="0"/>
    <x v="0"/>
    <x v="1"/>
    <n v="416"/>
    <x v="6"/>
  </r>
  <r>
    <n v="423442"/>
    <x v="1"/>
    <x v="0"/>
    <n v="35000"/>
    <n v="0"/>
    <n v="1"/>
    <x v="1"/>
    <x v="1"/>
    <x v="0"/>
    <n v="470"/>
    <x v="1"/>
  </r>
  <r>
    <n v="423448"/>
    <x v="0"/>
    <x v="0"/>
    <n v="115000"/>
    <n v="115000"/>
    <n v="0"/>
    <x v="0"/>
    <x v="0"/>
    <x v="1"/>
    <n v="489"/>
    <x v="8"/>
  </r>
  <r>
    <n v="423478"/>
    <x v="0"/>
    <x v="1"/>
    <n v="40000"/>
    <n v="40000"/>
    <n v="0"/>
    <x v="0"/>
    <x v="1"/>
    <x v="1"/>
    <n v="524"/>
    <x v="7"/>
  </r>
  <r>
    <n v="423513"/>
    <x v="2"/>
    <x v="2"/>
    <n v="48000"/>
    <n v="48000"/>
    <n v="0"/>
    <x v="0"/>
    <x v="0"/>
    <x v="0"/>
    <n v="469"/>
    <x v="1"/>
  </r>
  <r>
    <n v="423537"/>
    <x v="0"/>
    <x v="0"/>
    <n v="58290"/>
    <n v="58290"/>
    <n v="0"/>
    <x v="0"/>
    <x v="0"/>
    <x v="1"/>
    <n v="417"/>
    <x v="6"/>
  </r>
  <r>
    <n v="423563"/>
    <x v="0"/>
    <x v="2"/>
    <n v="51000"/>
    <n v="51000"/>
    <n v="0"/>
    <x v="0"/>
    <x v="1"/>
    <x v="1"/>
    <n v="444"/>
    <x v="3"/>
  </r>
  <r>
    <n v="423581"/>
    <x v="0"/>
    <x v="0"/>
    <n v="28100"/>
    <n v="28100"/>
    <n v="0"/>
    <x v="0"/>
    <x v="1"/>
    <x v="0"/>
    <n v="479"/>
    <x v="8"/>
  </r>
  <r>
    <n v="423588"/>
    <x v="0"/>
    <x v="0"/>
    <n v="75000"/>
    <n v="75000"/>
    <n v="0"/>
    <x v="0"/>
    <x v="1"/>
    <x v="1"/>
    <n v="520"/>
    <x v="7"/>
  </r>
  <r>
    <n v="423609"/>
    <x v="0"/>
    <x v="0"/>
    <n v="32000"/>
    <n v="32000"/>
    <n v="0"/>
    <x v="0"/>
    <x v="1"/>
    <x v="1"/>
    <n v="532"/>
    <x v="9"/>
  </r>
  <r>
    <n v="423616"/>
    <x v="1"/>
    <x v="0"/>
    <n v="40000"/>
    <n v="40000"/>
    <n v="0"/>
    <x v="0"/>
    <x v="1"/>
    <x v="0"/>
    <n v="495"/>
    <x v="0"/>
  </r>
  <r>
    <n v="423631"/>
    <x v="0"/>
    <x v="0"/>
    <n v="85400"/>
    <n v="85400"/>
    <n v="0"/>
    <x v="0"/>
    <x v="0"/>
    <x v="1"/>
    <n v="492"/>
    <x v="0"/>
  </r>
  <r>
    <n v="423637"/>
    <x v="0"/>
    <x v="0"/>
    <n v="5000"/>
    <n v="5000"/>
    <n v="0"/>
    <x v="0"/>
    <x v="0"/>
    <x v="1"/>
    <n v="406"/>
    <x v="2"/>
  </r>
  <r>
    <n v="423643"/>
    <x v="0"/>
    <x v="0"/>
    <n v="50000"/>
    <n v="50000"/>
    <n v="0"/>
    <x v="0"/>
    <x v="0"/>
    <x v="0"/>
    <n v="481"/>
    <x v="8"/>
  </r>
  <r>
    <n v="423649"/>
    <x v="0"/>
    <x v="0"/>
    <n v="67000"/>
    <n v="67000"/>
    <n v="0"/>
    <x v="0"/>
    <x v="1"/>
    <x v="0"/>
    <n v="459"/>
    <x v="1"/>
  </r>
  <r>
    <n v="423653"/>
    <x v="1"/>
    <x v="1"/>
    <n v="10000"/>
    <n v="10000"/>
    <n v="0"/>
    <x v="0"/>
    <x v="0"/>
    <x v="1"/>
    <n v="447"/>
    <x v="3"/>
  </r>
  <r>
    <n v="423655"/>
    <x v="1"/>
    <x v="0"/>
    <n v="2000"/>
    <n v="2000"/>
    <n v="0"/>
    <x v="0"/>
    <x v="0"/>
    <x v="2"/>
    <n v="478"/>
    <x v="8"/>
  </r>
  <r>
    <n v="423742"/>
    <x v="0"/>
    <x v="0"/>
    <n v="30000"/>
    <n v="30000"/>
    <n v="0"/>
    <x v="0"/>
    <x v="1"/>
    <x v="1"/>
    <n v="424"/>
    <x v="6"/>
  </r>
  <r>
    <n v="423758"/>
    <x v="0"/>
    <x v="0"/>
    <n v="44900"/>
    <n v="44900"/>
    <n v="0"/>
    <x v="0"/>
    <x v="1"/>
    <x v="1"/>
    <n v="543"/>
    <x v="9"/>
  </r>
  <r>
    <n v="423775"/>
    <x v="0"/>
    <x v="0"/>
    <n v="40000"/>
    <n v="40000"/>
    <n v="0"/>
    <x v="0"/>
    <x v="1"/>
    <x v="0"/>
    <n v="445"/>
    <x v="3"/>
  </r>
  <r>
    <n v="423778"/>
    <x v="0"/>
    <x v="2"/>
    <n v="35000"/>
    <n v="35000"/>
    <n v="0"/>
    <x v="0"/>
    <x v="1"/>
    <x v="1"/>
    <n v="468"/>
    <x v="1"/>
  </r>
  <r>
    <n v="423781"/>
    <x v="0"/>
    <x v="1"/>
    <n v="35000"/>
    <n v="35000"/>
    <n v="0"/>
    <x v="0"/>
    <x v="1"/>
    <x v="0"/>
    <n v="444"/>
    <x v="3"/>
  </r>
  <r>
    <n v="423798"/>
    <x v="0"/>
    <x v="0"/>
    <n v="119500"/>
    <n v="119500"/>
    <n v="0"/>
    <x v="0"/>
    <x v="1"/>
    <x v="1"/>
    <n v="509"/>
    <x v="0"/>
  </r>
  <r>
    <n v="423801"/>
    <x v="0"/>
    <x v="0"/>
    <n v="35000"/>
    <n v="35000"/>
    <n v="0"/>
    <x v="0"/>
    <x v="1"/>
    <x v="2"/>
    <n v="444"/>
    <x v="3"/>
  </r>
  <r>
    <n v="423819"/>
    <x v="0"/>
    <x v="0"/>
    <n v="19115"/>
    <n v="19115"/>
    <n v="0"/>
    <x v="0"/>
    <x v="0"/>
    <x v="0"/>
    <n v="439"/>
    <x v="3"/>
  </r>
  <r>
    <n v="423853"/>
    <x v="0"/>
    <x v="1"/>
    <n v="2000"/>
    <n v="2000"/>
    <n v="0"/>
    <x v="0"/>
    <x v="1"/>
    <x v="1"/>
    <n v="485"/>
    <x v="8"/>
  </r>
  <r>
    <n v="423877"/>
    <x v="0"/>
    <x v="0"/>
    <n v="5000"/>
    <n v="5000"/>
    <n v="0"/>
    <x v="0"/>
    <x v="1"/>
    <x v="0"/>
    <n v="434"/>
    <x v="3"/>
  </r>
  <r>
    <n v="423881"/>
    <x v="0"/>
    <x v="0"/>
    <n v="30000"/>
    <n v="30000"/>
    <n v="0"/>
    <x v="0"/>
    <x v="1"/>
    <x v="2"/>
    <n v="488"/>
    <x v="8"/>
  </r>
  <r>
    <n v="423899"/>
    <x v="1"/>
    <x v="0"/>
    <n v="9000"/>
    <n v="9000"/>
    <n v="0"/>
    <x v="0"/>
    <x v="1"/>
    <x v="0"/>
    <n v="455"/>
    <x v="1"/>
  </r>
  <r>
    <n v="423911"/>
    <x v="1"/>
    <x v="0"/>
    <n v="11000"/>
    <n v="11000"/>
    <n v="0"/>
    <x v="0"/>
    <x v="0"/>
    <x v="1"/>
    <n v="426"/>
    <x v="6"/>
  </r>
  <r>
    <n v="423926"/>
    <x v="0"/>
    <x v="0"/>
    <n v="20000"/>
    <n v="20000"/>
    <n v="0"/>
    <x v="0"/>
    <x v="0"/>
    <x v="0"/>
    <n v="475"/>
    <x v="8"/>
  </r>
  <r>
    <n v="423931"/>
    <x v="0"/>
    <x v="0"/>
    <n v="29500"/>
    <n v="29500"/>
    <n v="0"/>
    <x v="0"/>
    <x v="0"/>
    <x v="0"/>
    <n v="454"/>
    <x v="1"/>
  </r>
  <r>
    <n v="423943"/>
    <x v="0"/>
    <x v="0"/>
    <n v="179000"/>
    <n v="179000"/>
    <n v="0"/>
    <x v="0"/>
    <x v="0"/>
    <x v="0"/>
    <n v="511"/>
    <x v="7"/>
  </r>
  <r>
    <n v="423968"/>
    <x v="0"/>
    <x v="0"/>
    <n v="170000"/>
    <n v="170000"/>
    <n v="0"/>
    <x v="0"/>
    <x v="0"/>
    <x v="0"/>
    <n v="388"/>
    <x v="4"/>
  </r>
  <r>
    <n v="423991"/>
    <x v="0"/>
    <x v="0"/>
    <n v="25000"/>
    <n v="25000"/>
    <n v="0"/>
    <x v="0"/>
    <x v="0"/>
    <x v="1"/>
    <n v="388"/>
    <x v="4"/>
  </r>
  <r>
    <n v="424033"/>
    <x v="0"/>
    <x v="0"/>
    <n v="25000"/>
    <n v="25000"/>
    <n v="0"/>
    <x v="0"/>
    <x v="0"/>
    <x v="1"/>
    <n v="411"/>
    <x v="6"/>
  </r>
  <r>
    <n v="424036"/>
    <x v="0"/>
    <x v="0"/>
    <n v="20000"/>
    <n v="20000"/>
    <n v="0"/>
    <x v="0"/>
    <x v="0"/>
    <x v="2"/>
    <n v="481"/>
    <x v="8"/>
  </r>
  <r>
    <n v="424037"/>
    <x v="0"/>
    <x v="0"/>
    <n v="64084"/>
    <n v="64084"/>
    <n v="0"/>
    <x v="0"/>
    <x v="1"/>
    <x v="1"/>
    <n v="458"/>
    <x v="1"/>
  </r>
  <r>
    <n v="424038"/>
    <x v="0"/>
    <x v="0"/>
    <n v="68800"/>
    <n v="68800"/>
    <n v="0"/>
    <x v="0"/>
    <x v="1"/>
    <x v="0"/>
    <n v="517"/>
    <x v="7"/>
  </r>
  <r>
    <n v="424054"/>
    <x v="0"/>
    <x v="0"/>
    <n v="27000"/>
    <n v="27000"/>
    <n v="0"/>
    <x v="0"/>
    <x v="1"/>
    <x v="0"/>
    <n v="493"/>
    <x v="0"/>
  </r>
  <r>
    <n v="424080"/>
    <x v="1"/>
    <x v="0"/>
    <n v="20000"/>
    <n v="20000"/>
    <n v="0"/>
    <x v="0"/>
    <x v="1"/>
    <x v="1"/>
    <n v="465"/>
    <x v="1"/>
  </r>
  <r>
    <n v="424088"/>
    <x v="0"/>
    <x v="0"/>
    <n v="15000"/>
    <n v="15000"/>
    <n v="0"/>
    <x v="0"/>
    <x v="1"/>
    <x v="1"/>
    <n v="445"/>
    <x v="3"/>
  </r>
  <r>
    <n v="424097"/>
    <x v="1"/>
    <x v="0"/>
    <n v="30000"/>
    <n v="30000"/>
    <n v="0"/>
    <x v="0"/>
    <x v="0"/>
    <x v="1"/>
    <n v="467"/>
    <x v="1"/>
  </r>
  <r>
    <n v="424100"/>
    <x v="0"/>
    <x v="0"/>
    <n v="99450"/>
    <n v="99450"/>
    <n v="0"/>
    <x v="0"/>
    <x v="1"/>
    <x v="2"/>
    <n v="526"/>
    <x v="7"/>
  </r>
  <r>
    <n v="424116"/>
    <x v="0"/>
    <x v="1"/>
    <n v="40000"/>
    <n v="40000"/>
    <n v="0"/>
    <x v="0"/>
    <x v="0"/>
    <x v="1"/>
    <n v="451"/>
    <x v="1"/>
  </r>
  <r>
    <n v="424147"/>
    <x v="1"/>
    <x v="0"/>
    <n v="2000"/>
    <n v="2000"/>
    <n v="0"/>
    <x v="0"/>
    <x v="1"/>
    <x v="0"/>
    <n v="469"/>
    <x v="1"/>
  </r>
  <r>
    <n v="424151"/>
    <x v="0"/>
    <x v="0"/>
    <n v="185300"/>
    <n v="185300"/>
    <n v="0"/>
    <x v="0"/>
    <x v="0"/>
    <x v="1"/>
    <n v="434"/>
    <x v="3"/>
  </r>
  <r>
    <n v="424155"/>
    <x v="0"/>
    <x v="0"/>
    <n v="69000"/>
    <n v="69000"/>
    <n v="0"/>
    <x v="0"/>
    <x v="1"/>
    <x v="2"/>
    <n v="477"/>
    <x v="8"/>
  </r>
  <r>
    <n v="424157"/>
    <x v="0"/>
    <x v="1"/>
    <n v="45000"/>
    <n v="45000"/>
    <n v="0"/>
    <x v="0"/>
    <x v="0"/>
    <x v="1"/>
    <n v="387"/>
    <x v="4"/>
  </r>
  <r>
    <n v="424175"/>
    <x v="0"/>
    <x v="0"/>
    <n v="138000"/>
    <n v="138000"/>
    <n v="0"/>
    <x v="0"/>
    <x v="0"/>
    <x v="0"/>
    <n v="481"/>
    <x v="8"/>
  </r>
  <r>
    <n v="424197"/>
    <x v="2"/>
    <x v="1"/>
    <n v="108000"/>
    <n v="108000"/>
    <n v="0"/>
    <x v="0"/>
    <x v="0"/>
    <x v="2"/>
    <n v="522"/>
    <x v="7"/>
  </r>
  <r>
    <n v="424198"/>
    <x v="1"/>
    <x v="0"/>
    <n v="30000"/>
    <n v="30000"/>
    <n v="0"/>
    <x v="0"/>
    <x v="1"/>
    <x v="1"/>
    <n v="422"/>
    <x v="6"/>
  </r>
  <r>
    <n v="424223"/>
    <x v="0"/>
    <x v="0"/>
    <n v="60000"/>
    <n v="60000"/>
    <n v="0"/>
    <x v="0"/>
    <x v="1"/>
    <x v="1"/>
    <n v="522"/>
    <x v="7"/>
  </r>
  <r>
    <n v="424232"/>
    <x v="2"/>
    <x v="1"/>
    <n v="30000"/>
    <n v="30000"/>
    <n v="0"/>
    <x v="0"/>
    <x v="0"/>
    <x v="0"/>
    <n v="432"/>
    <x v="3"/>
  </r>
  <r>
    <n v="424235"/>
    <x v="0"/>
    <x v="1"/>
    <n v="35000"/>
    <n v="35000"/>
    <n v="0"/>
    <x v="0"/>
    <x v="0"/>
    <x v="1"/>
    <n v="447"/>
    <x v="3"/>
  </r>
  <r>
    <n v="424247"/>
    <x v="1"/>
    <x v="0"/>
    <n v="33300"/>
    <n v="33300"/>
    <n v="0"/>
    <x v="0"/>
    <x v="1"/>
    <x v="0"/>
    <n v="482"/>
    <x v="8"/>
  </r>
  <r>
    <n v="424281"/>
    <x v="1"/>
    <x v="0"/>
    <n v="65333"/>
    <n v="65333"/>
    <n v="0"/>
    <x v="0"/>
    <x v="1"/>
    <x v="1"/>
    <n v="446"/>
    <x v="3"/>
  </r>
  <r>
    <n v="424284"/>
    <x v="0"/>
    <x v="0"/>
    <n v="52100"/>
    <n v="52100"/>
    <n v="0"/>
    <x v="0"/>
    <x v="1"/>
    <x v="1"/>
    <n v="437"/>
    <x v="3"/>
  </r>
  <r>
    <n v="424287"/>
    <x v="0"/>
    <x v="1"/>
    <n v="21000"/>
    <n v="21000"/>
    <n v="0"/>
    <x v="0"/>
    <x v="1"/>
    <x v="0"/>
    <n v="503"/>
    <x v="0"/>
  </r>
  <r>
    <n v="424326"/>
    <x v="1"/>
    <x v="0"/>
    <n v="128000"/>
    <n v="128000"/>
    <n v="0"/>
    <x v="0"/>
    <x v="0"/>
    <x v="0"/>
    <n v="539"/>
    <x v="9"/>
  </r>
  <r>
    <n v="424339"/>
    <x v="0"/>
    <x v="0"/>
    <n v="25000"/>
    <n v="25000"/>
    <n v="0"/>
    <x v="0"/>
    <x v="1"/>
    <x v="2"/>
    <n v="402"/>
    <x v="2"/>
  </r>
  <r>
    <n v="424377"/>
    <x v="0"/>
    <x v="2"/>
    <n v="93080"/>
    <n v="93080"/>
    <n v="0"/>
    <x v="0"/>
    <x v="0"/>
    <x v="1"/>
    <n v="452"/>
    <x v="1"/>
  </r>
  <r>
    <n v="424387"/>
    <x v="1"/>
    <x v="0"/>
    <n v="25000"/>
    <n v="25000"/>
    <n v="0"/>
    <x v="0"/>
    <x v="1"/>
    <x v="1"/>
    <n v="479"/>
    <x v="8"/>
  </r>
  <r>
    <n v="424437"/>
    <x v="1"/>
    <x v="0"/>
    <n v="20000"/>
    <n v="20000"/>
    <n v="0"/>
    <x v="0"/>
    <x v="1"/>
    <x v="0"/>
    <n v="451"/>
    <x v="1"/>
  </r>
  <r>
    <n v="424444"/>
    <x v="0"/>
    <x v="0"/>
    <n v="22500"/>
    <n v="22500"/>
    <n v="0"/>
    <x v="0"/>
    <x v="1"/>
    <x v="1"/>
    <n v="480"/>
    <x v="8"/>
  </r>
  <r>
    <n v="424461"/>
    <x v="0"/>
    <x v="0"/>
    <n v="35000"/>
    <n v="35000"/>
    <n v="0"/>
    <x v="0"/>
    <x v="1"/>
    <x v="0"/>
    <n v="512"/>
    <x v="7"/>
  </r>
  <r>
    <n v="424466"/>
    <x v="0"/>
    <x v="1"/>
    <n v="17000"/>
    <n v="17000"/>
    <n v="0"/>
    <x v="0"/>
    <x v="0"/>
    <x v="1"/>
    <n v="511"/>
    <x v="7"/>
  </r>
  <r>
    <n v="424472"/>
    <x v="1"/>
    <x v="0"/>
    <n v="85000"/>
    <n v="85000"/>
    <n v="0"/>
    <x v="0"/>
    <x v="1"/>
    <x v="1"/>
    <n v="437"/>
    <x v="3"/>
  </r>
  <r>
    <n v="424493"/>
    <x v="2"/>
    <x v="0"/>
    <n v="100000"/>
    <n v="100000"/>
    <n v="0"/>
    <x v="0"/>
    <x v="0"/>
    <x v="2"/>
    <n v="494"/>
    <x v="0"/>
  </r>
  <r>
    <n v="424498"/>
    <x v="2"/>
    <x v="2"/>
    <n v="20000"/>
    <n v="20000"/>
    <n v="0"/>
    <x v="0"/>
    <x v="0"/>
    <x v="1"/>
    <n v="455"/>
    <x v="1"/>
  </r>
  <r>
    <n v="424508"/>
    <x v="0"/>
    <x v="0"/>
    <n v="35000"/>
    <n v="35000"/>
    <n v="0"/>
    <x v="0"/>
    <x v="0"/>
    <x v="2"/>
    <n v="421"/>
    <x v="6"/>
  </r>
  <r>
    <n v="424529"/>
    <x v="1"/>
    <x v="0"/>
    <n v="10000"/>
    <n v="10000"/>
    <n v="0"/>
    <x v="0"/>
    <x v="1"/>
    <x v="0"/>
    <n v="459"/>
    <x v="1"/>
  </r>
  <r>
    <n v="424532"/>
    <x v="0"/>
    <x v="0"/>
    <n v="35000"/>
    <n v="35000"/>
    <n v="0"/>
    <x v="0"/>
    <x v="0"/>
    <x v="1"/>
    <n v="496"/>
    <x v="0"/>
  </r>
  <r>
    <n v="424535"/>
    <x v="0"/>
    <x v="0"/>
    <n v="9650"/>
    <n v="9650"/>
    <n v="0"/>
    <x v="0"/>
    <x v="0"/>
    <x v="0"/>
    <n v="436"/>
    <x v="3"/>
  </r>
  <r>
    <n v="424587"/>
    <x v="1"/>
    <x v="0"/>
    <n v="5000"/>
    <n v="5000"/>
    <n v="0"/>
    <x v="0"/>
    <x v="1"/>
    <x v="0"/>
    <n v="491"/>
    <x v="0"/>
  </r>
  <r>
    <n v="424598"/>
    <x v="0"/>
    <x v="2"/>
    <n v="111000"/>
    <n v="111000"/>
    <n v="0"/>
    <x v="0"/>
    <x v="0"/>
    <x v="1"/>
    <n v="502"/>
    <x v="0"/>
  </r>
  <r>
    <n v="424622"/>
    <x v="1"/>
    <x v="0"/>
    <n v="35000"/>
    <n v="0"/>
    <n v="1"/>
    <x v="1"/>
    <x v="1"/>
    <x v="0"/>
    <n v="501"/>
    <x v="0"/>
  </r>
  <r>
    <n v="424655"/>
    <x v="1"/>
    <x v="0"/>
    <n v="60000"/>
    <n v="60000"/>
    <n v="0"/>
    <x v="0"/>
    <x v="1"/>
    <x v="1"/>
    <n v="526"/>
    <x v="7"/>
  </r>
  <r>
    <n v="424658"/>
    <x v="2"/>
    <x v="0"/>
    <n v="65000"/>
    <n v="65000"/>
    <n v="0"/>
    <x v="0"/>
    <x v="1"/>
    <x v="1"/>
    <n v="484"/>
    <x v="8"/>
  </r>
  <r>
    <n v="424694"/>
    <x v="0"/>
    <x v="2"/>
    <n v="146022"/>
    <n v="146022"/>
    <n v="0"/>
    <x v="0"/>
    <x v="0"/>
    <x v="0"/>
    <n v="464"/>
    <x v="1"/>
  </r>
  <r>
    <n v="424715"/>
    <x v="0"/>
    <x v="0"/>
    <n v="45000"/>
    <n v="45000"/>
    <n v="0"/>
    <x v="0"/>
    <x v="0"/>
    <x v="2"/>
    <n v="458"/>
    <x v="1"/>
  </r>
  <r>
    <n v="424716"/>
    <x v="0"/>
    <x v="1"/>
    <n v="66000"/>
    <n v="66000"/>
    <n v="0"/>
    <x v="0"/>
    <x v="0"/>
    <x v="1"/>
    <n v="418"/>
    <x v="6"/>
  </r>
  <r>
    <n v="424718"/>
    <x v="0"/>
    <x v="1"/>
    <n v="36400"/>
    <n v="36400"/>
    <n v="0"/>
    <x v="0"/>
    <x v="0"/>
    <x v="0"/>
    <n v="439"/>
    <x v="3"/>
  </r>
  <r>
    <n v="424723"/>
    <x v="0"/>
    <x v="2"/>
    <n v="20000"/>
    <n v="20000"/>
    <n v="0"/>
    <x v="0"/>
    <x v="1"/>
    <x v="1"/>
    <n v="378"/>
    <x v="4"/>
  </r>
  <r>
    <n v="424743"/>
    <x v="0"/>
    <x v="0"/>
    <n v="10000"/>
    <n v="10000"/>
    <n v="0"/>
    <x v="0"/>
    <x v="0"/>
    <x v="1"/>
    <n v="437"/>
    <x v="3"/>
  </r>
  <r>
    <n v="424757"/>
    <x v="0"/>
    <x v="1"/>
    <n v="72000"/>
    <n v="72000"/>
    <n v="0"/>
    <x v="0"/>
    <x v="0"/>
    <x v="1"/>
    <n v="443"/>
    <x v="3"/>
  </r>
  <r>
    <n v="424812"/>
    <x v="1"/>
    <x v="0"/>
    <n v="35000"/>
    <n v="35000"/>
    <n v="0"/>
    <x v="0"/>
    <x v="1"/>
    <x v="0"/>
    <n v="496"/>
    <x v="0"/>
  </r>
  <r>
    <n v="424845"/>
    <x v="0"/>
    <x v="0"/>
    <n v="60000"/>
    <n v="60000"/>
    <n v="0"/>
    <x v="0"/>
    <x v="1"/>
    <x v="0"/>
    <n v="430"/>
    <x v="6"/>
  </r>
  <r>
    <n v="424875"/>
    <x v="0"/>
    <x v="0"/>
    <n v="80500"/>
    <n v="80500"/>
    <n v="0"/>
    <x v="0"/>
    <x v="0"/>
    <x v="0"/>
    <n v="514"/>
    <x v="7"/>
  </r>
  <r>
    <n v="424952"/>
    <x v="1"/>
    <x v="0"/>
    <n v="40000"/>
    <n v="40000"/>
    <n v="0"/>
    <x v="0"/>
    <x v="0"/>
    <x v="1"/>
    <n v="485"/>
    <x v="8"/>
  </r>
  <r>
    <n v="424998"/>
    <x v="1"/>
    <x v="1"/>
    <n v="30000"/>
    <n v="30000"/>
    <n v="0"/>
    <x v="0"/>
    <x v="0"/>
    <x v="1"/>
    <n v="486"/>
    <x v="8"/>
  </r>
  <r>
    <n v="425209"/>
    <x v="0"/>
    <x v="0"/>
    <n v="50000"/>
    <n v="50000"/>
    <n v="0"/>
    <x v="0"/>
    <x v="1"/>
    <x v="0"/>
    <n v="479"/>
    <x v="8"/>
  </r>
  <r>
    <n v="425226"/>
    <x v="1"/>
    <x v="0"/>
    <n v="1000"/>
    <n v="1000"/>
    <n v="0"/>
    <x v="0"/>
    <x v="1"/>
    <x v="0"/>
    <n v="542"/>
    <x v="9"/>
  </r>
  <r>
    <n v="425239"/>
    <x v="1"/>
    <x v="0"/>
    <n v="6000"/>
    <n v="6000"/>
    <n v="0"/>
    <x v="0"/>
    <x v="0"/>
    <x v="2"/>
    <n v="390"/>
    <x v="4"/>
  </r>
  <r>
    <n v="425253"/>
    <x v="1"/>
    <x v="0"/>
    <n v="10000"/>
    <n v="10000"/>
    <n v="0"/>
    <x v="0"/>
    <x v="1"/>
    <x v="2"/>
    <n v="463"/>
    <x v="1"/>
  </r>
  <r>
    <n v="425269"/>
    <x v="1"/>
    <x v="0"/>
    <n v="20000"/>
    <n v="0"/>
    <n v="1"/>
    <x v="1"/>
    <x v="0"/>
    <x v="1"/>
    <n v="435"/>
    <x v="3"/>
  </r>
  <r>
    <n v="425277"/>
    <x v="1"/>
    <x v="0"/>
    <n v="10000"/>
    <n v="10000"/>
    <n v="0"/>
    <x v="0"/>
    <x v="1"/>
    <x v="0"/>
    <n v="457"/>
    <x v="1"/>
  </r>
  <r>
    <n v="425301"/>
    <x v="1"/>
    <x v="1"/>
    <n v="10000"/>
    <n v="10000"/>
    <n v="0"/>
    <x v="0"/>
    <x v="1"/>
    <x v="1"/>
    <n v="513"/>
    <x v="7"/>
  </r>
  <r>
    <n v="425316"/>
    <x v="0"/>
    <x v="0"/>
    <n v="54000"/>
    <n v="54000"/>
    <n v="0"/>
    <x v="0"/>
    <x v="1"/>
    <x v="0"/>
    <n v="510"/>
    <x v="0"/>
  </r>
  <r>
    <n v="425322"/>
    <x v="2"/>
    <x v="2"/>
    <n v="25000"/>
    <n v="25000"/>
    <n v="0"/>
    <x v="0"/>
    <x v="1"/>
    <x v="1"/>
    <n v="456"/>
    <x v="1"/>
  </r>
  <r>
    <n v="425324"/>
    <x v="0"/>
    <x v="0"/>
    <n v="40000"/>
    <n v="40000"/>
    <n v="0"/>
    <x v="0"/>
    <x v="1"/>
    <x v="1"/>
    <n v="484"/>
    <x v="8"/>
  </r>
  <r>
    <n v="425330"/>
    <x v="1"/>
    <x v="1"/>
    <n v="25000"/>
    <n v="25000"/>
    <n v="0"/>
    <x v="0"/>
    <x v="1"/>
    <x v="0"/>
    <n v="490"/>
    <x v="8"/>
  </r>
  <r>
    <n v="425340"/>
    <x v="0"/>
    <x v="2"/>
    <n v="40000"/>
    <n v="40000"/>
    <n v="0"/>
    <x v="0"/>
    <x v="0"/>
    <x v="0"/>
    <n v="520"/>
    <x v="7"/>
  </r>
  <r>
    <n v="425347"/>
    <x v="0"/>
    <x v="1"/>
    <n v="10000"/>
    <n v="10000"/>
    <n v="0"/>
    <x v="0"/>
    <x v="1"/>
    <x v="1"/>
    <n v="522"/>
    <x v="7"/>
  </r>
  <r>
    <n v="425348"/>
    <x v="0"/>
    <x v="1"/>
    <n v="58100"/>
    <n v="58100"/>
    <n v="0"/>
    <x v="0"/>
    <x v="1"/>
    <x v="0"/>
    <n v="513"/>
    <x v="7"/>
  </r>
  <r>
    <n v="425374"/>
    <x v="0"/>
    <x v="0"/>
    <n v="40000"/>
    <n v="40000"/>
    <n v="0"/>
    <x v="0"/>
    <x v="1"/>
    <x v="1"/>
    <n v="522"/>
    <x v="7"/>
  </r>
  <r>
    <n v="425381"/>
    <x v="1"/>
    <x v="1"/>
    <n v="25000"/>
    <n v="25000"/>
    <n v="0"/>
    <x v="0"/>
    <x v="0"/>
    <x v="1"/>
    <n v="456"/>
    <x v="1"/>
  </r>
  <r>
    <n v="425395"/>
    <x v="0"/>
    <x v="0"/>
    <n v="68400"/>
    <n v="68400"/>
    <n v="0"/>
    <x v="0"/>
    <x v="0"/>
    <x v="2"/>
    <n v="461"/>
    <x v="1"/>
  </r>
  <r>
    <n v="425414"/>
    <x v="0"/>
    <x v="0"/>
    <n v="16500"/>
    <n v="16500"/>
    <n v="0"/>
    <x v="0"/>
    <x v="1"/>
    <x v="1"/>
    <n v="437"/>
    <x v="3"/>
  </r>
  <r>
    <n v="425420"/>
    <x v="0"/>
    <x v="0"/>
    <n v="84500"/>
    <n v="84500"/>
    <n v="0"/>
    <x v="0"/>
    <x v="1"/>
    <x v="1"/>
    <n v="510"/>
    <x v="0"/>
  </r>
  <r>
    <n v="425424"/>
    <x v="0"/>
    <x v="0"/>
    <n v="60000"/>
    <n v="60000"/>
    <n v="0"/>
    <x v="0"/>
    <x v="0"/>
    <x v="1"/>
    <n v="491"/>
    <x v="0"/>
  </r>
  <r>
    <n v="425432"/>
    <x v="0"/>
    <x v="0"/>
    <n v="30000"/>
    <n v="30000"/>
    <n v="0"/>
    <x v="0"/>
    <x v="1"/>
    <x v="1"/>
    <n v="470"/>
    <x v="1"/>
  </r>
  <r>
    <n v="425438"/>
    <x v="1"/>
    <x v="0"/>
    <n v="5000"/>
    <n v="5000"/>
    <n v="0"/>
    <x v="0"/>
    <x v="0"/>
    <x v="0"/>
    <n v="483"/>
    <x v="8"/>
  </r>
  <r>
    <n v="425447"/>
    <x v="1"/>
    <x v="0"/>
    <n v="20000"/>
    <n v="20000"/>
    <n v="0"/>
    <x v="0"/>
    <x v="1"/>
    <x v="0"/>
    <n v="524"/>
    <x v="7"/>
  </r>
  <r>
    <n v="425456"/>
    <x v="1"/>
    <x v="0"/>
    <n v="13000"/>
    <n v="13000"/>
    <n v="0"/>
    <x v="0"/>
    <x v="0"/>
    <x v="2"/>
    <n v="508"/>
    <x v="0"/>
  </r>
  <r>
    <n v="425462"/>
    <x v="2"/>
    <x v="0"/>
    <n v="40000"/>
    <n v="26315.18"/>
    <n v="1"/>
    <x v="1"/>
    <x v="0"/>
    <x v="1"/>
    <n v="417"/>
    <x v="6"/>
  </r>
  <r>
    <n v="425483"/>
    <x v="1"/>
    <x v="0"/>
    <n v="17000"/>
    <n v="17000"/>
    <n v="0"/>
    <x v="0"/>
    <x v="0"/>
    <x v="0"/>
    <n v="474"/>
    <x v="8"/>
  </r>
  <r>
    <n v="425545"/>
    <x v="0"/>
    <x v="1"/>
    <n v="35000"/>
    <n v="35000"/>
    <n v="0"/>
    <x v="0"/>
    <x v="1"/>
    <x v="0"/>
    <n v="522"/>
    <x v="7"/>
  </r>
  <r>
    <n v="425563"/>
    <x v="1"/>
    <x v="0"/>
    <n v="20000"/>
    <n v="20000"/>
    <n v="0"/>
    <x v="0"/>
    <x v="1"/>
    <x v="1"/>
    <n v="493"/>
    <x v="0"/>
  </r>
  <r>
    <n v="425582"/>
    <x v="0"/>
    <x v="1"/>
    <n v="21000"/>
    <n v="21000"/>
    <n v="0"/>
    <x v="0"/>
    <x v="0"/>
    <x v="2"/>
    <n v="493"/>
    <x v="0"/>
  </r>
  <r>
    <n v="425585"/>
    <x v="0"/>
    <x v="0"/>
    <n v="27200"/>
    <n v="27200"/>
    <n v="0"/>
    <x v="0"/>
    <x v="1"/>
    <x v="0"/>
    <n v="493"/>
    <x v="0"/>
  </r>
  <r>
    <n v="425594"/>
    <x v="0"/>
    <x v="1"/>
    <n v="62700"/>
    <n v="62700"/>
    <n v="0"/>
    <x v="0"/>
    <x v="1"/>
    <x v="0"/>
    <n v="458"/>
    <x v="1"/>
  </r>
  <r>
    <n v="425601"/>
    <x v="0"/>
    <x v="0"/>
    <n v="40000"/>
    <n v="40000"/>
    <n v="0"/>
    <x v="0"/>
    <x v="1"/>
    <x v="0"/>
    <n v="478"/>
    <x v="8"/>
  </r>
  <r>
    <n v="425604"/>
    <x v="0"/>
    <x v="0"/>
    <n v="35000"/>
    <n v="35000"/>
    <n v="0"/>
    <x v="0"/>
    <x v="0"/>
    <x v="1"/>
    <n v="442"/>
    <x v="3"/>
  </r>
  <r>
    <n v="425605"/>
    <x v="0"/>
    <x v="0"/>
    <n v="24000"/>
    <n v="24000"/>
    <n v="0"/>
    <x v="0"/>
    <x v="1"/>
    <x v="0"/>
    <n v="477"/>
    <x v="8"/>
  </r>
  <r>
    <n v="425609"/>
    <x v="2"/>
    <x v="2"/>
    <n v="90200"/>
    <n v="90200"/>
    <n v="0"/>
    <x v="0"/>
    <x v="1"/>
    <x v="1"/>
    <n v="416"/>
    <x v="6"/>
  </r>
  <r>
    <n v="425624"/>
    <x v="1"/>
    <x v="0"/>
    <n v="33000"/>
    <n v="33000"/>
    <n v="0"/>
    <x v="0"/>
    <x v="0"/>
    <x v="2"/>
    <n v="467"/>
    <x v="1"/>
  </r>
  <r>
    <n v="425632"/>
    <x v="0"/>
    <x v="0"/>
    <n v="123380"/>
    <n v="123380"/>
    <n v="0"/>
    <x v="0"/>
    <x v="1"/>
    <x v="0"/>
    <n v="546"/>
    <x v="9"/>
  </r>
  <r>
    <n v="425642"/>
    <x v="0"/>
    <x v="0"/>
    <n v="35000"/>
    <n v="35000"/>
    <n v="0"/>
    <x v="0"/>
    <x v="0"/>
    <x v="1"/>
    <n v="464"/>
    <x v="1"/>
  </r>
  <r>
    <n v="425648"/>
    <x v="1"/>
    <x v="0"/>
    <n v="5000"/>
    <n v="5000"/>
    <n v="0"/>
    <x v="0"/>
    <x v="1"/>
    <x v="1"/>
    <n v="492"/>
    <x v="0"/>
  </r>
  <r>
    <n v="425668"/>
    <x v="0"/>
    <x v="2"/>
    <n v="35000"/>
    <n v="35000"/>
    <n v="0"/>
    <x v="0"/>
    <x v="1"/>
    <x v="2"/>
    <n v="510"/>
    <x v="0"/>
  </r>
  <r>
    <n v="425695"/>
    <x v="0"/>
    <x v="0"/>
    <n v="27000"/>
    <n v="27000"/>
    <n v="0"/>
    <x v="0"/>
    <x v="0"/>
    <x v="1"/>
    <n v="449"/>
    <x v="3"/>
  </r>
  <r>
    <n v="425702"/>
    <x v="0"/>
    <x v="1"/>
    <n v="24250"/>
    <n v="24250"/>
    <n v="0"/>
    <x v="0"/>
    <x v="1"/>
    <x v="0"/>
    <n v="534"/>
    <x v="9"/>
  </r>
  <r>
    <n v="425705"/>
    <x v="1"/>
    <x v="0"/>
    <n v="5000"/>
    <n v="5000"/>
    <n v="0"/>
    <x v="0"/>
    <x v="1"/>
    <x v="0"/>
    <n v="480"/>
    <x v="8"/>
  </r>
  <r>
    <n v="425725"/>
    <x v="1"/>
    <x v="0"/>
    <n v="39600"/>
    <n v="39600"/>
    <n v="0"/>
    <x v="0"/>
    <x v="1"/>
    <x v="1"/>
    <n v="454"/>
    <x v="1"/>
  </r>
  <r>
    <n v="425754"/>
    <x v="0"/>
    <x v="0"/>
    <n v="91746"/>
    <n v="91746"/>
    <n v="0"/>
    <x v="0"/>
    <x v="1"/>
    <x v="0"/>
    <n v="510"/>
    <x v="0"/>
  </r>
  <r>
    <n v="425755"/>
    <x v="0"/>
    <x v="0"/>
    <n v="66330"/>
    <n v="66330"/>
    <n v="0"/>
    <x v="0"/>
    <x v="1"/>
    <x v="0"/>
    <n v="485"/>
    <x v="8"/>
  </r>
  <r>
    <n v="425798"/>
    <x v="1"/>
    <x v="0"/>
    <n v="61000"/>
    <n v="61000"/>
    <n v="0"/>
    <x v="0"/>
    <x v="1"/>
    <x v="2"/>
    <n v="563"/>
    <x v="10"/>
  </r>
  <r>
    <n v="425812"/>
    <x v="0"/>
    <x v="1"/>
    <n v="15000"/>
    <n v="15000"/>
    <n v="0"/>
    <x v="0"/>
    <x v="0"/>
    <x v="1"/>
    <n v="417"/>
    <x v="6"/>
  </r>
  <r>
    <n v="425822"/>
    <x v="1"/>
    <x v="0"/>
    <n v="20000"/>
    <n v="20000"/>
    <n v="0"/>
    <x v="0"/>
    <x v="1"/>
    <x v="2"/>
    <n v="488"/>
    <x v="8"/>
  </r>
  <r>
    <n v="425828"/>
    <x v="0"/>
    <x v="1"/>
    <n v="25000"/>
    <n v="25000"/>
    <n v="0"/>
    <x v="0"/>
    <x v="1"/>
    <x v="1"/>
    <n v="485"/>
    <x v="8"/>
  </r>
  <r>
    <n v="425845"/>
    <x v="0"/>
    <x v="0"/>
    <n v="30000"/>
    <n v="30000"/>
    <n v="0"/>
    <x v="0"/>
    <x v="1"/>
    <x v="0"/>
    <n v="532"/>
    <x v="9"/>
  </r>
  <r>
    <n v="425846"/>
    <x v="1"/>
    <x v="0"/>
    <n v="15000"/>
    <n v="15000"/>
    <n v="0"/>
    <x v="0"/>
    <x v="0"/>
    <x v="2"/>
    <n v="398"/>
    <x v="2"/>
  </r>
  <r>
    <n v="425893"/>
    <x v="0"/>
    <x v="0"/>
    <n v="52500"/>
    <n v="52500"/>
    <n v="0"/>
    <x v="0"/>
    <x v="0"/>
    <x v="2"/>
    <n v="527"/>
    <x v="7"/>
  </r>
  <r>
    <n v="425912"/>
    <x v="0"/>
    <x v="0"/>
    <n v="60000"/>
    <n v="60000"/>
    <n v="0"/>
    <x v="0"/>
    <x v="0"/>
    <x v="1"/>
    <n v="433"/>
    <x v="3"/>
  </r>
  <r>
    <n v="425923"/>
    <x v="0"/>
    <x v="0"/>
    <n v="45000"/>
    <n v="45000"/>
    <n v="0"/>
    <x v="0"/>
    <x v="1"/>
    <x v="1"/>
    <n v="463"/>
    <x v="1"/>
  </r>
  <r>
    <n v="425968"/>
    <x v="1"/>
    <x v="0"/>
    <n v="25000"/>
    <n v="25000"/>
    <n v="0"/>
    <x v="0"/>
    <x v="1"/>
    <x v="1"/>
    <n v="484"/>
    <x v="8"/>
  </r>
  <r>
    <n v="426002"/>
    <x v="1"/>
    <x v="0"/>
    <n v="20000"/>
    <n v="20000"/>
    <n v="0"/>
    <x v="0"/>
    <x v="1"/>
    <x v="2"/>
    <n v="517"/>
    <x v="7"/>
  </r>
  <r>
    <n v="426005"/>
    <x v="0"/>
    <x v="0"/>
    <n v="330700"/>
    <n v="330700"/>
    <n v="0"/>
    <x v="0"/>
    <x v="0"/>
    <x v="2"/>
    <n v="523"/>
    <x v="7"/>
  </r>
  <r>
    <n v="426015"/>
    <x v="0"/>
    <x v="0"/>
    <n v="67449"/>
    <n v="67449"/>
    <n v="0"/>
    <x v="0"/>
    <x v="0"/>
    <x v="1"/>
    <n v="432"/>
    <x v="3"/>
  </r>
  <r>
    <n v="426020"/>
    <x v="1"/>
    <x v="0"/>
    <n v="25000"/>
    <n v="25000"/>
    <n v="0"/>
    <x v="0"/>
    <x v="1"/>
    <x v="2"/>
    <n v="495"/>
    <x v="0"/>
  </r>
  <r>
    <n v="426052"/>
    <x v="0"/>
    <x v="1"/>
    <n v="31400"/>
    <n v="31400"/>
    <n v="0"/>
    <x v="0"/>
    <x v="1"/>
    <x v="2"/>
    <n v="435"/>
    <x v="3"/>
  </r>
  <r>
    <n v="426090"/>
    <x v="0"/>
    <x v="1"/>
    <n v="62000"/>
    <n v="62000"/>
    <n v="0"/>
    <x v="0"/>
    <x v="1"/>
    <x v="1"/>
    <n v="485"/>
    <x v="8"/>
  </r>
  <r>
    <n v="426105"/>
    <x v="1"/>
    <x v="0"/>
    <n v="40000"/>
    <n v="40000"/>
    <n v="0"/>
    <x v="0"/>
    <x v="1"/>
    <x v="2"/>
    <n v="439"/>
    <x v="3"/>
  </r>
  <r>
    <n v="426117"/>
    <x v="0"/>
    <x v="0"/>
    <n v="66200"/>
    <n v="66200"/>
    <n v="0"/>
    <x v="0"/>
    <x v="1"/>
    <x v="1"/>
    <n v="502"/>
    <x v="0"/>
  </r>
  <r>
    <n v="426124"/>
    <x v="1"/>
    <x v="0"/>
    <n v="30000"/>
    <n v="30000"/>
    <n v="0"/>
    <x v="0"/>
    <x v="0"/>
    <x v="2"/>
    <n v="463"/>
    <x v="1"/>
  </r>
  <r>
    <n v="426143"/>
    <x v="0"/>
    <x v="0"/>
    <n v="57470"/>
    <n v="57470"/>
    <n v="0"/>
    <x v="0"/>
    <x v="1"/>
    <x v="0"/>
    <n v="535"/>
    <x v="9"/>
  </r>
  <r>
    <n v="426149"/>
    <x v="1"/>
    <x v="0"/>
    <n v="41300"/>
    <n v="41300"/>
    <n v="0"/>
    <x v="0"/>
    <x v="1"/>
    <x v="2"/>
    <n v="506"/>
    <x v="0"/>
  </r>
  <r>
    <n v="426154"/>
    <x v="0"/>
    <x v="0"/>
    <n v="30000"/>
    <n v="30000"/>
    <n v="0"/>
    <x v="0"/>
    <x v="0"/>
    <x v="1"/>
    <n v="454"/>
    <x v="1"/>
  </r>
  <r>
    <n v="426200"/>
    <x v="0"/>
    <x v="1"/>
    <n v="24000"/>
    <n v="24000"/>
    <n v="0"/>
    <x v="0"/>
    <x v="0"/>
    <x v="1"/>
    <n v="474"/>
    <x v="8"/>
  </r>
  <r>
    <n v="426204"/>
    <x v="2"/>
    <x v="0"/>
    <n v="99400"/>
    <n v="99400"/>
    <n v="0"/>
    <x v="0"/>
    <x v="1"/>
    <x v="2"/>
    <n v="501"/>
    <x v="0"/>
  </r>
  <r>
    <n v="426205"/>
    <x v="0"/>
    <x v="2"/>
    <n v="31500"/>
    <n v="31500"/>
    <n v="0"/>
    <x v="0"/>
    <x v="0"/>
    <x v="1"/>
    <n v="441"/>
    <x v="3"/>
  </r>
  <r>
    <n v="426233"/>
    <x v="1"/>
    <x v="0"/>
    <n v="5000"/>
    <n v="5000"/>
    <n v="0"/>
    <x v="0"/>
    <x v="1"/>
    <x v="0"/>
    <n v="411"/>
    <x v="6"/>
  </r>
  <r>
    <n v="426241"/>
    <x v="0"/>
    <x v="0"/>
    <n v="72450"/>
    <n v="72450"/>
    <n v="0"/>
    <x v="0"/>
    <x v="1"/>
    <x v="2"/>
    <n v="531"/>
    <x v="9"/>
  </r>
  <r>
    <n v="426259"/>
    <x v="0"/>
    <x v="0"/>
    <n v="15000"/>
    <n v="15000"/>
    <n v="0"/>
    <x v="0"/>
    <x v="1"/>
    <x v="2"/>
    <n v="422"/>
    <x v="6"/>
  </r>
  <r>
    <n v="426293"/>
    <x v="0"/>
    <x v="2"/>
    <n v="43000"/>
    <n v="43000"/>
    <n v="0"/>
    <x v="0"/>
    <x v="1"/>
    <x v="0"/>
    <n v="468"/>
    <x v="1"/>
  </r>
  <r>
    <n v="426311"/>
    <x v="1"/>
    <x v="1"/>
    <n v="1000"/>
    <n v="1000"/>
    <n v="0"/>
    <x v="0"/>
    <x v="0"/>
    <x v="2"/>
    <n v="432"/>
    <x v="3"/>
  </r>
  <r>
    <n v="426326"/>
    <x v="0"/>
    <x v="0"/>
    <n v="20000"/>
    <n v="20000"/>
    <n v="0"/>
    <x v="0"/>
    <x v="1"/>
    <x v="2"/>
    <n v="483"/>
    <x v="8"/>
  </r>
  <r>
    <n v="426356"/>
    <x v="0"/>
    <x v="1"/>
    <n v="30000"/>
    <n v="30000"/>
    <n v="0"/>
    <x v="0"/>
    <x v="0"/>
    <x v="2"/>
    <n v="543"/>
    <x v="9"/>
  </r>
  <r>
    <n v="426384"/>
    <x v="1"/>
    <x v="0"/>
    <n v="34800"/>
    <n v="34800"/>
    <n v="0"/>
    <x v="0"/>
    <x v="1"/>
    <x v="1"/>
    <n v="469"/>
    <x v="1"/>
  </r>
  <r>
    <n v="426390"/>
    <x v="1"/>
    <x v="0"/>
    <n v="35000"/>
    <n v="0"/>
    <n v="1"/>
    <x v="1"/>
    <x v="0"/>
    <x v="0"/>
    <n v="430"/>
    <x v="6"/>
  </r>
  <r>
    <n v="426392"/>
    <x v="1"/>
    <x v="0"/>
    <n v="20000"/>
    <n v="0"/>
    <n v="1"/>
    <x v="1"/>
    <x v="0"/>
    <x v="0"/>
    <n v="451"/>
    <x v="1"/>
  </r>
  <r>
    <n v="426396"/>
    <x v="0"/>
    <x v="0"/>
    <n v="20000"/>
    <n v="0"/>
    <n v="1"/>
    <x v="1"/>
    <x v="0"/>
    <x v="1"/>
    <n v="449"/>
    <x v="3"/>
  </r>
  <r>
    <n v="426430"/>
    <x v="1"/>
    <x v="0"/>
    <n v="35000"/>
    <n v="0"/>
    <n v="1"/>
    <x v="1"/>
    <x v="0"/>
    <x v="0"/>
    <n v="435"/>
    <x v="3"/>
  </r>
  <r>
    <n v="426437"/>
    <x v="0"/>
    <x v="0"/>
    <n v="60000"/>
    <n v="60000"/>
    <n v="0"/>
    <x v="0"/>
    <x v="1"/>
    <x v="2"/>
    <n v="402"/>
    <x v="2"/>
  </r>
  <r>
    <n v="426439"/>
    <x v="0"/>
    <x v="1"/>
    <n v="30000"/>
    <n v="30000"/>
    <n v="0"/>
    <x v="0"/>
    <x v="0"/>
    <x v="2"/>
    <n v="445"/>
    <x v="3"/>
  </r>
  <r>
    <n v="426452"/>
    <x v="0"/>
    <x v="0"/>
    <n v="30000"/>
    <n v="30000"/>
    <n v="0"/>
    <x v="0"/>
    <x v="0"/>
    <x v="1"/>
    <n v="436"/>
    <x v="3"/>
  </r>
  <r>
    <n v="426527"/>
    <x v="0"/>
    <x v="0"/>
    <n v="234000"/>
    <n v="234000"/>
    <n v="0"/>
    <x v="0"/>
    <x v="0"/>
    <x v="0"/>
    <n v="498"/>
    <x v="0"/>
  </r>
  <r>
    <n v="426540"/>
    <x v="0"/>
    <x v="0"/>
    <n v="38900"/>
    <n v="38900"/>
    <n v="0"/>
    <x v="0"/>
    <x v="0"/>
    <x v="1"/>
    <n v="527"/>
    <x v="7"/>
  </r>
  <r>
    <n v="426616"/>
    <x v="1"/>
    <x v="0"/>
    <n v="20000"/>
    <n v="20000"/>
    <n v="0"/>
    <x v="0"/>
    <x v="0"/>
    <x v="1"/>
    <n v="442"/>
    <x v="3"/>
  </r>
  <r>
    <n v="426660"/>
    <x v="2"/>
    <x v="0"/>
    <n v="73000"/>
    <n v="73000"/>
    <n v="0"/>
    <x v="0"/>
    <x v="1"/>
    <x v="1"/>
    <n v="542"/>
    <x v="9"/>
  </r>
  <r>
    <n v="426720"/>
    <x v="1"/>
    <x v="0"/>
    <n v="500"/>
    <n v="500"/>
    <n v="0"/>
    <x v="0"/>
    <x v="1"/>
    <x v="0"/>
    <n v="467"/>
    <x v="1"/>
  </r>
  <r>
    <n v="426733"/>
    <x v="0"/>
    <x v="0"/>
    <n v="30000"/>
    <n v="30000"/>
    <n v="0"/>
    <x v="0"/>
    <x v="0"/>
    <x v="2"/>
    <n v="416"/>
    <x v="6"/>
  </r>
  <r>
    <n v="426734"/>
    <x v="0"/>
    <x v="0"/>
    <n v="17000"/>
    <n v="17000"/>
    <n v="0"/>
    <x v="0"/>
    <x v="1"/>
    <x v="1"/>
    <n v="472"/>
    <x v="8"/>
  </r>
  <r>
    <n v="426755"/>
    <x v="0"/>
    <x v="0"/>
    <n v="47913"/>
    <n v="47913"/>
    <n v="0"/>
    <x v="0"/>
    <x v="1"/>
    <x v="0"/>
    <n v="424"/>
    <x v="6"/>
  </r>
  <r>
    <n v="426768"/>
    <x v="0"/>
    <x v="0"/>
    <n v="145700"/>
    <n v="145700"/>
    <n v="0"/>
    <x v="0"/>
    <x v="0"/>
    <x v="0"/>
    <n v="525"/>
    <x v="7"/>
  </r>
  <r>
    <n v="426807"/>
    <x v="0"/>
    <x v="0"/>
    <n v="97500"/>
    <n v="97500"/>
    <n v="0"/>
    <x v="0"/>
    <x v="0"/>
    <x v="1"/>
    <n v="453"/>
    <x v="1"/>
  </r>
  <r>
    <n v="427039"/>
    <x v="0"/>
    <x v="0"/>
    <n v="20000"/>
    <n v="20000"/>
    <n v="0"/>
    <x v="0"/>
    <x v="1"/>
    <x v="0"/>
    <n v="538"/>
    <x v="9"/>
  </r>
  <r>
    <n v="427041"/>
    <x v="0"/>
    <x v="0"/>
    <n v="40000"/>
    <n v="40000"/>
    <n v="0"/>
    <x v="0"/>
    <x v="0"/>
    <x v="1"/>
    <n v="493"/>
    <x v="0"/>
  </r>
  <r>
    <n v="427070"/>
    <x v="0"/>
    <x v="0"/>
    <n v="25000"/>
    <n v="25000"/>
    <n v="0"/>
    <x v="0"/>
    <x v="1"/>
    <x v="2"/>
    <n v="487"/>
    <x v="8"/>
  </r>
  <r>
    <n v="427076"/>
    <x v="0"/>
    <x v="2"/>
    <n v="85000"/>
    <n v="85000"/>
    <n v="0"/>
    <x v="0"/>
    <x v="0"/>
    <x v="0"/>
    <n v="490"/>
    <x v="8"/>
  </r>
  <r>
    <n v="427088"/>
    <x v="0"/>
    <x v="0"/>
    <n v="8100"/>
    <n v="8100"/>
    <n v="0"/>
    <x v="0"/>
    <x v="1"/>
    <x v="1"/>
    <n v="515"/>
    <x v="7"/>
  </r>
  <r>
    <n v="427143"/>
    <x v="1"/>
    <x v="1"/>
    <n v="2000"/>
    <n v="2000"/>
    <n v="0"/>
    <x v="0"/>
    <x v="1"/>
    <x v="0"/>
    <n v="464"/>
    <x v="1"/>
  </r>
  <r>
    <n v="427146"/>
    <x v="0"/>
    <x v="1"/>
    <n v="39700"/>
    <n v="39700"/>
    <n v="0"/>
    <x v="0"/>
    <x v="1"/>
    <x v="1"/>
    <n v="474"/>
    <x v="8"/>
  </r>
  <r>
    <n v="427165"/>
    <x v="0"/>
    <x v="0"/>
    <n v="24000"/>
    <n v="24000"/>
    <n v="0"/>
    <x v="0"/>
    <x v="1"/>
    <x v="0"/>
    <n v="483"/>
    <x v="8"/>
  </r>
  <r>
    <n v="427210"/>
    <x v="0"/>
    <x v="2"/>
    <n v="25000"/>
    <n v="25000"/>
    <n v="0"/>
    <x v="0"/>
    <x v="0"/>
    <x v="2"/>
    <n v="463"/>
    <x v="1"/>
  </r>
  <r>
    <n v="427211"/>
    <x v="0"/>
    <x v="0"/>
    <n v="68400"/>
    <n v="68400"/>
    <n v="0"/>
    <x v="0"/>
    <x v="1"/>
    <x v="0"/>
    <n v="514"/>
    <x v="7"/>
  </r>
  <r>
    <n v="427216"/>
    <x v="0"/>
    <x v="1"/>
    <n v="40000"/>
    <n v="40000"/>
    <n v="0"/>
    <x v="0"/>
    <x v="1"/>
    <x v="0"/>
    <n v="573"/>
    <x v="12"/>
  </r>
  <r>
    <n v="427223"/>
    <x v="0"/>
    <x v="0"/>
    <n v="58200"/>
    <n v="58200"/>
    <n v="0"/>
    <x v="0"/>
    <x v="0"/>
    <x v="1"/>
    <n v="489"/>
    <x v="8"/>
  </r>
  <r>
    <n v="427239"/>
    <x v="1"/>
    <x v="0"/>
    <n v="10000"/>
    <n v="10000"/>
    <n v="0"/>
    <x v="0"/>
    <x v="0"/>
    <x v="0"/>
    <n v="439"/>
    <x v="3"/>
  </r>
  <r>
    <n v="427252"/>
    <x v="0"/>
    <x v="1"/>
    <n v="72100"/>
    <n v="72100"/>
    <n v="0"/>
    <x v="0"/>
    <x v="1"/>
    <x v="2"/>
    <n v="473"/>
    <x v="8"/>
  </r>
  <r>
    <n v="427265"/>
    <x v="1"/>
    <x v="0"/>
    <n v="20000"/>
    <n v="20000"/>
    <n v="0"/>
    <x v="0"/>
    <x v="0"/>
    <x v="2"/>
    <n v="469"/>
    <x v="1"/>
  </r>
  <r>
    <n v="427271"/>
    <x v="0"/>
    <x v="0"/>
    <n v="98300"/>
    <n v="98300"/>
    <n v="0"/>
    <x v="0"/>
    <x v="0"/>
    <x v="2"/>
    <n v="445"/>
    <x v="3"/>
  </r>
  <r>
    <n v="427274"/>
    <x v="1"/>
    <x v="1"/>
    <n v="20000"/>
    <n v="20000"/>
    <n v="0"/>
    <x v="0"/>
    <x v="1"/>
    <x v="2"/>
    <n v="517"/>
    <x v="7"/>
  </r>
  <r>
    <n v="427280"/>
    <x v="0"/>
    <x v="0"/>
    <n v="60000"/>
    <n v="60000"/>
    <n v="0"/>
    <x v="0"/>
    <x v="1"/>
    <x v="1"/>
    <n v="520"/>
    <x v="7"/>
  </r>
  <r>
    <n v="427322"/>
    <x v="0"/>
    <x v="0"/>
    <n v="32000"/>
    <n v="32000"/>
    <n v="0"/>
    <x v="0"/>
    <x v="0"/>
    <x v="1"/>
    <n v="447"/>
    <x v="3"/>
  </r>
  <r>
    <n v="427343"/>
    <x v="1"/>
    <x v="0"/>
    <n v="52400"/>
    <n v="52400"/>
    <n v="0"/>
    <x v="0"/>
    <x v="1"/>
    <x v="2"/>
    <n v="451"/>
    <x v="1"/>
  </r>
  <r>
    <n v="427401"/>
    <x v="0"/>
    <x v="0"/>
    <n v="30250"/>
    <n v="30250"/>
    <n v="0"/>
    <x v="0"/>
    <x v="0"/>
    <x v="1"/>
    <n v="446"/>
    <x v="3"/>
  </r>
  <r>
    <n v="427402"/>
    <x v="1"/>
    <x v="0"/>
    <n v="1000"/>
    <n v="1000"/>
    <n v="0"/>
    <x v="0"/>
    <x v="1"/>
    <x v="0"/>
    <n v="430"/>
    <x v="6"/>
  </r>
  <r>
    <n v="427431"/>
    <x v="1"/>
    <x v="1"/>
    <n v="35000"/>
    <n v="35000"/>
    <n v="0"/>
    <x v="0"/>
    <x v="0"/>
    <x v="1"/>
    <n v="470"/>
    <x v="1"/>
  </r>
  <r>
    <n v="427461"/>
    <x v="2"/>
    <x v="1"/>
    <n v="66000"/>
    <n v="66000"/>
    <n v="0"/>
    <x v="0"/>
    <x v="1"/>
    <x v="1"/>
    <n v="517"/>
    <x v="7"/>
  </r>
  <r>
    <n v="427505"/>
    <x v="0"/>
    <x v="0"/>
    <n v="56900"/>
    <n v="56900"/>
    <n v="0"/>
    <x v="0"/>
    <x v="0"/>
    <x v="1"/>
    <n v="473"/>
    <x v="8"/>
  </r>
  <r>
    <n v="427506"/>
    <x v="0"/>
    <x v="1"/>
    <n v="30000"/>
    <n v="30000"/>
    <n v="0"/>
    <x v="0"/>
    <x v="0"/>
    <x v="1"/>
    <n v="501"/>
    <x v="0"/>
  </r>
  <r>
    <n v="427511"/>
    <x v="2"/>
    <x v="2"/>
    <n v="50000"/>
    <n v="50000"/>
    <n v="0"/>
    <x v="0"/>
    <x v="0"/>
    <x v="0"/>
    <n v="384"/>
    <x v="4"/>
  </r>
  <r>
    <n v="427575"/>
    <x v="0"/>
    <x v="1"/>
    <n v="10000"/>
    <n v="10000"/>
    <n v="0"/>
    <x v="0"/>
    <x v="0"/>
    <x v="0"/>
    <n v="474"/>
    <x v="8"/>
  </r>
  <r>
    <n v="427576"/>
    <x v="1"/>
    <x v="0"/>
    <n v="35500"/>
    <n v="35500"/>
    <n v="0"/>
    <x v="0"/>
    <x v="1"/>
    <x v="0"/>
    <n v="464"/>
    <x v="1"/>
  </r>
  <r>
    <n v="427603"/>
    <x v="1"/>
    <x v="0"/>
    <n v="10000"/>
    <n v="10000"/>
    <n v="0"/>
    <x v="0"/>
    <x v="1"/>
    <x v="0"/>
    <n v="430"/>
    <x v="6"/>
  </r>
  <r>
    <n v="427631"/>
    <x v="0"/>
    <x v="0"/>
    <n v="180246.3"/>
    <n v="180246.3"/>
    <n v="0"/>
    <x v="0"/>
    <x v="0"/>
    <x v="1"/>
    <n v="503"/>
    <x v="0"/>
  </r>
  <r>
    <n v="427661"/>
    <x v="0"/>
    <x v="0"/>
    <n v="53500"/>
    <n v="53500"/>
    <n v="0"/>
    <x v="0"/>
    <x v="0"/>
    <x v="1"/>
    <n v="485"/>
    <x v="8"/>
  </r>
  <r>
    <n v="427667"/>
    <x v="1"/>
    <x v="0"/>
    <n v="12000"/>
    <n v="12000"/>
    <n v="0"/>
    <x v="0"/>
    <x v="1"/>
    <x v="1"/>
    <n v="552"/>
    <x v="10"/>
  </r>
  <r>
    <n v="427685"/>
    <x v="0"/>
    <x v="0"/>
    <n v="30000"/>
    <n v="30000"/>
    <n v="0"/>
    <x v="0"/>
    <x v="1"/>
    <x v="0"/>
    <n v="445"/>
    <x v="3"/>
  </r>
  <r>
    <n v="427687"/>
    <x v="1"/>
    <x v="0"/>
    <n v="11000"/>
    <n v="11000"/>
    <n v="0"/>
    <x v="0"/>
    <x v="1"/>
    <x v="1"/>
    <n v="474"/>
    <x v="8"/>
  </r>
  <r>
    <n v="427688"/>
    <x v="0"/>
    <x v="2"/>
    <n v="30000"/>
    <n v="30000"/>
    <n v="0"/>
    <x v="0"/>
    <x v="0"/>
    <x v="0"/>
    <n v="424"/>
    <x v="6"/>
  </r>
  <r>
    <n v="427696"/>
    <x v="0"/>
    <x v="0"/>
    <n v="40000"/>
    <n v="40000"/>
    <n v="0"/>
    <x v="0"/>
    <x v="1"/>
    <x v="1"/>
    <n v="450"/>
    <x v="3"/>
  </r>
  <r>
    <n v="427715"/>
    <x v="1"/>
    <x v="0"/>
    <n v="10000"/>
    <n v="10000"/>
    <n v="0"/>
    <x v="0"/>
    <x v="1"/>
    <x v="0"/>
    <n v="413"/>
    <x v="6"/>
  </r>
  <r>
    <n v="427720"/>
    <x v="2"/>
    <x v="0"/>
    <n v="79300"/>
    <n v="79300"/>
    <n v="0"/>
    <x v="0"/>
    <x v="0"/>
    <x v="1"/>
    <n v="434"/>
    <x v="3"/>
  </r>
  <r>
    <n v="427791"/>
    <x v="0"/>
    <x v="1"/>
    <n v="27500"/>
    <n v="27500"/>
    <n v="0"/>
    <x v="0"/>
    <x v="1"/>
    <x v="0"/>
    <n v="526"/>
    <x v="7"/>
  </r>
  <r>
    <n v="427821"/>
    <x v="1"/>
    <x v="0"/>
    <n v="40000"/>
    <n v="14.08"/>
    <n v="1"/>
    <x v="1"/>
    <x v="1"/>
    <x v="1"/>
    <n v="512"/>
    <x v="7"/>
  </r>
  <r>
    <n v="427876"/>
    <x v="0"/>
    <x v="0"/>
    <n v="23000"/>
    <n v="23000"/>
    <n v="0"/>
    <x v="0"/>
    <x v="1"/>
    <x v="1"/>
    <n v="437"/>
    <x v="3"/>
  </r>
  <r>
    <n v="427878"/>
    <x v="0"/>
    <x v="0"/>
    <n v="25000"/>
    <n v="25000"/>
    <n v="0"/>
    <x v="0"/>
    <x v="0"/>
    <x v="0"/>
    <n v="505"/>
    <x v="0"/>
  </r>
  <r>
    <n v="427885"/>
    <x v="0"/>
    <x v="0"/>
    <n v="44000"/>
    <n v="44000"/>
    <n v="0"/>
    <x v="0"/>
    <x v="1"/>
    <x v="0"/>
    <n v="460"/>
    <x v="1"/>
  </r>
  <r>
    <n v="427904"/>
    <x v="1"/>
    <x v="0"/>
    <n v="1000"/>
    <n v="1000"/>
    <n v="0"/>
    <x v="0"/>
    <x v="1"/>
    <x v="1"/>
    <n v="470"/>
    <x v="1"/>
  </r>
  <r>
    <n v="427939"/>
    <x v="0"/>
    <x v="0"/>
    <n v="60000"/>
    <n v="60000"/>
    <n v="0"/>
    <x v="0"/>
    <x v="1"/>
    <x v="0"/>
    <n v="520"/>
    <x v="7"/>
  </r>
  <r>
    <n v="427954"/>
    <x v="1"/>
    <x v="0"/>
    <n v="10000"/>
    <n v="10000"/>
    <n v="0"/>
    <x v="0"/>
    <x v="1"/>
    <x v="1"/>
    <n v="494"/>
    <x v="0"/>
  </r>
  <r>
    <n v="427957"/>
    <x v="0"/>
    <x v="0"/>
    <n v="20000"/>
    <n v="20000"/>
    <n v="0"/>
    <x v="0"/>
    <x v="0"/>
    <x v="1"/>
    <n v="503"/>
    <x v="0"/>
  </r>
  <r>
    <n v="427958"/>
    <x v="0"/>
    <x v="1"/>
    <n v="49000"/>
    <n v="49000"/>
    <n v="0"/>
    <x v="0"/>
    <x v="1"/>
    <x v="0"/>
    <n v="534"/>
    <x v="9"/>
  </r>
  <r>
    <n v="427984"/>
    <x v="1"/>
    <x v="0"/>
    <n v="30000"/>
    <n v="30000"/>
    <n v="0"/>
    <x v="0"/>
    <x v="0"/>
    <x v="1"/>
    <n v="421"/>
    <x v="6"/>
  </r>
  <r>
    <n v="427987"/>
    <x v="0"/>
    <x v="1"/>
    <n v="35000"/>
    <n v="35000"/>
    <n v="0"/>
    <x v="0"/>
    <x v="0"/>
    <x v="0"/>
    <n v="431"/>
    <x v="3"/>
  </r>
  <r>
    <n v="428122"/>
    <x v="0"/>
    <x v="2"/>
    <n v="24000"/>
    <n v="24000"/>
    <n v="0"/>
    <x v="0"/>
    <x v="1"/>
    <x v="2"/>
    <n v="489"/>
    <x v="8"/>
  </r>
  <r>
    <n v="428180"/>
    <x v="0"/>
    <x v="0"/>
    <n v="41300"/>
    <n v="41300"/>
    <n v="0"/>
    <x v="0"/>
    <x v="0"/>
    <x v="1"/>
    <n v="450"/>
    <x v="3"/>
  </r>
  <r>
    <n v="428279"/>
    <x v="2"/>
    <x v="2"/>
    <n v="77600"/>
    <n v="77600"/>
    <n v="0"/>
    <x v="0"/>
    <x v="0"/>
    <x v="0"/>
    <n v="418"/>
    <x v="6"/>
  </r>
  <r>
    <n v="428369"/>
    <x v="2"/>
    <x v="1"/>
    <n v="35000"/>
    <n v="35000"/>
    <n v="0"/>
    <x v="0"/>
    <x v="0"/>
    <x v="2"/>
    <n v="514"/>
    <x v="7"/>
  </r>
  <r>
    <n v="428394"/>
    <x v="0"/>
    <x v="1"/>
    <n v="61000"/>
    <n v="61000"/>
    <n v="0"/>
    <x v="0"/>
    <x v="1"/>
    <x v="1"/>
    <n v="533"/>
    <x v="9"/>
  </r>
  <r>
    <n v="428406"/>
    <x v="0"/>
    <x v="0"/>
    <n v="20000"/>
    <n v="20000"/>
    <n v="0"/>
    <x v="0"/>
    <x v="0"/>
    <x v="1"/>
    <n v="457"/>
    <x v="1"/>
  </r>
  <r>
    <n v="428426"/>
    <x v="1"/>
    <x v="0"/>
    <n v="25000"/>
    <n v="25000"/>
    <n v="0"/>
    <x v="0"/>
    <x v="0"/>
    <x v="2"/>
    <n v="479"/>
    <x v="8"/>
  </r>
  <r>
    <n v="428457"/>
    <x v="0"/>
    <x v="2"/>
    <n v="45000"/>
    <n v="45000"/>
    <n v="0"/>
    <x v="0"/>
    <x v="1"/>
    <x v="1"/>
    <n v="460"/>
    <x v="1"/>
  </r>
  <r>
    <n v="428464"/>
    <x v="1"/>
    <x v="0"/>
    <n v="8000"/>
    <n v="8000"/>
    <n v="0"/>
    <x v="0"/>
    <x v="1"/>
    <x v="0"/>
    <n v="471"/>
    <x v="8"/>
  </r>
  <r>
    <n v="428469"/>
    <x v="1"/>
    <x v="1"/>
    <n v="50000"/>
    <n v="50000"/>
    <n v="0"/>
    <x v="0"/>
    <x v="0"/>
    <x v="1"/>
    <n v="422"/>
    <x v="6"/>
  </r>
  <r>
    <n v="428472"/>
    <x v="0"/>
    <x v="1"/>
    <n v="40000"/>
    <n v="40000"/>
    <n v="0"/>
    <x v="0"/>
    <x v="1"/>
    <x v="0"/>
    <n v="526"/>
    <x v="7"/>
  </r>
  <r>
    <n v="428478"/>
    <x v="0"/>
    <x v="0"/>
    <n v="84500"/>
    <n v="84500"/>
    <n v="0"/>
    <x v="0"/>
    <x v="1"/>
    <x v="0"/>
    <n v="486"/>
    <x v="8"/>
  </r>
  <r>
    <n v="428498"/>
    <x v="1"/>
    <x v="0"/>
    <n v="10000"/>
    <n v="10000"/>
    <n v="0"/>
    <x v="0"/>
    <x v="1"/>
    <x v="1"/>
    <n v="517"/>
    <x v="7"/>
  </r>
  <r>
    <n v="428499"/>
    <x v="2"/>
    <x v="2"/>
    <n v="35000"/>
    <n v="35000"/>
    <n v="0"/>
    <x v="0"/>
    <x v="0"/>
    <x v="1"/>
    <n v="440"/>
    <x v="3"/>
  </r>
  <r>
    <n v="428524"/>
    <x v="1"/>
    <x v="0"/>
    <n v="6000"/>
    <n v="6000"/>
    <n v="0"/>
    <x v="0"/>
    <x v="1"/>
    <x v="0"/>
    <n v="471"/>
    <x v="8"/>
  </r>
  <r>
    <n v="428538"/>
    <x v="0"/>
    <x v="0"/>
    <n v="30000"/>
    <n v="30000"/>
    <n v="0"/>
    <x v="0"/>
    <x v="1"/>
    <x v="1"/>
    <n v="529"/>
    <x v="7"/>
  </r>
  <r>
    <n v="428539"/>
    <x v="1"/>
    <x v="0"/>
    <n v="1000"/>
    <n v="1000"/>
    <n v="0"/>
    <x v="0"/>
    <x v="0"/>
    <x v="1"/>
    <n v="400"/>
    <x v="2"/>
  </r>
  <r>
    <n v="428595"/>
    <x v="1"/>
    <x v="0"/>
    <n v="60000"/>
    <n v="60000"/>
    <n v="0"/>
    <x v="0"/>
    <x v="1"/>
    <x v="1"/>
    <n v="505"/>
    <x v="0"/>
  </r>
  <r>
    <n v="428597"/>
    <x v="0"/>
    <x v="1"/>
    <n v="40000"/>
    <n v="40000"/>
    <n v="0"/>
    <x v="0"/>
    <x v="0"/>
    <x v="0"/>
    <n v="520"/>
    <x v="7"/>
  </r>
  <r>
    <n v="428608"/>
    <x v="0"/>
    <x v="0"/>
    <n v="25000"/>
    <n v="25000"/>
    <n v="0"/>
    <x v="0"/>
    <x v="1"/>
    <x v="0"/>
    <n v="426"/>
    <x v="6"/>
  </r>
  <r>
    <n v="428635"/>
    <x v="1"/>
    <x v="0"/>
    <n v="30000"/>
    <n v="0"/>
    <n v="1"/>
    <x v="1"/>
    <x v="1"/>
    <x v="1"/>
    <n v="446"/>
    <x v="3"/>
  </r>
  <r>
    <n v="428667"/>
    <x v="0"/>
    <x v="1"/>
    <n v="30000"/>
    <n v="30000"/>
    <n v="0"/>
    <x v="0"/>
    <x v="1"/>
    <x v="1"/>
    <n v="478"/>
    <x v="8"/>
  </r>
  <r>
    <n v="428671"/>
    <x v="1"/>
    <x v="0"/>
    <n v="35300"/>
    <n v="35300"/>
    <n v="0"/>
    <x v="0"/>
    <x v="0"/>
    <x v="1"/>
    <n v="390"/>
    <x v="4"/>
  </r>
  <r>
    <n v="428728"/>
    <x v="0"/>
    <x v="0"/>
    <n v="40000"/>
    <n v="40000"/>
    <n v="0"/>
    <x v="0"/>
    <x v="1"/>
    <x v="2"/>
    <n v="513"/>
    <x v="7"/>
  </r>
  <r>
    <n v="428750"/>
    <x v="0"/>
    <x v="1"/>
    <n v="50000"/>
    <n v="50000"/>
    <n v="0"/>
    <x v="0"/>
    <x v="1"/>
    <x v="0"/>
    <n v="552"/>
    <x v="10"/>
  </r>
  <r>
    <n v="428751"/>
    <x v="0"/>
    <x v="1"/>
    <n v="70000"/>
    <n v="70000"/>
    <n v="0"/>
    <x v="0"/>
    <x v="0"/>
    <x v="1"/>
    <n v="451"/>
    <x v="1"/>
  </r>
  <r>
    <n v="428762"/>
    <x v="0"/>
    <x v="0"/>
    <n v="55000"/>
    <n v="55000"/>
    <n v="0"/>
    <x v="0"/>
    <x v="1"/>
    <x v="2"/>
    <n v="501"/>
    <x v="0"/>
  </r>
  <r>
    <n v="428773"/>
    <x v="1"/>
    <x v="0"/>
    <n v="18800"/>
    <n v="18800"/>
    <n v="0"/>
    <x v="0"/>
    <x v="0"/>
    <x v="1"/>
    <n v="452"/>
    <x v="1"/>
  </r>
  <r>
    <n v="428774"/>
    <x v="0"/>
    <x v="1"/>
    <n v="73500"/>
    <n v="73500"/>
    <n v="0"/>
    <x v="0"/>
    <x v="1"/>
    <x v="0"/>
    <n v="532"/>
    <x v="9"/>
  </r>
  <r>
    <n v="428776"/>
    <x v="0"/>
    <x v="1"/>
    <n v="30400"/>
    <n v="30400"/>
    <n v="0"/>
    <x v="0"/>
    <x v="1"/>
    <x v="2"/>
    <n v="523"/>
    <x v="7"/>
  </r>
  <r>
    <n v="428786"/>
    <x v="0"/>
    <x v="1"/>
    <n v="70000"/>
    <n v="70000"/>
    <n v="0"/>
    <x v="0"/>
    <x v="1"/>
    <x v="0"/>
    <n v="425"/>
    <x v="6"/>
  </r>
  <r>
    <n v="428787"/>
    <x v="0"/>
    <x v="2"/>
    <n v="30000"/>
    <n v="30000"/>
    <n v="0"/>
    <x v="0"/>
    <x v="0"/>
    <x v="0"/>
    <n v="472"/>
    <x v="8"/>
  </r>
  <r>
    <n v="428812"/>
    <x v="0"/>
    <x v="1"/>
    <n v="15000"/>
    <n v="15000"/>
    <n v="0"/>
    <x v="0"/>
    <x v="1"/>
    <x v="2"/>
    <n v="487"/>
    <x v="8"/>
  </r>
  <r>
    <n v="428817"/>
    <x v="2"/>
    <x v="2"/>
    <n v="21000"/>
    <n v="21000"/>
    <n v="0"/>
    <x v="0"/>
    <x v="1"/>
    <x v="2"/>
    <n v="515"/>
    <x v="7"/>
  </r>
  <r>
    <n v="428821"/>
    <x v="0"/>
    <x v="1"/>
    <n v="25000"/>
    <n v="25000"/>
    <n v="0"/>
    <x v="0"/>
    <x v="1"/>
    <x v="0"/>
    <n v="448"/>
    <x v="3"/>
  </r>
  <r>
    <n v="428845"/>
    <x v="0"/>
    <x v="0"/>
    <n v="54300"/>
    <n v="54300"/>
    <n v="0"/>
    <x v="0"/>
    <x v="1"/>
    <x v="0"/>
    <n v="479"/>
    <x v="8"/>
  </r>
  <r>
    <n v="428846"/>
    <x v="0"/>
    <x v="0"/>
    <n v="32800"/>
    <n v="32800"/>
    <n v="0"/>
    <x v="0"/>
    <x v="0"/>
    <x v="1"/>
    <n v="453"/>
    <x v="1"/>
  </r>
  <r>
    <n v="428862"/>
    <x v="0"/>
    <x v="0"/>
    <n v="75964"/>
    <n v="75964"/>
    <n v="0"/>
    <x v="0"/>
    <x v="1"/>
    <x v="0"/>
    <n v="509"/>
    <x v="0"/>
  </r>
  <r>
    <n v="428878"/>
    <x v="1"/>
    <x v="0"/>
    <n v="8000"/>
    <n v="8000"/>
    <n v="0"/>
    <x v="0"/>
    <x v="1"/>
    <x v="1"/>
    <n v="502"/>
    <x v="0"/>
  </r>
  <r>
    <n v="428892"/>
    <x v="1"/>
    <x v="0"/>
    <n v="10000"/>
    <n v="10000"/>
    <n v="0"/>
    <x v="0"/>
    <x v="1"/>
    <x v="0"/>
    <n v="525"/>
    <x v="7"/>
  </r>
  <r>
    <n v="428903"/>
    <x v="1"/>
    <x v="0"/>
    <n v="5000"/>
    <n v="5000"/>
    <n v="0"/>
    <x v="0"/>
    <x v="1"/>
    <x v="0"/>
    <n v="453"/>
    <x v="1"/>
  </r>
  <r>
    <n v="428925"/>
    <x v="0"/>
    <x v="0"/>
    <n v="48000"/>
    <n v="48000"/>
    <n v="0"/>
    <x v="0"/>
    <x v="1"/>
    <x v="1"/>
    <n v="472"/>
    <x v="8"/>
  </r>
  <r>
    <n v="428933"/>
    <x v="1"/>
    <x v="0"/>
    <n v="26000"/>
    <n v="26000"/>
    <n v="0"/>
    <x v="0"/>
    <x v="1"/>
    <x v="1"/>
    <n v="505"/>
    <x v="0"/>
  </r>
  <r>
    <n v="428944"/>
    <x v="0"/>
    <x v="0"/>
    <n v="65003"/>
    <n v="65003"/>
    <n v="0"/>
    <x v="0"/>
    <x v="0"/>
    <x v="0"/>
    <n v="497"/>
    <x v="0"/>
  </r>
  <r>
    <n v="428946"/>
    <x v="0"/>
    <x v="0"/>
    <n v="20000"/>
    <n v="20000"/>
    <n v="0"/>
    <x v="0"/>
    <x v="0"/>
    <x v="1"/>
    <n v="419"/>
    <x v="6"/>
  </r>
  <r>
    <n v="428947"/>
    <x v="0"/>
    <x v="1"/>
    <n v="2800"/>
    <n v="2800"/>
    <n v="0"/>
    <x v="0"/>
    <x v="1"/>
    <x v="0"/>
    <n v="473"/>
    <x v="8"/>
  </r>
  <r>
    <n v="428964"/>
    <x v="0"/>
    <x v="1"/>
    <n v="51000"/>
    <n v="51000"/>
    <n v="0"/>
    <x v="0"/>
    <x v="0"/>
    <x v="1"/>
    <n v="483"/>
    <x v="8"/>
  </r>
  <r>
    <n v="428989"/>
    <x v="0"/>
    <x v="0"/>
    <n v="32000"/>
    <n v="32000"/>
    <n v="0"/>
    <x v="0"/>
    <x v="0"/>
    <x v="1"/>
    <n v="479"/>
    <x v="8"/>
  </r>
  <r>
    <n v="428991"/>
    <x v="1"/>
    <x v="1"/>
    <n v="20000"/>
    <n v="20000"/>
    <n v="0"/>
    <x v="0"/>
    <x v="0"/>
    <x v="0"/>
    <n v="494"/>
    <x v="0"/>
  </r>
  <r>
    <n v="429018"/>
    <x v="1"/>
    <x v="0"/>
    <n v="30000"/>
    <n v="30000"/>
    <n v="0"/>
    <x v="0"/>
    <x v="1"/>
    <x v="0"/>
    <n v="486"/>
    <x v="8"/>
  </r>
  <r>
    <n v="429023"/>
    <x v="0"/>
    <x v="1"/>
    <n v="30000"/>
    <n v="30000"/>
    <n v="0"/>
    <x v="0"/>
    <x v="0"/>
    <x v="1"/>
    <n v="503"/>
    <x v="0"/>
  </r>
  <r>
    <n v="429028"/>
    <x v="1"/>
    <x v="0"/>
    <n v="30000"/>
    <n v="30000"/>
    <n v="0"/>
    <x v="0"/>
    <x v="0"/>
    <x v="1"/>
    <n v="437"/>
    <x v="3"/>
  </r>
  <r>
    <n v="429030"/>
    <x v="2"/>
    <x v="1"/>
    <n v="35000"/>
    <n v="35000"/>
    <n v="0"/>
    <x v="0"/>
    <x v="0"/>
    <x v="1"/>
    <n v="459"/>
    <x v="1"/>
  </r>
  <r>
    <n v="429038"/>
    <x v="0"/>
    <x v="0"/>
    <n v="105500"/>
    <n v="105500"/>
    <n v="0"/>
    <x v="0"/>
    <x v="1"/>
    <x v="1"/>
    <n v="477"/>
    <x v="8"/>
  </r>
  <r>
    <n v="429045"/>
    <x v="0"/>
    <x v="0"/>
    <n v="25000"/>
    <n v="25000"/>
    <n v="0"/>
    <x v="0"/>
    <x v="0"/>
    <x v="0"/>
    <n v="448"/>
    <x v="3"/>
  </r>
  <r>
    <n v="429048"/>
    <x v="0"/>
    <x v="2"/>
    <n v="30000"/>
    <n v="30000"/>
    <n v="0"/>
    <x v="0"/>
    <x v="0"/>
    <x v="0"/>
    <n v="477"/>
    <x v="8"/>
  </r>
  <r>
    <n v="429050"/>
    <x v="1"/>
    <x v="0"/>
    <n v="500"/>
    <n v="500"/>
    <n v="0"/>
    <x v="0"/>
    <x v="1"/>
    <x v="0"/>
    <n v="486"/>
    <x v="8"/>
  </r>
  <r>
    <n v="429056"/>
    <x v="0"/>
    <x v="1"/>
    <n v="76000"/>
    <n v="76000"/>
    <n v="0"/>
    <x v="0"/>
    <x v="0"/>
    <x v="1"/>
    <n v="463"/>
    <x v="1"/>
  </r>
  <r>
    <n v="429058"/>
    <x v="0"/>
    <x v="0"/>
    <n v="48700"/>
    <n v="48700"/>
    <n v="0"/>
    <x v="0"/>
    <x v="0"/>
    <x v="1"/>
    <n v="524"/>
    <x v="7"/>
  </r>
  <r>
    <n v="429061"/>
    <x v="0"/>
    <x v="2"/>
    <n v="40000"/>
    <n v="40000"/>
    <n v="0"/>
    <x v="0"/>
    <x v="0"/>
    <x v="0"/>
    <n v="439"/>
    <x v="3"/>
  </r>
  <r>
    <n v="429064"/>
    <x v="0"/>
    <x v="1"/>
    <n v="25000"/>
    <n v="25000"/>
    <n v="0"/>
    <x v="0"/>
    <x v="0"/>
    <x v="1"/>
    <n v="516"/>
    <x v="7"/>
  </r>
  <r>
    <n v="429065"/>
    <x v="0"/>
    <x v="0"/>
    <n v="98800"/>
    <n v="98800"/>
    <n v="0"/>
    <x v="0"/>
    <x v="0"/>
    <x v="1"/>
    <n v="508"/>
    <x v="0"/>
  </r>
  <r>
    <n v="429067"/>
    <x v="0"/>
    <x v="0"/>
    <n v="20000"/>
    <n v="20000"/>
    <n v="0"/>
    <x v="0"/>
    <x v="0"/>
    <x v="0"/>
    <n v="493"/>
    <x v="0"/>
  </r>
  <r>
    <n v="429079"/>
    <x v="1"/>
    <x v="0"/>
    <n v="50500"/>
    <n v="49000"/>
    <n v="0"/>
    <x v="0"/>
    <x v="0"/>
    <x v="0"/>
    <n v="537"/>
    <x v="9"/>
  </r>
  <r>
    <n v="429083"/>
    <x v="0"/>
    <x v="0"/>
    <n v="65500"/>
    <n v="65500"/>
    <n v="0"/>
    <x v="0"/>
    <x v="1"/>
    <x v="1"/>
    <n v="535"/>
    <x v="9"/>
  </r>
  <r>
    <n v="429096"/>
    <x v="0"/>
    <x v="1"/>
    <n v="32030"/>
    <n v="32030"/>
    <n v="0"/>
    <x v="0"/>
    <x v="1"/>
    <x v="1"/>
    <n v="487"/>
    <x v="8"/>
  </r>
  <r>
    <n v="429112"/>
    <x v="0"/>
    <x v="0"/>
    <n v="80816"/>
    <n v="80816"/>
    <n v="0"/>
    <x v="0"/>
    <x v="1"/>
    <x v="1"/>
    <n v="522"/>
    <x v="7"/>
  </r>
  <r>
    <n v="429130"/>
    <x v="1"/>
    <x v="0"/>
    <n v="3000"/>
    <n v="3000"/>
    <n v="0"/>
    <x v="0"/>
    <x v="0"/>
    <x v="1"/>
    <n v="486"/>
    <x v="8"/>
  </r>
  <r>
    <n v="429132"/>
    <x v="0"/>
    <x v="0"/>
    <n v="46000"/>
    <n v="46000"/>
    <n v="0"/>
    <x v="0"/>
    <x v="1"/>
    <x v="0"/>
    <n v="482"/>
    <x v="8"/>
  </r>
  <r>
    <n v="429134"/>
    <x v="0"/>
    <x v="0"/>
    <n v="50000"/>
    <n v="50000"/>
    <n v="0"/>
    <x v="0"/>
    <x v="1"/>
    <x v="0"/>
    <n v="517"/>
    <x v="7"/>
  </r>
  <r>
    <n v="429146"/>
    <x v="0"/>
    <x v="1"/>
    <n v="38100"/>
    <n v="38100"/>
    <n v="0"/>
    <x v="0"/>
    <x v="0"/>
    <x v="0"/>
    <n v="460"/>
    <x v="1"/>
  </r>
  <r>
    <n v="429149"/>
    <x v="0"/>
    <x v="2"/>
    <n v="46200"/>
    <n v="46200"/>
    <n v="0"/>
    <x v="0"/>
    <x v="1"/>
    <x v="2"/>
    <n v="516"/>
    <x v="7"/>
  </r>
  <r>
    <n v="429151"/>
    <x v="0"/>
    <x v="1"/>
    <n v="30000"/>
    <n v="30000"/>
    <n v="0"/>
    <x v="0"/>
    <x v="1"/>
    <x v="2"/>
    <n v="396"/>
    <x v="2"/>
  </r>
  <r>
    <n v="429169"/>
    <x v="2"/>
    <x v="2"/>
    <n v="30000"/>
    <n v="30000"/>
    <n v="0"/>
    <x v="0"/>
    <x v="0"/>
    <x v="1"/>
    <n v="428"/>
    <x v="6"/>
  </r>
  <r>
    <n v="429172"/>
    <x v="0"/>
    <x v="0"/>
    <n v="120478"/>
    <n v="120478"/>
    <n v="0"/>
    <x v="0"/>
    <x v="1"/>
    <x v="0"/>
    <n v="487"/>
    <x v="8"/>
  </r>
  <r>
    <n v="429195"/>
    <x v="0"/>
    <x v="0"/>
    <n v="50000"/>
    <n v="50000"/>
    <n v="0"/>
    <x v="0"/>
    <x v="1"/>
    <x v="1"/>
    <n v="516"/>
    <x v="7"/>
  </r>
  <r>
    <n v="429200"/>
    <x v="2"/>
    <x v="1"/>
    <n v="40000"/>
    <n v="40000"/>
    <n v="0"/>
    <x v="0"/>
    <x v="1"/>
    <x v="1"/>
    <n v="485"/>
    <x v="8"/>
  </r>
  <r>
    <n v="429209"/>
    <x v="1"/>
    <x v="0"/>
    <n v="58000"/>
    <n v="58000"/>
    <n v="0"/>
    <x v="0"/>
    <x v="1"/>
    <x v="1"/>
    <n v="534"/>
    <x v="9"/>
  </r>
  <r>
    <n v="429215"/>
    <x v="1"/>
    <x v="0"/>
    <n v="1000"/>
    <n v="1000"/>
    <n v="0"/>
    <x v="0"/>
    <x v="0"/>
    <x v="1"/>
    <n v="418"/>
    <x v="6"/>
  </r>
  <r>
    <n v="429222"/>
    <x v="1"/>
    <x v="1"/>
    <n v="21790"/>
    <n v="21790"/>
    <n v="0"/>
    <x v="0"/>
    <x v="0"/>
    <x v="1"/>
    <n v="529"/>
    <x v="7"/>
  </r>
  <r>
    <n v="429234"/>
    <x v="0"/>
    <x v="1"/>
    <n v="30000"/>
    <n v="30000"/>
    <n v="0"/>
    <x v="0"/>
    <x v="0"/>
    <x v="1"/>
    <n v="439"/>
    <x v="3"/>
  </r>
  <r>
    <n v="429245"/>
    <x v="0"/>
    <x v="0"/>
    <n v="35000"/>
    <n v="35000"/>
    <n v="0"/>
    <x v="0"/>
    <x v="1"/>
    <x v="1"/>
    <n v="475"/>
    <x v="8"/>
  </r>
  <r>
    <n v="429247"/>
    <x v="0"/>
    <x v="1"/>
    <n v="30000"/>
    <n v="30000"/>
    <n v="0"/>
    <x v="0"/>
    <x v="0"/>
    <x v="1"/>
    <n v="459"/>
    <x v="1"/>
  </r>
  <r>
    <n v="429253"/>
    <x v="0"/>
    <x v="0"/>
    <n v="39700"/>
    <n v="39700"/>
    <n v="0"/>
    <x v="0"/>
    <x v="0"/>
    <x v="1"/>
    <n v="444"/>
    <x v="3"/>
  </r>
  <r>
    <n v="429278"/>
    <x v="0"/>
    <x v="0"/>
    <n v="123000"/>
    <n v="123000"/>
    <n v="0"/>
    <x v="0"/>
    <x v="0"/>
    <x v="0"/>
    <n v="510"/>
    <x v="0"/>
  </r>
  <r>
    <n v="429280"/>
    <x v="0"/>
    <x v="0"/>
    <n v="9000"/>
    <n v="9000"/>
    <n v="0"/>
    <x v="0"/>
    <x v="1"/>
    <x v="2"/>
    <n v="475"/>
    <x v="8"/>
  </r>
  <r>
    <n v="429302"/>
    <x v="0"/>
    <x v="0"/>
    <n v="35000"/>
    <n v="35000"/>
    <n v="0"/>
    <x v="0"/>
    <x v="1"/>
    <x v="0"/>
    <n v="483"/>
    <x v="8"/>
  </r>
  <r>
    <n v="429305"/>
    <x v="0"/>
    <x v="0"/>
    <n v="35000"/>
    <n v="35000"/>
    <n v="0"/>
    <x v="0"/>
    <x v="1"/>
    <x v="0"/>
    <n v="494"/>
    <x v="0"/>
  </r>
  <r>
    <n v="429322"/>
    <x v="0"/>
    <x v="0"/>
    <n v="184100"/>
    <n v="184100"/>
    <n v="0"/>
    <x v="0"/>
    <x v="1"/>
    <x v="0"/>
    <n v="588"/>
    <x v="12"/>
  </r>
  <r>
    <n v="429338"/>
    <x v="0"/>
    <x v="1"/>
    <n v="31100"/>
    <n v="31100"/>
    <n v="0"/>
    <x v="0"/>
    <x v="1"/>
    <x v="0"/>
    <n v="529"/>
    <x v="7"/>
  </r>
  <r>
    <n v="429344"/>
    <x v="2"/>
    <x v="0"/>
    <n v="25620"/>
    <n v="25620"/>
    <n v="0"/>
    <x v="0"/>
    <x v="1"/>
    <x v="0"/>
    <n v="460"/>
    <x v="1"/>
  </r>
  <r>
    <n v="429352"/>
    <x v="0"/>
    <x v="1"/>
    <n v="45000"/>
    <n v="45000"/>
    <n v="0"/>
    <x v="0"/>
    <x v="0"/>
    <x v="0"/>
    <n v="542"/>
    <x v="9"/>
  </r>
  <r>
    <n v="429360"/>
    <x v="1"/>
    <x v="1"/>
    <n v="17500"/>
    <n v="17500"/>
    <n v="0"/>
    <x v="0"/>
    <x v="0"/>
    <x v="1"/>
    <n v="496"/>
    <x v="0"/>
  </r>
  <r>
    <n v="429384"/>
    <x v="1"/>
    <x v="0"/>
    <n v="40000"/>
    <n v="40000"/>
    <n v="0"/>
    <x v="0"/>
    <x v="1"/>
    <x v="1"/>
    <n v="518"/>
    <x v="7"/>
  </r>
  <r>
    <n v="429393"/>
    <x v="0"/>
    <x v="0"/>
    <n v="132000"/>
    <n v="132000"/>
    <n v="0"/>
    <x v="0"/>
    <x v="1"/>
    <x v="1"/>
    <n v="500"/>
    <x v="0"/>
  </r>
  <r>
    <n v="429398"/>
    <x v="1"/>
    <x v="0"/>
    <n v="49500"/>
    <n v="49500"/>
    <n v="0"/>
    <x v="0"/>
    <x v="1"/>
    <x v="0"/>
    <n v="502"/>
    <x v="0"/>
  </r>
  <r>
    <n v="429407"/>
    <x v="0"/>
    <x v="0"/>
    <n v="137500"/>
    <n v="137500"/>
    <n v="0"/>
    <x v="0"/>
    <x v="1"/>
    <x v="1"/>
    <n v="452"/>
    <x v="1"/>
  </r>
  <r>
    <n v="429413"/>
    <x v="0"/>
    <x v="1"/>
    <n v="10000"/>
    <n v="10000"/>
    <n v="0"/>
    <x v="0"/>
    <x v="0"/>
    <x v="2"/>
    <n v="537"/>
    <x v="9"/>
  </r>
  <r>
    <n v="429425"/>
    <x v="0"/>
    <x v="0"/>
    <n v="37000"/>
    <n v="37000"/>
    <n v="0"/>
    <x v="0"/>
    <x v="0"/>
    <x v="0"/>
    <n v="471"/>
    <x v="8"/>
  </r>
  <r>
    <n v="429430"/>
    <x v="0"/>
    <x v="1"/>
    <n v="52800"/>
    <n v="52800"/>
    <n v="0"/>
    <x v="0"/>
    <x v="0"/>
    <x v="1"/>
    <n v="440"/>
    <x v="3"/>
  </r>
  <r>
    <n v="429436"/>
    <x v="0"/>
    <x v="0"/>
    <n v="50000"/>
    <n v="50000"/>
    <n v="0"/>
    <x v="0"/>
    <x v="0"/>
    <x v="0"/>
    <n v="512"/>
    <x v="7"/>
  </r>
  <r>
    <n v="429451"/>
    <x v="1"/>
    <x v="0"/>
    <n v="4500"/>
    <n v="4500"/>
    <n v="0"/>
    <x v="0"/>
    <x v="1"/>
    <x v="1"/>
    <n v="463"/>
    <x v="1"/>
  </r>
  <r>
    <n v="429464"/>
    <x v="0"/>
    <x v="0"/>
    <n v="35000"/>
    <n v="35000"/>
    <n v="0"/>
    <x v="0"/>
    <x v="0"/>
    <x v="0"/>
    <n v="495"/>
    <x v="0"/>
  </r>
  <r>
    <n v="429465"/>
    <x v="0"/>
    <x v="0"/>
    <n v="112000"/>
    <n v="112000"/>
    <n v="0"/>
    <x v="0"/>
    <x v="1"/>
    <x v="1"/>
    <n v="473"/>
    <x v="8"/>
  </r>
  <r>
    <n v="429473"/>
    <x v="0"/>
    <x v="0"/>
    <n v="35000"/>
    <n v="35000"/>
    <n v="0"/>
    <x v="0"/>
    <x v="0"/>
    <x v="0"/>
    <n v="485"/>
    <x v="8"/>
  </r>
  <r>
    <n v="429474"/>
    <x v="0"/>
    <x v="1"/>
    <n v="39000"/>
    <n v="39000"/>
    <n v="0"/>
    <x v="0"/>
    <x v="1"/>
    <x v="1"/>
    <n v="453"/>
    <x v="1"/>
  </r>
  <r>
    <n v="429478"/>
    <x v="0"/>
    <x v="0"/>
    <n v="60000"/>
    <n v="60000"/>
    <n v="0"/>
    <x v="0"/>
    <x v="0"/>
    <x v="1"/>
    <n v="407"/>
    <x v="2"/>
  </r>
  <r>
    <n v="429482"/>
    <x v="0"/>
    <x v="1"/>
    <n v="25000"/>
    <n v="25000"/>
    <n v="0"/>
    <x v="0"/>
    <x v="0"/>
    <x v="0"/>
    <n v="463"/>
    <x v="1"/>
  </r>
  <r>
    <n v="429495"/>
    <x v="0"/>
    <x v="0"/>
    <n v="70500"/>
    <n v="70500"/>
    <n v="0"/>
    <x v="0"/>
    <x v="0"/>
    <x v="1"/>
    <n v="437"/>
    <x v="3"/>
  </r>
  <r>
    <n v="429512"/>
    <x v="0"/>
    <x v="0"/>
    <n v="48300"/>
    <n v="48300"/>
    <n v="0"/>
    <x v="0"/>
    <x v="1"/>
    <x v="0"/>
    <n v="458"/>
    <x v="1"/>
  </r>
  <r>
    <n v="429542"/>
    <x v="0"/>
    <x v="1"/>
    <n v="105000"/>
    <n v="105000"/>
    <n v="0"/>
    <x v="0"/>
    <x v="0"/>
    <x v="2"/>
    <n v="438"/>
    <x v="3"/>
  </r>
  <r>
    <n v="429563"/>
    <x v="0"/>
    <x v="2"/>
    <n v="99800"/>
    <n v="99800"/>
    <n v="0"/>
    <x v="0"/>
    <x v="0"/>
    <x v="0"/>
    <n v="499"/>
    <x v="0"/>
  </r>
  <r>
    <n v="429567"/>
    <x v="0"/>
    <x v="0"/>
    <n v="35000"/>
    <n v="35000"/>
    <n v="0"/>
    <x v="0"/>
    <x v="1"/>
    <x v="1"/>
    <n v="420"/>
    <x v="6"/>
  </r>
  <r>
    <n v="429569"/>
    <x v="0"/>
    <x v="2"/>
    <n v="40000"/>
    <n v="40000"/>
    <n v="0"/>
    <x v="0"/>
    <x v="0"/>
    <x v="0"/>
    <n v="431"/>
    <x v="3"/>
  </r>
  <r>
    <n v="429587"/>
    <x v="0"/>
    <x v="2"/>
    <n v="25000"/>
    <n v="25000"/>
    <n v="0"/>
    <x v="0"/>
    <x v="1"/>
    <x v="1"/>
    <n v="526"/>
    <x v="7"/>
  </r>
  <r>
    <n v="429594"/>
    <x v="2"/>
    <x v="0"/>
    <n v="93500"/>
    <n v="93500"/>
    <n v="0"/>
    <x v="0"/>
    <x v="1"/>
    <x v="1"/>
    <n v="487"/>
    <x v="8"/>
  </r>
  <r>
    <n v="429608"/>
    <x v="1"/>
    <x v="1"/>
    <n v="8300"/>
    <n v="8300"/>
    <n v="0"/>
    <x v="0"/>
    <x v="1"/>
    <x v="1"/>
    <n v="395"/>
    <x v="2"/>
  </r>
  <r>
    <n v="429613"/>
    <x v="0"/>
    <x v="1"/>
    <n v="50000"/>
    <n v="50000"/>
    <n v="0"/>
    <x v="0"/>
    <x v="1"/>
    <x v="2"/>
    <n v="522"/>
    <x v="7"/>
  </r>
  <r>
    <n v="429634"/>
    <x v="1"/>
    <x v="1"/>
    <n v="24800"/>
    <n v="24800"/>
    <n v="0"/>
    <x v="0"/>
    <x v="0"/>
    <x v="1"/>
    <n v="453"/>
    <x v="1"/>
  </r>
  <r>
    <n v="429642"/>
    <x v="1"/>
    <x v="0"/>
    <n v="10000"/>
    <n v="10000"/>
    <n v="0"/>
    <x v="0"/>
    <x v="0"/>
    <x v="1"/>
    <n v="480"/>
    <x v="8"/>
  </r>
  <r>
    <n v="429669"/>
    <x v="0"/>
    <x v="0"/>
    <n v="18000"/>
    <n v="18000"/>
    <n v="0"/>
    <x v="0"/>
    <x v="0"/>
    <x v="1"/>
    <n v="392"/>
    <x v="2"/>
  </r>
  <r>
    <n v="429679"/>
    <x v="0"/>
    <x v="0"/>
    <n v="25000"/>
    <n v="25000"/>
    <n v="0"/>
    <x v="0"/>
    <x v="1"/>
    <x v="2"/>
    <n v="468"/>
    <x v="1"/>
  </r>
  <r>
    <n v="429691"/>
    <x v="0"/>
    <x v="0"/>
    <n v="95000"/>
    <n v="95000"/>
    <n v="0"/>
    <x v="0"/>
    <x v="0"/>
    <x v="1"/>
    <n v="439"/>
    <x v="3"/>
  </r>
  <r>
    <n v="429697"/>
    <x v="1"/>
    <x v="0"/>
    <n v="20000"/>
    <n v="0"/>
    <n v="1"/>
    <x v="1"/>
    <x v="1"/>
    <x v="2"/>
    <n v="408"/>
    <x v="2"/>
  </r>
  <r>
    <n v="429713"/>
    <x v="1"/>
    <x v="0"/>
    <n v="30000"/>
    <n v="0"/>
    <n v="1"/>
    <x v="1"/>
    <x v="0"/>
    <x v="1"/>
    <n v="412"/>
    <x v="6"/>
  </r>
  <r>
    <n v="429717"/>
    <x v="0"/>
    <x v="2"/>
    <n v="80000"/>
    <n v="80000"/>
    <n v="0"/>
    <x v="0"/>
    <x v="1"/>
    <x v="1"/>
    <n v="468"/>
    <x v="1"/>
  </r>
  <r>
    <n v="429743"/>
    <x v="0"/>
    <x v="0"/>
    <n v="65000"/>
    <n v="65000"/>
    <n v="0"/>
    <x v="0"/>
    <x v="1"/>
    <x v="2"/>
    <n v="488"/>
    <x v="8"/>
  </r>
  <r>
    <n v="429808"/>
    <x v="2"/>
    <x v="2"/>
    <n v="40000"/>
    <n v="40000"/>
    <n v="0"/>
    <x v="0"/>
    <x v="0"/>
    <x v="1"/>
    <n v="493"/>
    <x v="0"/>
  </r>
  <r>
    <n v="429815"/>
    <x v="0"/>
    <x v="1"/>
    <n v="25000"/>
    <n v="25000"/>
    <n v="0"/>
    <x v="0"/>
    <x v="0"/>
    <x v="1"/>
    <n v="430"/>
    <x v="6"/>
  </r>
  <r>
    <n v="429818"/>
    <x v="1"/>
    <x v="0"/>
    <n v="3300"/>
    <n v="3300"/>
    <n v="0"/>
    <x v="0"/>
    <x v="0"/>
    <x v="0"/>
    <n v="437"/>
    <x v="3"/>
  </r>
  <r>
    <n v="429826"/>
    <x v="0"/>
    <x v="2"/>
    <n v="161400"/>
    <n v="161400"/>
    <n v="0"/>
    <x v="0"/>
    <x v="0"/>
    <x v="0"/>
    <n v="509"/>
    <x v="0"/>
  </r>
  <r>
    <n v="429835"/>
    <x v="1"/>
    <x v="1"/>
    <n v="60000"/>
    <n v="60000"/>
    <n v="0"/>
    <x v="0"/>
    <x v="0"/>
    <x v="1"/>
    <n v="441"/>
    <x v="3"/>
  </r>
  <r>
    <n v="429841"/>
    <x v="0"/>
    <x v="1"/>
    <n v="20000"/>
    <n v="20000"/>
    <n v="0"/>
    <x v="0"/>
    <x v="0"/>
    <x v="2"/>
    <n v="474"/>
    <x v="8"/>
  </r>
  <r>
    <n v="429846"/>
    <x v="1"/>
    <x v="0"/>
    <n v="24000"/>
    <n v="24000"/>
    <n v="0"/>
    <x v="0"/>
    <x v="1"/>
    <x v="0"/>
    <n v="496"/>
    <x v="0"/>
  </r>
  <r>
    <n v="429866"/>
    <x v="0"/>
    <x v="1"/>
    <n v="39500"/>
    <n v="39500"/>
    <n v="0"/>
    <x v="0"/>
    <x v="0"/>
    <x v="1"/>
    <n v="513"/>
    <x v="7"/>
  </r>
  <r>
    <n v="429880"/>
    <x v="1"/>
    <x v="0"/>
    <n v="39000"/>
    <n v="39000"/>
    <n v="0"/>
    <x v="0"/>
    <x v="1"/>
    <x v="1"/>
    <n v="525"/>
    <x v="7"/>
  </r>
  <r>
    <n v="429885"/>
    <x v="0"/>
    <x v="0"/>
    <n v="190000"/>
    <n v="190000"/>
    <n v="0"/>
    <x v="0"/>
    <x v="1"/>
    <x v="1"/>
    <n v="466"/>
    <x v="1"/>
  </r>
  <r>
    <n v="429887"/>
    <x v="0"/>
    <x v="0"/>
    <n v="35600"/>
    <n v="35600"/>
    <n v="0"/>
    <x v="0"/>
    <x v="1"/>
    <x v="2"/>
    <n v="567"/>
    <x v="10"/>
  </r>
  <r>
    <n v="429912"/>
    <x v="0"/>
    <x v="0"/>
    <n v="30000"/>
    <n v="30000"/>
    <n v="0"/>
    <x v="0"/>
    <x v="0"/>
    <x v="1"/>
    <n v="450"/>
    <x v="3"/>
  </r>
  <r>
    <n v="429922"/>
    <x v="0"/>
    <x v="2"/>
    <n v="98000"/>
    <n v="98000"/>
    <n v="0"/>
    <x v="0"/>
    <x v="1"/>
    <x v="0"/>
    <n v="503"/>
    <x v="0"/>
  </r>
  <r>
    <n v="429925"/>
    <x v="0"/>
    <x v="0"/>
    <n v="55000"/>
    <n v="55000"/>
    <n v="0"/>
    <x v="0"/>
    <x v="1"/>
    <x v="1"/>
    <n v="488"/>
    <x v="8"/>
  </r>
  <r>
    <n v="429951"/>
    <x v="1"/>
    <x v="0"/>
    <n v="17000"/>
    <n v="17000"/>
    <n v="0"/>
    <x v="0"/>
    <x v="1"/>
    <x v="1"/>
    <n v="474"/>
    <x v="8"/>
  </r>
  <r>
    <n v="429982"/>
    <x v="1"/>
    <x v="0"/>
    <n v="25000"/>
    <n v="25000"/>
    <n v="0"/>
    <x v="0"/>
    <x v="1"/>
    <x v="1"/>
    <n v="408"/>
    <x v="2"/>
  </r>
  <r>
    <n v="430033"/>
    <x v="0"/>
    <x v="0"/>
    <n v="15600"/>
    <n v="15600"/>
    <n v="0"/>
    <x v="0"/>
    <x v="1"/>
    <x v="1"/>
    <n v="497"/>
    <x v="0"/>
  </r>
  <r>
    <n v="430068"/>
    <x v="0"/>
    <x v="1"/>
    <n v="45000"/>
    <n v="45000"/>
    <n v="0"/>
    <x v="0"/>
    <x v="1"/>
    <x v="0"/>
    <n v="520"/>
    <x v="7"/>
  </r>
  <r>
    <n v="430085"/>
    <x v="2"/>
    <x v="2"/>
    <n v="30000"/>
    <n v="30000"/>
    <n v="0"/>
    <x v="0"/>
    <x v="1"/>
    <x v="2"/>
    <n v="570"/>
    <x v="10"/>
  </r>
  <r>
    <n v="430086"/>
    <x v="0"/>
    <x v="0"/>
    <n v="30000"/>
    <n v="30000"/>
    <n v="0"/>
    <x v="0"/>
    <x v="1"/>
    <x v="1"/>
    <n v="471"/>
    <x v="8"/>
  </r>
  <r>
    <n v="430097"/>
    <x v="1"/>
    <x v="0"/>
    <n v="45300"/>
    <n v="15500"/>
    <n v="1"/>
    <x v="1"/>
    <x v="0"/>
    <x v="1"/>
    <n v="453"/>
    <x v="1"/>
  </r>
  <r>
    <n v="430105"/>
    <x v="1"/>
    <x v="0"/>
    <n v="500"/>
    <n v="500"/>
    <n v="0"/>
    <x v="0"/>
    <x v="0"/>
    <x v="1"/>
    <n v="449"/>
    <x v="3"/>
  </r>
  <r>
    <n v="430133"/>
    <x v="0"/>
    <x v="1"/>
    <n v="25000"/>
    <n v="25000"/>
    <n v="0"/>
    <x v="0"/>
    <x v="1"/>
    <x v="1"/>
    <n v="497"/>
    <x v="0"/>
  </r>
  <r>
    <n v="430169"/>
    <x v="1"/>
    <x v="0"/>
    <n v="30600"/>
    <n v="4000"/>
    <n v="1"/>
    <x v="1"/>
    <x v="0"/>
    <x v="1"/>
    <n v="449"/>
    <x v="3"/>
  </r>
  <r>
    <n v="430172"/>
    <x v="0"/>
    <x v="1"/>
    <n v="3000"/>
    <n v="3000"/>
    <n v="0"/>
    <x v="0"/>
    <x v="0"/>
    <x v="1"/>
    <n v="492"/>
    <x v="0"/>
  </r>
  <r>
    <n v="430197"/>
    <x v="0"/>
    <x v="0"/>
    <n v="35000"/>
    <n v="35000"/>
    <n v="0"/>
    <x v="0"/>
    <x v="0"/>
    <x v="2"/>
    <n v="482"/>
    <x v="8"/>
  </r>
  <r>
    <n v="430203"/>
    <x v="0"/>
    <x v="2"/>
    <n v="16600"/>
    <n v="16600"/>
    <n v="0"/>
    <x v="0"/>
    <x v="1"/>
    <x v="1"/>
    <n v="458"/>
    <x v="1"/>
  </r>
  <r>
    <n v="430212"/>
    <x v="0"/>
    <x v="0"/>
    <n v="72900"/>
    <n v="72900"/>
    <n v="0"/>
    <x v="0"/>
    <x v="1"/>
    <x v="1"/>
    <n v="502"/>
    <x v="0"/>
  </r>
  <r>
    <n v="430235"/>
    <x v="0"/>
    <x v="0"/>
    <n v="47000"/>
    <n v="47000"/>
    <n v="0"/>
    <x v="0"/>
    <x v="0"/>
    <x v="1"/>
    <n v="387"/>
    <x v="4"/>
  </r>
  <r>
    <n v="430245"/>
    <x v="0"/>
    <x v="1"/>
    <n v="30000"/>
    <n v="30000"/>
    <n v="0"/>
    <x v="0"/>
    <x v="1"/>
    <x v="0"/>
    <n v="511"/>
    <x v="7"/>
  </r>
  <r>
    <n v="430249"/>
    <x v="0"/>
    <x v="1"/>
    <n v="40000"/>
    <n v="40000"/>
    <n v="0"/>
    <x v="0"/>
    <x v="0"/>
    <x v="1"/>
    <n v="475"/>
    <x v="8"/>
  </r>
  <r>
    <n v="430251"/>
    <x v="2"/>
    <x v="0"/>
    <n v="245900"/>
    <n v="245900"/>
    <n v="0"/>
    <x v="0"/>
    <x v="0"/>
    <x v="1"/>
    <n v="465"/>
    <x v="1"/>
  </r>
  <r>
    <n v="430273"/>
    <x v="0"/>
    <x v="0"/>
    <n v="45000"/>
    <n v="45000"/>
    <n v="0"/>
    <x v="0"/>
    <x v="0"/>
    <x v="1"/>
    <n v="486"/>
    <x v="8"/>
  </r>
  <r>
    <n v="430294"/>
    <x v="0"/>
    <x v="0"/>
    <n v="12000"/>
    <n v="12000"/>
    <n v="0"/>
    <x v="0"/>
    <x v="0"/>
    <x v="1"/>
    <n v="437"/>
    <x v="3"/>
  </r>
  <r>
    <n v="430304"/>
    <x v="0"/>
    <x v="0"/>
    <n v="58800"/>
    <n v="58800"/>
    <n v="0"/>
    <x v="0"/>
    <x v="1"/>
    <x v="2"/>
    <n v="530"/>
    <x v="7"/>
  </r>
  <r>
    <n v="430306"/>
    <x v="0"/>
    <x v="0"/>
    <n v="6500"/>
    <n v="6500"/>
    <n v="0"/>
    <x v="0"/>
    <x v="0"/>
    <x v="1"/>
    <n v="451"/>
    <x v="1"/>
  </r>
  <r>
    <n v="430307"/>
    <x v="1"/>
    <x v="0"/>
    <n v="40000"/>
    <n v="40000"/>
    <n v="0"/>
    <x v="0"/>
    <x v="0"/>
    <x v="1"/>
    <n v="457"/>
    <x v="1"/>
  </r>
  <r>
    <n v="430316"/>
    <x v="2"/>
    <x v="2"/>
    <n v="40780"/>
    <n v="40780"/>
    <n v="0"/>
    <x v="0"/>
    <x v="1"/>
    <x v="1"/>
    <n v="472"/>
    <x v="8"/>
  </r>
  <r>
    <n v="430325"/>
    <x v="0"/>
    <x v="0"/>
    <n v="15000"/>
    <n v="15000"/>
    <n v="0"/>
    <x v="0"/>
    <x v="1"/>
    <x v="0"/>
    <n v="464"/>
    <x v="1"/>
  </r>
  <r>
    <n v="430326"/>
    <x v="0"/>
    <x v="0"/>
    <n v="40000"/>
    <n v="40000"/>
    <n v="0"/>
    <x v="0"/>
    <x v="0"/>
    <x v="2"/>
    <n v="445"/>
    <x v="3"/>
  </r>
  <r>
    <n v="430347"/>
    <x v="0"/>
    <x v="1"/>
    <n v="23000"/>
    <n v="23000"/>
    <n v="0"/>
    <x v="0"/>
    <x v="1"/>
    <x v="1"/>
    <n v="431"/>
    <x v="3"/>
  </r>
  <r>
    <n v="430362"/>
    <x v="0"/>
    <x v="0"/>
    <n v="228000"/>
    <n v="228000"/>
    <n v="0"/>
    <x v="0"/>
    <x v="0"/>
    <x v="1"/>
    <n v="538"/>
    <x v="9"/>
  </r>
  <r>
    <n v="430365"/>
    <x v="0"/>
    <x v="0"/>
    <n v="40000"/>
    <n v="40000"/>
    <n v="0"/>
    <x v="0"/>
    <x v="1"/>
    <x v="1"/>
    <n v="448"/>
    <x v="3"/>
  </r>
  <r>
    <n v="430384"/>
    <x v="0"/>
    <x v="2"/>
    <n v="30000"/>
    <n v="30000"/>
    <n v="0"/>
    <x v="0"/>
    <x v="1"/>
    <x v="0"/>
    <n v="478"/>
    <x v="8"/>
  </r>
  <r>
    <n v="430392"/>
    <x v="0"/>
    <x v="1"/>
    <n v="28000"/>
    <n v="28000"/>
    <n v="0"/>
    <x v="0"/>
    <x v="0"/>
    <x v="1"/>
    <n v="527"/>
    <x v="7"/>
  </r>
  <r>
    <n v="430396"/>
    <x v="0"/>
    <x v="0"/>
    <n v="30000"/>
    <n v="30000"/>
    <n v="0"/>
    <x v="0"/>
    <x v="0"/>
    <x v="1"/>
    <n v="425"/>
    <x v="6"/>
  </r>
  <r>
    <n v="430399"/>
    <x v="1"/>
    <x v="0"/>
    <n v="30000"/>
    <n v="30000"/>
    <n v="0"/>
    <x v="0"/>
    <x v="0"/>
    <x v="0"/>
    <n v="457"/>
    <x v="1"/>
  </r>
  <r>
    <n v="430406"/>
    <x v="0"/>
    <x v="0"/>
    <n v="30000"/>
    <n v="30000"/>
    <n v="0"/>
    <x v="0"/>
    <x v="0"/>
    <x v="1"/>
    <n v="470"/>
    <x v="1"/>
  </r>
  <r>
    <n v="430410"/>
    <x v="1"/>
    <x v="0"/>
    <n v="10000"/>
    <n v="10000"/>
    <n v="0"/>
    <x v="0"/>
    <x v="1"/>
    <x v="1"/>
    <n v="432"/>
    <x v="3"/>
  </r>
  <r>
    <n v="430421"/>
    <x v="0"/>
    <x v="1"/>
    <n v="40000"/>
    <n v="40000"/>
    <n v="0"/>
    <x v="0"/>
    <x v="0"/>
    <x v="0"/>
    <n v="491"/>
    <x v="0"/>
  </r>
  <r>
    <n v="430425"/>
    <x v="0"/>
    <x v="1"/>
    <n v="125000"/>
    <n v="125000"/>
    <n v="0"/>
    <x v="0"/>
    <x v="1"/>
    <x v="1"/>
    <n v="545"/>
    <x v="9"/>
  </r>
  <r>
    <n v="430446"/>
    <x v="0"/>
    <x v="0"/>
    <n v="35702"/>
    <n v="35702"/>
    <n v="0"/>
    <x v="0"/>
    <x v="0"/>
    <x v="1"/>
    <n v="462"/>
    <x v="1"/>
  </r>
  <r>
    <n v="430453"/>
    <x v="1"/>
    <x v="1"/>
    <n v="30000"/>
    <n v="30000"/>
    <n v="0"/>
    <x v="0"/>
    <x v="0"/>
    <x v="2"/>
    <n v="501"/>
    <x v="0"/>
  </r>
  <r>
    <n v="430496"/>
    <x v="0"/>
    <x v="0"/>
    <n v="30000"/>
    <n v="30000"/>
    <n v="0"/>
    <x v="0"/>
    <x v="0"/>
    <x v="1"/>
    <n v="410"/>
    <x v="2"/>
  </r>
  <r>
    <n v="430505"/>
    <x v="0"/>
    <x v="0"/>
    <n v="41000"/>
    <n v="41000"/>
    <n v="0"/>
    <x v="0"/>
    <x v="0"/>
    <x v="1"/>
    <n v="435"/>
    <x v="3"/>
  </r>
  <r>
    <n v="430506"/>
    <x v="1"/>
    <x v="1"/>
    <n v="10000"/>
    <n v="10000"/>
    <n v="0"/>
    <x v="0"/>
    <x v="1"/>
    <x v="2"/>
    <n v="410"/>
    <x v="2"/>
  </r>
  <r>
    <n v="430519"/>
    <x v="1"/>
    <x v="1"/>
    <n v="20000"/>
    <n v="20000"/>
    <n v="0"/>
    <x v="0"/>
    <x v="0"/>
    <x v="1"/>
    <n v="480"/>
    <x v="8"/>
  </r>
  <r>
    <n v="430581"/>
    <x v="1"/>
    <x v="1"/>
    <n v="2000"/>
    <n v="2000"/>
    <n v="0"/>
    <x v="0"/>
    <x v="0"/>
    <x v="1"/>
    <n v="431"/>
    <x v="3"/>
  </r>
  <r>
    <n v="430593"/>
    <x v="1"/>
    <x v="0"/>
    <n v="68000"/>
    <n v="68000"/>
    <n v="0"/>
    <x v="0"/>
    <x v="1"/>
    <x v="1"/>
    <n v="419"/>
    <x v="6"/>
  </r>
  <r>
    <n v="430595"/>
    <x v="1"/>
    <x v="2"/>
    <n v="60000"/>
    <n v="60000"/>
    <n v="0"/>
    <x v="0"/>
    <x v="1"/>
    <x v="1"/>
    <n v="414"/>
    <x v="6"/>
  </r>
  <r>
    <n v="430604"/>
    <x v="1"/>
    <x v="0"/>
    <n v="15000"/>
    <n v="15000"/>
    <n v="0"/>
    <x v="0"/>
    <x v="0"/>
    <x v="1"/>
    <n v="475"/>
    <x v="8"/>
  </r>
  <r>
    <n v="430618"/>
    <x v="0"/>
    <x v="0"/>
    <n v="120000"/>
    <n v="120000"/>
    <n v="0"/>
    <x v="0"/>
    <x v="1"/>
    <x v="0"/>
    <n v="448"/>
    <x v="3"/>
  </r>
  <r>
    <n v="430620"/>
    <x v="0"/>
    <x v="0"/>
    <n v="172000"/>
    <n v="172000"/>
    <n v="0"/>
    <x v="0"/>
    <x v="0"/>
    <x v="1"/>
    <n v="461"/>
    <x v="1"/>
  </r>
  <r>
    <n v="430622"/>
    <x v="0"/>
    <x v="0"/>
    <n v="30000"/>
    <n v="30000"/>
    <n v="0"/>
    <x v="0"/>
    <x v="0"/>
    <x v="1"/>
    <n v="492"/>
    <x v="0"/>
  </r>
  <r>
    <n v="430629"/>
    <x v="1"/>
    <x v="0"/>
    <n v="20000"/>
    <n v="0"/>
    <n v="1"/>
    <x v="1"/>
    <x v="0"/>
    <x v="1"/>
    <n v="454"/>
    <x v="1"/>
  </r>
  <r>
    <n v="430635"/>
    <x v="0"/>
    <x v="0"/>
    <n v="63000"/>
    <n v="63000"/>
    <n v="0"/>
    <x v="0"/>
    <x v="0"/>
    <x v="0"/>
    <n v="493"/>
    <x v="0"/>
  </r>
  <r>
    <n v="430639"/>
    <x v="0"/>
    <x v="2"/>
    <n v="30000"/>
    <n v="30000"/>
    <n v="0"/>
    <x v="0"/>
    <x v="0"/>
    <x v="1"/>
    <n v="463"/>
    <x v="1"/>
  </r>
  <r>
    <n v="430640"/>
    <x v="1"/>
    <x v="1"/>
    <n v="19800"/>
    <n v="19800"/>
    <n v="0"/>
    <x v="0"/>
    <x v="0"/>
    <x v="0"/>
    <n v="484"/>
    <x v="8"/>
  </r>
  <r>
    <n v="430652"/>
    <x v="1"/>
    <x v="0"/>
    <n v="25000"/>
    <n v="25000"/>
    <n v="0"/>
    <x v="0"/>
    <x v="1"/>
    <x v="0"/>
    <n v="433"/>
    <x v="3"/>
  </r>
  <r>
    <n v="430661"/>
    <x v="1"/>
    <x v="1"/>
    <n v="30000"/>
    <n v="30000"/>
    <n v="0"/>
    <x v="0"/>
    <x v="0"/>
    <x v="0"/>
    <n v="495"/>
    <x v="0"/>
  </r>
  <r>
    <n v="430677"/>
    <x v="1"/>
    <x v="0"/>
    <n v="18000"/>
    <n v="18000"/>
    <n v="0"/>
    <x v="0"/>
    <x v="0"/>
    <x v="1"/>
    <n v="481"/>
    <x v="8"/>
  </r>
  <r>
    <n v="430704"/>
    <x v="0"/>
    <x v="0"/>
    <n v="4000"/>
    <n v="4000"/>
    <n v="0"/>
    <x v="0"/>
    <x v="0"/>
    <x v="1"/>
    <n v="423"/>
    <x v="6"/>
  </r>
  <r>
    <n v="430713"/>
    <x v="0"/>
    <x v="1"/>
    <n v="90000"/>
    <n v="100000"/>
    <n v="1"/>
    <x v="1"/>
    <x v="0"/>
    <x v="1"/>
    <n v="515"/>
    <x v="7"/>
  </r>
  <r>
    <n v="430738"/>
    <x v="1"/>
    <x v="0"/>
    <n v="1000"/>
    <n v="1000"/>
    <n v="0"/>
    <x v="0"/>
    <x v="0"/>
    <x v="1"/>
    <n v="478"/>
    <x v="8"/>
  </r>
  <r>
    <n v="430748"/>
    <x v="1"/>
    <x v="0"/>
    <n v="20000"/>
    <n v="20000"/>
    <n v="0"/>
    <x v="0"/>
    <x v="0"/>
    <x v="1"/>
    <n v="459"/>
    <x v="1"/>
  </r>
  <r>
    <n v="430776"/>
    <x v="0"/>
    <x v="0"/>
    <n v="111290"/>
    <n v="111290"/>
    <n v="0"/>
    <x v="0"/>
    <x v="0"/>
    <x v="1"/>
    <n v="432"/>
    <x v="3"/>
  </r>
  <r>
    <n v="430778"/>
    <x v="0"/>
    <x v="0"/>
    <n v="46000"/>
    <n v="46000"/>
    <n v="0"/>
    <x v="0"/>
    <x v="1"/>
    <x v="1"/>
    <n v="483"/>
    <x v="8"/>
  </r>
  <r>
    <n v="430783"/>
    <x v="1"/>
    <x v="0"/>
    <n v="13900"/>
    <n v="13900"/>
    <n v="0"/>
    <x v="0"/>
    <x v="0"/>
    <x v="1"/>
    <n v="472"/>
    <x v="8"/>
  </r>
  <r>
    <n v="430821"/>
    <x v="1"/>
    <x v="0"/>
    <n v="12732"/>
    <n v="7464"/>
    <n v="0"/>
    <x v="0"/>
    <x v="0"/>
    <x v="1"/>
    <n v="358"/>
    <x v="5"/>
  </r>
  <r>
    <n v="430845"/>
    <x v="2"/>
    <x v="2"/>
    <n v="23300"/>
    <n v="23300"/>
    <n v="0"/>
    <x v="0"/>
    <x v="0"/>
    <x v="1"/>
    <n v="404"/>
    <x v="2"/>
  </r>
  <r>
    <n v="430874"/>
    <x v="1"/>
    <x v="0"/>
    <n v="3000"/>
    <n v="3000"/>
    <n v="0"/>
    <x v="0"/>
    <x v="1"/>
    <x v="1"/>
    <n v="502"/>
    <x v="0"/>
  </r>
  <r>
    <n v="430880"/>
    <x v="1"/>
    <x v="0"/>
    <n v="20000"/>
    <n v="20000"/>
    <n v="0"/>
    <x v="0"/>
    <x v="1"/>
    <x v="1"/>
    <n v="412"/>
    <x v="6"/>
  </r>
  <r>
    <n v="430882"/>
    <x v="1"/>
    <x v="0"/>
    <n v="700"/>
    <n v="700"/>
    <n v="0"/>
    <x v="0"/>
    <x v="0"/>
    <x v="1"/>
    <n v="440"/>
    <x v="3"/>
  </r>
  <r>
    <n v="430890"/>
    <x v="1"/>
    <x v="0"/>
    <n v="33500"/>
    <n v="33500"/>
    <n v="0"/>
    <x v="0"/>
    <x v="0"/>
    <x v="1"/>
    <n v="457"/>
    <x v="1"/>
  </r>
  <r>
    <n v="430910"/>
    <x v="1"/>
    <x v="0"/>
    <n v="43800"/>
    <n v="43800"/>
    <n v="0"/>
    <x v="0"/>
    <x v="0"/>
    <x v="1"/>
    <n v="469"/>
    <x v="1"/>
  </r>
  <r>
    <n v="430920"/>
    <x v="1"/>
    <x v="0"/>
    <n v="10000"/>
    <n v="10000"/>
    <n v="0"/>
    <x v="0"/>
    <x v="1"/>
    <x v="1"/>
    <n v="471"/>
    <x v="8"/>
  </r>
  <r>
    <n v="430934"/>
    <x v="2"/>
    <x v="0"/>
    <n v="30000"/>
    <n v="30000"/>
    <n v="0"/>
    <x v="0"/>
    <x v="0"/>
    <x v="1"/>
    <n v="510"/>
    <x v="0"/>
  </r>
  <r>
    <n v="430949"/>
    <x v="0"/>
    <x v="0"/>
    <n v="16000"/>
    <n v="16000"/>
    <n v="0"/>
    <x v="0"/>
    <x v="1"/>
    <x v="2"/>
    <n v="531"/>
    <x v="9"/>
  </r>
  <r>
    <n v="430957"/>
    <x v="0"/>
    <x v="0"/>
    <n v="22000"/>
    <n v="22000"/>
    <n v="0"/>
    <x v="0"/>
    <x v="0"/>
    <x v="0"/>
    <n v="433"/>
    <x v="3"/>
  </r>
  <r>
    <n v="430961"/>
    <x v="0"/>
    <x v="2"/>
    <n v="50000"/>
    <n v="50000"/>
    <n v="0"/>
    <x v="0"/>
    <x v="1"/>
    <x v="1"/>
    <n v="497"/>
    <x v="0"/>
  </r>
  <r>
    <n v="431000"/>
    <x v="1"/>
    <x v="0"/>
    <n v="1500"/>
    <n v="1500"/>
    <n v="0"/>
    <x v="0"/>
    <x v="0"/>
    <x v="1"/>
    <n v="385"/>
    <x v="4"/>
  </r>
  <r>
    <n v="431014"/>
    <x v="1"/>
    <x v="2"/>
    <n v="59000"/>
    <n v="35000"/>
    <n v="1"/>
    <x v="1"/>
    <x v="0"/>
    <x v="1"/>
    <n v="459"/>
    <x v="1"/>
  </r>
  <r>
    <n v="431038"/>
    <x v="0"/>
    <x v="0"/>
    <n v="90000"/>
    <n v="90000"/>
    <n v="0"/>
    <x v="0"/>
    <x v="1"/>
    <x v="1"/>
    <n v="521"/>
    <x v="7"/>
  </r>
  <r>
    <n v="431042"/>
    <x v="1"/>
    <x v="0"/>
    <n v="57500"/>
    <n v="57500"/>
    <n v="0"/>
    <x v="0"/>
    <x v="1"/>
    <x v="1"/>
    <n v="445"/>
    <x v="3"/>
  </r>
  <r>
    <n v="431053"/>
    <x v="0"/>
    <x v="0"/>
    <n v="52000"/>
    <n v="52000"/>
    <n v="0"/>
    <x v="0"/>
    <x v="0"/>
    <x v="2"/>
    <n v="481"/>
    <x v="8"/>
  </r>
  <r>
    <n v="431073"/>
    <x v="1"/>
    <x v="0"/>
    <n v="1900"/>
    <n v="1900"/>
    <n v="0"/>
    <x v="0"/>
    <x v="0"/>
    <x v="1"/>
    <n v="436"/>
    <x v="3"/>
  </r>
  <r>
    <n v="431081"/>
    <x v="1"/>
    <x v="1"/>
    <n v="20000"/>
    <n v="20000"/>
    <n v="0"/>
    <x v="0"/>
    <x v="0"/>
    <x v="1"/>
    <n v="435"/>
    <x v="3"/>
  </r>
  <r>
    <n v="431100"/>
    <x v="2"/>
    <x v="0"/>
    <n v="30000"/>
    <n v="30000"/>
    <n v="0"/>
    <x v="0"/>
    <x v="1"/>
    <x v="0"/>
    <n v="426"/>
    <x v="6"/>
  </r>
  <r>
    <n v="431121"/>
    <x v="0"/>
    <x v="1"/>
    <n v="40000"/>
    <n v="40000"/>
    <n v="1"/>
    <x v="1"/>
    <x v="0"/>
    <x v="0"/>
    <n v="377"/>
    <x v="4"/>
  </r>
  <r>
    <n v="431144"/>
    <x v="0"/>
    <x v="1"/>
    <n v="43400"/>
    <n v="43400"/>
    <n v="0"/>
    <x v="0"/>
    <x v="0"/>
    <x v="0"/>
    <n v="513"/>
    <x v="7"/>
  </r>
  <r>
    <n v="431162"/>
    <x v="0"/>
    <x v="0"/>
    <n v="62000"/>
    <n v="62000"/>
    <n v="0"/>
    <x v="0"/>
    <x v="1"/>
    <x v="1"/>
    <n v="474"/>
    <x v="8"/>
  </r>
  <r>
    <n v="431171"/>
    <x v="0"/>
    <x v="1"/>
    <n v="18000"/>
    <n v="18000"/>
    <n v="0"/>
    <x v="0"/>
    <x v="0"/>
    <x v="1"/>
    <n v="459"/>
    <x v="1"/>
  </r>
  <r>
    <n v="431229"/>
    <x v="0"/>
    <x v="0"/>
    <n v="50000"/>
    <n v="50000"/>
    <n v="0"/>
    <x v="0"/>
    <x v="0"/>
    <x v="0"/>
    <n v="425"/>
    <x v="6"/>
  </r>
  <r>
    <n v="431268"/>
    <x v="0"/>
    <x v="0"/>
    <n v="15500"/>
    <n v="15500"/>
    <n v="0"/>
    <x v="0"/>
    <x v="0"/>
    <x v="1"/>
    <n v="516"/>
    <x v="7"/>
  </r>
  <r>
    <n v="431281"/>
    <x v="2"/>
    <x v="0"/>
    <n v="66000"/>
    <n v="66000"/>
    <n v="0"/>
    <x v="0"/>
    <x v="0"/>
    <x v="0"/>
    <n v="450"/>
    <x v="3"/>
  </r>
  <r>
    <n v="431321"/>
    <x v="1"/>
    <x v="0"/>
    <n v="500"/>
    <n v="500"/>
    <n v="0"/>
    <x v="0"/>
    <x v="1"/>
    <x v="1"/>
    <n v="469"/>
    <x v="1"/>
  </r>
  <r>
    <n v="431391"/>
    <x v="1"/>
    <x v="1"/>
    <n v="20000"/>
    <n v="20000"/>
    <n v="0"/>
    <x v="0"/>
    <x v="0"/>
    <x v="1"/>
    <n v="458"/>
    <x v="1"/>
  </r>
  <r>
    <n v="431491"/>
    <x v="1"/>
    <x v="0"/>
    <n v="5000"/>
    <n v="5000"/>
    <n v="0"/>
    <x v="0"/>
    <x v="1"/>
    <x v="2"/>
    <n v="479"/>
    <x v="8"/>
  </r>
  <r>
    <n v="431518"/>
    <x v="0"/>
    <x v="0"/>
    <n v="38000"/>
    <n v="38000"/>
    <n v="0"/>
    <x v="0"/>
    <x v="0"/>
    <x v="2"/>
    <n v="470"/>
    <x v="1"/>
  </r>
  <r>
    <n v="431558"/>
    <x v="0"/>
    <x v="0"/>
    <n v="51000"/>
    <n v="51000"/>
    <n v="0"/>
    <x v="0"/>
    <x v="1"/>
    <x v="0"/>
    <n v="544"/>
    <x v="9"/>
  </r>
  <r>
    <n v="431562"/>
    <x v="0"/>
    <x v="0"/>
    <n v="34800"/>
    <n v="34800"/>
    <n v="0"/>
    <x v="0"/>
    <x v="1"/>
    <x v="1"/>
    <n v="470"/>
    <x v="1"/>
  </r>
  <r>
    <n v="431564"/>
    <x v="0"/>
    <x v="0"/>
    <n v="60000"/>
    <n v="60000"/>
    <n v="0"/>
    <x v="0"/>
    <x v="1"/>
    <x v="1"/>
    <n v="460"/>
    <x v="1"/>
  </r>
  <r>
    <n v="431570"/>
    <x v="1"/>
    <x v="0"/>
    <n v="35000"/>
    <n v="35000"/>
    <n v="0"/>
    <x v="0"/>
    <x v="0"/>
    <x v="1"/>
    <n v="470"/>
    <x v="1"/>
  </r>
  <r>
    <n v="431598"/>
    <x v="0"/>
    <x v="1"/>
    <n v="57257"/>
    <n v="57257"/>
    <n v="0"/>
    <x v="0"/>
    <x v="0"/>
    <x v="1"/>
    <n v="435"/>
    <x v="3"/>
  </r>
  <r>
    <n v="431601"/>
    <x v="0"/>
    <x v="0"/>
    <n v="37499.01"/>
    <n v="37499.01"/>
    <n v="0"/>
    <x v="0"/>
    <x v="1"/>
    <x v="1"/>
    <n v="428"/>
    <x v="6"/>
  </r>
  <r>
    <n v="431611"/>
    <x v="1"/>
    <x v="0"/>
    <n v="1000"/>
    <n v="1000"/>
    <n v="0"/>
    <x v="0"/>
    <x v="1"/>
    <x v="2"/>
    <n v="444"/>
    <x v="3"/>
  </r>
  <r>
    <n v="431625"/>
    <x v="0"/>
    <x v="0"/>
    <n v="28000"/>
    <n v="28000"/>
    <n v="0"/>
    <x v="0"/>
    <x v="0"/>
    <x v="1"/>
    <n v="519"/>
    <x v="7"/>
  </r>
  <r>
    <n v="431637"/>
    <x v="0"/>
    <x v="0"/>
    <n v="30000"/>
    <n v="30000"/>
    <n v="0"/>
    <x v="0"/>
    <x v="1"/>
    <x v="1"/>
    <n v="501"/>
    <x v="0"/>
  </r>
  <r>
    <n v="431648"/>
    <x v="0"/>
    <x v="0"/>
    <n v="40000"/>
    <n v="40000"/>
    <n v="0"/>
    <x v="0"/>
    <x v="1"/>
    <x v="1"/>
    <n v="431"/>
    <x v="3"/>
  </r>
  <r>
    <n v="431672"/>
    <x v="2"/>
    <x v="0"/>
    <n v="32000"/>
    <n v="32000"/>
    <n v="0"/>
    <x v="0"/>
    <x v="1"/>
    <x v="1"/>
    <n v="527"/>
    <x v="7"/>
  </r>
  <r>
    <n v="431675"/>
    <x v="1"/>
    <x v="0"/>
    <n v="5000"/>
    <n v="5000"/>
    <n v="0"/>
    <x v="0"/>
    <x v="0"/>
    <x v="1"/>
    <n v="471"/>
    <x v="8"/>
  </r>
  <r>
    <n v="431687"/>
    <x v="0"/>
    <x v="0"/>
    <n v="45200"/>
    <n v="45200"/>
    <n v="0"/>
    <x v="0"/>
    <x v="1"/>
    <x v="1"/>
    <n v="454"/>
    <x v="1"/>
  </r>
  <r>
    <n v="431700"/>
    <x v="0"/>
    <x v="0"/>
    <n v="22100"/>
    <n v="22100"/>
    <n v="0"/>
    <x v="0"/>
    <x v="1"/>
    <x v="1"/>
    <n v="483"/>
    <x v="8"/>
  </r>
  <r>
    <n v="431708"/>
    <x v="1"/>
    <x v="0"/>
    <n v="30000"/>
    <n v="30000"/>
    <n v="0"/>
    <x v="0"/>
    <x v="1"/>
    <x v="0"/>
    <n v="414"/>
    <x v="6"/>
  </r>
  <r>
    <n v="431715"/>
    <x v="1"/>
    <x v="0"/>
    <n v="7000"/>
    <n v="7000"/>
    <n v="0"/>
    <x v="0"/>
    <x v="1"/>
    <x v="0"/>
    <n v="532"/>
    <x v="9"/>
  </r>
  <r>
    <n v="431716"/>
    <x v="0"/>
    <x v="2"/>
    <n v="159865"/>
    <n v="159865"/>
    <n v="0"/>
    <x v="0"/>
    <x v="1"/>
    <x v="1"/>
    <n v="497"/>
    <x v="0"/>
  </r>
  <r>
    <n v="431732"/>
    <x v="0"/>
    <x v="0"/>
    <n v="20000"/>
    <n v="20000"/>
    <n v="0"/>
    <x v="0"/>
    <x v="1"/>
    <x v="1"/>
    <n v="482"/>
    <x v="8"/>
  </r>
  <r>
    <n v="431735"/>
    <x v="0"/>
    <x v="1"/>
    <n v="15000"/>
    <n v="15000"/>
    <n v="0"/>
    <x v="0"/>
    <x v="0"/>
    <x v="1"/>
    <n v="542"/>
    <x v="9"/>
  </r>
  <r>
    <n v="431743"/>
    <x v="0"/>
    <x v="0"/>
    <n v="40000"/>
    <n v="40000"/>
    <n v="0"/>
    <x v="0"/>
    <x v="1"/>
    <x v="0"/>
    <n v="486"/>
    <x v="8"/>
  </r>
  <r>
    <n v="431765"/>
    <x v="0"/>
    <x v="0"/>
    <n v="104000"/>
    <n v="104000"/>
    <n v="0"/>
    <x v="0"/>
    <x v="1"/>
    <x v="0"/>
    <n v="548"/>
    <x v="9"/>
  </r>
  <r>
    <n v="431771"/>
    <x v="0"/>
    <x v="0"/>
    <n v="44000"/>
    <n v="44000"/>
    <n v="0"/>
    <x v="0"/>
    <x v="1"/>
    <x v="0"/>
    <n v="468"/>
    <x v="1"/>
  </r>
  <r>
    <n v="431785"/>
    <x v="0"/>
    <x v="2"/>
    <n v="77500"/>
    <n v="77500"/>
    <n v="0"/>
    <x v="0"/>
    <x v="0"/>
    <x v="1"/>
    <n v="416"/>
    <x v="6"/>
  </r>
  <r>
    <n v="431792"/>
    <x v="0"/>
    <x v="0"/>
    <n v="65000"/>
    <n v="65000"/>
    <n v="0"/>
    <x v="0"/>
    <x v="0"/>
    <x v="1"/>
    <n v="482"/>
    <x v="8"/>
  </r>
  <r>
    <n v="431794"/>
    <x v="0"/>
    <x v="0"/>
    <n v="34900"/>
    <n v="34900"/>
    <n v="0"/>
    <x v="0"/>
    <x v="1"/>
    <x v="1"/>
    <n v="484"/>
    <x v="8"/>
  </r>
  <r>
    <n v="431800"/>
    <x v="0"/>
    <x v="0"/>
    <n v="45000"/>
    <n v="45000"/>
    <n v="0"/>
    <x v="0"/>
    <x v="1"/>
    <x v="2"/>
    <n v="545"/>
    <x v="9"/>
  </r>
  <r>
    <n v="431805"/>
    <x v="0"/>
    <x v="0"/>
    <n v="89000"/>
    <n v="89000"/>
    <n v="0"/>
    <x v="0"/>
    <x v="1"/>
    <x v="0"/>
    <n v="518"/>
    <x v="7"/>
  </r>
  <r>
    <n v="431806"/>
    <x v="0"/>
    <x v="0"/>
    <n v="124000"/>
    <n v="124000"/>
    <n v="0"/>
    <x v="0"/>
    <x v="0"/>
    <x v="1"/>
    <n v="457"/>
    <x v="1"/>
  </r>
  <r>
    <n v="431810"/>
    <x v="0"/>
    <x v="0"/>
    <n v="56000"/>
    <n v="56000"/>
    <n v="0"/>
    <x v="0"/>
    <x v="0"/>
    <x v="1"/>
    <n v="459"/>
    <x v="1"/>
  </r>
  <r>
    <n v="431811"/>
    <x v="0"/>
    <x v="0"/>
    <n v="27000"/>
    <n v="27000"/>
    <n v="0"/>
    <x v="0"/>
    <x v="0"/>
    <x v="0"/>
    <n v="440"/>
    <x v="3"/>
  </r>
  <r>
    <n v="431813"/>
    <x v="0"/>
    <x v="2"/>
    <n v="35000"/>
    <n v="35000"/>
    <n v="0"/>
    <x v="0"/>
    <x v="0"/>
    <x v="1"/>
    <n v="400"/>
    <x v="2"/>
  </r>
  <r>
    <n v="431829"/>
    <x v="1"/>
    <x v="0"/>
    <n v="20000"/>
    <n v="20000"/>
    <n v="0"/>
    <x v="0"/>
    <x v="1"/>
    <x v="0"/>
    <n v="426"/>
    <x v="6"/>
  </r>
  <r>
    <n v="431837"/>
    <x v="1"/>
    <x v="0"/>
    <n v="30000"/>
    <n v="30000"/>
    <n v="0"/>
    <x v="0"/>
    <x v="1"/>
    <x v="2"/>
    <n v="472"/>
    <x v="8"/>
  </r>
  <r>
    <n v="431854"/>
    <x v="0"/>
    <x v="0"/>
    <n v="15000"/>
    <n v="15000"/>
    <n v="0"/>
    <x v="0"/>
    <x v="0"/>
    <x v="1"/>
    <n v="453"/>
    <x v="1"/>
  </r>
  <r>
    <n v="431859"/>
    <x v="0"/>
    <x v="1"/>
    <n v="75000"/>
    <n v="75000"/>
    <n v="0"/>
    <x v="0"/>
    <x v="1"/>
    <x v="0"/>
    <n v="523"/>
    <x v="7"/>
  </r>
  <r>
    <n v="431862"/>
    <x v="0"/>
    <x v="0"/>
    <n v="71000"/>
    <n v="71000"/>
    <n v="0"/>
    <x v="0"/>
    <x v="0"/>
    <x v="0"/>
    <n v="449"/>
    <x v="3"/>
  </r>
  <r>
    <n v="431868"/>
    <x v="0"/>
    <x v="2"/>
    <n v="35000"/>
    <n v="35000"/>
    <n v="0"/>
    <x v="0"/>
    <x v="0"/>
    <x v="1"/>
    <n v="503"/>
    <x v="0"/>
  </r>
  <r>
    <n v="431869"/>
    <x v="0"/>
    <x v="1"/>
    <n v="35000"/>
    <n v="35000"/>
    <n v="0"/>
    <x v="0"/>
    <x v="1"/>
    <x v="2"/>
    <n v="463"/>
    <x v="1"/>
  </r>
  <r>
    <n v="431873"/>
    <x v="0"/>
    <x v="0"/>
    <n v="37000"/>
    <n v="37000"/>
    <n v="0"/>
    <x v="0"/>
    <x v="1"/>
    <x v="0"/>
    <n v="535"/>
    <x v="9"/>
  </r>
  <r>
    <n v="431880"/>
    <x v="0"/>
    <x v="2"/>
    <n v="19000"/>
    <n v="19000"/>
    <n v="0"/>
    <x v="0"/>
    <x v="1"/>
    <x v="1"/>
    <n v="471"/>
    <x v="8"/>
  </r>
  <r>
    <n v="431888"/>
    <x v="1"/>
    <x v="0"/>
    <n v="113400"/>
    <n v="113400"/>
    <n v="0"/>
    <x v="0"/>
    <x v="0"/>
    <x v="2"/>
    <n v="494"/>
    <x v="0"/>
  </r>
  <r>
    <n v="431895"/>
    <x v="0"/>
    <x v="0"/>
    <n v="60000"/>
    <n v="60000"/>
    <n v="0"/>
    <x v="0"/>
    <x v="1"/>
    <x v="2"/>
    <n v="563"/>
    <x v="10"/>
  </r>
  <r>
    <n v="431900"/>
    <x v="0"/>
    <x v="1"/>
    <n v="84600"/>
    <n v="84600"/>
    <n v="0"/>
    <x v="0"/>
    <x v="1"/>
    <x v="0"/>
    <n v="530"/>
    <x v="7"/>
  </r>
  <r>
    <n v="431907"/>
    <x v="0"/>
    <x v="2"/>
    <n v="24000"/>
    <n v="24000"/>
    <n v="0"/>
    <x v="0"/>
    <x v="0"/>
    <x v="1"/>
    <n v="467"/>
    <x v="1"/>
  </r>
  <r>
    <n v="431917"/>
    <x v="1"/>
    <x v="0"/>
    <n v="500"/>
    <n v="500"/>
    <n v="0"/>
    <x v="0"/>
    <x v="1"/>
    <x v="2"/>
    <n v="494"/>
    <x v="0"/>
  </r>
  <r>
    <n v="431918"/>
    <x v="0"/>
    <x v="1"/>
    <n v="20000"/>
    <n v="20000"/>
    <n v="0"/>
    <x v="0"/>
    <x v="1"/>
    <x v="0"/>
    <n v="482"/>
    <x v="8"/>
  </r>
  <r>
    <n v="431920"/>
    <x v="0"/>
    <x v="0"/>
    <n v="174000"/>
    <n v="174000"/>
    <n v="0"/>
    <x v="0"/>
    <x v="1"/>
    <x v="2"/>
    <n v="554"/>
    <x v="10"/>
  </r>
  <r>
    <n v="431939"/>
    <x v="0"/>
    <x v="0"/>
    <n v="10000"/>
    <n v="10000"/>
    <n v="0"/>
    <x v="0"/>
    <x v="0"/>
    <x v="0"/>
    <n v="461"/>
    <x v="1"/>
  </r>
  <r>
    <n v="431942"/>
    <x v="0"/>
    <x v="0"/>
    <n v="9500"/>
    <n v="9500"/>
    <n v="0"/>
    <x v="0"/>
    <x v="1"/>
    <x v="0"/>
    <n v="481"/>
    <x v="8"/>
  </r>
  <r>
    <n v="431952"/>
    <x v="0"/>
    <x v="1"/>
    <n v="84980"/>
    <n v="84980"/>
    <n v="0"/>
    <x v="0"/>
    <x v="1"/>
    <x v="2"/>
    <n v="525"/>
    <x v="7"/>
  </r>
  <r>
    <n v="431953"/>
    <x v="0"/>
    <x v="0"/>
    <n v="40000"/>
    <n v="40000"/>
    <n v="0"/>
    <x v="0"/>
    <x v="0"/>
    <x v="0"/>
    <n v="531"/>
    <x v="9"/>
  </r>
  <r>
    <n v="431964"/>
    <x v="0"/>
    <x v="2"/>
    <n v="38200"/>
    <n v="38200"/>
    <n v="0"/>
    <x v="0"/>
    <x v="1"/>
    <x v="0"/>
    <n v="460"/>
    <x v="1"/>
  </r>
  <r>
    <n v="431965"/>
    <x v="1"/>
    <x v="0"/>
    <n v="10000"/>
    <n v="10000"/>
    <n v="0"/>
    <x v="0"/>
    <x v="1"/>
    <x v="0"/>
    <n v="410"/>
    <x v="2"/>
  </r>
  <r>
    <n v="431971"/>
    <x v="0"/>
    <x v="0"/>
    <n v="40000"/>
    <n v="40000"/>
    <n v="0"/>
    <x v="0"/>
    <x v="1"/>
    <x v="2"/>
    <n v="508"/>
    <x v="0"/>
  </r>
  <r>
    <n v="431983"/>
    <x v="0"/>
    <x v="0"/>
    <n v="177000"/>
    <n v="177000"/>
    <n v="0"/>
    <x v="0"/>
    <x v="1"/>
    <x v="2"/>
    <n v="484"/>
    <x v="8"/>
  </r>
  <r>
    <n v="431997"/>
    <x v="0"/>
    <x v="0"/>
    <n v="40000"/>
    <n v="40000"/>
    <n v="0"/>
    <x v="0"/>
    <x v="1"/>
    <x v="0"/>
    <n v="505"/>
    <x v="0"/>
  </r>
  <r>
    <n v="431998"/>
    <x v="0"/>
    <x v="0"/>
    <n v="70000"/>
    <n v="70000"/>
    <n v="0"/>
    <x v="0"/>
    <x v="1"/>
    <x v="0"/>
    <n v="428"/>
    <x v="6"/>
  </r>
  <r>
    <n v="432010"/>
    <x v="0"/>
    <x v="0"/>
    <n v="46400"/>
    <n v="46400"/>
    <n v="0"/>
    <x v="0"/>
    <x v="0"/>
    <x v="0"/>
    <n v="460"/>
    <x v="1"/>
  </r>
  <r>
    <n v="432012"/>
    <x v="1"/>
    <x v="0"/>
    <n v="35000"/>
    <n v="35000"/>
    <n v="0"/>
    <x v="0"/>
    <x v="1"/>
    <x v="1"/>
    <n v="516"/>
    <x v="7"/>
  </r>
  <r>
    <n v="432019"/>
    <x v="0"/>
    <x v="0"/>
    <n v="52000"/>
    <n v="52000"/>
    <n v="0"/>
    <x v="0"/>
    <x v="1"/>
    <x v="2"/>
    <n v="501"/>
    <x v="0"/>
  </r>
  <r>
    <n v="432021"/>
    <x v="1"/>
    <x v="0"/>
    <n v="500"/>
    <n v="500"/>
    <n v="0"/>
    <x v="0"/>
    <x v="1"/>
    <x v="0"/>
    <n v="516"/>
    <x v="7"/>
  </r>
  <r>
    <n v="432032"/>
    <x v="1"/>
    <x v="0"/>
    <n v="25000"/>
    <n v="0"/>
    <n v="1"/>
    <x v="1"/>
    <x v="0"/>
    <x v="1"/>
    <n v="462"/>
    <x v="1"/>
  </r>
  <r>
    <n v="432041"/>
    <x v="0"/>
    <x v="0"/>
    <n v="73000"/>
    <n v="73000"/>
    <n v="0"/>
    <x v="0"/>
    <x v="0"/>
    <x v="2"/>
    <n v="512"/>
    <x v="7"/>
  </r>
  <r>
    <n v="432048"/>
    <x v="1"/>
    <x v="1"/>
    <n v="20500"/>
    <n v="20500"/>
    <n v="0"/>
    <x v="0"/>
    <x v="1"/>
    <x v="0"/>
    <n v="537"/>
    <x v="9"/>
  </r>
  <r>
    <n v="432059"/>
    <x v="2"/>
    <x v="2"/>
    <n v="45000"/>
    <n v="45000"/>
    <n v="0"/>
    <x v="0"/>
    <x v="1"/>
    <x v="2"/>
    <n v="479"/>
    <x v="8"/>
  </r>
  <r>
    <n v="432064"/>
    <x v="0"/>
    <x v="0"/>
    <n v="84000"/>
    <n v="84000"/>
    <n v="0"/>
    <x v="0"/>
    <x v="1"/>
    <x v="1"/>
    <n v="488"/>
    <x v="8"/>
  </r>
  <r>
    <n v="432071"/>
    <x v="0"/>
    <x v="0"/>
    <n v="35000"/>
    <n v="35000"/>
    <n v="0"/>
    <x v="0"/>
    <x v="0"/>
    <x v="1"/>
    <n v="450"/>
    <x v="3"/>
  </r>
  <r>
    <n v="432073"/>
    <x v="0"/>
    <x v="0"/>
    <n v="42600"/>
    <n v="42600"/>
    <n v="0"/>
    <x v="0"/>
    <x v="1"/>
    <x v="2"/>
    <n v="537"/>
    <x v="9"/>
  </r>
  <r>
    <n v="432085"/>
    <x v="1"/>
    <x v="0"/>
    <n v="57830"/>
    <n v="57830"/>
    <n v="0"/>
    <x v="0"/>
    <x v="1"/>
    <x v="1"/>
    <n v="504"/>
    <x v="0"/>
  </r>
  <r>
    <n v="432111"/>
    <x v="1"/>
    <x v="0"/>
    <n v="54500"/>
    <n v="22531.87"/>
    <n v="1"/>
    <x v="1"/>
    <x v="1"/>
    <x v="0"/>
    <n v="526"/>
    <x v="7"/>
  </r>
  <r>
    <n v="432151"/>
    <x v="0"/>
    <x v="1"/>
    <n v="35000"/>
    <n v="35000"/>
    <n v="0"/>
    <x v="0"/>
    <x v="1"/>
    <x v="1"/>
    <n v="449"/>
    <x v="3"/>
  </r>
  <r>
    <n v="432152"/>
    <x v="0"/>
    <x v="2"/>
    <n v="30000"/>
    <n v="0"/>
    <n v="1"/>
    <x v="1"/>
    <x v="0"/>
    <x v="0"/>
    <n v="468"/>
    <x v="1"/>
  </r>
  <r>
    <n v="432153"/>
    <x v="2"/>
    <x v="0"/>
    <n v="31000"/>
    <n v="31000"/>
    <n v="0"/>
    <x v="0"/>
    <x v="0"/>
    <x v="0"/>
    <n v="461"/>
    <x v="1"/>
  </r>
  <r>
    <n v="432154"/>
    <x v="0"/>
    <x v="2"/>
    <n v="63800"/>
    <n v="63800"/>
    <n v="0"/>
    <x v="0"/>
    <x v="1"/>
    <x v="1"/>
    <n v="490"/>
    <x v="8"/>
  </r>
  <r>
    <n v="432167"/>
    <x v="0"/>
    <x v="1"/>
    <n v="204000"/>
    <n v="204000"/>
    <n v="0"/>
    <x v="0"/>
    <x v="1"/>
    <x v="0"/>
    <n v="440"/>
    <x v="3"/>
  </r>
  <r>
    <n v="432186"/>
    <x v="2"/>
    <x v="0"/>
    <n v="111000"/>
    <n v="111000"/>
    <n v="0"/>
    <x v="0"/>
    <x v="0"/>
    <x v="1"/>
    <n v="470"/>
    <x v="1"/>
  </r>
  <r>
    <n v="432222"/>
    <x v="1"/>
    <x v="1"/>
    <n v="25000"/>
    <n v="25000"/>
    <n v="0"/>
    <x v="0"/>
    <x v="1"/>
    <x v="0"/>
    <n v="505"/>
    <x v="0"/>
  </r>
  <r>
    <n v="432237"/>
    <x v="1"/>
    <x v="1"/>
    <n v="39000"/>
    <n v="39000"/>
    <n v="0"/>
    <x v="0"/>
    <x v="1"/>
    <x v="0"/>
    <n v="551"/>
    <x v="10"/>
  </r>
  <r>
    <n v="432238"/>
    <x v="0"/>
    <x v="2"/>
    <n v="20000"/>
    <n v="20000"/>
    <n v="0"/>
    <x v="0"/>
    <x v="0"/>
    <x v="1"/>
    <n v="460"/>
    <x v="1"/>
  </r>
  <r>
    <n v="432239"/>
    <x v="0"/>
    <x v="0"/>
    <n v="30000"/>
    <n v="30000"/>
    <n v="0"/>
    <x v="0"/>
    <x v="1"/>
    <x v="2"/>
    <n v="489"/>
    <x v="8"/>
  </r>
  <r>
    <n v="432250"/>
    <x v="2"/>
    <x v="0"/>
    <n v="30000"/>
    <n v="5000"/>
    <n v="1"/>
    <x v="1"/>
    <x v="0"/>
    <x v="2"/>
    <n v="449"/>
    <x v="3"/>
  </r>
  <r>
    <n v="432255"/>
    <x v="0"/>
    <x v="2"/>
    <n v="20000"/>
    <n v="20000"/>
    <n v="0"/>
    <x v="0"/>
    <x v="0"/>
    <x v="0"/>
    <n v="525"/>
    <x v="7"/>
  </r>
  <r>
    <n v="432271"/>
    <x v="0"/>
    <x v="0"/>
    <n v="53000"/>
    <n v="53000"/>
    <n v="0"/>
    <x v="0"/>
    <x v="0"/>
    <x v="1"/>
    <n v="483"/>
    <x v="8"/>
  </r>
  <r>
    <n v="432278"/>
    <x v="2"/>
    <x v="0"/>
    <n v="35000"/>
    <n v="35000"/>
    <n v="0"/>
    <x v="0"/>
    <x v="0"/>
    <x v="1"/>
    <n v="457"/>
    <x v="1"/>
  </r>
  <r>
    <n v="432314"/>
    <x v="1"/>
    <x v="0"/>
    <n v="3150"/>
    <n v="3150"/>
    <n v="0"/>
    <x v="0"/>
    <x v="1"/>
    <x v="1"/>
    <n v="477"/>
    <x v="8"/>
  </r>
  <r>
    <n v="432320"/>
    <x v="2"/>
    <x v="0"/>
    <n v="90000"/>
    <n v="90000"/>
    <n v="0"/>
    <x v="0"/>
    <x v="1"/>
    <x v="1"/>
    <n v="538"/>
    <x v="9"/>
  </r>
  <r>
    <n v="432326"/>
    <x v="0"/>
    <x v="1"/>
    <n v="85500"/>
    <n v="85500"/>
    <n v="0"/>
    <x v="0"/>
    <x v="0"/>
    <x v="1"/>
    <n v="460"/>
    <x v="1"/>
  </r>
  <r>
    <n v="432344"/>
    <x v="0"/>
    <x v="0"/>
    <n v="22000"/>
    <n v="22000"/>
    <n v="0"/>
    <x v="0"/>
    <x v="1"/>
    <x v="1"/>
    <n v="464"/>
    <x v="1"/>
  </r>
  <r>
    <n v="432363"/>
    <x v="1"/>
    <x v="0"/>
    <n v="21800"/>
    <n v="21800"/>
    <n v="0"/>
    <x v="0"/>
    <x v="1"/>
    <x v="1"/>
    <n v="420"/>
    <x v="6"/>
  </r>
  <r>
    <n v="432372"/>
    <x v="0"/>
    <x v="2"/>
    <n v="12000"/>
    <n v="12000"/>
    <n v="0"/>
    <x v="0"/>
    <x v="0"/>
    <x v="0"/>
    <n v="483"/>
    <x v="8"/>
  </r>
  <r>
    <n v="432373"/>
    <x v="0"/>
    <x v="1"/>
    <n v="40000"/>
    <n v="40000"/>
    <n v="0"/>
    <x v="0"/>
    <x v="0"/>
    <x v="1"/>
    <n v="513"/>
    <x v="7"/>
  </r>
  <r>
    <n v="432390"/>
    <x v="0"/>
    <x v="2"/>
    <n v="20000"/>
    <n v="20000"/>
    <n v="0"/>
    <x v="0"/>
    <x v="0"/>
    <x v="1"/>
    <n v="469"/>
    <x v="1"/>
  </r>
  <r>
    <n v="432396"/>
    <x v="0"/>
    <x v="0"/>
    <n v="35000"/>
    <n v="35000"/>
    <n v="0"/>
    <x v="0"/>
    <x v="1"/>
    <x v="0"/>
    <n v="427"/>
    <x v="6"/>
  </r>
  <r>
    <n v="432420"/>
    <x v="0"/>
    <x v="0"/>
    <n v="90000"/>
    <n v="90000"/>
    <n v="0"/>
    <x v="0"/>
    <x v="0"/>
    <x v="0"/>
    <n v="422"/>
    <x v="6"/>
  </r>
  <r>
    <n v="432431"/>
    <x v="1"/>
    <x v="0"/>
    <n v="50000"/>
    <n v="50000"/>
    <n v="0"/>
    <x v="0"/>
    <x v="0"/>
    <x v="0"/>
    <n v="448"/>
    <x v="3"/>
  </r>
  <r>
    <n v="432449"/>
    <x v="0"/>
    <x v="0"/>
    <n v="61106"/>
    <n v="61106"/>
    <n v="0"/>
    <x v="0"/>
    <x v="1"/>
    <x v="1"/>
    <n v="460"/>
    <x v="1"/>
  </r>
  <r>
    <n v="432451"/>
    <x v="0"/>
    <x v="0"/>
    <n v="30500"/>
    <n v="30500"/>
    <n v="0"/>
    <x v="0"/>
    <x v="1"/>
    <x v="1"/>
    <n v="521"/>
    <x v="7"/>
  </r>
  <r>
    <n v="432468"/>
    <x v="1"/>
    <x v="1"/>
    <n v="20000"/>
    <n v="20000"/>
    <n v="0"/>
    <x v="0"/>
    <x v="0"/>
    <x v="1"/>
    <n v="402"/>
    <x v="2"/>
  </r>
  <r>
    <n v="432471"/>
    <x v="0"/>
    <x v="2"/>
    <n v="15000"/>
    <n v="15000"/>
    <n v="0"/>
    <x v="0"/>
    <x v="0"/>
    <x v="1"/>
    <n v="496"/>
    <x v="0"/>
  </r>
  <r>
    <n v="432472"/>
    <x v="0"/>
    <x v="1"/>
    <n v="30500"/>
    <n v="30500"/>
    <n v="0"/>
    <x v="0"/>
    <x v="0"/>
    <x v="1"/>
    <n v="495"/>
    <x v="0"/>
  </r>
  <r>
    <n v="432485"/>
    <x v="0"/>
    <x v="0"/>
    <n v="123000"/>
    <n v="123000"/>
    <n v="0"/>
    <x v="0"/>
    <x v="0"/>
    <x v="0"/>
    <n v="492"/>
    <x v="0"/>
  </r>
  <r>
    <n v="432490"/>
    <x v="0"/>
    <x v="1"/>
    <n v="50000"/>
    <n v="50000"/>
    <n v="0"/>
    <x v="0"/>
    <x v="0"/>
    <x v="1"/>
    <n v="437"/>
    <x v="3"/>
  </r>
  <r>
    <n v="432504"/>
    <x v="0"/>
    <x v="1"/>
    <n v="40000"/>
    <n v="40000"/>
    <n v="0"/>
    <x v="0"/>
    <x v="1"/>
    <x v="1"/>
    <n v="541"/>
    <x v="9"/>
  </r>
  <r>
    <n v="432506"/>
    <x v="0"/>
    <x v="1"/>
    <n v="5000"/>
    <n v="5000"/>
    <n v="0"/>
    <x v="0"/>
    <x v="0"/>
    <x v="0"/>
    <n v="446"/>
    <x v="3"/>
  </r>
  <r>
    <n v="432508"/>
    <x v="0"/>
    <x v="1"/>
    <n v="182685"/>
    <n v="182685"/>
    <n v="0"/>
    <x v="0"/>
    <x v="1"/>
    <x v="0"/>
    <n v="524"/>
    <x v="7"/>
  </r>
  <r>
    <n v="432512"/>
    <x v="0"/>
    <x v="0"/>
    <n v="22000"/>
    <n v="22000"/>
    <n v="0"/>
    <x v="0"/>
    <x v="0"/>
    <x v="1"/>
    <n v="456"/>
    <x v="1"/>
  </r>
  <r>
    <n v="432530"/>
    <x v="0"/>
    <x v="0"/>
    <n v="12700"/>
    <n v="12700"/>
    <n v="0"/>
    <x v="0"/>
    <x v="1"/>
    <x v="1"/>
    <n v="457"/>
    <x v="1"/>
  </r>
  <r>
    <n v="432535"/>
    <x v="0"/>
    <x v="0"/>
    <n v="18500"/>
    <n v="18500"/>
    <n v="0"/>
    <x v="0"/>
    <x v="1"/>
    <x v="1"/>
    <n v="482"/>
    <x v="8"/>
  </r>
  <r>
    <n v="432555"/>
    <x v="1"/>
    <x v="0"/>
    <n v="34900"/>
    <n v="34900"/>
    <n v="0"/>
    <x v="0"/>
    <x v="0"/>
    <x v="1"/>
    <n v="452"/>
    <x v="1"/>
  </r>
  <r>
    <n v="432557"/>
    <x v="1"/>
    <x v="0"/>
    <n v="11000"/>
    <n v="11000"/>
    <n v="0"/>
    <x v="0"/>
    <x v="0"/>
    <x v="0"/>
    <n v="458"/>
    <x v="1"/>
  </r>
  <r>
    <n v="432561"/>
    <x v="0"/>
    <x v="0"/>
    <n v="40000"/>
    <n v="40000"/>
    <n v="0"/>
    <x v="0"/>
    <x v="0"/>
    <x v="0"/>
    <n v="415"/>
    <x v="6"/>
  </r>
  <r>
    <n v="432562"/>
    <x v="0"/>
    <x v="0"/>
    <n v="30500"/>
    <n v="30500"/>
    <n v="0"/>
    <x v="0"/>
    <x v="1"/>
    <x v="0"/>
    <n v="449"/>
    <x v="3"/>
  </r>
  <r>
    <n v="432567"/>
    <x v="0"/>
    <x v="1"/>
    <n v="70000"/>
    <n v="70000"/>
    <n v="0"/>
    <x v="0"/>
    <x v="0"/>
    <x v="1"/>
    <n v="442"/>
    <x v="3"/>
  </r>
  <r>
    <n v="432591"/>
    <x v="0"/>
    <x v="0"/>
    <n v="40000"/>
    <n v="40000"/>
    <n v="0"/>
    <x v="0"/>
    <x v="1"/>
    <x v="1"/>
    <n v="464"/>
    <x v="1"/>
  </r>
  <r>
    <n v="432607"/>
    <x v="1"/>
    <x v="0"/>
    <n v="35000"/>
    <n v="35000"/>
    <n v="0"/>
    <x v="0"/>
    <x v="1"/>
    <x v="1"/>
    <n v="476"/>
    <x v="8"/>
  </r>
  <r>
    <n v="432609"/>
    <x v="0"/>
    <x v="0"/>
    <n v="20200"/>
    <n v="20200"/>
    <n v="0"/>
    <x v="0"/>
    <x v="1"/>
    <x v="1"/>
    <n v="446"/>
    <x v="3"/>
  </r>
  <r>
    <n v="432612"/>
    <x v="1"/>
    <x v="0"/>
    <n v="100000"/>
    <n v="100000"/>
    <n v="0"/>
    <x v="0"/>
    <x v="0"/>
    <x v="1"/>
    <n v="437"/>
    <x v="3"/>
  </r>
  <r>
    <n v="432630"/>
    <x v="0"/>
    <x v="0"/>
    <n v="32000"/>
    <n v="32000"/>
    <n v="0"/>
    <x v="0"/>
    <x v="0"/>
    <x v="1"/>
    <n v="464"/>
    <x v="1"/>
  </r>
  <r>
    <n v="432636"/>
    <x v="0"/>
    <x v="1"/>
    <n v="35000"/>
    <n v="35000"/>
    <n v="0"/>
    <x v="0"/>
    <x v="1"/>
    <x v="0"/>
    <n v="470"/>
    <x v="1"/>
  </r>
  <r>
    <n v="432657"/>
    <x v="0"/>
    <x v="0"/>
    <n v="14500"/>
    <n v="14500"/>
    <n v="0"/>
    <x v="0"/>
    <x v="1"/>
    <x v="1"/>
    <n v="560"/>
    <x v="10"/>
  </r>
  <r>
    <n v="432660"/>
    <x v="0"/>
    <x v="0"/>
    <n v="55800"/>
    <n v="55800"/>
    <n v="0"/>
    <x v="0"/>
    <x v="1"/>
    <x v="0"/>
    <n v="508"/>
    <x v="0"/>
  </r>
  <r>
    <n v="432661"/>
    <x v="0"/>
    <x v="0"/>
    <n v="20000"/>
    <n v="20000"/>
    <n v="0"/>
    <x v="0"/>
    <x v="1"/>
    <x v="2"/>
    <n v="466"/>
    <x v="1"/>
  </r>
  <r>
    <n v="432664"/>
    <x v="0"/>
    <x v="1"/>
    <n v="42300"/>
    <n v="42300"/>
    <n v="0"/>
    <x v="0"/>
    <x v="1"/>
    <x v="0"/>
    <n v="481"/>
    <x v="8"/>
  </r>
  <r>
    <n v="432665"/>
    <x v="0"/>
    <x v="0"/>
    <n v="33000"/>
    <n v="33000"/>
    <n v="0"/>
    <x v="0"/>
    <x v="0"/>
    <x v="1"/>
    <n v="450"/>
    <x v="3"/>
  </r>
  <r>
    <n v="432669"/>
    <x v="0"/>
    <x v="0"/>
    <n v="58000"/>
    <n v="58000"/>
    <n v="0"/>
    <x v="0"/>
    <x v="0"/>
    <x v="2"/>
    <n v="513"/>
    <x v="7"/>
  </r>
  <r>
    <n v="432694"/>
    <x v="1"/>
    <x v="0"/>
    <n v="6100"/>
    <n v="6100"/>
    <n v="0"/>
    <x v="0"/>
    <x v="0"/>
    <x v="2"/>
    <n v="511"/>
    <x v="7"/>
  </r>
  <r>
    <n v="432695"/>
    <x v="0"/>
    <x v="0"/>
    <n v="108500"/>
    <n v="108500"/>
    <n v="0"/>
    <x v="0"/>
    <x v="1"/>
    <x v="1"/>
    <n v="522"/>
    <x v="7"/>
  </r>
  <r>
    <n v="432696"/>
    <x v="0"/>
    <x v="1"/>
    <n v="44600"/>
    <n v="44600"/>
    <n v="0"/>
    <x v="0"/>
    <x v="1"/>
    <x v="1"/>
    <n v="525"/>
    <x v="7"/>
  </r>
  <r>
    <n v="432697"/>
    <x v="1"/>
    <x v="0"/>
    <n v="20000"/>
    <n v="20000"/>
    <n v="0"/>
    <x v="0"/>
    <x v="0"/>
    <x v="0"/>
    <n v="404"/>
    <x v="2"/>
  </r>
  <r>
    <n v="432699"/>
    <x v="2"/>
    <x v="2"/>
    <n v="30000"/>
    <n v="30000"/>
    <n v="0"/>
    <x v="0"/>
    <x v="0"/>
    <x v="1"/>
    <n v="453"/>
    <x v="1"/>
  </r>
  <r>
    <n v="432702"/>
    <x v="0"/>
    <x v="0"/>
    <n v="90000"/>
    <n v="90000"/>
    <n v="0"/>
    <x v="0"/>
    <x v="1"/>
    <x v="0"/>
    <n v="478"/>
    <x v="8"/>
  </r>
  <r>
    <n v="432703"/>
    <x v="0"/>
    <x v="0"/>
    <n v="25000"/>
    <n v="25000"/>
    <n v="0"/>
    <x v="0"/>
    <x v="1"/>
    <x v="0"/>
    <n v="468"/>
    <x v="1"/>
  </r>
  <r>
    <n v="432704"/>
    <x v="1"/>
    <x v="0"/>
    <n v="40000"/>
    <n v="0"/>
    <n v="1"/>
    <x v="1"/>
    <x v="1"/>
    <x v="1"/>
    <n v="450"/>
    <x v="3"/>
  </r>
  <r>
    <n v="432707"/>
    <x v="2"/>
    <x v="1"/>
    <n v="30000"/>
    <n v="30000"/>
    <n v="0"/>
    <x v="0"/>
    <x v="0"/>
    <x v="1"/>
    <n v="434"/>
    <x v="3"/>
  </r>
  <r>
    <n v="432708"/>
    <x v="0"/>
    <x v="0"/>
    <n v="132000"/>
    <n v="132000"/>
    <n v="0"/>
    <x v="0"/>
    <x v="1"/>
    <x v="1"/>
    <n v="487"/>
    <x v="8"/>
  </r>
  <r>
    <n v="432720"/>
    <x v="0"/>
    <x v="2"/>
    <n v="53500"/>
    <n v="53500"/>
    <n v="0"/>
    <x v="0"/>
    <x v="0"/>
    <x v="1"/>
    <n v="456"/>
    <x v="1"/>
  </r>
  <r>
    <n v="432722"/>
    <x v="1"/>
    <x v="0"/>
    <n v="40000"/>
    <n v="40000"/>
    <n v="0"/>
    <x v="0"/>
    <x v="1"/>
    <x v="1"/>
    <n v="465"/>
    <x v="1"/>
  </r>
  <r>
    <n v="432738"/>
    <x v="1"/>
    <x v="0"/>
    <n v="19000"/>
    <n v="19000"/>
    <n v="0"/>
    <x v="0"/>
    <x v="0"/>
    <x v="2"/>
    <n v="421"/>
    <x v="6"/>
  </r>
  <r>
    <n v="432740"/>
    <x v="1"/>
    <x v="0"/>
    <n v="20000"/>
    <n v="20000"/>
    <n v="0"/>
    <x v="0"/>
    <x v="1"/>
    <x v="0"/>
    <n v="453"/>
    <x v="1"/>
  </r>
  <r>
    <n v="432741"/>
    <x v="0"/>
    <x v="1"/>
    <n v="35000"/>
    <n v="35000"/>
    <n v="0"/>
    <x v="0"/>
    <x v="0"/>
    <x v="1"/>
    <n v="463"/>
    <x v="1"/>
  </r>
  <r>
    <n v="432761"/>
    <x v="1"/>
    <x v="0"/>
    <n v="20000"/>
    <n v="20000"/>
    <n v="0"/>
    <x v="0"/>
    <x v="1"/>
    <x v="2"/>
    <n v="444"/>
    <x v="3"/>
  </r>
  <r>
    <n v="432767"/>
    <x v="2"/>
    <x v="1"/>
    <n v="28000"/>
    <n v="28000"/>
    <n v="0"/>
    <x v="0"/>
    <x v="0"/>
    <x v="1"/>
    <n v="491"/>
    <x v="0"/>
  </r>
  <r>
    <n v="432768"/>
    <x v="1"/>
    <x v="0"/>
    <n v="20000"/>
    <n v="20000"/>
    <n v="0"/>
    <x v="0"/>
    <x v="0"/>
    <x v="1"/>
    <n v="497"/>
    <x v="0"/>
  </r>
  <r>
    <n v="432773"/>
    <x v="2"/>
    <x v="2"/>
    <n v="75000"/>
    <n v="75000"/>
    <n v="0"/>
    <x v="0"/>
    <x v="0"/>
    <x v="1"/>
    <n v="510"/>
    <x v="0"/>
  </r>
  <r>
    <n v="432843"/>
    <x v="1"/>
    <x v="0"/>
    <n v="177500"/>
    <n v="177500"/>
    <n v="0"/>
    <x v="0"/>
    <x v="1"/>
    <x v="1"/>
    <n v="470"/>
    <x v="1"/>
  </r>
  <r>
    <n v="432849"/>
    <x v="0"/>
    <x v="0"/>
    <n v="15000"/>
    <n v="15000"/>
    <n v="0"/>
    <x v="0"/>
    <x v="0"/>
    <x v="0"/>
    <n v="428"/>
    <x v="6"/>
  </r>
  <r>
    <n v="432851"/>
    <x v="0"/>
    <x v="2"/>
    <n v="20000"/>
    <n v="20000"/>
    <n v="0"/>
    <x v="0"/>
    <x v="0"/>
    <x v="1"/>
    <n v="451"/>
    <x v="1"/>
  </r>
  <r>
    <n v="432857"/>
    <x v="0"/>
    <x v="1"/>
    <n v="20000"/>
    <n v="20000"/>
    <n v="0"/>
    <x v="0"/>
    <x v="1"/>
    <x v="0"/>
    <n v="414"/>
    <x v="6"/>
  </r>
  <r>
    <n v="432858"/>
    <x v="0"/>
    <x v="0"/>
    <n v="40300"/>
    <n v="40300"/>
    <n v="0"/>
    <x v="0"/>
    <x v="0"/>
    <x v="1"/>
    <n v="521"/>
    <x v="7"/>
  </r>
  <r>
    <n v="432898"/>
    <x v="0"/>
    <x v="0"/>
    <n v="11000"/>
    <n v="11000"/>
    <n v="0"/>
    <x v="0"/>
    <x v="0"/>
    <x v="1"/>
    <n v="480"/>
    <x v="8"/>
  </r>
  <r>
    <n v="432901"/>
    <x v="0"/>
    <x v="0"/>
    <n v="81400"/>
    <n v="81400"/>
    <n v="0"/>
    <x v="0"/>
    <x v="0"/>
    <x v="1"/>
    <n v="461"/>
    <x v="1"/>
  </r>
  <r>
    <n v="432908"/>
    <x v="0"/>
    <x v="2"/>
    <n v="33000"/>
    <n v="33000"/>
    <n v="0"/>
    <x v="0"/>
    <x v="0"/>
    <x v="1"/>
    <n v="423"/>
    <x v="6"/>
  </r>
  <r>
    <n v="432914"/>
    <x v="0"/>
    <x v="1"/>
    <n v="50000"/>
    <n v="50000"/>
    <n v="0"/>
    <x v="0"/>
    <x v="1"/>
    <x v="1"/>
    <n v="439"/>
    <x v="3"/>
  </r>
  <r>
    <n v="432915"/>
    <x v="1"/>
    <x v="0"/>
    <n v="30000"/>
    <n v="30000"/>
    <n v="0"/>
    <x v="0"/>
    <x v="1"/>
    <x v="0"/>
    <n v="486"/>
    <x v="8"/>
  </r>
  <r>
    <n v="432929"/>
    <x v="1"/>
    <x v="0"/>
    <n v="5000"/>
    <n v="5000"/>
    <n v="0"/>
    <x v="0"/>
    <x v="1"/>
    <x v="1"/>
    <n v="380"/>
    <x v="4"/>
  </r>
  <r>
    <n v="432953"/>
    <x v="1"/>
    <x v="0"/>
    <n v="10000"/>
    <n v="10000"/>
    <n v="0"/>
    <x v="0"/>
    <x v="1"/>
    <x v="2"/>
    <n v="443"/>
    <x v="3"/>
  </r>
  <r>
    <n v="432954"/>
    <x v="0"/>
    <x v="2"/>
    <n v="40500"/>
    <n v="40500"/>
    <n v="0"/>
    <x v="0"/>
    <x v="1"/>
    <x v="2"/>
    <n v="499"/>
    <x v="0"/>
  </r>
  <r>
    <n v="432965"/>
    <x v="0"/>
    <x v="0"/>
    <n v="50000"/>
    <n v="50000"/>
    <n v="0"/>
    <x v="0"/>
    <x v="1"/>
    <x v="2"/>
    <n v="491"/>
    <x v="0"/>
  </r>
  <r>
    <n v="432979"/>
    <x v="1"/>
    <x v="0"/>
    <n v="25000"/>
    <n v="0"/>
    <n v="1"/>
    <x v="1"/>
    <x v="0"/>
    <x v="0"/>
    <n v="454"/>
    <x v="1"/>
  </r>
  <r>
    <n v="432993"/>
    <x v="0"/>
    <x v="2"/>
    <n v="35000"/>
    <n v="35000"/>
    <n v="0"/>
    <x v="0"/>
    <x v="1"/>
    <x v="0"/>
    <n v="498"/>
    <x v="0"/>
  </r>
  <r>
    <n v="432996"/>
    <x v="0"/>
    <x v="0"/>
    <n v="35000"/>
    <n v="35000"/>
    <n v="0"/>
    <x v="0"/>
    <x v="1"/>
    <x v="0"/>
    <n v="464"/>
    <x v="1"/>
  </r>
  <r>
    <n v="432997"/>
    <x v="0"/>
    <x v="1"/>
    <n v="4500"/>
    <n v="4500"/>
    <n v="0"/>
    <x v="0"/>
    <x v="1"/>
    <x v="1"/>
    <n v="422"/>
    <x v="6"/>
  </r>
  <r>
    <n v="433012"/>
    <x v="0"/>
    <x v="1"/>
    <n v="104900"/>
    <n v="104900"/>
    <n v="0"/>
    <x v="0"/>
    <x v="1"/>
    <x v="0"/>
    <n v="477"/>
    <x v="8"/>
  </r>
  <r>
    <n v="433025"/>
    <x v="1"/>
    <x v="0"/>
    <n v="34500"/>
    <n v="10000"/>
    <n v="1"/>
    <x v="1"/>
    <x v="0"/>
    <x v="1"/>
    <n v="395"/>
    <x v="2"/>
  </r>
  <r>
    <n v="433032"/>
    <x v="1"/>
    <x v="0"/>
    <n v="30000"/>
    <n v="30000"/>
    <n v="0"/>
    <x v="0"/>
    <x v="1"/>
    <x v="2"/>
    <n v="470"/>
    <x v="1"/>
  </r>
  <r>
    <n v="433036"/>
    <x v="0"/>
    <x v="0"/>
    <n v="30000"/>
    <n v="30000"/>
    <n v="0"/>
    <x v="0"/>
    <x v="0"/>
    <x v="2"/>
    <n v="536"/>
    <x v="9"/>
  </r>
  <r>
    <n v="433048"/>
    <x v="1"/>
    <x v="0"/>
    <n v="35000"/>
    <n v="35000"/>
    <n v="0"/>
    <x v="0"/>
    <x v="0"/>
    <x v="1"/>
    <n v="526"/>
    <x v="7"/>
  </r>
  <r>
    <n v="433051"/>
    <x v="0"/>
    <x v="0"/>
    <n v="119500"/>
    <n v="119500"/>
    <n v="0"/>
    <x v="0"/>
    <x v="0"/>
    <x v="1"/>
    <n v="501"/>
    <x v="0"/>
  </r>
  <r>
    <n v="433079"/>
    <x v="0"/>
    <x v="0"/>
    <n v="282300"/>
    <n v="282300"/>
    <n v="0"/>
    <x v="0"/>
    <x v="1"/>
    <x v="1"/>
    <n v="542"/>
    <x v="9"/>
  </r>
  <r>
    <n v="433085"/>
    <x v="0"/>
    <x v="0"/>
    <n v="48000"/>
    <n v="48000"/>
    <n v="0"/>
    <x v="0"/>
    <x v="1"/>
    <x v="1"/>
    <n v="460"/>
    <x v="1"/>
  </r>
  <r>
    <n v="433086"/>
    <x v="0"/>
    <x v="0"/>
    <n v="35000"/>
    <n v="35000"/>
    <n v="0"/>
    <x v="0"/>
    <x v="1"/>
    <x v="1"/>
    <n v="534"/>
    <x v="9"/>
  </r>
  <r>
    <n v="433091"/>
    <x v="0"/>
    <x v="0"/>
    <n v="107900"/>
    <n v="107900"/>
    <n v="0"/>
    <x v="0"/>
    <x v="0"/>
    <x v="0"/>
    <n v="410"/>
    <x v="2"/>
  </r>
  <r>
    <n v="433101"/>
    <x v="0"/>
    <x v="0"/>
    <n v="52300"/>
    <n v="52300"/>
    <n v="0"/>
    <x v="0"/>
    <x v="1"/>
    <x v="0"/>
    <n v="499"/>
    <x v="0"/>
  </r>
  <r>
    <n v="433104"/>
    <x v="0"/>
    <x v="1"/>
    <n v="65000"/>
    <n v="65000"/>
    <n v="0"/>
    <x v="0"/>
    <x v="0"/>
    <x v="2"/>
    <n v="476"/>
    <x v="8"/>
  </r>
  <r>
    <n v="433124"/>
    <x v="0"/>
    <x v="0"/>
    <n v="101000"/>
    <n v="101000"/>
    <n v="0"/>
    <x v="0"/>
    <x v="1"/>
    <x v="1"/>
    <n v="501"/>
    <x v="0"/>
  </r>
  <r>
    <n v="433133"/>
    <x v="0"/>
    <x v="0"/>
    <n v="3000"/>
    <n v="3000"/>
    <n v="0"/>
    <x v="0"/>
    <x v="1"/>
    <x v="1"/>
    <n v="443"/>
    <x v="3"/>
  </r>
  <r>
    <n v="433145"/>
    <x v="1"/>
    <x v="1"/>
    <n v="20000"/>
    <n v="20000"/>
    <n v="0"/>
    <x v="0"/>
    <x v="0"/>
    <x v="1"/>
    <n v="495"/>
    <x v="0"/>
  </r>
  <r>
    <n v="433147"/>
    <x v="0"/>
    <x v="0"/>
    <n v="140000"/>
    <n v="140000"/>
    <n v="0"/>
    <x v="0"/>
    <x v="1"/>
    <x v="1"/>
    <n v="469"/>
    <x v="1"/>
  </r>
  <r>
    <n v="433148"/>
    <x v="0"/>
    <x v="2"/>
    <n v="80000"/>
    <n v="80000"/>
    <n v="0"/>
    <x v="0"/>
    <x v="0"/>
    <x v="1"/>
    <n v="351"/>
    <x v="5"/>
  </r>
  <r>
    <n v="433168"/>
    <x v="0"/>
    <x v="1"/>
    <n v="82000"/>
    <n v="82000"/>
    <n v="0"/>
    <x v="0"/>
    <x v="0"/>
    <x v="0"/>
    <n v="518"/>
    <x v="7"/>
  </r>
  <r>
    <n v="433172"/>
    <x v="0"/>
    <x v="1"/>
    <n v="20000"/>
    <n v="20000"/>
    <n v="0"/>
    <x v="0"/>
    <x v="1"/>
    <x v="0"/>
    <n v="446"/>
    <x v="3"/>
  </r>
  <r>
    <n v="433208"/>
    <x v="1"/>
    <x v="1"/>
    <n v="30000"/>
    <n v="30000"/>
    <n v="0"/>
    <x v="0"/>
    <x v="0"/>
    <x v="1"/>
    <n v="437"/>
    <x v="3"/>
  </r>
  <r>
    <n v="433224"/>
    <x v="0"/>
    <x v="0"/>
    <n v="100952"/>
    <n v="100952"/>
    <n v="0"/>
    <x v="0"/>
    <x v="1"/>
    <x v="1"/>
    <n v="481"/>
    <x v="8"/>
  </r>
  <r>
    <n v="433225"/>
    <x v="1"/>
    <x v="0"/>
    <n v="1000"/>
    <n v="1000"/>
    <n v="0"/>
    <x v="0"/>
    <x v="0"/>
    <x v="1"/>
    <n v="446"/>
    <x v="3"/>
  </r>
  <r>
    <n v="433227"/>
    <x v="0"/>
    <x v="1"/>
    <n v="60000"/>
    <n v="60000"/>
    <n v="0"/>
    <x v="0"/>
    <x v="1"/>
    <x v="0"/>
    <n v="468"/>
    <x v="1"/>
  </r>
  <r>
    <n v="433237"/>
    <x v="0"/>
    <x v="1"/>
    <n v="80000"/>
    <n v="80000"/>
    <n v="0"/>
    <x v="0"/>
    <x v="0"/>
    <x v="1"/>
    <n v="520"/>
    <x v="7"/>
  </r>
  <r>
    <n v="433243"/>
    <x v="0"/>
    <x v="1"/>
    <n v="70000"/>
    <n v="70000"/>
    <n v="0"/>
    <x v="0"/>
    <x v="0"/>
    <x v="1"/>
    <n v="444"/>
    <x v="3"/>
  </r>
  <r>
    <n v="433246"/>
    <x v="0"/>
    <x v="0"/>
    <n v="40000"/>
    <n v="40000"/>
    <n v="0"/>
    <x v="0"/>
    <x v="0"/>
    <x v="1"/>
    <n v="402"/>
    <x v="2"/>
  </r>
  <r>
    <n v="433255"/>
    <x v="0"/>
    <x v="0"/>
    <n v="3500"/>
    <n v="3500"/>
    <n v="0"/>
    <x v="0"/>
    <x v="1"/>
    <x v="1"/>
    <n v="508"/>
    <x v="0"/>
  </r>
  <r>
    <n v="433264"/>
    <x v="0"/>
    <x v="1"/>
    <n v="20000"/>
    <n v="20000"/>
    <n v="0"/>
    <x v="0"/>
    <x v="1"/>
    <x v="2"/>
    <n v="435"/>
    <x v="3"/>
  </r>
  <r>
    <n v="433273"/>
    <x v="1"/>
    <x v="0"/>
    <n v="38000"/>
    <n v="38000"/>
    <n v="0"/>
    <x v="0"/>
    <x v="1"/>
    <x v="1"/>
    <n v="487"/>
    <x v="8"/>
  </r>
  <r>
    <n v="433279"/>
    <x v="0"/>
    <x v="0"/>
    <n v="82300"/>
    <n v="82300"/>
    <n v="0"/>
    <x v="0"/>
    <x v="0"/>
    <x v="1"/>
    <n v="486"/>
    <x v="8"/>
  </r>
  <r>
    <n v="433297"/>
    <x v="0"/>
    <x v="1"/>
    <n v="60000"/>
    <n v="60000"/>
    <n v="0"/>
    <x v="0"/>
    <x v="0"/>
    <x v="1"/>
    <n v="440"/>
    <x v="3"/>
  </r>
  <r>
    <n v="433302"/>
    <x v="0"/>
    <x v="2"/>
    <n v="30000"/>
    <n v="30000"/>
    <n v="0"/>
    <x v="0"/>
    <x v="0"/>
    <x v="0"/>
    <n v="440"/>
    <x v="3"/>
  </r>
  <r>
    <n v="433308"/>
    <x v="0"/>
    <x v="0"/>
    <n v="60000"/>
    <n v="30000"/>
    <n v="1"/>
    <x v="1"/>
    <x v="0"/>
    <x v="0"/>
    <n v="456"/>
    <x v="1"/>
  </r>
  <r>
    <n v="433350"/>
    <x v="0"/>
    <x v="1"/>
    <n v="40000"/>
    <n v="40000"/>
    <n v="0"/>
    <x v="0"/>
    <x v="0"/>
    <x v="1"/>
    <n v="486"/>
    <x v="8"/>
  </r>
  <r>
    <n v="433351"/>
    <x v="0"/>
    <x v="1"/>
    <n v="25000"/>
    <n v="25000"/>
    <n v="0"/>
    <x v="0"/>
    <x v="0"/>
    <x v="1"/>
    <n v="439"/>
    <x v="3"/>
  </r>
  <r>
    <n v="433364"/>
    <x v="0"/>
    <x v="0"/>
    <n v="81000"/>
    <n v="81000"/>
    <n v="0"/>
    <x v="0"/>
    <x v="1"/>
    <x v="2"/>
    <n v="524"/>
    <x v="7"/>
  </r>
  <r>
    <n v="433372"/>
    <x v="0"/>
    <x v="0"/>
    <n v="3000"/>
    <n v="3000"/>
    <n v="0"/>
    <x v="0"/>
    <x v="0"/>
    <x v="0"/>
    <n v="438"/>
    <x v="3"/>
  </r>
  <r>
    <n v="433375"/>
    <x v="0"/>
    <x v="1"/>
    <n v="20000"/>
    <n v="20000"/>
    <n v="0"/>
    <x v="0"/>
    <x v="0"/>
    <x v="1"/>
    <n v="437"/>
    <x v="3"/>
  </r>
  <r>
    <n v="433376"/>
    <x v="0"/>
    <x v="0"/>
    <n v="11000"/>
    <n v="11000"/>
    <n v="0"/>
    <x v="0"/>
    <x v="0"/>
    <x v="1"/>
    <n v="494"/>
    <x v="0"/>
  </r>
  <r>
    <n v="433383"/>
    <x v="1"/>
    <x v="0"/>
    <n v="50500"/>
    <n v="21500"/>
    <n v="1"/>
    <x v="1"/>
    <x v="0"/>
    <x v="1"/>
    <n v="441"/>
    <x v="3"/>
  </r>
  <r>
    <n v="433386"/>
    <x v="1"/>
    <x v="0"/>
    <n v="80000"/>
    <n v="80000"/>
    <n v="0"/>
    <x v="0"/>
    <x v="0"/>
    <x v="2"/>
    <n v="452"/>
    <x v="1"/>
  </r>
  <r>
    <n v="433400"/>
    <x v="1"/>
    <x v="0"/>
    <n v="10000"/>
    <n v="10000"/>
    <n v="0"/>
    <x v="0"/>
    <x v="1"/>
    <x v="1"/>
    <n v="436"/>
    <x v="3"/>
  </r>
  <r>
    <n v="433401"/>
    <x v="1"/>
    <x v="0"/>
    <n v="40000"/>
    <n v="40000"/>
    <n v="0"/>
    <x v="0"/>
    <x v="1"/>
    <x v="1"/>
    <n v="509"/>
    <x v="0"/>
  </r>
  <r>
    <n v="433414"/>
    <x v="2"/>
    <x v="0"/>
    <n v="68700"/>
    <n v="68700"/>
    <n v="0"/>
    <x v="0"/>
    <x v="1"/>
    <x v="0"/>
    <n v="505"/>
    <x v="0"/>
  </r>
  <r>
    <n v="433417"/>
    <x v="0"/>
    <x v="1"/>
    <n v="52100"/>
    <n v="52100"/>
    <n v="0"/>
    <x v="0"/>
    <x v="1"/>
    <x v="1"/>
    <n v="481"/>
    <x v="8"/>
  </r>
  <r>
    <n v="433449"/>
    <x v="1"/>
    <x v="0"/>
    <n v="42000"/>
    <n v="2043.5"/>
    <n v="1"/>
    <x v="1"/>
    <x v="0"/>
    <x v="0"/>
    <n v="440"/>
    <x v="3"/>
  </r>
  <r>
    <n v="433459"/>
    <x v="0"/>
    <x v="1"/>
    <n v="35000"/>
    <n v="35000"/>
    <n v="0"/>
    <x v="0"/>
    <x v="0"/>
    <x v="1"/>
    <n v="446"/>
    <x v="3"/>
  </r>
  <r>
    <n v="433493"/>
    <x v="0"/>
    <x v="1"/>
    <n v="3500"/>
    <n v="3500"/>
    <n v="0"/>
    <x v="0"/>
    <x v="1"/>
    <x v="2"/>
    <n v="446"/>
    <x v="3"/>
  </r>
  <r>
    <n v="433508"/>
    <x v="0"/>
    <x v="2"/>
    <n v="35000"/>
    <n v="35000"/>
    <n v="0"/>
    <x v="0"/>
    <x v="1"/>
    <x v="1"/>
    <n v="470"/>
    <x v="1"/>
  </r>
  <r>
    <n v="433529"/>
    <x v="1"/>
    <x v="0"/>
    <n v="30000"/>
    <n v="30000"/>
    <n v="0"/>
    <x v="0"/>
    <x v="1"/>
    <x v="2"/>
    <n v="466"/>
    <x v="1"/>
  </r>
  <r>
    <n v="433534"/>
    <x v="0"/>
    <x v="1"/>
    <n v="20000"/>
    <n v="20000"/>
    <n v="0"/>
    <x v="0"/>
    <x v="1"/>
    <x v="2"/>
    <n v="491"/>
    <x v="0"/>
  </r>
  <r>
    <n v="433541"/>
    <x v="0"/>
    <x v="0"/>
    <n v="52500"/>
    <n v="52500"/>
    <n v="0"/>
    <x v="0"/>
    <x v="1"/>
    <x v="1"/>
    <n v="403"/>
    <x v="2"/>
  </r>
  <r>
    <n v="433562"/>
    <x v="0"/>
    <x v="0"/>
    <n v="30000"/>
    <n v="30000"/>
    <n v="0"/>
    <x v="0"/>
    <x v="0"/>
    <x v="1"/>
    <n v="459"/>
    <x v="1"/>
  </r>
  <r>
    <n v="433573"/>
    <x v="2"/>
    <x v="0"/>
    <n v="57800"/>
    <n v="57800"/>
    <n v="0"/>
    <x v="0"/>
    <x v="1"/>
    <x v="1"/>
    <n v="405"/>
    <x v="2"/>
  </r>
  <r>
    <n v="433576"/>
    <x v="0"/>
    <x v="0"/>
    <n v="150000"/>
    <n v="150000"/>
    <n v="0"/>
    <x v="0"/>
    <x v="0"/>
    <x v="0"/>
    <n v="410"/>
    <x v="2"/>
  </r>
  <r>
    <n v="433580"/>
    <x v="0"/>
    <x v="0"/>
    <n v="40000"/>
    <n v="40000"/>
    <n v="0"/>
    <x v="0"/>
    <x v="1"/>
    <x v="1"/>
    <n v="502"/>
    <x v="0"/>
  </r>
  <r>
    <n v="433585"/>
    <x v="1"/>
    <x v="0"/>
    <n v="50000"/>
    <n v="50000"/>
    <n v="0"/>
    <x v="0"/>
    <x v="1"/>
    <x v="1"/>
    <n v="461"/>
    <x v="1"/>
  </r>
  <r>
    <n v="433594"/>
    <x v="0"/>
    <x v="0"/>
    <n v="35000"/>
    <n v="35000"/>
    <n v="0"/>
    <x v="0"/>
    <x v="0"/>
    <x v="1"/>
    <n v="471"/>
    <x v="8"/>
  </r>
  <r>
    <n v="433603"/>
    <x v="0"/>
    <x v="2"/>
    <n v="35000"/>
    <n v="35000"/>
    <n v="0"/>
    <x v="0"/>
    <x v="1"/>
    <x v="1"/>
    <n v="525"/>
    <x v="7"/>
  </r>
  <r>
    <n v="433610"/>
    <x v="0"/>
    <x v="0"/>
    <n v="33000"/>
    <n v="33000"/>
    <n v="0"/>
    <x v="0"/>
    <x v="1"/>
    <x v="0"/>
    <n v="476"/>
    <x v="8"/>
  </r>
  <r>
    <n v="433622"/>
    <x v="0"/>
    <x v="0"/>
    <n v="8000"/>
    <n v="8000"/>
    <n v="0"/>
    <x v="0"/>
    <x v="1"/>
    <x v="0"/>
    <n v="450"/>
    <x v="3"/>
  </r>
  <r>
    <n v="433641"/>
    <x v="1"/>
    <x v="0"/>
    <n v="10000"/>
    <n v="10000"/>
    <n v="0"/>
    <x v="0"/>
    <x v="1"/>
    <x v="1"/>
    <n v="391"/>
    <x v="2"/>
  </r>
  <r>
    <n v="433697"/>
    <x v="1"/>
    <x v="1"/>
    <n v="65000"/>
    <n v="65000"/>
    <n v="0"/>
    <x v="0"/>
    <x v="1"/>
    <x v="2"/>
    <n v="525"/>
    <x v="7"/>
  </r>
  <r>
    <n v="433713"/>
    <x v="0"/>
    <x v="1"/>
    <n v="175400"/>
    <n v="175400"/>
    <n v="0"/>
    <x v="0"/>
    <x v="1"/>
    <x v="1"/>
    <n v="516"/>
    <x v="7"/>
  </r>
  <r>
    <n v="433720"/>
    <x v="0"/>
    <x v="0"/>
    <n v="71500"/>
    <n v="71500"/>
    <n v="0"/>
    <x v="0"/>
    <x v="0"/>
    <x v="2"/>
    <n v="501"/>
    <x v="0"/>
  </r>
  <r>
    <n v="433723"/>
    <x v="2"/>
    <x v="0"/>
    <n v="20000"/>
    <n v="20000"/>
    <n v="0"/>
    <x v="0"/>
    <x v="0"/>
    <x v="0"/>
    <n v="458"/>
    <x v="1"/>
  </r>
  <r>
    <n v="433738"/>
    <x v="1"/>
    <x v="2"/>
    <n v="30000"/>
    <n v="2251.9499999999998"/>
    <n v="1"/>
    <x v="1"/>
    <x v="1"/>
    <x v="1"/>
    <n v="510"/>
    <x v="0"/>
  </r>
  <r>
    <n v="433747"/>
    <x v="1"/>
    <x v="0"/>
    <n v="30000"/>
    <n v="10000"/>
    <n v="0"/>
    <x v="0"/>
    <x v="0"/>
    <x v="1"/>
    <n v="441"/>
    <x v="3"/>
  </r>
  <r>
    <n v="433767"/>
    <x v="0"/>
    <x v="1"/>
    <n v="94000"/>
    <n v="94000"/>
    <n v="0"/>
    <x v="0"/>
    <x v="1"/>
    <x v="0"/>
    <n v="509"/>
    <x v="0"/>
  </r>
  <r>
    <n v="433774"/>
    <x v="1"/>
    <x v="0"/>
    <n v="8000"/>
    <n v="8000"/>
    <n v="0"/>
    <x v="0"/>
    <x v="0"/>
    <x v="1"/>
    <n v="412"/>
    <x v="6"/>
  </r>
  <r>
    <n v="433857"/>
    <x v="0"/>
    <x v="1"/>
    <n v="33900"/>
    <n v="33900"/>
    <n v="0"/>
    <x v="0"/>
    <x v="0"/>
    <x v="0"/>
    <n v="548"/>
    <x v="9"/>
  </r>
  <r>
    <n v="433873"/>
    <x v="0"/>
    <x v="0"/>
    <n v="61800"/>
    <n v="61800"/>
    <n v="0"/>
    <x v="0"/>
    <x v="1"/>
    <x v="0"/>
    <n v="501"/>
    <x v="0"/>
  </r>
  <r>
    <n v="433894"/>
    <x v="2"/>
    <x v="0"/>
    <n v="44964"/>
    <n v="44964"/>
    <n v="0"/>
    <x v="0"/>
    <x v="0"/>
    <x v="1"/>
    <n v="435"/>
    <x v="3"/>
  </r>
  <r>
    <n v="433901"/>
    <x v="0"/>
    <x v="0"/>
    <n v="94800"/>
    <n v="94800"/>
    <n v="0"/>
    <x v="0"/>
    <x v="1"/>
    <x v="1"/>
    <n v="487"/>
    <x v="8"/>
  </r>
  <r>
    <n v="433917"/>
    <x v="0"/>
    <x v="0"/>
    <n v="89300"/>
    <n v="89300"/>
    <n v="0"/>
    <x v="0"/>
    <x v="0"/>
    <x v="0"/>
    <n v="519"/>
    <x v="7"/>
  </r>
  <r>
    <n v="433935"/>
    <x v="0"/>
    <x v="1"/>
    <n v="50000"/>
    <n v="50000"/>
    <n v="0"/>
    <x v="0"/>
    <x v="0"/>
    <x v="0"/>
    <n v="525"/>
    <x v="7"/>
  </r>
  <r>
    <n v="433969"/>
    <x v="1"/>
    <x v="0"/>
    <n v="30000"/>
    <n v="0"/>
    <n v="1"/>
    <x v="1"/>
    <x v="0"/>
    <x v="1"/>
    <n v="416"/>
    <x v="6"/>
  </r>
  <r>
    <n v="433993"/>
    <x v="2"/>
    <x v="0"/>
    <n v="89900"/>
    <n v="89900"/>
    <n v="0"/>
    <x v="0"/>
    <x v="0"/>
    <x v="0"/>
    <n v="457"/>
    <x v="1"/>
  </r>
  <r>
    <n v="434026"/>
    <x v="1"/>
    <x v="0"/>
    <n v="45000"/>
    <n v="45000"/>
    <n v="0"/>
    <x v="0"/>
    <x v="0"/>
    <x v="2"/>
    <n v="455"/>
    <x v="1"/>
  </r>
  <r>
    <n v="434063"/>
    <x v="0"/>
    <x v="1"/>
    <n v="45600"/>
    <n v="45600"/>
    <n v="0"/>
    <x v="0"/>
    <x v="0"/>
    <x v="0"/>
    <n v="522"/>
    <x v="7"/>
  </r>
  <r>
    <n v="434228"/>
    <x v="0"/>
    <x v="2"/>
    <n v="130000"/>
    <n v="130000"/>
    <n v="0"/>
    <x v="0"/>
    <x v="1"/>
    <x v="1"/>
    <n v="499"/>
    <x v="0"/>
  </r>
  <r>
    <n v="434241"/>
    <x v="0"/>
    <x v="0"/>
    <n v="51318"/>
    <n v="51318"/>
    <n v="0"/>
    <x v="0"/>
    <x v="0"/>
    <x v="1"/>
    <n v="470"/>
    <x v="1"/>
  </r>
  <r>
    <n v="434244"/>
    <x v="0"/>
    <x v="0"/>
    <n v="55000"/>
    <n v="55000"/>
    <n v="0"/>
    <x v="0"/>
    <x v="0"/>
    <x v="2"/>
    <n v="457"/>
    <x v="1"/>
  </r>
  <r>
    <n v="434277"/>
    <x v="0"/>
    <x v="0"/>
    <n v="126000"/>
    <n v="126000"/>
    <n v="0"/>
    <x v="0"/>
    <x v="1"/>
    <x v="0"/>
    <n v="514"/>
    <x v="7"/>
  </r>
  <r>
    <n v="434285"/>
    <x v="1"/>
    <x v="1"/>
    <n v="35000"/>
    <n v="35000"/>
    <n v="0"/>
    <x v="0"/>
    <x v="0"/>
    <x v="1"/>
    <n v="466"/>
    <x v="1"/>
  </r>
  <r>
    <n v="434291"/>
    <x v="1"/>
    <x v="0"/>
    <n v="10000"/>
    <n v="10000"/>
    <n v="0"/>
    <x v="0"/>
    <x v="0"/>
    <x v="0"/>
    <n v="439"/>
    <x v="3"/>
  </r>
  <r>
    <n v="434324"/>
    <x v="1"/>
    <x v="1"/>
    <n v="25000"/>
    <n v="25000"/>
    <n v="0"/>
    <x v="0"/>
    <x v="0"/>
    <x v="1"/>
    <n v="445"/>
    <x v="3"/>
  </r>
  <r>
    <n v="434330"/>
    <x v="0"/>
    <x v="0"/>
    <n v="10000"/>
    <n v="10000"/>
    <n v="0"/>
    <x v="0"/>
    <x v="1"/>
    <x v="1"/>
    <n v="497"/>
    <x v="0"/>
  </r>
  <r>
    <n v="434345"/>
    <x v="2"/>
    <x v="0"/>
    <n v="30000"/>
    <n v="30000"/>
    <n v="1"/>
    <x v="1"/>
    <x v="0"/>
    <x v="1"/>
    <n v="416"/>
    <x v="6"/>
  </r>
  <r>
    <n v="434349"/>
    <x v="0"/>
    <x v="1"/>
    <n v="45000"/>
    <n v="45000"/>
    <n v="0"/>
    <x v="0"/>
    <x v="0"/>
    <x v="0"/>
    <n v="441"/>
    <x v="3"/>
  </r>
  <r>
    <n v="434354"/>
    <x v="1"/>
    <x v="1"/>
    <n v="40000"/>
    <n v="40000"/>
    <n v="0"/>
    <x v="0"/>
    <x v="1"/>
    <x v="2"/>
    <n v="512"/>
    <x v="7"/>
  </r>
  <r>
    <n v="434381"/>
    <x v="1"/>
    <x v="0"/>
    <n v="10000"/>
    <n v="10000"/>
    <n v="0"/>
    <x v="0"/>
    <x v="1"/>
    <x v="1"/>
    <n v="458"/>
    <x v="1"/>
  </r>
  <r>
    <n v="434389"/>
    <x v="0"/>
    <x v="0"/>
    <n v="35000"/>
    <n v="35000"/>
    <n v="0"/>
    <x v="0"/>
    <x v="1"/>
    <x v="1"/>
    <n v="473"/>
    <x v="8"/>
  </r>
  <r>
    <n v="434397"/>
    <x v="0"/>
    <x v="0"/>
    <n v="30000"/>
    <n v="30000"/>
    <n v="0"/>
    <x v="0"/>
    <x v="1"/>
    <x v="0"/>
    <n v="477"/>
    <x v="8"/>
  </r>
  <r>
    <n v="434402"/>
    <x v="0"/>
    <x v="0"/>
    <n v="40000"/>
    <n v="40000"/>
    <n v="0"/>
    <x v="0"/>
    <x v="1"/>
    <x v="1"/>
    <n v="450"/>
    <x v="3"/>
  </r>
  <r>
    <n v="434423"/>
    <x v="0"/>
    <x v="1"/>
    <n v="305000"/>
    <n v="305000"/>
    <n v="0"/>
    <x v="0"/>
    <x v="1"/>
    <x v="2"/>
    <n v="518"/>
    <x v="7"/>
  </r>
  <r>
    <n v="434430"/>
    <x v="0"/>
    <x v="1"/>
    <n v="10000"/>
    <n v="10000"/>
    <n v="0"/>
    <x v="0"/>
    <x v="0"/>
    <x v="1"/>
    <n v="514"/>
    <x v="7"/>
  </r>
  <r>
    <n v="434443"/>
    <x v="1"/>
    <x v="0"/>
    <n v="5000"/>
    <n v="5000"/>
    <n v="0"/>
    <x v="0"/>
    <x v="1"/>
    <x v="2"/>
    <n v="448"/>
    <x v="3"/>
  </r>
  <r>
    <n v="434460"/>
    <x v="0"/>
    <x v="0"/>
    <n v="114800"/>
    <n v="114800"/>
    <n v="0"/>
    <x v="0"/>
    <x v="0"/>
    <x v="1"/>
    <n v="480"/>
    <x v="8"/>
  </r>
  <r>
    <n v="434496"/>
    <x v="1"/>
    <x v="0"/>
    <n v="15000"/>
    <n v="15000"/>
    <n v="0"/>
    <x v="0"/>
    <x v="1"/>
    <x v="2"/>
    <n v="473"/>
    <x v="8"/>
  </r>
  <r>
    <n v="434501"/>
    <x v="1"/>
    <x v="0"/>
    <n v="50000"/>
    <n v="50000"/>
    <n v="0"/>
    <x v="0"/>
    <x v="1"/>
    <x v="0"/>
    <n v="450"/>
    <x v="3"/>
  </r>
  <r>
    <n v="434514"/>
    <x v="1"/>
    <x v="0"/>
    <n v="35000"/>
    <n v="35000"/>
    <n v="0"/>
    <x v="0"/>
    <x v="0"/>
    <x v="1"/>
    <n v="463"/>
    <x v="1"/>
  </r>
  <r>
    <n v="434519"/>
    <x v="0"/>
    <x v="0"/>
    <n v="50000"/>
    <n v="50000"/>
    <n v="0"/>
    <x v="0"/>
    <x v="1"/>
    <x v="2"/>
    <n v="477"/>
    <x v="8"/>
  </r>
  <r>
    <n v="434524"/>
    <x v="0"/>
    <x v="0"/>
    <n v="59500"/>
    <n v="59500"/>
    <n v="0"/>
    <x v="0"/>
    <x v="1"/>
    <x v="2"/>
    <n v="482"/>
    <x v="8"/>
  </r>
  <r>
    <n v="434525"/>
    <x v="1"/>
    <x v="1"/>
    <n v="30000"/>
    <n v="30000"/>
    <n v="0"/>
    <x v="0"/>
    <x v="0"/>
    <x v="1"/>
    <n v="491"/>
    <x v="0"/>
  </r>
  <r>
    <n v="434526"/>
    <x v="0"/>
    <x v="0"/>
    <n v="20000"/>
    <n v="20000"/>
    <n v="0"/>
    <x v="0"/>
    <x v="1"/>
    <x v="0"/>
    <n v="543"/>
    <x v="9"/>
  </r>
  <r>
    <n v="434529"/>
    <x v="1"/>
    <x v="0"/>
    <n v="35000"/>
    <n v="35000"/>
    <n v="0"/>
    <x v="0"/>
    <x v="1"/>
    <x v="0"/>
    <n v="481"/>
    <x v="8"/>
  </r>
  <r>
    <n v="434535"/>
    <x v="0"/>
    <x v="0"/>
    <n v="72500"/>
    <n v="72500"/>
    <n v="0"/>
    <x v="0"/>
    <x v="0"/>
    <x v="1"/>
    <n v="519"/>
    <x v="7"/>
  </r>
  <r>
    <n v="434544"/>
    <x v="1"/>
    <x v="0"/>
    <n v="88000"/>
    <n v="88000"/>
    <n v="0"/>
    <x v="0"/>
    <x v="1"/>
    <x v="1"/>
    <n v="494"/>
    <x v="0"/>
  </r>
  <r>
    <n v="434548"/>
    <x v="1"/>
    <x v="0"/>
    <n v="30000"/>
    <n v="30000"/>
    <n v="0"/>
    <x v="0"/>
    <x v="0"/>
    <x v="2"/>
    <n v="446"/>
    <x v="3"/>
  </r>
  <r>
    <n v="434570"/>
    <x v="1"/>
    <x v="1"/>
    <n v="25000"/>
    <n v="25000"/>
    <n v="0"/>
    <x v="0"/>
    <x v="1"/>
    <x v="1"/>
    <n v="468"/>
    <x v="1"/>
  </r>
  <r>
    <n v="434578"/>
    <x v="0"/>
    <x v="0"/>
    <n v="45000"/>
    <n v="45000"/>
    <n v="0"/>
    <x v="0"/>
    <x v="0"/>
    <x v="2"/>
    <n v="522"/>
    <x v="7"/>
  </r>
  <r>
    <n v="434580"/>
    <x v="0"/>
    <x v="0"/>
    <n v="105000"/>
    <n v="105000"/>
    <n v="0"/>
    <x v="0"/>
    <x v="1"/>
    <x v="0"/>
    <n v="479"/>
    <x v="8"/>
  </r>
  <r>
    <n v="434599"/>
    <x v="0"/>
    <x v="2"/>
    <n v="30000"/>
    <n v="30000"/>
    <n v="0"/>
    <x v="0"/>
    <x v="0"/>
    <x v="1"/>
    <n v="483"/>
    <x v="8"/>
  </r>
  <r>
    <n v="434615"/>
    <x v="0"/>
    <x v="0"/>
    <n v="20000"/>
    <n v="20000"/>
    <n v="0"/>
    <x v="0"/>
    <x v="0"/>
    <x v="1"/>
    <n v="447"/>
    <x v="3"/>
  </r>
  <r>
    <n v="434616"/>
    <x v="0"/>
    <x v="1"/>
    <n v="20000"/>
    <n v="20000"/>
    <n v="0"/>
    <x v="0"/>
    <x v="0"/>
    <x v="0"/>
    <n v="467"/>
    <x v="1"/>
  </r>
  <r>
    <n v="434619"/>
    <x v="1"/>
    <x v="0"/>
    <n v="45000"/>
    <n v="45000"/>
    <n v="0"/>
    <x v="0"/>
    <x v="1"/>
    <x v="1"/>
    <n v="408"/>
    <x v="2"/>
  </r>
  <r>
    <n v="434631"/>
    <x v="0"/>
    <x v="0"/>
    <n v="51000"/>
    <n v="51000"/>
    <n v="0"/>
    <x v="0"/>
    <x v="0"/>
    <x v="1"/>
    <n v="444"/>
    <x v="3"/>
  </r>
  <r>
    <n v="434640"/>
    <x v="0"/>
    <x v="0"/>
    <n v="155500"/>
    <n v="155500"/>
    <n v="0"/>
    <x v="0"/>
    <x v="1"/>
    <x v="1"/>
    <n v="562"/>
    <x v="10"/>
  </r>
  <r>
    <n v="434670"/>
    <x v="1"/>
    <x v="1"/>
    <n v="30000"/>
    <n v="30000"/>
    <n v="0"/>
    <x v="0"/>
    <x v="1"/>
    <x v="2"/>
    <n v="484"/>
    <x v="8"/>
  </r>
  <r>
    <n v="434678"/>
    <x v="0"/>
    <x v="2"/>
    <n v="36350"/>
    <n v="36350"/>
    <n v="0"/>
    <x v="0"/>
    <x v="0"/>
    <x v="0"/>
    <n v="513"/>
    <x v="7"/>
  </r>
  <r>
    <n v="434680"/>
    <x v="0"/>
    <x v="0"/>
    <n v="98700"/>
    <n v="98700"/>
    <n v="0"/>
    <x v="0"/>
    <x v="1"/>
    <x v="0"/>
    <n v="485"/>
    <x v="8"/>
  </r>
  <r>
    <n v="434684"/>
    <x v="0"/>
    <x v="0"/>
    <n v="40000"/>
    <n v="40000"/>
    <n v="0"/>
    <x v="0"/>
    <x v="0"/>
    <x v="1"/>
    <n v="445"/>
    <x v="3"/>
  </r>
  <r>
    <n v="434689"/>
    <x v="1"/>
    <x v="0"/>
    <n v="40000"/>
    <n v="40000"/>
    <n v="0"/>
    <x v="0"/>
    <x v="1"/>
    <x v="2"/>
    <n v="447"/>
    <x v="3"/>
  </r>
  <r>
    <n v="434711"/>
    <x v="0"/>
    <x v="0"/>
    <n v="15000"/>
    <n v="15000"/>
    <n v="0"/>
    <x v="0"/>
    <x v="0"/>
    <x v="1"/>
    <n v="495"/>
    <x v="0"/>
  </r>
  <r>
    <n v="434747"/>
    <x v="0"/>
    <x v="0"/>
    <n v="50000"/>
    <n v="50000"/>
    <n v="0"/>
    <x v="0"/>
    <x v="0"/>
    <x v="2"/>
    <n v="496"/>
    <x v="0"/>
  </r>
  <r>
    <n v="434759"/>
    <x v="2"/>
    <x v="1"/>
    <n v="20000"/>
    <n v="20000"/>
    <n v="0"/>
    <x v="0"/>
    <x v="0"/>
    <x v="1"/>
    <n v="510"/>
    <x v="0"/>
  </r>
  <r>
    <n v="434761"/>
    <x v="1"/>
    <x v="0"/>
    <n v="7000"/>
    <n v="7000"/>
    <n v="0"/>
    <x v="0"/>
    <x v="1"/>
    <x v="0"/>
    <n v="461"/>
    <x v="1"/>
  </r>
  <r>
    <n v="434768"/>
    <x v="0"/>
    <x v="0"/>
    <n v="36000"/>
    <n v="36000"/>
    <n v="0"/>
    <x v="0"/>
    <x v="0"/>
    <x v="1"/>
    <n v="511"/>
    <x v="7"/>
  </r>
  <r>
    <n v="434779"/>
    <x v="0"/>
    <x v="1"/>
    <n v="120000"/>
    <n v="120000"/>
    <n v="0"/>
    <x v="0"/>
    <x v="1"/>
    <x v="0"/>
    <n v="527"/>
    <x v="7"/>
  </r>
  <r>
    <n v="434783"/>
    <x v="0"/>
    <x v="0"/>
    <n v="64200"/>
    <n v="64200"/>
    <n v="0"/>
    <x v="0"/>
    <x v="0"/>
    <x v="0"/>
    <n v="503"/>
    <x v="0"/>
  </r>
  <r>
    <n v="434795"/>
    <x v="1"/>
    <x v="0"/>
    <n v="14000"/>
    <n v="14000"/>
    <n v="0"/>
    <x v="0"/>
    <x v="1"/>
    <x v="0"/>
    <n v="510"/>
    <x v="0"/>
  </r>
  <r>
    <n v="434798"/>
    <x v="1"/>
    <x v="1"/>
    <n v="30001"/>
    <n v="30001"/>
    <n v="0"/>
    <x v="0"/>
    <x v="1"/>
    <x v="1"/>
    <n v="492"/>
    <x v="0"/>
  </r>
  <r>
    <n v="434802"/>
    <x v="0"/>
    <x v="1"/>
    <n v="30000"/>
    <n v="30000"/>
    <n v="0"/>
    <x v="0"/>
    <x v="0"/>
    <x v="1"/>
    <n v="446"/>
    <x v="3"/>
  </r>
  <r>
    <n v="434822"/>
    <x v="0"/>
    <x v="0"/>
    <n v="71000"/>
    <n v="71000"/>
    <n v="0"/>
    <x v="0"/>
    <x v="0"/>
    <x v="1"/>
    <n v="522"/>
    <x v="7"/>
  </r>
  <r>
    <n v="434833"/>
    <x v="0"/>
    <x v="1"/>
    <n v="24000"/>
    <n v="24000"/>
    <n v="0"/>
    <x v="0"/>
    <x v="0"/>
    <x v="1"/>
    <n v="506"/>
    <x v="0"/>
  </r>
  <r>
    <n v="434836"/>
    <x v="0"/>
    <x v="0"/>
    <n v="5000"/>
    <n v="5000"/>
    <n v="0"/>
    <x v="0"/>
    <x v="0"/>
    <x v="1"/>
    <n v="527"/>
    <x v="7"/>
  </r>
  <r>
    <n v="434849"/>
    <x v="1"/>
    <x v="0"/>
    <n v="50000"/>
    <n v="50000"/>
    <n v="0"/>
    <x v="0"/>
    <x v="1"/>
    <x v="1"/>
    <n v="510"/>
    <x v="0"/>
  </r>
  <r>
    <n v="434873"/>
    <x v="0"/>
    <x v="0"/>
    <n v="6000"/>
    <n v="6000"/>
    <n v="0"/>
    <x v="0"/>
    <x v="0"/>
    <x v="1"/>
    <n v="499"/>
    <x v="0"/>
  </r>
  <r>
    <n v="434883"/>
    <x v="1"/>
    <x v="0"/>
    <n v="10000"/>
    <n v="10000"/>
    <n v="0"/>
    <x v="0"/>
    <x v="1"/>
    <x v="0"/>
    <n v="513"/>
    <x v="7"/>
  </r>
  <r>
    <n v="434887"/>
    <x v="0"/>
    <x v="2"/>
    <n v="8000"/>
    <n v="8000"/>
    <n v="0"/>
    <x v="0"/>
    <x v="1"/>
    <x v="1"/>
    <n v="465"/>
    <x v="1"/>
  </r>
  <r>
    <n v="434890"/>
    <x v="0"/>
    <x v="0"/>
    <n v="60000"/>
    <n v="60000"/>
    <n v="0"/>
    <x v="0"/>
    <x v="1"/>
    <x v="1"/>
    <n v="552"/>
    <x v="10"/>
  </r>
  <r>
    <n v="434905"/>
    <x v="1"/>
    <x v="0"/>
    <n v="25000"/>
    <n v="25000"/>
    <n v="0"/>
    <x v="0"/>
    <x v="1"/>
    <x v="0"/>
    <n v="478"/>
    <x v="8"/>
  </r>
  <r>
    <n v="434912"/>
    <x v="1"/>
    <x v="0"/>
    <n v="20000"/>
    <n v="20000"/>
    <n v="0"/>
    <x v="0"/>
    <x v="1"/>
    <x v="0"/>
    <n v="492"/>
    <x v="0"/>
  </r>
  <r>
    <n v="434914"/>
    <x v="1"/>
    <x v="0"/>
    <n v="95000"/>
    <n v="95000"/>
    <n v="0"/>
    <x v="0"/>
    <x v="0"/>
    <x v="1"/>
    <n v="439"/>
    <x v="3"/>
  </r>
  <r>
    <n v="434921"/>
    <x v="0"/>
    <x v="0"/>
    <n v="152000"/>
    <n v="152000"/>
    <n v="0"/>
    <x v="0"/>
    <x v="1"/>
    <x v="0"/>
    <n v="523"/>
    <x v="7"/>
  </r>
  <r>
    <n v="434925"/>
    <x v="0"/>
    <x v="2"/>
    <n v="50000"/>
    <n v="50000"/>
    <n v="0"/>
    <x v="0"/>
    <x v="1"/>
    <x v="1"/>
    <n v="501"/>
    <x v="0"/>
  </r>
  <r>
    <n v="434933"/>
    <x v="1"/>
    <x v="1"/>
    <n v="60000"/>
    <n v="60000"/>
    <n v="0"/>
    <x v="0"/>
    <x v="1"/>
    <x v="0"/>
    <n v="488"/>
    <x v="8"/>
  </r>
  <r>
    <n v="434940"/>
    <x v="0"/>
    <x v="0"/>
    <n v="30000"/>
    <n v="30000"/>
    <n v="0"/>
    <x v="0"/>
    <x v="0"/>
    <x v="1"/>
    <n v="438"/>
    <x v="3"/>
  </r>
  <r>
    <n v="434942"/>
    <x v="0"/>
    <x v="1"/>
    <n v="32000"/>
    <n v="32000"/>
    <n v="0"/>
    <x v="0"/>
    <x v="0"/>
    <x v="2"/>
    <n v="496"/>
    <x v="0"/>
  </r>
  <r>
    <n v="434945"/>
    <x v="0"/>
    <x v="1"/>
    <n v="25000"/>
    <n v="25000"/>
    <n v="0"/>
    <x v="0"/>
    <x v="1"/>
    <x v="0"/>
    <n v="482"/>
    <x v="8"/>
  </r>
  <r>
    <n v="434955"/>
    <x v="1"/>
    <x v="0"/>
    <n v="3000"/>
    <n v="3000"/>
    <n v="0"/>
    <x v="0"/>
    <x v="0"/>
    <x v="1"/>
    <n v="462"/>
    <x v="1"/>
  </r>
  <r>
    <n v="434960"/>
    <x v="0"/>
    <x v="0"/>
    <n v="85200"/>
    <n v="85200"/>
    <n v="0"/>
    <x v="0"/>
    <x v="0"/>
    <x v="1"/>
    <n v="553"/>
    <x v="10"/>
  </r>
  <r>
    <n v="434962"/>
    <x v="1"/>
    <x v="0"/>
    <n v="10000"/>
    <n v="10000"/>
    <n v="0"/>
    <x v="0"/>
    <x v="1"/>
    <x v="0"/>
    <n v="521"/>
    <x v="7"/>
  </r>
  <r>
    <n v="434966"/>
    <x v="1"/>
    <x v="0"/>
    <n v="31500"/>
    <n v="31500"/>
    <n v="0"/>
    <x v="0"/>
    <x v="1"/>
    <x v="0"/>
    <n v="471"/>
    <x v="8"/>
  </r>
  <r>
    <n v="434976"/>
    <x v="0"/>
    <x v="0"/>
    <n v="15000"/>
    <n v="15000"/>
    <n v="0"/>
    <x v="0"/>
    <x v="1"/>
    <x v="1"/>
    <n v="481"/>
    <x v="8"/>
  </r>
  <r>
    <n v="434986"/>
    <x v="0"/>
    <x v="1"/>
    <n v="30000"/>
    <n v="30000"/>
    <n v="0"/>
    <x v="0"/>
    <x v="0"/>
    <x v="1"/>
    <n v="459"/>
    <x v="1"/>
  </r>
  <r>
    <n v="434988"/>
    <x v="0"/>
    <x v="0"/>
    <n v="33000"/>
    <n v="33000"/>
    <n v="0"/>
    <x v="0"/>
    <x v="1"/>
    <x v="2"/>
    <n v="528"/>
    <x v="7"/>
  </r>
  <r>
    <n v="434994"/>
    <x v="0"/>
    <x v="1"/>
    <n v="25000"/>
    <n v="25000"/>
    <n v="0"/>
    <x v="0"/>
    <x v="0"/>
    <x v="1"/>
    <n v="498"/>
    <x v="0"/>
  </r>
  <r>
    <n v="434997"/>
    <x v="0"/>
    <x v="0"/>
    <n v="125000"/>
    <n v="125000"/>
    <n v="0"/>
    <x v="0"/>
    <x v="1"/>
    <x v="0"/>
    <n v="528"/>
    <x v="7"/>
  </r>
  <r>
    <n v="435006"/>
    <x v="0"/>
    <x v="2"/>
    <n v="20000"/>
    <n v="20000"/>
    <n v="0"/>
    <x v="0"/>
    <x v="0"/>
    <x v="1"/>
    <n v="479"/>
    <x v="8"/>
  </r>
  <r>
    <n v="435012"/>
    <x v="2"/>
    <x v="2"/>
    <n v="40000"/>
    <n v="40000"/>
    <n v="0"/>
    <x v="0"/>
    <x v="0"/>
    <x v="1"/>
    <n v="461"/>
    <x v="1"/>
  </r>
  <r>
    <n v="435013"/>
    <x v="0"/>
    <x v="0"/>
    <n v="3000"/>
    <n v="3000"/>
    <n v="0"/>
    <x v="0"/>
    <x v="1"/>
    <x v="0"/>
    <n v="481"/>
    <x v="8"/>
  </r>
  <r>
    <n v="435017"/>
    <x v="0"/>
    <x v="0"/>
    <n v="10000"/>
    <n v="10000"/>
    <n v="0"/>
    <x v="0"/>
    <x v="0"/>
    <x v="1"/>
    <n v="452"/>
    <x v="1"/>
  </r>
  <r>
    <n v="435023"/>
    <x v="0"/>
    <x v="0"/>
    <n v="136800"/>
    <n v="136800"/>
    <n v="0"/>
    <x v="0"/>
    <x v="1"/>
    <x v="0"/>
    <n v="509"/>
    <x v="0"/>
  </r>
  <r>
    <n v="435033"/>
    <x v="1"/>
    <x v="0"/>
    <n v="500"/>
    <n v="500"/>
    <n v="0"/>
    <x v="0"/>
    <x v="0"/>
    <x v="0"/>
    <n v="520"/>
    <x v="7"/>
  </r>
  <r>
    <n v="435041"/>
    <x v="0"/>
    <x v="0"/>
    <n v="86100"/>
    <n v="86100"/>
    <n v="0"/>
    <x v="0"/>
    <x v="1"/>
    <x v="1"/>
    <n v="465"/>
    <x v="1"/>
  </r>
  <r>
    <n v="435049"/>
    <x v="0"/>
    <x v="0"/>
    <n v="138700"/>
    <n v="138700"/>
    <n v="0"/>
    <x v="0"/>
    <x v="1"/>
    <x v="0"/>
    <n v="538"/>
    <x v="9"/>
  </r>
  <r>
    <n v="435056"/>
    <x v="0"/>
    <x v="2"/>
    <n v="50000"/>
    <n v="50000"/>
    <n v="0"/>
    <x v="0"/>
    <x v="1"/>
    <x v="1"/>
    <n v="477"/>
    <x v="8"/>
  </r>
  <r>
    <n v="435065"/>
    <x v="1"/>
    <x v="0"/>
    <n v="10000"/>
    <n v="10000"/>
    <n v="0"/>
    <x v="0"/>
    <x v="1"/>
    <x v="1"/>
    <n v="426"/>
    <x v="6"/>
  </r>
  <r>
    <n v="435088"/>
    <x v="0"/>
    <x v="1"/>
    <n v="35000"/>
    <n v="35000"/>
    <n v="0"/>
    <x v="0"/>
    <x v="1"/>
    <x v="0"/>
    <n v="508"/>
    <x v="0"/>
  </r>
  <r>
    <n v="435125"/>
    <x v="0"/>
    <x v="0"/>
    <n v="29000"/>
    <n v="29000"/>
    <n v="0"/>
    <x v="0"/>
    <x v="0"/>
    <x v="1"/>
    <n v="465"/>
    <x v="1"/>
  </r>
  <r>
    <n v="435128"/>
    <x v="1"/>
    <x v="1"/>
    <n v="25000"/>
    <n v="25000"/>
    <n v="0"/>
    <x v="0"/>
    <x v="1"/>
    <x v="0"/>
    <n v="546"/>
    <x v="9"/>
  </r>
  <r>
    <n v="435149"/>
    <x v="0"/>
    <x v="1"/>
    <n v="30000"/>
    <n v="30000"/>
    <n v="0"/>
    <x v="0"/>
    <x v="0"/>
    <x v="1"/>
    <n v="447"/>
    <x v="3"/>
  </r>
  <r>
    <n v="435156"/>
    <x v="0"/>
    <x v="0"/>
    <n v="165000"/>
    <n v="165000"/>
    <n v="0"/>
    <x v="0"/>
    <x v="0"/>
    <x v="1"/>
    <n v="485"/>
    <x v="8"/>
  </r>
  <r>
    <n v="435166"/>
    <x v="2"/>
    <x v="0"/>
    <n v="30000"/>
    <n v="30000"/>
    <n v="0"/>
    <x v="0"/>
    <x v="0"/>
    <x v="1"/>
    <n v="480"/>
    <x v="8"/>
  </r>
  <r>
    <n v="435167"/>
    <x v="0"/>
    <x v="0"/>
    <n v="66502"/>
    <n v="66502"/>
    <n v="0"/>
    <x v="0"/>
    <x v="1"/>
    <x v="2"/>
    <n v="514"/>
    <x v="7"/>
  </r>
  <r>
    <n v="435194"/>
    <x v="0"/>
    <x v="1"/>
    <n v="25000"/>
    <n v="25000"/>
    <n v="0"/>
    <x v="0"/>
    <x v="0"/>
    <x v="0"/>
    <n v="451"/>
    <x v="1"/>
  </r>
  <r>
    <n v="435196"/>
    <x v="1"/>
    <x v="0"/>
    <n v="10000"/>
    <n v="10000"/>
    <n v="0"/>
    <x v="0"/>
    <x v="1"/>
    <x v="1"/>
    <n v="495"/>
    <x v="0"/>
  </r>
  <r>
    <n v="435199"/>
    <x v="0"/>
    <x v="0"/>
    <n v="3600"/>
    <n v="3600"/>
    <n v="0"/>
    <x v="0"/>
    <x v="0"/>
    <x v="1"/>
    <n v="498"/>
    <x v="0"/>
  </r>
  <r>
    <n v="435201"/>
    <x v="0"/>
    <x v="2"/>
    <n v="20000"/>
    <n v="17500"/>
    <n v="1"/>
    <x v="1"/>
    <x v="0"/>
    <x v="0"/>
    <n v="462"/>
    <x v="1"/>
  </r>
  <r>
    <n v="435202"/>
    <x v="0"/>
    <x v="1"/>
    <n v="40000"/>
    <n v="40000"/>
    <n v="0"/>
    <x v="0"/>
    <x v="0"/>
    <x v="1"/>
    <n v="528"/>
    <x v="7"/>
  </r>
  <r>
    <n v="435203"/>
    <x v="1"/>
    <x v="0"/>
    <n v="30000"/>
    <n v="30000"/>
    <n v="0"/>
    <x v="0"/>
    <x v="1"/>
    <x v="2"/>
    <n v="553"/>
    <x v="10"/>
  </r>
  <r>
    <n v="435218"/>
    <x v="0"/>
    <x v="1"/>
    <n v="39500"/>
    <n v="39500"/>
    <n v="0"/>
    <x v="0"/>
    <x v="1"/>
    <x v="1"/>
    <n v="471"/>
    <x v="8"/>
  </r>
  <r>
    <n v="435219"/>
    <x v="1"/>
    <x v="1"/>
    <n v="1500"/>
    <n v="1500"/>
    <n v="0"/>
    <x v="0"/>
    <x v="0"/>
    <x v="1"/>
    <n v="434"/>
    <x v="3"/>
  </r>
  <r>
    <n v="435225"/>
    <x v="0"/>
    <x v="1"/>
    <n v="40000"/>
    <n v="40000"/>
    <n v="0"/>
    <x v="0"/>
    <x v="1"/>
    <x v="0"/>
    <n v="555"/>
    <x v="10"/>
  </r>
  <r>
    <n v="435239"/>
    <x v="0"/>
    <x v="0"/>
    <n v="50000"/>
    <n v="50000"/>
    <n v="0"/>
    <x v="0"/>
    <x v="1"/>
    <x v="1"/>
    <n v="489"/>
    <x v="8"/>
  </r>
  <r>
    <n v="435241"/>
    <x v="1"/>
    <x v="0"/>
    <n v="25000"/>
    <n v="25000"/>
    <n v="0"/>
    <x v="0"/>
    <x v="1"/>
    <x v="0"/>
    <n v="472"/>
    <x v="8"/>
  </r>
  <r>
    <n v="435247"/>
    <x v="0"/>
    <x v="1"/>
    <n v="9200"/>
    <n v="9200"/>
    <n v="0"/>
    <x v="0"/>
    <x v="1"/>
    <x v="0"/>
    <n v="548"/>
    <x v="9"/>
  </r>
  <r>
    <n v="435249"/>
    <x v="1"/>
    <x v="0"/>
    <n v="25000"/>
    <n v="25000"/>
    <n v="0"/>
    <x v="0"/>
    <x v="0"/>
    <x v="1"/>
    <n v="447"/>
    <x v="3"/>
  </r>
  <r>
    <n v="435253"/>
    <x v="0"/>
    <x v="1"/>
    <n v="16000"/>
    <n v="16000"/>
    <n v="0"/>
    <x v="0"/>
    <x v="0"/>
    <x v="0"/>
    <n v="485"/>
    <x v="8"/>
  </r>
  <r>
    <n v="435266"/>
    <x v="1"/>
    <x v="0"/>
    <n v="40000"/>
    <n v="40000"/>
    <n v="0"/>
    <x v="0"/>
    <x v="0"/>
    <x v="1"/>
    <n v="501"/>
    <x v="0"/>
  </r>
  <r>
    <n v="435272"/>
    <x v="1"/>
    <x v="0"/>
    <n v="30000"/>
    <n v="30000"/>
    <n v="0"/>
    <x v="0"/>
    <x v="0"/>
    <x v="1"/>
    <n v="469"/>
    <x v="1"/>
  </r>
  <r>
    <n v="435275"/>
    <x v="0"/>
    <x v="2"/>
    <n v="50000"/>
    <n v="50000"/>
    <n v="0"/>
    <x v="0"/>
    <x v="0"/>
    <x v="1"/>
    <n v="426"/>
    <x v="6"/>
  </r>
  <r>
    <n v="435284"/>
    <x v="0"/>
    <x v="0"/>
    <n v="20000"/>
    <n v="20000"/>
    <n v="0"/>
    <x v="0"/>
    <x v="0"/>
    <x v="0"/>
    <n v="425"/>
    <x v="6"/>
  </r>
  <r>
    <n v="435289"/>
    <x v="0"/>
    <x v="0"/>
    <n v="30000"/>
    <n v="30000"/>
    <n v="0"/>
    <x v="0"/>
    <x v="0"/>
    <x v="1"/>
    <n v="471"/>
    <x v="8"/>
  </r>
  <r>
    <n v="435291"/>
    <x v="2"/>
    <x v="0"/>
    <n v="45000"/>
    <n v="45000"/>
    <n v="0"/>
    <x v="0"/>
    <x v="0"/>
    <x v="1"/>
    <n v="425"/>
    <x v="6"/>
  </r>
  <r>
    <n v="435293"/>
    <x v="0"/>
    <x v="2"/>
    <n v="20000"/>
    <n v="20000"/>
    <n v="0"/>
    <x v="0"/>
    <x v="0"/>
    <x v="2"/>
    <n v="509"/>
    <x v="0"/>
  </r>
  <r>
    <n v="435294"/>
    <x v="1"/>
    <x v="0"/>
    <n v="60000"/>
    <n v="60000"/>
    <n v="0"/>
    <x v="0"/>
    <x v="1"/>
    <x v="1"/>
    <n v="535"/>
    <x v="9"/>
  </r>
  <r>
    <n v="435309"/>
    <x v="0"/>
    <x v="0"/>
    <n v="21900"/>
    <n v="21900"/>
    <n v="0"/>
    <x v="0"/>
    <x v="1"/>
    <x v="0"/>
    <n v="525"/>
    <x v="7"/>
  </r>
  <r>
    <n v="435312"/>
    <x v="1"/>
    <x v="0"/>
    <n v="500"/>
    <n v="500"/>
    <n v="0"/>
    <x v="0"/>
    <x v="1"/>
    <x v="0"/>
    <n v="480"/>
    <x v="8"/>
  </r>
  <r>
    <n v="435335"/>
    <x v="1"/>
    <x v="0"/>
    <n v="28900"/>
    <n v="28900"/>
    <n v="0"/>
    <x v="0"/>
    <x v="1"/>
    <x v="1"/>
    <n v="550"/>
    <x v="9"/>
  </r>
  <r>
    <n v="435336"/>
    <x v="0"/>
    <x v="0"/>
    <n v="20000"/>
    <n v="20000"/>
    <n v="0"/>
    <x v="0"/>
    <x v="0"/>
    <x v="2"/>
    <n v="411"/>
    <x v="6"/>
  </r>
  <r>
    <n v="435341"/>
    <x v="0"/>
    <x v="0"/>
    <n v="15000"/>
    <n v="15000"/>
    <n v="0"/>
    <x v="0"/>
    <x v="1"/>
    <x v="1"/>
    <n v="465"/>
    <x v="1"/>
  </r>
  <r>
    <n v="435358"/>
    <x v="0"/>
    <x v="0"/>
    <n v="100000"/>
    <n v="100000"/>
    <n v="0"/>
    <x v="0"/>
    <x v="1"/>
    <x v="2"/>
    <n v="530"/>
    <x v="7"/>
  </r>
  <r>
    <n v="435374"/>
    <x v="0"/>
    <x v="0"/>
    <n v="81000"/>
    <n v="81000"/>
    <n v="0"/>
    <x v="0"/>
    <x v="0"/>
    <x v="0"/>
    <n v="484"/>
    <x v="8"/>
  </r>
  <r>
    <n v="435375"/>
    <x v="1"/>
    <x v="0"/>
    <n v="15000"/>
    <n v="15000"/>
    <n v="0"/>
    <x v="0"/>
    <x v="1"/>
    <x v="1"/>
    <n v="469"/>
    <x v="1"/>
  </r>
  <r>
    <n v="435395"/>
    <x v="0"/>
    <x v="0"/>
    <n v="380000"/>
    <n v="380000"/>
    <n v="0"/>
    <x v="0"/>
    <x v="1"/>
    <x v="0"/>
    <n v="410"/>
    <x v="2"/>
  </r>
  <r>
    <n v="435397"/>
    <x v="2"/>
    <x v="0"/>
    <n v="97700"/>
    <n v="97700"/>
    <n v="0"/>
    <x v="0"/>
    <x v="1"/>
    <x v="2"/>
    <n v="515"/>
    <x v="7"/>
  </r>
  <r>
    <n v="435400"/>
    <x v="1"/>
    <x v="0"/>
    <n v="45000"/>
    <n v="45000"/>
    <n v="0"/>
    <x v="0"/>
    <x v="0"/>
    <x v="1"/>
    <n v="466"/>
    <x v="1"/>
  </r>
  <r>
    <n v="435412"/>
    <x v="1"/>
    <x v="0"/>
    <n v="41200"/>
    <n v="41200"/>
    <n v="0"/>
    <x v="0"/>
    <x v="1"/>
    <x v="0"/>
    <n v="468"/>
    <x v="1"/>
  </r>
  <r>
    <n v="435421"/>
    <x v="0"/>
    <x v="2"/>
    <n v="20000"/>
    <n v="20000"/>
    <n v="0"/>
    <x v="0"/>
    <x v="0"/>
    <x v="1"/>
    <n v="483"/>
    <x v="8"/>
  </r>
  <r>
    <n v="435452"/>
    <x v="2"/>
    <x v="2"/>
    <n v="35000"/>
    <n v="35000"/>
    <n v="0"/>
    <x v="0"/>
    <x v="0"/>
    <x v="2"/>
    <n v="496"/>
    <x v="0"/>
  </r>
  <r>
    <n v="435462"/>
    <x v="0"/>
    <x v="0"/>
    <n v="45000"/>
    <n v="45000"/>
    <n v="0"/>
    <x v="0"/>
    <x v="1"/>
    <x v="2"/>
    <n v="541"/>
    <x v="9"/>
  </r>
  <r>
    <n v="435496"/>
    <x v="0"/>
    <x v="2"/>
    <n v="50000"/>
    <n v="50000"/>
    <n v="0"/>
    <x v="0"/>
    <x v="1"/>
    <x v="1"/>
    <n v="476"/>
    <x v="8"/>
  </r>
  <r>
    <n v="435501"/>
    <x v="0"/>
    <x v="0"/>
    <n v="49700"/>
    <n v="49700"/>
    <n v="0"/>
    <x v="0"/>
    <x v="0"/>
    <x v="0"/>
    <n v="500"/>
    <x v="0"/>
  </r>
  <r>
    <n v="435506"/>
    <x v="0"/>
    <x v="0"/>
    <n v="25000"/>
    <n v="25000"/>
    <n v="0"/>
    <x v="0"/>
    <x v="1"/>
    <x v="1"/>
    <n v="449"/>
    <x v="3"/>
  </r>
  <r>
    <n v="435531"/>
    <x v="0"/>
    <x v="0"/>
    <n v="247982"/>
    <n v="247982"/>
    <n v="0"/>
    <x v="0"/>
    <x v="1"/>
    <x v="1"/>
    <n v="559"/>
    <x v="10"/>
  </r>
  <r>
    <n v="435576"/>
    <x v="0"/>
    <x v="0"/>
    <n v="11200"/>
    <n v="11200"/>
    <n v="0"/>
    <x v="0"/>
    <x v="0"/>
    <x v="0"/>
    <n v="483"/>
    <x v="8"/>
  </r>
  <r>
    <n v="435577"/>
    <x v="0"/>
    <x v="0"/>
    <n v="242500"/>
    <n v="242500"/>
    <n v="0"/>
    <x v="0"/>
    <x v="1"/>
    <x v="2"/>
    <n v="546"/>
    <x v="9"/>
  </r>
  <r>
    <n v="435598"/>
    <x v="1"/>
    <x v="0"/>
    <n v="49000"/>
    <n v="49000"/>
    <n v="0"/>
    <x v="0"/>
    <x v="1"/>
    <x v="0"/>
    <n v="492"/>
    <x v="0"/>
  </r>
  <r>
    <n v="435607"/>
    <x v="1"/>
    <x v="0"/>
    <n v="25000"/>
    <n v="25000"/>
    <n v="0"/>
    <x v="0"/>
    <x v="1"/>
    <x v="1"/>
    <n v="436"/>
    <x v="3"/>
  </r>
  <r>
    <n v="435625"/>
    <x v="1"/>
    <x v="0"/>
    <n v="20000"/>
    <n v="20000"/>
    <n v="0"/>
    <x v="0"/>
    <x v="1"/>
    <x v="0"/>
    <n v="473"/>
    <x v="8"/>
  </r>
  <r>
    <n v="435626"/>
    <x v="0"/>
    <x v="0"/>
    <n v="26000"/>
    <n v="26000"/>
    <n v="0"/>
    <x v="0"/>
    <x v="0"/>
    <x v="2"/>
    <n v="501"/>
    <x v="0"/>
  </r>
  <r>
    <n v="435628"/>
    <x v="0"/>
    <x v="0"/>
    <n v="55000"/>
    <n v="55000"/>
    <n v="0"/>
    <x v="0"/>
    <x v="1"/>
    <x v="2"/>
    <n v="533"/>
    <x v="9"/>
  </r>
  <r>
    <n v="435635"/>
    <x v="0"/>
    <x v="1"/>
    <n v="30000"/>
    <n v="30000"/>
    <n v="0"/>
    <x v="0"/>
    <x v="1"/>
    <x v="0"/>
    <n v="557"/>
    <x v="10"/>
  </r>
  <r>
    <n v="435637"/>
    <x v="0"/>
    <x v="0"/>
    <n v="35000"/>
    <n v="35000"/>
    <n v="0"/>
    <x v="0"/>
    <x v="1"/>
    <x v="0"/>
    <n v="520"/>
    <x v="7"/>
  </r>
  <r>
    <n v="435678"/>
    <x v="2"/>
    <x v="2"/>
    <n v="70500"/>
    <n v="70500"/>
    <n v="0"/>
    <x v="0"/>
    <x v="0"/>
    <x v="1"/>
    <n v="508"/>
    <x v="0"/>
  </r>
  <r>
    <n v="435683"/>
    <x v="2"/>
    <x v="2"/>
    <n v="25000"/>
    <n v="25000"/>
    <n v="0"/>
    <x v="0"/>
    <x v="0"/>
    <x v="1"/>
    <n v="407"/>
    <x v="2"/>
  </r>
  <r>
    <n v="435699"/>
    <x v="0"/>
    <x v="1"/>
    <n v="15000"/>
    <n v="15000"/>
    <n v="0"/>
    <x v="0"/>
    <x v="1"/>
    <x v="0"/>
    <n v="440"/>
    <x v="3"/>
  </r>
  <r>
    <n v="435700"/>
    <x v="0"/>
    <x v="1"/>
    <n v="25000"/>
    <n v="25000"/>
    <n v="0"/>
    <x v="0"/>
    <x v="1"/>
    <x v="1"/>
    <n v="469"/>
    <x v="1"/>
  </r>
  <r>
    <n v="435701"/>
    <x v="1"/>
    <x v="0"/>
    <n v="50000"/>
    <n v="1126.4000000000001"/>
    <n v="1"/>
    <x v="1"/>
    <x v="0"/>
    <x v="1"/>
    <n v="480"/>
    <x v="8"/>
  </r>
  <r>
    <n v="435718"/>
    <x v="1"/>
    <x v="0"/>
    <n v="10000"/>
    <n v="0"/>
    <n v="1"/>
    <x v="1"/>
    <x v="1"/>
    <x v="2"/>
    <n v="550"/>
    <x v="9"/>
  </r>
  <r>
    <n v="435720"/>
    <x v="0"/>
    <x v="0"/>
    <n v="20000"/>
    <n v="20000"/>
    <n v="0"/>
    <x v="0"/>
    <x v="1"/>
    <x v="1"/>
    <n v="453"/>
    <x v="1"/>
  </r>
  <r>
    <n v="435728"/>
    <x v="0"/>
    <x v="0"/>
    <n v="73500"/>
    <n v="73500"/>
    <n v="0"/>
    <x v="0"/>
    <x v="1"/>
    <x v="0"/>
    <n v="462"/>
    <x v="1"/>
  </r>
  <r>
    <n v="435742"/>
    <x v="0"/>
    <x v="0"/>
    <n v="30000"/>
    <n v="30000"/>
    <n v="0"/>
    <x v="0"/>
    <x v="1"/>
    <x v="1"/>
    <n v="538"/>
    <x v="9"/>
  </r>
  <r>
    <n v="435758"/>
    <x v="0"/>
    <x v="1"/>
    <n v="70000"/>
    <n v="70000"/>
    <n v="0"/>
    <x v="0"/>
    <x v="0"/>
    <x v="1"/>
    <n v="413"/>
    <x v="6"/>
  </r>
  <r>
    <n v="435768"/>
    <x v="0"/>
    <x v="0"/>
    <n v="40000"/>
    <n v="40000"/>
    <n v="0"/>
    <x v="0"/>
    <x v="1"/>
    <x v="1"/>
    <n v="469"/>
    <x v="1"/>
  </r>
  <r>
    <n v="435775"/>
    <x v="1"/>
    <x v="1"/>
    <n v="30000"/>
    <n v="30000"/>
    <n v="0"/>
    <x v="0"/>
    <x v="0"/>
    <x v="0"/>
    <n v="468"/>
    <x v="1"/>
  </r>
  <r>
    <n v="435793"/>
    <x v="0"/>
    <x v="0"/>
    <n v="40000"/>
    <n v="40000"/>
    <n v="0"/>
    <x v="0"/>
    <x v="0"/>
    <x v="2"/>
    <n v="414"/>
    <x v="6"/>
  </r>
  <r>
    <n v="435811"/>
    <x v="1"/>
    <x v="1"/>
    <n v="20000"/>
    <n v="20000"/>
    <n v="0"/>
    <x v="0"/>
    <x v="0"/>
    <x v="1"/>
    <n v="472"/>
    <x v="8"/>
  </r>
  <r>
    <n v="435819"/>
    <x v="0"/>
    <x v="0"/>
    <n v="25200"/>
    <n v="25200"/>
    <n v="0"/>
    <x v="0"/>
    <x v="1"/>
    <x v="2"/>
    <n v="538"/>
    <x v="9"/>
  </r>
  <r>
    <n v="435833"/>
    <x v="2"/>
    <x v="2"/>
    <n v="40000"/>
    <n v="40000"/>
    <n v="0"/>
    <x v="0"/>
    <x v="1"/>
    <x v="0"/>
    <n v="540"/>
    <x v="9"/>
  </r>
  <r>
    <n v="435855"/>
    <x v="0"/>
    <x v="1"/>
    <n v="40000"/>
    <n v="40000"/>
    <n v="0"/>
    <x v="0"/>
    <x v="1"/>
    <x v="2"/>
    <n v="513"/>
    <x v="7"/>
  </r>
  <r>
    <n v="435856"/>
    <x v="0"/>
    <x v="1"/>
    <n v="38100"/>
    <n v="38100"/>
    <n v="0"/>
    <x v="0"/>
    <x v="1"/>
    <x v="2"/>
    <n v="556"/>
    <x v="10"/>
  </r>
  <r>
    <n v="435891"/>
    <x v="0"/>
    <x v="0"/>
    <n v="35000"/>
    <n v="35000"/>
    <n v="0"/>
    <x v="0"/>
    <x v="0"/>
    <x v="1"/>
    <n v="402"/>
    <x v="2"/>
  </r>
  <r>
    <n v="435903"/>
    <x v="0"/>
    <x v="1"/>
    <n v="20000"/>
    <n v="20000"/>
    <n v="0"/>
    <x v="0"/>
    <x v="1"/>
    <x v="1"/>
    <n v="505"/>
    <x v="0"/>
  </r>
  <r>
    <n v="435911"/>
    <x v="1"/>
    <x v="0"/>
    <n v="40000"/>
    <n v="40000"/>
    <n v="0"/>
    <x v="0"/>
    <x v="0"/>
    <x v="2"/>
    <n v="408"/>
    <x v="2"/>
  </r>
  <r>
    <n v="435921"/>
    <x v="0"/>
    <x v="0"/>
    <n v="158000"/>
    <n v="158000"/>
    <n v="0"/>
    <x v="0"/>
    <x v="1"/>
    <x v="0"/>
    <n v="480"/>
    <x v="8"/>
  </r>
  <r>
    <n v="435928"/>
    <x v="2"/>
    <x v="2"/>
    <n v="49700"/>
    <n v="49700"/>
    <n v="0"/>
    <x v="0"/>
    <x v="0"/>
    <x v="1"/>
    <n v="442"/>
    <x v="3"/>
  </r>
  <r>
    <n v="435938"/>
    <x v="0"/>
    <x v="2"/>
    <n v="28000"/>
    <n v="28000"/>
    <n v="0"/>
    <x v="0"/>
    <x v="0"/>
    <x v="0"/>
    <n v="405"/>
    <x v="2"/>
  </r>
  <r>
    <n v="435950"/>
    <x v="0"/>
    <x v="1"/>
    <n v="52400"/>
    <n v="52400"/>
    <n v="0"/>
    <x v="0"/>
    <x v="1"/>
    <x v="0"/>
    <n v="485"/>
    <x v="8"/>
  </r>
  <r>
    <n v="435966"/>
    <x v="0"/>
    <x v="0"/>
    <n v="50800"/>
    <n v="50800"/>
    <n v="0"/>
    <x v="0"/>
    <x v="0"/>
    <x v="0"/>
    <n v="397"/>
    <x v="2"/>
  </r>
  <r>
    <n v="435980"/>
    <x v="0"/>
    <x v="1"/>
    <n v="18300"/>
    <n v="18300"/>
    <n v="0"/>
    <x v="0"/>
    <x v="1"/>
    <x v="0"/>
    <n v="489"/>
    <x v="8"/>
  </r>
  <r>
    <n v="436030"/>
    <x v="1"/>
    <x v="1"/>
    <n v="50000"/>
    <n v="50000"/>
    <n v="0"/>
    <x v="0"/>
    <x v="0"/>
    <x v="1"/>
    <n v="448"/>
    <x v="3"/>
  </r>
  <r>
    <n v="436044"/>
    <x v="1"/>
    <x v="1"/>
    <n v="29847"/>
    <n v="29847"/>
    <n v="0"/>
    <x v="0"/>
    <x v="1"/>
    <x v="2"/>
    <n v="498"/>
    <x v="0"/>
  </r>
  <r>
    <n v="436051"/>
    <x v="0"/>
    <x v="0"/>
    <n v="35000"/>
    <n v="35000"/>
    <n v="0"/>
    <x v="0"/>
    <x v="1"/>
    <x v="1"/>
    <n v="566"/>
    <x v="10"/>
  </r>
  <r>
    <n v="436055"/>
    <x v="0"/>
    <x v="1"/>
    <n v="25000"/>
    <n v="25000"/>
    <n v="0"/>
    <x v="0"/>
    <x v="0"/>
    <x v="1"/>
    <n v="485"/>
    <x v="8"/>
  </r>
  <r>
    <n v="436064"/>
    <x v="0"/>
    <x v="0"/>
    <n v="71000"/>
    <n v="71000"/>
    <n v="0"/>
    <x v="0"/>
    <x v="1"/>
    <x v="0"/>
    <n v="447"/>
    <x v="3"/>
  </r>
  <r>
    <n v="436073"/>
    <x v="0"/>
    <x v="0"/>
    <n v="16100"/>
    <n v="2000"/>
    <n v="1"/>
    <x v="1"/>
    <x v="0"/>
    <x v="3"/>
    <n v="409"/>
    <x v="2"/>
  </r>
  <r>
    <n v="436084"/>
    <x v="0"/>
    <x v="0"/>
    <n v="5300"/>
    <n v="5300"/>
    <n v="0"/>
    <x v="0"/>
    <x v="0"/>
    <x v="1"/>
    <n v="466"/>
    <x v="1"/>
  </r>
  <r>
    <n v="436108"/>
    <x v="0"/>
    <x v="0"/>
    <n v="81550"/>
    <n v="81550"/>
    <n v="0"/>
    <x v="0"/>
    <x v="1"/>
    <x v="1"/>
    <n v="468"/>
    <x v="1"/>
  </r>
  <r>
    <n v="436111"/>
    <x v="0"/>
    <x v="0"/>
    <n v="27000"/>
    <n v="27000"/>
    <n v="0"/>
    <x v="0"/>
    <x v="1"/>
    <x v="0"/>
    <n v="531"/>
    <x v="9"/>
  </r>
  <r>
    <n v="436130"/>
    <x v="0"/>
    <x v="0"/>
    <n v="40000"/>
    <n v="40000"/>
    <n v="0"/>
    <x v="0"/>
    <x v="0"/>
    <x v="0"/>
    <n v="532"/>
    <x v="9"/>
  </r>
  <r>
    <n v="436137"/>
    <x v="0"/>
    <x v="0"/>
    <n v="25000"/>
    <n v="25000"/>
    <n v="0"/>
    <x v="0"/>
    <x v="0"/>
    <x v="1"/>
    <n v="395"/>
    <x v="2"/>
  </r>
  <r>
    <n v="436149"/>
    <x v="0"/>
    <x v="1"/>
    <n v="23841"/>
    <n v="23841"/>
    <n v="0"/>
    <x v="0"/>
    <x v="0"/>
    <x v="1"/>
    <n v="513"/>
    <x v="7"/>
  </r>
  <r>
    <n v="436153"/>
    <x v="0"/>
    <x v="0"/>
    <n v="132000"/>
    <n v="132000"/>
    <n v="0"/>
    <x v="0"/>
    <x v="1"/>
    <x v="0"/>
    <n v="527"/>
    <x v="7"/>
  </r>
  <r>
    <n v="436169"/>
    <x v="2"/>
    <x v="0"/>
    <n v="44364"/>
    <n v="44364"/>
    <n v="0"/>
    <x v="0"/>
    <x v="0"/>
    <x v="1"/>
    <n v="463"/>
    <x v="1"/>
  </r>
  <r>
    <n v="436170"/>
    <x v="1"/>
    <x v="0"/>
    <n v="36000"/>
    <n v="36000"/>
    <n v="0"/>
    <x v="0"/>
    <x v="0"/>
    <x v="1"/>
    <n v="403"/>
    <x v="2"/>
  </r>
  <r>
    <n v="436198"/>
    <x v="0"/>
    <x v="0"/>
    <n v="41500"/>
    <n v="41500"/>
    <n v="0"/>
    <x v="0"/>
    <x v="0"/>
    <x v="1"/>
    <n v="478"/>
    <x v="8"/>
  </r>
  <r>
    <n v="436208"/>
    <x v="0"/>
    <x v="0"/>
    <n v="38200"/>
    <n v="38200"/>
    <n v="0"/>
    <x v="0"/>
    <x v="1"/>
    <x v="1"/>
    <n v="479"/>
    <x v="8"/>
  </r>
  <r>
    <n v="436223"/>
    <x v="2"/>
    <x v="0"/>
    <n v="40000"/>
    <n v="40000"/>
    <n v="0"/>
    <x v="0"/>
    <x v="0"/>
    <x v="1"/>
    <n v="409"/>
    <x v="2"/>
  </r>
  <r>
    <n v="436234"/>
    <x v="0"/>
    <x v="0"/>
    <n v="40000"/>
    <n v="40000"/>
    <n v="0"/>
    <x v="0"/>
    <x v="0"/>
    <x v="2"/>
    <n v="486"/>
    <x v="8"/>
  </r>
  <r>
    <n v="436236"/>
    <x v="0"/>
    <x v="0"/>
    <n v="93000"/>
    <n v="93000"/>
    <n v="0"/>
    <x v="0"/>
    <x v="0"/>
    <x v="2"/>
    <n v="434"/>
    <x v="3"/>
  </r>
  <r>
    <n v="436248"/>
    <x v="0"/>
    <x v="0"/>
    <n v="43000"/>
    <n v="43000"/>
    <n v="0"/>
    <x v="0"/>
    <x v="0"/>
    <x v="0"/>
    <n v="432"/>
    <x v="3"/>
  </r>
  <r>
    <n v="436267"/>
    <x v="1"/>
    <x v="0"/>
    <n v="82000"/>
    <n v="82000"/>
    <n v="0"/>
    <x v="0"/>
    <x v="1"/>
    <x v="2"/>
    <n v="375"/>
    <x v="4"/>
  </r>
  <r>
    <n v="436273"/>
    <x v="1"/>
    <x v="0"/>
    <n v="20000"/>
    <n v="0"/>
    <n v="1"/>
    <x v="1"/>
    <x v="0"/>
    <x v="2"/>
    <n v="356"/>
    <x v="5"/>
  </r>
  <r>
    <n v="436280"/>
    <x v="1"/>
    <x v="0"/>
    <n v="20000"/>
    <n v="20000"/>
    <n v="0"/>
    <x v="0"/>
    <x v="0"/>
    <x v="2"/>
    <n v="469"/>
    <x v="1"/>
  </r>
  <r>
    <n v="436284"/>
    <x v="0"/>
    <x v="1"/>
    <n v="39950"/>
    <n v="39950"/>
    <n v="0"/>
    <x v="0"/>
    <x v="0"/>
    <x v="0"/>
    <n v="532"/>
    <x v="9"/>
  </r>
  <r>
    <n v="436290"/>
    <x v="0"/>
    <x v="0"/>
    <n v="97215"/>
    <n v="90615"/>
    <n v="1"/>
    <x v="1"/>
    <x v="0"/>
    <x v="1"/>
    <n v="525"/>
    <x v="7"/>
  </r>
  <r>
    <n v="436293"/>
    <x v="1"/>
    <x v="0"/>
    <n v="38000"/>
    <n v="38000"/>
    <n v="0"/>
    <x v="0"/>
    <x v="1"/>
    <x v="1"/>
    <n v="470"/>
    <x v="1"/>
  </r>
  <r>
    <n v="436298"/>
    <x v="1"/>
    <x v="0"/>
    <n v="25000"/>
    <n v="25000"/>
    <n v="0"/>
    <x v="0"/>
    <x v="1"/>
    <x v="0"/>
    <n v="409"/>
    <x v="2"/>
  </r>
  <r>
    <n v="436303"/>
    <x v="1"/>
    <x v="0"/>
    <n v="30000"/>
    <n v="0"/>
    <n v="1"/>
    <x v="1"/>
    <x v="1"/>
    <x v="0"/>
    <n v="423"/>
    <x v="6"/>
  </r>
  <r>
    <n v="436313"/>
    <x v="0"/>
    <x v="1"/>
    <n v="15000"/>
    <n v="15000"/>
    <n v="0"/>
    <x v="0"/>
    <x v="0"/>
    <x v="0"/>
    <n v="424"/>
    <x v="6"/>
  </r>
  <r>
    <n v="436320"/>
    <x v="0"/>
    <x v="0"/>
    <n v="18000"/>
    <n v="18000"/>
    <n v="0"/>
    <x v="0"/>
    <x v="1"/>
    <x v="0"/>
    <n v="479"/>
    <x v="8"/>
  </r>
  <r>
    <n v="436382"/>
    <x v="0"/>
    <x v="0"/>
    <n v="35000"/>
    <n v="35000"/>
    <n v="0"/>
    <x v="0"/>
    <x v="1"/>
    <x v="1"/>
    <n v="484"/>
    <x v="8"/>
  </r>
  <r>
    <n v="436402"/>
    <x v="0"/>
    <x v="1"/>
    <n v="64000"/>
    <n v="64000"/>
    <n v="0"/>
    <x v="0"/>
    <x v="0"/>
    <x v="1"/>
    <n v="467"/>
    <x v="1"/>
  </r>
  <r>
    <n v="436405"/>
    <x v="0"/>
    <x v="1"/>
    <n v="20000"/>
    <n v="20000"/>
    <n v="0"/>
    <x v="0"/>
    <x v="0"/>
    <x v="2"/>
    <n v="520"/>
    <x v="7"/>
  </r>
  <r>
    <n v="436433"/>
    <x v="0"/>
    <x v="0"/>
    <n v="165000"/>
    <n v="165000"/>
    <n v="0"/>
    <x v="0"/>
    <x v="0"/>
    <x v="1"/>
    <n v="426"/>
    <x v="6"/>
  </r>
  <r>
    <n v="436434"/>
    <x v="1"/>
    <x v="0"/>
    <n v="35000"/>
    <n v="35000"/>
    <n v="0"/>
    <x v="0"/>
    <x v="1"/>
    <x v="1"/>
    <n v="476"/>
    <x v="8"/>
  </r>
  <r>
    <n v="436435"/>
    <x v="1"/>
    <x v="0"/>
    <n v="20000"/>
    <n v="20000"/>
    <n v="0"/>
    <x v="0"/>
    <x v="0"/>
    <x v="1"/>
    <n v="485"/>
    <x v="8"/>
  </r>
  <r>
    <n v="436448"/>
    <x v="1"/>
    <x v="0"/>
    <n v="80000"/>
    <n v="80000"/>
    <n v="0"/>
    <x v="0"/>
    <x v="1"/>
    <x v="0"/>
    <n v="490"/>
    <x v="8"/>
  </r>
  <r>
    <n v="436458"/>
    <x v="1"/>
    <x v="0"/>
    <n v="14000"/>
    <n v="14000"/>
    <n v="0"/>
    <x v="0"/>
    <x v="0"/>
    <x v="1"/>
    <n v="429"/>
    <x v="6"/>
  </r>
  <r>
    <n v="436488"/>
    <x v="1"/>
    <x v="0"/>
    <n v="25000"/>
    <n v="0"/>
    <n v="1"/>
    <x v="1"/>
    <x v="0"/>
    <x v="0"/>
    <n v="335"/>
    <x v="11"/>
  </r>
  <r>
    <n v="436505"/>
    <x v="1"/>
    <x v="0"/>
    <n v="6000"/>
    <n v="6000"/>
    <n v="0"/>
    <x v="0"/>
    <x v="1"/>
    <x v="1"/>
    <n v="467"/>
    <x v="1"/>
  </r>
  <r>
    <n v="436531"/>
    <x v="1"/>
    <x v="1"/>
    <n v="25000"/>
    <n v="25000"/>
    <n v="0"/>
    <x v="0"/>
    <x v="0"/>
    <x v="1"/>
    <n v="465"/>
    <x v="1"/>
  </r>
  <r>
    <n v="436567"/>
    <x v="1"/>
    <x v="0"/>
    <n v="6286"/>
    <n v="6286"/>
    <n v="0"/>
    <x v="0"/>
    <x v="1"/>
    <x v="2"/>
    <n v="449"/>
    <x v="3"/>
  </r>
  <r>
    <n v="436571"/>
    <x v="0"/>
    <x v="0"/>
    <n v="500"/>
    <n v="500"/>
    <n v="0"/>
    <x v="0"/>
    <x v="0"/>
    <x v="0"/>
    <n v="474"/>
    <x v="8"/>
  </r>
  <r>
    <n v="436583"/>
    <x v="1"/>
    <x v="0"/>
    <n v="32000"/>
    <n v="32000"/>
    <n v="0"/>
    <x v="0"/>
    <x v="0"/>
    <x v="0"/>
    <n v="408"/>
    <x v="2"/>
  </r>
  <r>
    <n v="436585"/>
    <x v="1"/>
    <x v="0"/>
    <n v="35500"/>
    <n v="35500"/>
    <n v="0"/>
    <x v="0"/>
    <x v="1"/>
    <x v="0"/>
    <n v="410"/>
    <x v="2"/>
  </r>
  <r>
    <n v="436588"/>
    <x v="0"/>
    <x v="0"/>
    <n v="36000"/>
    <n v="36000"/>
    <n v="0"/>
    <x v="0"/>
    <x v="0"/>
    <x v="1"/>
    <n v="463"/>
    <x v="1"/>
  </r>
  <r>
    <n v="436609"/>
    <x v="1"/>
    <x v="0"/>
    <n v="5000"/>
    <n v="5000"/>
    <n v="0"/>
    <x v="0"/>
    <x v="0"/>
    <x v="1"/>
    <n v="416"/>
    <x v="6"/>
  </r>
  <r>
    <n v="436610"/>
    <x v="0"/>
    <x v="0"/>
    <n v="64000"/>
    <n v="64000"/>
    <n v="0"/>
    <x v="0"/>
    <x v="0"/>
    <x v="2"/>
    <n v="512"/>
    <x v="7"/>
  </r>
  <r>
    <n v="436649"/>
    <x v="0"/>
    <x v="2"/>
    <n v="25000"/>
    <n v="25000"/>
    <n v="0"/>
    <x v="0"/>
    <x v="0"/>
    <x v="0"/>
    <n v="466"/>
    <x v="1"/>
  </r>
  <r>
    <n v="436663"/>
    <x v="0"/>
    <x v="0"/>
    <n v="20000"/>
    <n v="20000"/>
    <n v="0"/>
    <x v="0"/>
    <x v="0"/>
    <x v="0"/>
    <n v="424"/>
    <x v="6"/>
  </r>
  <r>
    <n v="436676"/>
    <x v="0"/>
    <x v="0"/>
    <n v="7200"/>
    <n v="7200"/>
    <n v="0"/>
    <x v="0"/>
    <x v="0"/>
    <x v="2"/>
    <n v="455"/>
    <x v="1"/>
  </r>
  <r>
    <n v="436687"/>
    <x v="1"/>
    <x v="0"/>
    <n v="17500"/>
    <n v="17500"/>
    <n v="0"/>
    <x v="0"/>
    <x v="1"/>
    <x v="1"/>
    <n v="470"/>
    <x v="1"/>
  </r>
  <r>
    <n v="436704"/>
    <x v="1"/>
    <x v="0"/>
    <n v="20000"/>
    <n v="20000"/>
    <n v="0"/>
    <x v="0"/>
    <x v="1"/>
    <x v="0"/>
    <n v="490"/>
    <x v="8"/>
  </r>
  <r>
    <n v="436719"/>
    <x v="1"/>
    <x v="0"/>
    <n v="9600"/>
    <n v="9600"/>
    <n v="0"/>
    <x v="0"/>
    <x v="0"/>
    <x v="0"/>
    <n v="388"/>
    <x v="4"/>
  </r>
  <r>
    <n v="436733"/>
    <x v="1"/>
    <x v="0"/>
    <n v="40000"/>
    <n v="40000"/>
    <n v="0"/>
    <x v="0"/>
    <x v="1"/>
    <x v="1"/>
    <n v="475"/>
    <x v="8"/>
  </r>
  <r>
    <n v="436755"/>
    <x v="0"/>
    <x v="2"/>
    <n v="84000"/>
    <n v="78491.039999999994"/>
    <n v="1"/>
    <x v="1"/>
    <x v="0"/>
    <x v="1"/>
    <n v="433"/>
    <x v="3"/>
  </r>
  <r>
    <n v="436765"/>
    <x v="1"/>
    <x v="0"/>
    <n v="10000"/>
    <n v="10000"/>
    <n v="0"/>
    <x v="0"/>
    <x v="1"/>
    <x v="1"/>
    <n v="467"/>
    <x v="1"/>
  </r>
  <r>
    <n v="436853"/>
    <x v="0"/>
    <x v="0"/>
    <n v="63000"/>
    <n v="63000"/>
    <n v="0"/>
    <x v="0"/>
    <x v="1"/>
    <x v="0"/>
    <n v="432"/>
    <x v="3"/>
  </r>
  <r>
    <n v="436890"/>
    <x v="0"/>
    <x v="2"/>
    <n v="25000"/>
    <n v="25000"/>
    <n v="0"/>
    <x v="0"/>
    <x v="1"/>
    <x v="1"/>
    <n v="442"/>
    <x v="3"/>
  </r>
  <r>
    <n v="436895"/>
    <x v="1"/>
    <x v="1"/>
    <n v="30000"/>
    <n v="30000"/>
    <n v="0"/>
    <x v="0"/>
    <x v="1"/>
    <x v="1"/>
    <n v="442"/>
    <x v="3"/>
  </r>
  <r>
    <n v="436912"/>
    <x v="0"/>
    <x v="2"/>
    <n v="120000"/>
    <n v="120000"/>
    <n v="0"/>
    <x v="0"/>
    <x v="1"/>
    <x v="1"/>
    <n v="438"/>
    <x v="3"/>
  </r>
  <r>
    <n v="436953"/>
    <x v="0"/>
    <x v="2"/>
    <n v="33000"/>
    <n v="33000"/>
    <n v="0"/>
    <x v="0"/>
    <x v="1"/>
    <x v="0"/>
    <n v="470"/>
    <x v="1"/>
  </r>
  <r>
    <n v="437004"/>
    <x v="0"/>
    <x v="1"/>
    <n v="90000"/>
    <n v="90000"/>
    <n v="0"/>
    <x v="0"/>
    <x v="1"/>
    <x v="0"/>
    <n v="573"/>
    <x v="12"/>
  </r>
  <r>
    <n v="437005"/>
    <x v="0"/>
    <x v="0"/>
    <n v="69870"/>
    <n v="69870"/>
    <n v="0"/>
    <x v="0"/>
    <x v="0"/>
    <x v="1"/>
    <n v="499"/>
    <x v="0"/>
  </r>
  <r>
    <n v="437007"/>
    <x v="0"/>
    <x v="2"/>
    <n v="30000"/>
    <n v="30000"/>
    <n v="0"/>
    <x v="0"/>
    <x v="0"/>
    <x v="0"/>
    <n v="498"/>
    <x v="0"/>
  </r>
  <r>
    <n v="437013"/>
    <x v="1"/>
    <x v="0"/>
    <n v="65000"/>
    <n v="65000"/>
    <n v="0"/>
    <x v="0"/>
    <x v="1"/>
    <x v="1"/>
    <n v="531"/>
    <x v="9"/>
  </r>
  <r>
    <n v="437014"/>
    <x v="1"/>
    <x v="0"/>
    <n v="12000"/>
    <n v="12000"/>
    <n v="0"/>
    <x v="0"/>
    <x v="0"/>
    <x v="0"/>
    <n v="495"/>
    <x v="0"/>
  </r>
  <r>
    <n v="437017"/>
    <x v="0"/>
    <x v="0"/>
    <n v="40000"/>
    <n v="40000"/>
    <n v="0"/>
    <x v="0"/>
    <x v="1"/>
    <x v="0"/>
    <n v="481"/>
    <x v="8"/>
  </r>
  <r>
    <n v="437018"/>
    <x v="0"/>
    <x v="0"/>
    <n v="80974"/>
    <n v="80974"/>
    <n v="0"/>
    <x v="0"/>
    <x v="1"/>
    <x v="0"/>
    <n v="559"/>
    <x v="10"/>
  </r>
  <r>
    <n v="437020"/>
    <x v="0"/>
    <x v="0"/>
    <n v="30000"/>
    <n v="30000"/>
    <n v="0"/>
    <x v="0"/>
    <x v="1"/>
    <x v="1"/>
    <n v="530"/>
    <x v="7"/>
  </r>
  <r>
    <n v="437021"/>
    <x v="0"/>
    <x v="1"/>
    <n v="35000"/>
    <n v="35000"/>
    <n v="0"/>
    <x v="0"/>
    <x v="0"/>
    <x v="2"/>
    <n v="512"/>
    <x v="7"/>
  </r>
  <r>
    <n v="437046"/>
    <x v="1"/>
    <x v="1"/>
    <n v="20000"/>
    <n v="20000"/>
    <n v="0"/>
    <x v="0"/>
    <x v="0"/>
    <x v="1"/>
    <n v="455"/>
    <x v="1"/>
  </r>
  <r>
    <n v="437064"/>
    <x v="0"/>
    <x v="0"/>
    <n v="108200"/>
    <n v="108200"/>
    <n v="0"/>
    <x v="0"/>
    <x v="1"/>
    <x v="1"/>
    <n v="505"/>
    <x v="0"/>
  </r>
  <r>
    <n v="437088"/>
    <x v="1"/>
    <x v="0"/>
    <n v="59000"/>
    <n v="59000"/>
    <n v="0"/>
    <x v="0"/>
    <x v="0"/>
    <x v="1"/>
    <n v="491"/>
    <x v="0"/>
  </r>
  <r>
    <n v="437116"/>
    <x v="1"/>
    <x v="0"/>
    <n v="20000"/>
    <n v="20000"/>
    <n v="0"/>
    <x v="0"/>
    <x v="0"/>
    <x v="0"/>
    <n v="486"/>
    <x v="8"/>
  </r>
  <r>
    <n v="437119"/>
    <x v="1"/>
    <x v="0"/>
    <n v="20000"/>
    <n v="20000"/>
    <n v="0"/>
    <x v="0"/>
    <x v="1"/>
    <x v="1"/>
    <n v="512"/>
    <x v="7"/>
  </r>
  <r>
    <n v="437132"/>
    <x v="0"/>
    <x v="0"/>
    <n v="36400"/>
    <n v="36400"/>
    <n v="0"/>
    <x v="0"/>
    <x v="1"/>
    <x v="0"/>
    <n v="561"/>
    <x v="10"/>
  </r>
  <r>
    <n v="437136"/>
    <x v="0"/>
    <x v="0"/>
    <n v="7000"/>
    <n v="7000"/>
    <n v="0"/>
    <x v="0"/>
    <x v="1"/>
    <x v="1"/>
    <n v="463"/>
    <x v="1"/>
  </r>
  <r>
    <n v="437139"/>
    <x v="0"/>
    <x v="0"/>
    <n v="30000"/>
    <n v="30000"/>
    <n v="0"/>
    <x v="0"/>
    <x v="0"/>
    <x v="2"/>
    <n v="529"/>
    <x v="7"/>
  </r>
  <r>
    <n v="437140"/>
    <x v="0"/>
    <x v="0"/>
    <n v="50000"/>
    <n v="50000"/>
    <n v="0"/>
    <x v="0"/>
    <x v="1"/>
    <x v="0"/>
    <n v="480"/>
    <x v="8"/>
  </r>
  <r>
    <n v="437150"/>
    <x v="1"/>
    <x v="0"/>
    <n v="7000"/>
    <n v="7000"/>
    <n v="0"/>
    <x v="0"/>
    <x v="1"/>
    <x v="1"/>
    <n v="506"/>
    <x v="0"/>
  </r>
  <r>
    <n v="437163"/>
    <x v="1"/>
    <x v="0"/>
    <n v="25000"/>
    <n v="25000"/>
    <n v="0"/>
    <x v="0"/>
    <x v="1"/>
    <x v="1"/>
    <n v="458"/>
    <x v="1"/>
  </r>
  <r>
    <n v="437170"/>
    <x v="0"/>
    <x v="1"/>
    <n v="33800"/>
    <n v="33800"/>
    <n v="0"/>
    <x v="0"/>
    <x v="1"/>
    <x v="1"/>
    <n v="561"/>
    <x v="10"/>
  </r>
  <r>
    <n v="437172"/>
    <x v="0"/>
    <x v="1"/>
    <n v="20000"/>
    <n v="20000"/>
    <n v="0"/>
    <x v="0"/>
    <x v="1"/>
    <x v="2"/>
    <n v="523"/>
    <x v="7"/>
  </r>
  <r>
    <n v="437207"/>
    <x v="1"/>
    <x v="0"/>
    <n v="17000"/>
    <n v="17000"/>
    <n v="0"/>
    <x v="0"/>
    <x v="1"/>
    <x v="1"/>
    <n v="447"/>
    <x v="3"/>
  </r>
  <r>
    <n v="437218"/>
    <x v="1"/>
    <x v="0"/>
    <n v="50000"/>
    <n v="50000"/>
    <n v="0"/>
    <x v="0"/>
    <x v="1"/>
    <x v="0"/>
    <n v="502"/>
    <x v="0"/>
  </r>
  <r>
    <n v="437222"/>
    <x v="0"/>
    <x v="1"/>
    <n v="25000"/>
    <n v="25000"/>
    <n v="0"/>
    <x v="0"/>
    <x v="0"/>
    <x v="1"/>
    <n v="531"/>
    <x v="9"/>
  </r>
  <r>
    <n v="437231"/>
    <x v="1"/>
    <x v="0"/>
    <n v="35000"/>
    <n v="35000"/>
    <n v="0"/>
    <x v="0"/>
    <x v="1"/>
    <x v="1"/>
    <n v="465"/>
    <x v="1"/>
  </r>
  <r>
    <n v="437235"/>
    <x v="1"/>
    <x v="0"/>
    <n v="10000"/>
    <n v="10000"/>
    <n v="0"/>
    <x v="0"/>
    <x v="1"/>
    <x v="2"/>
    <n v="486"/>
    <x v="8"/>
  </r>
  <r>
    <n v="437269"/>
    <x v="0"/>
    <x v="0"/>
    <n v="210000"/>
    <n v="210000"/>
    <n v="0"/>
    <x v="0"/>
    <x v="1"/>
    <x v="2"/>
    <n v="451"/>
    <x v="1"/>
  </r>
  <r>
    <n v="437276"/>
    <x v="0"/>
    <x v="0"/>
    <n v="40000"/>
    <n v="40000"/>
    <n v="0"/>
    <x v="0"/>
    <x v="1"/>
    <x v="1"/>
    <n v="496"/>
    <x v="0"/>
  </r>
  <r>
    <n v="437277"/>
    <x v="0"/>
    <x v="0"/>
    <n v="50567"/>
    <n v="50567"/>
    <n v="0"/>
    <x v="0"/>
    <x v="1"/>
    <x v="0"/>
    <n v="494"/>
    <x v="0"/>
  </r>
  <r>
    <n v="437314"/>
    <x v="0"/>
    <x v="0"/>
    <n v="50000"/>
    <n v="50000"/>
    <n v="0"/>
    <x v="0"/>
    <x v="0"/>
    <x v="0"/>
    <n v="536"/>
    <x v="9"/>
  </r>
  <r>
    <n v="437318"/>
    <x v="0"/>
    <x v="0"/>
    <n v="200000"/>
    <n v="200000"/>
    <n v="0"/>
    <x v="0"/>
    <x v="1"/>
    <x v="0"/>
    <n v="558"/>
    <x v="10"/>
  </r>
  <r>
    <n v="437319"/>
    <x v="0"/>
    <x v="0"/>
    <n v="40000"/>
    <n v="40000"/>
    <n v="0"/>
    <x v="0"/>
    <x v="0"/>
    <x v="1"/>
    <n v="517"/>
    <x v="7"/>
  </r>
  <r>
    <n v="437321"/>
    <x v="0"/>
    <x v="1"/>
    <n v="25000"/>
    <n v="25000"/>
    <n v="0"/>
    <x v="0"/>
    <x v="1"/>
    <x v="0"/>
    <n v="466"/>
    <x v="1"/>
  </r>
  <r>
    <n v="437329"/>
    <x v="0"/>
    <x v="1"/>
    <n v="51000"/>
    <n v="51000"/>
    <n v="0"/>
    <x v="0"/>
    <x v="0"/>
    <x v="0"/>
    <n v="462"/>
    <x v="1"/>
  </r>
  <r>
    <n v="437344"/>
    <x v="0"/>
    <x v="0"/>
    <n v="54300"/>
    <n v="54300"/>
    <n v="0"/>
    <x v="0"/>
    <x v="1"/>
    <x v="1"/>
    <n v="454"/>
    <x v="1"/>
  </r>
  <r>
    <n v="437345"/>
    <x v="0"/>
    <x v="1"/>
    <n v="31000"/>
    <n v="31000"/>
    <n v="0"/>
    <x v="0"/>
    <x v="1"/>
    <x v="1"/>
    <n v="458"/>
    <x v="1"/>
  </r>
  <r>
    <n v="437348"/>
    <x v="0"/>
    <x v="0"/>
    <n v="98000"/>
    <n v="98000"/>
    <n v="0"/>
    <x v="0"/>
    <x v="1"/>
    <x v="0"/>
    <n v="557"/>
    <x v="10"/>
  </r>
  <r>
    <n v="437353"/>
    <x v="0"/>
    <x v="0"/>
    <n v="58000"/>
    <n v="58000"/>
    <n v="0"/>
    <x v="0"/>
    <x v="0"/>
    <x v="1"/>
    <n v="458"/>
    <x v="1"/>
  </r>
  <r>
    <n v="437356"/>
    <x v="0"/>
    <x v="1"/>
    <n v="32500"/>
    <n v="32500"/>
    <n v="0"/>
    <x v="0"/>
    <x v="1"/>
    <x v="0"/>
    <n v="515"/>
    <x v="7"/>
  </r>
  <r>
    <n v="437373"/>
    <x v="1"/>
    <x v="1"/>
    <n v="36100"/>
    <n v="36100"/>
    <n v="0"/>
    <x v="0"/>
    <x v="1"/>
    <x v="1"/>
    <n v="549"/>
    <x v="9"/>
  </r>
  <r>
    <n v="437376"/>
    <x v="1"/>
    <x v="0"/>
    <n v="14000"/>
    <n v="14000"/>
    <n v="0"/>
    <x v="0"/>
    <x v="1"/>
    <x v="0"/>
    <n v="476"/>
    <x v="8"/>
  </r>
  <r>
    <n v="437381"/>
    <x v="0"/>
    <x v="1"/>
    <n v="12500"/>
    <n v="12500"/>
    <n v="0"/>
    <x v="0"/>
    <x v="1"/>
    <x v="1"/>
    <n v="504"/>
    <x v="0"/>
  </r>
  <r>
    <n v="437413"/>
    <x v="1"/>
    <x v="0"/>
    <n v="500"/>
    <n v="500"/>
    <n v="0"/>
    <x v="0"/>
    <x v="1"/>
    <x v="1"/>
    <n v="448"/>
    <x v="3"/>
  </r>
  <r>
    <n v="437421"/>
    <x v="2"/>
    <x v="0"/>
    <n v="30000"/>
    <n v="30000"/>
    <n v="0"/>
    <x v="0"/>
    <x v="0"/>
    <x v="1"/>
    <n v="434"/>
    <x v="3"/>
  </r>
  <r>
    <n v="437428"/>
    <x v="0"/>
    <x v="0"/>
    <n v="10000"/>
    <n v="10000"/>
    <n v="0"/>
    <x v="0"/>
    <x v="1"/>
    <x v="2"/>
    <n v="501"/>
    <x v="0"/>
  </r>
  <r>
    <n v="437434"/>
    <x v="0"/>
    <x v="0"/>
    <n v="122000"/>
    <n v="122000"/>
    <n v="0"/>
    <x v="0"/>
    <x v="1"/>
    <x v="0"/>
    <n v="507"/>
    <x v="0"/>
  </r>
  <r>
    <n v="437440"/>
    <x v="1"/>
    <x v="1"/>
    <n v="110000"/>
    <n v="110000"/>
    <n v="0"/>
    <x v="0"/>
    <x v="0"/>
    <x v="2"/>
    <n v="422"/>
    <x v="6"/>
  </r>
  <r>
    <n v="437457"/>
    <x v="0"/>
    <x v="0"/>
    <n v="167700"/>
    <n v="167700"/>
    <n v="0"/>
    <x v="0"/>
    <x v="1"/>
    <x v="2"/>
    <n v="481"/>
    <x v="8"/>
  </r>
  <r>
    <n v="437458"/>
    <x v="0"/>
    <x v="0"/>
    <n v="11000"/>
    <n v="11000"/>
    <n v="0"/>
    <x v="0"/>
    <x v="1"/>
    <x v="1"/>
    <n v="415"/>
    <x v="6"/>
  </r>
  <r>
    <n v="437462"/>
    <x v="0"/>
    <x v="0"/>
    <n v="60000"/>
    <n v="60000"/>
    <n v="0"/>
    <x v="0"/>
    <x v="0"/>
    <x v="1"/>
    <n v="459"/>
    <x v="1"/>
  </r>
  <r>
    <n v="437467"/>
    <x v="1"/>
    <x v="0"/>
    <n v="30000"/>
    <n v="30000"/>
    <n v="0"/>
    <x v="0"/>
    <x v="1"/>
    <x v="0"/>
    <n v="505"/>
    <x v="0"/>
  </r>
  <r>
    <n v="437473"/>
    <x v="0"/>
    <x v="0"/>
    <n v="195772"/>
    <n v="195772"/>
    <n v="0"/>
    <x v="0"/>
    <x v="1"/>
    <x v="2"/>
    <n v="544"/>
    <x v="9"/>
  </r>
  <r>
    <n v="437486"/>
    <x v="0"/>
    <x v="0"/>
    <n v="79000"/>
    <n v="79000"/>
    <n v="0"/>
    <x v="0"/>
    <x v="1"/>
    <x v="0"/>
    <n v="524"/>
    <x v="7"/>
  </r>
  <r>
    <n v="437498"/>
    <x v="0"/>
    <x v="1"/>
    <n v="25000"/>
    <n v="25000"/>
    <n v="0"/>
    <x v="0"/>
    <x v="1"/>
    <x v="0"/>
    <n v="492"/>
    <x v="0"/>
  </r>
  <r>
    <n v="437500"/>
    <x v="0"/>
    <x v="1"/>
    <n v="20000"/>
    <n v="20000"/>
    <n v="0"/>
    <x v="0"/>
    <x v="0"/>
    <x v="1"/>
    <n v="506"/>
    <x v="0"/>
  </r>
  <r>
    <n v="437511"/>
    <x v="0"/>
    <x v="0"/>
    <n v="25000"/>
    <n v="25000"/>
    <n v="0"/>
    <x v="0"/>
    <x v="0"/>
    <x v="1"/>
    <n v="519"/>
    <x v="7"/>
  </r>
  <r>
    <n v="437524"/>
    <x v="0"/>
    <x v="0"/>
    <n v="140800"/>
    <n v="140800"/>
    <n v="0"/>
    <x v="0"/>
    <x v="1"/>
    <x v="2"/>
    <n v="471"/>
    <x v="8"/>
  </r>
  <r>
    <n v="437528"/>
    <x v="0"/>
    <x v="1"/>
    <n v="35000"/>
    <n v="35000"/>
    <n v="0"/>
    <x v="0"/>
    <x v="1"/>
    <x v="0"/>
    <n v="455"/>
    <x v="1"/>
  </r>
  <r>
    <n v="437540"/>
    <x v="0"/>
    <x v="1"/>
    <n v="90000"/>
    <n v="90000"/>
    <n v="0"/>
    <x v="0"/>
    <x v="1"/>
    <x v="2"/>
    <n v="484"/>
    <x v="8"/>
  </r>
  <r>
    <n v="437553"/>
    <x v="1"/>
    <x v="0"/>
    <n v="12000"/>
    <n v="12000"/>
    <n v="0"/>
    <x v="0"/>
    <x v="0"/>
    <x v="1"/>
    <n v="489"/>
    <x v="8"/>
  </r>
  <r>
    <n v="437554"/>
    <x v="0"/>
    <x v="0"/>
    <n v="59500"/>
    <n v="59500"/>
    <n v="0"/>
    <x v="0"/>
    <x v="1"/>
    <x v="0"/>
    <n v="490"/>
    <x v="8"/>
  </r>
  <r>
    <n v="437561"/>
    <x v="0"/>
    <x v="0"/>
    <n v="36300"/>
    <n v="36300"/>
    <n v="0"/>
    <x v="0"/>
    <x v="0"/>
    <x v="1"/>
    <n v="526"/>
    <x v="7"/>
  </r>
  <r>
    <n v="437586"/>
    <x v="0"/>
    <x v="1"/>
    <n v="38500"/>
    <n v="38500"/>
    <n v="0"/>
    <x v="0"/>
    <x v="1"/>
    <x v="0"/>
    <n v="479"/>
    <x v="8"/>
  </r>
  <r>
    <n v="437589"/>
    <x v="0"/>
    <x v="0"/>
    <n v="150294"/>
    <n v="150294"/>
    <n v="0"/>
    <x v="0"/>
    <x v="1"/>
    <x v="2"/>
    <n v="495"/>
    <x v="0"/>
  </r>
  <r>
    <n v="437603"/>
    <x v="2"/>
    <x v="0"/>
    <n v="99500"/>
    <n v="99500"/>
    <n v="0"/>
    <x v="0"/>
    <x v="1"/>
    <x v="1"/>
    <n v="460"/>
    <x v="1"/>
  </r>
  <r>
    <n v="437604"/>
    <x v="1"/>
    <x v="0"/>
    <n v="90000"/>
    <n v="90000"/>
    <n v="0"/>
    <x v="0"/>
    <x v="1"/>
    <x v="1"/>
    <n v="517"/>
    <x v="7"/>
  </r>
  <r>
    <n v="437623"/>
    <x v="0"/>
    <x v="0"/>
    <n v="30000"/>
    <n v="30000"/>
    <n v="0"/>
    <x v="0"/>
    <x v="1"/>
    <x v="1"/>
    <n v="454"/>
    <x v="1"/>
  </r>
  <r>
    <n v="437625"/>
    <x v="0"/>
    <x v="0"/>
    <n v="80000"/>
    <n v="80000"/>
    <n v="0"/>
    <x v="0"/>
    <x v="0"/>
    <x v="1"/>
    <n v="456"/>
    <x v="1"/>
  </r>
  <r>
    <n v="437629"/>
    <x v="0"/>
    <x v="0"/>
    <n v="60000"/>
    <n v="60000"/>
    <n v="0"/>
    <x v="0"/>
    <x v="1"/>
    <x v="1"/>
    <n v="517"/>
    <x v="7"/>
  </r>
  <r>
    <n v="437644"/>
    <x v="1"/>
    <x v="0"/>
    <n v="5000"/>
    <n v="5000"/>
    <n v="0"/>
    <x v="0"/>
    <x v="1"/>
    <x v="0"/>
    <n v="477"/>
    <x v="8"/>
  </r>
  <r>
    <n v="437653"/>
    <x v="1"/>
    <x v="0"/>
    <n v="6000"/>
    <n v="6000"/>
    <n v="0"/>
    <x v="0"/>
    <x v="0"/>
    <x v="0"/>
    <n v="460"/>
    <x v="1"/>
  </r>
  <r>
    <n v="437656"/>
    <x v="0"/>
    <x v="0"/>
    <n v="90000"/>
    <n v="90000"/>
    <n v="0"/>
    <x v="0"/>
    <x v="0"/>
    <x v="0"/>
    <n v="458"/>
    <x v="1"/>
  </r>
  <r>
    <n v="437659"/>
    <x v="0"/>
    <x v="0"/>
    <n v="137500"/>
    <n v="137500"/>
    <n v="0"/>
    <x v="0"/>
    <x v="0"/>
    <x v="1"/>
    <n v="557"/>
    <x v="10"/>
  </r>
  <r>
    <n v="437665"/>
    <x v="1"/>
    <x v="1"/>
    <n v="18927"/>
    <n v="18927"/>
    <n v="0"/>
    <x v="0"/>
    <x v="1"/>
    <x v="1"/>
    <n v="458"/>
    <x v="1"/>
  </r>
  <r>
    <n v="437671"/>
    <x v="0"/>
    <x v="1"/>
    <n v="23000"/>
    <n v="23000"/>
    <n v="0"/>
    <x v="0"/>
    <x v="0"/>
    <x v="1"/>
    <n v="448"/>
    <x v="3"/>
  </r>
  <r>
    <n v="437681"/>
    <x v="1"/>
    <x v="1"/>
    <n v="12000"/>
    <n v="12000"/>
    <n v="0"/>
    <x v="0"/>
    <x v="1"/>
    <x v="0"/>
    <n v="435"/>
    <x v="3"/>
  </r>
  <r>
    <n v="437697"/>
    <x v="1"/>
    <x v="1"/>
    <n v="28000"/>
    <n v="28000"/>
    <n v="0"/>
    <x v="0"/>
    <x v="0"/>
    <x v="0"/>
    <n v="454"/>
    <x v="1"/>
  </r>
  <r>
    <n v="437699"/>
    <x v="0"/>
    <x v="0"/>
    <n v="22000"/>
    <n v="22000"/>
    <n v="0"/>
    <x v="0"/>
    <x v="0"/>
    <x v="0"/>
    <n v="519"/>
    <x v="7"/>
  </r>
  <r>
    <n v="437708"/>
    <x v="0"/>
    <x v="0"/>
    <n v="228000"/>
    <n v="228000"/>
    <n v="0"/>
    <x v="0"/>
    <x v="0"/>
    <x v="1"/>
    <n v="469"/>
    <x v="1"/>
  </r>
  <r>
    <n v="437719"/>
    <x v="1"/>
    <x v="1"/>
    <n v="25000"/>
    <n v="25000"/>
    <n v="0"/>
    <x v="0"/>
    <x v="0"/>
    <x v="1"/>
    <n v="471"/>
    <x v="8"/>
  </r>
  <r>
    <n v="437731"/>
    <x v="0"/>
    <x v="0"/>
    <n v="25000"/>
    <n v="25000"/>
    <n v="0"/>
    <x v="0"/>
    <x v="0"/>
    <x v="0"/>
    <n v="463"/>
    <x v="1"/>
  </r>
  <r>
    <n v="437752"/>
    <x v="0"/>
    <x v="1"/>
    <n v="34200"/>
    <n v="34200"/>
    <n v="0"/>
    <x v="0"/>
    <x v="0"/>
    <x v="1"/>
    <n v="456"/>
    <x v="1"/>
  </r>
  <r>
    <n v="437764"/>
    <x v="0"/>
    <x v="0"/>
    <n v="54500"/>
    <n v="54500"/>
    <n v="0"/>
    <x v="0"/>
    <x v="1"/>
    <x v="1"/>
    <n v="515"/>
    <x v="7"/>
  </r>
  <r>
    <n v="437768"/>
    <x v="1"/>
    <x v="0"/>
    <n v="49050"/>
    <n v="49050"/>
    <n v="0"/>
    <x v="0"/>
    <x v="1"/>
    <x v="1"/>
    <n v="452"/>
    <x v="1"/>
  </r>
  <r>
    <n v="437773"/>
    <x v="0"/>
    <x v="1"/>
    <n v="80000"/>
    <n v="80000"/>
    <n v="0"/>
    <x v="0"/>
    <x v="0"/>
    <x v="2"/>
    <n v="564"/>
    <x v="10"/>
  </r>
  <r>
    <n v="437784"/>
    <x v="1"/>
    <x v="0"/>
    <n v="5000"/>
    <n v="5000"/>
    <n v="0"/>
    <x v="0"/>
    <x v="0"/>
    <x v="1"/>
    <n v="485"/>
    <x v="8"/>
  </r>
  <r>
    <n v="437786"/>
    <x v="2"/>
    <x v="0"/>
    <n v="45000"/>
    <n v="45000"/>
    <n v="0"/>
    <x v="0"/>
    <x v="1"/>
    <x v="1"/>
    <n v="431"/>
    <x v="3"/>
  </r>
  <r>
    <n v="437801"/>
    <x v="0"/>
    <x v="2"/>
    <n v="2000"/>
    <n v="2000"/>
    <n v="0"/>
    <x v="0"/>
    <x v="0"/>
    <x v="1"/>
    <n v="493"/>
    <x v="0"/>
  </r>
  <r>
    <n v="437806"/>
    <x v="0"/>
    <x v="0"/>
    <n v="38000"/>
    <n v="38000"/>
    <n v="0"/>
    <x v="0"/>
    <x v="0"/>
    <x v="2"/>
    <n v="484"/>
    <x v="8"/>
  </r>
  <r>
    <n v="437829"/>
    <x v="0"/>
    <x v="0"/>
    <n v="20000"/>
    <n v="20000"/>
    <n v="0"/>
    <x v="0"/>
    <x v="0"/>
    <x v="1"/>
    <n v="454"/>
    <x v="1"/>
  </r>
  <r>
    <n v="437830"/>
    <x v="0"/>
    <x v="1"/>
    <n v="25000"/>
    <n v="25000"/>
    <n v="0"/>
    <x v="0"/>
    <x v="0"/>
    <x v="2"/>
    <n v="407"/>
    <x v="2"/>
  </r>
  <r>
    <n v="437847"/>
    <x v="2"/>
    <x v="0"/>
    <n v="33000"/>
    <n v="33000"/>
    <n v="0"/>
    <x v="0"/>
    <x v="1"/>
    <x v="0"/>
    <n v="490"/>
    <x v="8"/>
  </r>
  <r>
    <n v="437850"/>
    <x v="0"/>
    <x v="0"/>
    <n v="86300"/>
    <n v="86300"/>
    <n v="0"/>
    <x v="0"/>
    <x v="1"/>
    <x v="1"/>
    <n v="491"/>
    <x v="0"/>
  </r>
  <r>
    <n v="437864"/>
    <x v="0"/>
    <x v="0"/>
    <n v="35000"/>
    <n v="35000"/>
    <n v="0"/>
    <x v="0"/>
    <x v="1"/>
    <x v="1"/>
    <n v="462"/>
    <x v="1"/>
  </r>
  <r>
    <n v="437866"/>
    <x v="1"/>
    <x v="0"/>
    <n v="15000"/>
    <n v="15000"/>
    <n v="0"/>
    <x v="0"/>
    <x v="1"/>
    <x v="0"/>
    <n v="498"/>
    <x v="0"/>
  </r>
  <r>
    <n v="437878"/>
    <x v="1"/>
    <x v="0"/>
    <n v="110000"/>
    <n v="110000"/>
    <n v="0"/>
    <x v="0"/>
    <x v="1"/>
    <x v="0"/>
    <n v="434"/>
    <x v="3"/>
  </r>
  <r>
    <n v="437887"/>
    <x v="0"/>
    <x v="0"/>
    <n v="72577"/>
    <n v="72577"/>
    <n v="0"/>
    <x v="0"/>
    <x v="0"/>
    <x v="2"/>
    <n v="490"/>
    <x v="8"/>
  </r>
  <r>
    <n v="437891"/>
    <x v="0"/>
    <x v="0"/>
    <n v="45700"/>
    <n v="45700"/>
    <n v="0"/>
    <x v="0"/>
    <x v="0"/>
    <x v="0"/>
    <n v="463"/>
    <x v="1"/>
  </r>
  <r>
    <n v="437895"/>
    <x v="1"/>
    <x v="0"/>
    <n v="30000"/>
    <n v="0"/>
    <n v="1"/>
    <x v="1"/>
    <x v="0"/>
    <x v="0"/>
    <n v="451"/>
    <x v="1"/>
  </r>
  <r>
    <n v="437898"/>
    <x v="0"/>
    <x v="1"/>
    <n v="9100"/>
    <n v="9100"/>
    <n v="0"/>
    <x v="0"/>
    <x v="0"/>
    <x v="1"/>
    <n v="471"/>
    <x v="8"/>
  </r>
  <r>
    <n v="437900"/>
    <x v="1"/>
    <x v="0"/>
    <n v="16000"/>
    <n v="16000"/>
    <n v="0"/>
    <x v="0"/>
    <x v="1"/>
    <x v="1"/>
    <n v="510"/>
    <x v="0"/>
  </r>
  <r>
    <n v="437901"/>
    <x v="0"/>
    <x v="0"/>
    <n v="52000"/>
    <n v="52000"/>
    <n v="0"/>
    <x v="0"/>
    <x v="1"/>
    <x v="1"/>
    <n v="553"/>
    <x v="10"/>
  </r>
  <r>
    <n v="437903"/>
    <x v="1"/>
    <x v="0"/>
    <n v="3000"/>
    <n v="3000"/>
    <n v="0"/>
    <x v="0"/>
    <x v="0"/>
    <x v="2"/>
    <n v="467"/>
    <x v="1"/>
  </r>
  <r>
    <n v="437921"/>
    <x v="1"/>
    <x v="0"/>
    <n v="22000"/>
    <n v="22000"/>
    <n v="0"/>
    <x v="0"/>
    <x v="0"/>
    <x v="1"/>
    <n v="437"/>
    <x v="3"/>
  </r>
  <r>
    <n v="437924"/>
    <x v="0"/>
    <x v="0"/>
    <n v="167000"/>
    <n v="167000"/>
    <n v="0"/>
    <x v="0"/>
    <x v="0"/>
    <x v="1"/>
    <n v="448"/>
    <x v="3"/>
  </r>
  <r>
    <n v="437933"/>
    <x v="0"/>
    <x v="1"/>
    <n v="20000"/>
    <n v="20000"/>
    <n v="0"/>
    <x v="0"/>
    <x v="1"/>
    <x v="1"/>
    <n v="480"/>
    <x v="8"/>
  </r>
  <r>
    <n v="437934"/>
    <x v="0"/>
    <x v="0"/>
    <n v="140000"/>
    <n v="140000"/>
    <n v="0"/>
    <x v="0"/>
    <x v="1"/>
    <x v="0"/>
    <n v="526"/>
    <x v="7"/>
  </r>
  <r>
    <n v="437943"/>
    <x v="2"/>
    <x v="2"/>
    <n v="25000"/>
    <n v="25000"/>
    <n v="0"/>
    <x v="0"/>
    <x v="0"/>
    <x v="1"/>
    <n v="444"/>
    <x v="3"/>
  </r>
  <r>
    <n v="437966"/>
    <x v="0"/>
    <x v="0"/>
    <n v="42300"/>
    <n v="42300"/>
    <n v="0"/>
    <x v="0"/>
    <x v="1"/>
    <x v="0"/>
    <n v="509"/>
    <x v="0"/>
  </r>
  <r>
    <n v="437977"/>
    <x v="0"/>
    <x v="0"/>
    <n v="46000"/>
    <n v="46000"/>
    <n v="0"/>
    <x v="0"/>
    <x v="0"/>
    <x v="1"/>
    <n v="492"/>
    <x v="0"/>
  </r>
  <r>
    <n v="437989"/>
    <x v="0"/>
    <x v="0"/>
    <n v="50000"/>
    <n v="50000"/>
    <n v="0"/>
    <x v="0"/>
    <x v="1"/>
    <x v="1"/>
    <n v="452"/>
    <x v="1"/>
  </r>
  <r>
    <n v="437990"/>
    <x v="0"/>
    <x v="1"/>
    <n v="287700"/>
    <n v="287700"/>
    <n v="0"/>
    <x v="0"/>
    <x v="0"/>
    <x v="1"/>
    <n v="459"/>
    <x v="1"/>
  </r>
  <r>
    <n v="437999"/>
    <x v="0"/>
    <x v="0"/>
    <n v="160800"/>
    <n v="160800"/>
    <n v="0"/>
    <x v="0"/>
    <x v="1"/>
    <x v="1"/>
    <n v="491"/>
    <x v="0"/>
  </r>
  <r>
    <n v="438010"/>
    <x v="0"/>
    <x v="0"/>
    <n v="138000"/>
    <n v="138000"/>
    <n v="0"/>
    <x v="0"/>
    <x v="1"/>
    <x v="1"/>
    <n v="500"/>
    <x v="0"/>
  </r>
  <r>
    <n v="438022"/>
    <x v="0"/>
    <x v="1"/>
    <n v="89000"/>
    <n v="89000"/>
    <n v="0"/>
    <x v="0"/>
    <x v="1"/>
    <x v="0"/>
    <n v="536"/>
    <x v="9"/>
  </r>
  <r>
    <n v="438023"/>
    <x v="1"/>
    <x v="0"/>
    <n v="64000"/>
    <n v="64000"/>
    <n v="0"/>
    <x v="0"/>
    <x v="0"/>
    <x v="1"/>
    <n v="415"/>
    <x v="6"/>
  </r>
  <r>
    <n v="438030"/>
    <x v="1"/>
    <x v="0"/>
    <n v="29000"/>
    <n v="29000"/>
    <n v="0"/>
    <x v="0"/>
    <x v="1"/>
    <x v="1"/>
    <n v="457"/>
    <x v="1"/>
  </r>
  <r>
    <n v="438040"/>
    <x v="0"/>
    <x v="2"/>
    <n v="30000"/>
    <n v="30000"/>
    <n v="0"/>
    <x v="0"/>
    <x v="0"/>
    <x v="1"/>
    <n v="437"/>
    <x v="3"/>
  </r>
  <r>
    <n v="438047"/>
    <x v="0"/>
    <x v="0"/>
    <n v="223780"/>
    <n v="223780"/>
    <n v="0"/>
    <x v="0"/>
    <x v="1"/>
    <x v="0"/>
    <n v="469"/>
    <x v="1"/>
  </r>
  <r>
    <n v="438048"/>
    <x v="1"/>
    <x v="0"/>
    <n v="49300"/>
    <n v="49300"/>
    <n v="0"/>
    <x v="0"/>
    <x v="1"/>
    <x v="1"/>
    <n v="487"/>
    <x v="8"/>
  </r>
  <r>
    <n v="438061"/>
    <x v="0"/>
    <x v="1"/>
    <n v="11400"/>
    <n v="11400"/>
    <n v="0"/>
    <x v="0"/>
    <x v="1"/>
    <x v="0"/>
    <n v="474"/>
    <x v="8"/>
  </r>
  <r>
    <n v="438062"/>
    <x v="0"/>
    <x v="1"/>
    <n v="3550"/>
    <n v="3550"/>
    <n v="0"/>
    <x v="0"/>
    <x v="0"/>
    <x v="1"/>
    <n v="535"/>
    <x v="9"/>
  </r>
  <r>
    <n v="438065"/>
    <x v="0"/>
    <x v="0"/>
    <n v="31000"/>
    <n v="31000"/>
    <n v="0"/>
    <x v="0"/>
    <x v="1"/>
    <x v="0"/>
    <n v="522"/>
    <x v="7"/>
  </r>
  <r>
    <n v="438067"/>
    <x v="0"/>
    <x v="1"/>
    <n v="20000"/>
    <n v="20000"/>
    <n v="0"/>
    <x v="0"/>
    <x v="1"/>
    <x v="1"/>
    <n v="473"/>
    <x v="8"/>
  </r>
  <r>
    <n v="438068"/>
    <x v="2"/>
    <x v="0"/>
    <n v="20000"/>
    <n v="20000"/>
    <n v="0"/>
    <x v="0"/>
    <x v="0"/>
    <x v="1"/>
    <n v="501"/>
    <x v="0"/>
  </r>
  <r>
    <n v="438069"/>
    <x v="0"/>
    <x v="0"/>
    <n v="65000"/>
    <n v="65000"/>
    <n v="0"/>
    <x v="0"/>
    <x v="0"/>
    <x v="0"/>
    <n v="556"/>
    <x v="10"/>
  </r>
  <r>
    <n v="438074"/>
    <x v="1"/>
    <x v="0"/>
    <n v="35000"/>
    <n v="35000"/>
    <n v="0"/>
    <x v="0"/>
    <x v="0"/>
    <x v="1"/>
    <n v="460"/>
    <x v="1"/>
  </r>
  <r>
    <n v="438075"/>
    <x v="0"/>
    <x v="0"/>
    <n v="55000"/>
    <n v="55000"/>
    <n v="0"/>
    <x v="0"/>
    <x v="0"/>
    <x v="1"/>
    <n v="451"/>
    <x v="1"/>
  </r>
  <r>
    <n v="438078"/>
    <x v="1"/>
    <x v="0"/>
    <n v="5000"/>
    <n v="5000"/>
    <n v="0"/>
    <x v="0"/>
    <x v="0"/>
    <x v="0"/>
    <n v="466"/>
    <x v="1"/>
  </r>
  <r>
    <n v="438087"/>
    <x v="0"/>
    <x v="0"/>
    <n v="36920"/>
    <n v="36920"/>
    <n v="0"/>
    <x v="0"/>
    <x v="0"/>
    <x v="0"/>
    <n v="500"/>
    <x v="0"/>
  </r>
  <r>
    <n v="438101"/>
    <x v="0"/>
    <x v="1"/>
    <n v="40000"/>
    <n v="40000"/>
    <n v="0"/>
    <x v="0"/>
    <x v="0"/>
    <x v="2"/>
    <n v="536"/>
    <x v="9"/>
  </r>
  <r>
    <n v="438113"/>
    <x v="0"/>
    <x v="0"/>
    <n v="80000"/>
    <n v="80000"/>
    <n v="0"/>
    <x v="0"/>
    <x v="1"/>
    <x v="1"/>
    <n v="467"/>
    <x v="1"/>
  </r>
  <r>
    <n v="438123"/>
    <x v="0"/>
    <x v="1"/>
    <n v="48000"/>
    <n v="48000"/>
    <n v="0"/>
    <x v="0"/>
    <x v="0"/>
    <x v="1"/>
    <n v="481"/>
    <x v="8"/>
  </r>
  <r>
    <n v="438124"/>
    <x v="0"/>
    <x v="0"/>
    <n v="15000"/>
    <n v="15000"/>
    <n v="0"/>
    <x v="0"/>
    <x v="0"/>
    <x v="0"/>
    <n v="483"/>
    <x v="8"/>
  </r>
  <r>
    <n v="438125"/>
    <x v="0"/>
    <x v="2"/>
    <n v="35000"/>
    <n v="35000"/>
    <n v="0"/>
    <x v="0"/>
    <x v="1"/>
    <x v="1"/>
    <n v="444"/>
    <x v="3"/>
  </r>
  <r>
    <n v="438129"/>
    <x v="0"/>
    <x v="1"/>
    <n v="30000"/>
    <n v="30000"/>
    <n v="0"/>
    <x v="0"/>
    <x v="0"/>
    <x v="0"/>
    <n v="479"/>
    <x v="8"/>
  </r>
  <r>
    <n v="438138"/>
    <x v="0"/>
    <x v="1"/>
    <n v="35000"/>
    <n v="35000"/>
    <n v="0"/>
    <x v="0"/>
    <x v="0"/>
    <x v="1"/>
    <n v="500"/>
    <x v="0"/>
  </r>
  <r>
    <n v="438144"/>
    <x v="0"/>
    <x v="1"/>
    <n v="23000"/>
    <n v="23000"/>
    <n v="0"/>
    <x v="0"/>
    <x v="0"/>
    <x v="1"/>
    <n v="494"/>
    <x v="0"/>
  </r>
  <r>
    <n v="438145"/>
    <x v="0"/>
    <x v="1"/>
    <n v="53800"/>
    <n v="53800"/>
    <n v="0"/>
    <x v="0"/>
    <x v="1"/>
    <x v="1"/>
    <n v="581"/>
    <x v="12"/>
  </r>
  <r>
    <n v="438148"/>
    <x v="0"/>
    <x v="1"/>
    <n v="49900"/>
    <n v="49900"/>
    <n v="0"/>
    <x v="0"/>
    <x v="1"/>
    <x v="0"/>
    <n v="559"/>
    <x v="10"/>
  </r>
  <r>
    <n v="438152"/>
    <x v="1"/>
    <x v="0"/>
    <n v="11000"/>
    <n v="11000"/>
    <n v="0"/>
    <x v="0"/>
    <x v="1"/>
    <x v="2"/>
    <n v="488"/>
    <x v="8"/>
  </r>
  <r>
    <n v="438162"/>
    <x v="0"/>
    <x v="0"/>
    <n v="40000"/>
    <n v="40000"/>
    <n v="0"/>
    <x v="0"/>
    <x v="0"/>
    <x v="0"/>
    <n v="511"/>
    <x v="7"/>
  </r>
  <r>
    <n v="438170"/>
    <x v="0"/>
    <x v="2"/>
    <n v="25000"/>
    <n v="25000"/>
    <n v="0"/>
    <x v="0"/>
    <x v="1"/>
    <x v="1"/>
    <n v="463"/>
    <x v="1"/>
  </r>
  <r>
    <n v="438178"/>
    <x v="1"/>
    <x v="0"/>
    <n v="55000"/>
    <n v="27000"/>
    <n v="0"/>
    <x v="0"/>
    <x v="1"/>
    <x v="1"/>
    <n v="444"/>
    <x v="3"/>
  </r>
  <r>
    <n v="438179"/>
    <x v="1"/>
    <x v="0"/>
    <n v="35000"/>
    <n v="0"/>
    <n v="1"/>
    <x v="1"/>
    <x v="1"/>
    <x v="1"/>
    <n v="462"/>
    <x v="1"/>
  </r>
  <r>
    <n v="438189"/>
    <x v="0"/>
    <x v="1"/>
    <n v="46800"/>
    <n v="46800"/>
    <n v="0"/>
    <x v="0"/>
    <x v="1"/>
    <x v="2"/>
    <n v="488"/>
    <x v="8"/>
  </r>
  <r>
    <n v="438190"/>
    <x v="0"/>
    <x v="1"/>
    <n v="20000"/>
    <n v="20000"/>
    <n v="0"/>
    <x v="0"/>
    <x v="1"/>
    <x v="1"/>
    <n v="500"/>
    <x v="0"/>
  </r>
  <r>
    <n v="438210"/>
    <x v="1"/>
    <x v="0"/>
    <n v="50000"/>
    <n v="50000"/>
    <n v="0"/>
    <x v="0"/>
    <x v="1"/>
    <x v="2"/>
    <n v="508"/>
    <x v="0"/>
  </r>
  <r>
    <n v="438213"/>
    <x v="0"/>
    <x v="0"/>
    <n v="50000"/>
    <n v="50000"/>
    <n v="0"/>
    <x v="0"/>
    <x v="0"/>
    <x v="1"/>
    <n v="429"/>
    <x v="6"/>
  </r>
  <r>
    <n v="438218"/>
    <x v="0"/>
    <x v="0"/>
    <n v="20000"/>
    <n v="20000"/>
    <n v="0"/>
    <x v="0"/>
    <x v="1"/>
    <x v="1"/>
    <n v="449"/>
    <x v="3"/>
  </r>
  <r>
    <n v="438231"/>
    <x v="1"/>
    <x v="0"/>
    <n v="25000"/>
    <n v="25000"/>
    <n v="0"/>
    <x v="0"/>
    <x v="1"/>
    <x v="0"/>
    <n v="430"/>
    <x v="6"/>
  </r>
  <r>
    <n v="438234"/>
    <x v="0"/>
    <x v="0"/>
    <n v="25000"/>
    <n v="25000"/>
    <n v="0"/>
    <x v="0"/>
    <x v="1"/>
    <x v="1"/>
    <n v="467"/>
    <x v="1"/>
  </r>
  <r>
    <n v="438238"/>
    <x v="1"/>
    <x v="0"/>
    <n v="20000"/>
    <n v="20000"/>
    <n v="0"/>
    <x v="0"/>
    <x v="0"/>
    <x v="2"/>
    <n v="463"/>
    <x v="1"/>
  </r>
  <r>
    <n v="438249"/>
    <x v="1"/>
    <x v="1"/>
    <n v="25000"/>
    <n v="25000"/>
    <n v="0"/>
    <x v="0"/>
    <x v="1"/>
    <x v="1"/>
    <n v="440"/>
    <x v="3"/>
  </r>
  <r>
    <n v="438252"/>
    <x v="1"/>
    <x v="0"/>
    <n v="20000"/>
    <n v="20000"/>
    <n v="0"/>
    <x v="0"/>
    <x v="1"/>
    <x v="0"/>
    <n v="460"/>
    <x v="1"/>
  </r>
  <r>
    <n v="438253"/>
    <x v="0"/>
    <x v="1"/>
    <n v="30000"/>
    <n v="30000"/>
    <n v="0"/>
    <x v="0"/>
    <x v="0"/>
    <x v="0"/>
    <n v="479"/>
    <x v="8"/>
  </r>
  <r>
    <n v="438255"/>
    <x v="1"/>
    <x v="0"/>
    <n v="7500"/>
    <n v="7500"/>
    <n v="0"/>
    <x v="0"/>
    <x v="1"/>
    <x v="1"/>
    <n v="488"/>
    <x v="8"/>
  </r>
  <r>
    <n v="438258"/>
    <x v="0"/>
    <x v="0"/>
    <n v="76900"/>
    <n v="76900"/>
    <n v="0"/>
    <x v="0"/>
    <x v="1"/>
    <x v="1"/>
    <n v="473"/>
    <x v="8"/>
  </r>
  <r>
    <n v="438262"/>
    <x v="0"/>
    <x v="0"/>
    <n v="3000"/>
    <n v="3000"/>
    <n v="0"/>
    <x v="0"/>
    <x v="1"/>
    <x v="1"/>
    <n v="491"/>
    <x v="0"/>
  </r>
  <r>
    <n v="438274"/>
    <x v="0"/>
    <x v="0"/>
    <n v="30000"/>
    <n v="30000"/>
    <n v="0"/>
    <x v="0"/>
    <x v="0"/>
    <x v="1"/>
    <n v="454"/>
    <x v="1"/>
  </r>
  <r>
    <n v="438275"/>
    <x v="1"/>
    <x v="0"/>
    <n v="37200"/>
    <n v="37200"/>
    <n v="0"/>
    <x v="0"/>
    <x v="1"/>
    <x v="2"/>
    <n v="520"/>
    <x v="7"/>
  </r>
  <r>
    <n v="438286"/>
    <x v="0"/>
    <x v="2"/>
    <n v="40000"/>
    <n v="40000"/>
    <n v="0"/>
    <x v="0"/>
    <x v="1"/>
    <x v="1"/>
    <n v="468"/>
    <x v="1"/>
  </r>
  <r>
    <n v="438287"/>
    <x v="1"/>
    <x v="2"/>
    <n v="15000"/>
    <n v="15000"/>
    <n v="0"/>
    <x v="0"/>
    <x v="0"/>
    <x v="0"/>
    <n v="464"/>
    <x v="1"/>
  </r>
  <r>
    <n v="438290"/>
    <x v="0"/>
    <x v="0"/>
    <n v="56500"/>
    <n v="56500"/>
    <n v="0"/>
    <x v="0"/>
    <x v="0"/>
    <x v="1"/>
    <n v="406"/>
    <x v="2"/>
  </r>
  <r>
    <n v="438299"/>
    <x v="0"/>
    <x v="0"/>
    <n v="60000"/>
    <n v="60000"/>
    <n v="0"/>
    <x v="0"/>
    <x v="1"/>
    <x v="0"/>
    <n v="495"/>
    <x v="0"/>
  </r>
  <r>
    <n v="438302"/>
    <x v="0"/>
    <x v="0"/>
    <n v="56500"/>
    <n v="56500"/>
    <n v="0"/>
    <x v="0"/>
    <x v="1"/>
    <x v="0"/>
    <n v="463"/>
    <x v="1"/>
  </r>
  <r>
    <n v="438305"/>
    <x v="0"/>
    <x v="0"/>
    <n v="143800"/>
    <n v="143800"/>
    <n v="0"/>
    <x v="0"/>
    <x v="1"/>
    <x v="0"/>
    <n v="556"/>
    <x v="10"/>
  </r>
  <r>
    <n v="438316"/>
    <x v="0"/>
    <x v="0"/>
    <n v="78800"/>
    <n v="78800"/>
    <n v="0"/>
    <x v="0"/>
    <x v="0"/>
    <x v="1"/>
    <n v="433"/>
    <x v="3"/>
  </r>
  <r>
    <n v="438322"/>
    <x v="0"/>
    <x v="0"/>
    <n v="20600"/>
    <n v="20600"/>
    <n v="0"/>
    <x v="0"/>
    <x v="0"/>
    <x v="0"/>
    <n v="447"/>
    <x v="3"/>
  </r>
  <r>
    <n v="438337"/>
    <x v="1"/>
    <x v="0"/>
    <n v="34000"/>
    <n v="34000"/>
    <n v="0"/>
    <x v="0"/>
    <x v="1"/>
    <x v="0"/>
    <n v="475"/>
    <x v="8"/>
  </r>
  <r>
    <n v="438338"/>
    <x v="0"/>
    <x v="0"/>
    <n v="85000"/>
    <n v="85000"/>
    <n v="0"/>
    <x v="0"/>
    <x v="1"/>
    <x v="1"/>
    <n v="502"/>
    <x v="0"/>
  </r>
  <r>
    <n v="438341"/>
    <x v="0"/>
    <x v="0"/>
    <n v="128410"/>
    <n v="128410"/>
    <n v="0"/>
    <x v="0"/>
    <x v="0"/>
    <x v="1"/>
    <n v="458"/>
    <x v="1"/>
  </r>
  <r>
    <n v="438344"/>
    <x v="0"/>
    <x v="0"/>
    <n v="30000"/>
    <n v="30000"/>
    <n v="0"/>
    <x v="0"/>
    <x v="1"/>
    <x v="2"/>
    <n v="497"/>
    <x v="0"/>
  </r>
  <r>
    <n v="438366"/>
    <x v="2"/>
    <x v="0"/>
    <n v="79100"/>
    <n v="76100"/>
    <n v="1"/>
    <x v="1"/>
    <x v="0"/>
    <x v="2"/>
    <n v="456"/>
    <x v="1"/>
  </r>
  <r>
    <n v="438379"/>
    <x v="1"/>
    <x v="0"/>
    <n v="22779"/>
    <n v="22779"/>
    <n v="0"/>
    <x v="0"/>
    <x v="0"/>
    <x v="0"/>
    <n v="453"/>
    <x v="1"/>
  </r>
  <r>
    <n v="438419"/>
    <x v="0"/>
    <x v="0"/>
    <n v="94400"/>
    <n v="94400"/>
    <n v="0"/>
    <x v="0"/>
    <x v="1"/>
    <x v="2"/>
    <n v="403"/>
    <x v="2"/>
  </r>
  <r>
    <n v="438447"/>
    <x v="1"/>
    <x v="0"/>
    <n v="5000"/>
    <n v="5000"/>
    <n v="0"/>
    <x v="0"/>
    <x v="1"/>
    <x v="0"/>
    <n v="453"/>
    <x v="1"/>
  </r>
  <r>
    <n v="438456"/>
    <x v="2"/>
    <x v="2"/>
    <n v="30000"/>
    <n v="30000"/>
    <n v="0"/>
    <x v="0"/>
    <x v="0"/>
    <x v="0"/>
    <n v="495"/>
    <x v="0"/>
  </r>
  <r>
    <n v="438474"/>
    <x v="1"/>
    <x v="0"/>
    <n v="27820"/>
    <n v="27820"/>
    <n v="0"/>
    <x v="0"/>
    <x v="0"/>
    <x v="1"/>
    <n v="451"/>
    <x v="1"/>
  </r>
  <r>
    <n v="438490"/>
    <x v="1"/>
    <x v="0"/>
    <n v="10000"/>
    <n v="10000"/>
    <n v="0"/>
    <x v="0"/>
    <x v="1"/>
    <x v="0"/>
    <n v="460"/>
    <x v="1"/>
  </r>
  <r>
    <n v="438496"/>
    <x v="0"/>
    <x v="1"/>
    <n v="30300"/>
    <n v="30300"/>
    <n v="0"/>
    <x v="0"/>
    <x v="0"/>
    <x v="0"/>
    <n v="394"/>
    <x v="2"/>
  </r>
  <r>
    <n v="438509"/>
    <x v="1"/>
    <x v="1"/>
    <n v="20000"/>
    <n v="20000"/>
    <n v="0"/>
    <x v="0"/>
    <x v="1"/>
    <x v="1"/>
    <n v="475"/>
    <x v="8"/>
  </r>
  <r>
    <n v="438535"/>
    <x v="0"/>
    <x v="2"/>
    <n v="30000"/>
    <n v="30000"/>
    <n v="0"/>
    <x v="0"/>
    <x v="0"/>
    <x v="1"/>
    <n v="395"/>
    <x v="2"/>
  </r>
  <r>
    <n v="438540"/>
    <x v="2"/>
    <x v="0"/>
    <n v="25000"/>
    <n v="25000"/>
    <n v="0"/>
    <x v="0"/>
    <x v="0"/>
    <x v="1"/>
    <n v="433"/>
    <x v="3"/>
  </r>
  <r>
    <n v="438549"/>
    <x v="1"/>
    <x v="0"/>
    <n v="5000"/>
    <n v="5000"/>
    <n v="0"/>
    <x v="0"/>
    <x v="1"/>
    <x v="1"/>
    <n v="482"/>
    <x v="8"/>
  </r>
  <r>
    <n v="438554"/>
    <x v="1"/>
    <x v="1"/>
    <n v="50000"/>
    <n v="50000"/>
    <n v="0"/>
    <x v="0"/>
    <x v="0"/>
    <x v="1"/>
    <n v="509"/>
    <x v="0"/>
  </r>
  <r>
    <n v="438556"/>
    <x v="2"/>
    <x v="2"/>
    <n v="30000"/>
    <n v="30000"/>
    <n v="0"/>
    <x v="0"/>
    <x v="0"/>
    <x v="0"/>
    <n v="444"/>
    <x v="3"/>
  </r>
  <r>
    <n v="438559"/>
    <x v="0"/>
    <x v="0"/>
    <n v="95000"/>
    <n v="95000"/>
    <n v="0"/>
    <x v="0"/>
    <x v="0"/>
    <x v="0"/>
    <n v="490"/>
    <x v="8"/>
  </r>
  <r>
    <n v="438588"/>
    <x v="1"/>
    <x v="0"/>
    <n v="30000"/>
    <n v="0"/>
    <n v="1"/>
    <x v="1"/>
    <x v="1"/>
    <x v="2"/>
    <n v="465"/>
    <x v="1"/>
  </r>
  <r>
    <n v="438606"/>
    <x v="0"/>
    <x v="0"/>
    <n v="59600"/>
    <n v="59600"/>
    <n v="0"/>
    <x v="0"/>
    <x v="1"/>
    <x v="1"/>
    <n v="475"/>
    <x v="8"/>
  </r>
  <r>
    <n v="438607"/>
    <x v="1"/>
    <x v="0"/>
    <n v="50000"/>
    <n v="50000"/>
    <n v="0"/>
    <x v="0"/>
    <x v="1"/>
    <x v="0"/>
    <n v="519"/>
    <x v="7"/>
  </r>
  <r>
    <n v="438642"/>
    <x v="1"/>
    <x v="0"/>
    <n v="6884"/>
    <n v="6884"/>
    <n v="0"/>
    <x v="0"/>
    <x v="0"/>
    <x v="2"/>
    <n v="484"/>
    <x v="8"/>
  </r>
  <r>
    <n v="438652"/>
    <x v="0"/>
    <x v="0"/>
    <n v="85000"/>
    <n v="85000"/>
    <n v="0"/>
    <x v="0"/>
    <x v="1"/>
    <x v="0"/>
    <n v="534"/>
    <x v="9"/>
  </r>
  <r>
    <n v="438674"/>
    <x v="1"/>
    <x v="1"/>
    <n v="35000"/>
    <n v="35000"/>
    <n v="0"/>
    <x v="0"/>
    <x v="0"/>
    <x v="1"/>
    <n v="377"/>
    <x v="4"/>
  </r>
  <r>
    <n v="438675"/>
    <x v="0"/>
    <x v="0"/>
    <n v="103500"/>
    <n v="103500"/>
    <n v="0"/>
    <x v="0"/>
    <x v="1"/>
    <x v="2"/>
    <n v="465"/>
    <x v="1"/>
  </r>
  <r>
    <n v="438678"/>
    <x v="0"/>
    <x v="1"/>
    <n v="30000"/>
    <n v="30000"/>
    <n v="0"/>
    <x v="0"/>
    <x v="0"/>
    <x v="1"/>
    <n v="496"/>
    <x v="0"/>
  </r>
  <r>
    <n v="438693"/>
    <x v="0"/>
    <x v="2"/>
    <n v="58200"/>
    <n v="58200"/>
    <n v="0"/>
    <x v="0"/>
    <x v="1"/>
    <x v="1"/>
    <n v="467"/>
    <x v="1"/>
  </r>
  <r>
    <n v="438695"/>
    <x v="0"/>
    <x v="0"/>
    <n v="40000"/>
    <n v="40000"/>
    <n v="0"/>
    <x v="0"/>
    <x v="0"/>
    <x v="1"/>
    <n v="450"/>
    <x v="3"/>
  </r>
  <r>
    <n v="438712"/>
    <x v="0"/>
    <x v="1"/>
    <n v="20000"/>
    <n v="20000"/>
    <n v="0"/>
    <x v="0"/>
    <x v="1"/>
    <x v="0"/>
    <n v="442"/>
    <x v="3"/>
  </r>
  <r>
    <n v="438715"/>
    <x v="0"/>
    <x v="2"/>
    <n v="51000"/>
    <n v="51000"/>
    <n v="0"/>
    <x v="0"/>
    <x v="0"/>
    <x v="2"/>
    <n v="527"/>
    <x v="7"/>
  </r>
  <r>
    <n v="438741"/>
    <x v="1"/>
    <x v="0"/>
    <n v="500"/>
    <n v="500"/>
    <n v="0"/>
    <x v="0"/>
    <x v="0"/>
    <x v="1"/>
    <n v="428"/>
    <x v="6"/>
  </r>
  <r>
    <n v="438743"/>
    <x v="0"/>
    <x v="0"/>
    <n v="32000"/>
    <n v="32000"/>
    <n v="0"/>
    <x v="0"/>
    <x v="1"/>
    <x v="1"/>
    <n v="464"/>
    <x v="1"/>
  </r>
  <r>
    <n v="438755"/>
    <x v="1"/>
    <x v="0"/>
    <n v="16000"/>
    <n v="16000"/>
    <n v="0"/>
    <x v="0"/>
    <x v="0"/>
    <x v="1"/>
    <n v="374"/>
    <x v="4"/>
  </r>
  <r>
    <n v="438790"/>
    <x v="0"/>
    <x v="0"/>
    <n v="80000"/>
    <n v="80000"/>
    <n v="0"/>
    <x v="0"/>
    <x v="1"/>
    <x v="0"/>
    <n v="442"/>
    <x v="3"/>
  </r>
  <r>
    <n v="438806"/>
    <x v="1"/>
    <x v="0"/>
    <n v="30000"/>
    <n v="30000"/>
    <n v="0"/>
    <x v="0"/>
    <x v="1"/>
    <x v="2"/>
    <n v="421"/>
    <x v="6"/>
  </r>
  <r>
    <n v="438821"/>
    <x v="0"/>
    <x v="1"/>
    <n v="18000"/>
    <n v="18000"/>
    <n v="0"/>
    <x v="0"/>
    <x v="0"/>
    <x v="0"/>
    <n v="464"/>
    <x v="1"/>
  </r>
  <r>
    <n v="438829"/>
    <x v="1"/>
    <x v="0"/>
    <n v="20000"/>
    <n v="20000"/>
    <n v="0"/>
    <x v="0"/>
    <x v="1"/>
    <x v="1"/>
    <n v="407"/>
    <x v="2"/>
  </r>
  <r>
    <n v="438833"/>
    <x v="2"/>
    <x v="0"/>
    <n v="172999"/>
    <n v="172999"/>
    <n v="0"/>
    <x v="0"/>
    <x v="0"/>
    <x v="1"/>
    <n v="496"/>
    <x v="0"/>
  </r>
  <r>
    <n v="438835"/>
    <x v="1"/>
    <x v="0"/>
    <n v="35000"/>
    <n v="35000"/>
    <n v="0"/>
    <x v="0"/>
    <x v="0"/>
    <x v="1"/>
    <n v="456"/>
    <x v="1"/>
  </r>
  <r>
    <n v="438849"/>
    <x v="0"/>
    <x v="0"/>
    <n v="114000"/>
    <n v="114000"/>
    <n v="0"/>
    <x v="0"/>
    <x v="0"/>
    <x v="1"/>
    <n v="461"/>
    <x v="1"/>
  </r>
  <r>
    <n v="438851"/>
    <x v="1"/>
    <x v="0"/>
    <n v="44000"/>
    <n v="44000"/>
    <n v="0"/>
    <x v="0"/>
    <x v="1"/>
    <x v="2"/>
    <n v="477"/>
    <x v="8"/>
  </r>
  <r>
    <n v="438864"/>
    <x v="2"/>
    <x v="0"/>
    <n v="50000"/>
    <n v="50000"/>
    <n v="0"/>
    <x v="0"/>
    <x v="1"/>
    <x v="1"/>
    <n v="471"/>
    <x v="8"/>
  </r>
  <r>
    <n v="438881"/>
    <x v="2"/>
    <x v="1"/>
    <n v="30000"/>
    <n v="30000"/>
    <n v="0"/>
    <x v="0"/>
    <x v="1"/>
    <x v="1"/>
    <n v="442"/>
    <x v="3"/>
  </r>
  <r>
    <n v="438884"/>
    <x v="1"/>
    <x v="0"/>
    <n v="50000"/>
    <n v="50000"/>
    <n v="0"/>
    <x v="0"/>
    <x v="1"/>
    <x v="0"/>
    <n v="471"/>
    <x v="8"/>
  </r>
  <r>
    <n v="438897"/>
    <x v="0"/>
    <x v="1"/>
    <n v="80000"/>
    <n v="80000"/>
    <n v="0"/>
    <x v="0"/>
    <x v="1"/>
    <x v="0"/>
    <n v="521"/>
    <x v="7"/>
  </r>
  <r>
    <n v="438906"/>
    <x v="1"/>
    <x v="0"/>
    <n v="7000"/>
    <n v="7000"/>
    <n v="0"/>
    <x v="0"/>
    <x v="1"/>
    <x v="2"/>
    <n v="442"/>
    <x v="3"/>
  </r>
  <r>
    <n v="438913"/>
    <x v="1"/>
    <x v="0"/>
    <n v="30000"/>
    <n v="30000"/>
    <n v="0"/>
    <x v="0"/>
    <x v="1"/>
    <x v="0"/>
    <n v="494"/>
    <x v="0"/>
  </r>
  <r>
    <n v="438931"/>
    <x v="0"/>
    <x v="0"/>
    <n v="75000"/>
    <n v="75000"/>
    <n v="0"/>
    <x v="0"/>
    <x v="0"/>
    <x v="1"/>
    <n v="478"/>
    <x v="8"/>
  </r>
  <r>
    <n v="438960"/>
    <x v="0"/>
    <x v="0"/>
    <n v="118000"/>
    <n v="118000"/>
    <n v="0"/>
    <x v="0"/>
    <x v="0"/>
    <x v="1"/>
    <n v="448"/>
    <x v="3"/>
  </r>
  <r>
    <n v="438979"/>
    <x v="0"/>
    <x v="0"/>
    <n v="83000"/>
    <n v="83000"/>
    <n v="0"/>
    <x v="0"/>
    <x v="0"/>
    <x v="1"/>
    <n v="448"/>
    <x v="3"/>
  </r>
  <r>
    <n v="438992"/>
    <x v="0"/>
    <x v="0"/>
    <n v="157000"/>
    <n v="157000"/>
    <n v="0"/>
    <x v="0"/>
    <x v="1"/>
    <x v="0"/>
    <n v="445"/>
    <x v="3"/>
  </r>
  <r>
    <n v="439007"/>
    <x v="1"/>
    <x v="1"/>
    <n v="48514"/>
    <n v="48514"/>
    <n v="0"/>
    <x v="0"/>
    <x v="0"/>
    <x v="1"/>
    <n v="438"/>
    <x v="3"/>
  </r>
  <r>
    <n v="439011"/>
    <x v="0"/>
    <x v="0"/>
    <n v="79000"/>
    <n v="79000"/>
    <n v="0"/>
    <x v="0"/>
    <x v="0"/>
    <x v="1"/>
    <n v="477"/>
    <x v="8"/>
  </r>
  <r>
    <n v="439023"/>
    <x v="1"/>
    <x v="0"/>
    <n v="40000"/>
    <n v="40000"/>
    <n v="0"/>
    <x v="0"/>
    <x v="0"/>
    <x v="1"/>
    <n v="478"/>
    <x v="8"/>
  </r>
  <r>
    <n v="439027"/>
    <x v="2"/>
    <x v="0"/>
    <n v="59000"/>
    <n v="59000"/>
    <n v="0"/>
    <x v="0"/>
    <x v="0"/>
    <x v="1"/>
    <n v="454"/>
    <x v="1"/>
  </r>
  <r>
    <n v="439029"/>
    <x v="0"/>
    <x v="0"/>
    <n v="90750"/>
    <n v="90750"/>
    <n v="0"/>
    <x v="0"/>
    <x v="0"/>
    <x v="1"/>
    <n v="419"/>
    <x v="6"/>
  </r>
  <r>
    <n v="439072"/>
    <x v="0"/>
    <x v="0"/>
    <n v="35000"/>
    <n v="35000"/>
    <n v="0"/>
    <x v="0"/>
    <x v="1"/>
    <x v="1"/>
    <n v="474"/>
    <x v="8"/>
  </r>
  <r>
    <n v="439088"/>
    <x v="0"/>
    <x v="1"/>
    <n v="40000"/>
    <n v="40000"/>
    <n v="0"/>
    <x v="0"/>
    <x v="1"/>
    <x v="0"/>
    <n v="530"/>
    <x v="7"/>
  </r>
  <r>
    <n v="439104"/>
    <x v="0"/>
    <x v="0"/>
    <n v="42500"/>
    <n v="42500"/>
    <n v="0"/>
    <x v="0"/>
    <x v="0"/>
    <x v="2"/>
    <n v="473"/>
    <x v="8"/>
  </r>
  <r>
    <n v="439119"/>
    <x v="2"/>
    <x v="2"/>
    <n v="30000"/>
    <n v="30000"/>
    <n v="0"/>
    <x v="0"/>
    <x v="1"/>
    <x v="1"/>
    <n v="523"/>
    <x v="7"/>
  </r>
  <r>
    <n v="439134"/>
    <x v="0"/>
    <x v="0"/>
    <n v="60000"/>
    <n v="60000"/>
    <n v="0"/>
    <x v="0"/>
    <x v="1"/>
    <x v="1"/>
    <n v="535"/>
    <x v="9"/>
  </r>
  <r>
    <n v="439138"/>
    <x v="1"/>
    <x v="0"/>
    <n v="40000"/>
    <n v="40000"/>
    <n v="0"/>
    <x v="0"/>
    <x v="1"/>
    <x v="0"/>
    <n v="458"/>
    <x v="1"/>
  </r>
  <r>
    <n v="439139"/>
    <x v="0"/>
    <x v="0"/>
    <n v="52500"/>
    <n v="52500"/>
    <n v="0"/>
    <x v="0"/>
    <x v="0"/>
    <x v="1"/>
    <n v="530"/>
    <x v="7"/>
  </r>
  <r>
    <n v="439145"/>
    <x v="1"/>
    <x v="0"/>
    <n v="40000"/>
    <n v="40000"/>
    <n v="0"/>
    <x v="0"/>
    <x v="1"/>
    <x v="0"/>
    <n v="507"/>
    <x v="0"/>
  </r>
  <r>
    <n v="439180"/>
    <x v="1"/>
    <x v="0"/>
    <n v="11200"/>
    <n v="11200"/>
    <n v="0"/>
    <x v="0"/>
    <x v="0"/>
    <x v="2"/>
    <n v="390"/>
    <x v="4"/>
  </r>
  <r>
    <n v="439187"/>
    <x v="0"/>
    <x v="1"/>
    <n v="35000"/>
    <n v="35000"/>
    <n v="0"/>
    <x v="0"/>
    <x v="0"/>
    <x v="1"/>
    <n v="451"/>
    <x v="1"/>
  </r>
  <r>
    <n v="439193"/>
    <x v="0"/>
    <x v="2"/>
    <n v="96000"/>
    <n v="96000"/>
    <n v="0"/>
    <x v="0"/>
    <x v="0"/>
    <x v="1"/>
    <n v="457"/>
    <x v="1"/>
  </r>
  <r>
    <n v="439216"/>
    <x v="1"/>
    <x v="0"/>
    <n v="700"/>
    <n v="700"/>
    <n v="0"/>
    <x v="0"/>
    <x v="0"/>
    <x v="1"/>
    <n v="418"/>
    <x v="6"/>
  </r>
  <r>
    <n v="439232"/>
    <x v="0"/>
    <x v="1"/>
    <n v="27900"/>
    <n v="27900"/>
    <n v="0"/>
    <x v="0"/>
    <x v="0"/>
    <x v="1"/>
    <n v="456"/>
    <x v="1"/>
  </r>
  <r>
    <n v="439235"/>
    <x v="0"/>
    <x v="2"/>
    <n v="25000"/>
    <n v="25000"/>
    <n v="0"/>
    <x v="0"/>
    <x v="0"/>
    <x v="0"/>
    <n v="395"/>
    <x v="2"/>
  </r>
  <r>
    <n v="439239"/>
    <x v="0"/>
    <x v="0"/>
    <n v="33500"/>
    <n v="33500"/>
    <n v="0"/>
    <x v="0"/>
    <x v="1"/>
    <x v="0"/>
    <n v="537"/>
    <x v="9"/>
  </r>
  <r>
    <n v="439247"/>
    <x v="0"/>
    <x v="0"/>
    <n v="45000"/>
    <n v="45000"/>
    <n v="0"/>
    <x v="0"/>
    <x v="0"/>
    <x v="1"/>
    <n v="434"/>
    <x v="3"/>
  </r>
  <r>
    <n v="439248"/>
    <x v="1"/>
    <x v="0"/>
    <n v="10000"/>
    <n v="10000"/>
    <n v="0"/>
    <x v="0"/>
    <x v="0"/>
    <x v="1"/>
    <n v="427"/>
    <x v="6"/>
  </r>
  <r>
    <n v="439250"/>
    <x v="0"/>
    <x v="0"/>
    <n v="29500"/>
    <n v="29500"/>
    <n v="0"/>
    <x v="0"/>
    <x v="1"/>
    <x v="1"/>
    <n v="510"/>
    <x v="0"/>
  </r>
  <r>
    <n v="439263"/>
    <x v="0"/>
    <x v="0"/>
    <n v="16200"/>
    <n v="16200"/>
    <n v="0"/>
    <x v="0"/>
    <x v="1"/>
    <x v="0"/>
    <n v="541"/>
    <x v="9"/>
  </r>
  <r>
    <n v="439283"/>
    <x v="1"/>
    <x v="0"/>
    <n v="5000"/>
    <n v="5000"/>
    <n v="0"/>
    <x v="0"/>
    <x v="1"/>
    <x v="0"/>
    <n v="464"/>
    <x v="1"/>
  </r>
  <r>
    <n v="439288"/>
    <x v="0"/>
    <x v="0"/>
    <n v="80000"/>
    <n v="80000"/>
    <n v="0"/>
    <x v="0"/>
    <x v="0"/>
    <x v="1"/>
    <n v="431"/>
    <x v="3"/>
  </r>
  <r>
    <n v="439294"/>
    <x v="0"/>
    <x v="0"/>
    <n v="29000"/>
    <n v="29000"/>
    <n v="0"/>
    <x v="0"/>
    <x v="1"/>
    <x v="0"/>
    <n v="519"/>
    <x v="7"/>
  </r>
  <r>
    <n v="439308"/>
    <x v="1"/>
    <x v="0"/>
    <n v="20000"/>
    <n v="20000"/>
    <n v="0"/>
    <x v="0"/>
    <x v="0"/>
    <x v="0"/>
    <n v="398"/>
    <x v="2"/>
  </r>
  <r>
    <n v="439313"/>
    <x v="1"/>
    <x v="1"/>
    <n v="40000"/>
    <n v="40000"/>
    <n v="0"/>
    <x v="0"/>
    <x v="0"/>
    <x v="1"/>
    <n v="424"/>
    <x v="6"/>
  </r>
  <r>
    <n v="439318"/>
    <x v="0"/>
    <x v="2"/>
    <n v="56400"/>
    <n v="56400"/>
    <n v="0"/>
    <x v="0"/>
    <x v="0"/>
    <x v="1"/>
    <n v="479"/>
    <x v="8"/>
  </r>
  <r>
    <n v="439330"/>
    <x v="0"/>
    <x v="2"/>
    <n v="120000"/>
    <n v="120000"/>
    <n v="0"/>
    <x v="0"/>
    <x v="1"/>
    <x v="0"/>
    <n v="475"/>
    <x v="8"/>
  </r>
  <r>
    <n v="439345"/>
    <x v="0"/>
    <x v="0"/>
    <n v="24000"/>
    <n v="24000"/>
    <n v="0"/>
    <x v="0"/>
    <x v="1"/>
    <x v="1"/>
    <n v="539"/>
    <x v="9"/>
  </r>
  <r>
    <n v="439365"/>
    <x v="1"/>
    <x v="0"/>
    <n v="18000"/>
    <n v="18000"/>
    <n v="0"/>
    <x v="0"/>
    <x v="0"/>
    <x v="1"/>
    <n v="402"/>
    <x v="2"/>
  </r>
  <r>
    <n v="439422"/>
    <x v="0"/>
    <x v="1"/>
    <n v="60000"/>
    <n v="60000"/>
    <n v="0"/>
    <x v="0"/>
    <x v="1"/>
    <x v="2"/>
    <n v="458"/>
    <x v="1"/>
  </r>
  <r>
    <n v="439446"/>
    <x v="1"/>
    <x v="0"/>
    <n v="23000"/>
    <n v="23000"/>
    <n v="0"/>
    <x v="0"/>
    <x v="0"/>
    <x v="0"/>
    <n v="395"/>
    <x v="2"/>
  </r>
  <r>
    <n v="439451"/>
    <x v="0"/>
    <x v="0"/>
    <n v="35000"/>
    <n v="35000"/>
    <n v="0"/>
    <x v="0"/>
    <x v="1"/>
    <x v="1"/>
    <n v="456"/>
    <x v="1"/>
  </r>
  <r>
    <n v="439470"/>
    <x v="0"/>
    <x v="0"/>
    <n v="70000"/>
    <n v="70000"/>
    <n v="0"/>
    <x v="0"/>
    <x v="0"/>
    <x v="0"/>
    <n v="441"/>
    <x v="3"/>
  </r>
  <r>
    <n v="439493"/>
    <x v="0"/>
    <x v="0"/>
    <n v="77400"/>
    <n v="77400"/>
    <n v="0"/>
    <x v="0"/>
    <x v="1"/>
    <x v="0"/>
    <n v="434"/>
    <x v="3"/>
  </r>
  <r>
    <n v="439504"/>
    <x v="1"/>
    <x v="0"/>
    <n v="60000"/>
    <n v="60000"/>
    <n v="0"/>
    <x v="0"/>
    <x v="1"/>
    <x v="0"/>
    <n v="466"/>
    <x v="1"/>
  </r>
  <r>
    <n v="439531"/>
    <x v="0"/>
    <x v="0"/>
    <n v="24000"/>
    <n v="24000"/>
    <n v="0"/>
    <x v="0"/>
    <x v="0"/>
    <x v="0"/>
    <n v="488"/>
    <x v="8"/>
  </r>
  <r>
    <n v="439532"/>
    <x v="0"/>
    <x v="0"/>
    <n v="16000"/>
    <n v="16000"/>
    <n v="0"/>
    <x v="0"/>
    <x v="1"/>
    <x v="0"/>
    <n v="507"/>
    <x v="0"/>
  </r>
  <r>
    <n v="439545"/>
    <x v="1"/>
    <x v="0"/>
    <n v="24000"/>
    <n v="24000"/>
    <n v="0"/>
    <x v="0"/>
    <x v="1"/>
    <x v="0"/>
    <n v="367"/>
    <x v="5"/>
  </r>
  <r>
    <n v="439572"/>
    <x v="0"/>
    <x v="0"/>
    <n v="15000"/>
    <n v="15000"/>
    <n v="0"/>
    <x v="0"/>
    <x v="1"/>
    <x v="0"/>
    <n v="486"/>
    <x v="8"/>
  </r>
  <r>
    <n v="439600"/>
    <x v="1"/>
    <x v="1"/>
    <n v="30000"/>
    <n v="30000"/>
    <n v="0"/>
    <x v="0"/>
    <x v="1"/>
    <x v="1"/>
    <n v="487"/>
    <x v="8"/>
  </r>
  <r>
    <n v="439607"/>
    <x v="1"/>
    <x v="0"/>
    <n v="1000"/>
    <n v="1000"/>
    <n v="0"/>
    <x v="0"/>
    <x v="0"/>
    <x v="1"/>
    <n v="396"/>
    <x v="2"/>
  </r>
  <r>
    <n v="439610"/>
    <x v="0"/>
    <x v="2"/>
    <n v="207000"/>
    <n v="207000"/>
    <n v="0"/>
    <x v="0"/>
    <x v="0"/>
    <x v="0"/>
    <n v="454"/>
    <x v="1"/>
  </r>
  <r>
    <n v="439611"/>
    <x v="0"/>
    <x v="0"/>
    <n v="237600"/>
    <n v="237600"/>
    <n v="0"/>
    <x v="0"/>
    <x v="0"/>
    <x v="1"/>
    <n v="533"/>
    <x v="9"/>
  </r>
  <r>
    <n v="439634"/>
    <x v="0"/>
    <x v="1"/>
    <n v="10000"/>
    <n v="10000"/>
    <n v="0"/>
    <x v="0"/>
    <x v="1"/>
    <x v="1"/>
    <n v="497"/>
    <x v="0"/>
  </r>
  <r>
    <n v="439661"/>
    <x v="0"/>
    <x v="1"/>
    <n v="37000"/>
    <n v="37000"/>
    <n v="0"/>
    <x v="0"/>
    <x v="0"/>
    <x v="1"/>
    <n v="506"/>
    <x v="0"/>
  </r>
  <r>
    <n v="439677"/>
    <x v="1"/>
    <x v="1"/>
    <n v="30000"/>
    <n v="30000"/>
    <n v="0"/>
    <x v="0"/>
    <x v="1"/>
    <x v="1"/>
    <n v="502"/>
    <x v="0"/>
  </r>
  <r>
    <n v="439685"/>
    <x v="1"/>
    <x v="0"/>
    <n v="18000"/>
    <n v="18000"/>
    <n v="0"/>
    <x v="0"/>
    <x v="0"/>
    <x v="1"/>
    <n v="463"/>
    <x v="1"/>
  </r>
  <r>
    <n v="439688"/>
    <x v="1"/>
    <x v="0"/>
    <n v="60000"/>
    <n v="60000"/>
    <n v="0"/>
    <x v="0"/>
    <x v="1"/>
    <x v="0"/>
    <n v="564"/>
    <x v="10"/>
  </r>
  <r>
    <n v="439696"/>
    <x v="1"/>
    <x v="0"/>
    <n v="67000"/>
    <n v="67000"/>
    <n v="0"/>
    <x v="0"/>
    <x v="1"/>
    <x v="0"/>
    <n v="544"/>
    <x v="9"/>
  </r>
  <r>
    <n v="439708"/>
    <x v="0"/>
    <x v="1"/>
    <n v="30000"/>
    <n v="30000"/>
    <n v="0"/>
    <x v="0"/>
    <x v="0"/>
    <x v="0"/>
    <n v="541"/>
    <x v="9"/>
  </r>
  <r>
    <n v="439784"/>
    <x v="0"/>
    <x v="2"/>
    <n v="17000"/>
    <n v="17000"/>
    <n v="0"/>
    <x v="0"/>
    <x v="1"/>
    <x v="0"/>
    <n v="474"/>
    <x v="8"/>
  </r>
  <r>
    <n v="439789"/>
    <x v="1"/>
    <x v="1"/>
    <n v="20000"/>
    <n v="20000"/>
    <n v="0"/>
    <x v="0"/>
    <x v="1"/>
    <x v="1"/>
    <n v="446"/>
    <x v="3"/>
  </r>
  <r>
    <n v="439803"/>
    <x v="1"/>
    <x v="1"/>
    <n v="9050"/>
    <n v="9050"/>
    <n v="0"/>
    <x v="0"/>
    <x v="0"/>
    <x v="1"/>
    <n v="389"/>
    <x v="4"/>
  </r>
  <r>
    <n v="439827"/>
    <x v="2"/>
    <x v="2"/>
    <n v="35000"/>
    <n v="35000"/>
    <n v="0"/>
    <x v="0"/>
    <x v="1"/>
    <x v="1"/>
    <n v="486"/>
    <x v="8"/>
  </r>
  <r>
    <n v="439909"/>
    <x v="1"/>
    <x v="0"/>
    <n v="10000"/>
    <n v="10000"/>
    <n v="0"/>
    <x v="0"/>
    <x v="1"/>
    <x v="0"/>
    <n v="515"/>
    <x v="7"/>
  </r>
  <r>
    <n v="439983"/>
    <x v="0"/>
    <x v="0"/>
    <n v="32000"/>
    <n v="32000"/>
    <n v="0"/>
    <x v="0"/>
    <x v="0"/>
    <x v="1"/>
    <n v="407"/>
    <x v="2"/>
  </r>
  <r>
    <n v="440012"/>
    <x v="0"/>
    <x v="0"/>
    <n v="30000"/>
    <n v="30000"/>
    <n v="0"/>
    <x v="0"/>
    <x v="0"/>
    <x v="0"/>
    <n v="469"/>
    <x v="1"/>
  </r>
  <r>
    <n v="440034"/>
    <x v="0"/>
    <x v="1"/>
    <n v="83000"/>
    <n v="83000"/>
    <n v="0"/>
    <x v="0"/>
    <x v="1"/>
    <x v="1"/>
    <n v="542"/>
    <x v="9"/>
  </r>
  <r>
    <n v="440041"/>
    <x v="0"/>
    <x v="0"/>
    <n v="34400"/>
    <n v="34400"/>
    <n v="0"/>
    <x v="0"/>
    <x v="0"/>
    <x v="0"/>
    <n v="464"/>
    <x v="1"/>
  </r>
  <r>
    <n v="440043"/>
    <x v="0"/>
    <x v="0"/>
    <n v="62000"/>
    <n v="62000"/>
    <n v="0"/>
    <x v="0"/>
    <x v="1"/>
    <x v="2"/>
    <n v="468"/>
    <x v="1"/>
  </r>
  <r>
    <n v="440049"/>
    <x v="0"/>
    <x v="0"/>
    <n v="85000"/>
    <n v="85000"/>
    <n v="0"/>
    <x v="0"/>
    <x v="1"/>
    <x v="2"/>
    <n v="477"/>
    <x v="8"/>
  </r>
  <r>
    <n v="440063"/>
    <x v="1"/>
    <x v="0"/>
    <n v="30000"/>
    <n v="0"/>
    <n v="1"/>
    <x v="1"/>
    <x v="1"/>
    <x v="1"/>
    <n v="512"/>
    <x v="7"/>
  </r>
  <r>
    <n v="440066"/>
    <x v="0"/>
    <x v="2"/>
    <n v="41300"/>
    <n v="41300"/>
    <n v="0"/>
    <x v="0"/>
    <x v="0"/>
    <x v="1"/>
    <n v="469"/>
    <x v="1"/>
  </r>
  <r>
    <n v="440076"/>
    <x v="0"/>
    <x v="2"/>
    <n v="69600"/>
    <n v="69600"/>
    <n v="0"/>
    <x v="0"/>
    <x v="1"/>
    <x v="1"/>
    <n v="485"/>
    <x v="8"/>
  </r>
  <r>
    <n v="440077"/>
    <x v="2"/>
    <x v="0"/>
    <n v="97000"/>
    <n v="97000"/>
    <n v="0"/>
    <x v="0"/>
    <x v="1"/>
    <x v="0"/>
    <n v="440"/>
    <x v="3"/>
  </r>
  <r>
    <n v="440090"/>
    <x v="0"/>
    <x v="0"/>
    <n v="27000"/>
    <n v="27000"/>
    <n v="0"/>
    <x v="0"/>
    <x v="0"/>
    <x v="1"/>
    <n v="510"/>
    <x v="0"/>
  </r>
  <r>
    <n v="440091"/>
    <x v="0"/>
    <x v="0"/>
    <n v="77300"/>
    <n v="77300"/>
    <n v="0"/>
    <x v="0"/>
    <x v="0"/>
    <x v="0"/>
    <n v="465"/>
    <x v="1"/>
  </r>
  <r>
    <n v="440095"/>
    <x v="1"/>
    <x v="0"/>
    <n v="20000"/>
    <n v="20000"/>
    <n v="0"/>
    <x v="0"/>
    <x v="1"/>
    <x v="1"/>
    <n v="491"/>
    <x v="0"/>
  </r>
  <r>
    <n v="440097"/>
    <x v="2"/>
    <x v="0"/>
    <n v="26000"/>
    <n v="26000"/>
    <n v="0"/>
    <x v="0"/>
    <x v="1"/>
    <x v="1"/>
    <n v="462"/>
    <x v="1"/>
  </r>
  <r>
    <n v="440103"/>
    <x v="0"/>
    <x v="0"/>
    <n v="10000"/>
    <n v="10000"/>
    <n v="0"/>
    <x v="0"/>
    <x v="1"/>
    <x v="1"/>
    <n v="507"/>
    <x v="0"/>
  </r>
  <r>
    <n v="440111"/>
    <x v="0"/>
    <x v="0"/>
    <n v="141500"/>
    <n v="141500"/>
    <n v="0"/>
    <x v="0"/>
    <x v="1"/>
    <x v="0"/>
    <n v="534"/>
    <x v="9"/>
  </r>
  <r>
    <n v="440135"/>
    <x v="1"/>
    <x v="0"/>
    <n v="67000"/>
    <n v="67000"/>
    <n v="0"/>
    <x v="0"/>
    <x v="0"/>
    <x v="1"/>
    <n v="413"/>
    <x v="6"/>
  </r>
  <r>
    <n v="440136"/>
    <x v="0"/>
    <x v="0"/>
    <n v="8000"/>
    <n v="8000"/>
    <n v="0"/>
    <x v="0"/>
    <x v="1"/>
    <x v="1"/>
    <n v="510"/>
    <x v="0"/>
  </r>
  <r>
    <n v="440141"/>
    <x v="1"/>
    <x v="0"/>
    <n v="20000"/>
    <n v="20000"/>
    <n v="0"/>
    <x v="0"/>
    <x v="1"/>
    <x v="1"/>
    <n v="463"/>
    <x v="1"/>
  </r>
  <r>
    <n v="440151"/>
    <x v="0"/>
    <x v="0"/>
    <n v="15000"/>
    <n v="15000"/>
    <n v="0"/>
    <x v="0"/>
    <x v="1"/>
    <x v="1"/>
    <n v="483"/>
    <x v="8"/>
  </r>
  <r>
    <n v="440168"/>
    <x v="0"/>
    <x v="0"/>
    <n v="48000"/>
    <n v="48000"/>
    <n v="0"/>
    <x v="0"/>
    <x v="0"/>
    <x v="1"/>
    <n v="451"/>
    <x v="1"/>
  </r>
  <r>
    <n v="440187"/>
    <x v="0"/>
    <x v="0"/>
    <n v="30000"/>
    <n v="30000"/>
    <n v="0"/>
    <x v="0"/>
    <x v="1"/>
    <x v="1"/>
    <n v="458"/>
    <x v="1"/>
  </r>
  <r>
    <n v="440189"/>
    <x v="0"/>
    <x v="1"/>
    <n v="40000"/>
    <n v="40000"/>
    <n v="0"/>
    <x v="0"/>
    <x v="0"/>
    <x v="1"/>
    <n v="445"/>
    <x v="3"/>
  </r>
  <r>
    <n v="440196"/>
    <x v="1"/>
    <x v="0"/>
    <n v="1500"/>
    <n v="1500"/>
    <n v="0"/>
    <x v="0"/>
    <x v="1"/>
    <x v="1"/>
    <n v="425"/>
    <x v="6"/>
  </r>
  <r>
    <n v="440197"/>
    <x v="0"/>
    <x v="1"/>
    <n v="35000"/>
    <n v="35000"/>
    <n v="0"/>
    <x v="0"/>
    <x v="1"/>
    <x v="0"/>
    <n v="469"/>
    <x v="1"/>
  </r>
  <r>
    <n v="440212"/>
    <x v="0"/>
    <x v="0"/>
    <n v="55000"/>
    <n v="55000"/>
    <n v="0"/>
    <x v="0"/>
    <x v="0"/>
    <x v="0"/>
    <n v="506"/>
    <x v="0"/>
  </r>
  <r>
    <n v="440213"/>
    <x v="0"/>
    <x v="0"/>
    <n v="73000"/>
    <n v="73000"/>
    <n v="0"/>
    <x v="0"/>
    <x v="1"/>
    <x v="1"/>
    <n v="486"/>
    <x v="8"/>
  </r>
  <r>
    <n v="440222"/>
    <x v="1"/>
    <x v="0"/>
    <n v="60000"/>
    <n v="60000"/>
    <n v="0"/>
    <x v="0"/>
    <x v="1"/>
    <x v="1"/>
    <n v="546"/>
    <x v="9"/>
  </r>
  <r>
    <n v="440238"/>
    <x v="0"/>
    <x v="1"/>
    <n v="41000"/>
    <n v="41000"/>
    <n v="0"/>
    <x v="0"/>
    <x v="0"/>
    <x v="1"/>
    <n v="520"/>
    <x v="7"/>
  </r>
  <r>
    <n v="440245"/>
    <x v="1"/>
    <x v="0"/>
    <n v="20000"/>
    <n v="0"/>
    <n v="1"/>
    <x v="1"/>
    <x v="0"/>
    <x v="1"/>
    <n v="479"/>
    <x v="8"/>
  </r>
  <r>
    <n v="440248"/>
    <x v="1"/>
    <x v="0"/>
    <n v="57000"/>
    <n v="57000"/>
    <n v="0"/>
    <x v="0"/>
    <x v="0"/>
    <x v="2"/>
    <n v="507"/>
    <x v="0"/>
  </r>
  <r>
    <n v="440254"/>
    <x v="0"/>
    <x v="2"/>
    <n v="19000"/>
    <n v="19000"/>
    <n v="0"/>
    <x v="0"/>
    <x v="0"/>
    <x v="1"/>
    <n v="452"/>
    <x v="1"/>
  </r>
  <r>
    <n v="440258"/>
    <x v="1"/>
    <x v="0"/>
    <n v="60000"/>
    <n v="60000"/>
    <n v="0"/>
    <x v="0"/>
    <x v="1"/>
    <x v="1"/>
    <n v="553"/>
    <x v="10"/>
  </r>
  <r>
    <n v="440263"/>
    <x v="0"/>
    <x v="1"/>
    <n v="20000"/>
    <n v="20000"/>
    <n v="0"/>
    <x v="0"/>
    <x v="0"/>
    <x v="1"/>
    <n v="446"/>
    <x v="3"/>
  </r>
  <r>
    <n v="440266"/>
    <x v="0"/>
    <x v="1"/>
    <n v="30000"/>
    <n v="30000"/>
    <n v="0"/>
    <x v="0"/>
    <x v="1"/>
    <x v="1"/>
    <n v="474"/>
    <x v="8"/>
  </r>
  <r>
    <n v="440292"/>
    <x v="0"/>
    <x v="0"/>
    <n v="30000"/>
    <n v="30000"/>
    <n v="0"/>
    <x v="0"/>
    <x v="1"/>
    <x v="1"/>
    <n v="504"/>
    <x v="0"/>
  </r>
  <r>
    <n v="440293"/>
    <x v="1"/>
    <x v="0"/>
    <n v="33500"/>
    <n v="33500"/>
    <n v="0"/>
    <x v="0"/>
    <x v="0"/>
    <x v="0"/>
    <n v="450"/>
    <x v="3"/>
  </r>
  <r>
    <n v="440295"/>
    <x v="0"/>
    <x v="1"/>
    <n v="20000"/>
    <n v="20000"/>
    <n v="0"/>
    <x v="0"/>
    <x v="0"/>
    <x v="0"/>
    <n v="519"/>
    <x v="7"/>
  </r>
  <r>
    <n v="440307"/>
    <x v="1"/>
    <x v="0"/>
    <n v="20000"/>
    <n v="20000"/>
    <n v="0"/>
    <x v="0"/>
    <x v="1"/>
    <x v="1"/>
    <n v="499"/>
    <x v="0"/>
  </r>
  <r>
    <n v="440318"/>
    <x v="0"/>
    <x v="0"/>
    <n v="90000"/>
    <n v="90000"/>
    <n v="0"/>
    <x v="0"/>
    <x v="1"/>
    <x v="2"/>
    <n v="553"/>
    <x v="10"/>
  </r>
  <r>
    <n v="440320"/>
    <x v="1"/>
    <x v="0"/>
    <n v="35000"/>
    <n v="15000"/>
    <n v="1"/>
    <x v="1"/>
    <x v="0"/>
    <x v="1"/>
    <n v="449"/>
    <x v="3"/>
  </r>
  <r>
    <n v="440342"/>
    <x v="0"/>
    <x v="0"/>
    <n v="110200"/>
    <n v="110200"/>
    <n v="0"/>
    <x v="0"/>
    <x v="1"/>
    <x v="1"/>
    <n v="547"/>
    <x v="9"/>
  </r>
  <r>
    <n v="440348"/>
    <x v="0"/>
    <x v="0"/>
    <n v="51000"/>
    <n v="51000"/>
    <n v="0"/>
    <x v="0"/>
    <x v="1"/>
    <x v="1"/>
    <n v="485"/>
    <x v="8"/>
  </r>
  <r>
    <n v="440360"/>
    <x v="1"/>
    <x v="0"/>
    <n v="20000"/>
    <n v="20000"/>
    <n v="0"/>
    <x v="0"/>
    <x v="1"/>
    <x v="2"/>
    <n v="482"/>
    <x v="8"/>
  </r>
  <r>
    <n v="440361"/>
    <x v="0"/>
    <x v="0"/>
    <n v="51000"/>
    <n v="51000"/>
    <n v="0"/>
    <x v="0"/>
    <x v="0"/>
    <x v="0"/>
    <n v="457"/>
    <x v="1"/>
  </r>
  <r>
    <n v="440378"/>
    <x v="0"/>
    <x v="0"/>
    <n v="115000"/>
    <n v="115000"/>
    <n v="0"/>
    <x v="0"/>
    <x v="1"/>
    <x v="0"/>
    <n v="437"/>
    <x v="3"/>
  </r>
  <r>
    <n v="440381"/>
    <x v="0"/>
    <x v="0"/>
    <n v="45000"/>
    <n v="45000"/>
    <n v="0"/>
    <x v="0"/>
    <x v="1"/>
    <x v="2"/>
    <n v="417"/>
    <x v="6"/>
  </r>
  <r>
    <n v="440387"/>
    <x v="1"/>
    <x v="0"/>
    <n v="1000"/>
    <n v="1000"/>
    <n v="0"/>
    <x v="0"/>
    <x v="1"/>
    <x v="0"/>
    <n v="429"/>
    <x v="6"/>
  </r>
  <r>
    <n v="440398"/>
    <x v="1"/>
    <x v="0"/>
    <n v="10000"/>
    <n v="10000"/>
    <n v="0"/>
    <x v="0"/>
    <x v="0"/>
    <x v="1"/>
    <n v="483"/>
    <x v="8"/>
  </r>
  <r>
    <n v="440400"/>
    <x v="0"/>
    <x v="0"/>
    <n v="13000"/>
    <n v="13000"/>
    <n v="0"/>
    <x v="0"/>
    <x v="0"/>
    <x v="0"/>
    <n v="451"/>
    <x v="1"/>
  </r>
  <r>
    <n v="440406"/>
    <x v="0"/>
    <x v="0"/>
    <n v="66346"/>
    <n v="66346"/>
    <n v="0"/>
    <x v="0"/>
    <x v="1"/>
    <x v="0"/>
    <n v="404"/>
    <x v="2"/>
  </r>
  <r>
    <n v="440410"/>
    <x v="1"/>
    <x v="0"/>
    <n v="500"/>
    <n v="500"/>
    <n v="0"/>
    <x v="0"/>
    <x v="0"/>
    <x v="1"/>
    <n v="474"/>
    <x v="8"/>
  </r>
  <r>
    <n v="440417"/>
    <x v="0"/>
    <x v="1"/>
    <n v="10000"/>
    <n v="10000"/>
    <n v="0"/>
    <x v="0"/>
    <x v="0"/>
    <x v="0"/>
    <n v="486"/>
    <x v="8"/>
  </r>
  <r>
    <n v="440419"/>
    <x v="0"/>
    <x v="0"/>
    <n v="58000"/>
    <n v="58000"/>
    <n v="0"/>
    <x v="0"/>
    <x v="1"/>
    <x v="1"/>
    <n v="475"/>
    <x v="8"/>
  </r>
  <r>
    <n v="440420"/>
    <x v="0"/>
    <x v="0"/>
    <n v="25000"/>
    <n v="25000"/>
    <n v="0"/>
    <x v="0"/>
    <x v="0"/>
    <x v="2"/>
    <n v="446"/>
    <x v="3"/>
  </r>
  <r>
    <n v="440424"/>
    <x v="0"/>
    <x v="0"/>
    <n v="35000"/>
    <n v="35000"/>
    <n v="0"/>
    <x v="0"/>
    <x v="1"/>
    <x v="0"/>
    <n v="489"/>
    <x v="8"/>
  </r>
  <r>
    <n v="440442"/>
    <x v="0"/>
    <x v="0"/>
    <n v="64000"/>
    <n v="64000"/>
    <n v="0"/>
    <x v="0"/>
    <x v="0"/>
    <x v="0"/>
    <n v="447"/>
    <x v="3"/>
  </r>
  <r>
    <n v="440465"/>
    <x v="0"/>
    <x v="0"/>
    <n v="22600"/>
    <n v="22600"/>
    <n v="0"/>
    <x v="0"/>
    <x v="1"/>
    <x v="2"/>
    <n v="531"/>
    <x v="9"/>
  </r>
  <r>
    <n v="440473"/>
    <x v="0"/>
    <x v="0"/>
    <n v="50000"/>
    <n v="50000"/>
    <n v="0"/>
    <x v="0"/>
    <x v="0"/>
    <x v="0"/>
    <n v="517"/>
    <x v="7"/>
  </r>
  <r>
    <n v="440474"/>
    <x v="0"/>
    <x v="0"/>
    <n v="10000"/>
    <n v="10000"/>
    <n v="0"/>
    <x v="0"/>
    <x v="1"/>
    <x v="0"/>
    <n v="534"/>
    <x v="9"/>
  </r>
  <r>
    <n v="440477"/>
    <x v="0"/>
    <x v="0"/>
    <n v="115600"/>
    <n v="115600"/>
    <n v="0"/>
    <x v="0"/>
    <x v="0"/>
    <x v="1"/>
    <n v="523"/>
    <x v="7"/>
  </r>
  <r>
    <n v="440489"/>
    <x v="0"/>
    <x v="2"/>
    <n v="34000"/>
    <n v="34000"/>
    <n v="0"/>
    <x v="0"/>
    <x v="1"/>
    <x v="0"/>
    <n v="546"/>
    <x v="9"/>
  </r>
  <r>
    <n v="440494"/>
    <x v="0"/>
    <x v="2"/>
    <n v="50550"/>
    <n v="50550"/>
    <n v="0"/>
    <x v="0"/>
    <x v="1"/>
    <x v="1"/>
    <n v="472"/>
    <x v="8"/>
  </r>
  <r>
    <n v="440499"/>
    <x v="0"/>
    <x v="0"/>
    <n v="80000"/>
    <n v="80000"/>
    <n v="0"/>
    <x v="0"/>
    <x v="0"/>
    <x v="1"/>
    <n v="520"/>
    <x v="7"/>
  </r>
  <r>
    <n v="440540"/>
    <x v="0"/>
    <x v="0"/>
    <n v="157540"/>
    <n v="157540"/>
    <n v="0"/>
    <x v="0"/>
    <x v="0"/>
    <x v="0"/>
    <n v="503"/>
    <x v="0"/>
  </r>
  <r>
    <n v="440542"/>
    <x v="0"/>
    <x v="0"/>
    <n v="130000"/>
    <n v="130000"/>
    <n v="0"/>
    <x v="0"/>
    <x v="0"/>
    <x v="0"/>
    <n v="540"/>
    <x v="9"/>
  </r>
  <r>
    <n v="440546"/>
    <x v="0"/>
    <x v="0"/>
    <n v="76000"/>
    <n v="76000"/>
    <n v="0"/>
    <x v="0"/>
    <x v="0"/>
    <x v="1"/>
    <n v="477"/>
    <x v="8"/>
  </r>
  <r>
    <n v="440573"/>
    <x v="1"/>
    <x v="1"/>
    <n v="500"/>
    <n v="500"/>
    <n v="0"/>
    <x v="0"/>
    <x v="1"/>
    <x v="2"/>
    <n v="498"/>
    <x v="0"/>
  </r>
  <r>
    <n v="440583"/>
    <x v="1"/>
    <x v="0"/>
    <n v="45000"/>
    <n v="45000"/>
    <n v="0"/>
    <x v="0"/>
    <x v="1"/>
    <x v="0"/>
    <n v="514"/>
    <x v="7"/>
  </r>
  <r>
    <n v="440585"/>
    <x v="0"/>
    <x v="0"/>
    <n v="80000"/>
    <n v="80000"/>
    <n v="0"/>
    <x v="0"/>
    <x v="1"/>
    <x v="2"/>
    <n v="566"/>
    <x v="10"/>
  </r>
  <r>
    <n v="440597"/>
    <x v="0"/>
    <x v="0"/>
    <n v="50000"/>
    <n v="50000"/>
    <n v="0"/>
    <x v="0"/>
    <x v="0"/>
    <x v="1"/>
    <n v="415"/>
    <x v="6"/>
  </r>
  <r>
    <n v="440609"/>
    <x v="0"/>
    <x v="0"/>
    <n v="18500"/>
    <n v="18500"/>
    <n v="0"/>
    <x v="0"/>
    <x v="0"/>
    <x v="1"/>
    <n v="480"/>
    <x v="8"/>
  </r>
  <r>
    <n v="440621"/>
    <x v="2"/>
    <x v="2"/>
    <n v="25000"/>
    <n v="25000"/>
    <n v="0"/>
    <x v="0"/>
    <x v="1"/>
    <x v="1"/>
    <n v="478"/>
    <x v="8"/>
  </r>
  <r>
    <n v="440644"/>
    <x v="0"/>
    <x v="1"/>
    <n v="35000"/>
    <n v="35000"/>
    <n v="0"/>
    <x v="0"/>
    <x v="0"/>
    <x v="1"/>
    <n v="519"/>
    <x v="7"/>
  </r>
  <r>
    <n v="440645"/>
    <x v="1"/>
    <x v="1"/>
    <n v="20000"/>
    <n v="20000"/>
    <n v="0"/>
    <x v="0"/>
    <x v="0"/>
    <x v="2"/>
    <n v="511"/>
    <x v="7"/>
  </r>
  <r>
    <n v="440646"/>
    <x v="0"/>
    <x v="0"/>
    <n v="110000"/>
    <n v="110000"/>
    <n v="0"/>
    <x v="0"/>
    <x v="1"/>
    <x v="0"/>
    <n v="495"/>
    <x v="0"/>
  </r>
  <r>
    <n v="440654"/>
    <x v="2"/>
    <x v="2"/>
    <n v="50989.020000000004"/>
    <n v="50989.020000000004"/>
    <n v="0"/>
    <x v="0"/>
    <x v="0"/>
    <x v="0"/>
    <n v="507"/>
    <x v="0"/>
  </r>
  <r>
    <n v="440655"/>
    <x v="1"/>
    <x v="0"/>
    <n v="40000"/>
    <n v="40000"/>
    <n v="0"/>
    <x v="0"/>
    <x v="1"/>
    <x v="1"/>
    <n v="497"/>
    <x v="0"/>
  </r>
  <r>
    <n v="440661"/>
    <x v="2"/>
    <x v="2"/>
    <n v="40000"/>
    <n v="40000"/>
    <n v="0"/>
    <x v="0"/>
    <x v="1"/>
    <x v="0"/>
    <n v="503"/>
    <x v="0"/>
  </r>
  <r>
    <n v="440669"/>
    <x v="1"/>
    <x v="0"/>
    <n v="1000"/>
    <n v="1000"/>
    <n v="0"/>
    <x v="0"/>
    <x v="1"/>
    <x v="2"/>
    <n v="490"/>
    <x v="8"/>
  </r>
  <r>
    <n v="440686"/>
    <x v="0"/>
    <x v="0"/>
    <n v="26200"/>
    <n v="26200"/>
    <n v="0"/>
    <x v="0"/>
    <x v="1"/>
    <x v="0"/>
    <n v="553"/>
    <x v="10"/>
  </r>
  <r>
    <n v="440692"/>
    <x v="1"/>
    <x v="1"/>
    <n v="15000"/>
    <n v="15000"/>
    <n v="0"/>
    <x v="0"/>
    <x v="0"/>
    <x v="1"/>
    <n v="416"/>
    <x v="6"/>
  </r>
  <r>
    <n v="440697"/>
    <x v="0"/>
    <x v="1"/>
    <n v="9000"/>
    <n v="9000"/>
    <n v="0"/>
    <x v="0"/>
    <x v="1"/>
    <x v="0"/>
    <n v="496"/>
    <x v="0"/>
  </r>
  <r>
    <n v="440706"/>
    <x v="2"/>
    <x v="0"/>
    <n v="35110"/>
    <n v="35110"/>
    <n v="0"/>
    <x v="0"/>
    <x v="1"/>
    <x v="1"/>
    <n v="509"/>
    <x v="0"/>
  </r>
  <r>
    <n v="440707"/>
    <x v="0"/>
    <x v="0"/>
    <n v="48500"/>
    <n v="48500"/>
    <n v="0"/>
    <x v="0"/>
    <x v="0"/>
    <x v="1"/>
    <n v="502"/>
    <x v="0"/>
  </r>
  <r>
    <n v="440708"/>
    <x v="0"/>
    <x v="0"/>
    <n v="40000"/>
    <n v="40000"/>
    <n v="0"/>
    <x v="0"/>
    <x v="0"/>
    <x v="0"/>
    <n v="430"/>
    <x v="6"/>
  </r>
  <r>
    <n v="440714"/>
    <x v="0"/>
    <x v="0"/>
    <n v="122000"/>
    <n v="122000"/>
    <n v="0"/>
    <x v="0"/>
    <x v="0"/>
    <x v="1"/>
    <n v="497"/>
    <x v="0"/>
  </r>
  <r>
    <n v="440715"/>
    <x v="1"/>
    <x v="0"/>
    <n v="48000"/>
    <n v="48000"/>
    <n v="0"/>
    <x v="0"/>
    <x v="0"/>
    <x v="0"/>
    <n v="498"/>
    <x v="0"/>
  </r>
  <r>
    <n v="440721"/>
    <x v="0"/>
    <x v="1"/>
    <n v="120000"/>
    <n v="120000"/>
    <n v="0"/>
    <x v="0"/>
    <x v="0"/>
    <x v="0"/>
    <n v="522"/>
    <x v="7"/>
  </r>
  <r>
    <n v="440723"/>
    <x v="0"/>
    <x v="0"/>
    <n v="31300"/>
    <n v="31300"/>
    <n v="0"/>
    <x v="0"/>
    <x v="0"/>
    <x v="2"/>
    <n v="533"/>
    <x v="9"/>
  </r>
  <r>
    <n v="440740"/>
    <x v="0"/>
    <x v="0"/>
    <n v="38000"/>
    <n v="38000"/>
    <n v="0"/>
    <x v="0"/>
    <x v="0"/>
    <x v="1"/>
    <n v="436"/>
    <x v="3"/>
  </r>
  <r>
    <n v="440745"/>
    <x v="0"/>
    <x v="0"/>
    <n v="25000"/>
    <n v="25000"/>
    <n v="0"/>
    <x v="0"/>
    <x v="1"/>
    <x v="1"/>
    <n v="481"/>
    <x v="8"/>
  </r>
  <r>
    <n v="440752"/>
    <x v="0"/>
    <x v="0"/>
    <n v="33000"/>
    <n v="33000"/>
    <n v="0"/>
    <x v="0"/>
    <x v="0"/>
    <x v="0"/>
    <n v="456"/>
    <x v="1"/>
  </r>
  <r>
    <n v="440765"/>
    <x v="1"/>
    <x v="0"/>
    <n v="500"/>
    <n v="500"/>
    <n v="0"/>
    <x v="0"/>
    <x v="1"/>
    <x v="1"/>
    <n v="475"/>
    <x v="8"/>
  </r>
  <r>
    <n v="440790"/>
    <x v="0"/>
    <x v="0"/>
    <n v="11000"/>
    <n v="11000"/>
    <n v="0"/>
    <x v="0"/>
    <x v="1"/>
    <x v="1"/>
    <n v="519"/>
    <x v="7"/>
  </r>
  <r>
    <n v="440796"/>
    <x v="0"/>
    <x v="1"/>
    <n v="25000"/>
    <n v="25000"/>
    <n v="0"/>
    <x v="0"/>
    <x v="0"/>
    <x v="0"/>
    <n v="521"/>
    <x v="7"/>
  </r>
  <r>
    <n v="440803"/>
    <x v="2"/>
    <x v="1"/>
    <n v="8400"/>
    <n v="8400"/>
    <n v="0"/>
    <x v="0"/>
    <x v="0"/>
    <x v="1"/>
    <n v="440"/>
    <x v="3"/>
  </r>
  <r>
    <n v="440819"/>
    <x v="0"/>
    <x v="0"/>
    <n v="54000"/>
    <n v="54000"/>
    <n v="0"/>
    <x v="0"/>
    <x v="0"/>
    <x v="0"/>
    <n v="449"/>
    <x v="3"/>
  </r>
  <r>
    <n v="440823"/>
    <x v="0"/>
    <x v="1"/>
    <n v="41000"/>
    <n v="41000"/>
    <n v="0"/>
    <x v="0"/>
    <x v="0"/>
    <x v="0"/>
    <n v="530"/>
    <x v="7"/>
  </r>
  <r>
    <n v="440828"/>
    <x v="1"/>
    <x v="0"/>
    <n v="52000"/>
    <n v="22000"/>
    <n v="1"/>
    <x v="1"/>
    <x v="0"/>
    <x v="1"/>
    <n v="418"/>
    <x v="6"/>
  </r>
  <r>
    <n v="440838"/>
    <x v="1"/>
    <x v="1"/>
    <n v="40000"/>
    <n v="40000"/>
    <n v="0"/>
    <x v="0"/>
    <x v="0"/>
    <x v="1"/>
    <n v="477"/>
    <x v="8"/>
  </r>
  <r>
    <n v="440860"/>
    <x v="0"/>
    <x v="0"/>
    <n v="141700"/>
    <n v="141700"/>
    <n v="0"/>
    <x v="0"/>
    <x v="1"/>
    <x v="2"/>
    <n v="497"/>
    <x v="0"/>
  </r>
  <r>
    <n v="440875"/>
    <x v="0"/>
    <x v="0"/>
    <n v="27000"/>
    <n v="27000"/>
    <n v="0"/>
    <x v="0"/>
    <x v="0"/>
    <x v="0"/>
    <n v="483"/>
    <x v="8"/>
  </r>
  <r>
    <n v="440877"/>
    <x v="1"/>
    <x v="2"/>
    <n v="30000"/>
    <n v="30000"/>
    <n v="0"/>
    <x v="0"/>
    <x v="0"/>
    <x v="1"/>
    <n v="443"/>
    <x v="3"/>
  </r>
  <r>
    <n v="440902"/>
    <x v="0"/>
    <x v="2"/>
    <n v="3300"/>
    <n v="3300"/>
    <n v="0"/>
    <x v="0"/>
    <x v="0"/>
    <x v="1"/>
    <n v="414"/>
    <x v="6"/>
  </r>
  <r>
    <n v="440905"/>
    <x v="2"/>
    <x v="2"/>
    <n v="3000"/>
    <n v="3000"/>
    <n v="0"/>
    <x v="0"/>
    <x v="1"/>
    <x v="0"/>
    <n v="494"/>
    <x v="0"/>
  </r>
  <r>
    <n v="440911"/>
    <x v="0"/>
    <x v="0"/>
    <n v="78750"/>
    <n v="78750"/>
    <n v="0"/>
    <x v="0"/>
    <x v="1"/>
    <x v="1"/>
    <n v="471"/>
    <x v="8"/>
  </r>
  <r>
    <n v="440919"/>
    <x v="1"/>
    <x v="0"/>
    <n v="25000"/>
    <n v="25000"/>
    <n v="0"/>
    <x v="0"/>
    <x v="1"/>
    <x v="0"/>
    <n v="489"/>
    <x v="8"/>
  </r>
  <r>
    <n v="440923"/>
    <x v="0"/>
    <x v="0"/>
    <n v="168000"/>
    <n v="168000"/>
    <n v="0"/>
    <x v="0"/>
    <x v="1"/>
    <x v="1"/>
    <n v="505"/>
    <x v="0"/>
  </r>
  <r>
    <n v="440940"/>
    <x v="0"/>
    <x v="0"/>
    <n v="60000"/>
    <n v="60000"/>
    <n v="0"/>
    <x v="0"/>
    <x v="0"/>
    <x v="0"/>
    <n v="506"/>
    <x v="0"/>
  </r>
  <r>
    <n v="440951"/>
    <x v="2"/>
    <x v="0"/>
    <n v="111500"/>
    <n v="111500"/>
    <n v="0"/>
    <x v="0"/>
    <x v="1"/>
    <x v="2"/>
    <n v="479"/>
    <x v="8"/>
  </r>
  <r>
    <n v="440977"/>
    <x v="1"/>
    <x v="0"/>
    <n v="15000"/>
    <n v="15000"/>
    <n v="0"/>
    <x v="0"/>
    <x v="0"/>
    <x v="1"/>
    <n v="437"/>
    <x v="3"/>
  </r>
  <r>
    <n v="440991"/>
    <x v="0"/>
    <x v="2"/>
    <n v="20000"/>
    <n v="20000"/>
    <n v="0"/>
    <x v="0"/>
    <x v="0"/>
    <x v="0"/>
    <n v="479"/>
    <x v="8"/>
  </r>
  <r>
    <n v="441000"/>
    <x v="1"/>
    <x v="0"/>
    <n v="30000"/>
    <n v="12000"/>
    <n v="1"/>
    <x v="1"/>
    <x v="1"/>
    <x v="2"/>
    <n v="445"/>
    <x v="3"/>
  </r>
  <r>
    <n v="441030"/>
    <x v="1"/>
    <x v="0"/>
    <n v="89000"/>
    <n v="89000"/>
    <n v="0"/>
    <x v="0"/>
    <x v="0"/>
    <x v="0"/>
    <n v="499"/>
    <x v="0"/>
  </r>
  <r>
    <n v="441034"/>
    <x v="0"/>
    <x v="0"/>
    <n v="35000"/>
    <n v="35000"/>
    <n v="0"/>
    <x v="0"/>
    <x v="0"/>
    <x v="1"/>
    <n v="404"/>
    <x v="2"/>
  </r>
  <r>
    <n v="441043"/>
    <x v="0"/>
    <x v="0"/>
    <n v="90000"/>
    <n v="90000"/>
    <n v="0"/>
    <x v="0"/>
    <x v="0"/>
    <x v="1"/>
    <n v="450"/>
    <x v="3"/>
  </r>
  <r>
    <n v="441049"/>
    <x v="1"/>
    <x v="0"/>
    <n v="90000"/>
    <n v="90000"/>
    <n v="0"/>
    <x v="0"/>
    <x v="1"/>
    <x v="0"/>
    <n v="476"/>
    <x v="8"/>
  </r>
  <r>
    <n v="441054"/>
    <x v="0"/>
    <x v="1"/>
    <n v="30000"/>
    <n v="30000"/>
    <n v="0"/>
    <x v="0"/>
    <x v="1"/>
    <x v="0"/>
    <n v="509"/>
    <x v="0"/>
  </r>
  <r>
    <n v="441064"/>
    <x v="0"/>
    <x v="0"/>
    <n v="30000"/>
    <n v="30000"/>
    <n v="0"/>
    <x v="0"/>
    <x v="1"/>
    <x v="1"/>
    <n v="468"/>
    <x v="1"/>
  </r>
  <r>
    <n v="441074"/>
    <x v="1"/>
    <x v="0"/>
    <n v="20000"/>
    <n v="15000"/>
    <n v="1"/>
    <x v="1"/>
    <x v="1"/>
    <x v="0"/>
    <n v="534"/>
    <x v="9"/>
  </r>
  <r>
    <n v="441078"/>
    <x v="1"/>
    <x v="0"/>
    <n v="3000"/>
    <n v="3000"/>
    <n v="0"/>
    <x v="0"/>
    <x v="1"/>
    <x v="0"/>
    <n v="418"/>
    <x v="6"/>
  </r>
  <r>
    <n v="441079"/>
    <x v="0"/>
    <x v="0"/>
    <n v="98000"/>
    <n v="98000"/>
    <n v="0"/>
    <x v="0"/>
    <x v="0"/>
    <x v="0"/>
    <n v="525"/>
    <x v="7"/>
  </r>
  <r>
    <n v="441097"/>
    <x v="0"/>
    <x v="0"/>
    <n v="25000"/>
    <n v="25000"/>
    <n v="0"/>
    <x v="0"/>
    <x v="0"/>
    <x v="1"/>
    <n v="416"/>
    <x v="6"/>
  </r>
  <r>
    <n v="441103"/>
    <x v="2"/>
    <x v="0"/>
    <n v="38000"/>
    <n v="38000"/>
    <n v="0"/>
    <x v="0"/>
    <x v="1"/>
    <x v="1"/>
    <n v="484"/>
    <x v="8"/>
  </r>
  <r>
    <n v="441114"/>
    <x v="0"/>
    <x v="1"/>
    <n v="13000"/>
    <n v="13000"/>
    <n v="0"/>
    <x v="0"/>
    <x v="0"/>
    <x v="1"/>
    <n v="431"/>
    <x v="3"/>
  </r>
  <r>
    <n v="441139"/>
    <x v="1"/>
    <x v="0"/>
    <n v="60000"/>
    <n v="60000"/>
    <n v="0"/>
    <x v="0"/>
    <x v="0"/>
    <x v="0"/>
    <n v="429"/>
    <x v="6"/>
  </r>
  <r>
    <n v="441144"/>
    <x v="0"/>
    <x v="1"/>
    <n v="90000"/>
    <n v="90000"/>
    <n v="0"/>
    <x v="0"/>
    <x v="1"/>
    <x v="0"/>
    <n v="514"/>
    <x v="7"/>
  </r>
  <r>
    <n v="441149"/>
    <x v="0"/>
    <x v="0"/>
    <n v="25000"/>
    <n v="25000"/>
    <n v="0"/>
    <x v="0"/>
    <x v="0"/>
    <x v="1"/>
    <n v="495"/>
    <x v="0"/>
  </r>
  <r>
    <n v="441164"/>
    <x v="1"/>
    <x v="0"/>
    <n v="35000"/>
    <n v="35000"/>
    <n v="0"/>
    <x v="0"/>
    <x v="0"/>
    <x v="1"/>
    <n v="428"/>
    <x v="6"/>
  </r>
  <r>
    <n v="441172"/>
    <x v="1"/>
    <x v="0"/>
    <n v="20000"/>
    <n v="40.08"/>
    <n v="1"/>
    <x v="1"/>
    <x v="0"/>
    <x v="1"/>
    <n v="453"/>
    <x v="1"/>
  </r>
  <r>
    <n v="441190"/>
    <x v="0"/>
    <x v="1"/>
    <n v="40000"/>
    <n v="40000"/>
    <n v="0"/>
    <x v="0"/>
    <x v="1"/>
    <x v="1"/>
    <n v="469"/>
    <x v="1"/>
  </r>
  <r>
    <n v="441209"/>
    <x v="1"/>
    <x v="1"/>
    <n v="2000"/>
    <n v="2000"/>
    <n v="0"/>
    <x v="0"/>
    <x v="0"/>
    <x v="1"/>
    <n v="503"/>
    <x v="0"/>
  </r>
  <r>
    <n v="441248"/>
    <x v="0"/>
    <x v="2"/>
    <n v="35000"/>
    <n v="35000"/>
    <n v="0"/>
    <x v="0"/>
    <x v="1"/>
    <x v="2"/>
    <n v="530"/>
    <x v="7"/>
  </r>
  <r>
    <n v="441261"/>
    <x v="2"/>
    <x v="0"/>
    <n v="40000"/>
    <n v="40000"/>
    <n v="0"/>
    <x v="0"/>
    <x v="0"/>
    <x v="0"/>
    <n v="491"/>
    <x v="0"/>
  </r>
  <r>
    <n v="441265"/>
    <x v="0"/>
    <x v="0"/>
    <n v="22000"/>
    <n v="22000"/>
    <n v="0"/>
    <x v="0"/>
    <x v="0"/>
    <x v="0"/>
    <n v="517"/>
    <x v="7"/>
  </r>
  <r>
    <n v="441269"/>
    <x v="0"/>
    <x v="2"/>
    <n v="20000"/>
    <n v="20000"/>
    <n v="0"/>
    <x v="0"/>
    <x v="0"/>
    <x v="2"/>
    <n v="406"/>
    <x v="2"/>
  </r>
  <r>
    <n v="441301"/>
    <x v="0"/>
    <x v="0"/>
    <n v="30000"/>
    <n v="30000"/>
    <n v="0"/>
    <x v="0"/>
    <x v="0"/>
    <x v="1"/>
    <n v="434"/>
    <x v="3"/>
  </r>
  <r>
    <n v="441316"/>
    <x v="1"/>
    <x v="0"/>
    <n v="34500"/>
    <n v="8500"/>
    <n v="1"/>
    <x v="1"/>
    <x v="1"/>
    <x v="0"/>
    <n v="462"/>
    <x v="1"/>
  </r>
  <r>
    <n v="441320"/>
    <x v="1"/>
    <x v="1"/>
    <n v="20000"/>
    <n v="20000"/>
    <n v="0"/>
    <x v="0"/>
    <x v="1"/>
    <x v="1"/>
    <n v="473"/>
    <x v="8"/>
  </r>
  <r>
    <n v="441329"/>
    <x v="0"/>
    <x v="0"/>
    <n v="5000"/>
    <n v="5000"/>
    <n v="0"/>
    <x v="0"/>
    <x v="0"/>
    <x v="1"/>
    <n v="472"/>
    <x v="8"/>
  </r>
  <r>
    <n v="441338"/>
    <x v="0"/>
    <x v="0"/>
    <n v="53000"/>
    <n v="53000"/>
    <n v="0"/>
    <x v="0"/>
    <x v="0"/>
    <x v="1"/>
    <n v="533"/>
    <x v="9"/>
  </r>
  <r>
    <n v="441359"/>
    <x v="0"/>
    <x v="0"/>
    <n v="50000"/>
    <n v="50000"/>
    <n v="0"/>
    <x v="0"/>
    <x v="0"/>
    <x v="2"/>
    <n v="468"/>
    <x v="1"/>
  </r>
  <r>
    <n v="441372"/>
    <x v="0"/>
    <x v="0"/>
    <n v="82500"/>
    <n v="82500"/>
    <n v="0"/>
    <x v="0"/>
    <x v="0"/>
    <x v="1"/>
    <n v="442"/>
    <x v="3"/>
  </r>
  <r>
    <n v="441380"/>
    <x v="0"/>
    <x v="0"/>
    <n v="173200"/>
    <n v="173200"/>
    <n v="0"/>
    <x v="0"/>
    <x v="1"/>
    <x v="0"/>
    <n v="501"/>
    <x v="0"/>
  </r>
  <r>
    <n v="441384"/>
    <x v="1"/>
    <x v="0"/>
    <n v="30000"/>
    <n v="30000"/>
    <n v="0"/>
    <x v="0"/>
    <x v="1"/>
    <x v="2"/>
    <n v="468"/>
    <x v="1"/>
  </r>
  <r>
    <n v="441398"/>
    <x v="0"/>
    <x v="2"/>
    <n v="50000"/>
    <n v="50000"/>
    <n v="0"/>
    <x v="0"/>
    <x v="0"/>
    <x v="1"/>
    <n v="433"/>
    <x v="3"/>
  </r>
  <r>
    <n v="441403"/>
    <x v="0"/>
    <x v="0"/>
    <n v="74700"/>
    <n v="74700"/>
    <n v="0"/>
    <x v="0"/>
    <x v="1"/>
    <x v="0"/>
    <n v="524"/>
    <x v="7"/>
  </r>
  <r>
    <n v="441405"/>
    <x v="0"/>
    <x v="0"/>
    <n v="98500"/>
    <n v="98500"/>
    <n v="0"/>
    <x v="0"/>
    <x v="1"/>
    <x v="1"/>
    <n v="552"/>
    <x v="10"/>
  </r>
  <r>
    <n v="441422"/>
    <x v="0"/>
    <x v="0"/>
    <n v="94000"/>
    <n v="94000"/>
    <n v="0"/>
    <x v="0"/>
    <x v="1"/>
    <x v="0"/>
    <n v="526"/>
    <x v="7"/>
  </r>
  <r>
    <n v="441431"/>
    <x v="0"/>
    <x v="0"/>
    <n v="37000"/>
    <n v="37000"/>
    <n v="0"/>
    <x v="0"/>
    <x v="1"/>
    <x v="1"/>
    <n v="461"/>
    <x v="1"/>
  </r>
  <r>
    <n v="441451"/>
    <x v="0"/>
    <x v="0"/>
    <n v="20000"/>
    <n v="20000"/>
    <n v="0"/>
    <x v="0"/>
    <x v="0"/>
    <x v="1"/>
    <n v="425"/>
    <x v="6"/>
  </r>
  <r>
    <n v="441457"/>
    <x v="1"/>
    <x v="0"/>
    <n v="30000"/>
    <n v="30000"/>
    <n v="0"/>
    <x v="0"/>
    <x v="1"/>
    <x v="0"/>
    <n v="494"/>
    <x v="0"/>
  </r>
  <r>
    <n v="441460"/>
    <x v="0"/>
    <x v="0"/>
    <n v="126487"/>
    <n v="126487"/>
    <n v="0"/>
    <x v="0"/>
    <x v="1"/>
    <x v="1"/>
    <n v="547"/>
    <x v="9"/>
  </r>
  <r>
    <n v="441462"/>
    <x v="0"/>
    <x v="2"/>
    <n v="37800"/>
    <n v="37800"/>
    <n v="0"/>
    <x v="0"/>
    <x v="1"/>
    <x v="1"/>
    <n v="440"/>
    <x v="3"/>
  </r>
  <r>
    <n v="441463"/>
    <x v="1"/>
    <x v="0"/>
    <n v="30000"/>
    <n v="0"/>
    <n v="1"/>
    <x v="1"/>
    <x v="0"/>
    <x v="0"/>
    <n v="450"/>
    <x v="3"/>
  </r>
  <r>
    <n v="441467"/>
    <x v="0"/>
    <x v="0"/>
    <n v="30000"/>
    <n v="30000"/>
    <n v="0"/>
    <x v="0"/>
    <x v="1"/>
    <x v="1"/>
    <n v="420"/>
    <x v="6"/>
  </r>
  <r>
    <n v="441472"/>
    <x v="1"/>
    <x v="0"/>
    <n v="35000"/>
    <n v="0"/>
    <n v="1"/>
    <x v="1"/>
    <x v="1"/>
    <x v="1"/>
    <n v="473"/>
    <x v="8"/>
  </r>
  <r>
    <n v="441473"/>
    <x v="1"/>
    <x v="0"/>
    <n v="40000"/>
    <n v="40000"/>
    <n v="0"/>
    <x v="0"/>
    <x v="1"/>
    <x v="0"/>
    <n v="465"/>
    <x v="1"/>
  </r>
  <r>
    <n v="441499"/>
    <x v="1"/>
    <x v="0"/>
    <n v="30000"/>
    <n v="0"/>
    <n v="1"/>
    <x v="1"/>
    <x v="0"/>
    <x v="1"/>
    <n v="512"/>
    <x v="7"/>
  </r>
  <r>
    <n v="441516"/>
    <x v="0"/>
    <x v="0"/>
    <n v="36000"/>
    <n v="36000"/>
    <n v="0"/>
    <x v="0"/>
    <x v="1"/>
    <x v="0"/>
    <n v="487"/>
    <x v="8"/>
  </r>
  <r>
    <n v="441565"/>
    <x v="1"/>
    <x v="0"/>
    <n v="25000"/>
    <n v="25000"/>
    <n v="0"/>
    <x v="0"/>
    <x v="1"/>
    <x v="1"/>
    <n v="380"/>
    <x v="4"/>
  </r>
  <r>
    <n v="441595"/>
    <x v="0"/>
    <x v="0"/>
    <n v="30000"/>
    <n v="30000"/>
    <n v="0"/>
    <x v="0"/>
    <x v="0"/>
    <x v="1"/>
    <n v="453"/>
    <x v="1"/>
  </r>
  <r>
    <n v="441597"/>
    <x v="0"/>
    <x v="1"/>
    <n v="35000"/>
    <n v="35000"/>
    <n v="0"/>
    <x v="0"/>
    <x v="0"/>
    <x v="0"/>
    <n v="451"/>
    <x v="1"/>
  </r>
  <r>
    <n v="441623"/>
    <x v="0"/>
    <x v="0"/>
    <n v="91800"/>
    <n v="91800"/>
    <n v="0"/>
    <x v="0"/>
    <x v="1"/>
    <x v="0"/>
    <n v="501"/>
    <x v="0"/>
  </r>
  <r>
    <n v="441624"/>
    <x v="0"/>
    <x v="0"/>
    <n v="16000"/>
    <n v="16000"/>
    <n v="0"/>
    <x v="0"/>
    <x v="1"/>
    <x v="1"/>
    <n v="447"/>
    <x v="3"/>
  </r>
  <r>
    <n v="441633"/>
    <x v="0"/>
    <x v="0"/>
    <n v="34900"/>
    <n v="34900"/>
    <n v="0"/>
    <x v="0"/>
    <x v="1"/>
    <x v="1"/>
    <n v="447"/>
    <x v="3"/>
  </r>
  <r>
    <n v="441643"/>
    <x v="1"/>
    <x v="0"/>
    <n v="56000"/>
    <n v="56000"/>
    <n v="0"/>
    <x v="0"/>
    <x v="1"/>
    <x v="1"/>
    <n v="412"/>
    <x v="6"/>
  </r>
  <r>
    <n v="441670"/>
    <x v="0"/>
    <x v="0"/>
    <n v="24800"/>
    <n v="24800"/>
    <n v="0"/>
    <x v="0"/>
    <x v="0"/>
    <x v="0"/>
    <n v="502"/>
    <x v="0"/>
  </r>
  <r>
    <n v="441675"/>
    <x v="0"/>
    <x v="1"/>
    <n v="49900"/>
    <n v="49900"/>
    <n v="0"/>
    <x v="0"/>
    <x v="0"/>
    <x v="1"/>
    <n v="484"/>
    <x v="8"/>
  </r>
  <r>
    <n v="441679"/>
    <x v="0"/>
    <x v="0"/>
    <n v="19000"/>
    <n v="19000"/>
    <n v="0"/>
    <x v="0"/>
    <x v="1"/>
    <x v="2"/>
    <n v="482"/>
    <x v="8"/>
  </r>
  <r>
    <n v="441691"/>
    <x v="0"/>
    <x v="0"/>
    <n v="65000"/>
    <n v="65000"/>
    <n v="0"/>
    <x v="0"/>
    <x v="0"/>
    <x v="1"/>
    <n v="461"/>
    <x v="1"/>
  </r>
  <r>
    <n v="441711"/>
    <x v="0"/>
    <x v="1"/>
    <n v="35000"/>
    <n v="35000"/>
    <n v="0"/>
    <x v="0"/>
    <x v="0"/>
    <x v="0"/>
    <n v="489"/>
    <x v="8"/>
  </r>
  <r>
    <n v="441729"/>
    <x v="0"/>
    <x v="0"/>
    <n v="30000"/>
    <n v="30000"/>
    <n v="0"/>
    <x v="0"/>
    <x v="1"/>
    <x v="1"/>
    <n v="514"/>
    <x v="7"/>
  </r>
  <r>
    <n v="441742"/>
    <x v="0"/>
    <x v="0"/>
    <n v="84000"/>
    <n v="84000"/>
    <n v="0"/>
    <x v="0"/>
    <x v="0"/>
    <x v="0"/>
    <n v="451"/>
    <x v="1"/>
  </r>
  <r>
    <n v="441749"/>
    <x v="0"/>
    <x v="0"/>
    <n v="75000"/>
    <n v="75000"/>
    <n v="0"/>
    <x v="0"/>
    <x v="1"/>
    <x v="2"/>
    <n v="512"/>
    <x v="7"/>
  </r>
  <r>
    <n v="441753"/>
    <x v="0"/>
    <x v="0"/>
    <n v="51000"/>
    <n v="51000"/>
    <n v="0"/>
    <x v="0"/>
    <x v="1"/>
    <x v="1"/>
    <n v="474"/>
    <x v="8"/>
  </r>
  <r>
    <n v="441776"/>
    <x v="1"/>
    <x v="1"/>
    <n v="50000"/>
    <n v="50000"/>
    <n v="0"/>
    <x v="0"/>
    <x v="0"/>
    <x v="1"/>
    <n v="437"/>
    <x v="3"/>
  </r>
  <r>
    <n v="441788"/>
    <x v="1"/>
    <x v="0"/>
    <n v="75000"/>
    <n v="75000"/>
    <n v="0"/>
    <x v="0"/>
    <x v="0"/>
    <x v="1"/>
    <n v="485"/>
    <x v="8"/>
  </r>
  <r>
    <n v="441793"/>
    <x v="1"/>
    <x v="0"/>
    <n v="17400"/>
    <n v="17400"/>
    <n v="0"/>
    <x v="0"/>
    <x v="1"/>
    <x v="1"/>
    <n v="388"/>
    <x v="4"/>
  </r>
  <r>
    <n v="441796"/>
    <x v="2"/>
    <x v="1"/>
    <n v="50000"/>
    <n v="50000"/>
    <n v="0"/>
    <x v="0"/>
    <x v="1"/>
    <x v="1"/>
    <n v="479"/>
    <x v="8"/>
  </r>
  <r>
    <n v="441801"/>
    <x v="0"/>
    <x v="1"/>
    <n v="76000"/>
    <n v="76000"/>
    <n v="0"/>
    <x v="0"/>
    <x v="0"/>
    <x v="2"/>
    <n v="513"/>
    <x v="7"/>
  </r>
  <r>
    <n v="441804"/>
    <x v="0"/>
    <x v="1"/>
    <n v="23000"/>
    <n v="23000"/>
    <n v="0"/>
    <x v="0"/>
    <x v="0"/>
    <x v="0"/>
    <n v="520"/>
    <x v="7"/>
  </r>
  <r>
    <n v="441805"/>
    <x v="0"/>
    <x v="0"/>
    <n v="100000"/>
    <n v="100000"/>
    <n v="0"/>
    <x v="0"/>
    <x v="1"/>
    <x v="0"/>
    <n v="551"/>
    <x v="10"/>
  </r>
  <r>
    <n v="441806"/>
    <x v="1"/>
    <x v="0"/>
    <n v="25000"/>
    <n v="500"/>
    <n v="0"/>
    <x v="0"/>
    <x v="0"/>
    <x v="2"/>
    <n v="440"/>
    <x v="3"/>
  </r>
  <r>
    <n v="441808"/>
    <x v="2"/>
    <x v="2"/>
    <n v="64000"/>
    <n v="64000"/>
    <n v="0"/>
    <x v="0"/>
    <x v="0"/>
    <x v="1"/>
    <n v="474"/>
    <x v="8"/>
  </r>
  <r>
    <n v="441815"/>
    <x v="1"/>
    <x v="1"/>
    <n v="20000"/>
    <n v="20000"/>
    <n v="0"/>
    <x v="0"/>
    <x v="1"/>
    <x v="2"/>
    <n v="475"/>
    <x v="8"/>
  </r>
  <r>
    <n v="441842"/>
    <x v="0"/>
    <x v="0"/>
    <n v="60000"/>
    <n v="60000"/>
    <n v="0"/>
    <x v="0"/>
    <x v="1"/>
    <x v="1"/>
    <n v="528"/>
    <x v="7"/>
  </r>
  <r>
    <n v="441846"/>
    <x v="0"/>
    <x v="0"/>
    <n v="38000"/>
    <n v="38000"/>
    <n v="0"/>
    <x v="0"/>
    <x v="0"/>
    <x v="1"/>
    <n v="447"/>
    <x v="3"/>
  </r>
  <r>
    <n v="441848"/>
    <x v="0"/>
    <x v="1"/>
    <n v="30000"/>
    <n v="30000"/>
    <n v="0"/>
    <x v="0"/>
    <x v="1"/>
    <x v="0"/>
    <n v="427"/>
    <x v="6"/>
  </r>
  <r>
    <n v="441853"/>
    <x v="0"/>
    <x v="0"/>
    <n v="60000"/>
    <n v="60000"/>
    <n v="0"/>
    <x v="0"/>
    <x v="0"/>
    <x v="0"/>
    <n v="508"/>
    <x v="0"/>
  </r>
  <r>
    <n v="441865"/>
    <x v="0"/>
    <x v="0"/>
    <n v="20000"/>
    <n v="20000"/>
    <n v="0"/>
    <x v="0"/>
    <x v="0"/>
    <x v="1"/>
    <n v="445"/>
    <x v="3"/>
  </r>
  <r>
    <n v="441875"/>
    <x v="0"/>
    <x v="0"/>
    <n v="114680"/>
    <n v="114680"/>
    <n v="0"/>
    <x v="0"/>
    <x v="1"/>
    <x v="0"/>
    <n v="505"/>
    <x v="0"/>
  </r>
  <r>
    <n v="441889"/>
    <x v="1"/>
    <x v="0"/>
    <n v="5000"/>
    <n v="5000"/>
    <n v="0"/>
    <x v="0"/>
    <x v="1"/>
    <x v="2"/>
    <n v="463"/>
    <x v="1"/>
  </r>
  <r>
    <n v="441926"/>
    <x v="1"/>
    <x v="1"/>
    <n v="30000"/>
    <n v="30000"/>
    <n v="0"/>
    <x v="0"/>
    <x v="0"/>
    <x v="1"/>
    <n v="480"/>
    <x v="8"/>
  </r>
  <r>
    <n v="441934"/>
    <x v="1"/>
    <x v="0"/>
    <n v="10000"/>
    <n v="10000"/>
    <n v="0"/>
    <x v="0"/>
    <x v="0"/>
    <x v="1"/>
    <n v="391"/>
    <x v="2"/>
  </r>
  <r>
    <n v="441937"/>
    <x v="0"/>
    <x v="1"/>
    <n v="70964"/>
    <n v="70964"/>
    <n v="0"/>
    <x v="0"/>
    <x v="0"/>
    <x v="1"/>
    <n v="530"/>
    <x v="7"/>
  </r>
  <r>
    <n v="441943"/>
    <x v="0"/>
    <x v="0"/>
    <n v="65000"/>
    <n v="65000"/>
    <n v="0"/>
    <x v="0"/>
    <x v="0"/>
    <x v="0"/>
    <n v="476"/>
    <x v="8"/>
  </r>
  <r>
    <n v="441982"/>
    <x v="2"/>
    <x v="0"/>
    <n v="217000"/>
    <n v="217000"/>
    <n v="0"/>
    <x v="0"/>
    <x v="1"/>
    <x v="1"/>
    <n v="444"/>
    <x v="3"/>
  </r>
  <r>
    <n v="441997"/>
    <x v="0"/>
    <x v="2"/>
    <n v="80400"/>
    <n v="80400"/>
    <n v="0"/>
    <x v="0"/>
    <x v="1"/>
    <x v="0"/>
    <n v="476"/>
    <x v="8"/>
  </r>
  <r>
    <n v="441999"/>
    <x v="0"/>
    <x v="1"/>
    <n v="16600"/>
    <n v="16600"/>
    <n v="0"/>
    <x v="0"/>
    <x v="0"/>
    <x v="2"/>
    <n v="441"/>
    <x v="3"/>
  </r>
  <r>
    <n v="442000"/>
    <x v="0"/>
    <x v="0"/>
    <n v="127800"/>
    <n v="127800"/>
    <n v="0"/>
    <x v="0"/>
    <x v="1"/>
    <x v="1"/>
    <n v="550"/>
    <x v="9"/>
  </r>
  <r>
    <n v="442010"/>
    <x v="0"/>
    <x v="1"/>
    <n v="100000"/>
    <n v="100000"/>
    <n v="0"/>
    <x v="0"/>
    <x v="0"/>
    <x v="1"/>
    <n v="482"/>
    <x v="8"/>
  </r>
  <r>
    <n v="442026"/>
    <x v="1"/>
    <x v="0"/>
    <n v="20000"/>
    <n v="20000"/>
    <n v="0"/>
    <x v="0"/>
    <x v="1"/>
    <x v="0"/>
    <n v="415"/>
    <x v="6"/>
  </r>
  <r>
    <n v="442035"/>
    <x v="0"/>
    <x v="0"/>
    <n v="7500"/>
    <n v="7500"/>
    <n v="0"/>
    <x v="0"/>
    <x v="0"/>
    <x v="1"/>
    <n v="443"/>
    <x v="3"/>
  </r>
  <r>
    <n v="442090"/>
    <x v="0"/>
    <x v="2"/>
    <n v="30000"/>
    <n v="30000"/>
    <n v="0"/>
    <x v="0"/>
    <x v="0"/>
    <x v="1"/>
    <n v="441"/>
    <x v="3"/>
  </r>
  <r>
    <n v="442093"/>
    <x v="0"/>
    <x v="1"/>
    <n v="64601"/>
    <n v="64601"/>
    <n v="0"/>
    <x v="0"/>
    <x v="1"/>
    <x v="1"/>
    <n v="425"/>
    <x v="6"/>
  </r>
  <r>
    <n v="442106"/>
    <x v="1"/>
    <x v="0"/>
    <n v="37300"/>
    <n v="37300"/>
    <n v="0"/>
    <x v="0"/>
    <x v="0"/>
    <x v="1"/>
    <n v="440"/>
    <x v="3"/>
  </r>
  <r>
    <n v="442130"/>
    <x v="1"/>
    <x v="0"/>
    <n v="15300"/>
    <n v="15300"/>
    <n v="0"/>
    <x v="0"/>
    <x v="0"/>
    <x v="0"/>
    <n v="454"/>
    <x v="1"/>
  </r>
  <r>
    <n v="442154"/>
    <x v="1"/>
    <x v="0"/>
    <n v="10000"/>
    <n v="10000"/>
    <n v="0"/>
    <x v="0"/>
    <x v="0"/>
    <x v="2"/>
    <n v="514"/>
    <x v="7"/>
  </r>
  <r>
    <n v="442166"/>
    <x v="1"/>
    <x v="0"/>
    <n v="500"/>
    <n v="500"/>
    <n v="0"/>
    <x v="0"/>
    <x v="0"/>
    <x v="1"/>
    <n v="435"/>
    <x v="3"/>
  </r>
  <r>
    <n v="442182"/>
    <x v="1"/>
    <x v="0"/>
    <n v="25000"/>
    <n v="25000"/>
    <n v="0"/>
    <x v="0"/>
    <x v="0"/>
    <x v="1"/>
    <n v="399"/>
    <x v="2"/>
  </r>
  <r>
    <n v="442195"/>
    <x v="0"/>
    <x v="2"/>
    <n v="46000"/>
    <n v="46000"/>
    <n v="0"/>
    <x v="0"/>
    <x v="0"/>
    <x v="0"/>
    <n v="392"/>
    <x v="2"/>
  </r>
  <r>
    <n v="442204"/>
    <x v="0"/>
    <x v="0"/>
    <n v="57000"/>
    <n v="57000"/>
    <n v="0"/>
    <x v="0"/>
    <x v="1"/>
    <x v="0"/>
    <n v="442"/>
    <x v="3"/>
  </r>
  <r>
    <n v="442208"/>
    <x v="0"/>
    <x v="0"/>
    <n v="8500"/>
    <n v="8500"/>
    <n v="0"/>
    <x v="0"/>
    <x v="1"/>
    <x v="1"/>
    <n v="513"/>
    <x v="7"/>
  </r>
  <r>
    <n v="442212"/>
    <x v="0"/>
    <x v="1"/>
    <n v="20000"/>
    <n v="20000"/>
    <n v="0"/>
    <x v="0"/>
    <x v="1"/>
    <x v="1"/>
    <n v="494"/>
    <x v="0"/>
  </r>
  <r>
    <n v="442233"/>
    <x v="1"/>
    <x v="0"/>
    <n v="145000"/>
    <n v="145000"/>
    <n v="0"/>
    <x v="0"/>
    <x v="0"/>
    <x v="0"/>
    <n v="493"/>
    <x v="0"/>
  </r>
  <r>
    <n v="442249"/>
    <x v="0"/>
    <x v="0"/>
    <n v="18650"/>
    <n v="18650"/>
    <n v="0"/>
    <x v="0"/>
    <x v="1"/>
    <x v="1"/>
    <n v="505"/>
    <x v="0"/>
  </r>
  <r>
    <n v="442252"/>
    <x v="0"/>
    <x v="1"/>
    <n v="25500"/>
    <n v="25500"/>
    <n v="0"/>
    <x v="0"/>
    <x v="1"/>
    <x v="1"/>
    <n v="450"/>
    <x v="3"/>
  </r>
  <r>
    <n v="442268"/>
    <x v="0"/>
    <x v="1"/>
    <n v="110000"/>
    <n v="110000"/>
    <n v="0"/>
    <x v="0"/>
    <x v="1"/>
    <x v="1"/>
    <n v="476"/>
    <x v="8"/>
  </r>
  <r>
    <n v="442284"/>
    <x v="0"/>
    <x v="0"/>
    <n v="42000"/>
    <n v="42000"/>
    <n v="0"/>
    <x v="0"/>
    <x v="0"/>
    <x v="2"/>
    <n v="511"/>
    <x v="7"/>
  </r>
  <r>
    <n v="442287"/>
    <x v="1"/>
    <x v="0"/>
    <n v="22000"/>
    <n v="22000"/>
    <n v="0"/>
    <x v="0"/>
    <x v="1"/>
    <x v="0"/>
    <n v="422"/>
    <x v="6"/>
  </r>
  <r>
    <n v="442297"/>
    <x v="0"/>
    <x v="0"/>
    <n v="20000"/>
    <n v="20000"/>
    <n v="0"/>
    <x v="0"/>
    <x v="0"/>
    <x v="2"/>
    <n v="480"/>
    <x v="8"/>
  </r>
  <r>
    <n v="442299"/>
    <x v="1"/>
    <x v="0"/>
    <n v="60000"/>
    <n v="60000"/>
    <n v="0"/>
    <x v="0"/>
    <x v="1"/>
    <x v="0"/>
    <n v="508"/>
    <x v="0"/>
  </r>
  <r>
    <n v="442320"/>
    <x v="0"/>
    <x v="1"/>
    <n v="140000"/>
    <n v="140000"/>
    <n v="0"/>
    <x v="0"/>
    <x v="1"/>
    <x v="1"/>
    <n v="473"/>
    <x v="8"/>
  </r>
  <r>
    <n v="442322"/>
    <x v="2"/>
    <x v="1"/>
    <n v="1000"/>
    <n v="1000"/>
    <n v="0"/>
    <x v="0"/>
    <x v="0"/>
    <x v="1"/>
    <n v="443"/>
    <x v="3"/>
  </r>
  <r>
    <n v="442344"/>
    <x v="1"/>
    <x v="0"/>
    <n v="40000"/>
    <n v="40000"/>
    <n v="0"/>
    <x v="0"/>
    <x v="1"/>
    <x v="0"/>
    <n v="458"/>
    <x v="1"/>
  </r>
  <r>
    <n v="442352"/>
    <x v="1"/>
    <x v="0"/>
    <n v="20000"/>
    <n v="20000"/>
    <n v="0"/>
    <x v="0"/>
    <x v="1"/>
    <x v="1"/>
    <n v="419"/>
    <x v="6"/>
  </r>
  <r>
    <n v="442420"/>
    <x v="0"/>
    <x v="0"/>
    <n v="30000"/>
    <n v="0"/>
    <n v="1"/>
    <x v="1"/>
    <x v="0"/>
    <x v="1"/>
    <n v="475"/>
    <x v="8"/>
  </r>
  <r>
    <n v="442425"/>
    <x v="1"/>
    <x v="0"/>
    <n v="50000"/>
    <n v="50000"/>
    <n v="0"/>
    <x v="0"/>
    <x v="1"/>
    <x v="2"/>
    <n v="473"/>
    <x v="8"/>
  </r>
  <r>
    <n v="442430"/>
    <x v="1"/>
    <x v="0"/>
    <n v="20000"/>
    <n v="20000"/>
    <n v="0"/>
    <x v="0"/>
    <x v="1"/>
    <x v="1"/>
    <n v="459"/>
    <x v="1"/>
  </r>
  <r>
    <n v="442434"/>
    <x v="0"/>
    <x v="0"/>
    <n v="70305"/>
    <n v="70305"/>
    <n v="0"/>
    <x v="0"/>
    <x v="1"/>
    <x v="2"/>
    <n v="455"/>
    <x v="1"/>
  </r>
  <r>
    <n v="442463"/>
    <x v="0"/>
    <x v="1"/>
    <n v="20000"/>
    <n v="20000"/>
    <n v="0"/>
    <x v="0"/>
    <x v="1"/>
    <x v="1"/>
    <n v="486"/>
    <x v="8"/>
  </r>
  <r>
    <n v="442467"/>
    <x v="1"/>
    <x v="0"/>
    <n v="22000"/>
    <n v="22000"/>
    <n v="0"/>
    <x v="0"/>
    <x v="1"/>
    <x v="1"/>
    <n v="414"/>
    <x v="6"/>
  </r>
  <r>
    <n v="442472"/>
    <x v="0"/>
    <x v="0"/>
    <n v="33000"/>
    <n v="33000"/>
    <n v="0"/>
    <x v="0"/>
    <x v="1"/>
    <x v="1"/>
    <n v="454"/>
    <x v="1"/>
  </r>
  <r>
    <n v="442493"/>
    <x v="2"/>
    <x v="0"/>
    <n v="20000"/>
    <n v="20000"/>
    <n v="0"/>
    <x v="0"/>
    <x v="0"/>
    <x v="1"/>
    <n v="424"/>
    <x v="6"/>
  </r>
  <r>
    <n v="442496"/>
    <x v="2"/>
    <x v="0"/>
    <n v="84600"/>
    <n v="84600"/>
    <n v="0"/>
    <x v="0"/>
    <x v="0"/>
    <x v="1"/>
    <n v="482"/>
    <x v="8"/>
  </r>
  <r>
    <n v="442564"/>
    <x v="1"/>
    <x v="0"/>
    <n v="99000"/>
    <n v="99000"/>
    <n v="0"/>
    <x v="0"/>
    <x v="1"/>
    <x v="1"/>
    <n v="429"/>
    <x v="6"/>
  </r>
  <r>
    <n v="442565"/>
    <x v="0"/>
    <x v="0"/>
    <n v="91000"/>
    <n v="91000"/>
    <n v="0"/>
    <x v="0"/>
    <x v="1"/>
    <x v="0"/>
    <n v="537"/>
    <x v="9"/>
  </r>
  <r>
    <n v="442660"/>
    <x v="1"/>
    <x v="1"/>
    <n v="3200"/>
    <n v="3200"/>
    <n v="0"/>
    <x v="0"/>
    <x v="1"/>
    <x v="1"/>
    <n v="460"/>
    <x v="1"/>
  </r>
  <r>
    <n v="442709"/>
    <x v="0"/>
    <x v="1"/>
    <n v="20000"/>
    <n v="20000"/>
    <n v="0"/>
    <x v="0"/>
    <x v="0"/>
    <x v="2"/>
    <n v="466"/>
    <x v="1"/>
  </r>
  <r>
    <n v="442711"/>
    <x v="0"/>
    <x v="1"/>
    <n v="25000"/>
    <n v="25000"/>
    <n v="0"/>
    <x v="0"/>
    <x v="0"/>
    <x v="1"/>
    <n v="432"/>
    <x v="3"/>
  </r>
  <r>
    <n v="442733"/>
    <x v="0"/>
    <x v="0"/>
    <n v="39600"/>
    <n v="39600"/>
    <n v="0"/>
    <x v="0"/>
    <x v="1"/>
    <x v="0"/>
    <n v="552"/>
    <x v="10"/>
  </r>
  <r>
    <n v="442757"/>
    <x v="0"/>
    <x v="1"/>
    <n v="3000"/>
    <n v="3000"/>
    <n v="0"/>
    <x v="0"/>
    <x v="1"/>
    <x v="1"/>
    <n v="481"/>
    <x v="8"/>
  </r>
  <r>
    <n v="442761"/>
    <x v="0"/>
    <x v="0"/>
    <n v="26000"/>
    <n v="26000"/>
    <n v="0"/>
    <x v="0"/>
    <x v="1"/>
    <x v="2"/>
    <n v="514"/>
    <x v="7"/>
  </r>
  <r>
    <n v="442770"/>
    <x v="0"/>
    <x v="0"/>
    <n v="57000"/>
    <n v="57000"/>
    <n v="0"/>
    <x v="0"/>
    <x v="0"/>
    <x v="0"/>
    <n v="437"/>
    <x v="3"/>
  </r>
  <r>
    <n v="442777"/>
    <x v="1"/>
    <x v="0"/>
    <n v="5000"/>
    <n v="5000"/>
    <n v="0"/>
    <x v="0"/>
    <x v="1"/>
    <x v="1"/>
    <n v="425"/>
    <x v="6"/>
  </r>
  <r>
    <n v="442842"/>
    <x v="0"/>
    <x v="0"/>
    <n v="15000"/>
    <n v="15000"/>
    <n v="0"/>
    <x v="0"/>
    <x v="0"/>
    <x v="1"/>
    <n v="427"/>
    <x v="6"/>
  </r>
  <r>
    <n v="442939"/>
    <x v="0"/>
    <x v="0"/>
    <n v="11060"/>
    <n v="11060"/>
    <n v="0"/>
    <x v="0"/>
    <x v="1"/>
    <x v="1"/>
    <n v="444"/>
    <x v="3"/>
  </r>
  <r>
    <n v="442941"/>
    <x v="0"/>
    <x v="1"/>
    <n v="25000"/>
    <n v="25000"/>
    <n v="0"/>
    <x v="0"/>
    <x v="1"/>
    <x v="1"/>
    <n v="536"/>
    <x v="9"/>
  </r>
  <r>
    <n v="442952"/>
    <x v="0"/>
    <x v="0"/>
    <n v="40000"/>
    <n v="40000"/>
    <n v="0"/>
    <x v="0"/>
    <x v="0"/>
    <x v="0"/>
    <n v="462"/>
    <x v="1"/>
  </r>
  <r>
    <n v="442961"/>
    <x v="0"/>
    <x v="0"/>
    <n v="30000"/>
    <n v="30000"/>
    <n v="0"/>
    <x v="0"/>
    <x v="0"/>
    <x v="1"/>
    <n v="457"/>
    <x v="1"/>
  </r>
  <r>
    <n v="442985"/>
    <x v="0"/>
    <x v="1"/>
    <n v="2000"/>
    <n v="2000"/>
    <n v="0"/>
    <x v="0"/>
    <x v="1"/>
    <x v="0"/>
    <n v="502"/>
    <x v="0"/>
  </r>
  <r>
    <n v="443053"/>
    <x v="1"/>
    <x v="0"/>
    <n v="700"/>
    <n v="700"/>
    <n v="0"/>
    <x v="0"/>
    <x v="1"/>
    <x v="1"/>
    <n v="453"/>
    <x v="1"/>
  </r>
  <r>
    <n v="443085"/>
    <x v="0"/>
    <x v="0"/>
    <n v="34700"/>
    <n v="34700"/>
    <n v="0"/>
    <x v="0"/>
    <x v="0"/>
    <x v="1"/>
    <n v="478"/>
    <x v="8"/>
  </r>
  <r>
    <n v="443098"/>
    <x v="1"/>
    <x v="0"/>
    <n v="60000"/>
    <n v="60000"/>
    <n v="0"/>
    <x v="0"/>
    <x v="0"/>
    <x v="2"/>
    <n v="545"/>
    <x v="9"/>
  </r>
  <r>
    <n v="443113"/>
    <x v="0"/>
    <x v="2"/>
    <n v="20000"/>
    <n v="20000"/>
    <n v="0"/>
    <x v="0"/>
    <x v="0"/>
    <x v="0"/>
    <n v="472"/>
    <x v="8"/>
  </r>
  <r>
    <n v="443134"/>
    <x v="0"/>
    <x v="2"/>
    <n v="35000"/>
    <n v="35000"/>
    <n v="0"/>
    <x v="0"/>
    <x v="1"/>
    <x v="1"/>
    <n v="502"/>
    <x v="0"/>
  </r>
  <r>
    <n v="443136"/>
    <x v="1"/>
    <x v="0"/>
    <n v="35000"/>
    <n v="35000"/>
    <n v="0"/>
    <x v="0"/>
    <x v="1"/>
    <x v="1"/>
    <n v="496"/>
    <x v="0"/>
  </r>
  <r>
    <n v="443139"/>
    <x v="0"/>
    <x v="0"/>
    <n v="60000"/>
    <n v="60000"/>
    <n v="0"/>
    <x v="0"/>
    <x v="1"/>
    <x v="0"/>
    <n v="464"/>
    <x v="1"/>
  </r>
  <r>
    <n v="443144"/>
    <x v="1"/>
    <x v="1"/>
    <n v="33700"/>
    <n v="33700"/>
    <n v="0"/>
    <x v="0"/>
    <x v="0"/>
    <x v="1"/>
    <n v="406"/>
    <x v="2"/>
  </r>
  <r>
    <n v="443146"/>
    <x v="1"/>
    <x v="0"/>
    <n v="25000"/>
    <n v="25000"/>
    <n v="0"/>
    <x v="0"/>
    <x v="1"/>
    <x v="0"/>
    <n v="506"/>
    <x v="0"/>
  </r>
  <r>
    <n v="443162"/>
    <x v="0"/>
    <x v="0"/>
    <n v="102800"/>
    <n v="102800"/>
    <n v="0"/>
    <x v="0"/>
    <x v="1"/>
    <x v="0"/>
    <n v="510"/>
    <x v="0"/>
  </r>
  <r>
    <n v="443168"/>
    <x v="0"/>
    <x v="0"/>
    <n v="85000"/>
    <n v="85000"/>
    <n v="0"/>
    <x v="0"/>
    <x v="1"/>
    <x v="0"/>
    <n v="505"/>
    <x v="0"/>
  </r>
  <r>
    <n v="443171"/>
    <x v="0"/>
    <x v="2"/>
    <n v="41000"/>
    <n v="41000"/>
    <n v="0"/>
    <x v="0"/>
    <x v="0"/>
    <x v="0"/>
    <n v="503"/>
    <x v="0"/>
  </r>
  <r>
    <n v="443183"/>
    <x v="0"/>
    <x v="1"/>
    <n v="45300"/>
    <n v="45300"/>
    <n v="0"/>
    <x v="0"/>
    <x v="0"/>
    <x v="1"/>
    <n v="504"/>
    <x v="0"/>
  </r>
  <r>
    <n v="443199"/>
    <x v="0"/>
    <x v="1"/>
    <n v="30500"/>
    <n v="30500"/>
    <n v="0"/>
    <x v="0"/>
    <x v="1"/>
    <x v="0"/>
    <n v="442"/>
    <x v="3"/>
  </r>
  <r>
    <n v="443200"/>
    <x v="1"/>
    <x v="0"/>
    <n v="53600"/>
    <n v="53600"/>
    <n v="0"/>
    <x v="0"/>
    <x v="1"/>
    <x v="2"/>
    <n v="496"/>
    <x v="0"/>
  </r>
  <r>
    <n v="443201"/>
    <x v="0"/>
    <x v="1"/>
    <n v="35000"/>
    <n v="35000"/>
    <n v="0"/>
    <x v="0"/>
    <x v="1"/>
    <x v="0"/>
    <n v="535"/>
    <x v="9"/>
  </r>
  <r>
    <n v="443206"/>
    <x v="0"/>
    <x v="0"/>
    <n v="78000"/>
    <n v="78000"/>
    <n v="0"/>
    <x v="0"/>
    <x v="1"/>
    <x v="0"/>
    <n v="533"/>
    <x v="9"/>
  </r>
  <r>
    <n v="443213"/>
    <x v="1"/>
    <x v="0"/>
    <n v="500"/>
    <n v="500"/>
    <n v="0"/>
    <x v="0"/>
    <x v="0"/>
    <x v="1"/>
    <n v="451"/>
    <x v="1"/>
  </r>
  <r>
    <n v="443214"/>
    <x v="0"/>
    <x v="0"/>
    <n v="41000"/>
    <n v="41000"/>
    <n v="0"/>
    <x v="0"/>
    <x v="0"/>
    <x v="0"/>
    <n v="498"/>
    <x v="0"/>
  </r>
  <r>
    <n v="443215"/>
    <x v="0"/>
    <x v="0"/>
    <n v="10000"/>
    <n v="10000"/>
    <n v="0"/>
    <x v="0"/>
    <x v="0"/>
    <x v="1"/>
    <n v="497"/>
    <x v="0"/>
  </r>
  <r>
    <n v="443216"/>
    <x v="0"/>
    <x v="0"/>
    <n v="50000"/>
    <n v="50000"/>
    <n v="0"/>
    <x v="0"/>
    <x v="1"/>
    <x v="2"/>
    <n v="548"/>
    <x v="9"/>
  </r>
  <r>
    <n v="443230"/>
    <x v="1"/>
    <x v="1"/>
    <n v="10000"/>
    <n v="10000"/>
    <n v="0"/>
    <x v="0"/>
    <x v="1"/>
    <x v="0"/>
    <n v="550"/>
    <x v="9"/>
  </r>
  <r>
    <n v="443272"/>
    <x v="0"/>
    <x v="0"/>
    <n v="10000"/>
    <n v="10000"/>
    <n v="0"/>
    <x v="0"/>
    <x v="1"/>
    <x v="0"/>
    <n v="423"/>
    <x v="6"/>
  </r>
  <r>
    <n v="443274"/>
    <x v="1"/>
    <x v="0"/>
    <n v="4000"/>
    <n v="4000"/>
    <n v="0"/>
    <x v="0"/>
    <x v="1"/>
    <x v="1"/>
    <n v="458"/>
    <x v="1"/>
  </r>
  <r>
    <n v="443275"/>
    <x v="0"/>
    <x v="0"/>
    <n v="91000"/>
    <n v="91000"/>
    <n v="0"/>
    <x v="0"/>
    <x v="1"/>
    <x v="0"/>
    <n v="520"/>
    <x v="7"/>
  </r>
  <r>
    <n v="443278"/>
    <x v="0"/>
    <x v="0"/>
    <n v="88000"/>
    <n v="88000"/>
    <n v="0"/>
    <x v="0"/>
    <x v="1"/>
    <x v="0"/>
    <n v="519"/>
    <x v="7"/>
  </r>
  <r>
    <n v="443288"/>
    <x v="0"/>
    <x v="0"/>
    <n v="50000"/>
    <n v="50000"/>
    <n v="0"/>
    <x v="0"/>
    <x v="0"/>
    <x v="1"/>
    <n v="440"/>
    <x v="3"/>
  </r>
  <r>
    <n v="443294"/>
    <x v="0"/>
    <x v="2"/>
    <n v="20000"/>
    <n v="20000"/>
    <n v="0"/>
    <x v="0"/>
    <x v="0"/>
    <x v="2"/>
    <n v="457"/>
    <x v="1"/>
  </r>
  <r>
    <n v="443300"/>
    <x v="0"/>
    <x v="0"/>
    <n v="76500"/>
    <n v="76500"/>
    <n v="0"/>
    <x v="0"/>
    <x v="1"/>
    <x v="0"/>
    <n v="556"/>
    <x v="10"/>
  </r>
  <r>
    <n v="443303"/>
    <x v="0"/>
    <x v="2"/>
    <n v="129200"/>
    <n v="129200"/>
    <n v="0"/>
    <x v="0"/>
    <x v="0"/>
    <x v="1"/>
    <n v="439"/>
    <x v="3"/>
  </r>
  <r>
    <n v="443308"/>
    <x v="0"/>
    <x v="1"/>
    <n v="30000"/>
    <n v="30000"/>
    <n v="0"/>
    <x v="0"/>
    <x v="0"/>
    <x v="2"/>
    <n v="434"/>
    <x v="3"/>
  </r>
  <r>
    <n v="443314"/>
    <x v="1"/>
    <x v="0"/>
    <n v="20000"/>
    <n v="20000"/>
    <n v="0"/>
    <x v="0"/>
    <x v="0"/>
    <x v="0"/>
    <n v="460"/>
    <x v="1"/>
  </r>
  <r>
    <n v="443316"/>
    <x v="0"/>
    <x v="0"/>
    <n v="50000"/>
    <n v="50000"/>
    <n v="0"/>
    <x v="0"/>
    <x v="0"/>
    <x v="0"/>
    <n v="492"/>
    <x v="0"/>
  </r>
  <r>
    <n v="443325"/>
    <x v="0"/>
    <x v="0"/>
    <n v="48000"/>
    <n v="48000"/>
    <n v="0"/>
    <x v="0"/>
    <x v="1"/>
    <x v="2"/>
    <n v="493"/>
    <x v="0"/>
  </r>
  <r>
    <n v="443328"/>
    <x v="0"/>
    <x v="2"/>
    <n v="30000"/>
    <n v="30000"/>
    <n v="0"/>
    <x v="0"/>
    <x v="0"/>
    <x v="1"/>
    <n v="487"/>
    <x v="8"/>
  </r>
  <r>
    <n v="443335"/>
    <x v="0"/>
    <x v="0"/>
    <n v="14000"/>
    <n v="14000"/>
    <n v="0"/>
    <x v="0"/>
    <x v="1"/>
    <x v="2"/>
    <n v="481"/>
    <x v="8"/>
  </r>
  <r>
    <n v="443382"/>
    <x v="1"/>
    <x v="0"/>
    <n v="35000"/>
    <n v="35000"/>
    <n v="0"/>
    <x v="0"/>
    <x v="1"/>
    <x v="1"/>
    <n v="435"/>
    <x v="3"/>
  </r>
  <r>
    <n v="443398"/>
    <x v="0"/>
    <x v="0"/>
    <n v="30000"/>
    <n v="30000"/>
    <n v="0"/>
    <x v="0"/>
    <x v="1"/>
    <x v="2"/>
    <n v="508"/>
    <x v="0"/>
  </r>
  <r>
    <n v="443437"/>
    <x v="0"/>
    <x v="1"/>
    <n v="35000"/>
    <n v="35000"/>
    <n v="0"/>
    <x v="0"/>
    <x v="0"/>
    <x v="1"/>
    <n v="446"/>
    <x v="3"/>
  </r>
  <r>
    <n v="443466"/>
    <x v="0"/>
    <x v="0"/>
    <n v="120350"/>
    <n v="120350"/>
    <n v="0"/>
    <x v="0"/>
    <x v="0"/>
    <x v="0"/>
    <n v="411"/>
    <x v="6"/>
  </r>
  <r>
    <n v="443489"/>
    <x v="0"/>
    <x v="0"/>
    <n v="80000"/>
    <n v="80000"/>
    <n v="0"/>
    <x v="0"/>
    <x v="1"/>
    <x v="1"/>
    <n v="503"/>
    <x v="0"/>
  </r>
  <r>
    <n v="443494"/>
    <x v="0"/>
    <x v="1"/>
    <n v="71400"/>
    <n v="71400"/>
    <n v="0"/>
    <x v="0"/>
    <x v="1"/>
    <x v="0"/>
    <n v="504"/>
    <x v="0"/>
  </r>
  <r>
    <n v="443511"/>
    <x v="0"/>
    <x v="1"/>
    <n v="30000"/>
    <n v="30000"/>
    <n v="0"/>
    <x v="0"/>
    <x v="0"/>
    <x v="0"/>
    <n v="502"/>
    <x v="0"/>
  </r>
  <r>
    <n v="443519"/>
    <x v="0"/>
    <x v="0"/>
    <n v="95700"/>
    <n v="95700"/>
    <n v="0"/>
    <x v="0"/>
    <x v="0"/>
    <x v="1"/>
    <n v="507"/>
    <x v="0"/>
  </r>
  <r>
    <n v="443540"/>
    <x v="0"/>
    <x v="1"/>
    <n v="52800"/>
    <n v="52800"/>
    <n v="0"/>
    <x v="0"/>
    <x v="0"/>
    <x v="0"/>
    <n v="521"/>
    <x v="7"/>
  </r>
  <r>
    <n v="443547"/>
    <x v="0"/>
    <x v="0"/>
    <n v="20000"/>
    <n v="20000"/>
    <n v="0"/>
    <x v="0"/>
    <x v="1"/>
    <x v="1"/>
    <n v="486"/>
    <x v="8"/>
  </r>
  <r>
    <n v="443551"/>
    <x v="0"/>
    <x v="0"/>
    <n v="10000"/>
    <n v="10000"/>
    <n v="0"/>
    <x v="0"/>
    <x v="0"/>
    <x v="1"/>
    <n v="480"/>
    <x v="8"/>
  </r>
  <r>
    <n v="443565"/>
    <x v="0"/>
    <x v="2"/>
    <n v="30000"/>
    <n v="30000"/>
    <n v="0"/>
    <x v="0"/>
    <x v="1"/>
    <x v="0"/>
    <n v="512"/>
    <x v="7"/>
  </r>
  <r>
    <n v="443600"/>
    <x v="0"/>
    <x v="0"/>
    <n v="73000"/>
    <n v="73000"/>
    <n v="0"/>
    <x v="0"/>
    <x v="1"/>
    <x v="1"/>
    <n v="519"/>
    <x v="7"/>
  </r>
  <r>
    <n v="443609"/>
    <x v="1"/>
    <x v="1"/>
    <n v="30000"/>
    <n v="30000"/>
    <n v="0"/>
    <x v="0"/>
    <x v="0"/>
    <x v="2"/>
    <n v="431"/>
    <x v="3"/>
  </r>
  <r>
    <n v="443615"/>
    <x v="0"/>
    <x v="0"/>
    <n v="35191"/>
    <n v="35191"/>
    <n v="0"/>
    <x v="0"/>
    <x v="0"/>
    <x v="1"/>
    <n v="447"/>
    <x v="3"/>
  </r>
  <r>
    <n v="443618"/>
    <x v="0"/>
    <x v="0"/>
    <n v="32500"/>
    <n v="32500"/>
    <n v="0"/>
    <x v="0"/>
    <x v="0"/>
    <x v="1"/>
    <n v="440"/>
    <x v="3"/>
  </r>
  <r>
    <n v="443631"/>
    <x v="0"/>
    <x v="0"/>
    <n v="500"/>
    <n v="500"/>
    <n v="0"/>
    <x v="0"/>
    <x v="0"/>
    <x v="1"/>
    <n v="437"/>
    <x v="3"/>
  </r>
  <r>
    <n v="443644"/>
    <x v="0"/>
    <x v="0"/>
    <n v="10000"/>
    <n v="10000"/>
    <n v="0"/>
    <x v="0"/>
    <x v="1"/>
    <x v="0"/>
    <n v="575"/>
    <x v="12"/>
  </r>
  <r>
    <n v="443657"/>
    <x v="0"/>
    <x v="0"/>
    <n v="45300"/>
    <n v="45300"/>
    <n v="0"/>
    <x v="0"/>
    <x v="0"/>
    <x v="0"/>
    <n v="484"/>
    <x v="8"/>
  </r>
  <r>
    <n v="443660"/>
    <x v="0"/>
    <x v="0"/>
    <n v="44800"/>
    <n v="44800"/>
    <n v="0"/>
    <x v="0"/>
    <x v="0"/>
    <x v="1"/>
    <n v="506"/>
    <x v="0"/>
  </r>
  <r>
    <n v="443664"/>
    <x v="0"/>
    <x v="0"/>
    <n v="63900"/>
    <n v="63900"/>
    <n v="0"/>
    <x v="0"/>
    <x v="1"/>
    <x v="0"/>
    <n v="532"/>
    <x v="9"/>
  </r>
  <r>
    <n v="443671"/>
    <x v="0"/>
    <x v="2"/>
    <n v="35000"/>
    <n v="35000"/>
    <n v="0"/>
    <x v="0"/>
    <x v="0"/>
    <x v="2"/>
    <n v="440"/>
    <x v="3"/>
  </r>
  <r>
    <n v="443680"/>
    <x v="0"/>
    <x v="0"/>
    <n v="115000"/>
    <n v="115000"/>
    <n v="0"/>
    <x v="0"/>
    <x v="0"/>
    <x v="1"/>
    <n v="447"/>
    <x v="3"/>
  </r>
  <r>
    <n v="443686"/>
    <x v="1"/>
    <x v="0"/>
    <n v="15000"/>
    <n v="15000"/>
    <n v="0"/>
    <x v="0"/>
    <x v="0"/>
    <x v="1"/>
    <n v="440"/>
    <x v="3"/>
  </r>
  <r>
    <n v="443693"/>
    <x v="0"/>
    <x v="0"/>
    <n v="30000"/>
    <n v="30000"/>
    <n v="0"/>
    <x v="0"/>
    <x v="1"/>
    <x v="2"/>
    <n v="527"/>
    <x v="7"/>
  </r>
  <r>
    <n v="443704"/>
    <x v="0"/>
    <x v="0"/>
    <n v="25000"/>
    <n v="25000"/>
    <n v="0"/>
    <x v="0"/>
    <x v="0"/>
    <x v="1"/>
    <n v="425"/>
    <x v="6"/>
  </r>
  <r>
    <n v="443706"/>
    <x v="0"/>
    <x v="1"/>
    <n v="10000"/>
    <n v="10000"/>
    <n v="0"/>
    <x v="0"/>
    <x v="1"/>
    <x v="0"/>
    <n v="452"/>
    <x v="1"/>
  </r>
  <r>
    <n v="443708"/>
    <x v="1"/>
    <x v="1"/>
    <n v="40000"/>
    <n v="40000"/>
    <n v="0"/>
    <x v="0"/>
    <x v="0"/>
    <x v="1"/>
    <n v="498"/>
    <x v="0"/>
  </r>
  <r>
    <n v="443772"/>
    <x v="0"/>
    <x v="2"/>
    <n v="40000"/>
    <n v="40000"/>
    <n v="0"/>
    <x v="0"/>
    <x v="1"/>
    <x v="0"/>
    <n v="454"/>
    <x v="1"/>
  </r>
  <r>
    <n v="443782"/>
    <x v="0"/>
    <x v="0"/>
    <n v="202000"/>
    <n v="202000"/>
    <n v="0"/>
    <x v="0"/>
    <x v="1"/>
    <x v="1"/>
    <n v="469"/>
    <x v="1"/>
  </r>
  <r>
    <n v="443783"/>
    <x v="0"/>
    <x v="0"/>
    <n v="115000"/>
    <n v="115000"/>
    <n v="0"/>
    <x v="0"/>
    <x v="0"/>
    <x v="1"/>
    <n v="520"/>
    <x v="7"/>
  </r>
  <r>
    <n v="443790"/>
    <x v="0"/>
    <x v="0"/>
    <n v="40000"/>
    <n v="40000"/>
    <n v="0"/>
    <x v="0"/>
    <x v="1"/>
    <x v="1"/>
    <n v="501"/>
    <x v="0"/>
  </r>
  <r>
    <n v="443813"/>
    <x v="1"/>
    <x v="0"/>
    <n v="76500"/>
    <n v="76500"/>
    <n v="0"/>
    <x v="0"/>
    <x v="0"/>
    <x v="2"/>
    <n v="446"/>
    <x v="3"/>
  </r>
  <r>
    <n v="443820"/>
    <x v="1"/>
    <x v="0"/>
    <n v="25000"/>
    <n v="0"/>
    <n v="1"/>
    <x v="1"/>
    <x v="1"/>
    <x v="1"/>
    <n v="427"/>
    <x v="6"/>
  </r>
  <r>
    <n v="443822"/>
    <x v="0"/>
    <x v="0"/>
    <n v="55000"/>
    <n v="55000"/>
    <n v="0"/>
    <x v="0"/>
    <x v="0"/>
    <x v="1"/>
    <n v="513"/>
    <x v="7"/>
  </r>
  <r>
    <n v="443828"/>
    <x v="0"/>
    <x v="1"/>
    <n v="40000"/>
    <n v="40000"/>
    <n v="0"/>
    <x v="0"/>
    <x v="0"/>
    <x v="2"/>
    <n v="455"/>
    <x v="1"/>
  </r>
  <r>
    <n v="443833"/>
    <x v="0"/>
    <x v="1"/>
    <n v="40000"/>
    <n v="40000"/>
    <n v="0"/>
    <x v="0"/>
    <x v="0"/>
    <x v="0"/>
    <n v="471"/>
    <x v="8"/>
  </r>
  <r>
    <n v="443847"/>
    <x v="2"/>
    <x v="2"/>
    <n v="61500"/>
    <n v="61500"/>
    <n v="0"/>
    <x v="0"/>
    <x v="1"/>
    <x v="1"/>
    <n v="445"/>
    <x v="3"/>
  </r>
  <r>
    <n v="443865"/>
    <x v="0"/>
    <x v="1"/>
    <n v="32000"/>
    <n v="32000"/>
    <n v="0"/>
    <x v="0"/>
    <x v="1"/>
    <x v="1"/>
    <n v="484"/>
    <x v="8"/>
  </r>
  <r>
    <n v="443866"/>
    <x v="1"/>
    <x v="0"/>
    <n v="81000"/>
    <n v="81000"/>
    <n v="0"/>
    <x v="0"/>
    <x v="0"/>
    <x v="1"/>
    <n v="471"/>
    <x v="8"/>
  </r>
  <r>
    <n v="443867"/>
    <x v="0"/>
    <x v="0"/>
    <n v="35000"/>
    <n v="35000"/>
    <n v="0"/>
    <x v="0"/>
    <x v="1"/>
    <x v="2"/>
    <n v="511"/>
    <x v="7"/>
  </r>
  <r>
    <n v="443872"/>
    <x v="0"/>
    <x v="0"/>
    <n v="25000"/>
    <n v="25000"/>
    <n v="0"/>
    <x v="0"/>
    <x v="0"/>
    <x v="1"/>
    <n v="433"/>
    <x v="3"/>
  </r>
  <r>
    <n v="443877"/>
    <x v="1"/>
    <x v="0"/>
    <n v="27600"/>
    <n v="27600"/>
    <n v="0"/>
    <x v="0"/>
    <x v="1"/>
    <x v="0"/>
    <n v="461"/>
    <x v="1"/>
  </r>
  <r>
    <n v="443884"/>
    <x v="1"/>
    <x v="0"/>
    <n v="20000"/>
    <n v="0"/>
    <n v="1"/>
    <x v="1"/>
    <x v="0"/>
    <x v="1"/>
    <n v="440"/>
    <x v="3"/>
  </r>
  <r>
    <n v="443900"/>
    <x v="2"/>
    <x v="2"/>
    <n v="25000"/>
    <n v="25000"/>
    <n v="0"/>
    <x v="0"/>
    <x v="0"/>
    <x v="1"/>
    <n v="456"/>
    <x v="1"/>
  </r>
  <r>
    <n v="443909"/>
    <x v="1"/>
    <x v="0"/>
    <n v="12000"/>
    <n v="12000"/>
    <n v="0"/>
    <x v="0"/>
    <x v="0"/>
    <x v="1"/>
    <n v="461"/>
    <x v="1"/>
  </r>
  <r>
    <n v="443915"/>
    <x v="0"/>
    <x v="0"/>
    <n v="10000"/>
    <n v="10000"/>
    <n v="0"/>
    <x v="0"/>
    <x v="1"/>
    <x v="1"/>
    <n v="509"/>
    <x v="0"/>
  </r>
  <r>
    <n v="443918"/>
    <x v="0"/>
    <x v="0"/>
    <n v="6000"/>
    <n v="6000"/>
    <n v="0"/>
    <x v="0"/>
    <x v="1"/>
    <x v="1"/>
    <n v="485"/>
    <x v="8"/>
  </r>
  <r>
    <n v="443933"/>
    <x v="0"/>
    <x v="0"/>
    <n v="30000"/>
    <n v="30000"/>
    <n v="0"/>
    <x v="0"/>
    <x v="0"/>
    <x v="0"/>
    <n v="465"/>
    <x v="1"/>
  </r>
  <r>
    <n v="443935"/>
    <x v="0"/>
    <x v="1"/>
    <n v="346400"/>
    <n v="346400"/>
    <n v="0"/>
    <x v="0"/>
    <x v="0"/>
    <x v="0"/>
    <n v="527"/>
    <x v="7"/>
  </r>
  <r>
    <n v="443938"/>
    <x v="2"/>
    <x v="2"/>
    <n v="20000"/>
    <n v="20000"/>
    <n v="0"/>
    <x v="0"/>
    <x v="0"/>
    <x v="1"/>
    <n v="489"/>
    <x v="8"/>
  </r>
  <r>
    <n v="443940"/>
    <x v="1"/>
    <x v="1"/>
    <n v="20000"/>
    <n v="20000"/>
    <n v="0"/>
    <x v="0"/>
    <x v="0"/>
    <x v="2"/>
    <n v="460"/>
    <x v="1"/>
  </r>
  <r>
    <n v="443944"/>
    <x v="0"/>
    <x v="0"/>
    <n v="25000"/>
    <n v="25000"/>
    <n v="0"/>
    <x v="0"/>
    <x v="1"/>
    <x v="0"/>
    <n v="520"/>
    <x v="7"/>
  </r>
  <r>
    <n v="443956"/>
    <x v="0"/>
    <x v="1"/>
    <n v="1500"/>
    <n v="1500"/>
    <n v="0"/>
    <x v="0"/>
    <x v="1"/>
    <x v="0"/>
    <n v="448"/>
    <x v="3"/>
  </r>
  <r>
    <n v="443986"/>
    <x v="0"/>
    <x v="0"/>
    <n v="54100"/>
    <n v="54100"/>
    <n v="0"/>
    <x v="0"/>
    <x v="1"/>
    <x v="1"/>
    <n v="497"/>
    <x v="0"/>
  </r>
  <r>
    <n v="443999"/>
    <x v="0"/>
    <x v="0"/>
    <n v="25000"/>
    <n v="25000"/>
    <n v="0"/>
    <x v="0"/>
    <x v="0"/>
    <x v="1"/>
    <n v="518"/>
    <x v="7"/>
  </r>
  <r>
    <n v="444007"/>
    <x v="0"/>
    <x v="1"/>
    <n v="35000"/>
    <n v="35000"/>
    <n v="0"/>
    <x v="0"/>
    <x v="1"/>
    <x v="2"/>
    <n v="488"/>
    <x v="8"/>
  </r>
  <r>
    <n v="444018"/>
    <x v="0"/>
    <x v="2"/>
    <n v="25000"/>
    <n v="25000"/>
    <n v="0"/>
    <x v="0"/>
    <x v="1"/>
    <x v="0"/>
    <n v="504"/>
    <x v="0"/>
  </r>
  <r>
    <n v="444040"/>
    <x v="0"/>
    <x v="0"/>
    <n v="106500"/>
    <n v="106500"/>
    <n v="0"/>
    <x v="0"/>
    <x v="1"/>
    <x v="0"/>
    <n v="498"/>
    <x v="0"/>
  </r>
  <r>
    <n v="444043"/>
    <x v="0"/>
    <x v="0"/>
    <n v="101000"/>
    <n v="101000"/>
    <n v="0"/>
    <x v="0"/>
    <x v="0"/>
    <x v="0"/>
    <n v="529"/>
    <x v="7"/>
  </r>
  <r>
    <n v="444080"/>
    <x v="0"/>
    <x v="0"/>
    <n v="30000"/>
    <n v="30000"/>
    <n v="0"/>
    <x v="0"/>
    <x v="1"/>
    <x v="1"/>
    <n v="527"/>
    <x v="7"/>
  </r>
  <r>
    <n v="444100"/>
    <x v="0"/>
    <x v="2"/>
    <n v="20000"/>
    <n v="20000"/>
    <n v="0"/>
    <x v="0"/>
    <x v="0"/>
    <x v="0"/>
    <n v="471"/>
    <x v="8"/>
  </r>
  <r>
    <n v="444112"/>
    <x v="0"/>
    <x v="0"/>
    <n v="68000"/>
    <n v="68000"/>
    <n v="0"/>
    <x v="0"/>
    <x v="1"/>
    <x v="2"/>
    <n v="471"/>
    <x v="8"/>
  </r>
  <r>
    <n v="444127"/>
    <x v="1"/>
    <x v="0"/>
    <n v="30000"/>
    <n v="30000"/>
    <n v="0"/>
    <x v="0"/>
    <x v="0"/>
    <x v="2"/>
    <n v="453"/>
    <x v="1"/>
  </r>
  <r>
    <n v="444145"/>
    <x v="0"/>
    <x v="0"/>
    <n v="15000"/>
    <n v="15000"/>
    <n v="0"/>
    <x v="0"/>
    <x v="1"/>
    <x v="0"/>
    <n v="514"/>
    <x v="7"/>
  </r>
  <r>
    <n v="444182"/>
    <x v="0"/>
    <x v="1"/>
    <n v="35000"/>
    <n v="35000"/>
    <n v="0"/>
    <x v="0"/>
    <x v="0"/>
    <x v="1"/>
    <n v="463"/>
    <x v="1"/>
  </r>
  <r>
    <n v="444183"/>
    <x v="0"/>
    <x v="0"/>
    <n v="122100"/>
    <n v="122100"/>
    <n v="0"/>
    <x v="0"/>
    <x v="1"/>
    <x v="1"/>
    <n v="509"/>
    <x v="0"/>
  </r>
  <r>
    <n v="444198"/>
    <x v="1"/>
    <x v="0"/>
    <n v="20000"/>
    <n v="20000"/>
    <n v="0"/>
    <x v="0"/>
    <x v="0"/>
    <x v="2"/>
    <n v="477"/>
    <x v="8"/>
  </r>
  <r>
    <n v="444216"/>
    <x v="0"/>
    <x v="0"/>
    <n v="8000"/>
    <n v="8000"/>
    <n v="0"/>
    <x v="0"/>
    <x v="1"/>
    <x v="2"/>
    <n v="502"/>
    <x v="0"/>
  </r>
  <r>
    <n v="444236"/>
    <x v="1"/>
    <x v="0"/>
    <n v="10000"/>
    <n v="10000"/>
    <n v="0"/>
    <x v="0"/>
    <x v="0"/>
    <x v="0"/>
    <n v="457"/>
    <x v="1"/>
  </r>
  <r>
    <n v="444267"/>
    <x v="1"/>
    <x v="0"/>
    <n v="20000"/>
    <n v="20000"/>
    <n v="0"/>
    <x v="0"/>
    <x v="1"/>
    <x v="0"/>
    <n v="498"/>
    <x v="0"/>
  </r>
  <r>
    <n v="444270"/>
    <x v="0"/>
    <x v="1"/>
    <n v="23000"/>
    <n v="23000"/>
    <n v="0"/>
    <x v="0"/>
    <x v="1"/>
    <x v="0"/>
    <n v="519"/>
    <x v="7"/>
  </r>
  <r>
    <n v="444306"/>
    <x v="0"/>
    <x v="1"/>
    <n v="28000"/>
    <n v="28000"/>
    <n v="0"/>
    <x v="0"/>
    <x v="0"/>
    <x v="1"/>
    <n v="497"/>
    <x v="0"/>
  </r>
  <r>
    <n v="444313"/>
    <x v="0"/>
    <x v="0"/>
    <n v="147880"/>
    <n v="147880"/>
    <n v="0"/>
    <x v="0"/>
    <x v="1"/>
    <x v="1"/>
    <n v="498"/>
    <x v="0"/>
  </r>
  <r>
    <n v="444341"/>
    <x v="0"/>
    <x v="0"/>
    <n v="50000"/>
    <n v="50000"/>
    <n v="0"/>
    <x v="0"/>
    <x v="0"/>
    <x v="1"/>
    <n v="517"/>
    <x v="7"/>
  </r>
  <r>
    <n v="444345"/>
    <x v="2"/>
    <x v="2"/>
    <n v="5000"/>
    <n v="5000"/>
    <n v="0"/>
    <x v="0"/>
    <x v="1"/>
    <x v="1"/>
    <n v="473"/>
    <x v="8"/>
  </r>
  <r>
    <n v="444427"/>
    <x v="1"/>
    <x v="0"/>
    <n v="22000"/>
    <n v="22000"/>
    <n v="0"/>
    <x v="0"/>
    <x v="1"/>
    <x v="0"/>
    <n v="438"/>
    <x v="3"/>
  </r>
  <r>
    <n v="444436"/>
    <x v="0"/>
    <x v="1"/>
    <n v="25000"/>
    <n v="25000"/>
    <n v="0"/>
    <x v="0"/>
    <x v="1"/>
    <x v="1"/>
    <n v="491"/>
    <x v="0"/>
  </r>
  <r>
    <n v="444470"/>
    <x v="0"/>
    <x v="0"/>
    <n v="162200"/>
    <n v="162200"/>
    <n v="0"/>
    <x v="0"/>
    <x v="0"/>
    <x v="1"/>
    <n v="538"/>
    <x v="9"/>
  </r>
  <r>
    <n v="444479"/>
    <x v="1"/>
    <x v="0"/>
    <n v="30000"/>
    <n v="0"/>
    <n v="1"/>
    <x v="1"/>
    <x v="1"/>
    <x v="0"/>
    <n v="456"/>
    <x v="1"/>
  </r>
  <r>
    <n v="444583"/>
    <x v="0"/>
    <x v="1"/>
    <n v="20000"/>
    <n v="20000"/>
    <n v="0"/>
    <x v="0"/>
    <x v="1"/>
    <x v="1"/>
    <n v="502"/>
    <x v="0"/>
  </r>
  <r>
    <n v="444609"/>
    <x v="2"/>
    <x v="2"/>
    <n v="77274"/>
    <n v="77274"/>
    <n v="0"/>
    <x v="0"/>
    <x v="0"/>
    <x v="0"/>
    <n v="473"/>
    <x v="8"/>
  </r>
  <r>
    <n v="444686"/>
    <x v="0"/>
    <x v="0"/>
    <n v="35000"/>
    <n v="35000"/>
    <n v="0"/>
    <x v="0"/>
    <x v="0"/>
    <x v="1"/>
    <n v="430"/>
    <x v="6"/>
  </r>
  <r>
    <n v="444774"/>
    <x v="0"/>
    <x v="2"/>
    <n v="51500"/>
    <n v="51500"/>
    <n v="0"/>
    <x v="0"/>
    <x v="1"/>
    <x v="1"/>
    <n v="484"/>
    <x v="8"/>
  </r>
  <r>
    <n v="444779"/>
    <x v="1"/>
    <x v="0"/>
    <n v="25000"/>
    <n v="25000"/>
    <n v="0"/>
    <x v="0"/>
    <x v="1"/>
    <x v="1"/>
    <n v="475"/>
    <x v="8"/>
  </r>
  <r>
    <n v="444801"/>
    <x v="0"/>
    <x v="1"/>
    <n v="51000"/>
    <n v="51000"/>
    <n v="0"/>
    <x v="0"/>
    <x v="0"/>
    <x v="1"/>
    <n v="485"/>
    <x v="8"/>
  </r>
  <r>
    <n v="444803"/>
    <x v="1"/>
    <x v="0"/>
    <n v="40000"/>
    <n v="40000"/>
    <n v="0"/>
    <x v="0"/>
    <x v="1"/>
    <x v="0"/>
    <n v="470"/>
    <x v="1"/>
  </r>
  <r>
    <n v="444827"/>
    <x v="0"/>
    <x v="0"/>
    <n v="50000"/>
    <n v="50000"/>
    <n v="0"/>
    <x v="0"/>
    <x v="0"/>
    <x v="2"/>
    <n v="463"/>
    <x v="1"/>
  </r>
  <r>
    <n v="444896"/>
    <x v="0"/>
    <x v="1"/>
    <n v="42000"/>
    <n v="42000"/>
    <n v="0"/>
    <x v="0"/>
    <x v="0"/>
    <x v="0"/>
    <n v="502"/>
    <x v="0"/>
  </r>
  <r>
    <n v="444899"/>
    <x v="0"/>
    <x v="0"/>
    <n v="40000"/>
    <n v="40000"/>
    <n v="0"/>
    <x v="0"/>
    <x v="1"/>
    <x v="2"/>
    <n v="503"/>
    <x v="0"/>
  </r>
  <r>
    <n v="444908"/>
    <x v="0"/>
    <x v="0"/>
    <n v="30000"/>
    <n v="30000"/>
    <n v="0"/>
    <x v="0"/>
    <x v="0"/>
    <x v="0"/>
    <n v="467"/>
    <x v="1"/>
  </r>
  <r>
    <n v="444912"/>
    <x v="1"/>
    <x v="0"/>
    <n v="15000"/>
    <n v="15000"/>
    <n v="0"/>
    <x v="0"/>
    <x v="1"/>
    <x v="0"/>
    <n v="473"/>
    <x v="8"/>
  </r>
  <r>
    <n v="444934"/>
    <x v="1"/>
    <x v="0"/>
    <n v="15500"/>
    <n v="15500"/>
    <n v="0"/>
    <x v="0"/>
    <x v="1"/>
    <x v="2"/>
    <n v="477"/>
    <x v="8"/>
  </r>
  <r>
    <n v="444954"/>
    <x v="0"/>
    <x v="0"/>
    <n v="81000"/>
    <n v="81000"/>
    <n v="0"/>
    <x v="0"/>
    <x v="0"/>
    <x v="2"/>
    <n v="491"/>
    <x v="0"/>
  </r>
  <r>
    <n v="444958"/>
    <x v="1"/>
    <x v="1"/>
    <n v="25000"/>
    <n v="25000"/>
    <n v="0"/>
    <x v="0"/>
    <x v="1"/>
    <x v="1"/>
    <n v="420"/>
    <x v="6"/>
  </r>
  <r>
    <n v="444973"/>
    <x v="0"/>
    <x v="1"/>
    <n v="6500"/>
    <n v="6500"/>
    <n v="0"/>
    <x v="0"/>
    <x v="1"/>
    <x v="0"/>
    <n v="511"/>
    <x v="7"/>
  </r>
  <r>
    <n v="444984"/>
    <x v="1"/>
    <x v="0"/>
    <n v="4000"/>
    <n v="4000"/>
    <n v="0"/>
    <x v="0"/>
    <x v="1"/>
    <x v="1"/>
    <n v="521"/>
    <x v="7"/>
  </r>
  <r>
    <n v="444990"/>
    <x v="0"/>
    <x v="1"/>
    <n v="55000"/>
    <n v="55000"/>
    <n v="0"/>
    <x v="0"/>
    <x v="0"/>
    <x v="1"/>
    <n v="454"/>
    <x v="1"/>
  </r>
  <r>
    <n v="444997"/>
    <x v="2"/>
    <x v="1"/>
    <n v="25000"/>
    <n v="25000"/>
    <n v="0"/>
    <x v="0"/>
    <x v="0"/>
    <x v="0"/>
    <n v="513"/>
    <x v="7"/>
  </r>
  <r>
    <n v="445009"/>
    <x v="1"/>
    <x v="0"/>
    <n v="40000"/>
    <n v="0"/>
    <n v="1"/>
    <x v="1"/>
    <x v="0"/>
    <x v="0"/>
    <n v="502"/>
    <x v="0"/>
  </r>
  <r>
    <n v="445036"/>
    <x v="0"/>
    <x v="1"/>
    <n v="5000"/>
    <n v="5000"/>
    <n v="0"/>
    <x v="0"/>
    <x v="0"/>
    <x v="0"/>
    <n v="479"/>
    <x v="8"/>
  </r>
  <r>
    <n v="445039"/>
    <x v="0"/>
    <x v="0"/>
    <n v="30000"/>
    <n v="30000"/>
    <n v="0"/>
    <x v="0"/>
    <x v="0"/>
    <x v="2"/>
    <n v="481"/>
    <x v="8"/>
  </r>
  <r>
    <n v="445061"/>
    <x v="1"/>
    <x v="0"/>
    <n v="63000"/>
    <n v="33000"/>
    <n v="1"/>
    <x v="1"/>
    <x v="0"/>
    <x v="2"/>
    <n v="403"/>
    <x v="2"/>
  </r>
  <r>
    <n v="445086"/>
    <x v="0"/>
    <x v="1"/>
    <n v="20000"/>
    <n v="20000"/>
    <n v="0"/>
    <x v="0"/>
    <x v="0"/>
    <x v="0"/>
    <n v="473"/>
    <x v="8"/>
  </r>
  <r>
    <n v="445092"/>
    <x v="1"/>
    <x v="0"/>
    <n v="31850"/>
    <n v="31850"/>
    <n v="0"/>
    <x v="0"/>
    <x v="1"/>
    <x v="2"/>
    <n v="438"/>
    <x v="3"/>
  </r>
  <r>
    <n v="445128"/>
    <x v="0"/>
    <x v="0"/>
    <n v="23000"/>
    <n v="23000"/>
    <n v="0"/>
    <x v="0"/>
    <x v="1"/>
    <x v="0"/>
    <n v="499"/>
    <x v="0"/>
  </r>
  <r>
    <n v="445173"/>
    <x v="0"/>
    <x v="0"/>
    <n v="28000"/>
    <n v="28000"/>
    <n v="0"/>
    <x v="0"/>
    <x v="0"/>
    <x v="0"/>
    <n v="463"/>
    <x v="1"/>
  </r>
  <r>
    <n v="445251"/>
    <x v="0"/>
    <x v="0"/>
    <n v="66500"/>
    <n v="66500"/>
    <n v="0"/>
    <x v="0"/>
    <x v="1"/>
    <x v="0"/>
    <n v="547"/>
    <x v="9"/>
  </r>
  <r>
    <n v="445264"/>
    <x v="0"/>
    <x v="1"/>
    <n v="30000"/>
    <n v="30000"/>
    <n v="0"/>
    <x v="0"/>
    <x v="0"/>
    <x v="1"/>
    <n v="448"/>
    <x v="3"/>
  </r>
  <r>
    <n v="445272"/>
    <x v="0"/>
    <x v="0"/>
    <n v="60000"/>
    <n v="60000"/>
    <n v="0"/>
    <x v="0"/>
    <x v="1"/>
    <x v="0"/>
    <n v="520"/>
    <x v="7"/>
  </r>
  <r>
    <n v="445284"/>
    <x v="0"/>
    <x v="0"/>
    <n v="14000"/>
    <n v="14000"/>
    <n v="0"/>
    <x v="0"/>
    <x v="1"/>
    <x v="1"/>
    <n v="484"/>
    <x v="8"/>
  </r>
  <r>
    <n v="445291"/>
    <x v="0"/>
    <x v="1"/>
    <n v="62940"/>
    <n v="62940"/>
    <n v="0"/>
    <x v="0"/>
    <x v="1"/>
    <x v="1"/>
    <n v="460"/>
    <x v="1"/>
  </r>
  <r>
    <n v="445303"/>
    <x v="1"/>
    <x v="0"/>
    <n v="40000"/>
    <n v="40000"/>
    <n v="0"/>
    <x v="0"/>
    <x v="1"/>
    <x v="1"/>
    <n v="452"/>
    <x v="1"/>
  </r>
  <r>
    <n v="445314"/>
    <x v="1"/>
    <x v="0"/>
    <n v="40000"/>
    <n v="0"/>
    <n v="1"/>
    <x v="1"/>
    <x v="0"/>
    <x v="1"/>
    <n v="518"/>
    <x v="7"/>
  </r>
  <r>
    <n v="445327"/>
    <x v="0"/>
    <x v="1"/>
    <n v="30000"/>
    <n v="30000"/>
    <n v="0"/>
    <x v="0"/>
    <x v="0"/>
    <x v="0"/>
    <n v="423"/>
    <x v="6"/>
  </r>
  <r>
    <n v="445329"/>
    <x v="0"/>
    <x v="0"/>
    <n v="82500"/>
    <n v="82500"/>
    <n v="0"/>
    <x v="0"/>
    <x v="1"/>
    <x v="0"/>
    <n v="428"/>
    <x v="6"/>
  </r>
  <r>
    <n v="445349"/>
    <x v="1"/>
    <x v="0"/>
    <n v="40000"/>
    <n v="40000"/>
    <n v="0"/>
    <x v="0"/>
    <x v="1"/>
    <x v="1"/>
    <n v="482"/>
    <x v="8"/>
  </r>
  <r>
    <n v="445355"/>
    <x v="0"/>
    <x v="0"/>
    <n v="25000"/>
    <n v="25000"/>
    <n v="0"/>
    <x v="0"/>
    <x v="0"/>
    <x v="1"/>
    <n v="461"/>
    <x v="1"/>
  </r>
  <r>
    <n v="445358"/>
    <x v="2"/>
    <x v="1"/>
    <n v="30000"/>
    <n v="30000"/>
    <n v="0"/>
    <x v="0"/>
    <x v="0"/>
    <x v="1"/>
    <n v="442"/>
    <x v="3"/>
  </r>
  <r>
    <n v="445379"/>
    <x v="0"/>
    <x v="0"/>
    <n v="24000"/>
    <n v="24000"/>
    <n v="0"/>
    <x v="0"/>
    <x v="0"/>
    <x v="2"/>
    <n v="459"/>
    <x v="1"/>
  </r>
  <r>
    <n v="445391"/>
    <x v="0"/>
    <x v="0"/>
    <n v="36000"/>
    <n v="36000"/>
    <n v="0"/>
    <x v="0"/>
    <x v="1"/>
    <x v="0"/>
    <n v="448"/>
    <x v="3"/>
  </r>
  <r>
    <n v="445400"/>
    <x v="0"/>
    <x v="0"/>
    <n v="30000"/>
    <n v="30000"/>
    <n v="0"/>
    <x v="0"/>
    <x v="1"/>
    <x v="0"/>
    <n v="520"/>
    <x v="7"/>
  </r>
  <r>
    <n v="445402"/>
    <x v="0"/>
    <x v="1"/>
    <n v="15000"/>
    <n v="15000"/>
    <n v="0"/>
    <x v="0"/>
    <x v="1"/>
    <x v="1"/>
    <n v="423"/>
    <x v="6"/>
  </r>
  <r>
    <n v="445416"/>
    <x v="1"/>
    <x v="0"/>
    <n v="55000"/>
    <n v="55000"/>
    <n v="0"/>
    <x v="0"/>
    <x v="1"/>
    <x v="2"/>
    <n v="530"/>
    <x v="7"/>
  </r>
  <r>
    <n v="445461"/>
    <x v="0"/>
    <x v="0"/>
    <n v="57200"/>
    <n v="57200"/>
    <n v="0"/>
    <x v="0"/>
    <x v="0"/>
    <x v="2"/>
    <n v="529"/>
    <x v="7"/>
  </r>
  <r>
    <n v="445481"/>
    <x v="0"/>
    <x v="0"/>
    <n v="50000"/>
    <n v="50000"/>
    <n v="0"/>
    <x v="0"/>
    <x v="1"/>
    <x v="2"/>
    <n v="500"/>
    <x v="0"/>
  </r>
  <r>
    <n v="445498"/>
    <x v="0"/>
    <x v="0"/>
    <n v="40500"/>
    <n v="40500"/>
    <n v="0"/>
    <x v="0"/>
    <x v="1"/>
    <x v="1"/>
    <n v="463"/>
    <x v="1"/>
  </r>
  <r>
    <n v="445500"/>
    <x v="0"/>
    <x v="0"/>
    <n v="64000"/>
    <n v="64000"/>
    <n v="0"/>
    <x v="0"/>
    <x v="1"/>
    <x v="2"/>
    <n v="571"/>
    <x v="12"/>
  </r>
  <r>
    <n v="445504"/>
    <x v="1"/>
    <x v="0"/>
    <n v="60000"/>
    <n v="60000"/>
    <n v="0"/>
    <x v="0"/>
    <x v="0"/>
    <x v="1"/>
    <n v="450"/>
    <x v="3"/>
  </r>
  <r>
    <n v="445546"/>
    <x v="0"/>
    <x v="0"/>
    <n v="63000"/>
    <n v="63000"/>
    <n v="0"/>
    <x v="0"/>
    <x v="1"/>
    <x v="1"/>
    <n v="468"/>
    <x v="1"/>
  </r>
  <r>
    <n v="445563"/>
    <x v="0"/>
    <x v="0"/>
    <n v="99500"/>
    <n v="99500"/>
    <n v="0"/>
    <x v="0"/>
    <x v="0"/>
    <x v="1"/>
    <n v="490"/>
    <x v="8"/>
  </r>
  <r>
    <n v="445570"/>
    <x v="0"/>
    <x v="0"/>
    <n v="40000"/>
    <n v="40000"/>
    <n v="0"/>
    <x v="0"/>
    <x v="0"/>
    <x v="0"/>
    <n v="460"/>
    <x v="1"/>
  </r>
  <r>
    <n v="445620"/>
    <x v="1"/>
    <x v="0"/>
    <n v="35000"/>
    <n v="0"/>
    <n v="1"/>
    <x v="1"/>
    <x v="1"/>
    <x v="2"/>
    <n v="492"/>
    <x v="0"/>
  </r>
  <r>
    <n v="445626"/>
    <x v="0"/>
    <x v="0"/>
    <n v="80950"/>
    <n v="80950"/>
    <n v="0"/>
    <x v="0"/>
    <x v="1"/>
    <x v="1"/>
    <n v="479"/>
    <x v="8"/>
  </r>
  <r>
    <n v="445659"/>
    <x v="2"/>
    <x v="0"/>
    <n v="30000"/>
    <n v="30000"/>
    <n v="0"/>
    <x v="0"/>
    <x v="0"/>
    <x v="1"/>
    <n v="516"/>
    <x v="7"/>
  </r>
  <r>
    <n v="445710"/>
    <x v="0"/>
    <x v="2"/>
    <n v="140000"/>
    <n v="130125.75999999999"/>
    <n v="1"/>
    <x v="1"/>
    <x v="1"/>
    <x v="2"/>
    <n v="486"/>
    <x v="8"/>
  </r>
  <r>
    <n v="445751"/>
    <x v="0"/>
    <x v="2"/>
    <n v="46000"/>
    <n v="46000"/>
    <n v="0"/>
    <x v="0"/>
    <x v="0"/>
    <x v="0"/>
    <n v="560"/>
    <x v="10"/>
  </r>
  <r>
    <n v="445807"/>
    <x v="1"/>
    <x v="1"/>
    <n v="25000"/>
    <n v="25000"/>
    <n v="0"/>
    <x v="0"/>
    <x v="1"/>
    <x v="0"/>
    <n v="440"/>
    <x v="3"/>
  </r>
  <r>
    <n v="445812"/>
    <x v="0"/>
    <x v="0"/>
    <n v="115000"/>
    <n v="115000"/>
    <n v="0"/>
    <x v="0"/>
    <x v="1"/>
    <x v="1"/>
    <n v="472"/>
    <x v="8"/>
  </r>
  <r>
    <n v="445982"/>
    <x v="0"/>
    <x v="2"/>
    <n v="30000"/>
    <n v="30000"/>
    <n v="0"/>
    <x v="0"/>
    <x v="1"/>
    <x v="0"/>
    <n v="498"/>
    <x v="0"/>
  </r>
  <r>
    <n v="446000"/>
    <x v="2"/>
    <x v="2"/>
    <n v="35000"/>
    <n v="35000"/>
    <n v="0"/>
    <x v="0"/>
    <x v="0"/>
    <x v="1"/>
    <n v="457"/>
    <x v="1"/>
  </r>
  <r>
    <n v="446010"/>
    <x v="0"/>
    <x v="1"/>
    <n v="20000"/>
    <n v="20000"/>
    <n v="0"/>
    <x v="0"/>
    <x v="0"/>
    <x v="1"/>
    <n v="460"/>
    <x v="1"/>
  </r>
  <r>
    <n v="446024"/>
    <x v="0"/>
    <x v="1"/>
    <n v="25000"/>
    <n v="25000"/>
    <n v="0"/>
    <x v="0"/>
    <x v="0"/>
    <x v="1"/>
    <n v="463"/>
    <x v="1"/>
  </r>
  <r>
    <n v="446025"/>
    <x v="0"/>
    <x v="0"/>
    <n v="31000"/>
    <n v="31000"/>
    <n v="0"/>
    <x v="0"/>
    <x v="0"/>
    <x v="1"/>
    <n v="448"/>
    <x v="3"/>
  </r>
  <r>
    <n v="446047"/>
    <x v="0"/>
    <x v="0"/>
    <n v="40000"/>
    <n v="40000"/>
    <n v="0"/>
    <x v="0"/>
    <x v="1"/>
    <x v="0"/>
    <n v="484"/>
    <x v="8"/>
  </r>
  <r>
    <n v="446087"/>
    <x v="0"/>
    <x v="1"/>
    <n v="2500"/>
    <n v="2500"/>
    <n v="0"/>
    <x v="0"/>
    <x v="1"/>
    <x v="1"/>
    <n v="515"/>
    <x v="7"/>
  </r>
  <r>
    <n v="446102"/>
    <x v="0"/>
    <x v="0"/>
    <n v="40000"/>
    <n v="40000"/>
    <n v="0"/>
    <x v="0"/>
    <x v="1"/>
    <x v="0"/>
    <n v="465"/>
    <x v="1"/>
  </r>
  <r>
    <n v="446108"/>
    <x v="1"/>
    <x v="0"/>
    <n v="24900"/>
    <n v="0"/>
    <n v="1"/>
    <x v="1"/>
    <x v="0"/>
    <x v="1"/>
    <n v="444"/>
    <x v="3"/>
  </r>
  <r>
    <n v="446131"/>
    <x v="0"/>
    <x v="0"/>
    <n v="23300"/>
    <n v="23300"/>
    <n v="0"/>
    <x v="0"/>
    <x v="0"/>
    <x v="2"/>
    <n v="453"/>
    <x v="1"/>
  </r>
  <r>
    <n v="446171"/>
    <x v="0"/>
    <x v="0"/>
    <n v="115460"/>
    <n v="115460"/>
    <n v="0"/>
    <x v="0"/>
    <x v="0"/>
    <x v="2"/>
    <n v="556"/>
    <x v="10"/>
  </r>
  <r>
    <n v="446174"/>
    <x v="0"/>
    <x v="1"/>
    <n v="15500"/>
    <n v="15500"/>
    <n v="0"/>
    <x v="0"/>
    <x v="1"/>
    <x v="0"/>
    <n v="473"/>
    <x v="8"/>
  </r>
  <r>
    <n v="446182"/>
    <x v="0"/>
    <x v="0"/>
    <n v="175000"/>
    <n v="175000"/>
    <n v="0"/>
    <x v="0"/>
    <x v="1"/>
    <x v="2"/>
    <n v="555"/>
    <x v="10"/>
  </r>
  <r>
    <n v="446269"/>
    <x v="1"/>
    <x v="0"/>
    <n v="30000"/>
    <n v="30000"/>
    <n v="0"/>
    <x v="0"/>
    <x v="1"/>
    <x v="1"/>
    <n v="480"/>
    <x v="8"/>
  </r>
  <r>
    <n v="446271"/>
    <x v="1"/>
    <x v="0"/>
    <n v="40000"/>
    <n v="40000"/>
    <n v="0"/>
    <x v="0"/>
    <x v="1"/>
    <x v="1"/>
    <n v="448"/>
    <x v="3"/>
  </r>
  <r>
    <n v="446273"/>
    <x v="0"/>
    <x v="1"/>
    <n v="45000"/>
    <n v="45000"/>
    <n v="0"/>
    <x v="0"/>
    <x v="1"/>
    <x v="1"/>
    <n v="496"/>
    <x v="0"/>
  </r>
  <r>
    <n v="446300"/>
    <x v="0"/>
    <x v="0"/>
    <n v="30000"/>
    <n v="30000"/>
    <n v="0"/>
    <x v="0"/>
    <x v="1"/>
    <x v="0"/>
    <n v="529"/>
    <x v="7"/>
  </r>
  <r>
    <n v="446301"/>
    <x v="1"/>
    <x v="1"/>
    <n v="25000"/>
    <n v="25000"/>
    <n v="0"/>
    <x v="0"/>
    <x v="0"/>
    <x v="1"/>
    <n v="436"/>
    <x v="3"/>
  </r>
  <r>
    <n v="446305"/>
    <x v="0"/>
    <x v="0"/>
    <n v="38000"/>
    <n v="38000"/>
    <n v="0"/>
    <x v="0"/>
    <x v="0"/>
    <x v="0"/>
    <n v="558"/>
    <x v="10"/>
  </r>
  <r>
    <n v="446327"/>
    <x v="0"/>
    <x v="0"/>
    <n v="293530"/>
    <n v="293530"/>
    <n v="0"/>
    <x v="0"/>
    <x v="1"/>
    <x v="0"/>
    <n v="445"/>
    <x v="3"/>
  </r>
  <r>
    <n v="446350"/>
    <x v="0"/>
    <x v="0"/>
    <n v="27000"/>
    <n v="27000"/>
    <n v="0"/>
    <x v="0"/>
    <x v="0"/>
    <x v="0"/>
    <n v="503"/>
    <x v="0"/>
  </r>
  <r>
    <n v="446359"/>
    <x v="1"/>
    <x v="1"/>
    <n v="30000"/>
    <n v="30000"/>
    <n v="0"/>
    <x v="0"/>
    <x v="1"/>
    <x v="1"/>
    <n v="476"/>
    <x v="8"/>
  </r>
  <r>
    <n v="446372"/>
    <x v="1"/>
    <x v="1"/>
    <n v="25000"/>
    <n v="25000"/>
    <n v="0"/>
    <x v="0"/>
    <x v="1"/>
    <x v="2"/>
    <n v="459"/>
    <x v="1"/>
  </r>
  <r>
    <n v="446380"/>
    <x v="0"/>
    <x v="1"/>
    <n v="20000"/>
    <n v="20000"/>
    <n v="0"/>
    <x v="0"/>
    <x v="0"/>
    <x v="0"/>
    <n v="462"/>
    <x v="1"/>
  </r>
  <r>
    <n v="446381"/>
    <x v="0"/>
    <x v="1"/>
    <n v="33500"/>
    <n v="33500"/>
    <n v="0"/>
    <x v="0"/>
    <x v="1"/>
    <x v="0"/>
    <n v="489"/>
    <x v="8"/>
  </r>
  <r>
    <n v="446401"/>
    <x v="2"/>
    <x v="0"/>
    <n v="20000"/>
    <n v="20000"/>
    <n v="0"/>
    <x v="0"/>
    <x v="1"/>
    <x v="0"/>
    <n v="536"/>
    <x v="9"/>
  </r>
  <r>
    <n v="446420"/>
    <x v="1"/>
    <x v="0"/>
    <n v="500"/>
    <n v="500"/>
    <n v="0"/>
    <x v="0"/>
    <x v="0"/>
    <x v="1"/>
    <n v="452"/>
    <x v="1"/>
  </r>
  <r>
    <n v="446421"/>
    <x v="0"/>
    <x v="1"/>
    <n v="22000"/>
    <n v="22000"/>
    <n v="0"/>
    <x v="0"/>
    <x v="1"/>
    <x v="0"/>
    <n v="561"/>
    <x v="10"/>
  </r>
  <r>
    <n v="446437"/>
    <x v="0"/>
    <x v="2"/>
    <n v="32500"/>
    <n v="32500"/>
    <n v="0"/>
    <x v="0"/>
    <x v="0"/>
    <x v="0"/>
    <n v="465"/>
    <x v="1"/>
  </r>
  <r>
    <n v="446446"/>
    <x v="0"/>
    <x v="2"/>
    <n v="66000"/>
    <n v="66000"/>
    <n v="0"/>
    <x v="0"/>
    <x v="1"/>
    <x v="1"/>
    <n v="483"/>
    <x v="8"/>
  </r>
  <r>
    <n v="446470"/>
    <x v="1"/>
    <x v="0"/>
    <n v="18000"/>
    <n v="18000"/>
    <n v="0"/>
    <x v="0"/>
    <x v="0"/>
    <x v="1"/>
    <n v="477"/>
    <x v="8"/>
  </r>
  <r>
    <n v="446472"/>
    <x v="1"/>
    <x v="0"/>
    <n v="30000"/>
    <n v="30000"/>
    <n v="0"/>
    <x v="0"/>
    <x v="1"/>
    <x v="1"/>
    <n v="467"/>
    <x v="1"/>
  </r>
  <r>
    <n v="446537"/>
    <x v="0"/>
    <x v="0"/>
    <n v="94500"/>
    <n v="94500"/>
    <n v="0"/>
    <x v="0"/>
    <x v="1"/>
    <x v="2"/>
    <n v="537"/>
    <x v="9"/>
  </r>
  <r>
    <n v="446550"/>
    <x v="0"/>
    <x v="0"/>
    <n v="71000"/>
    <n v="71000"/>
    <n v="0"/>
    <x v="0"/>
    <x v="1"/>
    <x v="0"/>
    <n v="532"/>
    <x v="9"/>
  </r>
  <r>
    <n v="446560"/>
    <x v="1"/>
    <x v="0"/>
    <n v="2000"/>
    <n v="2000"/>
    <n v="0"/>
    <x v="0"/>
    <x v="0"/>
    <x v="1"/>
    <n v="496"/>
    <x v="0"/>
  </r>
  <r>
    <n v="446569"/>
    <x v="0"/>
    <x v="1"/>
    <n v="20000"/>
    <n v="20000"/>
    <n v="0"/>
    <x v="0"/>
    <x v="1"/>
    <x v="1"/>
    <n v="468"/>
    <x v="1"/>
  </r>
  <r>
    <n v="446575"/>
    <x v="0"/>
    <x v="0"/>
    <n v="126000"/>
    <n v="126000"/>
    <n v="0"/>
    <x v="0"/>
    <x v="1"/>
    <x v="1"/>
    <n v="494"/>
    <x v="0"/>
  </r>
  <r>
    <n v="446633"/>
    <x v="0"/>
    <x v="1"/>
    <n v="25000"/>
    <n v="25000"/>
    <n v="0"/>
    <x v="0"/>
    <x v="0"/>
    <x v="0"/>
    <n v="431"/>
    <x v="3"/>
  </r>
  <r>
    <n v="446634"/>
    <x v="1"/>
    <x v="1"/>
    <n v="8000"/>
    <n v="8000"/>
    <n v="0"/>
    <x v="0"/>
    <x v="1"/>
    <x v="2"/>
    <n v="491"/>
    <x v="0"/>
  </r>
  <r>
    <n v="446635"/>
    <x v="1"/>
    <x v="0"/>
    <n v="62172"/>
    <n v="32000"/>
    <n v="1"/>
    <x v="1"/>
    <x v="0"/>
    <x v="2"/>
    <n v="408"/>
    <x v="2"/>
  </r>
  <r>
    <n v="446636"/>
    <x v="0"/>
    <x v="0"/>
    <n v="35000"/>
    <n v="35000"/>
    <n v="0"/>
    <x v="0"/>
    <x v="1"/>
    <x v="1"/>
    <n v="458"/>
    <x v="1"/>
  </r>
  <r>
    <n v="446646"/>
    <x v="1"/>
    <x v="0"/>
    <n v="67000"/>
    <n v="67000"/>
    <n v="0"/>
    <x v="0"/>
    <x v="0"/>
    <x v="0"/>
    <n v="474"/>
    <x v="8"/>
  </r>
  <r>
    <n v="446647"/>
    <x v="0"/>
    <x v="0"/>
    <n v="67000"/>
    <n v="67000"/>
    <n v="0"/>
    <x v="0"/>
    <x v="0"/>
    <x v="1"/>
    <n v="438"/>
    <x v="3"/>
  </r>
  <r>
    <n v="446668"/>
    <x v="0"/>
    <x v="0"/>
    <n v="26300"/>
    <n v="26300"/>
    <n v="0"/>
    <x v="0"/>
    <x v="1"/>
    <x v="1"/>
    <n v="468"/>
    <x v="1"/>
  </r>
  <r>
    <n v="446670"/>
    <x v="0"/>
    <x v="0"/>
    <n v="86825"/>
    <n v="86825"/>
    <n v="0"/>
    <x v="0"/>
    <x v="1"/>
    <x v="1"/>
    <n v="532"/>
    <x v="9"/>
  </r>
  <r>
    <n v="446677"/>
    <x v="1"/>
    <x v="0"/>
    <n v="5000"/>
    <n v="5000"/>
    <n v="0"/>
    <x v="0"/>
    <x v="1"/>
    <x v="2"/>
    <n v="456"/>
    <x v="1"/>
  </r>
  <r>
    <n v="446678"/>
    <x v="0"/>
    <x v="1"/>
    <n v="500"/>
    <n v="500"/>
    <n v="0"/>
    <x v="0"/>
    <x v="1"/>
    <x v="0"/>
    <n v="534"/>
    <x v="9"/>
  </r>
  <r>
    <n v="446680"/>
    <x v="0"/>
    <x v="0"/>
    <n v="30000"/>
    <n v="30000"/>
    <n v="0"/>
    <x v="0"/>
    <x v="1"/>
    <x v="2"/>
    <n v="534"/>
    <x v="9"/>
  </r>
  <r>
    <n v="446688"/>
    <x v="1"/>
    <x v="0"/>
    <n v="47000"/>
    <n v="47000"/>
    <n v="0"/>
    <x v="0"/>
    <x v="1"/>
    <x v="0"/>
    <n v="551"/>
    <x v="10"/>
  </r>
  <r>
    <n v="446693"/>
    <x v="0"/>
    <x v="0"/>
    <n v="35700"/>
    <n v="35700"/>
    <n v="0"/>
    <x v="0"/>
    <x v="1"/>
    <x v="1"/>
    <n v="473"/>
    <x v="8"/>
  </r>
  <r>
    <n v="446703"/>
    <x v="0"/>
    <x v="0"/>
    <n v="125100"/>
    <n v="125100"/>
    <n v="0"/>
    <x v="0"/>
    <x v="1"/>
    <x v="1"/>
    <n v="540"/>
    <x v="9"/>
  </r>
  <r>
    <n v="446708"/>
    <x v="0"/>
    <x v="0"/>
    <n v="37000"/>
    <n v="37000"/>
    <n v="0"/>
    <x v="0"/>
    <x v="0"/>
    <x v="0"/>
    <n v="459"/>
    <x v="1"/>
  </r>
  <r>
    <n v="446737"/>
    <x v="1"/>
    <x v="0"/>
    <n v="35000"/>
    <n v="35000"/>
    <n v="0"/>
    <x v="0"/>
    <x v="1"/>
    <x v="0"/>
    <n v="456"/>
    <x v="1"/>
  </r>
  <r>
    <n v="446778"/>
    <x v="1"/>
    <x v="0"/>
    <n v="10000"/>
    <n v="10000"/>
    <n v="0"/>
    <x v="0"/>
    <x v="1"/>
    <x v="1"/>
    <n v="468"/>
    <x v="1"/>
  </r>
  <r>
    <n v="446788"/>
    <x v="0"/>
    <x v="0"/>
    <n v="115000"/>
    <n v="115000"/>
    <n v="0"/>
    <x v="0"/>
    <x v="1"/>
    <x v="1"/>
    <n v="446"/>
    <x v="3"/>
  </r>
  <r>
    <n v="446792"/>
    <x v="0"/>
    <x v="0"/>
    <n v="58000"/>
    <n v="58000"/>
    <n v="0"/>
    <x v="0"/>
    <x v="1"/>
    <x v="0"/>
    <n v="550"/>
    <x v="9"/>
  </r>
  <r>
    <n v="446793"/>
    <x v="0"/>
    <x v="0"/>
    <n v="124100"/>
    <n v="124100"/>
    <n v="0"/>
    <x v="0"/>
    <x v="1"/>
    <x v="1"/>
    <n v="544"/>
    <x v="9"/>
  </r>
  <r>
    <n v="446796"/>
    <x v="1"/>
    <x v="0"/>
    <n v="39000"/>
    <n v="39000"/>
    <n v="0"/>
    <x v="0"/>
    <x v="1"/>
    <x v="0"/>
    <n v="539"/>
    <x v="9"/>
  </r>
  <r>
    <n v="446805"/>
    <x v="1"/>
    <x v="0"/>
    <n v="10000"/>
    <n v="10000"/>
    <n v="0"/>
    <x v="0"/>
    <x v="1"/>
    <x v="1"/>
    <n v="491"/>
    <x v="0"/>
  </r>
  <r>
    <n v="446806"/>
    <x v="0"/>
    <x v="0"/>
    <n v="119000"/>
    <n v="119000"/>
    <n v="0"/>
    <x v="0"/>
    <x v="1"/>
    <x v="0"/>
    <n v="566"/>
    <x v="10"/>
  </r>
  <r>
    <n v="446818"/>
    <x v="0"/>
    <x v="0"/>
    <n v="10000"/>
    <n v="10000"/>
    <n v="0"/>
    <x v="0"/>
    <x v="0"/>
    <x v="2"/>
    <n v="437"/>
    <x v="3"/>
  </r>
  <r>
    <n v="446828"/>
    <x v="1"/>
    <x v="0"/>
    <n v="4600"/>
    <n v="4600"/>
    <n v="0"/>
    <x v="0"/>
    <x v="0"/>
    <x v="0"/>
    <n v="463"/>
    <x v="1"/>
  </r>
  <r>
    <n v="446830"/>
    <x v="1"/>
    <x v="0"/>
    <n v="35000"/>
    <n v="35000"/>
    <n v="0"/>
    <x v="0"/>
    <x v="1"/>
    <x v="0"/>
    <n v="432"/>
    <x v="3"/>
  </r>
  <r>
    <n v="446843"/>
    <x v="0"/>
    <x v="0"/>
    <n v="104600"/>
    <n v="104600"/>
    <n v="0"/>
    <x v="0"/>
    <x v="1"/>
    <x v="0"/>
    <n v="544"/>
    <x v="9"/>
  </r>
  <r>
    <n v="446850"/>
    <x v="0"/>
    <x v="0"/>
    <n v="45000"/>
    <n v="45000"/>
    <n v="0"/>
    <x v="0"/>
    <x v="1"/>
    <x v="1"/>
    <n v="527"/>
    <x v="7"/>
  </r>
  <r>
    <n v="446854"/>
    <x v="0"/>
    <x v="0"/>
    <n v="8500"/>
    <n v="8500"/>
    <n v="0"/>
    <x v="0"/>
    <x v="0"/>
    <x v="0"/>
    <n v="478"/>
    <x v="8"/>
  </r>
  <r>
    <n v="446893"/>
    <x v="1"/>
    <x v="1"/>
    <n v="20000"/>
    <n v="20000"/>
    <n v="0"/>
    <x v="0"/>
    <x v="0"/>
    <x v="1"/>
    <n v="446"/>
    <x v="3"/>
  </r>
  <r>
    <n v="446902"/>
    <x v="0"/>
    <x v="0"/>
    <n v="147000"/>
    <n v="147000"/>
    <n v="0"/>
    <x v="0"/>
    <x v="0"/>
    <x v="1"/>
    <n v="451"/>
    <x v="1"/>
  </r>
  <r>
    <n v="446904"/>
    <x v="1"/>
    <x v="0"/>
    <n v="60000"/>
    <n v="30000"/>
    <n v="0"/>
    <x v="0"/>
    <x v="1"/>
    <x v="1"/>
    <n v="445"/>
    <x v="3"/>
  </r>
  <r>
    <n v="446907"/>
    <x v="0"/>
    <x v="0"/>
    <n v="77200"/>
    <n v="77200"/>
    <n v="0"/>
    <x v="0"/>
    <x v="1"/>
    <x v="1"/>
    <n v="527"/>
    <x v="7"/>
  </r>
  <r>
    <n v="446910"/>
    <x v="1"/>
    <x v="0"/>
    <n v="10000"/>
    <n v="10000"/>
    <n v="0"/>
    <x v="0"/>
    <x v="1"/>
    <x v="0"/>
    <n v="427"/>
    <x v="6"/>
  </r>
  <r>
    <n v="446917"/>
    <x v="1"/>
    <x v="0"/>
    <n v="35000"/>
    <n v="0"/>
    <n v="1"/>
    <x v="1"/>
    <x v="0"/>
    <x v="1"/>
    <n v="403"/>
    <x v="2"/>
  </r>
  <r>
    <n v="446924"/>
    <x v="0"/>
    <x v="0"/>
    <n v="160000"/>
    <n v="160000"/>
    <n v="0"/>
    <x v="0"/>
    <x v="0"/>
    <x v="1"/>
    <n v="428"/>
    <x v="6"/>
  </r>
  <r>
    <n v="446929"/>
    <x v="0"/>
    <x v="0"/>
    <n v="36503"/>
    <n v="36503"/>
    <n v="0"/>
    <x v="0"/>
    <x v="0"/>
    <x v="1"/>
    <n v="469"/>
    <x v="1"/>
  </r>
  <r>
    <n v="446931"/>
    <x v="0"/>
    <x v="0"/>
    <n v="20000"/>
    <n v="20000"/>
    <n v="0"/>
    <x v="0"/>
    <x v="1"/>
    <x v="1"/>
    <n v="428"/>
    <x v="6"/>
  </r>
  <r>
    <n v="446937"/>
    <x v="0"/>
    <x v="2"/>
    <n v="24000"/>
    <n v="24000"/>
    <n v="0"/>
    <x v="0"/>
    <x v="1"/>
    <x v="1"/>
    <n v="414"/>
    <x v="6"/>
  </r>
  <r>
    <n v="446959"/>
    <x v="0"/>
    <x v="0"/>
    <n v="55000"/>
    <n v="55000"/>
    <n v="0"/>
    <x v="0"/>
    <x v="0"/>
    <x v="1"/>
    <n v="451"/>
    <x v="1"/>
  </r>
  <r>
    <n v="446960"/>
    <x v="0"/>
    <x v="1"/>
    <n v="30000"/>
    <n v="30000"/>
    <n v="0"/>
    <x v="0"/>
    <x v="0"/>
    <x v="0"/>
    <n v="444"/>
    <x v="3"/>
  </r>
  <r>
    <n v="446974"/>
    <x v="0"/>
    <x v="2"/>
    <n v="35000"/>
    <n v="35000"/>
    <n v="0"/>
    <x v="0"/>
    <x v="1"/>
    <x v="0"/>
    <n v="481"/>
    <x v="8"/>
  </r>
  <r>
    <n v="446983"/>
    <x v="0"/>
    <x v="2"/>
    <n v="35000"/>
    <n v="35000"/>
    <n v="0"/>
    <x v="0"/>
    <x v="1"/>
    <x v="2"/>
    <n v="474"/>
    <x v="8"/>
  </r>
  <r>
    <n v="446987"/>
    <x v="0"/>
    <x v="1"/>
    <n v="96200"/>
    <n v="96200"/>
    <n v="0"/>
    <x v="0"/>
    <x v="1"/>
    <x v="0"/>
    <n v="543"/>
    <x v="9"/>
  </r>
  <r>
    <n v="446991"/>
    <x v="0"/>
    <x v="0"/>
    <n v="30000"/>
    <n v="30000"/>
    <n v="0"/>
    <x v="0"/>
    <x v="1"/>
    <x v="0"/>
    <n v="436"/>
    <x v="3"/>
  </r>
  <r>
    <n v="446995"/>
    <x v="0"/>
    <x v="0"/>
    <n v="120000"/>
    <n v="120000"/>
    <n v="0"/>
    <x v="0"/>
    <x v="0"/>
    <x v="1"/>
    <n v="422"/>
    <x v="6"/>
  </r>
  <r>
    <n v="447015"/>
    <x v="0"/>
    <x v="0"/>
    <n v="35000"/>
    <n v="35000"/>
    <n v="0"/>
    <x v="0"/>
    <x v="0"/>
    <x v="0"/>
    <n v="517"/>
    <x v="7"/>
  </r>
  <r>
    <n v="447022"/>
    <x v="1"/>
    <x v="0"/>
    <n v="38000"/>
    <n v="38000"/>
    <n v="0"/>
    <x v="0"/>
    <x v="1"/>
    <x v="0"/>
    <n v="541"/>
    <x v="9"/>
  </r>
  <r>
    <n v="447024"/>
    <x v="0"/>
    <x v="0"/>
    <n v="35000"/>
    <n v="35000"/>
    <n v="0"/>
    <x v="0"/>
    <x v="0"/>
    <x v="0"/>
    <n v="469"/>
    <x v="1"/>
  </r>
  <r>
    <n v="447033"/>
    <x v="0"/>
    <x v="0"/>
    <n v="79000"/>
    <n v="79000"/>
    <n v="0"/>
    <x v="0"/>
    <x v="0"/>
    <x v="2"/>
    <n v="517"/>
    <x v="7"/>
  </r>
  <r>
    <n v="447047"/>
    <x v="0"/>
    <x v="1"/>
    <n v="30000"/>
    <n v="30000"/>
    <n v="0"/>
    <x v="0"/>
    <x v="1"/>
    <x v="1"/>
    <n v="479"/>
    <x v="8"/>
  </r>
  <r>
    <n v="447052"/>
    <x v="0"/>
    <x v="1"/>
    <n v="30000"/>
    <n v="30000"/>
    <n v="0"/>
    <x v="0"/>
    <x v="0"/>
    <x v="0"/>
    <n v="477"/>
    <x v="8"/>
  </r>
  <r>
    <n v="447063"/>
    <x v="0"/>
    <x v="1"/>
    <n v="28000"/>
    <n v="28000"/>
    <n v="0"/>
    <x v="0"/>
    <x v="1"/>
    <x v="0"/>
    <n v="494"/>
    <x v="0"/>
  </r>
  <r>
    <n v="447064"/>
    <x v="0"/>
    <x v="0"/>
    <n v="25000"/>
    <n v="25000"/>
    <n v="0"/>
    <x v="0"/>
    <x v="0"/>
    <x v="2"/>
    <n v="458"/>
    <x v="1"/>
  </r>
  <r>
    <n v="447065"/>
    <x v="2"/>
    <x v="0"/>
    <n v="60000"/>
    <n v="60000"/>
    <n v="0"/>
    <x v="0"/>
    <x v="0"/>
    <x v="0"/>
    <n v="483"/>
    <x v="8"/>
  </r>
  <r>
    <n v="447068"/>
    <x v="1"/>
    <x v="0"/>
    <n v="43500"/>
    <n v="43500"/>
    <n v="0"/>
    <x v="0"/>
    <x v="1"/>
    <x v="0"/>
    <n v="477"/>
    <x v="8"/>
  </r>
  <r>
    <n v="447105"/>
    <x v="1"/>
    <x v="0"/>
    <n v="10000"/>
    <n v="10000"/>
    <n v="0"/>
    <x v="0"/>
    <x v="1"/>
    <x v="0"/>
    <n v="444"/>
    <x v="3"/>
  </r>
  <r>
    <n v="447114"/>
    <x v="1"/>
    <x v="0"/>
    <n v="7000"/>
    <n v="7000"/>
    <n v="0"/>
    <x v="0"/>
    <x v="1"/>
    <x v="0"/>
    <n v="547"/>
    <x v="9"/>
  </r>
  <r>
    <n v="447135"/>
    <x v="0"/>
    <x v="1"/>
    <n v="60000"/>
    <n v="60000"/>
    <n v="0"/>
    <x v="0"/>
    <x v="1"/>
    <x v="0"/>
    <n v="446"/>
    <x v="3"/>
  </r>
  <r>
    <n v="447136"/>
    <x v="0"/>
    <x v="2"/>
    <n v="5500"/>
    <n v="5500"/>
    <n v="0"/>
    <x v="0"/>
    <x v="1"/>
    <x v="1"/>
    <n v="459"/>
    <x v="1"/>
  </r>
  <r>
    <n v="447137"/>
    <x v="0"/>
    <x v="1"/>
    <n v="49102"/>
    <n v="49102"/>
    <n v="0"/>
    <x v="0"/>
    <x v="1"/>
    <x v="1"/>
    <n v="458"/>
    <x v="1"/>
  </r>
  <r>
    <n v="447148"/>
    <x v="0"/>
    <x v="2"/>
    <n v="22000"/>
    <n v="22000"/>
    <n v="0"/>
    <x v="0"/>
    <x v="0"/>
    <x v="0"/>
    <n v="478"/>
    <x v="8"/>
  </r>
  <r>
    <n v="447162"/>
    <x v="1"/>
    <x v="0"/>
    <n v="110000"/>
    <n v="110000"/>
    <n v="0"/>
    <x v="0"/>
    <x v="0"/>
    <x v="1"/>
    <n v="458"/>
    <x v="1"/>
  </r>
  <r>
    <n v="447165"/>
    <x v="0"/>
    <x v="0"/>
    <n v="20000"/>
    <n v="20000"/>
    <n v="0"/>
    <x v="0"/>
    <x v="1"/>
    <x v="1"/>
    <n v="496"/>
    <x v="0"/>
  </r>
  <r>
    <n v="447169"/>
    <x v="0"/>
    <x v="0"/>
    <n v="54000"/>
    <n v="54000"/>
    <n v="0"/>
    <x v="0"/>
    <x v="0"/>
    <x v="1"/>
    <n v="440"/>
    <x v="3"/>
  </r>
  <r>
    <n v="447198"/>
    <x v="0"/>
    <x v="0"/>
    <n v="151738"/>
    <n v="151738"/>
    <n v="0"/>
    <x v="0"/>
    <x v="0"/>
    <x v="0"/>
    <n v="504"/>
    <x v="0"/>
  </r>
  <r>
    <n v="447208"/>
    <x v="0"/>
    <x v="0"/>
    <n v="165000"/>
    <n v="165000"/>
    <n v="0"/>
    <x v="0"/>
    <x v="1"/>
    <x v="1"/>
    <n v="589"/>
    <x v="12"/>
  </r>
  <r>
    <n v="447226"/>
    <x v="1"/>
    <x v="0"/>
    <n v="15000"/>
    <n v="15000"/>
    <n v="0"/>
    <x v="0"/>
    <x v="0"/>
    <x v="0"/>
    <n v="495"/>
    <x v="0"/>
  </r>
  <r>
    <n v="447270"/>
    <x v="0"/>
    <x v="0"/>
    <n v="34500"/>
    <n v="34500"/>
    <n v="0"/>
    <x v="0"/>
    <x v="1"/>
    <x v="1"/>
    <n v="485"/>
    <x v="8"/>
  </r>
  <r>
    <n v="447274"/>
    <x v="0"/>
    <x v="0"/>
    <n v="53400"/>
    <n v="53400"/>
    <n v="0"/>
    <x v="0"/>
    <x v="0"/>
    <x v="1"/>
    <n v="437"/>
    <x v="3"/>
  </r>
  <r>
    <n v="447291"/>
    <x v="0"/>
    <x v="0"/>
    <n v="70000"/>
    <n v="70000"/>
    <n v="0"/>
    <x v="0"/>
    <x v="0"/>
    <x v="1"/>
    <n v="483"/>
    <x v="8"/>
  </r>
  <r>
    <n v="447301"/>
    <x v="0"/>
    <x v="1"/>
    <n v="20000"/>
    <n v="20000"/>
    <n v="0"/>
    <x v="0"/>
    <x v="0"/>
    <x v="2"/>
    <n v="511"/>
    <x v="7"/>
  </r>
  <r>
    <n v="447312"/>
    <x v="0"/>
    <x v="0"/>
    <n v="80000"/>
    <n v="80000"/>
    <n v="0"/>
    <x v="0"/>
    <x v="0"/>
    <x v="2"/>
    <n v="549"/>
    <x v="9"/>
  </r>
  <r>
    <n v="447342"/>
    <x v="1"/>
    <x v="0"/>
    <n v="35000"/>
    <n v="35000"/>
    <n v="0"/>
    <x v="0"/>
    <x v="1"/>
    <x v="2"/>
    <n v="526"/>
    <x v="7"/>
  </r>
  <r>
    <n v="447346"/>
    <x v="0"/>
    <x v="0"/>
    <n v="335985"/>
    <n v="335985"/>
    <n v="0"/>
    <x v="0"/>
    <x v="1"/>
    <x v="1"/>
    <n v="522"/>
    <x v="7"/>
  </r>
  <r>
    <n v="447347"/>
    <x v="0"/>
    <x v="2"/>
    <n v="34500"/>
    <n v="34500"/>
    <n v="0"/>
    <x v="0"/>
    <x v="0"/>
    <x v="1"/>
    <n v="447"/>
    <x v="3"/>
  </r>
  <r>
    <n v="447348"/>
    <x v="0"/>
    <x v="1"/>
    <n v="68500"/>
    <n v="68500"/>
    <n v="0"/>
    <x v="0"/>
    <x v="1"/>
    <x v="0"/>
    <n v="543"/>
    <x v="9"/>
  </r>
  <r>
    <n v="447354"/>
    <x v="0"/>
    <x v="0"/>
    <n v="145950"/>
    <n v="145950"/>
    <n v="0"/>
    <x v="0"/>
    <x v="0"/>
    <x v="1"/>
    <n v="500"/>
    <x v="0"/>
  </r>
  <r>
    <n v="447361"/>
    <x v="0"/>
    <x v="0"/>
    <n v="30000"/>
    <n v="30000"/>
    <n v="0"/>
    <x v="0"/>
    <x v="0"/>
    <x v="1"/>
    <n v="419"/>
    <x v="6"/>
  </r>
  <r>
    <n v="447371"/>
    <x v="1"/>
    <x v="0"/>
    <n v="500"/>
    <n v="500"/>
    <n v="0"/>
    <x v="0"/>
    <x v="0"/>
    <x v="1"/>
    <n v="480"/>
    <x v="8"/>
  </r>
  <r>
    <n v="447376"/>
    <x v="1"/>
    <x v="1"/>
    <n v="30000"/>
    <n v="3000"/>
    <n v="1"/>
    <x v="1"/>
    <x v="0"/>
    <x v="0"/>
    <n v="501"/>
    <x v="0"/>
  </r>
  <r>
    <n v="447402"/>
    <x v="0"/>
    <x v="0"/>
    <n v="26000"/>
    <n v="26000"/>
    <n v="0"/>
    <x v="0"/>
    <x v="0"/>
    <x v="1"/>
    <n v="414"/>
    <x v="6"/>
  </r>
  <r>
    <n v="447407"/>
    <x v="1"/>
    <x v="1"/>
    <n v="17000"/>
    <n v="17000"/>
    <n v="0"/>
    <x v="0"/>
    <x v="0"/>
    <x v="1"/>
    <n v="526"/>
    <x v="7"/>
  </r>
  <r>
    <n v="447411"/>
    <x v="1"/>
    <x v="1"/>
    <n v="29800"/>
    <n v="29800"/>
    <n v="0"/>
    <x v="0"/>
    <x v="1"/>
    <x v="0"/>
    <n v="469"/>
    <x v="1"/>
  </r>
  <r>
    <n v="447412"/>
    <x v="0"/>
    <x v="2"/>
    <n v="67500"/>
    <n v="67500"/>
    <n v="0"/>
    <x v="0"/>
    <x v="1"/>
    <x v="2"/>
    <n v="534"/>
    <x v="9"/>
  </r>
  <r>
    <n v="447431"/>
    <x v="0"/>
    <x v="0"/>
    <n v="67000"/>
    <n v="67000"/>
    <n v="0"/>
    <x v="0"/>
    <x v="0"/>
    <x v="1"/>
    <n v="454"/>
    <x v="1"/>
  </r>
  <r>
    <n v="447460"/>
    <x v="1"/>
    <x v="2"/>
    <n v="20000"/>
    <n v="20000"/>
    <n v="0"/>
    <x v="0"/>
    <x v="0"/>
    <x v="1"/>
    <n v="505"/>
    <x v="0"/>
  </r>
  <r>
    <n v="447469"/>
    <x v="2"/>
    <x v="2"/>
    <n v="40000"/>
    <n v="40000"/>
    <n v="0"/>
    <x v="0"/>
    <x v="0"/>
    <x v="1"/>
    <n v="444"/>
    <x v="3"/>
  </r>
  <r>
    <n v="447473"/>
    <x v="1"/>
    <x v="0"/>
    <n v="10000"/>
    <n v="10000"/>
    <n v="0"/>
    <x v="0"/>
    <x v="0"/>
    <x v="1"/>
    <n v="445"/>
    <x v="3"/>
  </r>
  <r>
    <n v="447476"/>
    <x v="0"/>
    <x v="2"/>
    <n v="25000"/>
    <n v="25000"/>
    <n v="0"/>
    <x v="0"/>
    <x v="0"/>
    <x v="1"/>
    <n v="459"/>
    <x v="1"/>
  </r>
  <r>
    <n v="447478"/>
    <x v="0"/>
    <x v="0"/>
    <n v="71000"/>
    <n v="71000"/>
    <n v="0"/>
    <x v="0"/>
    <x v="0"/>
    <x v="1"/>
    <n v="490"/>
    <x v="8"/>
  </r>
  <r>
    <n v="447480"/>
    <x v="0"/>
    <x v="0"/>
    <n v="20500"/>
    <n v="20500"/>
    <n v="0"/>
    <x v="0"/>
    <x v="0"/>
    <x v="1"/>
    <n v="449"/>
    <x v="3"/>
  </r>
  <r>
    <n v="447484"/>
    <x v="0"/>
    <x v="0"/>
    <n v="10000"/>
    <n v="10000"/>
    <n v="0"/>
    <x v="0"/>
    <x v="1"/>
    <x v="1"/>
    <n v="474"/>
    <x v="8"/>
  </r>
  <r>
    <n v="447486"/>
    <x v="0"/>
    <x v="0"/>
    <n v="29000"/>
    <n v="29000"/>
    <n v="0"/>
    <x v="0"/>
    <x v="1"/>
    <x v="1"/>
    <n v="507"/>
    <x v="0"/>
  </r>
  <r>
    <n v="447489"/>
    <x v="0"/>
    <x v="0"/>
    <n v="10000"/>
    <n v="10000"/>
    <n v="0"/>
    <x v="0"/>
    <x v="1"/>
    <x v="2"/>
    <n v="445"/>
    <x v="3"/>
  </r>
  <r>
    <n v="447504"/>
    <x v="0"/>
    <x v="0"/>
    <n v="35000"/>
    <n v="35000"/>
    <n v="0"/>
    <x v="0"/>
    <x v="1"/>
    <x v="1"/>
    <n v="473"/>
    <x v="8"/>
  </r>
  <r>
    <n v="447525"/>
    <x v="0"/>
    <x v="1"/>
    <n v="43000"/>
    <n v="43000"/>
    <n v="0"/>
    <x v="0"/>
    <x v="0"/>
    <x v="1"/>
    <n v="452"/>
    <x v="1"/>
  </r>
  <r>
    <n v="447534"/>
    <x v="0"/>
    <x v="1"/>
    <n v="56000"/>
    <n v="56000"/>
    <n v="0"/>
    <x v="0"/>
    <x v="0"/>
    <x v="0"/>
    <n v="474"/>
    <x v="8"/>
  </r>
  <r>
    <n v="447571"/>
    <x v="1"/>
    <x v="1"/>
    <n v="20000"/>
    <n v="20000"/>
    <n v="0"/>
    <x v="0"/>
    <x v="1"/>
    <x v="1"/>
    <n v="394"/>
    <x v="2"/>
  </r>
  <r>
    <n v="447575"/>
    <x v="1"/>
    <x v="0"/>
    <n v="30000"/>
    <n v="0"/>
    <n v="1"/>
    <x v="1"/>
    <x v="0"/>
    <x v="1"/>
    <n v="423"/>
    <x v="6"/>
  </r>
  <r>
    <n v="447580"/>
    <x v="1"/>
    <x v="1"/>
    <n v="30000"/>
    <n v="30000"/>
    <n v="0"/>
    <x v="0"/>
    <x v="1"/>
    <x v="0"/>
    <n v="447"/>
    <x v="3"/>
  </r>
  <r>
    <n v="447599"/>
    <x v="0"/>
    <x v="0"/>
    <n v="95100"/>
    <n v="95100"/>
    <n v="0"/>
    <x v="0"/>
    <x v="0"/>
    <x v="1"/>
    <n v="454"/>
    <x v="1"/>
  </r>
  <r>
    <n v="447601"/>
    <x v="1"/>
    <x v="0"/>
    <n v="40000"/>
    <n v="40000"/>
    <n v="0"/>
    <x v="0"/>
    <x v="1"/>
    <x v="0"/>
    <n v="482"/>
    <x v="8"/>
  </r>
  <r>
    <n v="447603"/>
    <x v="2"/>
    <x v="0"/>
    <n v="6500"/>
    <n v="6500"/>
    <n v="0"/>
    <x v="0"/>
    <x v="0"/>
    <x v="0"/>
    <n v="506"/>
    <x v="0"/>
  </r>
  <r>
    <n v="447607"/>
    <x v="1"/>
    <x v="1"/>
    <n v="20000"/>
    <n v="20000"/>
    <n v="0"/>
    <x v="0"/>
    <x v="0"/>
    <x v="1"/>
    <n v="414"/>
    <x v="6"/>
  </r>
  <r>
    <n v="447617"/>
    <x v="1"/>
    <x v="0"/>
    <n v="10000"/>
    <n v="10000"/>
    <n v="0"/>
    <x v="0"/>
    <x v="1"/>
    <x v="0"/>
    <n v="467"/>
    <x v="1"/>
  </r>
  <r>
    <n v="447620"/>
    <x v="1"/>
    <x v="0"/>
    <n v="4000"/>
    <n v="4000"/>
    <n v="0"/>
    <x v="0"/>
    <x v="1"/>
    <x v="2"/>
    <n v="456"/>
    <x v="1"/>
  </r>
  <r>
    <n v="447621"/>
    <x v="2"/>
    <x v="0"/>
    <n v="80000"/>
    <n v="80000"/>
    <n v="0"/>
    <x v="0"/>
    <x v="1"/>
    <x v="1"/>
    <n v="520"/>
    <x v="7"/>
  </r>
  <r>
    <n v="447624"/>
    <x v="0"/>
    <x v="2"/>
    <n v="500"/>
    <n v="500"/>
    <n v="0"/>
    <x v="0"/>
    <x v="1"/>
    <x v="1"/>
    <n v="511"/>
    <x v="7"/>
  </r>
  <r>
    <n v="447665"/>
    <x v="0"/>
    <x v="0"/>
    <n v="30000"/>
    <n v="30000"/>
    <n v="0"/>
    <x v="0"/>
    <x v="0"/>
    <x v="1"/>
    <n v="431"/>
    <x v="3"/>
  </r>
  <r>
    <n v="447669"/>
    <x v="1"/>
    <x v="0"/>
    <n v="10000"/>
    <n v="10000"/>
    <n v="0"/>
    <x v="0"/>
    <x v="1"/>
    <x v="0"/>
    <n v="474"/>
    <x v="8"/>
  </r>
  <r>
    <n v="447671"/>
    <x v="0"/>
    <x v="0"/>
    <n v="36000"/>
    <n v="36000"/>
    <n v="0"/>
    <x v="0"/>
    <x v="0"/>
    <x v="1"/>
    <n v="438"/>
    <x v="3"/>
  </r>
  <r>
    <n v="447683"/>
    <x v="0"/>
    <x v="0"/>
    <n v="75300"/>
    <n v="75300"/>
    <n v="1"/>
    <x v="1"/>
    <x v="0"/>
    <x v="1"/>
    <n v="470"/>
    <x v="1"/>
  </r>
  <r>
    <n v="447686"/>
    <x v="1"/>
    <x v="0"/>
    <n v="90000"/>
    <n v="90000"/>
    <n v="0"/>
    <x v="0"/>
    <x v="1"/>
    <x v="1"/>
    <n v="443"/>
    <x v="3"/>
  </r>
  <r>
    <n v="447688"/>
    <x v="0"/>
    <x v="0"/>
    <n v="41000"/>
    <n v="41000"/>
    <n v="0"/>
    <x v="0"/>
    <x v="0"/>
    <x v="1"/>
    <n v="470"/>
    <x v="1"/>
  </r>
  <r>
    <n v="447720"/>
    <x v="1"/>
    <x v="0"/>
    <n v="50000"/>
    <n v="50000"/>
    <n v="0"/>
    <x v="0"/>
    <x v="0"/>
    <x v="1"/>
    <n v="473"/>
    <x v="8"/>
  </r>
  <r>
    <n v="447752"/>
    <x v="0"/>
    <x v="1"/>
    <n v="30000"/>
    <n v="30000"/>
    <n v="0"/>
    <x v="0"/>
    <x v="0"/>
    <x v="0"/>
    <n v="472"/>
    <x v="8"/>
  </r>
  <r>
    <n v="447753"/>
    <x v="1"/>
    <x v="1"/>
    <n v="30000"/>
    <n v="30000"/>
    <n v="0"/>
    <x v="0"/>
    <x v="1"/>
    <x v="2"/>
    <n v="452"/>
    <x v="1"/>
  </r>
  <r>
    <n v="447763"/>
    <x v="0"/>
    <x v="0"/>
    <n v="35000"/>
    <n v="35000"/>
    <n v="0"/>
    <x v="0"/>
    <x v="0"/>
    <x v="0"/>
    <n v="474"/>
    <x v="8"/>
  </r>
  <r>
    <n v="447765"/>
    <x v="1"/>
    <x v="0"/>
    <n v="2000"/>
    <n v="2000"/>
    <n v="0"/>
    <x v="0"/>
    <x v="0"/>
    <x v="1"/>
    <n v="492"/>
    <x v="0"/>
  </r>
  <r>
    <n v="447766"/>
    <x v="0"/>
    <x v="0"/>
    <n v="65000"/>
    <n v="65000"/>
    <n v="0"/>
    <x v="0"/>
    <x v="0"/>
    <x v="1"/>
    <n v="432"/>
    <x v="3"/>
  </r>
  <r>
    <n v="447776"/>
    <x v="1"/>
    <x v="0"/>
    <n v="38000"/>
    <n v="38000"/>
    <n v="0"/>
    <x v="0"/>
    <x v="1"/>
    <x v="1"/>
    <n v="496"/>
    <x v="0"/>
  </r>
  <r>
    <n v="447809"/>
    <x v="0"/>
    <x v="1"/>
    <n v="33000"/>
    <n v="33000"/>
    <n v="0"/>
    <x v="0"/>
    <x v="0"/>
    <x v="1"/>
    <n v="458"/>
    <x v="1"/>
  </r>
  <r>
    <n v="447841"/>
    <x v="0"/>
    <x v="0"/>
    <n v="30000"/>
    <n v="30000"/>
    <n v="0"/>
    <x v="0"/>
    <x v="1"/>
    <x v="1"/>
    <n v="481"/>
    <x v="8"/>
  </r>
  <r>
    <n v="447846"/>
    <x v="0"/>
    <x v="0"/>
    <n v="65700"/>
    <n v="65700"/>
    <n v="0"/>
    <x v="0"/>
    <x v="0"/>
    <x v="1"/>
    <n v="467"/>
    <x v="1"/>
  </r>
  <r>
    <n v="447847"/>
    <x v="0"/>
    <x v="1"/>
    <n v="25000"/>
    <n v="20000"/>
    <n v="1"/>
    <x v="1"/>
    <x v="0"/>
    <x v="0"/>
    <n v="486"/>
    <x v="8"/>
  </r>
  <r>
    <n v="447858"/>
    <x v="0"/>
    <x v="1"/>
    <n v="110000"/>
    <n v="110000"/>
    <n v="0"/>
    <x v="0"/>
    <x v="0"/>
    <x v="0"/>
    <n v="504"/>
    <x v="0"/>
  </r>
  <r>
    <n v="447859"/>
    <x v="1"/>
    <x v="0"/>
    <n v="35000"/>
    <n v="0"/>
    <n v="1"/>
    <x v="1"/>
    <x v="0"/>
    <x v="1"/>
    <n v="447"/>
    <x v="3"/>
  </r>
  <r>
    <n v="447878"/>
    <x v="1"/>
    <x v="2"/>
    <n v="30000"/>
    <n v="30000"/>
    <n v="0"/>
    <x v="0"/>
    <x v="0"/>
    <x v="1"/>
    <n v="440"/>
    <x v="3"/>
  </r>
  <r>
    <n v="447900"/>
    <x v="0"/>
    <x v="0"/>
    <n v="5000"/>
    <n v="5000"/>
    <n v="0"/>
    <x v="0"/>
    <x v="1"/>
    <x v="2"/>
    <n v="409"/>
    <x v="2"/>
  </r>
  <r>
    <n v="447921"/>
    <x v="0"/>
    <x v="0"/>
    <n v="220000"/>
    <n v="220000"/>
    <n v="0"/>
    <x v="0"/>
    <x v="0"/>
    <x v="1"/>
    <n v="464"/>
    <x v="1"/>
  </r>
  <r>
    <n v="447925"/>
    <x v="1"/>
    <x v="1"/>
    <n v="40000"/>
    <n v="40000"/>
    <n v="0"/>
    <x v="0"/>
    <x v="0"/>
    <x v="0"/>
    <n v="529"/>
    <x v="7"/>
  </r>
  <r>
    <n v="447929"/>
    <x v="0"/>
    <x v="0"/>
    <n v="85100"/>
    <n v="85100"/>
    <n v="0"/>
    <x v="0"/>
    <x v="1"/>
    <x v="2"/>
    <n v="474"/>
    <x v="8"/>
  </r>
  <r>
    <n v="447933"/>
    <x v="1"/>
    <x v="0"/>
    <n v="58000"/>
    <n v="58000"/>
    <n v="0"/>
    <x v="0"/>
    <x v="1"/>
    <x v="1"/>
    <n v="479"/>
    <x v="8"/>
  </r>
  <r>
    <n v="447945"/>
    <x v="1"/>
    <x v="0"/>
    <n v="25000"/>
    <n v="25000"/>
    <n v="0"/>
    <x v="0"/>
    <x v="1"/>
    <x v="0"/>
    <n v="472"/>
    <x v="8"/>
  </r>
  <r>
    <n v="447946"/>
    <x v="0"/>
    <x v="1"/>
    <n v="30000"/>
    <n v="30000"/>
    <n v="0"/>
    <x v="0"/>
    <x v="0"/>
    <x v="1"/>
    <n v="474"/>
    <x v="8"/>
  </r>
  <r>
    <n v="447951"/>
    <x v="0"/>
    <x v="2"/>
    <n v="32000"/>
    <n v="32000"/>
    <n v="0"/>
    <x v="0"/>
    <x v="1"/>
    <x v="1"/>
    <n v="531"/>
    <x v="9"/>
  </r>
  <r>
    <n v="447981"/>
    <x v="1"/>
    <x v="0"/>
    <n v="36242.800000000003"/>
    <n v="36242.800000000003"/>
    <n v="0"/>
    <x v="0"/>
    <x v="1"/>
    <x v="1"/>
    <n v="450"/>
    <x v="3"/>
  </r>
  <r>
    <n v="447988"/>
    <x v="0"/>
    <x v="0"/>
    <n v="24000"/>
    <n v="24000"/>
    <n v="0"/>
    <x v="0"/>
    <x v="0"/>
    <x v="1"/>
    <n v="481"/>
    <x v="8"/>
  </r>
  <r>
    <n v="447991"/>
    <x v="0"/>
    <x v="0"/>
    <n v="40000"/>
    <n v="40000"/>
    <n v="0"/>
    <x v="0"/>
    <x v="1"/>
    <x v="0"/>
    <n v="519"/>
    <x v="7"/>
  </r>
  <r>
    <n v="448000"/>
    <x v="2"/>
    <x v="2"/>
    <n v="25000"/>
    <n v="599.08000000000004"/>
    <n v="1"/>
    <x v="1"/>
    <x v="0"/>
    <x v="1"/>
    <n v="505"/>
    <x v="0"/>
  </r>
  <r>
    <n v="448002"/>
    <x v="1"/>
    <x v="0"/>
    <n v="7000"/>
    <n v="7000"/>
    <n v="0"/>
    <x v="0"/>
    <x v="0"/>
    <x v="2"/>
    <n v="440"/>
    <x v="3"/>
  </r>
  <r>
    <n v="448009"/>
    <x v="0"/>
    <x v="1"/>
    <n v="51800"/>
    <n v="51800"/>
    <n v="0"/>
    <x v="0"/>
    <x v="1"/>
    <x v="1"/>
    <n v="495"/>
    <x v="0"/>
  </r>
  <r>
    <n v="448013"/>
    <x v="0"/>
    <x v="0"/>
    <n v="31000"/>
    <n v="31000"/>
    <n v="0"/>
    <x v="0"/>
    <x v="1"/>
    <x v="1"/>
    <n v="461"/>
    <x v="1"/>
  </r>
  <r>
    <n v="448015"/>
    <x v="0"/>
    <x v="0"/>
    <n v="25000"/>
    <n v="25000"/>
    <n v="0"/>
    <x v="0"/>
    <x v="0"/>
    <x v="1"/>
    <n v="478"/>
    <x v="8"/>
  </r>
  <r>
    <n v="448032"/>
    <x v="0"/>
    <x v="2"/>
    <n v="35000"/>
    <n v="35000"/>
    <n v="0"/>
    <x v="0"/>
    <x v="1"/>
    <x v="0"/>
    <n v="462"/>
    <x v="1"/>
  </r>
  <r>
    <n v="448052"/>
    <x v="1"/>
    <x v="0"/>
    <n v="1000"/>
    <n v="1000"/>
    <n v="0"/>
    <x v="0"/>
    <x v="1"/>
    <x v="2"/>
    <n v="445"/>
    <x v="3"/>
  </r>
  <r>
    <n v="448064"/>
    <x v="0"/>
    <x v="0"/>
    <n v="20000"/>
    <n v="20000"/>
    <n v="0"/>
    <x v="0"/>
    <x v="0"/>
    <x v="0"/>
    <n v="475"/>
    <x v="8"/>
  </r>
  <r>
    <n v="448069"/>
    <x v="1"/>
    <x v="0"/>
    <n v="25000"/>
    <n v="25000"/>
    <n v="0"/>
    <x v="0"/>
    <x v="1"/>
    <x v="1"/>
    <n v="438"/>
    <x v="3"/>
  </r>
  <r>
    <n v="448081"/>
    <x v="0"/>
    <x v="0"/>
    <n v="31000"/>
    <n v="31000"/>
    <n v="0"/>
    <x v="0"/>
    <x v="0"/>
    <x v="1"/>
    <n v="533"/>
    <x v="9"/>
  </r>
  <r>
    <n v="448087"/>
    <x v="1"/>
    <x v="0"/>
    <n v="30000"/>
    <n v="0"/>
    <n v="1"/>
    <x v="1"/>
    <x v="0"/>
    <x v="0"/>
    <n v="452"/>
    <x v="1"/>
  </r>
  <r>
    <n v="448088"/>
    <x v="0"/>
    <x v="0"/>
    <n v="20000"/>
    <n v="5362"/>
    <n v="1"/>
    <x v="1"/>
    <x v="0"/>
    <x v="1"/>
    <n v="466"/>
    <x v="1"/>
  </r>
  <r>
    <n v="448098"/>
    <x v="0"/>
    <x v="0"/>
    <n v="32000"/>
    <n v="32000"/>
    <n v="0"/>
    <x v="0"/>
    <x v="1"/>
    <x v="0"/>
    <n v="510"/>
    <x v="0"/>
  </r>
  <r>
    <n v="448100"/>
    <x v="0"/>
    <x v="1"/>
    <n v="110000"/>
    <n v="110000"/>
    <n v="0"/>
    <x v="0"/>
    <x v="1"/>
    <x v="0"/>
    <n v="584"/>
    <x v="12"/>
  </r>
  <r>
    <n v="448101"/>
    <x v="1"/>
    <x v="0"/>
    <n v="11000"/>
    <n v="11000"/>
    <n v="0"/>
    <x v="0"/>
    <x v="1"/>
    <x v="0"/>
    <n v="561"/>
    <x v="10"/>
  </r>
  <r>
    <n v="448119"/>
    <x v="0"/>
    <x v="0"/>
    <n v="1000"/>
    <n v="1000"/>
    <n v="0"/>
    <x v="0"/>
    <x v="1"/>
    <x v="1"/>
    <n v="353"/>
    <x v="5"/>
  </r>
  <r>
    <n v="448125"/>
    <x v="0"/>
    <x v="1"/>
    <n v="30000"/>
    <n v="30000"/>
    <n v="0"/>
    <x v="0"/>
    <x v="1"/>
    <x v="0"/>
    <n v="544"/>
    <x v="9"/>
  </r>
  <r>
    <n v="448136"/>
    <x v="1"/>
    <x v="0"/>
    <n v="27800"/>
    <n v="3682.48"/>
    <n v="1"/>
    <x v="1"/>
    <x v="0"/>
    <x v="1"/>
    <n v="502"/>
    <x v="0"/>
  </r>
  <r>
    <n v="448185"/>
    <x v="0"/>
    <x v="0"/>
    <n v="50000"/>
    <n v="50000"/>
    <n v="0"/>
    <x v="0"/>
    <x v="1"/>
    <x v="1"/>
    <n v="517"/>
    <x v="7"/>
  </r>
  <r>
    <n v="448218"/>
    <x v="0"/>
    <x v="0"/>
    <n v="83000"/>
    <n v="83000"/>
    <n v="0"/>
    <x v="0"/>
    <x v="1"/>
    <x v="1"/>
    <n v="399"/>
    <x v="2"/>
  </r>
  <r>
    <n v="448223"/>
    <x v="0"/>
    <x v="0"/>
    <n v="52700"/>
    <n v="52700"/>
    <n v="0"/>
    <x v="0"/>
    <x v="0"/>
    <x v="0"/>
    <n v="456"/>
    <x v="1"/>
  </r>
  <r>
    <n v="448249"/>
    <x v="0"/>
    <x v="0"/>
    <n v="51000"/>
    <n v="51000"/>
    <n v="0"/>
    <x v="0"/>
    <x v="1"/>
    <x v="1"/>
    <n v="455"/>
    <x v="1"/>
  </r>
  <r>
    <n v="448274"/>
    <x v="0"/>
    <x v="2"/>
    <n v="20000"/>
    <n v="20000"/>
    <n v="0"/>
    <x v="0"/>
    <x v="0"/>
    <x v="1"/>
    <n v="443"/>
    <x v="3"/>
  </r>
  <r>
    <n v="448303"/>
    <x v="0"/>
    <x v="0"/>
    <n v="46500"/>
    <n v="46500"/>
    <n v="0"/>
    <x v="0"/>
    <x v="0"/>
    <x v="1"/>
    <n v="507"/>
    <x v="0"/>
  </r>
  <r>
    <n v="448328"/>
    <x v="0"/>
    <x v="0"/>
    <n v="35000"/>
    <n v="35000"/>
    <n v="0"/>
    <x v="0"/>
    <x v="0"/>
    <x v="1"/>
    <n v="506"/>
    <x v="0"/>
  </r>
  <r>
    <n v="448337"/>
    <x v="1"/>
    <x v="0"/>
    <n v="500"/>
    <n v="500"/>
    <n v="0"/>
    <x v="0"/>
    <x v="0"/>
    <x v="1"/>
    <n v="446"/>
    <x v="3"/>
  </r>
  <r>
    <n v="448351"/>
    <x v="1"/>
    <x v="0"/>
    <n v="45000"/>
    <n v="45000"/>
    <n v="0"/>
    <x v="0"/>
    <x v="1"/>
    <x v="2"/>
    <n v="520"/>
    <x v="7"/>
  </r>
  <r>
    <n v="448394"/>
    <x v="0"/>
    <x v="0"/>
    <n v="30000"/>
    <n v="30000"/>
    <n v="0"/>
    <x v="0"/>
    <x v="1"/>
    <x v="1"/>
    <n v="506"/>
    <x v="0"/>
  </r>
  <r>
    <n v="448396"/>
    <x v="1"/>
    <x v="0"/>
    <n v="29000"/>
    <n v="29000"/>
    <n v="0"/>
    <x v="0"/>
    <x v="0"/>
    <x v="1"/>
    <n v="468"/>
    <x v="1"/>
  </r>
  <r>
    <n v="448414"/>
    <x v="0"/>
    <x v="0"/>
    <n v="88000"/>
    <n v="88000"/>
    <n v="0"/>
    <x v="0"/>
    <x v="1"/>
    <x v="1"/>
    <n v="476"/>
    <x v="8"/>
  </r>
  <r>
    <n v="448435"/>
    <x v="0"/>
    <x v="1"/>
    <n v="33900"/>
    <n v="33900"/>
    <n v="0"/>
    <x v="0"/>
    <x v="0"/>
    <x v="0"/>
    <n v="481"/>
    <x v="8"/>
  </r>
  <r>
    <n v="448457"/>
    <x v="0"/>
    <x v="0"/>
    <n v="116000"/>
    <n v="116000"/>
    <n v="0"/>
    <x v="0"/>
    <x v="1"/>
    <x v="0"/>
    <n v="478"/>
    <x v="8"/>
  </r>
  <r>
    <n v="448459"/>
    <x v="0"/>
    <x v="0"/>
    <n v="33000"/>
    <n v="33000"/>
    <n v="0"/>
    <x v="0"/>
    <x v="0"/>
    <x v="1"/>
    <n v="463"/>
    <x v="1"/>
  </r>
  <r>
    <n v="448469"/>
    <x v="0"/>
    <x v="0"/>
    <n v="189000"/>
    <n v="189000"/>
    <n v="0"/>
    <x v="0"/>
    <x v="0"/>
    <x v="2"/>
    <n v="470"/>
    <x v="1"/>
  </r>
  <r>
    <n v="448471"/>
    <x v="1"/>
    <x v="0"/>
    <n v="40000"/>
    <n v="0"/>
    <n v="1"/>
    <x v="1"/>
    <x v="0"/>
    <x v="0"/>
    <n v="455"/>
    <x v="1"/>
  </r>
  <r>
    <n v="448479"/>
    <x v="0"/>
    <x v="0"/>
    <n v="46380"/>
    <n v="46380"/>
    <n v="0"/>
    <x v="0"/>
    <x v="0"/>
    <x v="0"/>
    <n v="511"/>
    <x v="7"/>
  </r>
  <r>
    <n v="448498"/>
    <x v="0"/>
    <x v="0"/>
    <n v="150000"/>
    <n v="150000"/>
    <n v="0"/>
    <x v="0"/>
    <x v="1"/>
    <x v="1"/>
    <n v="491"/>
    <x v="0"/>
  </r>
  <r>
    <n v="448500"/>
    <x v="0"/>
    <x v="0"/>
    <n v="20000"/>
    <n v="20000"/>
    <n v="0"/>
    <x v="0"/>
    <x v="0"/>
    <x v="1"/>
    <n v="456"/>
    <x v="1"/>
  </r>
  <r>
    <n v="448513"/>
    <x v="0"/>
    <x v="2"/>
    <n v="30000"/>
    <n v="30000"/>
    <n v="0"/>
    <x v="0"/>
    <x v="0"/>
    <x v="2"/>
    <n v="506"/>
    <x v="0"/>
  </r>
  <r>
    <n v="448519"/>
    <x v="0"/>
    <x v="1"/>
    <n v="27000"/>
    <n v="27000"/>
    <n v="0"/>
    <x v="0"/>
    <x v="1"/>
    <x v="0"/>
    <n v="551"/>
    <x v="10"/>
  </r>
  <r>
    <n v="448575"/>
    <x v="1"/>
    <x v="0"/>
    <n v="30000"/>
    <n v="30000"/>
    <n v="0"/>
    <x v="0"/>
    <x v="1"/>
    <x v="0"/>
    <n v="473"/>
    <x v="8"/>
  </r>
  <r>
    <n v="448579"/>
    <x v="0"/>
    <x v="1"/>
    <n v="35000"/>
    <n v="35000"/>
    <n v="0"/>
    <x v="0"/>
    <x v="1"/>
    <x v="1"/>
    <n v="501"/>
    <x v="0"/>
  </r>
  <r>
    <n v="448592"/>
    <x v="0"/>
    <x v="0"/>
    <n v="35000"/>
    <n v="35000"/>
    <n v="0"/>
    <x v="0"/>
    <x v="0"/>
    <x v="1"/>
    <n v="440"/>
    <x v="3"/>
  </r>
  <r>
    <n v="448602"/>
    <x v="0"/>
    <x v="0"/>
    <n v="48500"/>
    <n v="48500"/>
    <n v="0"/>
    <x v="0"/>
    <x v="0"/>
    <x v="0"/>
    <n v="476"/>
    <x v="8"/>
  </r>
  <r>
    <n v="448603"/>
    <x v="0"/>
    <x v="0"/>
    <n v="51000"/>
    <n v="51000"/>
    <n v="0"/>
    <x v="0"/>
    <x v="1"/>
    <x v="1"/>
    <n v="558"/>
    <x v="10"/>
  </r>
  <r>
    <n v="448631"/>
    <x v="1"/>
    <x v="1"/>
    <n v="20000"/>
    <n v="20000"/>
    <n v="0"/>
    <x v="0"/>
    <x v="0"/>
    <x v="1"/>
    <n v="447"/>
    <x v="3"/>
  </r>
  <r>
    <n v="448681"/>
    <x v="0"/>
    <x v="0"/>
    <n v="30000"/>
    <n v="30000"/>
    <n v="0"/>
    <x v="0"/>
    <x v="0"/>
    <x v="0"/>
    <n v="478"/>
    <x v="8"/>
  </r>
  <r>
    <n v="448685"/>
    <x v="0"/>
    <x v="0"/>
    <n v="20000"/>
    <n v="20000"/>
    <n v="0"/>
    <x v="0"/>
    <x v="1"/>
    <x v="1"/>
    <n v="439"/>
    <x v="3"/>
  </r>
  <r>
    <n v="448701"/>
    <x v="0"/>
    <x v="1"/>
    <n v="30000"/>
    <n v="30000"/>
    <n v="0"/>
    <x v="0"/>
    <x v="0"/>
    <x v="2"/>
    <n v="469"/>
    <x v="1"/>
  </r>
  <r>
    <n v="448709"/>
    <x v="0"/>
    <x v="1"/>
    <n v="64000"/>
    <n v="64000"/>
    <n v="0"/>
    <x v="0"/>
    <x v="0"/>
    <x v="1"/>
    <n v="452"/>
    <x v="1"/>
  </r>
  <r>
    <n v="448728"/>
    <x v="0"/>
    <x v="1"/>
    <n v="35000"/>
    <n v="35000"/>
    <n v="0"/>
    <x v="0"/>
    <x v="0"/>
    <x v="2"/>
    <n v="494"/>
    <x v="0"/>
  </r>
  <r>
    <n v="448740"/>
    <x v="0"/>
    <x v="0"/>
    <n v="85500"/>
    <n v="85500"/>
    <n v="0"/>
    <x v="0"/>
    <x v="1"/>
    <x v="1"/>
    <n v="471"/>
    <x v="8"/>
  </r>
  <r>
    <n v="448747"/>
    <x v="0"/>
    <x v="0"/>
    <n v="23000"/>
    <n v="23000"/>
    <n v="0"/>
    <x v="0"/>
    <x v="1"/>
    <x v="2"/>
    <n v="539"/>
    <x v="9"/>
  </r>
  <r>
    <n v="448754"/>
    <x v="0"/>
    <x v="0"/>
    <n v="220000"/>
    <n v="220000"/>
    <n v="0"/>
    <x v="0"/>
    <x v="0"/>
    <x v="2"/>
    <n v="520"/>
    <x v="7"/>
  </r>
  <r>
    <n v="448771"/>
    <x v="0"/>
    <x v="1"/>
    <n v="10000"/>
    <n v="10000"/>
    <n v="0"/>
    <x v="0"/>
    <x v="0"/>
    <x v="1"/>
    <n v="520"/>
    <x v="7"/>
  </r>
  <r>
    <n v="448802"/>
    <x v="0"/>
    <x v="0"/>
    <n v="170000"/>
    <n v="170000"/>
    <n v="0"/>
    <x v="0"/>
    <x v="1"/>
    <x v="2"/>
    <n v="554"/>
    <x v="10"/>
  </r>
  <r>
    <n v="448833"/>
    <x v="0"/>
    <x v="2"/>
    <n v="63000"/>
    <n v="63000"/>
    <n v="0"/>
    <x v="0"/>
    <x v="0"/>
    <x v="0"/>
    <n v="456"/>
    <x v="1"/>
  </r>
  <r>
    <n v="448848"/>
    <x v="0"/>
    <x v="0"/>
    <n v="38901"/>
    <n v="38901"/>
    <n v="0"/>
    <x v="0"/>
    <x v="0"/>
    <x v="1"/>
    <n v="491"/>
    <x v="0"/>
  </r>
  <r>
    <n v="448938"/>
    <x v="0"/>
    <x v="0"/>
    <n v="40000"/>
    <n v="40000"/>
    <n v="0"/>
    <x v="0"/>
    <x v="1"/>
    <x v="1"/>
    <n v="500"/>
    <x v="0"/>
  </r>
  <r>
    <n v="448949"/>
    <x v="0"/>
    <x v="1"/>
    <n v="30000"/>
    <n v="30000"/>
    <n v="0"/>
    <x v="0"/>
    <x v="1"/>
    <x v="1"/>
    <n v="441"/>
    <x v="3"/>
  </r>
  <r>
    <n v="448957"/>
    <x v="1"/>
    <x v="0"/>
    <n v="40000"/>
    <n v="40000"/>
    <n v="0"/>
    <x v="0"/>
    <x v="0"/>
    <x v="1"/>
    <n v="429"/>
    <x v="6"/>
  </r>
  <r>
    <n v="448976"/>
    <x v="0"/>
    <x v="0"/>
    <n v="99400"/>
    <n v="99400"/>
    <n v="0"/>
    <x v="0"/>
    <x v="1"/>
    <x v="2"/>
    <n v="501"/>
    <x v="0"/>
  </r>
  <r>
    <n v="448984"/>
    <x v="0"/>
    <x v="2"/>
    <n v="40500"/>
    <n v="40500"/>
    <n v="0"/>
    <x v="0"/>
    <x v="0"/>
    <x v="0"/>
    <n v="435"/>
    <x v="3"/>
  </r>
  <r>
    <n v="448991"/>
    <x v="1"/>
    <x v="0"/>
    <n v="20000"/>
    <n v="20000"/>
    <n v="0"/>
    <x v="0"/>
    <x v="0"/>
    <x v="1"/>
    <n v="461"/>
    <x v="1"/>
  </r>
  <r>
    <n v="449004"/>
    <x v="0"/>
    <x v="1"/>
    <n v="30000"/>
    <n v="30000"/>
    <n v="0"/>
    <x v="0"/>
    <x v="0"/>
    <x v="1"/>
    <n v="524"/>
    <x v="7"/>
  </r>
  <r>
    <n v="449221"/>
    <x v="1"/>
    <x v="0"/>
    <n v="30000"/>
    <n v="30000"/>
    <n v="0"/>
    <x v="0"/>
    <x v="0"/>
    <x v="1"/>
    <n v="476"/>
    <x v="8"/>
  </r>
  <r>
    <n v="449261"/>
    <x v="0"/>
    <x v="1"/>
    <n v="38500"/>
    <n v="38500"/>
    <n v="0"/>
    <x v="0"/>
    <x v="1"/>
    <x v="1"/>
    <n v="447"/>
    <x v="3"/>
  </r>
  <r>
    <n v="449301"/>
    <x v="1"/>
    <x v="0"/>
    <n v="30000"/>
    <n v="0"/>
    <n v="1"/>
    <x v="1"/>
    <x v="1"/>
    <x v="2"/>
    <n v="485"/>
    <x v="8"/>
  </r>
  <r>
    <n v="449304"/>
    <x v="0"/>
    <x v="0"/>
    <n v="87964"/>
    <n v="87964"/>
    <n v="0"/>
    <x v="0"/>
    <x v="1"/>
    <x v="0"/>
    <n v="472"/>
    <x v="8"/>
  </r>
  <r>
    <n v="449333"/>
    <x v="1"/>
    <x v="0"/>
    <n v="60000"/>
    <n v="60000"/>
    <n v="0"/>
    <x v="0"/>
    <x v="1"/>
    <x v="2"/>
    <n v="477"/>
    <x v="8"/>
  </r>
  <r>
    <n v="449419"/>
    <x v="1"/>
    <x v="0"/>
    <n v="20000"/>
    <n v="20000"/>
    <n v="0"/>
    <x v="0"/>
    <x v="0"/>
    <x v="1"/>
    <n v="462"/>
    <x v="1"/>
  </r>
  <r>
    <n v="449422"/>
    <x v="0"/>
    <x v="0"/>
    <n v="100500"/>
    <n v="100500"/>
    <n v="0"/>
    <x v="0"/>
    <x v="0"/>
    <x v="1"/>
    <n v="517"/>
    <x v="7"/>
  </r>
  <r>
    <n v="449491"/>
    <x v="1"/>
    <x v="0"/>
    <n v="10000"/>
    <n v="10000"/>
    <n v="0"/>
    <x v="0"/>
    <x v="1"/>
    <x v="0"/>
    <n v="477"/>
    <x v="8"/>
  </r>
  <r>
    <n v="449542"/>
    <x v="0"/>
    <x v="0"/>
    <n v="50000"/>
    <n v="50000"/>
    <n v="0"/>
    <x v="0"/>
    <x v="1"/>
    <x v="1"/>
    <n v="481"/>
    <x v="8"/>
  </r>
  <r>
    <n v="449555"/>
    <x v="2"/>
    <x v="2"/>
    <n v="54500"/>
    <n v="54500"/>
    <n v="0"/>
    <x v="0"/>
    <x v="1"/>
    <x v="1"/>
    <n v="475"/>
    <x v="8"/>
  </r>
  <r>
    <n v="449556"/>
    <x v="0"/>
    <x v="0"/>
    <n v="65000"/>
    <n v="65000"/>
    <n v="0"/>
    <x v="0"/>
    <x v="1"/>
    <x v="1"/>
    <n v="488"/>
    <x v="8"/>
  </r>
  <r>
    <n v="449569"/>
    <x v="0"/>
    <x v="2"/>
    <n v="70000"/>
    <n v="70000"/>
    <n v="0"/>
    <x v="0"/>
    <x v="1"/>
    <x v="2"/>
    <n v="451"/>
    <x v="1"/>
  </r>
  <r>
    <n v="449603"/>
    <x v="0"/>
    <x v="1"/>
    <n v="10000"/>
    <n v="10000"/>
    <n v="0"/>
    <x v="0"/>
    <x v="0"/>
    <x v="1"/>
    <n v="506"/>
    <x v="0"/>
  </r>
  <r>
    <n v="449699"/>
    <x v="0"/>
    <x v="2"/>
    <n v="25000"/>
    <n v="25000"/>
    <n v="0"/>
    <x v="0"/>
    <x v="0"/>
    <x v="1"/>
    <n v="473"/>
    <x v="8"/>
  </r>
  <r>
    <n v="449704"/>
    <x v="0"/>
    <x v="1"/>
    <n v="50000"/>
    <n v="50000"/>
    <n v="0"/>
    <x v="0"/>
    <x v="0"/>
    <x v="0"/>
    <n v="533"/>
    <x v="9"/>
  </r>
  <r>
    <n v="449705"/>
    <x v="0"/>
    <x v="0"/>
    <n v="50000"/>
    <n v="50000"/>
    <n v="0"/>
    <x v="0"/>
    <x v="0"/>
    <x v="2"/>
    <n v="466"/>
    <x v="1"/>
  </r>
  <r>
    <n v="449719"/>
    <x v="0"/>
    <x v="0"/>
    <n v="120370"/>
    <n v="120370"/>
    <n v="0"/>
    <x v="0"/>
    <x v="0"/>
    <x v="1"/>
    <n v="476"/>
    <x v="8"/>
  </r>
  <r>
    <n v="449728"/>
    <x v="0"/>
    <x v="0"/>
    <n v="46000"/>
    <n v="46000"/>
    <n v="0"/>
    <x v="0"/>
    <x v="0"/>
    <x v="1"/>
    <n v="459"/>
    <x v="1"/>
  </r>
  <r>
    <n v="449730"/>
    <x v="0"/>
    <x v="2"/>
    <n v="10000"/>
    <n v="10000"/>
    <n v="0"/>
    <x v="0"/>
    <x v="0"/>
    <x v="0"/>
    <n v="511"/>
    <x v="7"/>
  </r>
  <r>
    <n v="449746"/>
    <x v="2"/>
    <x v="2"/>
    <n v="20000"/>
    <n v="0"/>
    <n v="1"/>
    <x v="1"/>
    <x v="0"/>
    <x v="1"/>
    <n v="396"/>
    <x v="2"/>
  </r>
  <r>
    <n v="449748"/>
    <x v="0"/>
    <x v="1"/>
    <n v="38000"/>
    <n v="38000"/>
    <n v="0"/>
    <x v="0"/>
    <x v="1"/>
    <x v="1"/>
    <n v="463"/>
    <x v="1"/>
  </r>
  <r>
    <n v="449749"/>
    <x v="0"/>
    <x v="0"/>
    <n v="230300"/>
    <n v="230300"/>
    <n v="0"/>
    <x v="0"/>
    <x v="1"/>
    <x v="0"/>
    <n v="503"/>
    <x v="0"/>
  </r>
  <r>
    <n v="449750"/>
    <x v="1"/>
    <x v="0"/>
    <n v="67500"/>
    <n v="67500"/>
    <n v="0"/>
    <x v="0"/>
    <x v="0"/>
    <x v="1"/>
    <n v="451"/>
    <x v="1"/>
  </r>
  <r>
    <n v="449768"/>
    <x v="0"/>
    <x v="0"/>
    <n v="42000"/>
    <n v="42000"/>
    <n v="0"/>
    <x v="0"/>
    <x v="0"/>
    <x v="1"/>
    <n v="433"/>
    <x v="3"/>
  </r>
  <r>
    <n v="449785"/>
    <x v="1"/>
    <x v="0"/>
    <n v="2800"/>
    <n v="2800"/>
    <n v="0"/>
    <x v="0"/>
    <x v="0"/>
    <x v="1"/>
    <n v="485"/>
    <x v="8"/>
  </r>
  <r>
    <n v="449862"/>
    <x v="1"/>
    <x v="0"/>
    <n v="1000"/>
    <n v="1000"/>
    <n v="0"/>
    <x v="0"/>
    <x v="0"/>
    <x v="2"/>
    <n v="450"/>
    <x v="3"/>
  </r>
  <r>
    <n v="449906"/>
    <x v="1"/>
    <x v="0"/>
    <n v="5000"/>
    <n v="5000"/>
    <n v="0"/>
    <x v="0"/>
    <x v="0"/>
    <x v="1"/>
    <n v="450"/>
    <x v="3"/>
  </r>
  <r>
    <n v="449921"/>
    <x v="1"/>
    <x v="0"/>
    <n v="25000"/>
    <n v="25000"/>
    <n v="0"/>
    <x v="0"/>
    <x v="1"/>
    <x v="1"/>
    <n v="495"/>
    <x v="0"/>
  </r>
  <r>
    <n v="449922"/>
    <x v="1"/>
    <x v="1"/>
    <n v="21500"/>
    <n v="21500"/>
    <n v="0"/>
    <x v="0"/>
    <x v="1"/>
    <x v="1"/>
    <n v="531"/>
    <x v="9"/>
  </r>
  <r>
    <n v="449927"/>
    <x v="0"/>
    <x v="1"/>
    <n v="10000"/>
    <n v="10000"/>
    <n v="0"/>
    <x v="0"/>
    <x v="1"/>
    <x v="1"/>
    <n v="436"/>
    <x v="3"/>
  </r>
  <r>
    <n v="449951"/>
    <x v="0"/>
    <x v="0"/>
    <n v="19790"/>
    <n v="19790"/>
    <n v="0"/>
    <x v="0"/>
    <x v="1"/>
    <x v="1"/>
    <n v="550"/>
    <x v="9"/>
  </r>
  <r>
    <n v="449974"/>
    <x v="0"/>
    <x v="0"/>
    <n v="26000"/>
    <n v="26000"/>
    <n v="0"/>
    <x v="0"/>
    <x v="1"/>
    <x v="2"/>
    <n v="481"/>
    <x v="8"/>
  </r>
  <r>
    <n v="450021"/>
    <x v="0"/>
    <x v="0"/>
    <n v="60000"/>
    <n v="60000"/>
    <n v="0"/>
    <x v="0"/>
    <x v="1"/>
    <x v="1"/>
    <n v="520"/>
    <x v="7"/>
  </r>
  <r>
    <n v="450024"/>
    <x v="0"/>
    <x v="2"/>
    <n v="101400"/>
    <n v="101400"/>
    <n v="0"/>
    <x v="0"/>
    <x v="0"/>
    <x v="0"/>
    <n v="481"/>
    <x v="8"/>
  </r>
  <r>
    <n v="450035"/>
    <x v="1"/>
    <x v="0"/>
    <n v="81100"/>
    <n v="81100"/>
    <n v="0"/>
    <x v="0"/>
    <x v="1"/>
    <x v="2"/>
    <n v="521"/>
    <x v="7"/>
  </r>
  <r>
    <n v="450037"/>
    <x v="1"/>
    <x v="0"/>
    <n v="1000"/>
    <n v="1000"/>
    <n v="0"/>
    <x v="0"/>
    <x v="1"/>
    <x v="2"/>
    <n v="461"/>
    <x v="1"/>
  </r>
  <r>
    <n v="450049"/>
    <x v="0"/>
    <x v="0"/>
    <n v="25000"/>
    <n v="25000"/>
    <n v="0"/>
    <x v="0"/>
    <x v="0"/>
    <x v="0"/>
    <n v="536"/>
    <x v="9"/>
  </r>
  <r>
    <n v="450051"/>
    <x v="0"/>
    <x v="0"/>
    <n v="7200"/>
    <n v="7200"/>
    <n v="0"/>
    <x v="0"/>
    <x v="0"/>
    <x v="2"/>
    <n v="471"/>
    <x v="8"/>
  </r>
  <r>
    <n v="450057"/>
    <x v="0"/>
    <x v="0"/>
    <n v="120000"/>
    <n v="120000"/>
    <n v="0"/>
    <x v="0"/>
    <x v="0"/>
    <x v="1"/>
    <n v="455"/>
    <x v="1"/>
  </r>
  <r>
    <n v="450062"/>
    <x v="0"/>
    <x v="0"/>
    <n v="25000"/>
    <n v="25000"/>
    <n v="0"/>
    <x v="0"/>
    <x v="0"/>
    <x v="1"/>
    <n v="479"/>
    <x v="8"/>
  </r>
  <r>
    <n v="450075"/>
    <x v="0"/>
    <x v="0"/>
    <n v="75000"/>
    <n v="75000"/>
    <n v="0"/>
    <x v="0"/>
    <x v="1"/>
    <x v="1"/>
    <n v="516"/>
    <x v="7"/>
  </r>
  <r>
    <n v="450158"/>
    <x v="0"/>
    <x v="0"/>
    <n v="65500"/>
    <n v="65500"/>
    <n v="0"/>
    <x v="0"/>
    <x v="1"/>
    <x v="1"/>
    <n v="439"/>
    <x v="3"/>
  </r>
  <r>
    <n v="450164"/>
    <x v="0"/>
    <x v="0"/>
    <n v="56000"/>
    <n v="56000"/>
    <n v="0"/>
    <x v="0"/>
    <x v="0"/>
    <x v="0"/>
    <n v="466"/>
    <x v="1"/>
  </r>
  <r>
    <n v="450174"/>
    <x v="0"/>
    <x v="1"/>
    <n v="15000"/>
    <n v="15000"/>
    <n v="0"/>
    <x v="0"/>
    <x v="0"/>
    <x v="0"/>
    <n v="530"/>
    <x v="7"/>
  </r>
  <r>
    <n v="450188"/>
    <x v="0"/>
    <x v="1"/>
    <n v="10000"/>
    <n v="10000"/>
    <n v="0"/>
    <x v="0"/>
    <x v="1"/>
    <x v="1"/>
    <n v="454"/>
    <x v="1"/>
  </r>
  <r>
    <n v="450195"/>
    <x v="1"/>
    <x v="0"/>
    <n v="3000"/>
    <n v="3000"/>
    <n v="0"/>
    <x v="0"/>
    <x v="1"/>
    <x v="2"/>
    <n v="505"/>
    <x v="0"/>
  </r>
  <r>
    <n v="450197"/>
    <x v="0"/>
    <x v="2"/>
    <n v="8000"/>
    <n v="8000"/>
    <n v="0"/>
    <x v="0"/>
    <x v="1"/>
    <x v="0"/>
    <n v="438"/>
    <x v="3"/>
  </r>
  <r>
    <n v="450203"/>
    <x v="0"/>
    <x v="2"/>
    <n v="46800"/>
    <n v="46800"/>
    <n v="0"/>
    <x v="0"/>
    <x v="1"/>
    <x v="0"/>
    <n v="478"/>
    <x v="8"/>
  </r>
  <r>
    <n v="450210"/>
    <x v="1"/>
    <x v="0"/>
    <n v="35000"/>
    <n v="35000"/>
    <n v="0"/>
    <x v="0"/>
    <x v="0"/>
    <x v="1"/>
    <n v="422"/>
    <x v="6"/>
  </r>
  <r>
    <n v="450250"/>
    <x v="1"/>
    <x v="0"/>
    <n v="1800"/>
    <n v="1800"/>
    <n v="0"/>
    <x v="0"/>
    <x v="1"/>
    <x v="1"/>
    <n v="456"/>
    <x v="1"/>
  </r>
  <r>
    <n v="450256"/>
    <x v="0"/>
    <x v="2"/>
    <n v="50000"/>
    <n v="50000"/>
    <n v="0"/>
    <x v="0"/>
    <x v="0"/>
    <x v="0"/>
    <n v="481"/>
    <x v="8"/>
  </r>
  <r>
    <n v="450266"/>
    <x v="0"/>
    <x v="0"/>
    <n v="35000"/>
    <n v="35000"/>
    <n v="0"/>
    <x v="0"/>
    <x v="0"/>
    <x v="1"/>
    <n v="423"/>
    <x v="6"/>
  </r>
  <r>
    <n v="450287"/>
    <x v="1"/>
    <x v="0"/>
    <n v="2000"/>
    <n v="2000"/>
    <n v="0"/>
    <x v="0"/>
    <x v="1"/>
    <x v="0"/>
    <n v="438"/>
    <x v="3"/>
  </r>
  <r>
    <n v="450292"/>
    <x v="0"/>
    <x v="0"/>
    <n v="19100"/>
    <n v="19100"/>
    <n v="0"/>
    <x v="0"/>
    <x v="1"/>
    <x v="2"/>
    <n v="491"/>
    <x v="0"/>
  </r>
  <r>
    <n v="450295"/>
    <x v="0"/>
    <x v="1"/>
    <n v="25000"/>
    <n v="25000"/>
    <n v="0"/>
    <x v="0"/>
    <x v="1"/>
    <x v="0"/>
    <n v="543"/>
    <x v="9"/>
  </r>
  <r>
    <n v="450307"/>
    <x v="0"/>
    <x v="0"/>
    <n v="36000"/>
    <n v="36000"/>
    <n v="0"/>
    <x v="0"/>
    <x v="0"/>
    <x v="1"/>
    <n v="401"/>
    <x v="2"/>
  </r>
  <r>
    <n v="450308"/>
    <x v="0"/>
    <x v="2"/>
    <n v="61500"/>
    <n v="61500"/>
    <n v="0"/>
    <x v="0"/>
    <x v="0"/>
    <x v="1"/>
    <n v="528"/>
    <x v="7"/>
  </r>
  <r>
    <n v="450311"/>
    <x v="1"/>
    <x v="0"/>
    <n v="5000"/>
    <n v="5000"/>
    <n v="0"/>
    <x v="0"/>
    <x v="1"/>
    <x v="0"/>
    <n v="443"/>
    <x v="3"/>
  </r>
  <r>
    <n v="450349"/>
    <x v="1"/>
    <x v="1"/>
    <n v="33600"/>
    <n v="33600"/>
    <n v="0"/>
    <x v="0"/>
    <x v="1"/>
    <x v="0"/>
    <n v="501"/>
    <x v="0"/>
  </r>
  <r>
    <n v="450365"/>
    <x v="1"/>
    <x v="0"/>
    <n v="35000"/>
    <n v="0"/>
    <n v="1"/>
    <x v="1"/>
    <x v="1"/>
    <x v="0"/>
    <n v="458"/>
    <x v="1"/>
  </r>
  <r>
    <n v="450371"/>
    <x v="1"/>
    <x v="0"/>
    <n v="35000"/>
    <n v="35000"/>
    <n v="0"/>
    <x v="0"/>
    <x v="1"/>
    <x v="0"/>
    <n v="464"/>
    <x v="1"/>
  </r>
  <r>
    <n v="450380"/>
    <x v="0"/>
    <x v="0"/>
    <n v="62900"/>
    <n v="62900"/>
    <n v="0"/>
    <x v="0"/>
    <x v="1"/>
    <x v="0"/>
    <n v="453"/>
    <x v="1"/>
  </r>
  <r>
    <n v="450386"/>
    <x v="1"/>
    <x v="0"/>
    <n v="10000"/>
    <n v="10000"/>
    <n v="0"/>
    <x v="0"/>
    <x v="1"/>
    <x v="1"/>
    <n v="464"/>
    <x v="1"/>
  </r>
  <r>
    <n v="450389"/>
    <x v="1"/>
    <x v="1"/>
    <n v="20000"/>
    <n v="20000"/>
    <n v="0"/>
    <x v="0"/>
    <x v="0"/>
    <x v="0"/>
    <n v="462"/>
    <x v="1"/>
  </r>
  <r>
    <n v="450391"/>
    <x v="1"/>
    <x v="0"/>
    <n v="25000"/>
    <n v="25000"/>
    <n v="0"/>
    <x v="0"/>
    <x v="0"/>
    <x v="2"/>
    <n v="463"/>
    <x v="1"/>
  </r>
  <r>
    <n v="450393"/>
    <x v="1"/>
    <x v="0"/>
    <n v="14000"/>
    <n v="14000"/>
    <n v="0"/>
    <x v="0"/>
    <x v="1"/>
    <x v="0"/>
    <n v="437"/>
    <x v="3"/>
  </r>
  <r>
    <n v="450405"/>
    <x v="0"/>
    <x v="1"/>
    <n v="500"/>
    <n v="500"/>
    <n v="0"/>
    <x v="0"/>
    <x v="1"/>
    <x v="0"/>
    <n v="465"/>
    <x v="1"/>
  </r>
  <r>
    <n v="450411"/>
    <x v="0"/>
    <x v="1"/>
    <n v="14000"/>
    <n v="14000"/>
    <n v="0"/>
    <x v="0"/>
    <x v="0"/>
    <x v="1"/>
    <n v="460"/>
    <x v="1"/>
  </r>
  <r>
    <n v="450422"/>
    <x v="0"/>
    <x v="0"/>
    <n v="60000"/>
    <n v="60000"/>
    <n v="0"/>
    <x v="0"/>
    <x v="1"/>
    <x v="0"/>
    <n v="560"/>
    <x v="10"/>
  </r>
  <r>
    <n v="450459"/>
    <x v="0"/>
    <x v="0"/>
    <n v="35000"/>
    <n v="35000"/>
    <n v="0"/>
    <x v="0"/>
    <x v="1"/>
    <x v="1"/>
    <n v="464"/>
    <x v="1"/>
  </r>
  <r>
    <n v="450462"/>
    <x v="0"/>
    <x v="1"/>
    <n v="132000"/>
    <n v="132000"/>
    <n v="0"/>
    <x v="0"/>
    <x v="1"/>
    <x v="2"/>
    <n v="539"/>
    <x v="9"/>
  </r>
  <r>
    <n v="450470"/>
    <x v="0"/>
    <x v="0"/>
    <n v="49500"/>
    <n v="49500"/>
    <n v="0"/>
    <x v="0"/>
    <x v="1"/>
    <x v="0"/>
    <n v="533"/>
    <x v="9"/>
  </r>
  <r>
    <n v="450493"/>
    <x v="0"/>
    <x v="0"/>
    <n v="37000"/>
    <n v="37000"/>
    <n v="0"/>
    <x v="0"/>
    <x v="0"/>
    <x v="1"/>
    <n v="476"/>
    <x v="8"/>
  </r>
  <r>
    <n v="450498"/>
    <x v="0"/>
    <x v="0"/>
    <n v="20000"/>
    <n v="20000"/>
    <n v="0"/>
    <x v="0"/>
    <x v="1"/>
    <x v="0"/>
    <n v="518"/>
    <x v="7"/>
  </r>
  <r>
    <n v="450503"/>
    <x v="0"/>
    <x v="0"/>
    <n v="20000"/>
    <n v="20000"/>
    <n v="0"/>
    <x v="0"/>
    <x v="1"/>
    <x v="0"/>
    <n v="523"/>
    <x v="7"/>
  </r>
  <r>
    <n v="450505"/>
    <x v="0"/>
    <x v="0"/>
    <n v="111000"/>
    <n v="111000"/>
    <n v="0"/>
    <x v="0"/>
    <x v="0"/>
    <x v="0"/>
    <n v="473"/>
    <x v="8"/>
  </r>
  <r>
    <n v="450513"/>
    <x v="2"/>
    <x v="0"/>
    <n v="137000"/>
    <n v="137000"/>
    <n v="0"/>
    <x v="0"/>
    <x v="0"/>
    <x v="1"/>
    <n v="431"/>
    <x v="3"/>
  </r>
  <r>
    <n v="450521"/>
    <x v="1"/>
    <x v="0"/>
    <n v="20000"/>
    <n v="20000"/>
    <n v="0"/>
    <x v="0"/>
    <x v="1"/>
    <x v="1"/>
    <n v="490"/>
    <x v="8"/>
  </r>
  <r>
    <n v="450529"/>
    <x v="0"/>
    <x v="0"/>
    <n v="54500"/>
    <n v="54500"/>
    <n v="0"/>
    <x v="0"/>
    <x v="1"/>
    <x v="1"/>
    <n v="493"/>
    <x v="0"/>
  </r>
  <r>
    <n v="450537"/>
    <x v="1"/>
    <x v="0"/>
    <n v="10000"/>
    <n v="10000"/>
    <n v="0"/>
    <x v="0"/>
    <x v="1"/>
    <x v="1"/>
    <n v="434"/>
    <x v="3"/>
  </r>
  <r>
    <n v="450540"/>
    <x v="1"/>
    <x v="0"/>
    <n v="30000"/>
    <n v="30000"/>
    <n v="0"/>
    <x v="0"/>
    <x v="1"/>
    <x v="0"/>
    <n v="455"/>
    <x v="1"/>
  </r>
  <r>
    <n v="450541"/>
    <x v="0"/>
    <x v="0"/>
    <n v="30000"/>
    <n v="30000"/>
    <n v="0"/>
    <x v="0"/>
    <x v="1"/>
    <x v="2"/>
    <n v="457"/>
    <x v="1"/>
  </r>
  <r>
    <n v="450548"/>
    <x v="1"/>
    <x v="0"/>
    <n v="12000"/>
    <n v="12000"/>
    <n v="0"/>
    <x v="0"/>
    <x v="1"/>
    <x v="0"/>
    <n v="445"/>
    <x v="3"/>
  </r>
  <r>
    <n v="450551"/>
    <x v="0"/>
    <x v="0"/>
    <n v="157000"/>
    <n v="157000"/>
    <n v="0"/>
    <x v="0"/>
    <x v="0"/>
    <x v="0"/>
    <n v="500"/>
    <x v="0"/>
  </r>
  <r>
    <n v="450592"/>
    <x v="1"/>
    <x v="0"/>
    <n v="31000"/>
    <n v="15000"/>
    <n v="1"/>
    <x v="1"/>
    <x v="0"/>
    <x v="1"/>
    <n v="462"/>
    <x v="1"/>
  </r>
  <r>
    <n v="450600"/>
    <x v="1"/>
    <x v="0"/>
    <n v="12000"/>
    <n v="12000"/>
    <n v="0"/>
    <x v="0"/>
    <x v="0"/>
    <x v="1"/>
    <n v="435"/>
    <x v="3"/>
  </r>
  <r>
    <n v="450644"/>
    <x v="1"/>
    <x v="0"/>
    <n v="1000"/>
    <n v="1000"/>
    <n v="0"/>
    <x v="0"/>
    <x v="1"/>
    <x v="1"/>
    <n v="455"/>
    <x v="1"/>
  </r>
  <r>
    <n v="450650"/>
    <x v="1"/>
    <x v="0"/>
    <n v="23500"/>
    <n v="23500"/>
    <n v="0"/>
    <x v="0"/>
    <x v="0"/>
    <x v="1"/>
    <n v="472"/>
    <x v="8"/>
  </r>
  <r>
    <n v="450655"/>
    <x v="1"/>
    <x v="0"/>
    <n v="50000"/>
    <n v="50000"/>
    <n v="0"/>
    <x v="0"/>
    <x v="0"/>
    <x v="0"/>
    <n v="469"/>
    <x v="1"/>
  </r>
  <r>
    <n v="450659"/>
    <x v="1"/>
    <x v="0"/>
    <n v="500"/>
    <n v="500"/>
    <n v="0"/>
    <x v="0"/>
    <x v="1"/>
    <x v="1"/>
    <n v="475"/>
    <x v="8"/>
  </r>
  <r>
    <n v="450677"/>
    <x v="0"/>
    <x v="1"/>
    <n v="34800"/>
    <n v="34800"/>
    <n v="0"/>
    <x v="0"/>
    <x v="0"/>
    <x v="1"/>
    <n v="451"/>
    <x v="1"/>
  </r>
  <r>
    <n v="450713"/>
    <x v="1"/>
    <x v="0"/>
    <n v="500"/>
    <n v="500"/>
    <n v="0"/>
    <x v="0"/>
    <x v="1"/>
    <x v="1"/>
    <n v="455"/>
    <x v="1"/>
  </r>
  <r>
    <n v="450721"/>
    <x v="1"/>
    <x v="0"/>
    <n v="15000"/>
    <n v="15000"/>
    <n v="0"/>
    <x v="0"/>
    <x v="1"/>
    <x v="1"/>
    <n v="498"/>
    <x v="0"/>
  </r>
  <r>
    <n v="450723"/>
    <x v="0"/>
    <x v="2"/>
    <n v="101000"/>
    <n v="101000"/>
    <n v="0"/>
    <x v="0"/>
    <x v="1"/>
    <x v="1"/>
    <n v="495"/>
    <x v="0"/>
  </r>
  <r>
    <n v="450732"/>
    <x v="1"/>
    <x v="0"/>
    <n v="13000"/>
    <n v="13000"/>
    <n v="0"/>
    <x v="0"/>
    <x v="0"/>
    <x v="1"/>
    <n v="460"/>
    <x v="1"/>
  </r>
  <r>
    <n v="450736"/>
    <x v="0"/>
    <x v="2"/>
    <n v="30000"/>
    <n v="30000"/>
    <n v="0"/>
    <x v="0"/>
    <x v="1"/>
    <x v="1"/>
    <n v="476"/>
    <x v="8"/>
  </r>
  <r>
    <n v="450744"/>
    <x v="0"/>
    <x v="1"/>
    <n v="35000"/>
    <n v="35000"/>
    <n v="0"/>
    <x v="0"/>
    <x v="1"/>
    <x v="0"/>
    <n v="532"/>
    <x v="9"/>
  </r>
  <r>
    <n v="450760"/>
    <x v="0"/>
    <x v="0"/>
    <n v="30000"/>
    <n v="30000"/>
    <n v="0"/>
    <x v="0"/>
    <x v="0"/>
    <x v="1"/>
    <n v="443"/>
    <x v="3"/>
  </r>
  <r>
    <n v="450765"/>
    <x v="1"/>
    <x v="0"/>
    <n v="25000"/>
    <n v="0"/>
    <n v="1"/>
    <x v="1"/>
    <x v="0"/>
    <x v="2"/>
    <n v="500"/>
    <x v="0"/>
  </r>
  <r>
    <n v="450788"/>
    <x v="0"/>
    <x v="2"/>
    <n v="40000"/>
    <n v="40000"/>
    <n v="0"/>
    <x v="0"/>
    <x v="0"/>
    <x v="1"/>
    <n v="451"/>
    <x v="1"/>
  </r>
  <r>
    <n v="450789"/>
    <x v="2"/>
    <x v="2"/>
    <n v="25000"/>
    <n v="25000"/>
    <n v="0"/>
    <x v="0"/>
    <x v="0"/>
    <x v="1"/>
    <n v="449"/>
    <x v="3"/>
  </r>
  <r>
    <n v="450798"/>
    <x v="0"/>
    <x v="0"/>
    <n v="353000"/>
    <n v="353000"/>
    <n v="0"/>
    <x v="0"/>
    <x v="1"/>
    <x v="2"/>
    <n v="509"/>
    <x v="0"/>
  </r>
  <r>
    <n v="450826"/>
    <x v="0"/>
    <x v="0"/>
    <n v="25000"/>
    <n v="25000"/>
    <n v="0"/>
    <x v="0"/>
    <x v="0"/>
    <x v="1"/>
    <n v="427"/>
    <x v="6"/>
  </r>
  <r>
    <n v="450832"/>
    <x v="1"/>
    <x v="0"/>
    <n v="30000"/>
    <n v="30000"/>
    <n v="0"/>
    <x v="0"/>
    <x v="0"/>
    <x v="1"/>
    <n v="457"/>
    <x v="1"/>
  </r>
  <r>
    <n v="450837"/>
    <x v="0"/>
    <x v="0"/>
    <n v="83700"/>
    <n v="83700"/>
    <n v="0"/>
    <x v="0"/>
    <x v="0"/>
    <x v="0"/>
    <n v="515"/>
    <x v="7"/>
  </r>
  <r>
    <n v="450843"/>
    <x v="0"/>
    <x v="0"/>
    <n v="67000"/>
    <n v="67000"/>
    <n v="0"/>
    <x v="0"/>
    <x v="1"/>
    <x v="0"/>
    <n v="541"/>
    <x v="9"/>
  </r>
  <r>
    <n v="450844"/>
    <x v="0"/>
    <x v="1"/>
    <n v="53210"/>
    <n v="53210"/>
    <n v="0"/>
    <x v="0"/>
    <x v="1"/>
    <x v="1"/>
    <n v="527"/>
    <x v="7"/>
  </r>
  <r>
    <n v="450862"/>
    <x v="0"/>
    <x v="0"/>
    <n v="100000"/>
    <n v="100000"/>
    <n v="0"/>
    <x v="0"/>
    <x v="1"/>
    <x v="0"/>
    <n v="537"/>
    <x v="9"/>
  </r>
  <r>
    <n v="450876"/>
    <x v="0"/>
    <x v="0"/>
    <n v="23000"/>
    <n v="23000"/>
    <n v="0"/>
    <x v="0"/>
    <x v="1"/>
    <x v="1"/>
    <n v="478"/>
    <x v="8"/>
  </r>
  <r>
    <n v="450893"/>
    <x v="0"/>
    <x v="2"/>
    <n v="60000"/>
    <n v="60000"/>
    <n v="0"/>
    <x v="0"/>
    <x v="1"/>
    <x v="1"/>
    <n v="482"/>
    <x v="8"/>
  </r>
  <r>
    <n v="450903"/>
    <x v="0"/>
    <x v="0"/>
    <n v="130000"/>
    <n v="130000"/>
    <n v="0"/>
    <x v="0"/>
    <x v="0"/>
    <x v="0"/>
    <n v="460"/>
    <x v="1"/>
  </r>
  <r>
    <n v="450913"/>
    <x v="0"/>
    <x v="0"/>
    <n v="53000"/>
    <n v="53000"/>
    <n v="0"/>
    <x v="0"/>
    <x v="1"/>
    <x v="1"/>
    <n v="503"/>
    <x v="0"/>
  </r>
  <r>
    <n v="450926"/>
    <x v="0"/>
    <x v="1"/>
    <n v="47000"/>
    <n v="47000"/>
    <n v="0"/>
    <x v="0"/>
    <x v="0"/>
    <x v="0"/>
    <n v="468"/>
    <x v="1"/>
  </r>
  <r>
    <n v="450931"/>
    <x v="0"/>
    <x v="1"/>
    <n v="30000"/>
    <n v="30000"/>
    <n v="0"/>
    <x v="0"/>
    <x v="0"/>
    <x v="0"/>
    <n v="445"/>
    <x v="3"/>
  </r>
  <r>
    <n v="450937"/>
    <x v="0"/>
    <x v="0"/>
    <n v="109500"/>
    <n v="109500"/>
    <n v="0"/>
    <x v="0"/>
    <x v="1"/>
    <x v="1"/>
    <n v="486"/>
    <x v="8"/>
  </r>
  <r>
    <n v="450938"/>
    <x v="1"/>
    <x v="1"/>
    <n v="6430"/>
    <n v="6430"/>
    <n v="0"/>
    <x v="0"/>
    <x v="1"/>
    <x v="1"/>
    <n v="516"/>
    <x v="7"/>
  </r>
  <r>
    <n v="450944"/>
    <x v="0"/>
    <x v="0"/>
    <n v="306500"/>
    <n v="306500"/>
    <n v="0"/>
    <x v="0"/>
    <x v="1"/>
    <x v="1"/>
    <n v="497"/>
    <x v="0"/>
  </r>
  <r>
    <n v="450956"/>
    <x v="0"/>
    <x v="1"/>
    <n v="18000"/>
    <n v="18000"/>
    <n v="0"/>
    <x v="0"/>
    <x v="0"/>
    <x v="1"/>
    <n v="472"/>
    <x v="8"/>
  </r>
  <r>
    <n v="450965"/>
    <x v="0"/>
    <x v="0"/>
    <n v="41000"/>
    <n v="41000"/>
    <n v="0"/>
    <x v="0"/>
    <x v="0"/>
    <x v="1"/>
    <n v="442"/>
    <x v="3"/>
  </r>
  <r>
    <n v="450977"/>
    <x v="0"/>
    <x v="1"/>
    <n v="75000"/>
    <n v="75000"/>
    <n v="0"/>
    <x v="0"/>
    <x v="0"/>
    <x v="1"/>
    <n v="449"/>
    <x v="3"/>
  </r>
  <r>
    <n v="451017"/>
    <x v="0"/>
    <x v="0"/>
    <n v="76200"/>
    <n v="76200"/>
    <n v="0"/>
    <x v="0"/>
    <x v="1"/>
    <x v="1"/>
    <n v="519"/>
    <x v="7"/>
  </r>
  <r>
    <n v="451021"/>
    <x v="0"/>
    <x v="0"/>
    <n v="48500"/>
    <n v="48500"/>
    <n v="0"/>
    <x v="0"/>
    <x v="0"/>
    <x v="0"/>
    <n v="509"/>
    <x v="0"/>
  </r>
  <r>
    <n v="451023"/>
    <x v="0"/>
    <x v="0"/>
    <n v="50000"/>
    <n v="50000"/>
    <n v="0"/>
    <x v="0"/>
    <x v="1"/>
    <x v="0"/>
    <n v="522"/>
    <x v="7"/>
  </r>
  <r>
    <n v="451032"/>
    <x v="0"/>
    <x v="0"/>
    <n v="99500"/>
    <n v="99500"/>
    <n v="0"/>
    <x v="0"/>
    <x v="1"/>
    <x v="2"/>
    <n v="495"/>
    <x v="0"/>
  </r>
  <r>
    <n v="451061"/>
    <x v="0"/>
    <x v="0"/>
    <n v="48100"/>
    <n v="48100"/>
    <n v="0"/>
    <x v="0"/>
    <x v="1"/>
    <x v="2"/>
    <n v="530"/>
    <x v="7"/>
  </r>
  <r>
    <n v="451062"/>
    <x v="0"/>
    <x v="0"/>
    <n v="5000"/>
    <n v="5000"/>
    <n v="0"/>
    <x v="0"/>
    <x v="1"/>
    <x v="1"/>
    <n v="525"/>
    <x v="7"/>
  </r>
  <r>
    <n v="451063"/>
    <x v="0"/>
    <x v="0"/>
    <n v="34000"/>
    <n v="34000"/>
    <n v="0"/>
    <x v="0"/>
    <x v="0"/>
    <x v="0"/>
    <n v="465"/>
    <x v="1"/>
  </r>
  <r>
    <n v="451066"/>
    <x v="2"/>
    <x v="2"/>
    <n v="20000"/>
    <n v="20000"/>
    <n v="0"/>
    <x v="0"/>
    <x v="0"/>
    <x v="1"/>
    <n v="458"/>
    <x v="1"/>
  </r>
  <r>
    <n v="451080"/>
    <x v="1"/>
    <x v="1"/>
    <n v="17000"/>
    <n v="17000"/>
    <n v="0"/>
    <x v="0"/>
    <x v="1"/>
    <x v="0"/>
    <n v="508"/>
    <x v="0"/>
  </r>
  <r>
    <n v="451129"/>
    <x v="1"/>
    <x v="0"/>
    <n v="16200"/>
    <n v="16200"/>
    <n v="0"/>
    <x v="0"/>
    <x v="1"/>
    <x v="1"/>
    <n v="464"/>
    <x v="1"/>
  </r>
  <r>
    <n v="451134"/>
    <x v="1"/>
    <x v="0"/>
    <n v="20000"/>
    <n v="20000"/>
    <n v="0"/>
    <x v="0"/>
    <x v="1"/>
    <x v="1"/>
    <n v="450"/>
    <x v="3"/>
  </r>
  <r>
    <n v="451164"/>
    <x v="1"/>
    <x v="0"/>
    <n v="20000"/>
    <n v="20000"/>
    <n v="0"/>
    <x v="0"/>
    <x v="0"/>
    <x v="1"/>
    <n v="467"/>
    <x v="1"/>
  </r>
  <r>
    <n v="451171"/>
    <x v="0"/>
    <x v="0"/>
    <n v="75000"/>
    <n v="75000"/>
    <n v="0"/>
    <x v="0"/>
    <x v="1"/>
    <x v="0"/>
    <n v="534"/>
    <x v="9"/>
  </r>
  <r>
    <n v="451189"/>
    <x v="0"/>
    <x v="0"/>
    <n v="1700"/>
    <n v="1700"/>
    <n v="0"/>
    <x v="0"/>
    <x v="0"/>
    <x v="2"/>
    <n v="468"/>
    <x v="1"/>
  </r>
  <r>
    <n v="451195"/>
    <x v="1"/>
    <x v="0"/>
    <n v="44500"/>
    <n v="44500"/>
    <n v="0"/>
    <x v="0"/>
    <x v="0"/>
    <x v="2"/>
    <n v="483"/>
    <x v="8"/>
  </r>
  <r>
    <n v="451233"/>
    <x v="0"/>
    <x v="0"/>
    <n v="25000"/>
    <n v="25000"/>
    <n v="0"/>
    <x v="0"/>
    <x v="1"/>
    <x v="2"/>
    <n v="485"/>
    <x v="8"/>
  </r>
  <r>
    <n v="451264"/>
    <x v="0"/>
    <x v="0"/>
    <n v="85900"/>
    <n v="85900"/>
    <n v="0"/>
    <x v="0"/>
    <x v="1"/>
    <x v="0"/>
    <n v="504"/>
    <x v="0"/>
  </r>
  <r>
    <n v="451284"/>
    <x v="0"/>
    <x v="0"/>
    <n v="120000"/>
    <n v="120000"/>
    <n v="0"/>
    <x v="0"/>
    <x v="1"/>
    <x v="2"/>
    <n v="476"/>
    <x v="8"/>
  </r>
  <r>
    <n v="451291"/>
    <x v="0"/>
    <x v="0"/>
    <n v="35000"/>
    <n v="35000"/>
    <n v="0"/>
    <x v="0"/>
    <x v="1"/>
    <x v="0"/>
    <n v="469"/>
    <x v="1"/>
  </r>
  <r>
    <n v="451296"/>
    <x v="1"/>
    <x v="0"/>
    <n v="20000"/>
    <n v="20000"/>
    <n v="0"/>
    <x v="0"/>
    <x v="0"/>
    <x v="1"/>
    <n v="452"/>
    <x v="1"/>
  </r>
  <r>
    <n v="451299"/>
    <x v="1"/>
    <x v="0"/>
    <n v="25000"/>
    <n v="0"/>
    <n v="1"/>
    <x v="1"/>
    <x v="0"/>
    <x v="1"/>
    <n v="437"/>
    <x v="3"/>
  </r>
  <r>
    <n v="451305"/>
    <x v="0"/>
    <x v="0"/>
    <n v="55000"/>
    <n v="55000"/>
    <n v="0"/>
    <x v="0"/>
    <x v="0"/>
    <x v="1"/>
    <n v="445"/>
    <x v="3"/>
  </r>
  <r>
    <n v="451311"/>
    <x v="0"/>
    <x v="0"/>
    <n v="43000"/>
    <n v="43000"/>
    <n v="0"/>
    <x v="0"/>
    <x v="1"/>
    <x v="2"/>
    <n v="480"/>
    <x v="8"/>
  </r>
  <r>
    <n v="451319"/>
    <x v="1"/>
    <x v="0"/>
    <n v="25000"/>
    <n v="25000"/>
    <n v="0"/>
    <x v="0"/>
    <x v="1"/>
    <x v="0"/>
    <n v="512"/>
    <x v="7"/>
  </r>
  <r>
    <n v="451320"/>
    <x v="0"/>
    <x v="0"/>
    <n v="55000"/>
    <n v="55000"/>
    <n v="0"/>
    <x v="0"/>
    <x v="1"/>
    <x v="2"/>
    <n v="497"/>
    <x v="0"/>
  </r>
  <r>
    <n v="451345"/>
    <x v="1"/>
    <x v="0"/>
    <n v="33900"/>
    <n v="33900"/>
    <n v="0"/>
    <x v="0"/>
    <x v="0"/>
    <x v="1"/>
    <n v="424"/>
    <x v="6"/>
  </r>
  <r>
    <n v="451355"/>
    <x v="1"/>
    <x v="0"/>
    <n v="35000"/>
    <n v="35000"/>
    <n v="0"/>
    <x v="0"/>
    <x v="1"/>
    <x v="0"/>
    <n v="491"/>
    <x v="0"/>
  </r>
  <r>
    <n v="451372"/>
    <x v="0"/>
    <x v="1"/>
    <n v="64800"/>
    <n v="64800"/>
    <n v="0"/>
    <x v="0"/>
    <x v="0"/>
    <x v="1"/>
    <n v="515"/>
    <x v="7"/>
  </r>
  <r>
    <n v="451376"/>
    <x v="1"/>
    <x v="0"/>
    <n v="20000"/>
    <n v="10000"/>
    <n v="0"/>
    <x v="0"/>
    <x v="0"/>
    <x v="0"/>
    <n v="453"/>
    <x v="1"/>
  </r>
  <r>
    <n v="451380"/>
    <x v="0"/>
    <x v="0"/>
    <n v="30000"/>
    <n v="30000"/>
    <n v="0"/>
    <x v="0"/>
    <x v="0"/>
    <x v="1"/>
    <n v="455"/>
    <x v="1"/>
  </r>
  <r>
    <n v="451430"/>
    <x v="2"/>
    <x v="0"/>
    <n v="39800"/>
    <n v="39800"/>
    <n v="0"/>
    <x v="0"/>
    <x v="1"/>
    <x v="2"/>
    <n v="491"/>
    <x v="0"/>
  </r>
  <r>
    <n v="451442"/>
    <x v="0"/>
    <x v="1"/>
    <n v="30000"/>
    <n v="30000"/>
    <n v="0"/>
    <x v="0"/>
    <x v="0"/>
    <x v="1"/>
    <n v="441"/>
    <x v="3"/>
  </r>
  <r>
    <n v="451445"/>
    <x v="0"/>
    <x v="1"/>
    <n v="35000"/>
    <n v="35000"/>
    <n v="0"/>
    <x v="0"/>
    <x v="0"/>
    <x v="2"/>
    <n v="477"/>
    <x v="8"/>
  </r>
  <r>
    <n v="451453"/>
    <x v="1"/>
    <x v="0"/>
    <n v="128000"/>
    <n v="128000"/>
    <n v="0"/>
    <x v="0"/>
    <x v="0"/>
    <x v="1"/>
    <n v="465"/>
    <x v="1"/>
  </r>
  <r>
    <n v="451477"/>
    <x v="1"/>
    <x v="1"/>
    <n v="25000"/>
    <n v="25000"/>
    <n v="0"/>
    <x v="0"/>
    <x v="1"/>
    <x v="1"/>
    <n v="495"/>
    <x v="0"/>
  </r>
  <r>
    <n v="451489"/>
    <x v="2"/>
    <x v="2"/>
    <n v="36900"/>
    <n v="36900"/>
    <n v="0"/>
    <x v="0"/>
    <x v="0"/>
    <x v="1"/>
    <n v="446"/>
    <x v="3"/>
  </r>
  <r>
    <n v="451495"/>
    <x v="0"/>
    <x v="1"/>
    <n v="15000"/>
    <n v="15000"/>
    <n v="0"/>
    <x v="0"/>
    <x v="1"/>
    <x v="0"/>
    <n v="510"/>
    <x v="0"/>
  </r>
  <r>
    <n v="451530"/>
    <x v="0"/>
    <x v="2"/>
    <n v="30000"/>
    <n v="30000"/>
    <n v="0"/>
    <x v="0"/>
    <x v="0"/>
    <x v="1"/>
    <n v="461"/>
    <x v="1"/>
  </r>
  <r>
    <n v="451551"/>
    <x v="0"/>
    <x v="0"/>
    <n v="61500"/>
    <n v="61500"/>
    <n v="0"/>
    <x v="0"/>
    <x v="0"/>
    <x v="1"/>
    <n v="496"/>
    <x v="0"/>
  </r>
  <r>
    <n v="451591"/>
    <x v="0"/>
    <x v="2"/>
    <n v="40000"/>
    <n v="40000"/>
    <n v="0"/>
    <x v="0"/>
    <x v="0"/>
    <x v="1"/>
    <n v="477"/>
    <x v="8"/>
  </r>
  <r>
    <n v="451601"/>
    <x v="0"/>
    <x v="1"/>
    <n v="35000"/>
    <n v="35000"/>
    <n v="0"/>
    <x v="0"/>
    <x v="1"/>
    <x v="1"/>
    <n v="481"/>
    <x v="8"/>
  </r>
  <r>
    <n v="451602"/>
    <x v="0"/>
    <x v="1"/>
    <n v="20000"/>
    <n v="20000"/>
    <n v="0"/>
    <x v="0"/>
    <x v="0"/>
    <x v="0"/>
    <n v="516"/>
    <x v="7"/>
  </r>
  <r>
    <n v="451636"/>
    <x v="0"/>
    <x v="0"/>
    <n v="20000"/>
    <n v="20000"/>
    <n v="0"/>
    <x v="0"/>
    <x v="1"/>
    <x v="0"/>
    <n v="485"/>
    <x v="8"/>
  </r>
  <r>
    <n v="451642"/>
    <x v="1"/>
    <x v="0"/>
    <n v="30000"/>
    <n v="30000"/>
    <n v="0"/>
    <x v="0"/>
    <x v="0"/>
    <x v="1"/>
    <n v="406"/>
    <x v="2"/>
  </r>
  <r>
    <n v="451646"/>
    <x v="0"/>
    <x v="0"/>
    <n v="35000"/>
    <n v="35000"/>
    <n v="0"/>
    <x v="0"/>
    <x v="0"/>
    <x v="1"/>
    <n v="503"/>
    <x v="0"/>
  </r>
  <r>
    <n v="451665"/>
    <x v="0"/>
    <x v="1"/>
    <n v="87920"/>
    <n v="87920"/>
    <n v="0"/>
    <x v="0"/>
    <x v="0"/>
    <x v="2"/>
    <n v="520"/>
    <x v="7"/>
  </r>
  <r>
    <n v="451680"/>
    <x v="0"/>
    <x v="1"/>
    <n v="2500"/>
    <n v="2500"/>
    <n v="0"/>
    <x v="0"/>
    <x v="1"/>
    <x v="1"/>
    <n v="502"/>
    <x v="0"/>
  </r>
  <r>
    <n v="451681"/>
    <x v="0"/>
    <x v="0"/>
    <n v="40000"/>
    <n v="40000"/>
    <n v="0"/>
    <x v="0"/>
    <x v="1"/>
    <x v="1"/>
    <n v="453"/>
    <x v="1"/>
  </r>
  <r>
    <n v="451688"/>
    <x v="1"/>
    <x v="1"/>
    <n v="15000"/>
    <n v="15000"/>
    <n v="0"/>
    <x v="0"/>
    <x v="1"/>
    <x v="1"/>
    <n v="530"/>
    <x v="7"/>
  </r>
  <r>
    <n v="451700"/>
    <x v="1"/>
    <x v="0"/>
    <n v="35000"/>
    <n v="35000"/>
    <n v="0"/>
    <x v="0"/>
    <x v="1"/>
    <x v="1"/>
    <n v="464"/>
    <x v="1"/>
  </r>
  <r>
    <n v="451705"/>
    <x v="1"/>
    <x v="0"/>
    <n v="20000"/>
    <n v="20000"/>
    <n v="0"/>
    <x v="0"/>
    <x v="1"/>
    <x v="1"/>
    <n v="456"/>
    <x v="1"/>
  </r>
  <r>
    <n v="451724"/>
    <x v="0"/>
    <x v="1"/>
    <n v="60000"/>
    <n v="60000"/>
    <n v="0"/>
    <x v="0"/>
    <x v="1"/>
    <x v="1"/>
    <n v="478"/>
    <x v="8"/>
  </r>
  <r>
    <n v="451782"/>
    <x v="1"/>
    <x v="0"/>
    <n v="76000"/>
    <n v="76000"/>
    <n v="0"/>
    <x v="0"/>
    <x v="1"/>
    <x v="0"/>
    <n v="464"/>
    <x v="1"/>
  </r>
  <r>
    <n v="451787"/>
    <x v="1"/>
    <x v="0"/>
    <n v="30000"/>
    <n v="0"/>
    <n v="1"/>
    <x v="1"/>
    <x v="0"/>
    <x v="0"/>
    <n v="434"/>
    <x v="3"/>
  </r>
  <r>
    <n v="451805"/>
    <x v="0"/>
    <x v="0"/>
    <n v="30000"/>
    <n v="30000"/>
    <n v="0"/>
    <x v="0"/>
    <x v="0"/>
    <x v="1"/>
    <n v="446"/>
    <x v="3"/>
  </r>
  <r>
    <n v="451827"/>
    <x v="1"/>
    <x v="0"/>
    <n v="8000"/>
    <n v="8000"/>
    <n v="0"/>
    <x v="0"/>
    <x v="1"/>
    <x v="0"/>
    <n v="438"/>
    <x v="3"/>
  </r>
  <r>
    <n v="451845"/>
    <x v="0"/>
    <x v="2"/>
    <n v="79000"/>
    <n v="79000"/>
    <n v="0"/>
    <x v="0"/>
    <x v="1"/>
    <x v="0"/>
    <n v="476"/>
    <x v="8"/>
  </r>
  <r>
    <n v="451853"/>
    <x v="1"/>
    <x v="0"/>
    <n v="15000"/>
    <n v="15000"/>
    <n v="0"/>
    <x v="0"/>
    <x v="1"/>
    <x v="2"/>
    <n v="425"/>
    <x v="6"/>
  </r>
  <r>
    <n v="451875"/>
    <x v="0"/>
    <x v="1"/>
    <n v="19500"/>
    <n v="19500"/>
    <n v="0"/>
    <x v="0"/>
    <x v="1"/>
    <x v="1"/>
    <n v="465"/>
    <x v="1"/>
  </r>
  <r>
    <n v="451890"/>
    <x v="0"/>
    <x v="0"/>
    <n v="66000"/>
    <n v="66000"/>
    <n v="0"/>
    <x v="0"/>
    <x v="1"/>
    <x v="2"/>
    <n v="459"/>
    <x v="1"/>
  </r>
  <r>
    <n v="451899"/>
    <x v="1"/>
    <x v="0"/>
    <n v="50000"/>
    <n v="50000"/>
    <n v="0"/>
    <x v="0"/>
    <x v="0"/>
    <x v="2"/>
    <n v="510"/>
    <x v="0"/>
  </r>
  <r>
    <n v="451902"/>
    <x v="1"/>
    <x v="0"/>
    <n v="20000"/>
    <n v="8682.81"/>
    <n v="1"/>
    <x v="1"/>
    <x v="0"/>
    <x v="1"/>
    <n v="407"/>
    <x v="2"/>
  </r>
  <r>
    <n v="451904"/>
    <x v="1"/>
    <x v="0"/>
    <n v="30000"/>
    <n v="30000"/>
    <n v="0"/>
    <x v="0"/>
    <x v="1"/>
    <x v="1"/>
    <n v="383"/>
    <x v="4"/>
  </r>
  <r>
    <n v="451911"/>
    <x v="1"/>
    <x v="0"/>
    <n v="25000"/>
    <n v="25000"/>
    <n v="0"/>
    <x v="0"/>
    <x v="0"/>
    <x v="0"/>
    <n v="432"/>
    <x v="3"/>
  </r>
  <r>
    <n v="451929"/>
    <x v="0"/>
    <x v="0"/>
    <n v="46000"/>
    <n v="46000"/>
    <n v="0"/>
    <x v="0"/>
    <x v="0"/>
    <x v="1"/>
    <n v="451"/>
    <x v="1"/>
  </r>
  <r>
    <n v="451931"/>
    <x v="0"/>
    <x v="0"/>
    <n v="207000"/>
    <n v="207000"/>
    <n v="0"/>
    <x v="0"/>
    <x v="1"/>
    <x v="2"/>
    <n v="559"/>
    <x v="10"/>
  </r>
  <r>
    <n v="451967"/>
    <x v="0"/>
    <x v="0"/>
    <n v="23000"/>
    <n v="23000"/>
    <n v="0"/>
    <x v="0"/>
    <x v="0"/>
    <x v="1"/>
    <n v="447"/>
    <x v="3"/>
  </r>
  <r>
    <n v="451978"/>
    <x v="1"/>
    <x v="1"/>
    <n v="20000"/>
    <n v="20000"/>
    <n v="0"/>
    <x v="0"/>
    <x v="1"/>
    <x v="0"/>
    <n v="437"/>
    <x v="3"/>
  </r>
  <r>
    <n v="451988"/>
    <x v="1"/>
    <x v="0"/>
    <n v="50000"/>
    <n v="0"/>
    <n v="1"/>
    <x v="1"/>
    <x v="1"/>
    <x v="2"/>
    <n v="485"/>
    <x v="8"/>
  </r>
  <r>
    <n v="451991"/>
    <x v="0"/>
    <x v="0"/>
    <n v="50000"/>
    <n v="50000"/>
    <n v="0"/>
    <x v="0"/>
    <x v="1"/>
    <x v="0"/>
    <n v="529"/>
    <x v="7"/>
  </r>
  <r>
    <n v="451994"/>
    <x v="0"/>
    <x v="0"/>
    <n v="70000"/>
    <n v="70000"/>
    <n v="0"/>
    <x v="0"/>
    <x v="1"/>
    <x v="1"/>
    <n v="519"/>
    <x v="7"/>
  </r>
  <r>
    <n v="452003"/>
    <x v="0"/>
    <x v="2"/>
    <n v="37000"/>
    <n v="24000"/>
    <n v="1"/>
    <x v="1"/>
    <x v="0"/>
    <x v="1"/>
    <n v="471"/>
    <x v="8"/>
  </r>
  <r>
    <n v="452005"/>
    <x v="1"/>
    <x v="0"/>
    <n v="80000"/>
    <n v="80000"/>
    <n v="0"/>
    <x v="0"/>
    <x v="0"/>
    <x v="0"/>
    <n v="469"/>
    <x v="1"/>
  </r>
  <r>
    <n v="452019"/>
    <x v="0"/>
    <x v="1"/>
    <n v="15000"/>
    <n v="15000"/>
    <n v="0"/>
    <x v="0"/>
    <x v="1"/>
    <x v="1"/>
    <n v="516"/>
    <x v="7"/>
  </r>
  <r>
    <n v="452036"/>
    <x v="0"/>
    <x v="2"/>
    <n v="70000"/>
    <n v="70000"/>
    <n v="0"/>
    <x v="0"/>
    <x v="0"/>
    <x v="1"/>
    <n v="451"/>
    <x v="1"/>
  </r>
  <r>
    <n v="452038"/>
    <x v="0"/>
    <x v="2"/>
    <n v="20000"/>
    <n v="20000"/>
    <n v="0"/>
    <x v="0"/>
    <x v="1"/>
    <x v="1"/>
    <n v="467"/>
    <x v="1"/>
  </r>
  <r>
    <n v="452049"/>
    <x v="0"/>
    <x v="1"/>
    <n v="20000"/>
    <n v="20000"/>
    <n v="0"/>
    <x v="0"/>
    <x v="0"/>
    <x v="2"/>
    <n v="452"/>
    <x v="1"/>
  </r>
  <r>
    <n v="452054"/>
    <x v="1"/>
    <x v="1"/>
    <n v="40000"/>
    <n v="40000"/>
    <n v="0"/>
    <x v="0"/>
    <x v="1"/>
    <x v="1"/>
    <n v="468"/>
    <x v="1"/>
  </r>
  <r>
    <n v="452069"/>
    <x v="1"/>
    <x v="1"/>
    <n v="25000"/>
    <n v="25000"/>
    <n v="0"/>
    <x v="0"/>
    <x v="1"/>
    <x v="1"/>
    <n v="488"/>
    <x v="8"/>
  </r>
  <r>
    <n v="452084"/>
    <x v="1"/>
    <x v="0"/>
    <n v="500"/>
    <n v="500"/>
    <n v="0"/>
    <x v="0"/>
    <x v="1"/>
    <x v="1"/>
    <n v="468"/>
    <x v="1"/>
  </r>
  <r>
    <n v="452090"/>
    <x v="1"/>
    <x v="0"/>
    <n v="18000"/>
    <n v="18000"/>
    <n v="0"/>
    <x v="0"/>
    <x v="0"/>
    <x v="0"/>
    <n v="462"/>
    <x v="1"/>
  </r>
  <r>
    <n v="452097"/>
    <x v="0"/>
    <x v="0"/>
    <n v="60000"/>
    <n v="60000"/>
    <n v="0"/>
    <x v="0"/>
    <x v="1"/>
    <x v="2"/>
    <n v="522"/>
    <x v="7"/>
  </r>
  <r>
    <n v="452112"/>
    <x v="1"/>
    <x v="0"/>
    <n v="19000"/>
    <n v="19000"/>
    <n v="0"/>
    <x v="0"/>
    <x v="1"/>
    <x v="1"/>
    <n v="412"/>
    <x v="6"/>
  </r>
  <r>
    <n v="452119"/>
    <x v="0"/>
    <x v="2"/>
    <n v="25000"/>
    <n v="25000"/>
    <n v="0"/>
    <x v="0"/>
    <x v="0"/>
    <x v="1"/>
    <n v="445"/>
    <x v="3"/>
  </r>
  <r>
    <n v="452152"/>
    <x v="0"/>
    <x v="2"/>
    <n v="15000"/>
    <n v="15000"/>
    <n v="0"/>
    <x v="0"/>
    <x v="0"/>
    <x v="2"/>
    <n v="531"/>
    <x v="9"/>
  </r>
  <r>
    <n v="452158"/>
    <x v="1"/>
    <x v="0"/>
    <n v="4000"/>
    <n v="4000"/>
    <n v="0"/>
    <x v="0"/>
    <x v="1"/>
    <x v="0"/>
    <n v="467"/>
    <x v="1"/>
  </r>
  <r>
    <n v="452178"/>
    <x v="0"/>
    <x v="0"/>
    <n v="25000"/>
    <n v="25000"/>
    <n v="0"/>
    <x v="0"/>
    <x v="0"/>
    <x v="0"/>
    <n v="486"/>
    <x v="8"/>
  </r>
  <r>
    <n v="452210"/>
    <x v="0"/>
    <x v="0"/>
    <n v="36000"/>
    <n v="36000"/>
    <n v="0"/>
    <x v="0"/>
    <x v="1"/>
    <x v="0"/>
    <n v="501"/>
    <x v="0"/>
  </r>
  <r>
    <n v="452221"/>
    <x v="1"/>
    <x v="0"/>
    <n v="30000"/>
    <n v="30000"/>
    <n v="0"/>
    <x v="0"/>
    <x v="1"/>
    <x v="1"/>
    <n v="444"/>
    <x v="3"/>
  </r>
  <r>
    <n v="452236"/>
    <x v="1"/>
    <x v="0"/>
    <n v="19000"/>
    <n v="19000"/>
    <n v="0"/>
    <x v="0"/>
    <x v="1"/>
    <x v="1"/>
    <n v="474"/>
    <x v="8"/>
  </r>
  <r>
    <n v="452257"/>
    <x v="0"/>
    <x v="0"/>
    <n v="65000"/>
    <n v="65000"/>
    <n v="0"/>
    <x v="0"/>
    <x v="0"/>
    <x v="0"/>
    <n v="434"/>
    <x v="3"/>
  </r>
  <r>
    <n v="452260"/>
    <x v="1"/>
    <x v="0"/>
    <n v="20300"/>
    <n v="20300"/>
    <n v="0"/>
    <x v="0"/>
    <x v="0"/>
    <x v="0"/>
    <n v="455"/>
    <x v="1"/>
  </r>
  <r>
    <n v="452302"/>
    <x v="1"/>
    <x v="2"/>
    <n v="35000"/>
    <n v="35000"/>
    <n v="0"/>
    <x v="0"/>
    <x v="0"/>
    <x v="1"/>
    <n v="437"/>
    <x v="3"/>
  </r>
  <r>
    <n v="452314"/>
    <x v="0"/>
    <x v="2"/>
    <n v="20000"/>
    <n v="20000"/>
    <n v="0"/>
    <x v="0"/>
    <x v="0"/>
    <x v="1"/>
    <n v="420"/>
    <x v="6"/>
  </r>
  <r>
    <n v="452343"/>
    <x v="0"/>
    <x v="0"/>
    <n v="100000"/>
    <n v="100000"/>
    <n v="0"/>
    <x v="0"/>
    <x v="1"/>
    <x v="2"/>
    <n v="479"/>
    <x v="8"/>
  </r>
  <r>
    <n v="452348"/>
    <x v="1"/>
    <x v="2"/>
    <n v="500"/>
    <n v="500"/>
    <n v="0"/>
    <x v="0"/>
    <x v="0"/>
    <x v="1"/>
    <n v="449"/>
    <x v="3"/>
  </r>
  <r>
    <n v="452351"/>
    <x v="0"/>
    <x v="0"/>
    <n v="70000"/>
    <n v="70000"/>
    <n v="0"/>
    <x v="0"/>
    <x v="1"/>
    <x v="0"/>
    <n v="502"/>
    <x v="0"/>
  </r>
  <r>
    <n v="452375"/>
    <x v="0"/>
    <x v="0"/>
    <n v="45000"/>
    <n v="45000"/>
    <n v="0"/>
    <x v="0"/>
    <x v="1"/>
    <x v="1"/>
    <n v="454"/>
    <x v="1"/>
  </r>
  <r>
    <n v="452389"/>
    <x v="0"/>
    <x v="2"/>
    <n v="27000"/>
    <n v="27000"/>
    <n v="0"/>
    <x v="0"/>
    <x v="0"/>
    <x v="1"/>
    <n v="446"/>
    <x v="3"/>
  </r>
  <r>
    <n v="452397"/>
    <x v="0"/>
    <x v="0"/>
    <n v="46580"/>
    <n v="46580"/>
    <n v="0"/>
    <x v="0"/>
    <x v="0"/>
    <x v="1"/>
    <n v="443"/>
    <x v="3"/>
  </r>
  <r>
    <n v="452414"/>
    <x v="1"/>
    <x v="0"/>
    <n v="10000"/>
    <n v="10000"/>
    <n v="0"/>
    <x v="0"/>
    <x v="1"/>
    <x v="1"/>
    <n v="449"/>
    <x v="3"/>
  </r>
  <r>
    <n v="452424"/>
    <x v="1"/>
    <x v="0"/>
    <n v="55000"/>
    <n v="55000"/>
    <n v="0"/>
    <x v="0"/>
    <x v="1"/>
    <x v="0"/>
    <n v="455"/>
    <x v="1"/>
  </r>
  <r>
    <n v="452454"/>
    <x v="0"/>
    <x v="1"/>
    <n v="35000"/>
    <n v="35000"/>
    <n v="0"/>
    <x v="0"/>
    <x v="1"/>
    <x v="0"/>
    <n v="528"/>
    <x v="7"/>
  </r>
  <r>
    <n v="452455"/>
    <x v="0"/>
    <x v="2"/>
    <n v="63000"/>
    <n v="63000"/>
    <n v="0"/>
    <x v="0"/>
    <x v="0"/>
    <x v="1"/>
    <n v="417"/>
    <x v="6"/>
  </r>
  <r>
    <n v="452456"/>
    <x v="1"/>
    <x v="0"/>
    <n v="8000"/>
    <n v="8000"/>
    <n v="0"/>
    <x v="0"/>
    <x v="1"/>
    <x v="1"/>
    <n v="455"/>
    <x v="1"/>
  </r>
  <r>
    <n v="452528"/>
    <x v="1"/>
    <x v="0"/>
    <n v="700"/>
    <n v="700"/>
    <n v="0"/>
    <x v="0"/>
    <x v="0"/>
    <x v="1"/>
    <n v="378"/>
    <x v="4"/>
  </r>
  <r>
    <n v="452537"/>
    <x v="0"/>
    <x v="0"/>
    <n v="50000"/>
    <n v="50000"/>
    <n v="0"/>
    <x v="0"/>
    <x v="1"/>
    <x v="0"/>
    <n v="470"/>
    <x v="1"/>
  </r>
  <r>
    <n v="452540"/>
    <x v="0"/>
    <x v="1"/>
    <n v="35000"/>
    <n v="35000"/>
    <n v="0"/>
    <x v="0"/>
    <x v="0"/>
    <x v="2"/>
    <n v="478"/>
    <x v="8"/>
  </r>
  <r>
    <n v="452558"/>
    <x v="0"/>
    <x v="0"/>
    <n v="94700"/>
    <n v="94700"/>
    <n v="0"/>
    <x v="0"/>
    <x v="1"/>
    <x v="1"/>
    <n v="528"/>
    <x v="7"/>
  </r>
  <r>
    <n v="452588"/>
    <x v="0"/>
    <x v="1"/>
    <n v="35000"/>
    <n v="35000"/>
    <n v="0"/>
    <x v="0"/>
    <x v="1"/>
    <x v="0"/>
    <n v="524"/>
    <x v="7"/>
  </r>
  <r>
    <n v="452619"/>
    <x v="1"/>
    <x v="0"/>
    <n v="16000"/>
    <n v="16000"/>
    <n v="0"/>
    <x v="0"/>
    <x v="0"/>
    <x v="1"/>
    <n v="396"/>
    <x v="2"/>
  </r>
  <r>
    <n v="452640"/>
    <x v="1"/>
    <x v="0"/>
    <n v="2000"/>
    <n v="2000"/>
    <n v="0"/>
    <x v="0"/>
    <x v="1"/>
    <x v="0"/>
    <n v="475"/>
    <x v="8"/>
  </r>
  <r>
    <n v="452668"/>
    <x v="1"/>
    <x v="0"/>
    <n v="23000"/>
    <n v="23000"/>
    <n v="0"/>
    <x v="0"/>
    <x v="1"/>
    <x v="0"/>
    <n v="431"/>
    <x v="3"/>
  </r>
  <r>
    <n v="452682"/>
    <x v="0"/>
    <x v="2"/>
    <n v="7000"/>
    <n v="7000"/>
    <n v="0"/>
    <x v="0"/>
    <x v="0"/>
    <x v="1"/>
    <n v="435"/>
    <x v="3"/>
  </r>
  <r>
    <n v="452713"/>
    <x v="0"/>
    <x v="0"/>
    <n v="100000"/>
    <n v="100000"/>
    <n v="0"/>
    <x v="0"/>
    <x v="0"/>
    <x v="1"/>
    <n v="447"/>
    <x v="3"/>
  </r>
  <r>
    <n v="452770"/>
    <x v="1"/>
    <x v="1"/>
    <n v="2000"/>
    <n v="2000"/>
    <n v="0"/>
    <x v="0"/>
    <x v="1"/>
    <x v="0"/>
    <n v="393"/>
    <x v="2"/>
  </r>
  <r>
    <n v="452811"/>
    <x v="0"/>
    <x v="2"/>
    <n v="69500"/>
    <n v="69500"/>
    <n v="0"/>
    <x v="0"/>
    <x v="1"/>
    <x v="2"/>
    <n v="437"/>
    <x v="3"/>
  </r>
  <r>
    <n v="452896"/>
    <x v="1"/>
    <x v="0"/>
    <n v="500"/>
    <n v="500"/>
    <n v="0"/>
    <x v="0"/>
    <x v="0"/>
    <x v="0"/>
    <n v="441"/>
    <x v="3"/>
  </r>
  <r>
    <n v="452942"/>
    <x v="0"/>
    <x v="0"/>
    <n v="75000"/>
    <n v="75000"/>
    <n v="0"/>
    <x v="0"/>
    <x v="0"/>
    <x v="0"/>
    <n v="510"/>
    <x v="0"/>
  </r>
  <r>
    <n v="453004"/>
    <x v="0"/>
    <x v="1"/>
    <n v="20000"/>
    <n v="20000"/>
    <n v="0"/>
    <x v="0"/>
    <x v="0"/>
    <x v="1"/>
    <n v="435"/>
    <x v="3"/>
  </r>
  <r>
    <n v="453013"/>
    <x v="0"/>
    <x v="0"/>
    <n v="54400"/>
    <n v="54400"/>
    <n v="0"/>
    <x v="0"/>
    <x v="1"/>
    <x v="1"/>
    <n v="549"/>
    <x v="9"/>
  </r>
  <r>
    <n v="453015"/>
    <x v="0"/>
    <x v="1"/>
    <n v="25000"/>
    <n v="25000"/>
    <n v="0"/>
    <x v="0"/>
    <x v="0"/>
    <x v="1"/>
    <n v="489"/>
    <x v="8"/>
  </r>
  <r>
    <n v="453062"/>
    <x v="0"/>
    <x v="0"/>
    <n v="39500"/>
    <n v="39500"/>
    <n v="0"/>
    <x v="0"/>
    <x v="0"/>
    <x v="0"/>
    <n v="487"/>
    <x v="8"/>
  </r>
  <r>
    <n v="453063"/>
    <x v="1"/>
    <x v="0"/>
    <n v="30000"/>
    <n v="30.8"/>
    <n v="1"/>
    <x v="1"/>
    <x v="0"/>
    <x v="2"/>
    <n v="436"/>
    <x v="3"/>
  </r>
  <r>
    <n v="453100"/>
    <x v="1"/>
    <x v="0"/>
    <n v="30000"/>
    <n v="6000"/>
    <n v="1"/>
    <x v="1"/>
    <x v="0"/>
    <x v="1"/>
    <n v="440"/>
    <x v="3"/>
  </r>
  <r>
    <n v="453137"/>
    <x v="0"/>
    <x v="0"/>
    <n v="10000"/>
    <n v="10000"/>
    <n v="0"/>
    <x v="0"/>
    <x v="0"/>
    <x v="1"/>
    <n v="448"/>
    <x v="3"/>
  </r>
  <r>
    <n v="453138"/>
    <x v="1"/>
    <x v="0"/>
    <n v="20000"/>
    <n v="0"/>
    <n v="1"/>
    <x v="1"/>
    <x v="0"/>
    <x v="1"/>
    <n v="464"/>
    <x v="1"/>
  </r>
  <r>
    <n v="453217"/>
    <x v="1"/>
    <x v="0"/>
    <n v="8000"/>
    <n v="8000"/>
    <n v="0"/>
    <x v="0"/>
    <x v="1"/>
    <x v="0"/>
    <n v="490"/>
    <x v="8"/>
  </r>
  <r>
    <n v="453490"/>
    <x v="0"/>
    <x v="1"/>
    <n v="25000"/>
    <n v="25000"/>
    <n v="0"/>
    <x v="0"/>
    <x v="0"/>
    <x v="1"/>
    <n v="445"/>
    <x v="3"/>
  </r>
  <r>
    <n v="453498"/>
    <x v="1"/>
    <x v="0"/>
    <n v="1000"/>
    <n v="1000"/>
    <n v="0"/>
    <x v="0"/>
    <x v="1"/>
    <x v="0"/>
    <n v="472"/>
    <x v="8"/>
  </r>
  <r>
    <n v="453527"/>
    <x v="0"/>
    <x v="1"/>
    <n v="55000"/>
    <n v="55000"/>
    <n v="0"/>
    <x v="0"/>
    <x v="1"/>
    <x v="1"/>
    <n v="494"/>
    <x v="0"/>
  </r>
  <r>
    <n v="453534"/>
    <x v="1"/>
    <x v="2"/>
    <n v="7500"/>
    <n v="7500"/>
    <n v="0"/>
    <x v="0"/>
    <x v="1"/>
    <x v="1"/>
    <n v="535"/>
    <x v="9"/>
  </r>
  <r>
    <n v="453673"/>
    <x v="2"/>
    <x v="1"/>
    <n v="41000"/>
    <n v="41000"/>
    <n v="0"/>
    <x v="0"/>
    <x v="0"/>
    <x v="1"/>
    <n v="512"/>
    <x v="7"/>
  </r>
  <r>
    <n v="453695"/>
    <x v="0"/>
    <x v="2"/>
    <n v="85000"/>
    <n v="85000"/>
    <n v="0"/>
    <x v="0"/>
    <x v="0"/>
    <x v="0"/>
    <n v="467"/>
    <x v="1"/>
  </r>
  <r>
    <n v="453696"/>
    <x v="1"/>
    <x v="0"/>
    <n v="700"/>
    <n v="700"/>
    <n v="0"/>
    <x v="0"/>
    <x v="0"/>
    <x v="1"/>
    <n v="453"/>
    <x v="1"/>
  </r>
  <r>
    <n v="453705"/>
    <x v="0"/>
    <x v="0"/>
    <n v="60000"/>
    <n v="60000"/>
    <n v="0"/>
    <x v="0"/>
    <x v="0"/>
    <x v="0"/>
    <n v="568"/>
    <x v="10"/>
  </r>
  <r>
    <n v="453709"/>
    <x v="0"/>
    <x v="0"/>
    <n v="5000"/>
    <n v="5000"/>
    <n v="0"/>
    <x v="0"/>
    <x v="1"/>
    <x v="2"/>
    <n v="441"/>
    <x v="3"/>
  </r>
  <r>
    <n v="453730"/>
    <x v="0"/>
    <x v="0"/>
    <n v="24500"/>
    <n v="24500"/>
    <n v="0"/>
    <x v="0"/>
    <x v="0"/>
    <x v="1"/>
    <n v="463"/>
    <x v="1"/>
  </r>
  <r>
    <n v="453734"/>
    <x v="1"/>
    <x v="0"/>
    <n v="1000"/>
    <n v="1000"/>
    <n v="0"/>
    <x v="0"/>
    <x v="1"/>
    <x v="1"/>
    <n v="469"/>
    <x v="1"/>
  </r>
  <r>
    <n v="453735"/>
    <x v="0"/>
    <x v="0"/>
    <n v="40000"/>
    <n v="40000"/>
    <n v="0"/>
    <x v="0"/>
    <x v="1"/>
    <x v="0"/>
    <n v="492"/>
    <x v="0"/>
  </r>
  <r>
    <n v="453742"/>
    <x v="0"/>
    <x v="1"/>
    <n v="50000"/>
    <n v="50000"/>
    <n v="0"/>
    <x v="0"/>
    <x v="1"/>
    <x v="0"/>
    <n v="484"/>
    <x v="8"/>
  </r>
  <r>
    <n v="453764"/>
    <x v="0"/>
    <x v="0"/>
    <n v="20000"/>
    <n v="20000"/>
    <n v="0"/>
    <x v="0"/>
    <x v="0"/>
    <x v="0"/>
    <n v="490"/>
    <x v="8"/>
  </r>
  <r>
    <n v="453788"/>
    <x v="1"/>
    <x v="0"/>
    <n v="20000"/>
    <n v="20000"/>
    <n v="0"/>
    <x v="0"/>
    <x v="1"/>
    <x v="1"/>
    <n v="458"/>
    <x v="1"/>
  </r>
  <r>
    <n v="453835"/>
    <x v="0"/>
    <x v="0"/>
    <n v="42400"/>
    <n v="42400"/>
    <n v="0"/>
    <x v="0"/>
    <x v="1"/>
    <x v="0"/>
    <n v="444"/>
    <x v="3"/>
  </r>
  <r>
    <n v="453837"/>
    <x v="0"/>
    <x v="0"/>
    <n v="25000"/>
    <n v="25000"/>
    <n v="0"/>
    <x v="0"/>
    <x v="0"/>
    <x v="0"/>
    <n v="455"/>
    <x v="1"/>
  </r>
  <r>
    <n v="453854"/>
    <x v="0"/>
    <x v="1"/>
    <n v="10000"/>
    <n v="10000"/>
    <n v="0"/>
    <x v="0"/>
    <x v="1"/>
    <x v="2"/>
    <n v="544"/>
    <x v="9"/>
  </r>
  <r>
    <n v="453867"/>
    <x v="0"/>
    <x v="0"/>
    <n v="146700"/>
    <n v="146700"/>
    <n v="0"/>
    <x v="0"/>
    <x v="0"/>
    <x v="1"/>
    <n v="463"/>
    <x v="1"/>
  </r>
  <r>
    <n v="453873"/>
    <x v="1"/>
    <x v="1"/>
    <n v="3000"/>
    <n v="3000"/>
    <n v="0"/>
    <x v="0"/>
    <x v="1"/>
    <x v="1"/>
    <n v="524"/>
    <x v="7"/>
  </r>
  <r>
    <n v="453874"/>
    <x v="1"/>
    <x v="0"/>
    <n v="25000"/>
    <n v="25000"/>
    <n v="0"/>
    <x v="0"/>
    <x v="1"/>
    <x v="1"/>
    <n v="471"/>
    <x v="8"/>
  </r>
  <r>
    <n v="453880"/>
    <x v="1"/>
    <x v="0"/>
    <n v="30000"/>
    <n v="30000"/>
    <n v="0"/>
    <x v="0"/>
    <x v="1"/>
    <x v="0"/>
    <n v="433"/>
    <x v="3"/>
  </r>
  <r>
    <n v="453892"/>
    <x v="0"/>
    <x v="0"/>
    <n v="10500"/>
    <n v="10500"/>
    <n v="0"/>
    <x v="0"/>
    <x v="0"/>
    <x v="1"/>
    <n v="441"/>
    <x v="3"/>
  </r>
  <r>
    <n v="453893"/>
    <x v="1"/>
    <x v="0"/>
    <n v="35000"/>
    <n v="35000"/>
    <n v="0"/>
    <x v="0"/>
    <x v="1"/>
    <x v="0"/>
    <n v="513"/>
    <x v="7"/>
  </r>
  <r>
    <n v="453897"/>
    <x v="1"/>
    <x v="1"/>
    <n v="1000"/>
    <n v="1000"/>
    <n v="0"/>
    <x v="0"/>
    <x v="1"/>
    <x v="1"/>
    <n v="486"/>
    <x v="8"/>
  </r>
  <r>
    <n v="453933"/>
    <x v="0"/>
    <x v="1"/>
    <n v="30000"/>
    <n v="30000"/>
    <n v="0"/>
    <x v="0"/>
    <x v="1"/>
    <x v="2"/>
    <n v="461"/>
    <x v="1"/>
  </r>
  <r>
    <n v="453947"/>
    <x v="2"/>
    <x v="1"/>
    <n v="80000"/>
    <n v="80000"/>
    <n v="0"/>
    <x v="0"/>
    <x v="1"/>
    <x v="0"/>
    <n v="503"/>
    <x v="0"/>
  </r>
  <r>
    <n v="453971"/>
    <x v="1"/>
    <x v="0"/>
    <n v="10000"/>
    <n v="10000"/>
    <n v="0"/>
    <x v="0"/>
    <x v="1"/>
    <x v="0"/>
    <n v="481"/>
    <x v="8"/>
  </r>
  <r>
    <n v="453972"/>
    <x v="0"/>
    <x v="0"/>
    <n v="20000"/>
    <n v="20000"/>
    <n v="0"/>
    <x v="0"/>
    <x v="1"/>
    <x v="0"/>
    <n v="473"/>
    <x v="8"/>
  </r>
  <r>
    <n v="453973"/>
    <x v="0"/>
    <x v="2"/>
    <n v="24800"/>
    <n v="24800"/>
    <n v="0"/>
    <x v="0"/>
    <x v="0"/>
    <x v="0"/>
    <n v="475"/>
    <x v="8"/>
  </r>
  <r>
    <n v="453988"/>
    <x v="0"/>
    <x v="0"/>
    <n v="61000"/>
    <n v="61000"/>
    <n v="0"/>
    <x v="0"/>
    <x v="0"/>
    <x v="2"/>
    <n v="467"/>
    <x v="1"/>
  </r>
  <r>
    <n v="454004"/>
    <x v="1"/>
    <x v="0"/>
    <n v="17399"/>
    <n v="17399"/>
    <n v="0"/>
    <x v="0"/>
    <x v="1"/>
    <x v="1"/>
    <n v="471"/>
    <x v="8"/>
  </r>
  <r>
    <n v="454005"/>
    <x v="0"/>
    <x v="0"/>
    <n v="43500"/>
    <n v="43500"/>
    <n v="0"/>
    <x v="0"/>
    <x v="0"/>
    <x v="1"/>
    <n v="449"/>
    <x v="3"/>
  </r>
  <r>
    <n v="454007"/>
    <x v="0"/>
    <x v="2"/>
    <n v="27500"/>
    <n v="27500"/>
    <n v="0"/>
    <x v="0"/>
    <x v="1"/>
    <x v="1"/>
    <n v="481"/>
    <x v="8"/>
  </r>
  <r>
    <n v="454015"/>
    <x v="0"/>
    <x v="2"/>
    <n v="35000"/>
    <n v="35000"/>
    <n v="0"/>
    <x v="0"/>
    <x v="0"/>
    <x v="1"/>
    <n v="481"/>
    <x v="8"/>
  </r>
  <r>
    <n v="454034"/>
    <x v="1"/>
    <x v="0"/>
    <n v="3000"/>
    <n v="3000"/>
    <n v="0"/>
    <x v="0"/>
    <x v="1"/>
    <x v="2"/>
    <n v="464"/>
    <x v="1"/>
  </r>
  <r>
    <n v="454039"/>
    <x v="2"/>
    <x v="2"/>
    <n v="25000"/>
    <n v="25000"/>
    <n v="0"/>
    <x v="0"/>
    <x v="1"/>
    <x v="0"/>
    <n v="474"/>
    <x v="8"/>
  </r>
  <r>
    <n v="454047"/>
    <x v="1"/>
    <x v="0"/>
    <n v="21000"/>
    <n v="21000"/>
    <n v="0"/>
    <x v="0"/>
    <x v="1"/>
    <x v="2"/>
    <n v="471"/>
    <x v="8"/>
  </r>
  <r>
    <n v="454049"/>
    <x v="1"/>
    <x v="0"/>
    <n v="10000"/>
    <n v="10000"/>
    <n v="0"/>
    <x v="0"/>
    <x v="1"/>
    <x v="2"/>
    <n v="457"/>
    <x v="1"/>
  </r>
  <r>
    <n v="454050"/>
    <x v="0"/>
    <x v="0"/>
    <n v="150000"/>
    <n v="150000"/>
    <n v="0"/>
    <x v="0"/>
    <x v="0"/>
    <x v="1"/>
    <n v="495"/>
    <x v="0"/>
  </r>
  <r>
    <n v="454081"/>
    <x v="0"/>
    <x v="1"/>
    <n v="30000"/>
    <n v="30000"/>
    <n v="0"/>
    <x v="0"/>
    <x v="0"/>
    <x v="1"/>
    <n v="423"/>
    <x v="6"/>
  </r>
  <r>
    <n v="454084"/>
    <x v="0"/>
    <x v="0"/>
    <n v="39300"/>
    <n v="39300"/>
    <n v="0"/>
    <x v="0"/>
    <x v="1"/>
    <x v="1"/>
    <n v="516"/>
    <x v="7"/>
  </r>
  <r>
    <n v="454087"/>
    <x v="0"/>
    <x v="0"/>
    <n v="30000"/>
    <n v="30000"/>
    <n v="0"/>
    <x v="0"/>
    <x v="1"/>
    <x v="0"/>
    <n v="471"/>
    <x v="8"/>
  </r>
  <r>
    <n v="454090"/>
    <x v="0"/>
    <x v="1"/>
    <n v="18000"/>
    <n v="18000"/>
    <n v="0"/>
    <x v="0"/>
    <x v="1"/>
    <x v="0"/>
    <n v="410"/>
    <x v="2"/>
  </r>
  <r>
    <n v="454092"/>
    <x v="0"/>
    <x v="1"/>
    <n v="40000"/>
    <n v="40000"/>
    <n v="0"/>
    <x v="0"/>
    <x v="0"/>
    <x v="1"/>
    <n v="433"/>
    <x v="3"/>
  </r>
  <r>
    <n v="454106"/>
    <x v="0"/>
    <x v="0"/>
    <n v="35000"/>
    <n v="35000"/>
    <n v="0"/>
    <x v="0"/>
    <x v="1"/>
    <x v="2"/>
    <n v="496"/>
    <x v="0"/>
  </r>
  <r>
    <n v="454111"/>
    <x v="0"/>
    <x v="1"/>
    <n v="30000"/>
    <n v="30000"/>
    <n v="0"/>
    <x v="0"/>
    <x v="0"/>
    <x v="0"/>
    <n v="507"/>
    <x v="0"/>
  </r>
  <r>
    <n v="454113"/>
    <x v="0"/>
    <x v="1"/>
    <n v="41500"/>
    <n v="41500"/>
    <n v="0"/>
    <x v="0"/>
    <x v="0"/>
    <x v="1"/>
    <n v="485"/>
    <x v="8"/>
  </r>
  <r>
    <n v="454117"/>
    <x v="1"/>
    <x v="0"/>
    <n v="15000"/>
    <n v="15000"/>
    <n v="0"/>
    <x v="0"/>
    <x v="1"/>
    <x v="0"/>
    <n v="485"/>
    <x v="8"/>
  </r>
  <r>
    <n v="454145"/>
    <x v="0"/>
    <x v="1"/>
    <n v="35000"/>
    <n v="35000"/>
    <n v="0"/>
    <x v="0"/>
    <x v="1"/>
    <x v="0"/>
    <n v="534"/>
    <x v="9"/>
  </r>
  <r>
    <n v="454160"/>
    <x v="0"/>
    <x v="0"/>
    <n v="36500"/>
    <n v="36500"/>
    <n v="0"/>
    <x v="0"/>
    <x v="1"/>
    <x v="1"/>
    <n v="549"/>
    <x v="9"/>
  </r>
  <r>
    <n v="454171"/>
    <x v="1"/>
    <x v="0"/>
    <n v="45000"/>
    <n v="45000"/>
    <n v="0"/>
    <x v="0"/>
    <x v="0"/>
    <x v="2"/>
    <n v="462"/>
    <x v="1"/>
  </r>
  <r>
    <n v="454185"/>
    <x v="0"/>
    <x v="0"/>
    <n v="35000"/>
    <n v="35000"/>
    <n v="0"/>
    <x v="0"/>
    <x v="1"/>
    <x v="0"/>
    <n v="522"/>
    <x v="7"/>
  </r>
  <r>
    <n v="454189"/>
    <x v="0"/>
    <x v="0"/>
    <n v="35000"/>
    <n v="35000"/>
    <n v="0"/>
    <x v="0"/>
    <x v="0"/>
    <x v="1"/>
    <n v="494"/>
    <x v="0"/>
  </r>
  <r>
    <n v="454197"/>
    <x v="0"/>
    <x v="0"/>
    <n v="50000"/>
    <n v="50000"/>
    <n v="0"/>
    <x v="0"/>
    <x v="0"/>
    <x v="1"/>
    <n v="412"/>
    <x v="6"/>
  </r>
  <r>
    <n v="454198"/>
    <x v="0"/>
    <x v="0"/>
    <n v="65000"/>
    <n v="65000"/>
    <n v="0"/>
    <x v="0"/>
    <x v="1"/>
    <x v="0"/>
    <n v="472"/>
    <x v="8"/>
  </r>
  <r>
    <n v="454199"/>
    <x v="0"/>
    <x v="0"/>
    <n v="65000"/>
    <n v="65000"/>
    <n v="0"/>
    <x v="0"/>
    <x v="1"/>
    <x v="1"/>
    <n v="505"/>
    <x v="0"/>
  </r>
  <r>
    <n v="454205"/>
    <x v="1"/>
    <x v="0"/>
    <n v="5588"/>
    <n v="5588"/>
    <n v="0"/>
    <x v="0"/>
    <x v="0"/>
    <x v="1"/>
    <n v="523"/>
    <x v="7"/>
  </r>
  <r>
    <n v="454208"/>
    <x v="0"/>
    <x v="0"/>
    <n v="30000"/>
    <n v="30000"/>
    <n v="0"/>
    <x v="0"/>
    <x v="0"/>
    <x v="1"/>
    <n v="450"/>
    <x v="3"/>
  </r>
  <r>
    <n v="454230"/>
    <x v="1"/>
    <x v="0"/>
    <n v="6500"/>
    <n v="6500"/>
    <n v="0"/>
    <x v="0"/>
    <x v="1"/>
    <x v="2"/>
    <n v="463"/>
    <x v="1"/>
  </r>
  <r>
    <n v="454239"/>
    <x v="0"/>
    <x v="0"/>
    <n v="235000"/>
    <n v="235000"/>
    <n v="0"/>
    <x v="0"/>
    <x v="1"/>
    <x v="0"/>
    <n v="537"/>
    <x v="9"/>
  </r>
  <r>
    <n v="454254"/>
    <x v="0"/>
    <x v="0"/>
    <n v="79100"/>
    <n v="79100"/>
    <n v="0"/>
    <x v="0"/>
    <x v="1"/>
    <x v="1"/>
    <n v="523"/>
    <x v="7"/>
  </r>
  <r>
    <n v="454260"/>
    <x v="0"/>
    <x v="1"/>
    <n v="30000"/>
    <n v="30000"/>
    <n v="0"/>
    <x v="0"/>
    <x v="1"/>
    <x v="0"/>
    <n v="498"/>
    <x v="0"/>
  </r>
  <r>
    <n v="454278"/>
    <x v="0"/>
    <x v="2"/>
    <n v="30000"/>
    <n v="30000"/>
    <n v="0"/>
    <x v="0"/>
    <x v="1"/>
    <x v="2"/>
    <n v="511"/>
    <x v="7"/>
  </r>
  <r>
    <n v="454280"/>
    <x v="0"/>
    <x v="0"/>
    <n v="25000"/>
    <n v="25000"/>
    <n v="0"/>
    <x v="0"/>
    <x v="1"/>
    <x v="1"/>
    <n v="449"/>
    <x v="3"/>
  </r>
  <r>
    <n v="454290"/>
    <x v="0"/>
    <x v="1"/>
    <n v="20000"/>
    <n v="20000"/>
    <n v="0"/>
    <x v="0"/>
    <x v="0"/>
    <x v="1"/>
    <n v="460"/>
    <x v="1"/>
  </r>
  <r>
    <n v="454331"/>
    <x v="0"/>
    <x v="2"/>
    <n v="40000"/>
    <n v="40000"/>
    <n v="0"/>
    <x v="0"/>
    <x v="1"/>
    <x v="1"/>
    <n v="458"/>
    <x v="1"/>
  </r>
  <r>
    <n v="454354"/>
    <x v="1"/>
    <x v="0"/>
    <n v="5000"/>
    <n v="5000"/>
    <n v="0"/>
    <x v="0"/>
    <x v="1"/>
    <x v="1"/>
    <n v="473"/>
    <x v="8"/>
  </r>
  <r>
    <n v="454358"/>
    <x v="0"/>
    <x v="1"/>
    <n v="10000"/>
    <n v="10000"/>
    <n v="0"/>
    <x v="0"/>
    <x v="1"/>
    <x v="1"/>
    <n v="557"/>
    <x v="10"/>
  </r>
  <r>
    <n v="454360"/>
    <x v="0"/>
    <x v="0"/>
    <n v="73000"/>
    <n v="73000"/>
    <n v="0"/>
    <x v="0"/>
    <x v="1"/>
    <x v="1"/>
    <n v="461"/>
    <x v="1"/>
  </r>
  <r>
    <n v="454367"/>
    <x v="1"/>
    <x v="1"/>
    <n v="13000"/>
    <n v="13000"/>
    <n v="0"/>
    <x v="0"/>
    <x v="1"/>
    <x v="0"/>
    <n v="548"/>
    <x v="9"/>
  </r>
  <r>
    <n v="454391"/>
    <x v="0"/>
    <x v="0"/>
    <n v="140500"/>
    <n v="140500"/>
    <n v="0"/>
    <x v="0"/>
    <x v="1"/>
    <x v="1"/>
    <n v="545"/>
    <x v="9"/>
  </r>
  <r>
    <n v="454393"/>
    <x v="1"/>
    <x v="1"/>
    <n v="500"/>
    <n v="500"/>
    <n v="0"/>
    <x v="0"/>
    <x v="1"/>
    <x v="0"/>
    <n v="530"/>
    <x v="7"/>
  </r>
  <r>
    <n v="454397"/>
    <x v="0"/>
    <x v="0"/>
    <n v="22000"/>
    <n v="22000"/>
    <n v="0"/>
    <x v="0"/>
    <x v="1"/>
    <x v="1"/>
    <n v="458"/>
    <x v="1"/>
  </r>
  <r>
    <n v="454401"/>
    <x v="0"/>
    <x v="0"/>
    <n v="22000"/>
    <n v="22000"/>
    <n v="0"/>
    <x v="0"/>
    <x v="1"/>
    <x v="1"/>
    <n v="477"/>
    <x v="8"/>
  </r>
  <r>
    <n v="454410"/>
    <x v="0"/>
    <x v="1"/>
    <n v="25000"/>
    <n v="25000"/>
    <n v="0"/>
    <x v="0"/>
    <x v="0"/>
    <x v="2"/>
    <n v="459"/>
    <x v="1"/>
  </r>
  <r>
    <n v="454429"/>
    <x v="0"/>
    <x v="0"/>
    <n v="26000"/>
    <n v="26000"/>
    <n v="0"/>
    <x v="0"/>
    <x v="1"/>
    <x v="0"/>
    <n v="470"/>
    <x v="1"/>
  </r>
  <r>
    <n v="454437"/>
    <x v="0"/>
    <x v="2"/>
    <n v="65000"/>
    <n v="65000"/>
    <n v="0"/>
    <x v="0"/>
    <x v="0"/>
    <x v="2"/>
    <n v="504"/>
    <x v="0"/>
  </r>
  <r>
    <n v="454445"/>
    <x v="0"/>
    <x v="1"/>
    <n v="12000"/>
    <n v="12000"/>
    <n v="0"/>
    <x v="0"/>
    <x v="0"/>
    <x v="1"/>
    <n v="485"/>
    <x v="8"/>
  </r>
  <r>
    <n v="454458"/>
    <x v="1"/>
    <x v="2"/>
    <n v="35000"/>
    <n v="35000"/>
    <n v="0"/>
    <x v="0"/>
    <x v="0"/>
    <x v="0"/>
    <n v="424"/>
    <x v="6"/>
  </r>
  <r>
    <n v="454463"/>
    <x v="1"/>
    <x v="0"/>
    <n v="35000"/>
    <n v="35000"/>
    <n v="0"/>
    <x v="0"/>
    <x v="0"/>
    <x v="1"/>
    <n v="521"/>
    <x v="7"/>
  </r>
  <r>
    <n v="454471"/>
    <x v="2"/>
    <x v="0"/>
    <n v="120000"/>
    <n v="120000"/>
    <n v="0"/>
    <x v="0"/>
    <x v="1"/>
    <x v="2"/>
    <n v="488"/>
    <x v="8"/>
  </r>
  <r>
    <n v="454474"/>
    <x v="0"/>
    <x v="1"/>
    <n v="100000"/>
    <n v="100000"/>
    <n v="0"/>
    <x v="0"/>
    <x v="0"/>
    <x v="1"/>
    <n v="512"/>
    <x v="7"/>
  </r>
  <r>
    <n v="454476"/>
    <x v="1"/>
    <x v="0"/>
    <n v="20000"/>
    <n v="20000"/>
    <n v="0"/>
    <x v="0"/>
    <x v="1"/>
    <x v="1"/>
    <n v="496"/>
    <x v="0"/>
  </r>
  <r>
    <n v="454488"/>
    <x v="0"/>
    <x v="0"/>
    <n v="105100"/>
    <n v="105100"/>
    <n v="0"/>
    <x v="0"/>
    <x v="1"/>
    <x v="2"/>
    <n v="445"/>
    <x v="3"/>
  </r>
  <r>
    <n v="454498"/>
    <x v="1"/>
    <x v="0"/>
    <n v="6000"/>
    <n v="6000"/>
    <n v="0"/>
    <x v="0"/>
    <x v="0"/>
    <x v="1"/>
    <n v="479"/>
    <x v="8"/>
  </r>
  <r>
    <n v="454503"/>
    <x v="1"/>
    <x v="0"/>
    <n v="13500"/>
    <n v="13500"/>
    <n v="0"/>
    <x v="0"/>
    <x v="0"/>
    <x v="1"/>
    <n v="478"/>
    <x v="8"/>
  </r>
  <r>
    <n v="454506"/>
    <x v="0"/>
    <x v="1"/>
    <n v="27130"/>
    <n v="27130"/>
    <n v="0"/>
    <x v="0"/>
    <x v="0"/>
    <x v="1"/>
    <n v="485"/>
    <x v="8"/>
  </r>
  <r>
    <n v="454512"/>
    <x v="0"/>
    <x v="0"/>
    <n v="12000"/>
    <n v="12000"/>
    <n v="0"/>
    <x v="0"/>
    <x v="1"/>
    <x v="2"/>
    <n v="442"/>
    <x v="3"/>
  </r>
  <r>
    <n v="454517"/>
    <x v="1"/>
    <x v="1"/>
    <n v="17000"/>
    <n v="17000"/>
    <n v="0"/>
    <x v="0"/>
    <x v="1"/>
    <x v="0"/>
    <n v="539"/>
    <x v="9"/>
  </r>
  <r>
    <n v="454535"/>
    <x v="1"/>
    <x v="0"/>
    <n v="10000"/>
    <n v="10000"/>
    <n v="0"/>
    <x v="0"/>
    <x v="0"/>
    <x v="1"/>
    <n v="429"/>
    <x v="6"/>
  </r>
  <r>
    <n v="454551"/>
    <x v="0"/>
    <x v="2"/>
    <n v="30000"/>
    <n v="30000"/>
    <n v="0"/>
    <x v="0"/>
    <x v="0"/>
    <x v="1"/>
    <n v="479"/>
    <x v="8"/>
  </r>
  <r>
    <n v="454553"/>
    <x v="0"/>
    <x v="1"/>
    <n v="23000"/>
    <n v="23000"/>
    <n v="0"/>
    <x v="0"/>
    <x v="0"/>
    <x v="0"/>
    <n v="454"/>
    <x v="1"/>
  </r>
  <r>
    <n v="454566"/>
    <x v="0"/>
    <x v="1"/>
    <n v="25000"/>
    <n v="25000"/>
    <n v="0"/>
    <x v="0"/>
    <x v="0"/>
    <x v="0"/>
    <n v="453"/>
    <x v="1"/>
  </r>
  <r>
    <n v="454572"/>
    <x v="1"/>
    <x v="0"/>
    <n v="104000"/>
    <n v="104000"/>
    <n v="0"/>
    <x v="0"/>
    <x v="0"/>
    <x v="0"/>
    <n v="479"/>
    <x v="8"/>
  </r>
  <r>
    <n v="454598"/>
    <x v="1"/>
    <x v="0"/>
    <n v="50000"/>
    <n v="50000"/>
    <n v="0"/>
    <x v="0"/>
    <x v="0"/>
    <x v="1"/>
    <n v="445"/>
    <x v="3"/>
  </r>
  <r>
    <n v="454601"/>
    <x v="1"/>
    <x v="0"/>
    <n v="20000"/>
    <n v="0"/>
    <n v="1"/>
    <x v="1"/>
    <x v="0"/>
    <x v="1"/>
    <n v="417"/>
    <x v="6"/>
  </r>
  <r>
    <n v="454620"/>
    <x v="1"/>
    <x v="1"/>
    <n v="115000"/>
    <n v="115000"/>
    <n v="0"/>
    <x v="0"/>
    <x v="0"/>
    <x v="1"/>
    <n v="506"/>
    <x v="0"/>
  </r>
  <r>
    <n v="454626"/>
    <x v="0"/>
    <x v="0"/>
    <n v="48100"/>
    <n v="16721.989999999998"/>
    <n v="1"/>
    <x v="1"/>
    <x v="1"/>
    <x v="1"/>
    <n v="548"/>
    <x v="9"/>
  </r>
  <r>
    <n v="454628"/>
    <x v="0"/>
    <x v="0"/>
    <n v="35000"/>
    <n v="35000"/>
    <n v="0"/>
    <x v="0"/>
    <x v="1"/>
    <x v="1"/>
    <n v="463"/>
    <x v="1"/>
  </r>
  <r>
    <n v="454633"/>
    <x v="1"/>
    <x v="1"/>
    <n v="15000"/>
    <n v="15000"/>
    <n v="0"/>
    <x v="0"/>
    <x v="1"/>
    <x v="0"/>
    <n v="450"/>
    <x v="3"/>
  </r>
  <r>
    <n v="454651"/>
    <x v="1"/>
    <x v="0"/>
    <n v="15000"/>
    <n v="15000"/>
    <n v="0"/>
    <x v="0"/>
    <x v="0"/>
    <x v="0"/>
    <n v="471"/>
    <x v="8"/>
  </r>
  <r>
    <n v="454657"/>
    <x v="0"/>
    <x v="0"/>
    <n v="100000"/>
    <n v="100000"/>
    <n v="0"/>
    <x v="0"/>
    <x v="1"/>
    <x v="0"/>
    <n v="564"/>
    <x v="10"/>
  </r>
  <r>
    <n v="454662"/>
    <x v="1"/>
    <x v="0"/>
    <n v="25000"/>
    <n v="25000"/>
    <n v="0"/>
    <x v="0"/>
    <x v="0"/>
    <x v="1"/>
    <n v="452"/>
    <x v="1"/>
  </r>
  <r>
    <n v="454665"/>
    <x v="1"/>
    <x v="0"/>
    <n v="500"/>
    <n v="500"/>
    <n v="0"/>
    <x v="0"/>
    <x v="1"/>
    <x v="2"/>
    <n v="444"/>
    <x v="3"/>
  </r>
  <r>
    <n v="454690"/>
    <x v="1"/>
    <x v="0"/>
    <n v="6000"/>
    <n v="6000"/>
    <n v="0"/>
    <x v="0"/>
    <x v="0"/>
    <x v="0"/>
    <n v="443"/>
    <x v="3"/>
  </r>
  <r>
    <n v="454695"/>
    <x v="0"/>
    <x v="1"/>
    <n v="25000"/>
    <n v="25000"/>
    <n v="0"/>
    <x v="0"/>
    <x v="0"/>
    <x v="1"/>
    <n v="472"/>
    <x v="8"/>
  </r>
  <r>
    <n v="454704"/>
    <x v="1"/>
    <x v="0"/>
    <n v="500"/>
    <n v="500"/>
    <n v="0"/>
    <x v="0"/>
    <x v="1"/>
    <x v="1"/>
    <n v="444"/>
    <x v="3"/>
  </r>
  <r>
    <n v="454707"/>
    <x v="0"/>
    <x v="1"/>
    <n v="70000"/>
    <n v="70000"/>
    <n v="0"/>
    <x v="0"/>
    <x v="1"/>
    <x v="1"/>
    <n v="488"/>
    <x v="8"/>
  </r>
  <r>
    <n v="454723"/>
    <x v="0"/>
    <x v="1"/>
    <n v="26000"/>
    <n v="26000"/>
    <n v="0"/>
    <x v="0"/>
    <x v="1"/>
    <x v="1"/>
    <n v="473"/>
    <x v="8"/>
  </r>
  <r>
    <n v="454735"/>
    <x v="0"/>
    <x v="0"/>
    <n v="25000"/>
    <n v="25000"/>
    <n v="0"/>
    <x v="0"/>
    <x v="0"/>
    <x v="0"/>
    <n v="496"/>
    <x v="0"/>
  </r>
  <r>
    <n v="454742"/>
    <x v="1"/>
    <x v="0"/>
    <n v="20000"/>
    <n v="20000"/>
    <n v="0"/>
    <x v="0"/>
    <x v="1"/>
    <x v="0"/>
    <n v="457"/>
    <x v="1"/>
  </r>
  <r>
    <n v="454768"/>
    <x v="0"/>
    <x v="1"/>
    <n v="45000"/>
    <n v="45000"/>
    <n v="0"/>
    <x v="0"/>
    <x v="0"/>
    <x v="0"/>
    <n v="497"/>
    <x v="0"/>
  </r>
  <r>
    <n v="454782"/>
    <x v="1"/>
    <x v="0"/>
    <n v="30000"/>
    <n v="30000"/>
    <n v="0"/>
    <x v="0"/>
    <x v="0"/>
    <x v="1"/>
    <n v="496"/>
    <x v="0"/>
  </r>
  <r>
    <n v="454799"/>
    <x v="1"/>
    <x v="0"/>
    <n v="500"/>
    <n v="500"/>
    <n v="0"/>
    <x v="0"/>
    <x v="1"/>
    <x v="1"/>
    <n v="434"/>
    <x v="3"/>
  </r>
  <r>
    <n v="454805"/>
    <x v="0"/>
    <x v="0"/>
    <n v="57500"/>
    <n v="57500"/>
    <n v="0"/>
    <x v="0"/>
    <x v="1"/>
    <x v="0"/>
    <n v="446"/>
    <x v="3"/>
  </r>
  <r>
    <n v="454815"/>
    <x v="0"/>
    <x v="1"/>
    <n v="65000"/>
    <n v="65000"/>
    <n v="0"/>
    <x v="0"/>
    <x v="1"/>
    <x v="1"/>
    <n v="491"/>
    <x v="0"/>
  </r>
  <r>
    <n v="454824"/>
    <x v="0"/>
    <x v="0"/>
    <n v="60000"/>
    <n v="60000"/>
    <n v="0"/>
    <x v="0"/>
    <x v="1"/>
    <x v="1"/>
    <n v="494"/>
    <x v="0"/>
  </r>
  <r>
    <n v="454859"/>
    <x v="0"/>
    <x v="1"/>
    <n v="30000"/>
    <n v="30000"/>
    <n v="0"/>
    <x v="0"/>
    <x v="1"/>
    <x v="1"/>
    <n v="531"/>
    <x v="9"/>
  </r>
  <r>
    <n v="454861"/>
    <x v="1"/>
    <x v="0"/>
    <n v="35000"/>
    <n v="35000"/>
    <n v="0"/>
    <x v="0"/>
    <x v="0"/>
    <x v="1"/>
    <n v="450"/>
    <x v="3"/>
  </r>
  <r>
    <n v="454863"/>
    <x v="0"/>
    <x v="0"/>
    <n v="62000"/>
    <n v="62000"/>
    <n v="0"/>
    <x v="0"/>
    <x v="1"/>
    <x v="0"/>
    <n v="516"/>
    <x v="7"/>
  </r>
  <r>
    <n v="454872"/>
    <x v="1"/>
    <x v="0"/>
    <n v="58300"/>
    <n v="58300"/>
    <n v="0"/>
    <x v="0"/>
    <x v="0"/>
    <x v="1"/>
    <n v="503"/>
    <x v="0"/>
  </r>
  <r>
    <n v="454873"/>
    <x v="0"/>
    <x v="0"/>
    <n v="40000"/>
    <n v="40000"/>
    <n v="0"/>
    <x v="0"/>
    <x v="1"/>
    <x v="0"/>
    <n v="442"/>
    <x v="3"/>
  </r>
  <r>
    <n v="454876"/>
    <x v="2"/>
    <x v="2"/>
    <n v="30000"/>
    <n v="30000"/>
    <n v="0"/>
    <x v="0"/>
    <x v="0"/>
    <x v="1"/>
    <n v="498"/>
    <x v="0"/>
  </r>
  <r>
    <n v="454890"/>
    <x v="0"/>
    <x v="0"/>
    <n v="28000"/>
    <n v="28000"/>
    <n v="0"/>
    <x v="0"/>
    <x v="0"/>
    <x v="1"/>
    <n v="438"/>
    <x v="3"/>
  </r>
  <r>
    <n v="454896"/>
    <x v="1"/>
    <x v="0"/>
    <n v="25000"/>
    <n v="25000"/>
    <n v="0"/>
    <x v="0"/>
    <x v="0"/>
    <x v="1"/>
    <n v="450"/>
    <x v="3"/>
  </r>
  <r>
    <n v="454927"/>
    <x v="0"/>
    <x v="1"/>
    <n v="30000"/>
    <n v="30000"/>
    <n v="0"/>
    <x v="0"/>
    <x v="0"/>
    <x v="1"/>
    <n v="434"/>
    <x v="3"/>
  </r>
  <r>
    <n v="454929"/>
    <x v="1"/>
    <x v="0"/>
    <n v="4000"/>
    <n v="4000"/>
    <n v="0"/>
    <x v="0"/>
    <x v="1"/>
    <x v="1"/>
    <n v="430"/>
    <x v="6"/>
  </r>
  <r>
    <n v="454956"/>
    <x v="0"/>
    <x v="0"/>
    <n v="11000"/>
    <n v="11000"/>
    <n v="0"/>
    <x v="0"/>
    <x v="0"/>
    <x v="0"/>
    <n v="437"/>
    <x v="3"/>
  </r>
  <r>
    <n v="454962"/>
    <x v="1"/>
    <x v="0"/>
    <n v="30000"/>
    <n v="0"/>
    <n v="1"/>
    <x v="1"/>
    <x v="0"/>
    <x v="1"/>
    <n v="453"/>
    <x v="1"/>
  </r>
  <r>
    <n v="454967"/>
    <x v="0"/>
    <x v="0"/>
    <n v="55850"/>
    <n v="55850"/>
    <n v="0"/>
    <x v="0"/>
    <x v="0"/>
    <x v="2"/>
    <n v="420"/>
    <x v="6"/>
  </r>
  <r>
    <n v="454996"/>
    <x v="1"/>
    <x v="0"/>
    <n v="1900"/>
    <n v="1900"/>
    <n v="0"/>
    <x v="0"/>
    <x v="0"/>
    <x v="3"/>
    <n v="408"/>
    <x v="2"/>
  </r>
  <r>
    <n v="455022"/>
    <x v="1"/>
    <x v="0"/>
    <n v="6000"/>
    <n v="6000"/>
    <n v="0"/>
    <x v="0"/>
    <x v="0"/>
    <x v="1"/>
    <n v="447"/>
    <x v="3"/>
  </r>
  <r>
    <n v="455024"/>
    <x v="0"/>
    <x v="0"/>
    <n v="49700"/>
    <n v="49700"/>
    <n v="0"/>
    <x v="0"/>
    <x v="1"/>
    <x v="1"/>
    <n v="459"/>
    <x v="1"/>
  </r>
  <r>
    <n v="455067"/>
    <x v="0"/>
    <x v="0"/>
    <n v="26100"/>
    <n v="26100"/>
    <n v="0"/>
    <x v="0"/>
    <x v="0"/>
    <x v="1"/>
    <n v="428"/>
    <x v="6"/>
  </r>
  <r>
    <n v="455069"/>
    <x v="0"/>
    <x v="2"/>
    <n v="8000"/>
    <n v="8000"/>
    <n v="0"/>
    <x v="0"/>
    <x v="0"/>
    <x v="0"/>
    <n v="448"/>
    <x v="3"/>
  </r>
  <r>
    <n v="455086"/>
    <x v="1"/>
    <x v="0"/>
    <n v="10000"/>
    <n v="10000"/>
    <n v="0"/>
    <x v="0"/>
    <x v="1"/>
    <x v="1"/>
    <n v="494"/>
    <x v="0"/>
  </r>
  <r>
    <n v="455100"/>
    <x v="1"/>
    <x v="0"/>
    <n v="500"/>
    <n v="500"/>
    <n v="0"/>
    <x v="0"/>
    <x v="1"/>
    <x v="0"/>
    <n v="428"/>
    <x v="6"/>
  </r>
  <r>
    <n v="455112"/>
    <x v="0"/>
    <x v="0"/>
    <n v="52000"/>
    <n v="52000"/>
    <n v="0"/>
    <x v="0"/>
    <x v="1"/>
    <x v="1"/>
    <n v="518"/>
    <x v="7"/>
  </r>
  <r>
    <n v="455113"/>
    <x v="1"/>
    <x v="0"/>
    <n v="20000"/>
    <n v="20000"/>
    <n v="0"/>
    <x v="0"/>
    <x v="1"/>
    <x v="0"/>
    <n v="483"/>
    <x v="8"/>
  </r>
  <r>
    <n v="455144"/>
    <x v="1"/>
    <x v="1"/>
    <n v="58000"/>
    <n v="58000"/>
    <n v="0"/>
    <x v="0"/>
    <x v="0"/>
    <x v="1"/>
    <n v="516"/>
    <x v="7"/>
  </r>
  <r>
    <n v="455188"/>
    <x v="0"/>
    <x v="0"/>
    <n v="40000"/>
    <n v="40000"/>
    <n v="0"/>
    <x v="0"/>
    <x v="0"/>
    <x v="0"/>
    <n v="446"/>
    <x v="3"/>
  </r>
  <r>
    <n v="455197"/>
    <x v="0"/>
    <x v="0"/>
    <n v="170000"/>
    <n v="170000"/>
    <n v="0"/>
    <x v="0"/>
    <x v="1"/>
    <x v="0"/>
    <n v="467"/>
    <x v="1"/>
  </r>
  <r>
    <n v="455221"/>
    <x v="1"/>
    <x v="0"/>
    <n v="50000"/>
    <n v="50000"/>
    <n v="0"/>
    <x v="0"/>
    <x v="1"/>
    <x v="0"/>
    <n v="506"/>
    <x v="0"/>
  </r>
  <r>
    <n v="455257"/>
    <x v="0"/>
    <x v="0"/>
    <n v="25000"/>
    <n v="25000"/>
    <n v="0"/>
    <x v="0"/>
    <x v="0"/>
    <x v="2"/>
    <n v="449"/>
    <x v="3"/>
  </r>
  <r>
    <n v="455271"/>
    <x v="0"/>
    <x v="0"/>
    <n v="35000"/>
    <n v="35000"/>
    <n v="0"/>
    <x v="0"/>
    <x v="0"/>
    <x v="0"/>
    <n v="440"/>
    <x v="3"/>
  </r>
  <r>
    <n v="455315"/>
    <x v="2"/>
    <x v="1"/>
    <n v="50000"/>
    <n v="50000"/>
    <n v="0"/>
    <x v="0"/>
    <x v="1"/>
    <x v="0"/>
    <n v="489"/>
    <x v="8"/>
  </r>
  <r>
    <n v="455340"/>
    <x v="0"/>
    <x v="0"/>
    <n v="141200"/>
    <n v="141200"/>
    <n v="0"/>
    <x v="0"/>
    <x v="0"/>
    <x v="1"/>
    <n v="518"/>
    <x v="7"/>
  </r>
  <r>
    <n v="455368"/>
    <x v="0"/>
    <x v="1"/>
    <n v="42500"/>
    <n v="42500"/>
    <n v="0"/>
    <x v="0"/>
    <x v="1"/>
    <x v="0"/>
    <n v="504"/>
    <x v="0"/>
  </r>
  <r>
    <n v="455379"/>
    <x v="1"/>
    <x v="0"/>
    <n v="5000"/>
    <n v="5000"/>
    <n v="0"/>
    <x v="0"/>
    <x v="1"/>
    <x v="0"/>
    <n v="493"/>
    <x v="0"/>
  </r>
  <r>
    <n v="455386"/>
    <x v="0"/>
    <x v="0"/>
    <n v="41900"/>
    <n v="41900"/>
    <n v="0"/>
    <x v="0"/>
    <x v="1"/>
    <x v="1"/>
    <n v="531"/>
    <x v="9"/>
  </r>
  <r>
    <n v="455387"/>
    <x v="0"/>
    <x v="0"/>
    <n v="25000"/>
    <n v="25000"/>
    <n v="0"/>
    <x v="0"/>
    <x v="0"/>
    <x v="1"/>
    <n v="430"/>
    <x v="6"/>
  </r>
  <r>
    <n v="455414"/>
    <x v="0"/>
    <x v="0"/>
    <n v="20000"/>
    <n v="20000"/>
    <n v="0"/>
    <x v="0"/>
    <x v="0"/>
    <x v="1"/>
    <n v="472"/>
    <x v="8"/>
  </r>
  <r>
    <n v="455424"/>
    <x v="0"/>
    <x v="2"/>
    <n v="33000"/>
    <n v="33000"/>
    <n v="0"/>
    <x v="0"/>
    <x v="0"/>
    <x v="1"/>
    <n v="422"/>
    <x v="6"/>
  </r>
  <r>
    <n v="455432"/>
    <x v="0"/>
    <x v="0"/>
    <n v="25000"/>
    <n v="25000"/>
    <n v="0"/>
    <x v="0"/>
    <x v="1"/>
    <x v="2"/>
    <n v="511"/>
    <x v="7"/>
  </r>
  <r>
    <n v="455433"/>
    <x v="0"/>
    <x v="2"/>
    <n v="72000"/>
    <n v="72000"/>
    <n v="0"/>
    <x v="0"/>
    <x v="0"/>
    <x v="1"/>
    <n v="450"/>
    <x v="3"/>
  </r>
  <r>
    <n v="455455"/>
    <x v="0"/>
    <x v="2"/>
    <n v="35500"/>
    <n v="35500"/>
    <n v="0"/>
    <x v="0"/>
    <x v="1"/>
    <x v="0"/>
    <n v="510"/>
    <x v="0"/>
  </r>
  <r>
    <n v="455465"/>
    <x v="0"/>
    <x v="0"/>
    <n v="10000"/>
    <n v="10000"/>
    <n v="0"/>
    <x v="0"/>
    <x v="0"/>
    <x v="0"/>
    <n v="454"/>
    <x v="1"/>
  </r>
  <r>
    <n v="455474"/>
    <x v="1"/>
    <x v="0"/>
    <n v="30000"/>
    <n v="30000"/>
    <n v="0"/>
    <x v="0"/>
    <x v="1"/>
    <x v="2"/>
    <n v="479"/>
    <x v="8"/>
  </r>
  <r>
    <n v="455490"/>
    <x v="0"/>
    <x v="0"/>
    <n v="35000"/>
    <n v="35000"/>
    <n v="0"/>
    <x v="0"/>
    <x v="0"/>
    <x v="2"/>
    <n v="453"/>
    <x v="1"/>
  </r>
  <r>
    <n v="455499"/>
    <x v="2"/>
    <x v="2"/>
    <n v="25000"/>
    <n v="25000"/>
    <n v="0"/>
    <x v="0"/>
    <x v="0"/>
    <x v="1"/>
    <n v="444"/>
    <x v="3"/>
  </r>
  <r>
    <n v="455522"/>
    <x v="0"/>
    <x v="0"/>
    <n v="150000"/>
    <n v="150000"/>
    <n v="0"/>
    <x v="0"/>
    <x v="1"/>
    <x v="1"/>
    <n v="437"/>
    <x v="3"/>
  </r>
  <r>
    <n v="455524"/>
    <x v="0"/>
    <x v="0"/>
    <n v="25000"/>
    <n v="25000"/>
    <n v="0"/>
    <x v="0"/>
    <x v="0"/>
    <x v="1"/>
    <n v="433"/>
    <x v="3"/>
  </r>
  <r>
    <n v="455525"/>
    <x v="0"/>
    <x v="1"/>
    <n v="17001"/>
    <n v="17001"/>
    <n v="0"/>
    <x v="0"/>
    <x v="0"/>
    <x v="1"/>
    <n v="455"/>
    <x v="1"/>
  </r>
  <r>
    <n v="455546"/>
    <x v="1"/>
    <x v="0"/>
    <n v="35000"/>
    <n v="0"/>
    <n v="1"/>
    <x v="1"/>
    <x v="0"/>
    <x v="1"/>
    <n v="437"/>
    <x v="3"/>
  </r>
  <r>
    <n v="455555"/>
    <x v="1"/>
    <x v="0"/>
    <n v="50000"/>
    <n v="50000"/>
    <n v="0"/>
    <x v="0"/>
    <x v="0"/>
    <x v="1"/>
    <n v="460"/>
    <x v="1"/>
  </r>
  <r>
    <n v="455558"/>
    <x v="2"/>
    <x v="2"/>
    <n v="30000"/>
    <n v="30000"/>
    <n v="0"/>
    <x v="0"/>
    <x v="0"/>
    <x v="1"/>
    <n v="436"/>
    <x v="3"/>
  </r>
  <r>
    <n v="455560"/>
    <x v="0"/>
    <x v="0"/>
    <n v="35600"/>
    <n v="35600"/>
    <n v="0"/>
    <x v="0"/>
    <x v="0"/>
    <x v="0"/>
    <n v="384"/>
    <x v="4"/>
  </r>
  <r>
    <n v="455598"/>
    <x v="1"/>
    <x v="0"/>
    <n v="1200"/>
    <n v="1200"/>
    <n v="0"/>
    <x v="0"/>
    <x v="0"/>
    <x v="3"/>
    <n v="373"/>
    <x v="4"/>
  </r>
  <r>
    <n v="455614"/>
    <x v="0"/>
    <x v="1"/>
    <n v="35000"/>
    <n v="35000"/>
    <n v="0"/>
    <x v="0"/>
    <x v="1"/>
    <x v="0"/>
    <n v="479"/>
    <x v="8"/>
  </r>
  <r>
    <n v="455617"/>
    <x v="0"/>
    <x v="0"/>
    <n v="44700"/>
    <n v="44700"/>
    <n v="0"/>
    <x v="0"/>
    <x v="1"/>
    <x v="0"/>
    <n v="443"/>
    <x v="3"/>
  </r>
  <r>
    <n v="455619"/>
    <x v="0"/>
    <x v="1"/>
    <n v="40000"/>
    <n v="40000"/>
    <n v="0"/>
    <x v="0"/>
    <x v="1"/>
    <x v="1"/>
    <n v="491"/>
    <x v="0"/>
  </r>
  <r>
    <n v="455621"/>
    <x v="1"/>
    <x v="0"/>
    <n v="30000"/>
    <n v="30000"/>
    <n v="0"/>
    <x v="0"/>
    <x v="1"/>
    <x v="1"/>
    <n v="410"/>
    <x v="2"/>
  </r>
  <r>
    <n v="455652"/>
    <x v="1"/>
    <x v="1"/>
    <n v="6000"/>
    <n v="6000"/>
    <n v="0"/>
    <x v="0"/>
    <x v="0"/>
    <x v="0"/>
    <n v="480"/>
    <x v="8"/>
  </r>
  <r>
    <n v="455654"/>
    <x v="0"/>
    <x v="0"/>
    <n v="106700"/>
    <n v="106700"/>
    <n v="0"/>
    <x v="0"/>
    <x v="1"/>
    <x v="1"/>
    <n v="443"/>
    <x v="3"/>
  </r>
  <r>
    <n v="455672"/>
    <x v="0"/>
    <x v="0"/>
    <n v="150000"/>
    <n v="150000"/>
    <n v="0"/>
    <x v="0"/>
    <x v="0"/>
    <x v="0"/>
    <n v="404"/>
    <x v="2"/>
  </r>
  <r>
    <n v="455673"/>
    <x v="1"/>
    <x v="0"/>
    <n v="10000"/>
    <n v="10000"/>
    <n v="0"/>
    <x v="0"/>
    <x v="0"/>
    <x v="1"/>
    <n v="438"/>
    <x v="3"/>
  </r>
  <r>
    <n v="455686"/>
    <x v="0"/>
    <x v="2"/>
    <n v="61000"/>
    <n v="61000"/>
    <n v="0"/>
    <x v="0"/>
    <x v="0"/>
    <x v="1"/>
    <n v="453"/>
    <x v="1"/>
  </r>
  <r>
    <n v="455693"/>
    <x v="0"/>
    <x v="0"/>
    <n v="40400"/>
    <n v="40400"/>
    <n v="0"/>
    <x v="0"/>
    <x v="0"/>
    <x v="0"/>
    <n v="502"/>
    <x v="0"/>
  </r>
  <r>
    <n v="455699"/>
    <x v="0"/>
    <x v="0"/>
    <n v="25000"/>
    <n v="25000"/>
    <n v="0"/>
    <x v="0"/>
    <x v="0"/>
    <x v="2"/>
    <n v="446"/>
    <x v="3"/>
  </r>
  <r>
    <n v="455704"/>
    <x v="1"/>
    <x v="0"/>
    <n v="18500"/>
    <n v="18500"/>
    <n v="0"/>
    <x v="0"/>
    <x v="1"/>
    <x v="0"/>
    <n v="493"/>
    <x v="0"/>
  </r>
  <r>
    <n v="455736"/>
    <x v="1"/>
    <x v="0"/>
    <n v="1000"/>
    <n v="1000"/>
    <n v="0"/>
    <x v="0"/>
    <x v="0"/>
    <x v="0"/>
    <n v="380"/>
    <x v="4"/>
  </r>
  <r>
    <n v="455739"/>
    <x v="1"/>
    <x v="0"/>
    <n v="50000"/>
    <n v="50000"/>
    <n v="0"/>
    <x v="0"/>
    <x v="1"/>
    <x v="1"/>
    <n v="495"/>
    <x v="0"/>
  </r>
  <r>
    <n v="455770"/>
    <x v="0"/>
    <x v="0"/>
    <n v="40500"/>
    <n v="40500"/>
    <n v="0"/>
    <x v="0"/>
    <x v="1"/>
    <x v="1"/>
    <n v="464"/>
    <x v="1"/>
  </r>
  <r>
    <n v="455788"/>
    <x v="0"/>
    <x v="1"/>
    <n v="40000"/>
    <n v="40000"/>
    <n v="0"/>
    <x v="0"/>
    <x v="1"/>
    <x v="1"/>
    <n v="429"/>
    <x v="6"/>
  </r>
  <r>
    <n v="455796"/>
    <x v="0"/>
    <x v="0"/>
    <n v="63300"/>
    <n v="63300"/>
    <n v="0"/>
    <x v="0"/>
    <x v="0"/>
    <x v="1"/>
    <n v="467"/>
    <x v="1"/>
  </r>
  <r>
    <n v="455804"/>
    <x v="0"/>
    <x v="0"/>
    <n v="30000"/>
    <n v="30000"/>
    <n v="0"/>
    <x v="0"/>
    <x v="0"/>
    <x v="1"/>
    <n v="403"/>
    <x v="2"/>
  </r>
  <r>
    <n v="455831"/>
    <x v="1"/>
    <x v="0"/>
    <n v="25000"/>
    <n v="25000"/>
    <n v="0"/>
    <x v="0"/>
    <x v="1"/>
    <x v="1"/>
    <n v="444"/>
    <x v="3"/>
  </r>
  <r>
    <n v="455864"/>
    <x v="0"/>
    <x v="1"/>
    <n v="181000"/>
    <n v="181000"/>
    <n v="0"/>
    <x v="0"/>
    <x v="1"/>
    <x v="1"/>
    <n v="514"/>
    <x v="7"/>
  </r>
  <r>
    <n v="455873"/>
    <x v="1"/>
    <x v="0"/>
    <n v="500"/>
    <n v="500"/>
    <n v="0"/>
    <x v="0"/>
    <x v="0"/>
    <x v="0"/>
    <n v="503"/>
    <x v="0"/>
  </r>
  <r>
    <n v="455903"/>
    <x v="0"/>
    <x v="0"/>
    <n v="70000"/>
    <n v="70000"/>
    <n v="0"/>
    <x v="0"/>
    <x v="1"/>
    <x v="0"/>
    <n v="505"/>
    <x v="0"/>
  </r>
  <r>
    <n v="455905"/>
    <x v="2"/>
    <x v="0"/>
    <n v="35000"/>
    <n v="35000"/>
    <n v="0"/>
    <x v="0"/>
    <x v="1"/>
    <x v="1"/>
    <n v="509"/>
    <x v="0"/>
  </r>
  <r>
    <n v="455950"/>
    <x v="1"/>
    <x v="1"/>
    <n v="30000"/>
    <n v="30000"/>
    <n v="0"/>
    <x v="0"/>
    <x v="1"/>
    <x v="1"/>
    <n v="512"/>
    <x v="7"/>
  </r>
  <r>
    <n v="455990"/>
    <x v="0"/>
    <x v="0"/>
    <n v="229300"/>
    <n v="229300"/>
    <n v="0"/>
    <x v="0"/>
    <x v="1"/>
    <x v="0"/>
    <n v="442"/>
    <x v="3"/>
  </r>
  <r>
    <n v="455996"/>
    <x v="0"/>
    <x v="1"/>
    <n v="35600"/>
    <n v="35600"/>
    <n v="0"/>
    <x v="0"/>
    <x v="1"/>
    <x v="1"/>
    <n v="504"/>
    <x v="0"/>
  </r>
  <r>
    <n v="456014"/>
    <x v="1"/>
    <x v="0"/>
    <n v="35500"/>
    <n v="35500"/>
    <n v="0"/>
    <x v="0"/>
    <x v="0"/>
    <x v="0"/>
    <n v="462"/>
    <x v="1"/>
  </r>
  <r>
    <n v="456031"/>
    <x v="0"/>
    <x v="1"/>
    <n v="28000"/>
    <n v="28000"/>
    <n v="0"/>
    <x v="0"/>
    <x v="0"/>
    <x v="0"/>
    <n v="470"/>
    <x v="1"/>
  </r>
  <r>
    <n v="456037"/>
    <x v="0"/>
    <x v="2"/>
    <n v="30000"/>
    <n v="30000"/>
    <n v="0"/>
    <x v="0"/>
    <x v="0"/>
    <x v="1"/>
    <n v="501"/>
    <x v="0"/>
  </r>
  <r>
    <n v="456052"/>
    <x v="0"/>
    <x v="1"/>
    <n v="70000"/>
    <n v="70000"/>
    <n v="0"/>
    <x v="0"/>
    <x v="1"/>
    <x v="1"/>
    <n v="456"/>
    <x v="1"/>
  </r>
  <r>
    <n v="456081"/>
    <x v="1"/>
    <x v="0"/>
    <n v="20000"/>
    <n v="20000"/>
    <n v="0"/>
    <x v="0"/>
    <x v="0"/>
    <x v="1"/>
    <n v="397"/>
    <x v="2"/>
  </r>
  <r>
    <n v="456089"/>
    <x v="1"/>
    <x v="0"/>
    <n v="5000"/>
    <n v="5000"/>
    <n v="0"/>
    <x v="0"/>
    <x v="1"/>
    <x v="0"/>
    <n v="448"/>
    <x v="3"/>
  </r>
  <r>
    <n v="456095"/>
    <x v="1"/>
    <x v="0"/>
    <n v="8000"/>
    <n v="8000"/>
    <n v="0"/>
    <x v="0"/>
    <x v="1"/>
    <x v="0"/>
    <n v="433"/>
    <x v="3"/>
  </r>
  <r>
    <n v="456101"/>
    <x v="0"/>
    <x v="1"/>
    <n v="35000"/>
    <n v="35000"/>
    <n v="0"/>
    <x v="0"/>
    <x v="0"/>
    <x v="1"/>
    <n v="474"/>
    <x v="8"/>
  </r>
  <r>
    <n v="456107"/>
    <x v="1"/>
    <x v="0"/>
    <n v="10000"/>
    <n v="10000"/>
    <n v="0"/>
    <x v="0"/>
    <x v="0"/>
    <x v="1"/>
    <n v="449"/>
    <x v="3"/>
  </r>
  <r>
    <n v="456125"/>
    <x v="1"/>
    <x v="1"/>
    <n v="20000"/>
    <n v="20000"/>
    <n v="0"/>
    <x v="0"/>
    <x v="0"/>
    <x v="1"/>
    <n v="487"/>
    <x v="8"/>
  </r>
  <r>
    <n v="456149"/>
    <x v="1"/>
    <x v="0"/>
    <n v="1001"/>
    <n v="1001"/>
    <n v="0"/>
    <x v="0"/>
    <x v="0"/>
    <x v="1"/>
    <n v="417"/>
    <x v="6"/>
  </r>
  <r>
    <n v="456163"/>
    <x v="0"/>
    <x v="1"/>
    <n v="30000"/>
    <n v="30000"/>
    <n v="0"/>
    <x v="0"/>
    <x v="0"/>
    <x v="1"/>
    <n v="432"/>
    <x v="3"/>
  </r>
  <r>
    <n v="456186"/>
    <x v="0"/>
    <x v="0"/>
    <n v="99000"/>
    <n v="99000"/>
    <n v="0"/>
    <x v="0"/>
    <x v="1"/>
    <x v="1"/>
    <n v="466"/>
    <x v="1"/>
  </r>
  <r>
    <n v="456204"/>
    <x v="1"/>
    <x v="0"/>
    <n v="30000"/>
    <n v="30000"/>
    <n v="0"/>
    <x v="0"/>
    <x v="1"/>
    <x v="0"/>
    <n v="467"/>
    <x v="1"/>
  </r>
  <r>
    <n v="456214"/>
    <x v="0"/>
    <x v="0"/>
    <n v="29000"/>
    <n v="29000"/>
    <n v="0"/>
    <x v="0"/>
    <x v="0"/>
    <x v="2"/>
    <n v="475"/>
    <x v="8"/>
  </r>
  <r>
    <n v="456269"/>
    <x v="0"/>
    <x v="1"/>
    <n v="74000"/>
    <n v="74000"/>
    <n v="0"/>
    <x v="0"/>
    <x v="0"/>
    <x v="2"/>
    <n v="509"/>
    <x v="0"/>
  </r>
  <r>
    <n v="456314"/>
    <x v="1"/>
    <x v="0"/>
    <n v="30000"/>
    <n v="30000"/>
    <n v="0"/>
    <x v="0"/>
    <x v="1"/>
    <x v="1"/>
    <n v="466"/>
    <x v="1"/>
  </r>
  <r>
    <n v="456322"/>
    <x v="1"/>
    <x v="0"/>
    <n v="30000"/>
    <n v="30000"/>
    <n v="0"/>
    <x v="0"/>
    <x v="1"/>
    <x v="0"/>
    <n v="434"/>
    <x v="3"/>
  </r>
  <r>
    <n v="456335"/>
    <x v="1"/>
    <x v="0"/>
    <n v="500"/>
    <n v="500"/>
    <n v="0"/>
    <x v="0"/>
    <x v="1"/>
    <x v="1"/>
    <n v="520"/>
    <x v="7"/>
  </r>
  <r>
    <n v="456337"/>
    <x v="0"/>
    <x v="0"/>
    <n v="43000"/>
    <n v="43000"/>
    <n v="0"/>
    <x v="0"/>
    <x v="0"/>
    <x v="1"/>
    <n v="485"/>
    <x v="8"/>
  </r>
  <r>
    <n v="456398"/>
    <x v="0"/>
    <x v="0"/>
    <n v="87600"/>
    <n v="87600"/>
    <n v="0"/>
    <x v="0"/>
    <x v="0"/>
    <x v="1"/>
    <n v="402"/>
    <x v="2"/>
  </r>
  <r>
    <n v="456405"/>
    <x v="1"/>
    <x v="0"/>
    <n v="16000"/>
    <n v="16000"/>
    <n v="0"/>
    <x v="0"/>
    <x v="0"/>
    <x v="0"/>
    <n v="371"/>
    <x v="4"/>
  </r>
  <r>
    <n v="456454"/>
    <x v="2"/>
    <x v="2"/>
    <n v="30000"/>
    <n v="30000"/>
    <n v="0"/>
    <x v="0"/>
    <x v="1"/>
    <x v="1"/>
    <n v="457"/>
    <x v="1"/>
  </r>
  <r>
    <n v="456498"/>
    <x v="0"/>
    <x v="1"/>
    <n v="25000"/>
    <n v="25000"/>
    <n v="0"/>
    <x v="0"/>
    <x v="0"/>
    <x v="1"/>
    <n v="381"/>
    <x v="4"/>
  </r>
  <r>
    <n v="456526"/>
    <x v="0"/>
    <x v="0"/>
    <n v="33000"/>
    <n v="33000"/>
    <n v="0"/>
    <x v="0"/>
    <x v="0"/>
    <x v="0"/>
    <n v="482"/>
    <x v="8"/>
  </r>
  <r>
    <n v="456535"/>
    <x v="1"/>
    <x v="0"/>
    <n v="500"/>
    <n v="500"/>
    <n v="0"/>
    <x v="0"/>
    <x v="1"/>
    <x v="1"/>
    <n v="361"/>
    <x v="5"/>
  </r>
  <r>
    <n v="456546"/>
    <x v="1"/>
    <x v="0"/>
    <n v="1200"/>
    <n v="1200"/>
    <n v="0"/>
    <x v="0"/>
    <x v="0"/>
    <x v="1"/>
    <n v="386"/>
    <x v="4"/>
  </r>
  <r>
    <n v="456577"/>
    <x v="1"/>
    <x v="0"/>
    <n v="33500"/>
    <n v="33500"/>
    <n v="0"/>
    <x v="0"/>
    <x v="0"/>
    <x v="1"/>
    <n v="429"/>
    <x v="6"/>
  </r>
  <r>
    <n v="456579"/>
    <x v="0"/>
    <x v="1"/>
    <n v="30000"/>
    <n v="30000"/>
    <n v="0"/>
    <x v="0"/>
    <x v="0"/>
    <x v="0"/>
    <n v="413"/>
    <x v="6"/>
  </r>
  <r>
    <n v="456580"/>
    <x v="0"/>
    <x v="2"/>
    <n v="21100"/>
    <n v="21100"/>
    <n v="0"/>
    <x v="0"/>
    <x v="1"/>
    <x v="0"/>
    <n v="519"/>
    <x v="7"/>
  </r>
  <r>
    <n v="456606"/>
    <x v="0"/>
    <x v="2"/>
    <n v="30000"/>
    <n v="30000"/>
    <n v="0"/>
    <x v="0"/>
    <x v="0"/>
    <x v="0"/>
    <n v="449"/>
    <x v="3"/>
  </r>
  <r>
    <n v="456652"/>
    <x v="0"/>
    <x v="0"/>
    <n v="54500"/>
    <n v="54500"/>
    <n v="0"/>
    <x v="0"/>
    <x v="0"/>
    <x v="0"/>
    <n v="489"/>
    <x v="8"/>
  </r>
  <r>
    <n v="456656"/>
    <x v="1"/>
    <x v="0"/>
    <n v="16000"/>
    <n v="16000"/>
    <n v="0"/>
    <x v="0"/>
    <x v="0"/>
    <x v="1"/>
    <n v="389"/>
    <x v="4"/>
  </r>
  <r>
    <n v="456678"/>
    <x v="2"/>
    <x v="2"/>
    <n v="20000"/>
    <n v="20000"/>
    <n v="0"/>
    <x v="0"/>
    <x v="0"/>
    <x v="1"/>
    <n v="412"/>
    <x v="6"/>
  </r>
  <r>
    <n v="456794"/>
    <x v="1"/>
    <x v="0"/>
    <n v="16000"/>
    <n v="16000"/>
    <n v="0"/>
    <x v="0"/>
    <x v="0"/>
    <x v="0"/>
    <n v="458"/>
    <x v="1"/>
  </r>
  <r>
    <n v="456820"/>
    <x v="0"/>
    <x v="2"/>
    <n v="41500"/>
    <n v="41500"/>
    <n v="0"/>
    <x v="0"/>
    <x v="1"/>
    <x v="0"/>
    <n v="502"/>
    <x v="0"/>
  </r>
  <r>
    <n v="456834"/>
    <x v="0"/>
    <x v="2"/>
    <n v="40000"/>
    <n v="40000"/>
    <n v="0"/>
    <x v="0"/>
    <x v="1"/>
    <x v="1"/>
    <n v="510"/>
    <x v="0"/>
  </r>
  <r>
    <n v="456844"/>
    <x v="0"/>
    <x v="0"/>
    <n v="98000"/>
    <n v="98000"/>
    <n v="0"/>
    <x v="0"/>
    <x v="1"/>
    <x v="0"/>
    <n v="551"/>
    <x v="10"/>
  </r>
  <r>
    <n v="456862"/>
    <x v="0"/>
    <x v="0"/>
    <n v="96700"/>
    <n v="96700"/>
    <n v="0"/>
    <x v="0"/>
    <x v="0"/>
    <x v="0"/>
    <n v="477"/>
    <x v="8"/>
  </r>
  <r>
    <n v="456875"/>
    <x v="1"/>
    <x v="1"/>
    <n v="10000"/>
    <n v="10000"/>
    <n v="0"/>
    <x v="0"/>
    <x v="0"/>
    <x v="1"/>
    <n v="472"/>
    <x v="8"/>
  </r>
  <r>
    <n v="456901"/>
    <x v="0"/>
    <x v="0"/>
    <n v="25500"/>
    <n v="25500"/>
    <n v="0"/>
    <x v="0"/>
    <x v="0"/>
    <x v="1"/>
    <n v="436"/>
    <x v="3"/>
  </r>
  <r>
    <n v="456915"/>
    <x v="0"/>
    <x v="0"/>
    <n v="98500"/>
    <n v="98500"/>
    <n v="0"/>
    <x v="0"/>
    <x v="1"/>
    <x v="1"/>
    <n v="529"/>
    <x v="7"/>
  </r>
  <r>
    <n v="456919"/>
    <x v="1"/>
    <x v="0"/>
    <n v="23000"/>
    <n v="23000"/>
    <n v="0"/>
    <x v="0"/>
    <x v="1"/>
    <x v="2"/>
    <n v="386"/>
    <x v="4"/>
  </r>
  <r>
    <n v="456946"/>
    <x v="1"/>
    <x v="0"/>
    <n v="45000"/>
    <n v="45000"/>
    <n v="0"/>
    <x v="0"/>
    <x v="1"/>
    <x v="2"/>
    <n v="530"/>
    <x v="7"/>
  </r>
  <r>
    <n v="456965"/>
    <x v="0"/>
    <x v="0"/>
    <n v="32000"/>
    <n v="32000"/>
    <n v="0"/>
    <x v="0"/>
    <x v="0"/>
    <x v="1"/>
    <n v="440"/>
    <x v="3"/>
  </r>
  <r>
    <n v="457006"/>
    <x v="0"/>
    <x v="0"/>
    <n v="142000"/>
    <n v="142000"/>
    <n v="0"/>
    <x v="0"/>
    <x v="0"/>
    <x v="1"/>
    <n v="422"/>
    <x v="6"/>
  </r>
  <r>
    <n v="457036"/>
    <x v="0"/>
    <x v="0"/>
    <n v="64000"/>
    <n v="64000"/>
    <n v="0"/>
    <x v="0"/>
    <x v="0"/>
    <x v="0"/>
    <n v="467"/>
    <x v="1"/>
  </r>
  <r>
    <n v="457272"/>
    <x v="0"/>
    <x v="0"/>
    <n v="60000"/>
    <n v="60000"/>
    <n v="0"/>
    <x v="0"/>
    <x v="0"/>
    <x v="0"/>
    <n v="483"/>
    <x v="8"/>
  </r>
  <r>
    <n v="457282"/>
    <x v="0"/>
    <x v="1"/>
    <n v="81000"/>
    <n v="81000"/>
    <n v="0"/>
    <x v="0"/>
    <x v="0"/>
    <x v="0"/>
    <n v="457"/>
    <x v="1"/>
  </r>
  <r>
    <n v="457289"/>
    <x v="1"/>
    <x v="1"/>
    <n v="42700"/>
    <n v="42700"/>
    <n v="0"/>
    <x v="0"/>
    <x v="1"/>
    <x v="1"/>
    <n v="454"/>
    <x v="1"/>
  </r>
  <r>
    <n v="457297"/>
    <x v="1"/>
    <x v="0"/>
    <n v="700"/>
    <n v="700"/>
    <n v="0"/>
    <x v="0"/>
    <x v="0"/>
    <x v="1"/>
    <n v="424"/>
    <x v="6"/>
  </r>
  <r>
    <n v="457300"/>
    <x v="0"/>
    <x v="0"/>
    <n v="30000"/>
    <n v="30000"/>
    <n v="0"/>
    <x v="0"/>
    <x v="1"/>
    <x v="0"/>
    <n v="497"/>
    <x v="0"/>
  </r>
  <r>
    <n v="457308"/>
    <x v="1"/>
    <x v="0"/>
    <n v="2000"/>
    <n v="2000"/>
    <n v="0"/>
    <x v="0"/>
    <x v="1"/>
    <x v="0"/>
    <n v="409"/>
    <x v="2"/>
  </r>
  <r>
    <n v="457316"/>
    <x v="1"/>
    <x v="0"/>
    <n v="30000"/>
    <n v="30000"/>
    <n v="0"/>
    <x v="0"/>
    <x v="1"/>
    <x v="2"/>
    <n v="495"/>
    <x v="0"/>
  </r>
  <r>
    <n v="457337"/>
    <x v="0"/>
    <x v="0"/>
    <n v="54900"/>
    <n v="54900"/>
    <n v="0"/>
    <x v="0"/>
    <x v="1"/>
    <x v="1"/>
    <n v="563"/>
    <x v="10"/>
  </r>
  <r>
    <n v="457341"/>
    <x v="2"/>
    <x v="1"/>
    <n v="70000"/>
    <n v="70000"/>
    <n v="0"/>
    <x v="0"/>
    <x v="1"/>
    <x v="2"/>
    <n v="506"/>
    <x v="0"/>
  </r>
  <r>
    <n v="457349"/>
    <x v="1"/>
    <x v="0"/>
    <n v="6000"/>
    <n v="6000"/>
    <n v="0"/>
    <x v="0"/>
    <x v="0"/>
    <x v="0"/>
    <n v="468"/>
    <x v="1"/>
  </r>
  <r>
    <n v="457364"/>
    <x v="0"/>
    <x v="1"/>
    <n v="37000"/>
    <n v="37000"/>
    <n v="0"/>
    <x v="0"/>
    <x v="1"/>
    <x v="1"/>
    <n v="495"/>
    <x v="0"/>
  </r>
  <r>
    <n v="457374"/>
    <x v="0"/>
    <x v="0"/>
    <n v="185490"/>
    <n v="185490"/>
    <n v="0"/>
    <x v="0"/>
    <x v="1"/>
    <x v="1"/>
    <n v="541"/>
    <x v="9"/>
  </r>
  <r>
    <n v="457385"/>
    <x v="0"/>
    <x v="0"/>
    <n v="313000"/>
    <n v="313000"/>
    <n v="0"/>
    <x v="0"/>
    <x v="0"/>
    <x v="0"/>
    <n v="512"/>
    <x v="7"/>
  </r>
  <r>
    <n v="457393"/>
    <x v="2"/>
    <x v="2"/>
    <n v="20000"/>
    <n v="20000"/>
    <n v="0"/>
    <x v="0"/>
    <x v="1"/>
    <x v="1"/>
    <n v="499"/>
    <x v="0"/>
  </r>
  <r>
    <n v="457398"/>
    <x v="0"/>
    <x v="0"/>
    <n v="85000"/>
    <n v="85000"/>
    <n v="0"/>
    <x v="0"/>
    <x v="1"/>
    <x v="0"/>
    <n v="477"/>
    <x v="8"/>
  </r>
  <r>
    <n v="457443"/>
    <x v="1"/>
    <x v="1"/>
    <n v="50000"/>
    <n v="50000"/>
    <n v="0"/>
    <x v="0"/>
    <x v="0"/>
    <x v="1"/>
    <n v="459"/>
    <x v="1"/>
  </r>
  <r>
    <n v="457449"/>
    <x v="1"/>
    <x v="0"/>
    <n v="3000"/>
    <n v="3000"/>
    <n v="0"/>
    <x v="0"/>
    <x v="0"/>
    <x v="1"/>
    <n v="388"/>
    <x v="4"/>
  </r>
  <r>
    <n v="457453"/>
    <x v="0"/>
    <x v="0"/>
    <n v="40000"/>
    <n v="40000"/>
    <n v="0"/>
    <x v="0"/>
    <x v="1"/>
    <x v="0"/>
    <n v="473"/>
    <x v="8"/>
  </r>
  <r>
    <n v="457457"/>
    <x v="1"/>
    <x v="1"/>
    <n v="5000"/>
    <n v="5000"/>
    <n v="0"/>
    <x v="0"/>
    <x v="0"/>
    <x v="1"/>
    <n v="449"/>
    <x v="3"/>
  </r>
  <r>
    <n v="457465"/>
    <x v="0"/>
    <x v="1"/>
    <n v="35000"/>
    <n v="35000"/>
    <n v="0"/>
    <x v="0"/>
    <x v="1"/>
    <x v="2"/>
    <n v="536"/>
    <x v="9"/>
  </r>
  <r>
    <n v="457495"/>
    <x v="0"/>
    <x v="2"/>
    <n v="40000"/>
    <n v="40000"/>
    <n v="0"/>
    <x v="0"/>
    <x v="0"/>
    <x v="1"/>
    <n v="494"/>
    <x v="0"/>
  </r>
  <r>
    <n v="457521"/>
    <x v="0"/>
    <x v="0"/>
    <n v="85800"/>
    <n v="85800"/>
    <n v="0"/>
    <x v="0"/>
    <x v="0"/>
    <x v="0"/>
    <n v="468"/>
    <x v="1"/>
  </r>
  <r>
    <n v="457522"/>
    <x v="1"/>
    <x v="0"/>
    <n v="74000"/>
    <n v="74000"/>
    <n v="0"/>
    <x v="0"/>
    <x v="1"/>
    <x v="0"/>
    <n v="499"/>
    <x v="0"/>
  </r>
  <r>
    <n v="457524"/>
    <x v="1"/>
    <x v="0"/>
    <n v="20000"/>
    <n v="20000"/>
    <n v="0"/>
    <x v="0"/>
    <x v="1"/>
    <x v="0"/>
    <n v="455"/>
    <x v="1"/>
  </r>
  <r>
    <n v="457564"/>
    <x v="1"/>
    <x v="0"/>
    <n v="59000"/>
    <n v="59000"/>
    <n v="0"/>
    <x v="0"/>
    <x v="0"/>
    <x v="1"/>
    <n v="449"/>
    <x v="3"/>
  </r>
  <r>
    <n v="457587"/>
    <x v="1"/>
    <x v="2"/>
    <n v="33500"/>
    <n v="33500"/>
    <n v="0"/>
    <x v="0"/>
    <x v="1"/>
    <x v="0"/>
    <n v="540"/>
    <x v="9"/>
  </r>
  <r>
    <n v="457594"/>
    <x v="0"/>
    <x v="0"/>
    <n v="32300"/>
    <n v="32300"/>
    <n v="0"/>
    <x v="0"/>
    <x v="0"/>
    <x v="1"/>
    <n v="445"/>
    <x v="3"/>
  </r>
  <r>
    <n v="457596"/>
    <x v="1"/>
    <x v="0"/>
    <n v="10000"/>
    <n v="10000"/>
    <n v="0"/>
    <x v="0"/>
    <x v="1"/>
    <x v="2"/>
    <n v="456"/>
    <x v="1"/>
  </r>
  <r>
    <n v="457638"/>
    <x v="1"/>
    <x v="0"/>
    <n v="30000"/>
    <n v="0"/>
    <n v="1"/>
    <x v="1"/>
    <x v="0"/>
    <x v="1"/>
    <n v="449"/>
    <x v="3"/>
  </r>
  <r>
    <n v="457641"/>
    <x v="2"/>
    <x v="1"/>
    <n v="80000"/>
    <n v="80000"/>
    <n v="0"/>
    <x v="0"/>
    <x v="0"/>
    <x v="1"/>
    <n v="463"/>
    <x v="1"/>
  </r>
  <r>
    <n v="457644"/>
    <x v="0"/>
    <x v="0"/>
    <n v="75000"/>
    <n v="75000"/>
    <n v="0"/>
    <x v="0"/>
    <x v="1"/>
    <x v="0"/>
    <n v="544"/>
    <x v="9"/>
  </r>
  <r>
    <n v="457646"/>
    <x v="2"/>
    <x v="2"/>
    <n v="51488"/>
    <n v="51488"/>
    <n v="0"/>
    <x v="0"/>
    <x v="0"/>
    <x v="1"/>
    <n v="450"/>
    <x v="3"/>
  </r>
  <r>
    <n v="457654"/>
    <x v="0"/>
    <x v="2"/>
    <n v="65928"/>
    <n v="65928"/>
    <n v="0"/>
    <x v="0"/>
    <x v="1"/>
    <x v="1"/>
    <n v="541"/>
    <x v="9"/>
  </r>
  <r>
    <n v="457662"/>
    <x v="1"/>
    <x v="0"/>
    <n v="15000"/>
    <n v="15000"/>
    <n v="0"/>
    <x v="0"/>
    <x v="0"/>
    <x v="2"/>
    <n v="421"/>
    <x v="6"/>
  </r>
  <r>
    <n v="457687"/>
    <x v="0"/>
    <x v="1"/>
    <n v="75000"/>
    <n v="75000"/>
    <n v="0"/>
    <x v="0"/>
    <x v="1"/>
    <x v="1"/>
    <n v="493"/>
    <x v="0"/>
  </r>
  <r>
    <n v="457701"/>
    <x v="0"/>
    <x v="1"/>
    <n v="66000"/>
    <n v="66000"/>
    <n v="0"/>
    <x v="0"/>
    <x v="1"/>
    <x v="0"/>
    <n v="529"/>
    <x v="7"/>
  </r>
  <r>
    <n v="457702"/>
    <x v="0"/>
    <x v="0"/>
    <n v="16100"/>
    <n v="16100"/>
    <n v="0"/>
    <x v="0"/>
    <x v="0"/>
    <x v="1"/>
    <n v="411"/>
    <x v="6"/>
  </r>
  <r>
    <n v="457718"/>
    <x v="0"/>
    <x v="1"/>
    <n v="40000"/>
    <n v="40000"/>
    <n v="0"/>
    <x v="0"/>
    <x v="0"/>
    <x v="1"/>
    <n v="477"/>
    <x v="8"/>
  </r>
  <r>
    <n v="457722"/>
    <x v="0"/>
    <x v="0"/>
    <n v="67900"/>
    <n v="67900"/>
    <n v="0"/>
    <x v="0"/>
    <x v="0"/>
    <x v="1"/>
    <n v="425"/>
    <x v="6"/>
  </r>
  <r>
    <n v="457724"/>
    <x v="1"/>
    <x v="0"/>
    <n v="20000"/>
    <n v="20000"/>
    <n v="0"/>
    <x v="0"/>
    <x v="1"/>
    <x v="0"/>
    <n v="496"/>
    <x v="0"/>
  </r>
  <r>
    <n v="457737"/>
    <x v="0"/>
    <x v="1"/>
    <n v="50000"/>
    <n v="50000"/>
    <n v="0"/>
    <x v="0"/>
    <x v="1"/>
    <x v="2"/>
    <n v="505"/>
    <x v="0"/>
  </r>
  <r>
    <n v="457742"/>
    <x v="1"/>
    <x v="0"/>
    <n v="35000"/>
    <n v="0"/>
    <n v="1"/>
    <x v="1"/>
    <x v="0"/>
    <x v="2"/>
    <n v="433"/>
    <x v="3"/>
  </r>
  <r>
    <n v="457754"/>
    <x v="0"/>
    <x v="0"/>
    <n v="67000"/>
    <n v="67000"/>
    <n v="0"/>
    <x v="0"/>
    <x v="1"/>
    <x v="2"/>
    <n v="519"/>
    <x v="7"/>
  </r>
  <r>
    <n v="457771"/>
    <x v="0"/>
    <x v="0"/>
    <n v="64000"/>
    <n v="64000"/>
    <n v="0"/>
    <x v="0"/>
    <x v="0"/>
    <x v="2"/>
    <n v="525"/>
    <x v="7"/>
  </r>
  <r>
    <n v="457782"/>
    <x v="0"/>
    <x v="0"/>
    <n v="70000"/>
    <n v="70000"/>
    <n v="0"/>
    <x v="0"/>
    <x v="1"/>
    <x v="0"/>
    <n v="545"/>
    <x v="9"/>
  </r>
  <r>
    <n v="457803"/>
    <x v="1"/>
    <x v="1"/>
    <n v="25000"/>
    <n v="25000"/>
    <n v="0"/>
    <x v="0"/>
    <x v="1"/>
    <x v="1"/>
    <n v="542"/>
    <x v="9"/>
  </r>
  <r>
    <n v="457810"/>
    <x v="0"/>
    <x v="1"/>
    <n v="40000"/>
    <n v="40000"/>
    <n v="0"/>
    <x v="0"/>
    <x v="0"/>
    <x v="1"/>
    <n v="531"/>
    <x v="9"/>
  </r>
  <r>
    <n v="457813"/>
    <x v="1"/>
    <x v="0"/>
    <n v="40000"/>
    <n v="1059.26"/>
    <n v="1"/>
    <x v="1"/>
    <x v="0"/>
    <x v="2"/>
    <n v="539"/>
    <x v="9"/>
  </r>
  <r>
    <n v="457831"/>
    <x v="0"/>
    <x v="1"/>
    <n v="35000"/>
    <n v="35000"/>
    <n v="0"/>
    <x v="0"/>
    <x v="0"/>
    <x v="1"/>
    <n v="490"/>
    <x v="8"/>
  </r>
  <r>
    <n v="457834"/>
    <x v="1"/>
    <x v="0"/>
    <n v="40000"/>
    <n v="40000"/>
    <n v="0"/>
    <x v="0"/>
    <x v="0"/>
    <x v="1"/>
    <n v="450"/>
    <x v="3"/>
  </r>
  <r>
    <n v="457837"/>
    <x v="1"/>
    <x v="0"/>
    <n v="500"/>
    <n v="500"/>
    <n v="0"/>
    <x v="0"/>
    <x v="1"/>
    <x v="0"/>
    <n v="483"/>
    <x v="8"/>
  </r>
  <r>
    <n v="457881"/>
    <x v="0"/>
    <x v="0"/>
    <n v="85100"/>
    <n v="85100"/>
    <n v="0"/>
    <x v="0"/>
    <x v="1"/>
    <x v="1"/>
    <n v="445"/>
    <x v="3"/>
  </r>
  <r>
    <n v="457885"/>
    <x v="0"/>
    <x v="0"/>
    <n v="62000"/>
    <n v="62000"/>
    <n v="0"/>
    <x v="0"/>
    <x v="1"/>
    <x v="2"/>
    <n v="533"/>
    <x v="9"/>
  </r>
  <r>
    <n v="457888"/>
    <x v="0"/>
    <x v="0"/>
    <n v="61500"/>
    <n v="61500"/>
    <n v="0"/>
    <x v="0"/>
    <x v="1"/>
    <x v="0"/>
    <n v="489"/>
    <x v="8"/>
  </r>
  <r>
    <n v="457889"/>
    <x v="1"/>
    <x v="0"/>
    <n v="20000"/>
    <n v="20000"/>
    <n v="0"/>
    <x v="0"/>
    <x v="0"/>
    <x v="1"/>
    <n v="425"/>
    <x v="6"/>
  </r>
  <r>
    <n v="457893"/>
    <x v="1"/>
    <x v="0"/>
    <n v="20000"/>
    <n v="20000"/>
    <n v="0"/>
    <x v="0"/>
    <x v="0"/>
    <x v="1"/>
    <n v="430"/>
    <x v="6"/>
  </r>
  <r>
    <n v="457896"/>
    <x v="1"/>
    <x v="0"/>
    <n v="10000"/>
    <n v="10000"/>
    <n v="0"/>
    <x v="0"/>
    <x v="1"/>
    <x v="0"/>
    <n v="464"/>
    <x v="1"/>
  </r>
  <r>
    <n v="457907"/>
    <x v="1"/>
    <x v="0"/>
    <n v="2000"/>
    <n v="2000"/>
    <n v="0"/>
    <x v="0"/>
    <x v="0"/>
    <x v="0"/>
    <n v="456"/>
    <x v="1"/>
  </r>
  <r>
    <n v="457909"/>
    <x v="0"/>
    <x v="0"/>
    <n v="105000"/>
    <n v="105000"/>
    <n v="0"/>
    <x v="0"/>
    <x v="1"/>
    <x v="1"/>
    <n v="499"/>
    <x v="0"/>
  </r>
  <r>
    <n v="457922"/>
    <x v="1"/>
    <x v="0"/>
    <n v="25000"/>
    <n v="25000"/>
    <n v="0"/>
    <x v="0"/>
    <x v="1"/>
    <x v="1"/>
    <n v="503"/>
    <x v="0"/>
  </r>
  <r>
    <n v="457939"/>
    <x v="0"/>
    <x v="0"/>
    <n v="131489"/>
    <n v="131489"/>
    <n v="0"/>
    <x v="0"/>
    <x v="1"/>
    <x v="0"/>
    <n v="527"/>
    <x v="7"/>
  </r>
  <r>
    <n v="457958"/>
    <x v="0"/>
    <x v="0"/>
    <n v="150000"/>
    <n v="150000"/>
    <n v="0"/>
    <x v="0"/>
    <x v="1"/>
    <x v="2"/>
    <n v="568"/>
    <x v="10"/>
  </r>
  <r>
    <n v="457962"/>
    <x v="1"/>
    <x v="2"/>
    <n v="35500"/>
    <n v="35500"/>
    <n v="0"/>
    <x v="0"/>
    <x v="0"/>
    <x v="1"/>
    <n v="444"/>
    <x v="3"/>
  </r>
  <r>
    <n v="457963"/>
    <x v="1"/>
    <x v="0"/>
    <n v="40000"/>
    <n v="40000"/>
    <n v="0"/>
    <x v="0"/>
    <x v="0"/>
    <x v="1"/>
    <n v="414"/>
    <x v="6"/>
  </r>
  <r>
    <n v="458005"/>
    <x v="0"/>
    <x v="0"/>
    <n v="41000"/>
    <n v="41000"/>
    <n v="0"/>
    <x v="0"/>
    <x v="1"/>
    <x v="2"/>
    <n v="478"/>
    <x v="8"/>
  </r>
  <r>
    <n v="458008"/>
    <x v="0"/>
    <x v="0"/>
    <n v="70000"/>
    <n v="70000"/>
    <n v="0"/>
    <x v="0"/>
    <x v="1"/>
    <x v="1"/>
    <n v="449"/>
    <x v="3"/>
  </r>
  <r>
    <n v="458016"/>
    <x v="1"/>
    <x v="0"/>
    <n v="33700"/>
    <n v="0"/>
    <n v="1"/>
    <x v="1"/>
    <x v="0"/>
    <x v="1"/>
    <n v="486"/>
    <x v="8"/>
  </r>
  <r>
    <n v="458037"/>
    <x v="1"/>
    <x v="2"/>
    <n v="25000"/>
    <n v="25000"/>
    <n v="0"/>
    <x v="0"/>
    <x v="0"/>
    <x v="1"/>
    <n v="441"/>
    <x v="3"/>
  </r>
  <r>
    <n v="458038"/>
    <x v="0"/>
    <x v="1"/>
    <n v="30000"/>
    <n v="30000"/>
    <n v="0"/>
    <x v="0"/>
    <x v="1"/>
    <x v="0"/>
    <n v="480"/>
    <x v="8"/>
  </r>
  <r>
    <n v="458041"/>
    <x v="0"/>
    <x v="0"/>
    <n v="40000"/>
    <n v="40000"/>
    <n v="0"/>
    <x v="0"/>
    <x v="0"/>
    <x v="1"/>
    <n v="459"/>
    <x v="1"/>
  </r>
  <r>
    <n v="458051"/>
    <x v="1"/>
    <x v="0"/>
    <n v="20000"/>
    <n v="20000"/>
    <n v="0"/>
    <x v="0"/>
    <x v="0"/>
    <x v="0"/>
    <n v="413"/>
    <x v="6"/>
  </r>
  <r>
    <n v="458052"/>
    <x v="0"/>
    <x v="0"/>
    <n v="20000"/>
    <n v="20000"/>
    <n v="0"/>
    <x v="0"/>
    <x v="0"/>
    <x v="1"/>
    <n v="434"/>
    <x v="3"/>
  </r>
  <r>
    <n v="458061"/>
    <x v="1"/>
    <x v="0"/>
    <n v="24900"/>
    <n v="0"/>
    <n v="1"/>
    <x v="1"/>
    <x v="0"/>
    <x v="1"/>
    <n v="411"/>
    <x v="6"/>
  </r>
  <r>
    <n v="458065"/>
    <x v="2"/>
    <x v="2"/>
    <n v="20000"/>
    <n v="20000"/>
    <n v="0"/>
    <x v="0"/>
    <x v="0"/>
    <x v="1"/>
    <n v="440"/>
    <x v="3"/>
  </r>
  <r>
    <n v="458072"/>
    <x v="1"/>
    <x v="1"/>
    <n v="6000"/>
    <n v="6000"/>
    <n v="0"/>
    <x v="0"/>
    <x v="1"/>
    <x v="1"/>
    <n v="492"/>
    <x v="0"/>
  </r>
  <r>
    <n v="458080"/>
    <x v="1"/>
    <x v="0"/>
    <n v="15000"/>
    <n v="15000"/>
    <n v="0"/>
    <x v="0"/>
    <x v="1"/>
    <x v="2"/>
    <n v="494"/>
    <x v="0"/>
  </r>
  <r>
    <n v="458091"/>
    <x v="1"/>
    <x v="2"/>
    <n v="65000"/>
    <n v="65000"/>
    <n v="0"/>
    <x v="0"/>
    <x v="1"/>
    <x v="2"/>
    <n v="474"/>
    <x v="8"/>
  </r>
  <r>
    <n v="458105"/>
    <x v="0"/>
    <x v="2"/>
    <n v="25000"/>
    <n v="25000"/>
    <n v="0"/>
    <x v="0"/>
    <x v="1"/>
    <x v="1"/>
    <n v="497"/>
    <x v="0"/>
  </r>
  <r>
    <n v="458112"/>
    <x v="2"/>
    <x v="2"/>
    <n v="25000"/>
    <n v="25000"/>
    <n v="0"/>
    <x v="0"/>
    <x v="0"/>
    <x v="1"/>
    <n v="438"/>
    <x v="3"/>
  </r>
  <r>
    <n v="458115"/>
    <x v="0"/>
    <x v="0"/>
    <n v="30000"/>
    <n v="30000"/>
    <n v="0"/>
    <x v="0"/>
    <x v="0"/>
    <x v="1"/>
    <n v="528"/>
    <x v="7"/>
  </r>
  <r>
    <n v="458126"/>
    <x v="1"/>
    <x v="0"/>
    <n v="19000"/>
    <n v="19000"/>
    <n v="0"/>
    <x v="0"/>
    <x v="1"/>
    <x v="2"/>
    <n v="489"/>
    <x v="8"/>
  </r>
  <r>
    <n v="458130"/>
    <x v="1"/>
    <x v="0"/>
    <n v="7000"/>
    <n v="7000"/>
    <n v="0"/>
    <x v="0"/>
    <x v="1"/>
    <x v="0"/>
    <n v="507"/>
    <x v="0"/>
  </r>
  <r>
    <n v="458133"/>
    <x v="0"/>
    <x v="0"/>
    <n v="10000"/>
    <n v="10000"/>
    <n v="0"/>
    <x v="0"/>
    <x v="1"/>
    <x v="2"/>
    <n v="434"/>
    <x v="3"/>
  </r>
  <r>
    <n v="458138"/>
    <x v="1"/>
    <x v="0"/>
    <n v="30000"/>
    <n v="30000"/>
    <n v="0"/>
    <x v="0"/>
    <x v="1"/>
    <x v="0"/>
    <n v="488"/>
    <x v="8"/>
  </r>
  <r>
    <n v="458147"/>
    <x v="0"/>
    <x v="0"/>
    <n v="123800"/>
    <n v="123800"/>
    <n v="0"/>
    <x v="0"/>
    <x v="0"/>
    <x v="1"/>
    <n v="466"/>
    <x v="1"/>
  </r>
  <r>
    <n v="458149"/>
    <x v="0"/>
    <x v="0"/>
    <n v="169000"/>
    <n v="169000"/>
    <n v="0"/>
    <x v="0"/>
    <x v="1"/>
    <x v="2"/>
    <n v="496"/>
    <x v="0"/>
  </r>
  <r>
    <n v="458154"/>
    <x v="0"/>
    <x v="1"/>
    <n v="75000"/>
    <n v="75000"/>
    <n v="0"/>
    <x v="0"/>
    <x v="1"/>
    <x v="1"/>
    <n v="475"/>
    <x v="8"/>
  </r>
  <r>
    <n v="458165"/>
    <x v="0"/>
    <x v="0"/>
    <n v="133120"/>
    <n v="133120"/>
    <n v="0"/>
    <x v="0"/>
    <x v="1"/>
    <x v="0"/>
    <n v="479"/>
    <x v="8"/>
  </r>
  <r>
    <n v="458166"/>
    <x v="1"/>
    <x v="0"/>
    <n v="40300"/>
    <n v="40300"/>
    <n v="0"/>
    <x v="0"/>
    <x v="1"/>
    <x v="0"/>
    <n v="499"/>
    <x v="0"/>
  </r>
  <r>
    <n v="458168"/>
    <x v="0"/>
    <x v="0"/>
    <n v="90943"/>
    <n v="90943"/>
    <n v="0"/>
    <x v="0"/>
    <x v="0"/>
    <x v="1"/>
    <n v="437"/>
    <x v="3"/>
  </r>
  <r>
    <n v="458169"/>
    <x v="0"/>
    <x v="2"/>
    <n v="30500"/>
    <n v="30500"/>
    <n v="0"/>
    <x v="0"/>
    <x v="0"/>
    <x v="0"/>
    <n v="452"/>
    <x v="1"/>
  </r>
  <r>
    <n v="458211"/>
    <x v="0"/>
    <x v="1"/>
    <n v="42900"/>
    <n v="42900"/>
    <n v="0"/>
    <x v="0"/>
    <x v="1"/>
    <x v="0"/>
    <n v="518"/>
    <x v="7"/>
  </r>
  <r>
    <n v="458223"/>
    <x v="1"/>
    <x v="0"/>
    <n v="500"/>
    <n v="500"/>
    <n v="0"/>
    <x v="0"/>
    <x v="1"/>
    <x v="1"/>
    <n v="462"/>
    <x v="1"/>
  </r>
  <r>
    <n v="458225"/>
    <x v="1"/>
    <x v="1"/>
    <n v="90000"/>
    <n v="90000"/>
    <n v="0"/>
    <x v="0"/>
    <x v="0"/>
    <x v="0"/>
    <n v="575"/>
    <x v="12"/>
  </r>
  <r>
    <n v="458226"/>
    <x v="2"/>
    <x v="2"/>
    <n v="40000"/>
    <n v="40000"/>
    <n v="0"/>
    <x v="0"/>
    <x v="1"/>
    <x v="1"/>
    <n v="497"/>
    <x v="0"/>
  </r>
  <r>
    <n v="458231"/>
    <x v="0"/>
    <x v="2"/>
    <n v="30000"/>
    <n v="30000"/>
    <n v="0"/>
    <x v="0"/>
    <x v="1"/>
    <x v="1"/>
    <n v="442"/>
    <x v="3"/>
  </r>
  <r>
    <n v="458232"/>
    <x v="1"/>
    <x v="0"/>
    <n v="12000"/>
    <n v="12000"/>
    <n v="0"/>
    <x v="0"/>
    <x v="1"/>
    <x v="1"/>
    <n v="467"/>
    <x v="1"/>
  </r>
  <r>
    <n v="458241"/>
    <x v="0"/>
    <x v="2"/>
    <n v="45000"/>
    <n v="45000"/>
    <n v="0"/>
    <x v="0"/>
    <x v="0"/>
    <x v="1"/>
    <n v="461"/>
    <x v="1"/>
  </r>
  <r>
    <n v="458254"/>
    <x v="0"/>
    <x v="0"/>
    <n v="35000"/>
    <n v="35000"/>
    <n v="0"/>
    <x v="0"/>
    <x v="1"/>
    <x v="1"/>
    <n v="480"/>
    <x v="8"/>
  </r>
  <r>
    <n v="458257"/>
    <x v="0"/>
    <x v="1"/>
    <n v="135500"/>
    <n v="135500"/>
    <n v="0"/>
    <x v="0"/>
    <x v="1"/>
    <x v="1"/>
    <n v="498"/>
    <x v="0"/>
  </r>
  <r>
    <n v="458262"/>
    <x v="0"/>
    <x v="1"/>
    <n v="55000"/>
    <n v="55000"/>
    <n v="0"/>
    <x v="0"/>
    <x v="0"/>
    <x v="1"/>
    <n v="473"/>
    <x v="8"/>
  </r>
  <r>
    <n v="458276"/>
    <x v="0"/>
    <x v="0"/>
    <n v="30000"/>
    <n v="30000"/>
    <n v="0"/>
    <x v="0"/>
    <x v="1"/>
    <x v="1"/>
    <n v="531"/>
    <x v="9"/>
  </r>
  <r>
    <n v="458284"/>
    <x v="1"/>
    <x v="0"/>
    <n v="5000"/>
    <n v="5000"/>
    <n v="0"/>
    <x v="0"/>
    <x v="1"/>
    <x v="0"/>
    <n v="445"/>
    <x v="3"/>
  </r>
  <r>
    <n v="458289"/>
    <x v="1"/>
    <x v="0"/>
    <n v="11800"/>
    <n v="11800"/>
    <n v="0"/>
    <x v="0"/>
    <x v="1"/>
    <x v="1"/>
    <n v="444"/>
    <x v="3"/>
  </r>
  <r>
    <n v="458292"/>
    <x v="0"/>
    <x v="0"/>
    <n v="88000"/>
    <n v="88000"/>
    <n v="0"/>
    <x v="0"/>
    <x v="1"/>
    <x v="1"/>
    <n v="501"/>
    <x v="0"/>
  </r>
  <r>
    <n v="458299"/>
    <x v="0"/>
    <x v="1"/>
    <n v="38500"/>
    <n v="38500"/>
    <n v="0"/>
    <x v="0"/>
    <x v="0"/>
    <x v="1"/>
    <n v="442"/>
    <x v="3"/>
  </r>
  <r>
    <n v="458303"/>
    <x v="1"/>
    <x v="0"/>
    <n v="10000"/>
    <n v="10000"/>
    <n v="0"/>
    <x v="0"/>
    <x v="1"/>
    <x v="1"/>
    <n v="442"/>
    <x v="3"/>
  </r>
  <r>
    <n v="458304"/>
    <x v="0"/>
    <x v="0"/>
    <n v="66948"/>
    <n v="66948"/>
    <n v="0"/>
    <x v="0"/>
    <x v="0"/>
    <x v="1"/>
    <n v="495"/>
    <x v="0"/>
  </r>
  <r>
    <n v="458307"/>
    <x v="0"/>
    <x v="0"/>
    <n v="90000"/>
    <n v="90000"/>
    <n v="0"/>
    <x v="0"/>
    <x v="1"/>
    <x v="1"/>
    <n v="544"/>
    <x v="9"/>
  </r>
  <r>
    <n v="458308"/>
    <x v="0"/>
    <x v="1"/>
    <n v="100000"/>
    <n v="100000"/>
    <n v="0"/>
    <x v="0"/>
    <x v="0"/>
    <x v="1"/>
    <n v="494"/>
    <x v="0"/>
  </r>
  <r>
    <n v="458325"/>
    <x v="0"/>
    <x v="0"/>
    <n v="60000"/>
    <n v="60000"/>
    <n v="0"/>
    <x v="0"/>
    <x v="0"/>
    <x v="1"/>
    <n v="430"/>
    <x v="6"/>
  </r>
  <r>
    <n v="458327"/>
    <x v="2"/>
    <x v="2"/>
    <n v="30000"/>
    <n v="30000"/>
    <n v="0"/>
    <x v="0"/>
    <x v="0"/>
    <x v="0"/>
    <n v="413"/>
    <x v="6"/>
  </r>
  <r>
    <n v="458329"/>
    <x v="0"/>
    <x v="0"/>
    <n v="35000"/>
    <n v="35000"/>
    <n v="0"/>
    <x v="0"/>
    <x v="0"/>
    <x v="2"/>
    <n v="475"/>
    <x v="8"/>
  </r>
  <r>
    <n v="458331"/>
    <x v="1"/>
    <x v="1"/>
    <n v="30000"/>
    <n v="0"/>
    <n v="1"/>
    <x v="1"/>
    <x v="0"/>
    <x v="0"/>
    <n v="434"/>
    <x v="3"/>
  </r>
  <r>
    <n v="458335"/>
    <x v="0"/>
    <x v="0"/>
    <n v="158090"/>
    <n v="158090"/>
    <n v="0"/>
    <x v="0"/>
    <x v="1"/>
    <x v="0"/>
    <n v="511"/>
    <x v="7"/>
  </r>
  <r>
    <n v="458338"/>
    <x v="1"/>
    <x v="0"/>
    <n v="500"/>
    <n v="500"/>
    <n v="0"/>
    <x v="0"/>
    <x v="1"/>
    <x v="0"/>
    <n v="507"/>
    <x v="0"/>
  </r>
  <r>
    <n v="458344"/>
    <x v="0"/>
    <x v="0"/>
    <n v="23000"/>
    <n v="23000"/>
    <n v="0"/>
    <x v="0"/>
    <x v="0"/>
    <x v="0"/>
    <n v="527"/>
    <x v="7"/>
  </r>
  <r>
    <n v="458346"/>
    <x v="0"/>
    <x v="2"/>
    <n v="19500"/>
    <n v="19500"/>
    <n v="0"/>
    <x v="0"/>
    <x v="0"/>
    <x v="2"/>
    <n v="445"/>
    <x v="3"/>
  </r>
  <r>
    <n v="458355"/>
    <x v="1"/>
    <x v="0"/>
    <n v="30000"/>
    <n v="0"/>
    <n v="1"/>
    <x v="1"/>
    <x v="1"/>
    <x v="2"/>
    <n v="432"/>
    <x v="3"/>
  </r>
  <r>
    <n v="458367"/>
    <x v="1"/>
    <x v="0"/>
    <n v="1300"/>
    <n v="1300"/>
    <n v="0"/>
    <x v="0"/>
    <x v="0"/>
    <x v="1"/>
    <n v="502"/>
    <x v="0"/>
  </r>
  <r>
    <n v="458371"/>
    <x v="1"/>
    <x v="0"/>
    <n v="60000"/>
    <n v="60000"/>
    <n v="0"/>
    <x v="0"/>
    <x v="1"/>
    <x v="1"/>
    <n v="497"/>
    <x v="0"/>
  </r>
  <r>
    <n v="458385"/>
    <x v="0"/>
    <x v="0"/>
    <n v="130000"/>
    <n v="130000"/>
    <n v="0"/>
    <x v="0"/>
    <x v="1"/>
    <x v="1"/>
    <n v="512"/>
    <x v="7"/>
  </r>
  <r>
    <n v="458389"/>
    <x v="0"/>
    <x v="2"/>
    <n v="23000"/>
    <n v="23000"/>
    <n v="0"/>
    <x v="0"/>
    <x v="0"/>
    <x v="1"/>
    <n v="485"/>
    <x v="8"/>
  </r>
  <r>
    <n v="458393"/>
    <x v="0"/>
    <x v="0"/>
    <n v="30000"/>
    <n v="30000"/>
    <n v="0"/>
    <x v="0"/>
    <x v="0"/>
    <x v="0"/>
    <n v="490"/>
    <x v="8"/>
  </r>
  <r>
    <n v="458400"/>
    <x v="2"/>
    <x v="2"/>
    <n v="50000"/>
    <n v="34250"/>
    <n v="1"/>
    <x v="1"/>
    <x v="0"/>
    <x v="1"/>
    <n v="401"/>
    <x v="2"/>
  </r>
  <r>
    <n v="458409"/>
    <x v="2"/>
    <x v="0"/>
    <n v="82000"/>
    <n v="82000"/>
    <n v="0"/>
    <x v="0"/>
    <x v="1"/>
    <x v="1"/>
    <n v="509"/>
    <x v="0"/>
  </r>
  <r>
    <n v="458412"/>
    <x v="0"/>
    <x v="2"/>
    <n v="26000"/>
    <n v="26000"/>
    <n v="0"/>
    <x v="0"/>
    <x v="0"/>
    <x v="1"/>
    <n v="456"/>
    <x v="1"/>
  </r>
  <r>
    <n v="458413"/>
    <x v="0"/>
    <x v="1"/>
    <n v="38000"/>
    <n v="38000"/>
    <n v="0"/>
    <x v="0"/>
    <x v="0"/>
    <x v="1"/>
    <n v="459"/>
    <x v="1"/>
  </r>
  <r>
    <n v="458424"/>
    <x v="0"/>
    <x v="0"/>
    <n v="50000"/>
    <n v="50000"/>
    <n v="0"/>
    <x v="0"/>
    <x v="0"/>
    <x v="0"/>
    <n v="488"/>
    <x v="8"/>
  </r>
  <r>
    <n v="458435"/>
    <x v="0"/>
    <x v="0"/>
    <n v="40000"/>
    <n v="40000"/>
    <n v="0"/>
    <x v="0"/>
    <x v="1"/>
    <x v="1"/>
    <n v="429"/>
    <x v="6"/>
  </r>
  <r>
    <n v="458449"/>
    <x v="1"/>
    <x v="0"/>
    <n v="36600"/>
    <n v="0"/>
    <n v="1"/>
    <x v="1"/>
    <x v="1"/>
    <x v="1"/>
    <n v="434"/>
    <x v="3"/>
  </r>
  <r>
    <n v="458450"/>
    <x v="1"/>
    <x v="1"/>
    <n v="25000"/>
    <n v="25000"/>
    <n v="0"/>
    <x v="0"/>
    <x v="0"/>
    <x v="1"/>
    <n v="450"/>
    <x v="3"/>
  </r>
  <r>
    <n v="458454"/>
    <x v="1"/>
    <x v="0"/>
    <n v="41500"/>
    <n v="41500"/>
    <n v="0"/>
    <x v="0"/>
    <x v="1"/>
    <x v="2"/>
    <n v="490"/>
    <x v="8"/>
  </r>
  <r>
    <n v="458461"/>
    <x v="0"/>
    <x v="1"/>
    <n v="20000"/>
    <n v="20000"/>
    <n v="0"/>
    <x v="0"/>
    <x v="0"/>
    <x v="1"/>
    <n v="404"/>
    <x v="2"/>
  </r>
  <r>
    <n v="458481"/>
    <x v="0"/>
    <x v="0"/>
    <n v="109500"/>
    <n v="109500"/>
    <n v="0"/>
    <x v="0"/>
    <x v="1"/>
    <x v="1"/>
    <n v="497"/>
    <x v="0"/>
  </r>
  <r>
    <n v="458494"/>
    <x v="1"/>
    <x v="0"/>
    <n v="30000"/>
    <n v="30000"/>
    <n v="0"/>
    <x v="0"/>
    <x v="0"/>
    <x v="2"/>
    <n v="430"/>
    <x v="6"/>
  </r>
  <r>
    <n v="458504"/>
    <x v="0"/>
    <x v="1"/>
    <n v="50000"/>
    <n v="50000"/>
    <n v="0"/>
    <x v="0"/>
    <x v="1"/>
    <x v="1"/>
    <n v="509"/>
    <x v="0"/>
  </r>
  <r>
    <n v="458521"/>
    <x v="1"/>
    <x v="0"/>
    <n v="500"/>
    <n v="500"/>
    <n v="0"/>
    <x v="0"/>
    <x v="1"/>
    <x v="1"/>
    <n v="469"/>
    <x v="1"/>
  </r>
  <r>
    <n v="458525"/>
    <x v="0"/>
    <x v="0"/>
    <n v="30000"/>
    <n v="30000"/>
    <n v="0"/>
    <x v="0"/>
    <x v="0"/>
    <x v="1"/>
    <n v="436"/>
    <x v="3"/>
  </r>
  <r>
    <n v="458537"/>
    <x v="0"/>
    <x v="0"/>
    <n v="40000"/>
    <n v="40000"/>
    <n v="0"/>
    <x v="0"/>
    <x v="1"/>
    <x v="0"/>
    <n v="484"/>
    <x v="8"/>
  </r>
  <r>
    <n v="458550"/>
    <x v="0"/>
    <x v="0"/>
    <n v="20000"/>
    <n v="20000"/>
    <n v="0"/>
    <x v="0"/>
    <x v="0"/>
    <x v="1"/>
    <n v="405"/>
    <x v="2"/>
  </r>
  <r>
    <n v="458586"/>
    <x v="0"/>
    <x v="0"/>
    <n v="32200"/>
    <n v="32200"/>
    <n v="0"/>
    <x v="0"/>
    <x v="1"/>
    <x v="1"/>
    <n v="499"/>
    <x v="0"/>
  </r>
  <r>
    <n v="458592"/>
    <x v="1"/>
    <x v="0"/>
    <n v="25000"/>
    <n v="25000"/>
    <n v="0"/>
    <x v="0"/>
    <x v="0"/>
    <x v="1"/>
    <n v="453"/>
    <x v="1"/>
  </r>
  <r>
    <n v="458598"/>
    <x v="1"/>
    <x v="0"/>
    <n v="8000"/>
    <n v="8000"/>
    <n v="0"/>
    <x v="0"/>
    <x v="1"/>
    <x v="2"/>
    <n v="467"/>
    <x v="1"/>
  </r>
  <r>
    <n v="458599"/>
    <x v="1"/>
    <x v="0"/>
    <n v="10000"/>
    <n v="10000"/>
    <n v="0"/>
    <x v="0"/>
    <x v="1"/>
    <x v="1"/>
    <n v="472"/>
    <x v="8"/>
  </r>
  <r>
    <n v="458609"/>
    <x v="1"/>
    <x v="0"/>
    <n v="25000"/>
    <n v="25000"/>
    <n v="0"/>
    <x v="0"/>
    <x v="0"/>
    <x v="0"/>
    <n v="423"/>
    <x v="6"/>
  </r>
  <r>
    <n v="458610"/>
    <x v="0"/>
    <x v="1"/>
    <n v="35000"/>
    <n v="35000"/>
    <n v="0"/>
    <x v="0"/>
    <x v="1"/>
    <x v="1"/>
    <n v="453"/>
    <x v="1"/>
  </r>
  <r>
    <n v="458617"/>
    <x v="0"/>
    <x v="0"/>
    <n v="24000"/>
    <n v="24000"/>
    <n v="0"/>
    <x v="0"/>
    <x v="0"/>
    <x v="0"/>
    <n v="492"/>
    <x v="0"/>
  </r>
  <r>
    <n v="458642"/>
    <x v="0"/>
    <x v="0"/>
    <n v="20000"/>
    <n v="20000"/>
    <n v="0"/>
    <x v="0"/>
    <x v="1"/>
    <x v="0"/>
    <n v="480"/>
    <x v="8"/>
  </r>
  <r>
    <n v="458672"/>
    <x v="0"/>
    <x v="0"/>
    <n v="48650"/>
    <n v="48650"/>
    <n v="0"/>
    <x v="0"/>
    <x v="0"/>
    <x v="1"/>
    <n v="493"/>
    <x v="0"/>
  </r>
  <r>
    <n v="458681"/>
    <x v="0"/>
    <x v="1"/>
    <n v="20000"/>
    <n v="20000"/>
    <n v="0"/>
    <x v="0"/>
    <x v="1"/>
    <x v="2"/>
    <n v="459"/>
    <x v="1"/>
  </r>
  <r>
    <n v="458685"/>
    <x v="0"/>
    <x v="1"/>
    <n v="13000"/>
    <n v="13000"/>
    <n v="0"/>
    <x v="0"/>
    <x v="0"/>
    <x v="1"/>
    <n v="482"/>
    <x v="8"/>
  </r>
  <r>
    <n v="458704"/>
    <x v="0"/>
    <x v="0"/>
    <n v="23100"/>
    <n v="23100"/>
    <n v="0"/>
    <x v="0"/>
    <x v="0"/>
    <x v="0"/>
    <n v="431"/>
    <x v="3"/>
  </r>
  <r>
    <n v="458728"/>
    <x v="0"/>
    <x v="1"/>
    <n v="179000"/>
    <n v="179000"/>
    <n v="0"/>
    <x v="0"/>
    <x v="1"/>
    <x v="2"/>
    <n v="568"/>
    <x v="10"/>
  </r>
  <r>
    <n v="458729"/>
    <x v="1"/>
    <x v="0"/>
    <n v="20000"/>
    <n v="20000"/>
    <n v="0"/>
    <x v="0"/>
    <x v="0"/>
    <x v="0"/>
    <n v="439"/>
    <x v="3"/>
  </r>
  <r>
    <n v="458761"/>
    <x v="0"/>
    <x v="1"/>
    <n v="15000"/>
    <n v="15000"/>
    <n v="0"/>
    <x v="0"/>
    <x v="0"/>
    <x v="2"/>
    <n v="426"/>
    <x v="6"/>
  </r>
  <r>
    <n v="458785"/>
    <x v="1"/>
    <x v="0"/>
    <n v="35000"/>
    <n v="35000"/>
    <n v="0"/>
    <x v="0"/>
    <x v="0"/>
    <x v="0"/>
    <n v="383"/>
    <x v="4"/>
  </r>
  <r>
    <n v="458821"/>
    <x v="0"/>
    <x v="2"/>
    <n v="35000"/>
    <n v="35000"/>
    <n v="0"/>
    <x v="0"/>
    <x v="1"/>
    <x v="1"/>
    <n v="436"/>
    <x v="3"/>
  </r>
  <r>
    <n v="458827"/>
    <x v="0"/>
    <x v="0"/>
    <n v="41400"/>
    <n v="41400"/>
    <n v="0"/>
    <x v="0"/>
    <x v="0"/>
    <x v="1"/>
    <n v="494"/>
    <x v="0"/>
  </r>
  <r>
    <n v="458836"/>
    <x v="0"/>
    <x v="0"/>
    <n v="95000"/>
    <n v="95000"/>
    <n v="0"/>
    <x v="0"/>
    <x v="1"/>
    <x v="0"/>
    <n v="504"/>
    <x v="0"/>
  </r>
  <r>
    <n v="458886"/>
    <x v="0"/>
    <x v="0"/>
    <n v="85000"/>
    <n v="85000"/>
    <n v="0"/>
    <x v="0"/>
    <x v="0"/>
    <x v="1"/>
    <n v="436"/>
    <x v="3"/>
  </r>
  <r>
    <n v="458927"/>
    <x v="1"/>
    <x v="0"/>
    <n v="35000"/>
    <n v="35000"/>
    <n v="0"/>
    <x v="0"/>
    <x v="0"/>
    <x v="1"/>
    <n v="455"/>
    <x v="1"/>
  </r>
  <r>
    <n v="458956"/>
    <x v="0"/>
    <x v="0"/>
    <n v="42600"/>
    <n v="42600"/>
    <n v="0"/>
    <x v="0"/>
    <x v="1"/>
    <x v="1"/>
    <n v="461"/>
    <x v="1"/>
  </r>
  <r>
    <n v="458978"/>
    <x v="1"/>
    <x v="0"/>
    <n v="72000"/>
    <n v="72000"/>
    <n v="0"/>
    <x v="0"/>
    <x v="1"/>
    <x v="2"/>
    <n v="537"/>
    <x v="9"/>
  </r>
  <r>
    <n v="458991"/>
    <x v="1"/>
    <x v="0"/>
    <n v="35000"/>
    <n v="35000"/>
    <n v="0"/>
    <x v="0"/>
    <x v="1"/>
    <x v="0"/>
    <n v="483"/>
    <x v="8"/>
  </r>
  <r>
    <n v="458995"/>
    <x v="0"/>
    <x v="0"/>
    <n v="45000"/>
    <n v="45000"/>
    <n v="0"/>
    <x v="0"/>
    <x v="1"/>
    <x v="0"/>
    <n v="489"/>
    <x v="8"/>
  </r>
  <r>
    <n v="459000"/>
    <x v="0"/>
    <x v="2"/>
    <n v="16100"/>
    <n v="16100"/>
    <n v="0"/>
    <x v="0"/>
    <x v="1"/>
    <x v="1"/>
    <n v="472"/>
    <x v="8"/>
  </r>
  <r>
    <n v="459006"/>
    <x v="1"/>
    <x v="0"/>
    <n v="20000"/>
    <n v="20000"/>
    <n v="0"/>
    <x v="0"/>
    <x v="1"/>
    <x v="0"/>
    <n v="404"/>
    <x v="2"/>
  </r>
  <r>
    <n v="459015"/>
    <x v="0"/>
    <x v="0"/>
    <n v="40000"/>
    <n v="40000"/>
    <n v="0"/>
    <x v="0"/>
    <x v="0"/>
    <x v="1"/>
    <n v="435"/>
    <x v="3"/>
  </r>
  <r>
    <n v="459039"/>
    <x v="0"/>
    <x v="0"/>
    <n v="30000"/>
    <n v="30000"/>
    <n v="0"/>
    <x v="0"/>
    <x v="0"/>
    <x v="1"/>
    <n v="440"/>
    <x v="3"/>
  </r>
  <r>
    <n v="459053"/>
    <x v="1"/>
    <x v="1"/>
    <n v="137650"/>
    <n v="137650"/>
    <n v="0"/>
    <x v="0"/>
    <x v="0"/>
    <x v="1"/>
    <n v="458"/>
    <x v="1"/>
  </r>
  <r>
    <n v="459070"/>
    <x v="1"/>
    <x v="0"/>
    <n v="31000"/>
    <n v="31000"/>
    <n v="0"/>
    <x v="0"/>
    <x v="0"/>
    <x v="1"/>
    <n v="402"/>
    <x v="2"/>
  </r>
  <r>
    <n v="459084"/>
    <x v="0"/>
    <x v="0"/>
    <n v="12000"/>
    <n v="12000"/>
    <n v="0"/>
    <x v="0"/>
    <x v="1"/>
    <x v="0"/>
    <n v="541"/>
    <x v="9"/>
  </r>
  <r>
    <n v="459089"/>
    <x v="0"/>
    <x v="0"/>
    <n v="122000"/>
    <n v="122000"/>
    <n v="0"/>
    <x v="0"/>
    <x v="1"/>
    <x v="1"/>
    <n v="500"/>
    <x v="0"/>
  </r>
  <r>
    <n v="459092"/>
    <x v="0"/>
    <x v="0"/>
    <n v="30000"/>
    <n v="30000"/>
    <n v="0"/>
    <x v="0"/>
    <x v="1"/>
    <x v="1"/>
    <n v="554"/>
    <x v="10"/>
  </r>
  <r>
    <n v="459116"/>
    <x v="1"/>
    <x v="0"/>
    <n v="40000"/>
    <n v="40000"/>
    <n v="0"/>
    <x v="0"/>
    <x v="0"/>
    <x v="0"/>
    <n v="495"/>
    <x v="0"/>
  </r>
  <r>
    <n v="459130"/>
    <x v="0"/>
    <x v="1"/>
    <n v="40000"/>
    <n v="40000"/>
    <n v="0"/>
    <x v="0"/>
    <x v="1"/>
    <x v="1"/>
    <n v="479"/>
    <x v="8"/>
  </r>
  <r>
    <n v="459134"/>
    <x v="2"/>
    <x v="2"/>
    <n v="12000"/>
    <n v="12000"/>
    <n v="0"/>
    <x v="0"/>
    <x v="1"/>
    <x v="1"/>
    <n v="440"/>
    <x v="3"/>
  </r>
  <r>
    <n v="459148"/>
    <x v="0"/>
    <x v="1"/>
    <n v="40000"/>
    <n v="40000"/>
    <n v="0"/>
    <x v="0"/>
    <x v="1"/>
    <x v="0"/>
    <n v="471"/>
    <x v="8"/>
  </r>
  <r>
    <n v="459149"/>
    <x v="1"/>
    <x v="0"/>
    <n v="34700"/>
    <n v="1000"/>
    <n v="1"/>
    <x v="1"/>
    <x v="0"/>
    <x v="0"/>
    <n v="391"/>
    <x v="2"/>
  </r>
  <r>
    <n v="459217"/>
    <x v="0"/>
    <x v="0"/>
    <n v="84000"/>
    <n v="84000"/>
    <n v="0"/>
    <x v="0"/>
    <x v="1"/>
    <x v="1"/>
    <n v="470"/>
    <x v="1"/>
  </r>
  <r>
    <n v="459219"/>
    <x v="0"/>
    <x v="0"/>
    <n v="30000"/>
    <n v="30000"/>
    <n v="0"/>
    <x v="0"/>
    <x v="0"/>
    <x v="1"/>
    <n v="435"/>
    <x v="3"/>
  </r>
  <r>
    <n v="459230"/>
    <x v="1"/>
    <x v="0"/>
    <n v="25000"/>
    <n v="0"/>
    <n v="1"/>
    <x v="1"/>
    <x v="0"/>
    <x v="0"/>
    <n v="416"/>
    <x v="6"/>
  </r>
  <r>
    <n v="459236"/>
    <x v="1"/>
    <x v="0"/>
    <n v="30000"/>
    <n v="30000"/>
    <n v="0"/>
    <x v="0"/>
    <x v="1"/>
    <x v="1"/>
    <n v="438"/>
    <x v="3"/>
  </r>
  <r>
    <n v="459278"/>
    <x v="0"/>
    <x v="0"/>
    <n v="20000"/>
    <n v="20000"/>
    <n v="0"/>
    <x v="0"/>
    <x v="0"/>
    <x v="1"/>
    <n v="438"/>
    <x v="3"/>
  </r>
  <r>
    <n v="459280"/>
    <x v="0"/>
    <x v="2"/>
    <n v="25000"/>
    <n v="25000"/>
    <n v="0"/>
    <x v="0"/>
    <x v="1"/>
    <x v="0"/>
    <n v="414"/>
    <x v="6"/>
  </r>
  <r>
    <n v="459287"/>
    <x v="1"/>
    <x v="1"/>
    <n v="37000"/>
    <n v="37000"/>
    <n v="0"/>
    <x v="0"/>
    <x v="1"/>
    <x v="1"/>
    <n v="520"/>
    <x v="7"/>
  </r>
  <r>
    <n v="459320"/>
    <x v="0"/>
    <x v="1"/>
    <n v="20000"/>
    <n v="20000"/>
    <n v="0"/>
    <x v="0"/>
    <x v="0"/>
    <x v="0"/>
    <n v="449"/>
    <x v="3"/>
  </r>
  <r>
    <n v="459333"/>
    <x v="0"/>
    <x v="0"/>
    <n v="98000"/>
    <n v="98000"/>
    <n v="0"/>
    <x v="0"/>
    <x v="1"/>
    <x v="1"/>
    <n v="481"/>
    <x v="8"/>
  </r>
  <r>
    <n v="459356"/>
    <x v="0"/>
    <x v="2"/>
    <n v="45000"/>
    <n v="45000"/>
    <n v="0"/>
    <x v="0"/>
    <x v="1"/>
    <x v="1"/>
    <n v="465"/>
    <x v="1"/>
  </r>
  <r>
    <n v="459362"/>
    <x v="0"/>
    <x v="1"/>
    <n v="35000"/>
    <n v="35000"/>
    <n v="0"/>
    <x v="0"/>
    <x v="0"/>
    <x v="2"/>
    <n v="454"/>
    <x v="1"/>
  </r>
  <r>
    <n v="459380"/>
    <x v="1"/>
    <x v="0"/>
    <n v="30000"/>
    <n v="30000"/>
    <n v="0"/>
    <x v="0"/>
    <x v="1"/>
    <x v="0"/>
    <n v="435"/>
    <x v="3"/>
  </r>
  <r>
    <n v="459381"/>
    <x v="1"/>
    <x v="0"/>
    <n v="50000"/>
    <n v="50000"/>
    <n v="0"/>
    <x v="0"/>
    <x v="1"/>
    <x v="2"/>
    <n v="535"/>
    <x v="9"/>
  </r>
  <r>
    <n v="459387"/>
    <x v="1"/>
    <x v="0"/>
    <n v="20000"/>
    <n v="20000"/>
    <n v="0"/>
    <x v="0"/>
    <x v="0"/>
    <x v="1"/>
    <n v="479"/>
    <x v="8"/>
  </r>
  <r>
    <n v="459391"/>
    <x v="1"/>
    <x v="1"/>
    <n v="10000"/>
    <n v="10000"/>
    <n v="0"/>
    <x v="0"/>
    <x v="1"/>
    <x v="1"/>
    <n v="421"/>
    <x v="6"/>
  </r>
  <r>
    <n v="459409"/>
    <x v="1"/>
    <x v="0"/>
    <n v="15000"/>
    <n v="15000"/>
    <n v="0"/>
    <x v="0"/>
    <x v="0"/>
    <x v="1"/>
    <n v="420"/>
    <x v="6"/>
  </r>
  <r>
    <n v="459414"/>
    <x v="1"/>
    <x v="0"/>
    <n v="10000"/>
    <n v="10000"/>
    <n v="0"/>
    <x v="0"/>
    <x v="1"/>
    <x v="1"/>
    <n v="444"/>
    <x v="3"/>
  </r>
  <r>
    <n v="459420"/>
    <x v="2"/>
    <x v="0"/>
    <n v="78308.040000000008"/>
    <n v="78308.040000000008"/>
    <n v="0"/>
    <x v="0"/>
    <x v="0"/>
    <x v="0"/>
    <n v="451"/>
    <x v="1"/>
  </r>
  <r>
    <n v="459432"/>
    <x v="1"/>
    <x v="0"/>
    <n v="35000"/>
    <n v="35000"/>
    <n v="0"/>
    <x v="0"/>
    <x v="0"/>
    <x v="1"/>
    <n v="443"/>
    <x v="3"/>
  </r>
  <r>
    <n v="459433"/>
    <x v="0"/>
    <x v="0"/>
    <n v="136000"/>
    <n v="136000"/>
    <n v="0"/>
    <x v="0"/>
    <x v="1"/>
    <x v="2"/>
    <n v="484"/>
    <x v="8"/>
  </r>
  <r>
    <n v="459457"/>
    <x v="0"/>
    <x v="1"/>
    <n v="11000"/>
    <n v="11000"/>
    <n v="0"/>
    <x v="0"/>
    <x v="1"/>
    <x v="0"/>
    <n v="545"/>
    <x v="9"/>
  </r>
  <r>
    <n v="459489"/>
    <x v="1"/>
    <x v="0"/>
    <n v="25000"/>
    <n v="0"/>
    <n v="1"/>
    <x v="1"/>
    <x v="0"/>
    <x v="1"/>
    <n v="408"/>
    <x v="2"/>
  </r>
  <r>
    <n v="459491"/>
    <x v="2"/>
    <x v="1"/>
    <n v="30000"/>
    <n v="30000"/>
    <n v="0"/>
    <x v="0"/>
    <x v="0"/>
    <x v="1"/>
    <n v="458"/>
    <x v="1"/>
  </r>
  <r>
    <n v="459542"/>
    <x v="0"/>
    <x v="0"/>
    <n v="35000"/>
    <n v="35000"/>
    <n v="0"/>
    <x v="0"/>
    <x v="0"/>
    <x v="1"/>
    <n v="448"/>
    <x v="3"/>
  </r>
  <r>
    <n v="459547"/>
    <x v="1"/>
    <x v="0"/>
    <n v="10000"/>
    <n v="10000"/>
    <n v="0"/>
    <x v="0"/>
    <x v="1"/>
    <x v="0"/>
    <n v="455"/>
    <x v="1"/>
  </r>
  <r>
    <n v="459589"/>
    <x v="2"/>
    <x v="2"/>
    <n v="30000"/>
    <n v="30000"/>
    <n v="0"/>
    <x v="0"/>
    <x v="0"/>
    <x v="1"/>
    <n v="448"/>
    <x v="3"/>
  </r>
  <r>
    <n v="459592"/>
    <x v="1"/>
    <x v="0"/>
    <n v="5000"/>
    <n v="5000"/>
    <n v="0"/>
    <x v="0"/>
    <x v="0"/>
    <x v="1"/>
    <n v="477"/>
    <x v="8"/>
  </r>
  <r>
    <n v="459602"/>
    <x v="1"/>
    <x v="0"/>
    <n v="30000"/>
    <n v="30000"/>
    <n v="0"/>
    <x v="0"/>
    <x v="1"/>
    <x v="0"/>
    <n v="512"/>
    <x v="7"/>
  </r>
  <r>
    <n v="459606"/>
    <x v="0"/>
    <x v="2"/>
    <n v="50000"/>
    <n v="50000"/>
    <n v="0"/>
    <x v="0"/>
    <x v="1"/>
    <x v="1"/>
    <n v="493"/>
    <x v="0"/>
  </r>
  <r>
    <n v="459627"/>
    <x v="1"/>
    <x v="0"/>
    <n v="10000"/>
    <n v="10000"/>
    <n v="0"/>
    <x v="0"/>
    <x v="1"/>
    <x v="0"/>
    <n v="386"/>
    <x v="4"/>
  </r>
  <r>
    <n v="459628"/>
    <x v="0"/>
    <x v="1"/>
    <n v="20000"/>
    <n v="20000"/>
    <n v="0"/>
    <x v="0"/>
    <x v="1"/>
    <x v="1"/>
    <n v="476"/>
    <x v="8"/>
  </r>
  <r>
    <n v="459641"/>
    <x v="0"/>
    <x v="2"/>
    <n v="30000"/>
    <n v="30000"/>
    <n v="0"/>
    <x v="0"/>
    <x v="0"/>
    <x v="1"/>
    <n v="440"/>
    <x v="3"/>
  </r>
  <r>
    <n v="459663"/>
    <x v="1"/>
    <x v="0"/>
    <n v="5000"/>
    <n v="5000"/>
    <n v="0"/>
    <x v="0"/>
    <x v="1"/>
    <x v="0"/>
    <n v="539"/>
    <x v="9"/>
  </r>
  <r>
    <n v="459664"/>
    <x v="2"/>
    <x v="2"/>
    <n v="20000"/>
    <n v="20000"/>
    <n v="0"/>
    <x v="0"/>
    <x v="0"/>
    <x v="1"/>
    <n v="499"/>
    <x v="0"/>
  </r>
  <r>
    <n v="459666"/>
    <x v="0"/>
    <x v="1"/>
    <n v="30000"/>
    <n v="30000"/>
    <n v="0"/>
    <x v="0"/>
    <x v="1"/>
    <x v="0"/>
    <n v="496"/>
    <x v="0"/>
  </r>
  <r>
    <n v="459667"/>
    <x v="0"/>
    <x v="0"/>
    <n v="20000"/>
    <n v="20000"/>
    <n v="0"/>
    <x v="0"/>
    <x v="0"/>
    <x v="1"/>
    <n v="428"/>
    <x v="6"/>
  </r>
  <r>
    <n v="459673"/>
    <x v="1"/>
    <x v="0"/>
    <n v="40000"/>
    <n v="40000"/>
    <n v="0"/>
    <x v="0"/>
    <x v="0"/>
    <x v="1"/>
    <n v="462"/>
    <x v="1"/>
  </r>
  <r>
    <n v="459738"/>
    <x v="1"/>
    <x v="1"/>
    <n v="30000"/>
    <n v="30000"/>
    <n v="0"/>
    <x v="0"/>
    <x v="1"/>
    <x v="0"/>
    <n v="473"/>
    <x v="8"/>
  </r>
  <r>
    <n v="459746"/>
    <x v="1"/>
    <x v="0"/>
    <n v="650"/>
    <n v="650"/>
    <n v="0"/>
    <x v="0"/>
    <x v="1"/>
    <x v="1"/>
    <n v="427"/>
    <x v="6"/>
  </r>
  <r>
    <n v="459778"/>
    <x v="0"/>
    <x v="0"/>
    <n v="56600"/>
    <n v="56600"/>
    <n v="0"/>
    <x v="0"/>
    <x v="1"/>
    <x v="0"/>
    <n v="504"/>
    <x v="0"/>
  </r>
  <r>
    <n v="459790"/>
    <x v="2"/>
    <x v="0"/>
    <n v="95000"/>
    <n v="95000"/>
    <n v="0"/>
    <x v="0"/>
    <x v="1"/>
    <x v="0"/>
    <n v="456"/>
    <x v="1"/>
  </r>
  <r>
    <n v="459812"/>
    <x v="0"/>
    <x v="0"/>
    <n v="30000"/>
    <n v="30000"/>
    <n v="0"/>
    <x v="0"/>
    <x v="1"/>
    <x v="0"/>
    <n v="497"/>
    <x v="0"/>
  </r>
  <r>
    <n v="459867"/>
    <x v="0"/>
    <x v="0"/>
    <n v="31000"/>
    <n v="31000"/>
    <n v="0"/>
    <x v="0"/>
    <x v="1"/>
    <x v="2"/>
    <n v="544"/>
    <x v="9"/>
  </r>
  <r>
    <n v="459880"/>
    <x v="1"/>
    <x v="1"/>
    <n v="50000"/>
    <n v="50000"/>
    <n v="0"/>
    <x v="0"/>
    <x v="1"/>
    <x v="0"/>
    <n v="443"/>
    <x v="3"/>
  </r>
  <r>
    <n v="459902"/>
    <x v="1"/>
    <x v="0"/>
    <n v="35000"/>
    <n v="35000"/>
    <n v="0"/>
    <x v="0"/>
    <x v="1"/>
    <x v="0"/>
    <n v="469"/>
    <x v="1"/>
  </r>
  <r>
    <n v="459915"/>
    <x v="0"/>
    <x v="0"/>
    <n v="99200"/>
    <n v="99200"/>
    <n v="0"/>
    <x v="0"/>
    <x v="1"/>
    <x v="1"/>
    <n v="385"/>
    <x v="4"/>
  </r>
  <r>
    <n v="459927"/>
    <x v="1"/>
    <x v="0"/>
    <n v="40000"/>
    <n v="40000"/>
    <n v="0"/>
    <x v="0"/>
    <x v="1"/>
    <x v="1"/>
    <n v="407"/>
    <x v="2"/>
  </r>
  <r>
    <n v="459949"/>
    <x v="0"/>
    <x v="1"/>
    <n v="30000"/>
    <n v="30000"/>
    <n v="0"/>
    <x v="0"/>
    <x v="0"/>
    <x v="0"/>
    <n v="412"/>
    <x v="6"/>
  </r>
  <r>
    <n v="459964"/>
    <x v="1"/>
    <x v="0"/>
    <n v="16000"/>
    <n v="16000"/>
    <n v="0"/>
    <x v="0"/>
    <x v="0"/>
    <x v="1"/>
    <n v="448"/>
    <x v="3"/>
  </r>
  <r>
    <n v="459970"/>
    <x v="1"/>
    <x v="0"/>
    <n v="500"/>
    <n v="500"/>
    <n v="0"/>
    <x v="0"/>
    <x v="0"/>
    <x v="1"/>
    <n v="443"/>
    <x v="3"/>
  </r>
  <r>
    <n v="459987"/>
    <x v="1"/>
    <x v="2"/>
    <n v="30000"/>
    <n v="30000"/>
    <n v="0"/>
    <x v="0"/>
    <x v="0"/>
    <x v="2"/>
    <n v="456"/>
    <x v="1"/>
  </r>
  <r>
    <n v="460024"/>
    <x v="1"/>
    <x v="0"/>
    <n v="10000"/>
    <n v="10000"/>
    <n v="0"/>
    <x v="0"/>
    <x v="1"/>
    <x v="2"/>
    <n v="436"/>
    <x v="3"/>
  </r>
  <r>
    <n v="460048"/>
    <x v="1"/>
    <x v="0"/>
    <n v="23500"/>
    <n v="23500"/>
    <n v="0"/>
    <x v="0"/>
    <x v="1"/>
    <x v="0"/>
    <n v="538"/>
    <x v="9"/>
  </r>
  <r>
    <n v="460052"/>
    <x v="0"/>
    <x v="1"/>
    <n v="50000"/>
    <n v="50000"/>
    <n v="0"/>
    <x v="0"/>
    <x v="1"/>
    <x v="2"/>
    <n v="545"/>
    <x v="9"/>
  </r>
  <r>
    <n v="460076"/>
    <x v="1"/>
    <x v="0"/>
    <n v="46700"/>
    <n v="46700"/>
    <n v="0"/>
    <x v="0"/>
    <x v="1"/>
    <x v="2"/>
    <n v="462"/>
    <x v="1"/>
  </r>
  <r>
    <n v="460083"/>
    <x v="2"/>
    <x v="0"/>
    <n v="28000"/>
    <n v="28000"/>
    <n v="0"/>
    <x v="0"/>
    <x v="0"/>
    <x v="1"/>
    <n v="456"/>
    <x v="1"/>
  </r>
  <r>
    <n v="460087"/>
    <x v="1"/>
    <x v="0"/>
    <n v="2000"/>
    <n v="2000"/>
    <n v="0"/>
    <x v="0"/>
    <x v="0"/>
    <x v="1"/>
    <n v="429"/>
    <x v="6"/>
  </r>
  <r>
    <n v="460094"/>
    <x v="1"/>
    <x v="0"/>
    <n v="30000"/>
    <n v="0"/>
    <n v="1"/>
    <x v="1"/>
    <x v="0"/>
    <x v="1"/>
    <n v="488"/>
    <x v="8"/>
  </r>
  <r>
    <n v="460102"/>
    <x v="0"/>
    <x v="0"/>
    <n v="43500"/>
    <n v="43500"/>
    <n v="0"/>
    <x v="0"/>
    <x v="0"/>
    <x v="1"/>
    <n v="411"/>
    <x v="6"/>
  </r>
  <r>
    <n v="460119"/>
    <x v="1"/>
    <x v="1"/>
    <n v="8000"/>
    <n v="8000"/>
    <n v="0"/>
    <x v="0"/>
    <x v="0"/>
    <x v="1"/>
    <n v="453"/>
    <x v="1"/>
  </r>
  <r>
    <n v="460134"/>
    <x v="0"/>
    <x v="0"/>
    <n v="50000"/>
    <n v="50000"/>
    <n v="0"/>
    <x v="0"/>
    <x v="1"/>
    <x v="2"/>
    <n v="508"/>
    <x v="0"/>
  </r>
  <r>
    <n v="460144"/>
    <x v="0"/>
    <x v="0"/>
    <n v="25000"/>
    <n v="0"/>
    <n v="1"/>
    <x v="1"/>
    <x v="0"/>
    <x v="1"/>
    <n v="389"/>
    <x v="4"/>
  </r>
  <r>
    <n v="460145"/>
    <x v="1"/>
    <x v="0"/>
    <n v="10000"/>
    <n v="10000"/>
    <n v="0"/>
    <x v="0"/>
    <x v="0"/>
    <x v="1"/>
    <n v="496"/>
    <x v="0"/>
  </r>
  <r>
    <n v="460156"/>
    <x v="1"/>
    <x v="0"/>
    <n v="50000"/>
    <n v="50000"/>
    <n v="0"/>
    <x v="0"/>
    <x v="0"/>
    <x v="0"/>
    <n v="476"/>
    <x v="8"/>
  </r>
  <r>
    <n v="460176"/>
    <x v="0"/>
    <x v="1"/>
    <n v="30000"/>
    <n v="30000"/>
    <n v="0"/>
    <x v="0"/>
    <x v="1"/>
    <x v="1"/>
    <n v="452"/>
    <x v="1"/>
  </r>
  <r>
    <n v="460185"/>
    <x v="1"/>
    <x v="0"/>
    <n v="10000"/>
    <n v="10000"/>
    <n v="0"/>
    <x v="0"/>
    <x v="0"/>
    <x v="2"/>
    <n v="463"/>
    <x v="1"/>
  </r>
  <r>
    <n v="460199"/>
    <x v="0"/>
    <x v="0"/>
    <n v="7500"/>
    <n v="7500"/>
    <n v="0"/>
    <x v="0"/>
    <x v="0"/>
    <x v="1"/>
    <n v="469"/>
    <x v="1"/>
  </r>
  <r>
    <n v="460204"/>
    <x v="0"/>
    <x v="1"/>
    <n v="12100"/>
    <n v="12100"/>
    <n v="0"/>
    <x v="0"/>
    <x v="1"/>
    <x v="2"/>
    <n v="514"/>
    <x v="7"/>
  </r>
  <r>
    <n v="460210"/>
    <x v="0"/>
    <x v="0"/>
    <n v="80150"/>
    <n v="80150"/>
    <n v="0"/>
    <x v="0"/>
    <x v="0"/>
    <x v="1"/>
    <n v="407"/>
    <x v="2"/>
  </r>
  <r>
    <n v="460247"/>
    <x v="1"/>
    <x v="0"/>
    <n v="500"/>
    <n v="500"/>
    <n v="0"/>
    <x v="0"/>
    <x v="1"/>
    <x v="0"/>
    <n v="464"/>
    <x v="1"/>
  </r>
  <r>
    <n v="460251"/>
    <x v="0"/>
    <x v="2"/>
    <n v="74600"/>
    <n v="74600"/>
    <n v="0"/>
    <x v="0"/>
    <x v="0"/>
    <x v="1"/>
    <n v="470"/>
    <x v="1"/>
  </r>
  <r>
    <n v="460266"/>
    <x v="1"/>
    <x v="0"/>
    <n v="60000"/>
    <n v="60000"/>
    <n v="0"/>
    <x v="0"/>
    <x v="1"/>
    <x v="0"/>
    <n v="456"/>
    <x v="1"/>
  </r>
  <r>
    <n v="460268"/>
    <x v="0"/>
    <x v="0"/>
    <n v="70000"/>
    <n v="70000"/>
    <n v="0"/>
    <x v="0"/>
    <x v="1"/>
    <x v="1"/>
    <n v="427"/>
    <x v="6"/>
  </r>
  <r>
    <n v="460272"/>
    <x v="0"/>
    <x v="0"/>
    <n v="62956"/>
    <n v="62956"/>
    <n v="0"/>
    <x v="0"/>
    <x v="0"/>
    <x v="1"/>
    <n v="525"/>
    <x v="7"/>
  </r>
  <r>
    <n v="460299"/>
    <x v="0"/>
    <x v="1"/>
    <n v="38000"/>
    <n v="38000"/>
    <n v="0"/>
    <x v="0"/>
    <x v="1"/>
    <x v="0"/>
    <n v="476"/>
    <x v="8"/>
  </r>
  <r>
    <n v="460309"/>
    <x v="0"/>
    <x v="0"/>
    <n v="15000"/>
    <n v="15000"/>
    <n v="0"/>
    <x v="0"/>
    <x v="1"/>
    <x v="0"/>
    <n v="540"/>
    <x v="9"/>
  </r>
  <r>
    <n v="460322"/>
    <x v="0"/>
    <x v="1"/>
    <n v="52000"/>
    <n v="52000"/>
    <n v="0"/>
    <x v="0"/>
    <x v="1"/>
    <x v="0"/>
    <n v="454"/>
    <x v="1"/>
  </r>
  <r>
    <n v="460328"/>
    <x v="1"/>
    <x v="0"/>
    <n v="2000"/>
    <n v="2000"/>
    <n v="0"/>
    <x v="0"/>
    <x v="1"/>
    <x v="1"/>
    <n v="480"/>
    <x v="8"/>
  </r>
  <r>
    <n v="460347"/>
    <x v="0"/>
    <x v="1"/>
    <n v="25000"/>
    <n v="25000"/>
    <n v="0"/>
    <x v="0"/>
    <x v="0"/>
    <x v="0"/>
    <n v="445"/>
    <x v="3"/>
  </r>
  <r>
    <n v="460361"/>
    <x v="0"/>
    <x v="0"/>
    <n v="10000"/>
    <n v="10000"/>
    <n v="0"/>
    <x v="0"/>
    <x v="0"/>
    <x v="1"/>
    <n v="482"/>
    <x v="8"/>
  </r>
  <r>
    <n v="460400"/>
    <x v="0"/>
    <x v="1"/>
    <n v="80000"/>
    <n v="80000"/>
    <n v="0"/>
    <x v="0"/>
    <x v="1"/>
    <x v="1"/>
    <n v="482"/>
    <x v="8"/>
  </r>
  <r>
    <n v="460450"/>
    <x v="1"/>
    <x v="0"/>
    <n v="25000"/>
    <n v="25000"/>
    <n v="0"/>
    <x v="0"/>
    <x v="1"/>
    <x v="0"/>
    <n v="501"/>
    <x v="0"/>
  </r>
  <r>
    <n v="460511"/>
    <x v="1"/>
    <x v="0"/>
    <n v="30000"/>
    <n v="30000"/>
    <n v="0"/>
    <x v="0"/>
    <x v="0"/>
    <x v="1"/>
    <n v="476"/>
    <x v="8"/>
  </r>
  <r>
    <n v="460590"/>
    <x v="0"/>
    <x v="1"/>
    <n v="10000"/>
    <n v="10000"/>
    <n v="0"/>
    <x v="0"/>
    <x v="0"/>
    <x v="1"/>
    <n v="485"/>
    <x v="8"/>
  </r>
  <r>
    <n v="460609"/>
    <x v="0"/>
    <x v="2"/>
    <n v="41000"/>
    <n v="41000"/>
    <n v="0"/>
    <x v="0"/>
    <x v="1"/>
    <x v="2"/>
    <n v="493"/>
    <x v="0"/>
  </r>
  <r>
    <n v="460628"/>
    <x v="0"/>
    <x v="1"/>
    <n v="20000"/>
    <n v="20000"/>
    <n v="0"/>
    <x v="0"/>
    <x v="1"/>
    <x v="0"/>
    <n v="547"/>
    <x v="9"/>
  </r>
  <r>
    <n v="460646"/>
    <x v="2"/>
    <x v="0"/>
    <n v="49000"/>
    <n v="49000"/>
    <n v="0"/>
    <x v="0"/>
    <x v="1"/>
    <x v="2"/>
    <n v="463"/>
    <x v="1"/>
  </r>
  <r>
    <n v="460676"/>
    <x v="0"/>
    <x v="0"/>
    <n v="70000"/>
    <n v="70000"/>
    <n v="0"/>
    <x v="0"/>
    <x v="1"/>
    <x v="1"/>
    <n v="444"/>
    <x v="3"/>
  </r>
  <r>
    <n v="460688"/>
    <x v="0"/>
    <x v="0"/>
    <n v="71500"/>
    <n v="71500"/>
    <n v="0"/>
    <x v="0"/>
    <x v="0"/>
    <x v="2"/>
    <n v="516"/>
    <x v="7"/>
  </r>
  <r>
    <n v="460762"/>
    <x v="0"/>
    <x v="1"/>
    <n v="45000"/>
    <n v="45000"/>
    <n v="0"/>
    <x v="0"/>
    <x v="1"/>
    <x v="0"/>
    <n v="507"/>
    <x v="0"/>
  </r>
  <r>
    <n v="460855"/>
    <x v="0"/>
    <x v="1"/>
    <n v="35000"/>
    <n v="35000"/>
    <n v="0"/>
    <x v="0"/>
    <x v="0"/>
    <x v="1"/>
    <n v="481"/>
    <x v="8"/>
  </r>
  <r>
    <n v="460871"/>
    <x v="1"/>
    <x v="1"/>
    <n v="25000"/>
    <n v="25000"/>
    <n v="0"/>
    <x v="0"/>
    <x v="1"/>
    <x v="1"/>
    <n v="461"/>
    <x v="1"/>
  </r>
  <r>
    <n v="460890"/>
    <x v="1"/>
    <x v="0"/>
    <n v="22000"/>
    <n v="22000"/>
    <n v="0"/>
    <x v="0"/>
    <x v="1"/>
    <x v="0"/>
    <n v="433"/>
    <x v="3"/>
  </r>
  <r>
    <n v="460950"/>
    <x v="0"/>
    <x v="1"/>
    <n v="95000"/>
    <n v="95000"/>
    <n v="0"/>
    <x v="0"/>
    <x v="0"/>
    <x v="0"/>
    <n v="440"/>
    <x v="3"/>
  </r>
  <r>
    <n v="461066"/>
    <x v="1"/>
    <x v="0"/>
    <n v="15000"/>
    <n v="15000"/>
    <n v="0"/>
    <x v="0"/>
    <x v="1"/>
    <x v="0"/>
    <n v="497"/>
    <x v="0"/>
  </r>
  <r>
    <n v="461088"/>
    <x v="0"/>
    <x v="2"/>
    <n v="45000"/>
    <n v="45000"/>
    <n v="0"/>
    <x v="0"/>
    <x v="0"/>
    <x v="1"/>
    <n v="472"/>
    <x v="8"/>
  </r>
  <r>
    <n v="461107"/>
    <x v="0"/>
    <x v="0"/>
    <n v="83500"/>
    <n v="83500"/>
    <n v="0"/>
    <x v="0"/>
    <x v="1"/>
    <x v="1"/>
    <n v="473"/>
    <x v="8"/>
  </r>
  <r>
    <n v="461158"/>
    <x v="1"/>
    <x v="0"/>
    <n v="700"/>
    <n v="700"/>
    <n v="0"/>
    <x v="0"/>
    <x v="0"/>
    <x v="1"/>
    <n v="473"/>
    <x v="8"/>
  </r>
  <r>
    <n v="461173"/>
    <x v="0"/>
    <x v="1"/>
    <n v="60000"/>
    <n v="60000"/>
    <n v="0"/>
    <x v="0"/>
    <x v="0"/>
    <x v="1"/>
    <n v="532"/>
    <x v="9"/>
  </r>
  <r>
    <n v="461175"/>
    <x v="1"/>
    <x v="0"/>
    <n v="15000"/>
    <n v="15000"/>
    <n v="0"/>
    <x v="0"/>
    <x v="1"/>
    <x v="1"/>
    <n v="410"/>
    <x v="2"/>
  </r>
  <r>
    <n v="461181"/>
    <x v="1"/>
    <x v="0"/>
    <n v="700"/>
    <n v="700"/>
    <n v="0"/>
    <x v="0"/>
    <x v="0"/>
    <x v="1"/>
    <n v="516"/>
    <x v="7"/>
  </r>
  <r>
    <n v="461182"/>
    <x v="1"/>
    <x v="0"/>
    <n v="500"/>
    <n v="500"/>
    <n v="0"/>
    <x v="0"/>
    <x v="0"/>
    <x v="1"/>
    <n v="476"/>
    <x v="8"/>
  </r>
  <r>
    <n v="461190"/>
    <x v="1"/>
    <x v="1"/>
    <n v="4000"/>
    <n v="4000"/>
    <n v="0"/>
    <x v="0"/>
    <x v="0"/>
    <x v="2"/>
    <n v="440"/>
    <x v="3"/>
  </r>
  <r>
    <n v="461194"/>
    <x v="0"/>
    <x v="1"/>
    <n v="25000"/>
    <n v="25000"/>
    <n v="0"/>
    <x v="0"/>
    <x v="0"/>
    <x v="1"/>
    <n v="409"/>
    <x v="2"/>
  </r>
  <r>
    <n v="461210"/>
    <x v="1"/>
    <x v="0"/>
    <n v="8000"/>
    <n v="8000"/>
    <n v="0"/>
    <x v="0"/>
    <x v="0"/>
    <x v="0"/>
    <n v="436"/>
    <x v="3"/>
  </r>
  <r>
    <n v="461229"/>
    <x v="0"/>
    <x v="0"/>
    <n v="60000"/>
    <n v="60000"/>
    <n v="0"/>
    <x v="0"/>
    <x v="1"/>
    <x v="2"/>
    <n v="509"/>
    <x v="0"/>
  </r>
  <r>
    <n v="461258"/>
    <x v="0"/>
    <x v="1"/>
    <n v="160340"/>
    <n v="160340"/>
    <n v="0"/>
    <x v="0"/>
    <x v="1"/>
    <x v="0"/>
    <n v="469"/>
    <x v="1"/>
  </r>
  <r>
    <n v="461259"/>
    <x v="0"/>
    <x v="1"/>
    <n v="45000"/>
    <n v="45000"/>
    <n v="0"/>
    <x v="0"/>
    <x v="1"/>
    <x v="0"/>
    <n v="475"/>
    <x v="8"/>
  </r>
  <r>
    <n v="461262"/>
    <x v="1"/>
    <x v="0"/>
    <n v="1000"/>
    <n v="1000"/>
    <n v="0"/>
    <x v="0"/>
    <x v="1"/>
    <x v="1"/>
    <n v="469"/>
    <x v="1"/>
  </r>
  <r>
    <n v="461286"/>
    <x v="0"/>
    <x v="1"/>
    <n v="4600"/>
    <n v="4600"/>
    <n v="0"/>
    <x v="0"/>
    <x v="0"/>
    <x v="0"/>
    <n v="531"/>
    <x v="9"/>
  </r>
  <r>
    <n v="461299"/>
    <x v="0"/>
    <x v="0"/>
    <n v="40000"/>
    <n v="40000"/>
    <n v="0"/>
    <x v="0"/>
    <x v="0"/>
    <x v="1"/>
    <n v="460"/>
    <x v="1"/>
  </r>
  <r>
    <n v="461316"/>
    <x v="2"/>
    <x v="0"/>
    <n v="52000"/>
    <n v="52000"/>
    <n v="0"/>
    <x v="0"/>
    <x v="0"/>
    <x v="1"/>
    <n v="404"/>
    <x v="2"/>
  </r>
  <r>
    <n v="461327"/>
    <x v="1"/>
    <x v="0"/>
    <n v="500"/>
    <n v="500"/>
    <n v="0"/>
    <x v="0"/>
    <x v="0"/>
    <x v="1"/>
    <n v="441"/>
    <x v="3"/>
  </r>
  <r>
    <n v="461348"/>
    <x v="0"/>
    <x v="0"/>
    <n v="40000"/>
    <n v="40000"/>
    <n v="0"/>
    <x v="0"/>
    <x v="1"/>
    <x v="1"/>
    <n v="464"/>
    <x v="1"/>
  </r>
  <r>
    <n v="461356"/>
    <x v="0"/>
    <x v="1"/>
    <n v="50000"/>
    <n v="50000"/>
    <n v="0"/>
    <x v="0"/>
    <x v="1"/>
    <x v="0"/>
    <n v="462"/>
    <x v="1"/>
  </r>
  <r>
    <n v="461400"/>
    <x v="0"/>
    <x v="0"/>
    <n v="35000"/>
    <n v="35000"/>
    <n v="0"/>
    <x v="0"/>
    <x v="0"/>
    <x v="0"/>
    <n v="475"/>
    <x v="8"/>
  </r>
  <r>
    <n v="461410"/>
    <x v="0"/>
    <x v="1"/>
    <n v="29000"/>
    <n v="29000"/>
    <n v="0"/>
    <x v="0"/>
    <x v="0"/>
    <x v="2"/>
    <n v="490"/>
    <x v="8"/>
  </r>
  <r>
    <n v="461417"/>
    <x v="0"/>
    <x v="0"/>
    <n v="80000"/>
    <n v="80000"/>
    <n v="0"/>
    <x v="0"/>
    <x v="1"/>
    <x v="0"/>
    <n v="549"/>
    <x v="9"/>
  </r>
  <r>
    <n v="461456"/>
    <x v="0"/>
    <x v="0"/>
    <n v="223000"/>
    <n v="223000"/>
    <n v="0"/>
    <x v="0"/>
    <x v="1"/>
    <x v="1"/>
    <n v="503"/>
    <x v="0"/>
  </r>
  <r>
    <n v="461460"/>
    <x v="1"/>
    <x v="0"/>
    <n v="2500"/>
    <n v="2500"/>
    <n v="0"/>
    <x v="0"/>
    <x v="0"/>
    <x v="0"/>
    <n v="471"/>
    <x v="8"/>
  </r>
  <r>
    <n v="461465"/>
    <x v="0"/>
    <x v="0"/>
    <n v="11000"/>
    <n v="11000"/>
    <n v="0"/>
    <x v="0"/>
    <x v="0"/>
    <x v="0"/>
    <n v="405"/>
    <x v="2"/>
  </r>
  <r>
    <n v="461466"/>
    <x v="0"/>
    <x v="2"/>
    <n v="60000"/>
    <n v="60000"/>
    <n v="0"/>
    <x v="0"/>
    <x v="1"/>
    <x v="0"/>
    <n v="488"/>
    <x v="8"/>
  </r>
  <r>
    <n v="461472"/>
    <x v="1"/>
    <x v="0"/>
    <n v="12500"/>
    <n v="12500"/>
    <n v="0"/>
    <x v="0"/>
    <x v="0"/>
    <x v="1"/>
    <n v="442"/>
    <x v="3"/>
  </r>
  <r>
    <n v="461475"/>
    <x v="1"/>
    <x v="2"/>
    <n v="10000"/>
    <n v="10000"/>
    <n v="0"/>
    <x v="0"/>
    <x v="0"/>
    <x v="1"/>
    <n v="426"/>
    <x v="6"/>
  </r>
  <r>
    <n v="461479"/>
    <x v="1"/>
    <x v="0"/>
    <n v="10000"/>
    <n v="10000"/>
    <n v="0"/>
    <x v="0"/>
    <x v="1"/>
    <x v="2"/>
    <n v="508"/>
    <x v="0"/>
  </r>
  <r>
    <n v="461480"/>
    <x v="0"/>
    <x v="0"/>
    <n v="90500"/>
    <n v="90500"/>
    <n v="0"/>
    <x v="0"/>
    <x v="1"/>
    <x v="0"/>
    <n v="513"/>
    <x v="7"/>
  </r>
  <r>
    <n v="461489"/>
    <x v="0"/>
    <x v="0"/>
    <n v="20000"/>
    <n v="20000"/>
    <n v="0"/>
    <x v="0"/>
    <x v="1"/>
    <x v="0"/>
    <n v="458"/>
    <x v="1"/>
  </r>
  <r>
    <n v="461497"/>
    <x v="0"/>
    <x v="1"/>
    <n v="30000"/>
    <n v="30000"/>
    <n v="0"/>
    <x v="0"/>
    <x v="1"/>
    <x v="0"/>
    <n v="456"/>
    <x v="1"/>
  </r>
  <r>
    <n v="461498"/>
    <x v="1"/>
    <x v="0"/>
    <n v="50000"/>
    <n v="50000"/>
    <n v="0"/>
    <x v="0"/>
    <x v="1"/>
    <x v="2"/>
    <n v="517"/>
    <x v="7"/>
  </r>
  <r>
    <n v="461499"/>
    <x v="0"/>
    <x v="0"/>
    <n v="44900"/>
    <n v="44900"/>
    <n v="0"/>
    <x v="0"/>
    <x v="1"/>
    <x v="1"/>
    <n v="449"/>
    <x v="3"/>
  </r>
  <r>
    <n v="461504"/>
    <x v="1"/>
    <x v="0"/>
    <n v="39000"/>
    <n v="39000"/>
    <n v="0"/>
    <x v="0"/>
    <x v="1"/>
    <x v="2"/>
    <n v="522"/>
    <x v="7"/>
  </r>
  <r>
    <n v="461506"/>
    <x v="1"/>
    <x v="1"/>
    <n v="10000"/>
    <n v="10000"/>
    <n v="0"/>
    <x v="0"/>
    <x v="1"/>
    <x v="2"/>
    <n v="485"/>
    <x v="8"/>
  </r>
  <r>
    <n v="461511"/>
    <x v="1"/>
    <x v="0"/>
    <n v="20000"/>
    <n v="20000"/>
    <n v="0"/>
    <x v="0"/>
    <x v="1"/>
    <x v="0"/>
    <n v="482"/>
    <x v="8"/>
  </r>
  <r>
    <n v="461529"/>
    <x v="1"/>
    <x v="0"/>
    <n v="10000"/>
    <n v="10000"/>
    <n v="0"/>
    <x v="0"/>
    <x v="1"/>
    <x v="1"/>
    <n v="509"/>
    <x v="0"/>
  </r>
  <r>
    <n v="461531"/>
    <x v="1"/>
    <x v="0"/>
    <n v="10000"/>
    <n v="10000"/>
    <n v="0"/>
    <x v="0"/>
    <x v="1"/>
    <x v="0"/>
    <n v="461"/>
    <x v="1"/>
  </r>
  <r>
    <n v="461544"/>
    <x v="1"/>
    <x v="0"/>
    <n v="35000"/>
    <n v="35000"/>
    <n v="0"/>
    <x v="0"/>
    <x v="1"/>
    <x v="1"/>
    <n v="458"/>
    <x v="1"/>
  </r>
  <r>
    <n v="461546"/>
    <x v="0"/>
    <x v="1"/>
    <n v="100000"/>
    <n v="100000"/>
    <n v="0"/>
    <x v="0"/>
    <x v="1"/>
    <x v="1"/>
    <n v="443"/>
    <x v="3"/>
  </r>
  <r>
    <n v="461551"/>
    <x v="1"/>
    <x v="0"/>
    <n v="20000"/>
    <n v="20000"/>
    <n v="0"/>
    <x v="0"/>
    <x v="0"/>
    <x v="1"/>
    <n v="430"/>
    <x v="6"/>
  </r>
  <r>
    <n v="461563"/>
    <x v="1"/>
    <x v="0"/>
    <n v="25000"/>
    <n v="25000"/>
    <n v="0"/>
    <x v="0"/>
    <x v="0"/>
    <x v="1"/>
    <n v="393"/>
    <x v="2"/>
  </r>
  <r>
    <n v="461573"/>
    <x v="1"/>
    <x v="0"/>
    <n v="24900"/>
    <n v="11900"/>
    <n v="0"/>
    <x v="0"/>
    <x v="0"/>
    <x v="2"/>
    <n v="493"/>
    <x v="0"/>
  </r>
  <r>
    <n v="461578"/>
    <x v="1"/>
    <x v="0"/>
    <n v="500"/>
    <n v="500"/>
    <n v="0"/>
    <x v="0"/>
    <x v="1"/>
    <x v="2"/>
    <n v="452"/>
    <x v="1"/>
  </r>
  <r>
    <n v="461579"/>
    <x v="1"/>
    <x v="0"/>
    <n v="15000"/>
    <n v="15000"/>
    <n v="0"/>
    <x v="0"/>
    <x v="1"/>
    <x v="0"/>
    <n v="451"/>
    <x v="1"/>
  </r>
  <r>
    <n v="461580"/>
    <x v="1"/>
    <x v="0"/>
    <n v="700"/>
    <n v="700"/>
    <n v="0"/>
    <x v="0"/>
    <x v="1"/>
    <x v="1"/>
    <n v="472"/>
    <x v="8"/>
  </r>
  <r>
    <n v="461585"/>
    <x v="0"/>
    <x v="1"/>
    <n v="1900"/>
    <n v="1900"/>
    <n v="0"/>
    <x v="0"/>
    <x v="0"/>
    <x v="0"/>
    <n v="470"/>
    <x v="1"/>
  </r>
  <r>
    <n v="461590"/>
    <x v="0"/>
    <x v="0"/>
    <n v="16000"/>
    <n v="16000"/>
    <n v="0"/>
    <x v="0"/>
    <x v="1"/>
    <x v="1"/>
    <n v="487"/>
    <x v="8"/>
  </r>
  <r>
    <n v="461599"/>
    <x v="0"/>
    <x v="1"/>
    <n v="95000"/>
    <n v="95000"/>
    <n v="0"/>
    <x v="0"/>
    <x v="0"/>
    <x v="0"/>
    <n v="525"/>
    <x v="7"/>
  </r>
  <r>
    <n v="461603"/>
    <x v="0"/>
    <x v="0"/>
    <n v="130750"/>
    <n v="130750"/>
    <n v="0"/>
    <x v="0"/>
    <x v="1"/>
    <x v="0"/>
    <n v="531"/>
    <x v="9"/>
  </r>
  <r>
    <n v="461664"/>
    <x v="1"/>
    <x v="0"/>
    <n v="30000"/>
    <n v="997.2"/>
    <n v="1"/>
    <x v="1"/>
    <x v="0"/>
    <x v="2"/>
    <n v="482"/>
    <x v="8"/>
  </r>
  <r>
    <n v="461687"/>
    <x v="0"/>
    <x v="2"/>
    <n v="90000"/>
    <n v="90000"/>
    <n v="0"/>
    <x v="0"/>
    <x v="0"/>
    <x v="1"/>
    <n v="462"/>
    <x v="1"/>
  </r>
  <r>
    <n v="461695"/>
    <x v="2"/>
    <x v="2"/>
    <n v="30000"/>
    <n v="30000"/>
    <n v="0"/>
    <x v="0"/>
    <x v="0"/>
    <x v="1"/>
    <n v="439"/>
    <x v="3"/>
  </r>
  <r>
    <n v="461710"/>
    <x v="1"/>
    <x v="0"/>
    <n v="500"/>
    <n v="500"/>
    <n v="0"/>
    <x v="0"/>
    <x v="1"/>
    <x v="2"/>
    <n v="438"/>
    <x v="3"/>
  </r>
  <r>
    <n v="461711"/>
    <x v="0"/>
    <x v="1"/>
    <n v="25000"/>
    <n v="25000"/>
    <n v="0"/>
    <x v="0"/>
    <x v="1"/>
    <x v="0"/>
    <n v="471"/>
    <x v="8"/>
  </r>
  <r>
    <n v="461714"/>
    <x v="0"/>
    <x v="2"/>
    <n v="40000"/>
    <n v="40000"/>
    <n v="0"/>
    <x v="0"/>
    <x v="0"/>
    <x v="1"/>
    <n v="488"/>
    <x v="8"/>
  </r>
  <r>
    <n v="461740"/>
    <x v="0"/>
    <x v="1"/>
    <n v="30000"/>
    <n v="30000"/>
    <n v="0"/>
    <x v="0"/>
    <x v="0"/>
    <x v="1"/>
    <n v="477"/>
    <x v="8"/>
  </r>
  <r>
    <n v="461744"/>
    <x v="1"/>
    <x v="0"/>
    <n v="83000"/>
    <n v="83000"/>
    <n v="0"/>
    <x v="0"/>
    <x v="1"/>
    <x v="0"/>
    <n v="486"/>
    <x v="8"/>
  </r>
  <r>
    <n v="461749"/>
    <x v="0"/>
    <x v="0"/>
    <n v="30000"/>
    <n v="30000"/>
    <n v="0"/>
    <x v="0"/>
    <x v="0"/>
    <x v="1"/>
    <n v="451"/>
    <x v="1"/>
  </r>
  <r>
    <n v="461754"/>
    <x v="0"/>
    <x v="0"/>
    <n v="119000"/>
    <n v="119000"/>
    <n v="0"/>
    <x v="0"/>
    <x v="1"/>
    <x v="2"/>
    <n v="484"/>
    <x v="8"/>
  </r>
  <r>
    <n v="461759"/>
    <x v="0"/>
    <x v="0"/>
    <n v="75000"/>
    <n v="75000"/>
    <n v="0"/>
    <x v="0"/>
    <x v="0"/>
    <x v="1"/>
    <n v="394"/>
    <x v="2"/>
  </r>
  <r>
    <n v="461761"/>
    <x v="0"/>
    <x v="0"/>
    <n v="65000"/>
    <n v="65000"/>
    <n v="0"/>
    <x v="0"/>
    <x v="0"/>
    <x v="2"/>
    <n v="507"/>
    <x v="0"/>
  </r>
  <r>
    <n v="461762"/>
    <x v="0"/>
    <x v="0"/>
    <n v="35000"/>
    <n v="35000"/>
    <n v="0"/>
    <x v="0"/>
    <x v="1"/>
    <x v="0"/>
    <n v="505"/>
    <x v="0"/>
  </r>
  <r>
    <n v="461765"/>
    <x v="0"/>
    <x v="0"/>
    <n v="50000"/>
    <n v="50000"/>
    <n v="0"/>
    <x v="0"/>
    <x v="1"/>
    <x v="0"/>
    <n v="503"/>
    <x v="0"/>
  </r>
  <r>
    <n v="461780"/>
    <x v="0"/>
    <x v="0"/>
    <n v="3000"/>
    <n v="3000"/>
    <n v="0"/>
    <x v="0"/>
    <x v="0"/>
    <x v="0"/>
    <n v="431"/>
    <x v="3"/>
  </r>
  <r>
    <n v="461794"/>
    <x v="1"/>
    <x v="0"/>
    <n v="40000"/>
    <n v="40000"/>
    <n v="0"/>
    <x v="0"/>
    <x v="1"/>
    <x v="1"/>
    <n v="479"/>
    <x v="8"/>
  </r>
  <r>
    <n v="461800"/>
    <x v="0"/>
    <x v="0"/>
    <n v="26700"/>
    <n v="26700"/>
    <n v="0"/>
    <x v="0"/>
    <x v="1"/>
    <x v="1"/>
    <n v="465"/>
    <x v="1"/>
  </r>
  <r>
    <n v="461806"/>
    <x v="1"/>
    <x v="0"/>
    <n v="30000"/>
    <n v="30000"/>
    <n v="0"/>
    <x v="0"/>
    <x v="0"/>
    <x v="1"/>
    <n v="502"/>
    <x v="0"/>
  </r>
  <r>
    <n v="461816"/>
    <x v="1"/>
    <x v="0"/>
    <n v="500"/>
    <n v="500"/>
    <n v="0"/>
    <x v="0"/>
    <x v="1"/>
    <x v="0"/>
    <n v="468"/>
    <x v="1"/>
  </r>
  <r>
    <n v="461820"/>
    <x v="0"/>
    <x v="0"/>
    <n v="35000"/>
    <n v="35000"/>
    <n v="0"/>
    <x v="0"/>
    <x v="0"/>
    <x v="1"/>
    <n v="448"/>
    <x v="3"/>
  </r>
  <r>
    <n v="461869"/>
    <x v="0"/>
    <x v="0"/>
    <n v="136402"/>
    <n v="136402"/>
    <n v="0"/>
    <x v="0"/>
    <x v="0"/>
    <x v="1"/>
    <n v="525"/>
    <x v="7"/>
  </r>
  <r>
    <n v="461874"/>
    <x v="1"/>
    <x v="0"/>
    <n v="10000"/>
    <n v="10000"/>
    <n v="0"/>
    <x v="0"/>
    <x v="1"/>
    <x v="1"/>
    <n v="470"/>
    <x v="1"/>
  </r>
  <r>
    <n v="461889"/>
    <x v="1"/>
    <x v="0"/>
    <n v="16000"/>
    <n v="16000"/>
    <n v="0"/>
    <x v="0"/>
    <x v="1"/>
    <x v="1"/>
    <n v="535"/>
    <x v="9"/>
  </r>
  <r>
    <n v="461896"/>
    <x v="0"/>
    <x v="2"/>
    <n v="30000"/>
    <n v="30000"/>
    <n v="0"/>
    <x v="0"/>
    <x v="1"/>
    <x v="0"/>
    <n v="485"/>
    <x v="8"/>
  </r>
  <r>
    <n v="461910"/>
    <x v="0"/>
    <x v="1"/>
    <n v="35000"/>
    <n v="35000"/>
    <n v="0"/>
    <x v="0"/>
    <x v="1"/>
    <x v="2"/>
    <n v="506"/>
    <x v="0"/>
  </r>
  <r>
    <n v="461916"/>
    <x v="1"/>
    <x v="0"/>
    <n v="25000"/>
    <n v="25000"/>
    <n v="0"/>
    <x v="0"/>
    <x v="0"/>
    <x v="1"/>
    <n v="411"/>
    <x v="6"/>
  </r>
  <r>
    <n v="461930"/>
    <x v="0"/>
    <x v="1"/>
    <n v="20000"/>
    <n v="20000"/>
    <n v="0"/>
    <x v="0"/>
    <x v="0"/>
    <x v="2"/>
    <n v="492"/>
    <x v="0"/>
  </r>
  <r>
    <n v="461936"/>
    <x v="1"/>
    <x v="1"/>
    <n v="20000"/>
    <n v="20000"/>
    <n v="0"/>
    <x v="0"/>
    <x v="0"/>
    <x v="0"/>
    <n v="480"/>
    <x v="8"/>
  </r>
  <r>
    <n v="461953"/>
    <x v="1"/>
    <x v="0"/>
    <n v="25000"/>
    <n v="25000"/>
    <n v="0"/>
    <x v="0"/>
    <x v="1"/>
    <x v="1"/>
    <n v="493"/>
    <x v="0"/>
  </r>
  <r>
    <n v="461969"/>
    <x v="1"/>
    <x v="1"/>
    <n v="29500"/>
    <n v="29500"/>
    <n v="0"/>
    <x v="0"/>
    <x v="0"/>
    <x v="1"/>
    <n v="462"/>
    <x v="1"/>
  </r>
  <r>
    <n v="461971"/>
    <x v="1"/>
    <x v="0"/>
    <n v="53000"/>
    <n v="53000"/>
    <n v="0"/>
    <x v="0"/>
    <x v="0"/>
    <x v="2"/>
    <n v="473"/>
    <x v="8"/>
  </r>
  <r>
    <n v="461981"/>
    <x v="1"/>
    <x v="1"/>
    <n v="20000"/>
    <n v="20000"/>
    <n v="0"/>
    <x v="0"/>
    <x v="0"/>
    <x v="1"/>
    <n v="404"/>
    <x v="2"/>
  </r>
  <r>
    <n v="461982"/>
    <x v="1"/>
    <x v="0"/>
    <n v="5000"/>
    <n v="5000"/>
    <n v="0"/>
    <x v="0"/>
    <x v="1"/>
    <x v="1"/>
    <n v="444"/>
    <x v="3"/>
  </r>
  <r>
    <n v="461987"/>
    <x v="0"/>
    <x v="1"/>
    <n v="35000"/>
    <n v="35000"/>
    <n v="0"/>
    <x v="0"/>
    <x v="0"/>
    <x v="2"/>
    <n v="491"/>
    <x v="0"/>
  </r>
  <r>
    <n v="462013"/>
    <x v="2"/>
    <x v="2"/>
    <n v="35000"/>
    <n v="35000"/>
    <n v="0"/>
    <x v="0"/>
    <x v="1"/>
    <x v="1"/>
    <n v="472"/>
    <x v="8"/>
  </r>
  <r>
    <n v="462020"/>
    <x v="0"/>
    <x v="0"/>
    <n v="46000"/>
    <n v="46000"/>
    <n v="0"/>
    <x v="0"/>
    <x v="1"/>
    <x v="0"/>
    <n v="514"/>
    <x v="7"/>
  </r>
  <r>
    <n v="462036"/>
    <x v="0"/>
    <x v="2"/>
    <n v="61500"/>
    <n v="61500"/>
    <n v="0"/>
    <x v="0"/>
    <x v="1"/>
    <x v="1"/>
    <n v="471"/>
    <x v="8"/>
  </r>
  <r>
    <n v="462057"/>
    <x v="1"/>
    <x v="0"/>
    <n v="25000"/>
    <n v="25000"/>
    <n v="0"/>
    <x v="0"/>
    <x v="1"/>
    <x v="1"/>
    <n v="542"/>
    <x v="9"/>
  </r>
  <r>
    <n v="462060"/>
    <x v="0"/>
    <x v="0"/>
    <n v="92088"/>
    <n v="92088"/>
    <n v="0"/>
    <x v="0"/>
    <x v="1"/>
    <x v="0"/>
    <n v="469"/>
    <x v="1"/>
  </r>
  <r>
    <n v="462071"/>
    <x v="1"/>
    <x v="0"/>
    <n v="500"/>
    <n v="500"/>
    <n v="0"/>
    <x v="0"/>
    <x v="0"/>
    <x v="1"/>
    <n v="412"/>
    <x v="6"/>
  </r>
  <r>
    <n v="462088"/>
    <x v="1"/>
    <x v="0"/>
    <n v="9000"/>
    <n v="9000"/>
    <n v="0"/>
    <x v="0"/>
    <x v="0"/>
    <x v="1"/>
    <n v="436"/>
    <x v="3"/>
  </r>
  <r>
    <n v="462090"/>
    <x v="1"/>
    <x v="0"/>
    <n v="3000"/>
    <n v="3000"/>
    <n v="0"/>
    <x v="0"/>
    <x v="1"/>
    <x v="0"/>
    <n v="428"/>
    <x v="6"/>
  </r>
  <r>
    <n v="462113"/>
    <x v="0"/>
    <x v="0"/>
    <n v="114000"/>
    <n v="114000"/>
    <n v="0"/>
    <x v="0"/>
    <x v="1"/>
    <x v="1"/>
    <n v="501"/>
    <x v="0"/>
  </r>
  <r>
    <n v="462160"/>
    <x v="1"/>
    <x v="0"/>
    <n v="9500"/>
    <n v="9500"/>
    <n v="0"/>
    <x v="0"/>
    <x v="1"/>
    <x v="1"/>
    <n v="423"/>
    <x v="6"/>
  </r>
  <r>
    <n v="462181"/>
    <x v="1"/>
    <x v="0"/>
    <n v="4000"/>
    <n v="4000"/>
    <n v="0"/>
    <x v="0"/>
    <x v="0"/>
    <x v="1"/>
    <n v="430"/>
    <x v="6"/>
  </r>
  <r>
    <n v="462182"/>
    <x v="0"/>
    <x v="0"/>
    <n v="154000"/>
    <n v="154000"/>
    <n v="0"/>
    <x v="0"/>
    <x v="0"/>
    <x v="1"/>
    <n v="443"/>
    <x v="3"/>
  </r>
  <r>
    <n v="462186"/>
    <x v="2"/>
    <x v="0"/>
    <n v="74560"/>
    <n v="74560"/>
    <n v="0"/>
    <x v="0"/>
    <x v="1"/>
    <x v="0"/>
    <n v="556"/>
    <x v="10"/>
  </r>
  <r>
    <n v="462188"/>
    <x v="0"/>
    <x v="0"/>
    <n v="110000"/>
    <n v="110000"/>
    <n v="0"/>
    <x v="0"/>
    <x v="1"/>
    <x v="0"/>
    <n v="495"/>
    <x v="0"/>
  </r>
  <r>
    <n v="462193"/>
    <x v="1"/>
    <x v="0"/>
    <n v="21800"/>
    <n v="21800"/>
    <n v="0"/>
    <x v="0"/>
    <x v="1"/>
    <x v="1"/>
    <n v="471"/>
    <x v="8"/>
  </r>
  <r>
    <n v="462197"/>
    <x v="0"/>
    <x v="0"/>
    <n v="45000"/>
    <n v="45000"/>
    <n v="0"/>
    <x v="0"/>
    <x v="1"/>
    <x v="0"/>
    <n v="544"/>
    <x v="9"/>
  </r>
  <r>
    <n v="462198"/>
    <x v="0"/>
    <x v="2"/>
    <n v="48200"/>
    <n v="48200"/>
    <n v="0"/>
    <x v="0"/>
    <x v="1"/>
    <x v="2"/>
    <n v="531"/>
    <x v="9"/>
  </r>
  <r>
    <n v="462213"/>
    <x v="1"/>
    <x v="0"/>
    <n v="37500"/>
    <n v="37500"/>
    <n v="0"/>
    <x v="0"/>
    <x v="1"/>
    <x v="1"/>
    <n v="533"/>
    <x v="9"/>
  </r>
  <r>
    <n v="462222"/>
    <x v="1"/>
    <x v="2"/>
    <n v="20000"/>
    <n v="20000"/>
    <n v="0"/>
    <x v="0"/>
    <x v="0"/>
    <x v="1"/>
    <n v="449"/>
    <x v="3"/>
  </r>
  <r>
    <n v="462234"/>
    <x v="1"/>
    <x v="0"/>
    <n v="5000"/>
    <n v="5000"/>
    <n v="0"/>
    <x v="0"/>
    <x v="1"/>
    <x v="2"/>
    <n v="423"/>
    <x v="6"/>
  </r>
  <r>
    <n v="462251"/>
    <x v="0"/>
    <x v="0"/>
    <n v="59000"/>
    <n v="59000"/>
    <n v="0"/>
    <x v="0"/>
    <x v="0"/>
    <x v="0"/>
    <n v="516"/>
    <x v="7"/>
  </r>
  <r>
    <n v="462254"/>
    <x v="0"/>
    <x v="0"/>
    <n v="62525"/>
    <n v="62525"/>
    <n v="0"/>
    <x v="0"/>
    <x v="1"/>
    <x v="1"/>
    <n v="459"/>
    <x v="1"/>
  </r>
  <r>
    <n v="462255"/>
    <x v="1"/>
    <x v="0"/>
    <n v="25000"/>
    <n v="25000"/>
    <n v="0"/>
    <x v="0"/>
    <x v="1"/>
    <x v="2"/>
    <n v="451"/>
    <x v="1"/>
  </r>
  <r>
    <n v="462269"/>
    <x v="0"/>
    <x v="0"/>
    <n v="32850"/>
    <n v="32850"/>
    <n v="0"/>
    <x v="0"/>
    <x v="1"/>
    <x v="1"/>
    <n v="496"/>
    <x v="0"/>
  </r>
  <r>
    <n v="462271"/>
    <x v="0"/>
    <x v="0"/>
    <n v="20000"/>
    <n v="20000"/>
    <n v="0"/>
    <x v="0"/>
    <x v="0"/>
    <x v="1"/>
    <n v="470"/>
    <x v="1"/>
  </r>
  <r>
    <n v="462276"/>
    <x v="0"/>
    <x v="0"/>
    <n v="89500"/>
    <n v="89500"/>
    <n v="0"/>
    <x v="0"/>
    <x v="0"/>
    <x v="1"/>
    <n v="450"/>
    <x v="3"/>
  </r>
  <r>
    <n v="462280"/>
    <x v="0"/>
    <x v="0"/>
    <n v="26800"/>
    <n v="26800"/>
    <n v="0"/>
    <x v="0"/>
    <x v="1"/>
    <x v="1"/>
    <n v="443"/>
    <x v="3"/>
  </r>
  <r>
    <n v="462282"/>
    <x v="0"/>
    <x v="0"/>
    <n v="55000"/>
    <n v="55000"/>
    <n v="0"/>
    <x v="0"/>
    <x v="1"/>
    <x v="1"/>
    <n v="533"/>
    <x v="9"/>
  </r>
  <r>
    <n v="462289"/>
    <x v="0"/>
    <x v="0"/>
    <n v="50000"/>
    <n v="50000"/>
    <n v="0"/>
    <x v="0"/>
    <x v="0"/>
    <x v="2"/>
    <n v="472"/>
    <x v="8"/>
  </r>
  <r>
    <n v="462292"/>
    <x v="0"/>
    <x v="2"/>
    <n v="30000"/>
    <n v="0"/>
    <n v="1"/>
    <x v="1"/>
    <x v="1"/>
    <x v="2"/>
    <n v="478"/>
    <x v="8"/>
  </r>
  <r>
    <n v="462294"/>
    <x v="1"/>
    <x v="0"/>
    <n v="10000"/>
    <n v="10000"/>
    <n v="0"/>
    <x v="0"/>
    <x v="1"/>
    <x v="1"/>
    <n v="448"/>
    <x v="3"/>
  </r>
  <r>
    <n v="462300"/>
    <x v="0"/>
    <x v="0"/>
    <n v="35000"/>
    <n v="35000"/>
    <n v="0"/>
    <x v="0"/>
    <x v="1"/>
    <x v="1"/>
    <n v="528"/>
    <x v="7"/>
  </r>
  <r>
    <n v="462302"/>
    <x v="1"/>
    <x v="0"/>
    <n v="60500"/>
    <n v="60500"/>
    <n v="0"/>
    <x v="0"/>
    <x v="0"/>
    <x v="1"/>
    <n v="448"/>
    <x v="3"/>
  </r>
  <r>
    <n v="462310"/>
    <x v="0"/>
    <x v="2"/>
    <n v="54000"/>
    <n v="54000"/>
    <n v="0"/>
    <x v="0"/>
    <x v="0"/>
    <x v="1"/>
    <n v="447"/>
    <x v="3"/>
  </r>
  <r>
    <n v="462343"/>
    <x v="0"/>
    <x v="0"/>
    <n v="35000"/>
    <n v="35000"/>
    <n v="0"/>
    <x v="0"/>
    <x v="1"/>
    <x v="1"/>
    <n v="454"/>
    <x v="1"/>
  </r>
  <r>
    <n v="462347"/>
    <x v="0"/>
    <x v="2"/>
    <n v="240000"/>
    <n v="240000"/>
    <n v="0"/>
    <x v="0"/>
    <x v="0"/>
    <x v="1"/>
    <n v="446"/>
    <x v="3"/>
  </r>
  <r>
    <n v="462354"/>
    <x v="1"/>
    <x v="1"/>
    <n v="20000"/>
    <n v="20000"/>
    <n v="0"/>
    <x v="0"/>
    <x v="1"/>
    <x v="1"/>
    <n v="503"/>
    <x v="0"/>
  </r>
  <r>
    <n v="462360"/>
    <x v="0"/>
    <x v="1"/>
    <n v="10000"/>
    <n v="10000"/>
    <n v="0"/>
    <x v="0"/>
    <x v="0"/>
    <x v="1"/>
    <n v="489"/>
    <x v="8"/>
  </r>
  <r>
    <n v="462363"/>
    <x v="0"/>
    <x v="0"/>
    <n v="60000"/>
    <n v="60000"/>
    <n v="0"/>
    <x v="0"/>
    <x v="1"/>
    <x v="0"/>
    <n v="527"/>
    <x v="7"/>
  </r>
  <r>
    <n v="462381"/>
    <x v="0"/>
    <x v="0"/>
    <n v="43390"/>
    <n v="43390"/>
    <n v="0"/>
    <x v="0"/>
    <x v="0"/>
    <x v="1"/>
    <n v="451"/>
    <x v="1"/>
  </r>
  <r>
    <n v="462382"/>
    <x v="1"/>
    <x v="1"/>
    <n v="31000"/>
    <n v="31000"/>
    <n v="0"/>
    <x v="0"/>
    <x v="1"/>
    <x v="1"/>
    <n v="491"/>
    <x v="0"/>
  </r>
  <r>
    <n v="462387"/>
    <x v="0"/>
    <x v="0"/>
    <n v="30000"/>
    <n v="30000"/>
    <n v="0"/>
    <x v="0"/>
    <x v="1"/>
    <x v="1"/>
    <n v="502"/>
    <x v="0"/>
  </r>
  <r>
    <n v="462412"/>
    <x v="0"/>
    <x v="1"/>
    <n v="50000"/>
    <n v="50000"/>
    <n v="0"/>
    <x v="0"/>
    <x v="0"/>
    <x v="0"/>
    <n v="482"/>
    <x v="8"/>
  </r>
  <r>
    <n v="462424"/>
    <x v="0"/>
    <x v="0"/>
    <n v="90700"/>
    <n v="90700"/>
    <n v="0"/>
    <x v="0"/>
    <x v="0"/>
    <x v="1"/>
    <n v="456"/>
    <x v="1"/>
  </r>
  <r>
    <n v="462434"/>
    <x v="0"/>
    <x v="0"/>
    <n v="16500"/>
    <n v="16500"/>
    <n v="0"/>
    <x v="0"/>
    <x v="0"/>
    <x v="1"/>
    <n v="444"/>
    <x v="3"/>
  </r>
  <r>
    <n v="462448"/>
    <x v="1"/>
    <x v="0"/>
    <n v="17000"/>
    <n v="17000"/>
    <n v="0"/>
    <x v="0"/>
    <x v="1"/>
    <x v="0"/>
    <n v="500"/>
    <x v="0"/>
  </r>
  <r>
    <n v="462482"/>
    <x v="1"/>
    <x v="0"/>
    <n v="25000"/>
    <n v="25000"/>
    <n v="0"/>
    <x v="0"/>
    <x v="0"/>
    <x v="1"/>
    <n v="452"/>
    <x v="1"/>
  </r>
  <r>
    <n v="462502"/>
    <x v="0"/>
    <x v="1"/>
    <n v="40000"/>
    <n v="40000"/>
    <n v="0"/>
    <x v="0"/>
    <x v="0"/>
    <x v="1"/>
    <n v="521"/>
    <x v="7"/>
  </r>
  <r>
    <n v="462541"/>
    <x v="0"/>
    <x v="0"/>
    <n v="28900"/>
    <n v="28900"/>
    <n v="0"/>
    <x v="0"/>
    <x v="0"/>
    <x v="1"/>
    <n v="445"/>
    <x v="3"/>
  </r>
  <r>
    <n v="462560"/>
    <x v="1"/>
    <x v="0"/>
    <n v="42000"/>
    <n v="42000"/>
    <n v="0"/>
    <x v="0"/>
    <x v="1"/>
    <x v="0"/>
    <n v="472"/>
    <x v="8"/>
  </r>
  <r>
    <n v="462568"/>
    <x v="1"/>
    <x v="0"/>
    <n v="20000"/>
    <n v="20000"/>
    <n v="0"/>
    <x v="0"/>
    <x v="0"/>
    <x v="0"/>
    <n v="425"/>
    <x v="6"/>
  </r>
  <r>
    <n v="462576"/>
    <x v="0"/>
    <x v="0"/>
    <n v="35000"/>
    <n v="35000"/>
    <n v="0"/>
    <x v="0"/>
    <x v="0"/>
    <x v="1"/>
    <n v="462"/>
    <x v="1"/>
  </r>
  <r>
    <n v="462581"/>
    <x v="1"/>
    <x v="0"/>
    <n v="20000"/>
    <n v="20000"/>
    <n v="0"/>
    <x v="0"/>
    <x v="1"/>
    <x v="1"/>
    <n v="460"/>
    <x v="1"/>
  </r>
  <r>
    <n v="462591"/>
    <x v="0"/>
    <x v="0"/>
    <n v="25000"/>
    <n v="25000"/>
    <n v="0"/>
    <x v="0"/>
    <x v="1"/>
    <x v="2"/>
    <n v="501"/>
    <x v="0"/>
  </r>
  <r>
    <n v="462644"/>
    <x v="1"/>
    <x v="0"/>
    <n v="45000"/>
    <n v="45000"/>
    <n v="0"/>
    <x v="0"/>
    <x v="1"/>
    <x v="2"/>
    <n v="502"/>
    <x v="0"/>
  </r>
  <r>
    <n v="462654"/>
    <x v="0"/>
    <x v="1"/>
    <n v="35000"/>
    <n v="35000"/>
    <n v="0"/>
    <x v="0"/>
    <x v="1"/>
    <x v="1"/>
    <n v="486"/>
    <x v="8"/>
  </r>
  <r>
    <n v="462701"/>
    <x v="0"/>
    <x v="2"/>
    <n v="30000"/>
    <n v="30000"/>
    <n v="0"/>
    <x v="0"/>
    <x v="1"/>
    <x v="1"/>
    <n v="491"/>
    <x v="0"/>
  </r>
  <r>
    <n v="462747"/>
    <x v="0"/>
    <x v="2"/>
    <n v="51000"/>
    <n v="51000"/>
    <n v="0"/>
    <x v="0"/>
    <x v="1"/>
    <x v="1"/>
    <n v="536"/>
    <x v="9"/>
  </r>
  <r>
    <n v="462748"/>
    <x v="0"/>
    <x v="1"/>
    <n v="50800"/>
    <n v="50800"/>
    <n v="0"/>
    <x v="0"/>
    <x v="0"/>
    <x v="1"/>
    <n v="496"/>
    <x v="0"/>
  </r>
  <r>
    <n v="462759"/>
    <x v="1"/>
    <x v="0"/>
    <n v="95000"/>
    <n v="95000"/>
    <n v="0"/>
    <x v="0"/>
    <x v="1"/>
    <x v="0"/>
    <n v="529"/>
    <x v="7"/>
  </r>
  <r>
    <n v="462769"/>
    <x v="0"/>
    <x v="0"/>
    <n v="165000"/>
    <n v="165000"/>
    <n v="0"/>
    <x v="0"/>
    <x v="0"/>
    <x v="1"/>
    <n v="417"/>
    <x v="6"/>
  </r>
  <r>
    <n v="462789"/>
    <x v="1"/>
    <x v="0"/>
    <n v="59000"/>
    <n v="30000"/>
    <n v="1"/>
    <x v="1"/>
    <x v="1"/>
    <x v="2"/>
    <n v="446"/>
    <x v="3"/>
  </r>
  <r>
    <n v="462806"/>
    <x v="0"/>
    <x v="0"/>
    <n v="34990"/>
    <n v="34990"/>
    <n v="0"/>
    <x v="0"/>
    <x v="0"/>
    <x v="1"/>
    <n v="425"/>
    <x v="6"/>
  </r>
  <r>
    <n v="462807"/>
    <x v="1"/>
    <x v="0"/>
    <n v="45000"/>
    <n v="45000"/>
    <n v="0"/>
    <x v="0"/>
    <x v="1"/>
    <x v="1"/>
    <n v="480"/>
    <x v="8"/>
  </r>
  <r>
    <n v="462810"/>
    <x v="0"/>
    <x v="2"/>
    <n v="30000"/>
    <n v="30000"/>
    <n v="0"/>
    <x v="0"/>
    <x v="0"/>
    <x v="1"/>
    <n v="459"/>
    <x v="1"/>
  </r>
  <r>
    <n v="462834"/>
    <x v="0"/>
    <x v="2"/>
    <n v="44600"/>
    <n v="44600"/>
    <n v="0"/>
    <x v="0"/>
    <x v="1"/>
    <x v="1"/>
    <n v="444"/>
    <x v="3"/>
  </r>
  <r>
    <n v="462847"/>
    <x v="1"/>
    <x v="0"/>
    <n v="190000"/>
    <n v="190000"/>
    <n v="0"/>
    <x v="0"/>
    <x v="0"/>
    <x v="1"/>
    <n v="402"/>
    <x v="2"/>
  </r>
  <r>
    <n v="462859"/>
    <x v="0"/>
    <x v="0"/>
    <n v="26000"/>
    <n v="26000"/>
    <n v="0"/>
    <x v="0"/>
    <x v="0"/>
    <x v="0"/>
    <n v="509"/>
    <x v="0"/>
  </r>
  <r>
    <n v="462881"/>
    <x v="0"/>
    <x v="0"/>
    <n v="48500"/>
    <n v="48500"/>
    <n v="0"/>
    <x v="0"/>
    <x v="0"/>
    <x v="1"/>
    <n v="475"/>
    <x v="8"/>
  </r>
  <r>
    <n v="462884"/>
    <x v="1"/>
    <x v="0"/>
    <n v="25000"/>
    <n v="0"/>
    <n v="1"/>
    <x v="1"/>
    <x v="0"/>
    <x v="0"/>
    <n v="401"/>
    <x v="2"/>
  </r>
  <r>
    <n v="462910"/>
    <x v="1"/>
    <x v="0"/>
    <n v="30480"/>
    <n v="30480"/>
    <n v="0"/>
    <x v="0"/>
    <x v="0"/>
    <x v="1"/>
    <n v="443"/>
    <x v="3"/>
  </r>
  <r>
    <n v="462917"/>
    <x v="2"/>
    <x v="2"/>
    <n v="500"/>
    <n v="500"/>
    <n v="0"/>
    <x v="0"/>
    <x v="1"/>
    <x v="0"/>
    <n v="456"/>
    <x v="1"/>
  </r>
  <r>
    <n v="462918"/>
    <x v="0"/>
    <x v="0"/>
    <n v="35000"/>
    <n v="35000"/>
    <n v="0"/>
    <x v="0"/>
    <x v="0"/>
    <x v="1"/>
    <n v="468"/>
    <x v="1"/>
  </r>
  <r>
    <n v="462920"/>
    <x v="1"/>
    <x v="0"/>
    <n v="3000"/>
    <n v="3000"/>
    <n v="0"/>
    <x v="0"/>
    <x v="1"/>
    <x v="1"/>
    <n v="498"/>
    <x v="0"/>
  </r>
  <r>
    <n v="462922"/>
    <x v="0"/>
    <x v="0"/>
    <n v="70000"/>
    <n v="70000"/>
    <n v="0"/>
    <x v="0"/>
    <x v="0"/>
    <x v="1"/>
    <n v="544"/>
    <x v="9"/>
  </r>
  <r>
    <n v="462942"/>
    <x v="0"/>
    <x v="0"/>
    <n v="45000"/>
    <n v="24000"/>
    <n v="1"/>
    <x v="1"/>
    <x v="0"/>
    <x v="1"/>
    <n v="441"/>
    <x v="3"/>
  </r>
  <r>
    <n v="462959"/>
    <x v="0"/>
    <x v="0"/>
    <n v="98000"/>
    <n v="98000"/>
    <n v="0"/>
    <x v="0"/>
    <x v="1"/>
    <x v="0"/>
    <n v="547"/>
    <x v="9"/>
  </r>
  <r>
    <n v="462965"/>
    <x v="1"/>
    <x v="0"/>
    <n v="35000"/>
    <n v="35000"/>
    <n v="0"/>
    <x v="0"/>
    <x v="1"/>
    <x v="1"/>
    <n v="482"/>
    <x v="8"/>
  </r>
  <r>
    <n v="462984"/>
    <x v="0"/>
    <x v="1"/>
    <n v="30000"/>
    <n v="30000"/>
    <n v="0"/>
    <x v="0"/>
    <x v="1"/>
    <x v="2"/>
    <n v="455"/>
    <x v="1"/>
  </r>
  <r>
    <n v="462996"/>
    <x v="0"/>
    <x v="0"/>
    <n v="51000"/>
    <n v="51000"/>
    <n v="0"/>
    <x v="0"/>
    <x v="1"/>
    <x v="2"/>
    <n v="532"/>
    <x v="9"/>
  </r>
  <r>
    <n v="463031"/>
    <x v="1"/>
    <x v="0"/>
    <n v="25000"/>
    <n v="25000"/>
    <n v="0"/>
    <x v="0"/>
    <x v="1"/>
    <x v="1"/>
    <n v="432"/>
    <x v="3"/>
  </r>
  <r>
    <n v="463035"/>
    <x v="0"/>
    <x v="2"/>
    <n v="30000"/>
    <n v="30000"/>
    <n v="0"/>
    <x v="0"/>
    <x v="1"/>
    <x v="1"/>
    <n v="470"/>
    <x v="1"/>
  </r>
  <r>
    <n v="463047"/>
    <x v="0"/>
    <x v="0"/>
    <n v="500"/>
    <n v="500"/>
    <n v="0"/>
    <x v="0"/>
    <x v="0"/>
    <x v="1"/>
    <n v="445"/>
    <x v="3"/>
  </r>
  <r>
    <n v="463068"/>
    <x v="0"/>
    <x v="0"/>
    <n v="35000"/>
    <n v="35000"/>
    <n v="0"/>
    <x v="0"/>
    <x v="1"/>
    <x v="0"/>
    <n v="429"/>
    <x v="6"/>
  </r>
  <r>
    <n v="463074"/>
    <x v="1"/>
    <x v="0"/>
    <n v="35000"/>
    <n v="0"/>
    <n v="1"/>
    <x v="1"/>
    <x v="1"/>
    <x v="1"/>
    <n v="460"/>
    <x v="1"/>
  </r>
  <r>
    <n v="463078"/>
    <x v="0"/>
    <x v="0"/>
    <n v="53600"/>
    <n v="53600"/>
    <n v="0"/>
    <x v="0"/>
    <x v="0"/>
    <x v="1"/>
    <n v="439"/>
    <x v="3"/>
  </r>
  <r>
    <n v="463083"/>
    <x v="2"/>
    <x v="0"/>
    <n v="36485"/>
    <n v="36485"/>
    <n v="0"/>
    <x v="0"/>
    <x v="0"/>
    <x v="1"/>
    <n v="455"/>
    <x v="1"/>
  </r>
  <r>
    <n v="463115"/>
    <x v="0"/>
    <x v="2"/>
    <n v="30000"/>
    <n v="30000"/>
    <n v="0"/>
    <x v="0"/>
    <x v="1"/>
    <x v="1"/>
    <n v="473"/>
    <x v="8"/>
  </r>
  <r>
    <n v="463116"/>
    <x v="0"/>
    <x v="0"/>
    <n v="3000"/>
    <n v="3000"/>
    <n v="0"/>
    <x v="0"/>
    <x v="1"/>
    <x v="0"/>
    <n v="431"/>
    <x v="3"/>
  </r>
  <r>
    <n v="463128"/>
    <x v="0"/>
    <x v="0"/>
    <n v="91292"/>
    <n v="91292"/>
    <n v="0"/>
    <x v="0"/>
    <x v="1"/>
    <x v="0"/>
    <n v="507"/>
    <x v="0"/>
  </r>
  <r>
    <n v="463130"/>
    <x v="0"/>
    <x v="0"/>
    <n v="30000"/>
    <n v="30000"/>
    <n v="0"/>
    <x v="0"/>
    <x v="1"/>
    <x v="1"/>
    <n v="440"/>
    <x v="3"/>
  </r>
  <r>
    <n v="463144"/>
    <x v="0"/>
    <x v="0"/>
    <n v="71100"/>
    <n v="71100"/>
    <n v="0"/>
    <x v="0"/>
    <x v="0"/>
    <x v="0"/>
    <n v="478"/>
    <x v="8"/>
  </r>
  <r>
    <n v="463176"/>
    <x v="0"/>
    <x v="2"/>
    <n v="6000"/>
    <n v="6000"/>
    <n v="0"/>
    <x v="0"/>
    <x v="0"/>
    <x v="1"/>
    <n v="430"/>
    <x v="6"/>
  </r>
  <r>
    <n v="463185"/>
    <x v="2"/>
    <x v="1"/>
    <n v="30000"/>
    <n v="30000"/>
    <n v="0"/>
    <x v="0"/>
    <x v="0"/>
    <x v="0"/>
    <n v="447"/>
    <x v="3"/>
  </r>
  <r>
    <n v="463209"/>
    <x v="1"/>
    <x v="0"/>
    <n v="31900"/>
    <n v="31900"/>
    <n v="0"/>
    <x v="0"/>
    <x v="1"/>
    <x v="1"/>
    <n v="483"/>
    <x v="8"/>
  </r>
  <r>
    <n v="463212"/>
    <x v="0"/>
    <x v="0"/>
    <n v="6500"/>
    <n v="6500"/>
    <n v="0"/>
    <x v="0"/>
    <x v="0"/>
    <x v="2"/>
    <n v="432"/>
    <x v="3"/>
  </r>
  <r>
    <n v="463221"/>
    <x v="1"/>
    <x v="0"/>
    <n v="25000"/>
    <n v="25000"/>
    <n v="0"/>
    <x v="0"/>
    <x v="0"/>
    <x v="1"/>
    <n v="414"/>
    <x v="6"/>
  </r>
  <r>
    <n v="463227"/>
    <x v="0"/>
    <x v="0"/>
    <n v="55000"/>
    <n v="55000"/>
    <n v="0"/>
    <x v="0"/>
    <x v="1"/>
    <x v="2"/>
    <n v="509"/>
    <x v="0"/>
  </r>
  <r>
    <n v="463234"/>
    <x v="1"/>
    <x v="0"/>
    <n v="500"/>
    <n v="500"/>
    <n v="0"/>
    <x v="0"/>
    <x v="1"/>
    <x v="1"/>
    <n v="435"/>
    <x v="3"/>
  </r>
  <r>
    <n v="463240"/>
    <x v="1"/>
    <x v="0"/>
    <n v="33000"/>
    <n v="33000"/>
    <n v="0"/>
    <x v="0"/>
    <x v="1"/>
    <x v="1"/>
    <n v="495"/>
    <x v="0"/>
  </r>
  <r>
    <n v="463250"/>
    <x v="0"/>
    <x v="0"/>
    <n v="71000"/>
    <n v="71000"/>
    <n v="0"/>
    <x v="0"/>
    <x v="0"/>
    <x v="0"/>
    <n v="517"/>
    <x v="7"/>
  </r>
  <r>
    <n v="463253"/>
    <x v="0"/>
    <x v="0"/>
    <n v="145000"/>
    <n v="145000"/>
    <n v="0"/>
    <x v="0"/>
    <x v="1"/>
    <x v="0"/>
    <n v="416"/>
    <x v="6"/>
  </r>
  <r>
    <n v="463263"/>
    <x v="0"/>
    <x v="0"/>
    <n v="43000"/>
    <n v="43000"/>
    <n v="0"/>
    <x v="0"/>
    <x v="0"/>
    <x v="0"/>
    <n v="469"/>
    <x v="1"/>
  </r>
  <r>
    <n v="463269"/>
    <x v="0"/>
    <x v="0"/>
    <n v="40000"/>
    <n v="40000"/>
    <n v="0"/>
    <x v="0"/>
    <x v="1"/>
    <x v="0"/>
    <n v="535"/>
    <x v="9"/>
  </r>
  <r>
    <n v="463274"/>
    <x v="0"/>
    <x v="1"/>
    <n v="10000"/>
    <n v="10000"/>
    <n v="0"/>
    <x v="0"/>
    <x v="1"/>
    <x v="1"/>
    <n v="496"/>
    <x v="0"/>
  </r>
  <r>
    <n v="463309"/>
    <x v="0"/>
    <x v="1"/>
    <n v="40000"/>
    <n v="40000"/>
    <n v="0"/>
    <x v="0"/>
    <x v="0"/>
    <x v="2"/>
    <n v="519"/>
    <x v="7"/>
  </r>
  <r>
    <n v="463322"/>
    <x v="0"/>
    <x v="0"/>
    <n v="108000"/>
    <n v="108000"/>
    <n v="0"/>
    <x v="0"/>
    <x v="0"/>
    <x v="2"/>
    <n v="521"/>
    <x v="7"/>
  </r>
  <r>
    <n v="463335"/>
    <x v="2"/>
    <x v="2"/>
    <n v="30000"/>
    <n v="30000"/>
    <n v="0"/>
    <x v="0"/>
    <x v="0"/>
    <x v="1"/>
    <n v="449"/>
    <x v="3"/>
  </r>
  <r>
    <n v="463359"/>
    <x v="1"/>
    <x v="0"/>
    <n v="1500"/>
    <n v="1500"/>
    <n v="0"/>
    <x v="0"/>
    <x v="0"/>
    <x v="1"/>
    <n v="383"/>
    <x v="4"/>
  </r>
  <r>
    <n v="463378"/>
    <x v="0"/>
    <x v="1"/>
    <n v="153000"/>
    <n v="153000"/>
    <n v="0"/>
    <x v="0"/>
    <x v="1"/>
    <x v="0"/>
    <n v="480"/>
    <x v="8"/>
  </r>
  <r>
    <n v="463386"/>
    <x v="0"/>
    <x v="0"/>
    <n v="69400"/>
    <n v="69400"/>
    <n v="0"/>
    <x v="0"/>
    <x v="1"/>
    <x v="1"/>
    <n v="446"/>
    <x v="3"/>
  </r>
  <r>
    <n v="463393"/>
    <x v="1"/>
    <x v="0"/>
    <n v="50000"/>
    <n v="50000"/>
    <n v="0"/>
    <x v="0"/>
    <x v="1"/>
    <x v="0"/>
    <n v="544"/>
    <x v="9"/>
  </r>
  <r>
    <n v="463437"/>
    <x v="0"/>
    <x v="0"/>
    <n v="50000"/>
    <n v="50000"/>
    <n v="0"/>
    <x v="0"/>
    <x v="1"/>
    <x v="0"/>
    <n v="497"/>
    <x v="0"/>
  </r>
  <r>
    <n v="463470"/>
    <x v="0"/>
    <x v="0"/>
    <n v="30700"/>
    <n v="30700"/>
    <n v="0"/>
    <x v="0"/>
    <x v="1"/>
    <x v="2"/>
    <n v="422"/>
    <x v="6"/>
  </r>
  <r>
    <n v="463486"/>
    <x v="0"/>
    <x v="1"/>
    <n v="35000"/>
    <n v="35000"/>
    <n v="0"/>
    <x v="0"/>
    <x v="1"/>
    <x v="1"/>
    <n v="503"/>
    <x v="0"/>
  </r>
  <r>
    <n v="463493"/>
    <x v="1"/>
    <x v="0"/>
    <n v="40000"/>
    <n v="40000"/>
    <n v="0"/>
    <x v="0"/>
    <x v="1"/>
    <x v="0"/>
    <n v="481"/>
    <x v="8"/>
  </r>
  <r>
    <n v="463509"/>
    <x v="0"/>
    <x v="2"/>
    <n v="30000"/>
    <n v="30000"/>
    <n v="0"/>
    <x v="0"/>
    <x v="1"/>
    <x v="1"/>
    <n v="463"/>
    <x v="1"/>
  </r>
  <r>
    <n v="463512"/>
    <x v="1"/>
    <x v="0"/>
    <n v="20000"/>
    <n v="0"/>
    <n v="1"/>
    <x v="1"/>
    <x v="1"/>
    <x v="1"/>
    <n v="427"/>
    <x v="6"/>
  </r>
  <r>
    <n v="463515"/>
    <x v="1"/>
    <x v="0"/>
    <n v="10000"/>
    <n v="10000"/>
    <n v="0"/>
    <x v="0"/>
    <x v="1"/>
    <x v="1"/>
    <n v="456"/>
    <x v="1"/>
  </r>
  <r>
    <n v="463539"/>
    <x v="0"/>
    <x v="0"/>
    <n v="80000"/>
    <n v="80000"/>
    <n v="0"/>
    <x v="0"/>
    <x v="1"/>
    <x v="0"/>
    <n v="455"/>
    <x v="1"/>
  </r>
  <r>
    <n v="463573"/>
    <x v="0"/>
    <x v="0"/>
    <n v="35000"/>
    <n v="35000"/>
    <n v="0"/>
    <x v="0"/>
    <x v="0"/>
    <x v="1"/>
    <n v="444"/>
    <x v="3"/>
  </r>
  <r>
    <n v="463580"/>
    <x v="0"/>
    <x v="2"/>
    <n v="30000"/>
    <n v="30000"/>
    <n v="0"/>
    <x v="0"/>
    <x v="1"/>
    <x v="1"/>
    <n v="453"/>
    <x v="1"/>
  </r>
  <r>
    <n v="463606"/>
    <x v="1"/>
    <x v="0"/>
    <n v="132000"/>
    <n v="132000"/>
    <n v="0"/>
    <x v="0"/>
    <x v="1"/>
    <x v="1"/>
    <n v="407"/>
    <x v="2"/>
  </r>
  <r>
    <n v="463615"/>
    <x v="0"/>
    <x v="1"/>
    <n v="40000"/>
    <n v="40000"/>
    <n v="0"/>
    <x v="0"/>
    <x v="0"/>
    <x v="1"/>
    <n v="479"/>
    <x v="8"/>
  </r>
  <r>
    <n v="463626"/>
    <x v="0"/>
    <x v="1"/>
    <n v="83600"/>
    <n v="83600"/>
    <n v="0"/>
    <x v="0"/>
    <x v="0"/>
    <x v="0"/>
    <n v="440"/>
    <x v="3"/>
  </r>
  <r>
    <n v="463630"/>
    <x v="0"/>
    <x v="0"/>
    <n v="59000"/>
    <n v="59000"/>
    <n v="0"/>
    <x v="0"/>
    <x v="1"/>
    <x v="2"/>
    <n v="515"/>
    <x v="7"/>
  </r>
  <r>
    <n v="463634"/>
    <x v="0"/>
    <x v="0"/>
    <n v="60000"/>
    <n v="60000"/>
    <n v="0"/>
    <x v="0"/>
    <x v="0"/>
    <x v="1"/>
    <n v="438"/>
    <x v="3"/>
  </r>
  <r>
    <n v="463663"/>
    <x v="0"/>
    <x v="1"/>
    <n v="174300"/>
    <n v="174300"/>
    <n v="0"/>
    <x v="0"/>
    <x v="0"/>
    <x v="1"/>
    <n v="464"/>
    <x v="1"/>
  </r>
  <r>
    <n v="463679"/>
    <x v="0"/>
    <x v="0"/>
    <n v="45000"/>
    <n v="45000"/>
    <n v="0"/>
    <x v="0"/>
    <x v="0"/>
    <x v="1"/>
    <n v="434"/>
    <x v="3"/>
  </r>
  <r>
    <n v="463694"/>
    <x v="1"/>
    <x v="1"/>
    <n v="30000"/>
    <n v="30000"/>
    <n v="0"/>
    <x v="0"/>
    <x v="1"/>
    <x v="0"/>
    <n v="441"/>
    <x v="3"/>
  </r>
  <r>
    <n v="463696"/>
    <x v="0"/>
    <x v="0"/>
    <n v="170000"/>
    <n v="170000"/>
    <n v="0"/>
    <x v="0"/>
    <x v="0"/>
    <x v="0"/>
    <n v="523"/>
    <x v="7"/>
  </r>
  <r>
    <n v="463722"/>
    <x v="1"/>
    <x v="1"/>
    <n v="15000"/>
    <n v="15000"/>
    <n v="0"/>
    <x v="0"/>
    <x v="0"/>
    <x v="0"/>
    <n v="469"/>
    <x v="1"/>
  </r>
  <r>
    <n v="463726"/>
    <x v="1"/>
    <x v="0"/>
    <n v="500"/>
    <n v="500"/>
    <n v="0"/>
    <x v="0"/>
    <x v="0"/>
    <x v="1"/>
    <n v="402"/>
    <x v="2"/>
  </r>
  <r>
    <n v="463740"/>
    <x v="0"/>
    <x v="2"/>
    <n v="73528"/>
    <n v="73528"/>
    <n v="0"/>
    <x v="0"/>
    <x v="0"/>
    <x v="1"/>
    <n v="439"/>
    <x v="3"/>
  </r>
  <r>
    <n v="463748"/>
    <x v="1"/>
    <x v="0"/>
    <n v="500"/>
    <n v="500"/>
    <n v="0"/>
    <x v="0"/>
    <x v="1"/>
    <x v="1"/>
    <n v="383"/>
    <x v="4"/>
  </r>
  <r>
    <n v="463762"/>
    <x v="1"/>
    <x v="0"/>
    <n v="135000"/>
    <n v="135000"/>
    <n v="0"/>
    <x v="0"/>
    <x v="1"/>
    <x v="0"/>
    <n v="537"/>
    <x v="9"/>
  </r>
  <r>
    <n v="463792"/>
    <x v="1"/>
    <x v="0"/>
    <n v="700"/>
    <n v="700"/>
    <n v="0"/>
    <x v="0"/>
    <x v="0"/>
    <x v="1"/>
    <n v="389"/>
    <x v="4"/>
  </r>
  <r>
    <n v="463839"/>
    <x v="0"/>
    <x v="0"/>
    <n v="38000"/>
    <n v="38000"/>
    <n v="0"/>
    <x v="0"/>
    <x v="1"/>
    <x v="0"/>
    <n v="456"/>
    <x v="1"/>
  </r>
  <r>
    <n v="463848"/>
    <x v="1"/>
    <x v="0"/>
    <n v="30000"/>
    <n v="0"/>
    <n v="1"/>
    <x v="1"/>
    <x v="0"/>
    <x v="1"/>
    <n v="438"/>
    <x v="3"/>
  </r>
  <r>
    <n v="463868"/>
    <x v="0"/>
    <x v="1"/>
    <n v="500"/>
    <n v="500"/>
    <n v="0"/>
    <x v="0"/>
    <x v="0"/>
    <x v="0"/>
    <n v="431"/>
    <x v="3"/>
  </r>
  <r>
    <n v="463873"/>
    <x v="1"/>
    <x v="0"/>
    <n v="20000"/>
    <n v="20000"/>
    <n v="0"/>
    <x v="0"/>
    <x v="1"/>
    <x v="2"/>
    <n v="526"/>
    <x v="7"/>
  </r>
  <r>
    <n v="463907"/>
    <x v="0"/>
    <x v="1"/>
    <n v="75000"/>
    <n v="75000"/>
    <n v="0"/>
    <x v="0"/>
    <x v="1"/>
    <x v="1"/>
    <n v="518"/>
    <x v="7"/>
  </r>
  <r>
    <n v="463931"/>
    <x v="0"/>
    <x v="0"/>
    <n v="30000"/>
    <n v="30000"/>
    <n v="0"/>
    <x v="0"/>
    <x v="0"/>
    <x v="0"/>
    <n v="449"/>
    <x v="3"/>
  </r>
  <r>
    <n v="463932"/>
    <x v="0"/>
    <x v="0"/>
    <n v="58400"/>
    <n v="58400"/>
    <n v="0"/>
    <x v="0"/>
    <x v="0"/>
    <x v="0"/>
    <n v="477"/>
    <x v="8"/>
  </r>
  <r>
    <n v="463949"/>
    <x v="1"/>
    <x v="2"/>
    <n v="5000"/>
    <n v="5000"/>
    <n v="0"/>
    <x v="0"/>
    <x v="1"/>
    <x v="2"/>
    <n v="499"/>
    <x v="0"/>
  </r>
  <r>
    <n v="463971"/>
    <x v="0"/>
    <x v="2"/>
    <n v="30000"/>
    <n v="30000"/>
    <n v="0"/>
    <x v="0"/>
    <x v="1"/>
    <x v="1"/>
    <n v="462"/>
    <x v="1"/>
  </r>
  <r>
    <n v="463975"/>
    <x v="0"/>
    <x v="1"/>
    <n v="40000"/>
    <n v="40000"/>
    <n v="0"/>
    <x v="0"/>
    <x v="0"/>
    <x v="1"/>
    <n v="465"/>
    <x v="1"/>
  </r>
  <r>
    <n v="463981"/>
    <x v="1"/>
    <x v="0"/>
    <n v="40000"/>
    <n v="0"/>
    <n v="1"/>
    <x v="1"/>
    <x v="0"/>
    <x v="2"/>
    <n v="443"/>
    <x v="3"/>
  </r>
  <r>
    <n v="464035"/>
    <x v="0"/>
    <x v="0"/>
    <n v="20000"/>
    <n v="20000"/>
    <n v="0"/>
    <x v="0"/>
    <x v="1"/>
    <x v="1"/>
    <n v="479"/>
    <x v="8"/>
  </r>
  <r>
    <n v="464037"/>
    <x v="1"/>
    <x v="0"/>
    <n v="30000"/>
    <n v="30000"/>
    <n v="0"/>
    <x v="0"/>
    <x v="0"/>
    <x v="1"/>
    <n v="421"/>
    <x v="6"/>
  </r>
  <r>
    <n v="464041"/>
    <x v="0"/>
    <x v="0"/>
    <n v="89200"/>
    <n v="89200"/>
    <n v="0"/>
    <x v="0"/>
    <x v="1"/>
    <x v="1"/>
    <n v="508"/>
    <x v="0"/>
  </r>
  <r>
    <n v="464064"/>
    <x v="0"/>
    <x v="1"/>
    <n v="20000"/>
    <n v="20000"/>
    <n v="0"/>
    <x v="0"/>
    <x v="1"/>
    <x v="2"/>
    <n v="471"/>
    <x v="8"/>
  </r>
  <r>
    <n v="464076"/>
    <x v="1"/>
    <x v="0"/>
    <n v="700"/>
    <n v="700"/>
    <n v="0"/>
    <x v="0"/>
    <x v="1"/>
    <x v="1"/>
    <n v="426"/>
    <x v="6"/>
  </r>
  <r>
    <n v="464085"/>
    <x v="1"/>
    <x v="0"/>
    <n v="5000"/>
    <n v="5000"/>
    <n v="0"/>
    <x v="0"/>
    <x v="1"/>
    <x v="0"/>
    <n v="494"/>
    <x v="0"/>
  </r>
  <r>
    <n v="464147"/>
    <x v="0"/>
    <x v="0"/>
    <n v="143500"/>
    <n v="143500"/>
    <n v="0"/>
    <x v="0"/>
    <x v="1"/>
    <x v="1"/>
    <n v="418"/>
    <x v="6"/>
  </r>
  <r>
    <n v="464222"/>
    <x v="1"/>
    <x v="0"/>
    <n v="25000"/>
    <n v="25000"/>
    <n v="0"/>
    <x v="0"/>
    <x v="0"/>
    <x v="1"/>
    <n v="461"/>
    <x v="1"/>
  </r>
  <r>
    <n v="464226"/>
    <x v="1"/>
    <x v="0"/>
    <n v="2200"/>
    <n v="2200"/>
    <n v="0"/>
    <x v="0"/>
    <x v="1"/>
    <x v="1"/>
    <n v="351"/>
    <x v="5"/>
  </r>
  <r>
    <n v="464296"/>
    <x v="0"/>
    <x v="0"/>
    <n v="44000"/>
    <n v="44000"/>
    <n v="0"/>
    <x v="0"/>
    <x v="1"/>
    <x v="1"/>
    <n v="492"/>
    <x v="0"/>
  </r>
  <r>
    <n v="464305"/>
    <x v="0"/>
    <x v="1"/>
    <n v="10000"/>
    <n v="10000"/>
    <n v="0"/>
    <x v="0"/>
    <x v="1"/>
    <x v="0"/>
    <n v="415"/>
    <x v="6"/>
  </r>
  <r>
    <n v="464308"/>
    <x v="1"/>
    <x v="0"/>
    <n v="30000"/>
    <n v="30000"/>
    <n v="0"/>
    <x v="0"/>
    <x v="0"/>
    <x v="1"/>
    <n v="444"/>
    <x v="3"/>
  </r>
  <r>
    <n v="464324"/>
    <x v="1"/>
    <x v="0"/>
    <n v="50000"/>
    <n v="50000"/>
    <n v="0"/>
    <x v="0"/>
    <x v="0"/>
    <x v="0"/>
    <n v="379"/>
    <x v="4"/>
  </r>
  <r>
    <n v="464359"/>
    <x v="0"/>
    <x v="1"/>
    <n v="42000"/>
    <n v="42000"/>
    <n v="0"/>
    <x v="0"/>
    <x v="1"/>
    <x v="0"/>
    <n v="473"/>
    <x v="8"/>
  </r>
  <r>
    <n v="464377"/>
    <x v="1"/>
    <x v="0"/>
    <n v="20000"/>
    <n v="0"/>
    <n v="1"/>
    <x v="1"/>
    <x v="0"/>
    <x v="1"/>
    <n v="482"/>
    <x v="8"/>
  </r>
  <r>
    <n v="464421"/>
    <x v="1"/>
    <x v="0"/>
    <n v="25000"/>
    <n v="0"/>
    <n v="1"/>
    <x v="1"/>
    <x v="0"/>
    <x v="1"/>
    <n v="453"/>
    <x v="1"/>
  </r>
  <r>
    <n v="464426"/>
    <x v="2"/>
    <x v="0"/>
    <n v="25000"/>
    <n v="25000"/>
    <n v="0"/>
    <x v="0"/>
    <x v="0"/>
    <x v="1"/>
    <n v="406"/>
    <x v="2"/>
  </r>
  <r>
    <n v="464438"/>
    <x v="1"/>
    <x v="0"/>
    <n v="500"/>
    <n v="500"/>
    <n v="0"/>
    <x v="0"/>
    <x v="1"/>
    <x v="1"/>
    <n v="455"/>
    <x v="1"/>
  </r>
  <r>
    <n v="464442"/>
    <x v="0"/>
    <x v="1"/>
    <n v="39000"/>
    <n v="39000"/>
    <n v="0"/>
    <x v="0"/>
    <x v="1"/>
    <x v="0"/>
    <n v="536"/>
    <x v="9"/>
  </r>
  <r>
    <n v="464518"/>
    <x v="0"/>
    <x v="0"/>
    <n v="20000"/>
    <n v="0"/>
    <n v="1"/>
    <x v="1"/>
    <x v="0"/>
    <x v="1"/>
    <n v="481"/>
    <x v="8"/>
  </r>
  <r>
    <n v="464748"/>
    <x v="1"/>
    <x v="0"/>
    <n v="31000"/>
    <n v="31000"/>
    <n v="0"/>
    <x v="0"/>
    <x v="0"/>
    <x v="1"/>
    <n v="512"/>
    <x v="7"/>
  </r>
  <r>
    <n v="464788"/>
    <x v="1"/>
    <x v="0"/>
    <n v="4000"/>
    <n v="4000"/>
    <n v="0"/>
    <x v="0"/>
    <x v="1"/>
    <x v="2"/>
    <n v="469"/>
    <x v="1"/>
  </r>
  <r>
    <n v="464801"/>
    <x v="1"/>
    <x v="0"/>
    <n v="500"/>
    <n v="500"/>
    <n v="0"/>
    <x v="0"/>
    <x v="0"/>
    <x v="1"/>
    <n v="461"/>
    <x v="1"/>
  </r>
  <r>
    <n v="464845"/>
    <x v="1"/>
    <x v="0"/>
    <n v="40000"/>
    <n v="40000"/>
    <n v="0"/>
    <x v="0"/>
    <x v="1"/>
    <x v="2"/>
    <n v="445"/>
    <x v="3"/>
  </r>
  <r>
    <n v="464863"/>
    <x v="0"/>
    <x v="0"/>
    <n v="55000"/>
    <n v="55000"/>
    <n v="0"/>
    <x v="0"/>
    <x v="0"/>
    <x v="0"/>
    <n v="427"/>
    <x v="6"/>
  </r>
  <r>
    <n v="464867"/>
    <x v="0"/>
    <x v="1"/>
    <n v="40000"/>
    <n v="40000"/>
    <n v="0"/>
    <x v="0"/>
    <x v="1"/>
    <x v="0"/>
    <n v="469"/>
    <x v="1"/>
  </r>
  <r>
    <n v="464874"/>
    <x v="1"/>
    <x v="0"/>
    <n v="1000"/>
    <n v="1000"/>
    <n v="0"/>
    <x v="0"/>
    <x v="1"/>
    <x v="1"/>
    <n v="504"/>
    <x v="0"/>
  </r>
  <r>
    <n v="464905"/>
    <x v="0"/>
    <x v="1"/>
    <n v="53000"/>
    <n v="53000"/>
    <n v="0"/>
    <x v="0"/>
    <x v="0"/>
    <x v="0"/>
    <n v="508"/>
    <x v="0"/>
  </r>
  <r>
    <n v="464906"/>
    <x v="0"/>
    <x v="2"/>
    <n v="7300"/>
    <n v="7300"/>
    <n v="0"/>
    <x v="0"/>
    <x v="1"/>
    <x v="2"/>
    <n v="485"/>
    <x v="8"/>
  </r>
  <r>
    <n v="464908"/>
    <x v="0"/>
    <x v="0"/>
    <n v="73200"/>
    <n v="54763.08"/>
    <n v="1"/>
    <x v="1"/>
    <x v="1"/>
    <x v="0"/>
    <n v="438"/>
    <x v="3"/>
  </r>
  <r>
    <n v="464918"/>
    <x v="0"/>
    <x v="0"/>
    <n v="40000"/>
    <n v="40000"/>
    <n v="0"/>
    <x v="0"/>
    <x v="0"/>
    <x v="0"/>
    <n v="457"/>
    <x v="1"/>
  </r>
  <r>
    <n v="464935"/>
    <x v="0"/>
    <x v="0"/>
    <n v="54890"/>
    <n v="54890"/>
    <n v="0"/>
    <x v="0"/>
    <x v="1"/>
    <x v="2"/>
    <n v="473"/>
    <x v="8"/>
  </r>
  <r>
    <n v="464945"/>
    <x v="1"/>
    <x v="0"/>
    <n v="35000"/>
    <n v="35000"/>
    <n v="0"/>
    <x v="0"/>
    <x v="1"/>
    <x v="0"/>
    <n v="448"/>
    <x v="3"/>
  </r>
  <r>
    <n v="464947"/>
    <x v="0"/>
    <x v="0"/>
    <n v="40000"/>
    <n v="40000"/>
    <n v="0"/>
    <x v="0"/>
    <x v="0"/>
    <x v="2"/>
    <n v="497"/>
    <x v="0"/>
  </r>
  <r>
    <n v="464975"/>
    <x v="1"/>
    <x v="0"/>
    <n v="3000"/>
    <n v="3000"/>
    <n v="0"/>
    <x v="0"/>
    <x v="1"/>
    <x v="0"/>
    <n v="504"/>
    <x v="0"/>
  </r>
  <r>
    <n v="464980"/>
    <x v="0"/>
    <x v="1"/>
    <n v="20000"/>
    <n v="20000"/>
    <n v="0"/>
    <x v="0"/>
    <x v="1"/>
    <x v="1"/>
    <n v="409"/>
    <x v="2"/>
  </r>
  <r>
    <n v="464988"/>
    <x v="0"/>
    <x v="1"/>
    <n v="35000"/>
    <n v="35000"/>
    <n v="0"/>
    <x v="0"/>
    <x v="0"/>
    <x v="2"/>
    <n v="470"/>
    <x v="1"/>
  </r>
  <r>
    <n v="465024"/>
    <x v="0"/>
    <x v="0"/>
    <n v="82000"/>
    <n v="82000"/>
    <n v="0"/>
    <x v="0"/>
    <x v="0"/>
    <x v="2"/>
    <n v="534"/>
    <x v="9"/>
  </r>
  <r>
    <n v="465049"/>
    <x v="0"/>
    <x v="0"/>
    <n v="32500"/>
    <n v="32500"/>
    <n v="0"/>
    <x v="0"/>
    <x v="0"/>
    <x v="0"/>
    <n v="443"/>
    <x v="3"/>
  </r>
  <r>
    <n v="465055"/>
    <x v="0"/>
    <x v="1"/>
    <n v="30000"/>
    <n v="30000"/>
    <n v="0"/>
    <x v="0"/>
    <x v="1"/>
    <x v="2"/>
    <n v="470"/>
    <x v="1"/>
  </r>
  <r>
    <n v="465089"/>
    <x v="1"/>
    <x v="0"/>
    <n v="5000"/>
    <n v="5000"/>
    <n v="0"/>
    <x v="0"/>
    <x v="1"/>
    <x v="0"/>
    <n v="461"/>
    <x v="1"/>
  </r>
  <r>
    <n v="465097"/>
    <x v="0"/>
    <x v="0"/>
    <n v="45000"/>
    <n v="45000"/>
    <n v="0"/>
    <x v="0"/>
    <x v="0"/>
    <x v="1"/>
    <n v="481"/>
    <x v="8"/>
  </r>
  <r>
    <n v="465128"/>
    <x v="1"/>
    <x v="0"/>
    <n v="50000"/>
    <n v="50000"/>
    <n v="0"/>
    <x v="0"/>
    <x v="1"/>
    <x v="2"/>
    <n v="443"/>
    <x v="3"/>
  </r>
  <r>
    <n v="465129"/>
    <x v="1"/>
    <x v="0"/>
    <n v="14400"/>
    <n v="14400"/>
    <n v="0"/>
    <x v="0"/>
    <x v="0"/>
    <x v="1"/>
    <n v="489"/>
    <x v="8"/>
  </r>
  <r>
    <n v="465130"/>
    <x v="1"/>
    <x v="1"/>
    <n v="25000"/>
    <n v="25000"/>
    <n v="0"/>
    <x v="0"/>
    <x v="1"/>
    <x v="0"/>
    <n v="423"/>
    <x v="6"/>
  </r>
  <r>
    <n v="465140"/>
    <x v="1"/>
    <x v="0"/>
    <n v="25000"/>
    <n v="25000"/>
    <n v="0"/>
    <x v="0"/>
    <x v="1"/>
    <x v="2"/>
    <n v="490"/>
    <x v="8"/>
  </r>
  <r>
    <n v="465145"/>
    <x v="1"/>
    <x v="1"/>
    <n v="500"/>
    <n v="500"/>
    <n v="0"/>
    <x v="0"/>
    <x v="0"/>
    <x v="0"/>
    <n v="463"/>
    <x v="1"/>
  </r>
  <r>
    <n v="465158"/>
    <x v="0"/>
    <x v="0"/>
    <n v="95000"/>
    <n v="95000"/>
    <n v="0"/>
    <x v="0"/>
    <x v="0"/>
    <x v="2"/>
    <n v="453"/>
    <x v="1"/>
  </r>
  <r>
    <n v="465161"/>
    <x v="2"/>
    <x v="0"/>
    <n v="23000"/>
    <n v="23000"/>
    <n v="0"/>
    <x v="0"/>
    <x v="1"/>
    <x v="1"/>
    <n v="466"/>
    <x v="1"/>
  </r>
  <r>
    <n v="465177"/>
    <x v="0"/>
    <x v="1"/>
    <n v="110500"/>
    <n v="110500"/>
    <n v="0"/>
    <x v="0"/>
    <x v="1"/>
    <x v="1"/>
    <n v="450"/>
    <x v="3"/>
  </r>
  <r>
    <n v="465210"/>
    <x v="0"/>
    <x v="0"/>
    <n v="4800"/>
    <n v="4800"/>
    <n v="0"/>
    <x v="0"/>
    <x v="1"/>
    <x v="1"/>
    <n v="506"/>
    <x v="0"/>
  </r>
  <r>
    <n v="465211"/>
    <x v="1"/>
    <x v="1"/>
    <n v="25000"/>
    <n v="25000"/>
    <n v="0"/>
    <x v="0"/>
    <x v="0"/>
    <x v="0"/>
    <n v="495"/>
    <x v="0"/>
  </r>
  <r>
    <n v="465257"/>
    <x v="1"/>
    <x v="0"/>
    <n v="15000"/>
    <n v="0"/>
    <n v="1"/>
    <x v="1"/>
    <x v="1"/>
    <x v="0"/>
    <n v="315"/>
    <x v="13"/>
  </r>
  <r>
    <n v="465260"/>
    <x v="1"/>
    <x v="0"/>
    <n v="11000"/>
    <n v="11000"/>
    <n v="0"/>
    <x v="0"/>
    <x v="1"/>
    <x v="0"/>
    <n v="398"/>
    <x v="2"/>
  </r>
  <r>
    <n v="465268"/>
    <x v="1"/>
    <x v="0"/>
    <n v="20000"/>
    <n v="20000"/>
    <n v="0"/>
    <x v="0"/>
    <x v="0"/>
    <x v="2"/>
    <n v="374"/>
    <x v="4"/>
  </r>
  <r>
    <n v="465269"/>
    <x v="0"/>
    <x v="0"/>
    <n v="55000"/>
    <n v="55000"/>
    <n v="0"/>
    <x v="0"/>
    <x v="1"/>
    <x v="0"/>
    <n v="472"/>
    <x v="8"/>
  </r>
  <r>
    <n v="465285"/>
    <x v="1"/>
    <x v="2"/>
    <n v="20000"/>
    <n v="20000"/>
    <n v="0"/>
    <x v="0"/>
    <x v="1"/>
    <x v="1"/>
    <n v="439"/>
    <x v="3"/>
  </r>
  <r>
    <n v="465289"/>
    <x v="1"/>
    <x v="0"/>
    <n v="40000"/>
    <n v="0"/>
    <n v="1"/>
    <x v="1"/>
    <x v="1"/>
    <x v="2"/>
    <n v="484"/>
    <x v="8"/>
  </r>
  <r>
    <n v="465295"/>
    <x v="0"/>
    <x v="0"/>
    <n v="69000"/>
    <n v="69000"/>
    <n v="0"/>
    <x v="0"/>
    <x v="0"/>
    <x v="2"/>
    <n v="492"/>
    <x v="0"/>
  </r>
  <r>
    <n v="465300"/>
    <x v="0"/>
    <x v="0"/>
    <n v="40000"/>
    <n v="28337.82"/>
    <n v="1"/>
    <x v="1"/>
    <x v="0"/>
    <x v="1"/>
    <n v="453"/>
    <x v="1"/>
  </r>
  <r>
    <n v="465302"/>
    <x v="0"/>
    <x v="0"/>
    <n v="60000"/>
    <n v="60000"/>
    <n v="0"/>
    <x v="0"/>
    <x v="1"/>
    <x v="1"/>
    <n v="511"/>
    <x v="7"/>
  </r>
  <r>
    <n v="465314"/>
    <x v="0"/>
    <x v="0"/>
    <n v="30000"/>
    <n v="30000"/>
    <n v="0"/>
    <x v="0"/>
    <x v="1"/>
    <x v="2"/>
    <n v="524"/>
    <x v="7"/>
  </r>
  <r>
    <n v="465321"/>
    <x v="1"/>
    <x v="0"/>
    <n v="6576"/>
    <n v="6576"/>
    <n v="0"/>
    <x v="0"/>
    <x v="1"/>
    <x v="2"/>
    <n v="506"/>
    <x v="0"/>
  </r>
  <r>
    <n v="465328"/>
    <x v="1"/>
    <x v="0"/>
    <n v="500"/>
    <n v="500"/>
    <n v="0"/>
    <x v="0"/>
    <x v="0"/>
    <x v="1"/>
    <n v="485"/>
    <x v="8"/>
  </r>
  <r>
    <n v="465329"/>
    <x v="1"/>
    <x v="0"/>
    <n v="40000"/>
    <n v="0"/>
    <n v="1"/>
    <x v="1"/>
    <x v="1"/>
    <x v="1"/>
    <n v="457"/>
    <x v="1"/>
  </r>
  <r>
    <n v="465337"/>
    <x v="1"/>
    <x v="0"/>
    <n v="40000"/>
    <n v="40000"/>
    <n v="0"/>
    <x v="0"/>
    <x v="0"/>
    <x v="2"/>
    <n v="469"/>
    <x v="1"/>
  </r>
  <r>
    <n v="465340"/>
    <x v="1"/>
    <x v="0"/>
    <n v="30000"/>
    <n v="30000"/>
    <n v="0"/>
    <x v="0"/>
    <x v="0"/>
    <x v="1"/>
    <n v="467"/>
    <x v="1"/>
  </r>
  <r>
    <n v="465349"/>
    <x v="0"/>
    <x v="1"/>
    <n v="148260"/>
    <n v="148260"/>
    <n v="0"/>
    <x v="0"/>
    <x v="0"/>
    <x v="1"/>
    <n v="530"/>
    <x v="7"/>
  </r>
  <r>
    <n v="465371"/>
    <x v="1"/>
    <x v="0"/>
    <n v="10000"/>
    <n v="1893.72"/>
    <n v="1"/>
    <x v="1"/>
    <x v="0"/>
    <x v="1"/>
    <n v="454"/>
    <x v="1"/>
  </r>
  <r>
    <n v="465375"/>
    <x v="0"/>
    <x v="0"/>
    <n v="57500"/>
    <n v="57500"/>
    <n v="0"/>
    <x v="0"/>
    <x v="1"/>
    <x v="2"/>
    <n v="479"/>
    <x v="8"/>
  </r>
  <r>
    <n v="465387"/>
    <x v="0"/>
    <x v="0"/>
    <n v="30000"/>
    <n v="30000"/>
    <n v="0"/>
    <x v="0"/>
    <x v="0"/>
    <x v="2"/>
    <n v="457"/>
    <x v="1"/>
  </r>
  <r>
    <n v="465390"/>
    <x v="0"/>
    <x v="2"/>
    <n v="34500"/>
    <n v="34500"/>
    <n v="0"/>
    <x v="0"/>
    <x v="1"/>
    <x v="1"/>
    <n v="480"/>
    <x v="8"/>
  </r>
  <r>
    <n v="465406"/>
    <x v="1"/>
    <x v="0"/>
    <n v="15000"/>
    <n v="15000"/>
    <n v="0"/>
    <x v="0"/>
    <x v="0"/>
    <x v="1"/>
    <n v="388"/>
    <x v="4"/>
  </r>
  <r>
    <n v="465417"/>
    <x v="0"/>
    <x v="0"/>
    <n v="132000"/>
    <n v="132000"/>
    <n v="0"/>
    <x v="0"/>
    <x v="1"/>
    <x v="0"/>
    <n v="477"/>
    <x v="8"/>
  </r>
  <r>
    <n v="465425"/>
    <x v="0"/>
    <x v="0"/>
    <n v="25000"/>
    <n v="25000"/>
    <n v="0"/>
    <x v="0"/>
    <x v="1"/>
    <x v="2"/>
    <n v="556"/>
    <x v="10"/>
  </r>
  <r>
    <n v="465428"/>
    <x v="1"/>
    <x v="0"/>
    <n v="16000"/>
    <n v="16000"/>
    <n v="0"/>
    <x v="0"/>
    <x v="1"/>
    <x v="0"/>
    <n v="509"/>
    <x v="0"/>
  </r>
  <r>
    <n v="465459"/>
    <x v="0"/>
    <x v="0"/>
    <n v="30000"/>
    <n v="30000"/>
    <n v="0"/>
    <x v="0"/>
    <x v="0"/>
    <x v="1"/>
    <n v="443"/>
    <x v="3"/>
  </r>
  <r>
    <n v="465467"/>
    <x v="1"/>
    <x v="0"/>
    <n v="600"/>
    <n v="600"/>
    <n v="0"/>
    <x v="0"/>
    <x v="1"/>
    <x v="2"/>
    <n v="459"/>
    <x v="1"/>
  </r>
  <r>
    <n v="465468"/>
    <x v="0"/>
    <x v="0"/>
    <n v="56000"/>
    <n v="56000"/>
    <n v="0"/>
    <x v="0"/>
    <x v="1"/>
    <x v="1"/>
    <n v="498"/>
    <x v="0"/>
  </r>
  <r>
    <n v="465476"/>
    <x v="1"/>
    <x v="0"/>
    <n v="40000"/>
    <n v="40000"/>
    <n v="0"/>
    <x v="0"/>
    <x v="1"/>
    <x v="1"/>
    <n v="481"/>
    <x v="8"/>
  </r>
  <r>
    <n v="465477"/>
    <x v="2"/>
    <x v="2"/>
    <n v="25000"/>
    <n v="25000"/>
    <n v="0"/>
    <x v="0"/>
    <x v="0"/>
    <x v="1"/>
    <n v="427"/>
    <x v="6"/>
  </r>
  <r>
    <n v="465494"/>
    <x v="0"/>
    <x v="0"/>
    <n v="53000"/>
    <n v="53000"/>
    <n v="0"/>
    <x v="0"/>
    <x v="0"/>
    <x v="1"/>
    <n v="441"/>
    <x v="3"/>
  </r>
  <r>
    <n v="465609"/>
    <x v="0"/>
    <x v="0"/>
    <n v="15500"/>
    <n v="15500"/>
    <n v="0"/>
    <x v="0"/>
    <x v="1"/>
    <x v="0"/>
    <n v="564"/>
    <x v="10"/>
  </r>
  <r>
    <n v="465615"/>
    <x v="0"/>
    <x v="0"/>
    <n v="40000"/>
    <n v="40000"/>
    <n v="0"/>
    <x v="0"/>
    <x v="1"/>
    <x v="1"/>
    <n v="475"/>
    <x v="8"/>
  </r>
  <r>
    <n v="465621"/>
    <x v="0"/>
    <x v="0"/>
    <n v="71000"/>
    <n v="71000"/>
    <n v="0"/>
    <x v="0"/>
    <x v="0"/>
    <x v="1"/>
    <n v="428"/>
    <x v="6"/>
  </r>
  <r>
    <n v="465639"/>
    <x v="0"/>
    <x v="0"/>
    <n v="20000"/>
    <n v="0"/>
    <n v="1"/>
    <x v="1"/>
    <x v="1"/>
    <x v="0"/>
    <n v="435"/>
    <x v="3"/>
  </r>
  <r>
    <n v="465641"/>
    <x v="0"/>
    <x v="1"/>
    <n v="62300"/>
    <n v="62300"/>
    <n v="0"/>
    <x v="0"/>
    <x v="0"/>
    <x v="2"/>
    <n v="421"/>
    <x v="6"/>
  </r>
  <r>
    <n v="465666"/>
    <x v="0"/>
    <x v="1"/>
    <n v="13500"/>
    <n v="13500"/>
    <n v="0"/>
    <x v="0"/>
    <x v="0"/>
    <x v="1"/>
    <n v="420"/>
    <x v="6"/>
  </r>
  <r>
    <n v="465670"/>
    <x v="2"/>
    <x v="1"/>
    <n v="15000"/>
    <n v="15000"/>
    <n v="0"/>
    <x v="0"/>
    <x v="0"/>
    <x v="1"/>
    <n v="425"/>
    <x v="6"/>
  </r>
  <r>
    <n v="465717"/>
    <x v="1"/>
    <x v="0"/>
    <n v="30000"/>
    <n v="30000"/>
    <n v="0"/>
    <x v="0"/>
    <x v="0"/>
    <x v="1"/>
    <n v="439"/>
    <x v="3"/>
  </r>
  <r>
    <n v="465724"/>
    <x v="0"/>
    <x v="0"/>
    <n v="31000"/>
    <n v="31000"/>
    <n v="0"/>
    <x v="0"/>
    <x v="0"/>
    <x v="1"/>
    <n v="481"/>
    <x v="8"/>
  </r>
  <r>
    <n v="465727"/>
    <x v="0"/>
    <x v="2"/>
    <n v="38000"/>
    <n v="38000"/>
    <n v="0"/>
    <x v="0"/>
    <x v="0"/>
    <x v="1"/>
    <n v="415"/>
    <x v="6"/>
  </r>
  <r>
    <n v="465774"/>
    <x v="0"/>
    <x v="0"/>
    <n v="34000"/>
    <n v="34000"/>
    <n v="0"/>
    <x v="0"/>
    <x v="1"/>
    <x v="0"/>
    <n v="488"/>
    <x v="8"/>
  </r>
  <r>
    <n v="465791"/>
    <x v="0"/>
    <x v="0"/>
    <n v="30000"/>
    <n v="30000"/>
    <n v="0"/>
    <x v="0"/>
    <x v="0"/>
    <x v="1"/>
    <n v="483"/>
    <x v="8"/>
  </r>
  <r>
    <n v="465794"/>
    <x v="1"/>
    <x v="0"/>
    <n v="25000"/>
    <n v="0"/>
    <n v="1"/>
    <x v="1"/>
    <x v="1"/>
    <x v="0"/>
    <n v="407"/>
    <x v="2"/>
  </r>
  <r>
    <n v="465803"/>
    <x v="1"/>
    <x v="0"/>
    <n v="61500"/>
    <n v="41500"/>
    <n v="1"/>
    <x v="1"/>
    <x v="0"/>
    <x v="1"/>
    <n v="418"/>
    <x v="6"/>
  </r>
  <r>
    <n v="465807"/>
    <x v="0"/>
    <x v="0"/>
    <n v="138798"/>
    <n v="138798"/>
    <n v="0"/>
    <x v="0"/>
    <x v="1"/>
    <x v="1"/>
    <n v="468"/>
    <x v="1"/>
  </r>
  <r>
    <n v="465818"/>
    <x v="0"/>
    <x v="1"/>
    <n v="45000"/>
    <n v="45000"/>
    <n v="0"/>
    <x v="0"/>
    <x v="1"/>
    <x v="1"/>
    <n v="469"/>
    <x v="1"/>
  </r>
  <r>
    <n v="465834"/>
    <x v="0"/>
    <x v="0"/>
    <n v="85000"/>
    <n v="85000"/>
    <n v="0"/>
    <x v="0"/>
    <x v="0"/>
    <x v="1"/>
    <n v="468"/>
    <x v="1"/>
  </r>
  <r>
    <n v="465839"/>
    <x v="1"/>
    <x v="1"/>
    <n v="30000"/>
    <n v="30000"/>
    <n v="0"/>
    <x v="0"/>
    <x v="1"/>
    <x v="1"/>
    <n v="481"/>
    <x v="8"/>
  </r>
  <r>
    <n v="465850"/>
    <x v="0"/>
    <x v="0"/>
    <n v="29000"/>
    <n v="29000"/>
    <n v="0"/>
    <x v="0"/>
    <x v="0"/>
    <x v="1"/>
    <n v="488"/>
    <x v="8"/>
  </r>
  <r>
    <n v="465858"/>
    <x v="0"/>
    <x v="1"/>
    <n v="29100"/>
    <n v="29100"/>
    <n v="0"/>
    <x v="0"/>
    <x v="1"/>
    <x v="1"/>
    <n v="451"/>
    <x v="1"/>
  </r>
  <r>
    <n v="465870"/>
    <x v="0"/>
    <x v="1"/>
    <n v="40000"/>
    <n v="40000"/>
    <n v="0"/>
    <x v="0"/>
    <x v="1"/>
    <x v="1"/>
    <n v="514"/>
    <x v="7"/>
  </r>
  <r>
    <n v="465874"/>
    <x v="1"/>
    <x v="0"/>
    <n v="500"/>
    <n v="500"/>
    <n v="0"/>
    <x v="0"/>
    <x v="1"/>
    <x v="0"/>
    <n v="452"/>
    <x v="1"/>
  </r>
  <r>
    <n v="465898"/>
    <x v="0"/>
    <x v="0"/>
    <n v="20121"/>
    <n v="20121"/>
    <n v="0"/>
    <x v="0"/>
    <x v="1"/>
    <x v="0"/>
    <n v="551"/>
    <x v="10"/>
  </r>
  <r>
    <n v="465933"/>
    <x v="0"/>
    <x v="2"/>
    <n v="123000"/>
    <n v="123000"/>
    <n v="0"/>
    <x v="0"/>
    <x v="1"/>
    <x v="1"/>
    <n v="489"/>
    <x v="8"/>
  </r>
  <r>
    <n v="465934"/>
    <x v="0"/>
    <x v="0"/>
    <n v="35000"/>
    <n v="35000"/>
    <n v="0"/>
    <x v="0"/>
    <x v="1"/>
    <x v="1"/>
    <n v="462"/>
    <x v="1"/>
  </r>
  <r>
    <n v="465949"/>
    <x v="0"/>
    <x v="2"/>
    <n v="31500"/>
    <n v="31500"/>
    <n v="0"/>
    <x v="0"/>
    <x v="0"/>
    <x v="1"/>
    <n v="525"/>
    <x v="7"/>
  </r>
  <r>
    <n v="465993"/>
    <x v="1"/>
    <x v="0"/>
    <n v="35000"/>
    <n v="35000"/>
    <n v="0"/>
    <x v="0"/>
    <x v="1"/>
    <x v="2"/>
    <n v="447"/>
    <x v="3"/>
  </r>
  <r>
    <n v="466024"/>
    <x v="0"/>
    <x v="0"/>
    <n v="136400"/>
    <n v="136400"/>
    <n v="0"/>
    <x v="0"/>
    <x v="1"/>
    <x v="0"/>
    <n v="510"/>
    <x v="0"/>
  </r>
  <r>
    <n v="466032"/>
    <x v="0"/>
    <x v="0"/>
    <n v="54700"/>
    <n v="54700"/>
    <n v="0"/>
    <x v="0"/>
    <x v="1"/>
    <x v="2"/>
    <n v="450"/>
    <x v="3"/>
  </r>
  <r>
    <n v="466041"/>
    <x v="1"/>
    <x v="0"/>
    <n v="500"/>
    <n v="500"/>
    <n v="0"/>
    <x v="0"/>
    <x v="1"/>
    <x v="2"/>
    <n v="421"/>
    <x v="6"/>
  </r>
  <r>
    <n v="466046"/>
    <x v="0"/>
    <x v="0"/>
    <n v="93000"/>
    <n v="93000"/>
    <n v="0"/>
    <x v="0"/>
    <x v="0"/>
    <x v="1"/>
    <n v="454"/>
    <x v="1"/>
  </r>
  <r>
    <n v="466048"/>
    <x v="0"/>
    <x v="0"/>
    <n v="44000"/>
    <n v="44000"/>
    <n v="0"/>
    <x v="0"/>
    <x v="1"/>
    <x v="2"/>
    <n v="486"/>
    <x v="8"/>
  </r>
  <r>
    <n v="466087"/>
    <x v="2"/>
    <x v="0"/>
    <n v="35000"/>
    <n v="35000"/>
    <n v="0"/>
    <x v="0"/>
    <x v="0"/>
    <x v="2"/>
    <n v="395"/>
    <x v="2"/>
  </r>
  <r>
    <n v="466118"/>
    <x v="1"/>
    <x v="0"/>
    <n v="35000"/>
    <n v="35000"/>
    <n v="0"/>
    <x v="0"/>
    <x v="1"/>
    <x v="2"/>
    <n v="483"/>
    <x v="8"/>
  </r>
  <r>
    <n v="466123"/>
    <x v="0"/>
    <x v="0"/>
    <n v="179800"/>
    <n v="179800"/>
    <n v="0"/>
    <x v="0"/>
    <x v="1"/>
    <x v="2"/>
    <n v="447"/>
    <x v="3"/>
  </r>
  <r>
    <n v="466129"/>
    <x v="1"/>
    <x v="0"/>
    <n v="500"/>
    <n v="500"/>
    <n v="0"/>
    <x v="0"/>
    <x v="0"/>
    <x v="1"/>
    <n v="407"/>
    <x v="2"/>
  </r>
  <r>
    <n v="466132"/>
    <x v="0"/>
    <x v="0"/>
    <n v="61000"/>
    <n v="36500"/>
    <n v="1"/>
    <x v="1"/>
    <x v="1"/>
    <x v="1"/>
    <n v="395"/>
    <x v="2"/>
  </r>
  <r>
    <n v="466135"/>
    <x v="0"/>
    <x v="1"/>
    <n v="30000"/>
    <n v="30000"/>
    <n v="0"/>
    <x v="0"/>
    <x v="1"/>
    <x v="1"/>
    <n v="431"/>
    <x v="3"/>
  </r>
  <r>
    <n v="466168"/>
    <x v="1"/>
    <x v="0"/>
    <n v="25560"/>
    <n v="25560"/>
    <n v="0"/>
    <x v="0"/>
    <x v="1"/>
    <x v="1"/>
    <n v="510"/>
    <x v="0"/>
  </r>
  <r>
    <n v="466171"/>
    <x v="0"/>
    <x v="2"/>
    <n v="30000"/>
    <n v="30000"/>
    <n v="0"/>
    <x v="0"/>
    <x v="0"/>
    <x v="0"/>
    <n v="514"/>
    <x v="7"/>
  </r>
  <r>
    <n v="466184"/>
    <x v="0"/>
    <x v="0"/>
    <n v="500"/>
    <n v="500"/>
    <n v="0"/>
    <x v="0"/>
    <x v="1"/>
    <x v="2"/>
    <n v="542"/>
    <x v="9"/>
  </r>
  <r>
    <n v="466209"/>
    <x v="0"/>
    <x v="0"/>
    <n v="36000"/>
    <n v="36000"/>
    <n v="0"/>
    <x v="0"/>
    <x v="1"/>
    <x v="1"/>
    <n v="500"/>
    <x v="0"/>
  </r>
  <r>
    <n v="466215"/>
    <x v="1"/>
    <x v="1"/>
    <n v="35000"/>
    <n v="35000"/>
    <n v="0"/>
    <x v="0"/>
    <x v="1"/>
    <x v="0"/>
    <n v="467"/>
    <x v="1"/>
  </r>
  <r>
    <n v="466218"/>
    <x v="0"/>
    <x v="0"/>
    <n v="22200"/>
    <n v="22200"/>
    <n v="0"/>
    <x v="0"/>
    <x v="0"/>
    <x v="1"/>
    <n v="490"/>
    <x v="8"/>
  </r>
  <r>
    <n v="466230"/>
    <x v="1"/>
    <x v="0"/>
    <n v="20000"/>
    <n v="20000"/>
    <n v="0"/>
    <x v="0"/>
    <x v="1"/>
    <x v="0"/>
    <n v="492"/>
    <x v="0"/>
  </r>
  <r>
    <n v="466256"/>
    <x v="1"/>
    <x v="1"/>
    <n v="45000"/>
    <n v="45000"/>
    <n v="0"/>
    <x v="0"/>
    <x v="1"/>
    <x v="0"/>
    <n v="483"/>
    <x v="8"/>
  </r>
  <r>
    <n v="466265"/>
    <x v="0"/>
    <x v="1"/>
    <n v="15800"/>
    <n v="15800"/>
    <n v="0"/>
    <x v="0"/>
    <x v="1"/>
    <x v="0"/>
    <n v="552"/>
    <x v="10"/>
  </r>
  <r>
    <n v="466285"/>
    <x v="0"/>
    <x v="2"/>
    <n v="45000"/>
    <n v="45000"/>
    <n v="0"/>
    <x v="0"/>
    <x v="0"/>
    <x v="1"/>
    <n v="434"/>
    <x v="3"/>
  </r>
  <r>
    <n v="466325"/>
    <x v="0"/>
    <x v="1"/>
    <n v="72000"/>
    <n v="72000"/>
    <n v="0"/>
    <x v="0"/>
    <x v="1"/>
    <x v="1"/>
    <n v="456"/>
    <x v="1"/>
  </r>
  <r>
    <n v="466363"/>
    <x v="2"/>
    <x v="2"/>
    <n v="40000"/>
    <n v="40000"/>
    <n v="0"/>
    <x v="0"/>
    <x v="1"/>
    <x v="0"/>
    <n v="497"/>
    <x v="0"/>
  </r>
  <r>
    <n v="466449"/>
    <x v="1"/>
    <x v="0"/>
    <n v="7414"/>
    <n v="7414"/>
    <n v="0"/>
    <x v="0"/>
    <x v="1"/>
    <x v="1"/>
    <n v="461"/>
    <x v="1"/>
  </r>
  <r>
    <n v="466462"/>
    <x v="0"/>
    <x v="2"/>
    <n v="19500"/>
    <n v="19500"/>
    <n v="0"/>
    <x v="0"/>
    <x v="0"/>
    <x v="1"/>
    <n v="385"/>
    <x v="4"/>
  </r>
  <r>
    <n v="466527"/>
    <x v="1"/>
    <x v="0"/>
    <n v="63000"/>
    <n v="61237.13"/>
    <n v="1"/>
    <x v="1"/>
    <x v="0"/>
    <x v="1"/>
    <n v="460"/>
    <x v="1"/>
  </r>
  <r>
    <n v="466561"/>
    <x v="0"/>
    <x v="0"/>
    <n v="21000"/>
    <n v="21000"/>
    <n v="0"/>
    <x v="0"/>
    <x v="1"/>
    <x v="1"/>
    <n v="450"/>
    <x v="3"/>
  </r>
  <r>
    <n v="466595"/>
    <x v="0"/>
    <x v="1"/>
    <n v="30000"/>
    <n v="30000"/>
    <n v="0"/>
    <x v="0"/>
    <x v="0"/>
    <x v="0"/>
    <n v="464"/>
    <x v="1"/>
  </r>
  <r>
    <n v="466650"/>
    <x v="1"/>
    <x v="2"/>
    <n v="63000"/>
    <n v="63000"/>
    <n v="0"/>
    <x v="0"/>
    <x v="1"/>
    <x v="1"/>
    <n v="434"/>
    <x v="3"/>
  </r>
  <r>
    <n v="466698"/>
    <x v="2"/>
    <x v="1"/>
    <n v="61000"/>
    <n v="61000"/>
    <n v="0"/>
    <x v="0"/>
    <x v="1"/>
    <x v="1"/>
    <n v="522"/>
    <x v="7"/>
  </r>
  <r>
    <n v="466726"/>
    <x v="0"/>
    <x v="0"/>
    <n v="50000"/>
    <n v="50000"/>
    <n v="0"/>
    <x v="0"/>
    <x v="1"/>
    <x v="0"/>
    <n v="554"/>
    <x v="10"/>
  </r>
  <r>
    <n v="466793"/>
    <x v="1"/>
    <x v="0"/>
    <n v="3000"/>
    <n v="3000"/>
    <n v="0"/>
    <x v="0"/>
    <x v="1"/>
    <x v="1"/>
    <n v="462"/>
    <x v="1"/>
  </r>
  <r>
    <n v="466823"/>
    <x v="0"/>
    <x v="0"/>
    <n v="55400"/>
    <n v="55400"/>
    <n v="0"/>
    <x v="0"/>
    <x v="1"/>
    <x v="2"/>
    <n v="591"/>
    <x v="12"/>
  </r>
  <r>
    <n v="466834"/>
    <x v="0"/>
    <x v="0"/>
    <n v="38000"/>
    <n v="38000"/>
    <n v="0"/>
    <x v="0"/>
    <x v="1"/>
    <x v="2"/>
    <n v="519"/>
    <x v="7"/>
  </r>
  <r>
    <n v="466852"/>
    <x v="1"/>
    <x v="0"/>
    <n v="15000"/>
    <n v="15000"/>
    <n v="0"/>
    <x v="0"/>
    <x v="1"/>
    <x v="1"/>
    <n v="484"/>
    <x v="8"/>
  </r>
  <r>
    <n v="466872"/>
    <x v="0"/>
    <x v="1"/>
    <n v="10000"/>
    <n v="10000"/>
    <n v="0"/>
    <x v="0"/>
    <x v="1"/>
    <x v="0"/>
    <n v="487"/>
    <x v="8"/>
  </r>
  <r>
    <n v="466878"/>
    <x v="0"/>
    <x v="2"/>
    <n v="31500"/>
    <n v="31500"/>
    <n v="0"/>
    <x v="0"/>
    <x v="0"/>
    <x v="1"/>
    <n v="387"/>
    <x v="4"/>
  </r>
  <r>
    <n v="466881"/>
    <x v="0"/>
    <x v="0"/>
    <n v="106000"/>
    <n v="106000"/>
    <n v="0"/>
    <x v="0"/>
    <x v="1"/>
    <x v="1"/>
    <n v="504"/>
    <x v="0"/>
  </r>
  <r>
    <n v="466887"/>
    <x v="0"/>
    <x v="1"/>
    <n v="80000"/>
    <n v="80000"/>
    <n v="0"/>
    <x v="0"/>
    <x v="0"/>
    <x v="1"/>
    <n v="483"/>
    <x v="8"/>
  </r>
  <r>
    <n v="466924"/>
    <x v="0"/>
    <x v="1"/>
    <n v="35000"/>
    <n v="35000"/>
    <n v="0"/>
    <x v="0"/>
    <x v="0"/>
    <x v="1"/>
    <n v="489"/>
    <x v="8"/>
  </r>
  <r>
    <n v="466930"/>
    <x v="0"/>
    <x v="1"/>
    <n v="6000"/>
    <n v="6000"/>
    <n v="0"/>
    <x v="0"/>
    <x v="1"/>
    <x v="0"/>
    <n v="437"/>
    <x v="3"/>
  </r>
  <r>
    <n v="466961"/>
    <x v="1"/>
    <x v="0"/>
    <n v="20000"/>
    <n v="5178.63"/>
    <n v="1"/>
    <x v="1"/>
    <x v="1"/>
    <x v="1"/>
    <n v="464"/>
    <x v="1"/>
  </r>
  <r>
    <n v="466972"/>
    <x v="0"/>
    <x v="0"/>
    <n v="25000"/>
    <n v="25000"/>
    <n v="0"/>
    <x v="0"/>
    <x v="1"/>
    <x v="0"/>
    <n v="451"/>
    <x v="1"/>
  </r>
  <r>
    <n v="466977"/>
    <x v="0"/>
    <x v="2"/>
    <n v="30000"/>
    <n v="30000"/>
    <n v="0"/>
    <x v="0"/>
    <x v="1"/>
    <x v="2"/>
    <n v="546"/>
    <x v="9"/>
  </r>
  <r>
    <n v="466988"/>
    <x v="1"/>
    <x v="0"/>
    <n v="30000"/>
    <n v="30000"/>
    <n v="0"/>
    <x v="0"/>
    <x v="0"/>
    <x v="2"/>
    <n v="395"/>
    <x v="2"/>
  </r>
  <r>
    <n v="467005"/>
    <x v="0"/>
    <x v="1"/>
    <n v="40000"/>
    <n v="35052"/>
    <n v="1"/>
    <x v="1"/>
    <x v="1"/>
    <x v="2"/>
    <n v="454"/>
    <x v="1"/>
  </r>
  <r>
    <n v="467026"/>
    <x v="0"/>
    <x v="2"/>
    <n v="83000"/>
    <n v="83000"/>
    <n v="0"/>
    <x v="0"/>
    <x v="1"/>
    <x v="0"/>
    <n v="444"/>
    <x v="3"/>
  </r>
  <r>
    <n v="467042"/>
    <x v="0"/>
    <x v="0"/>
    <n v="30000"/>
    <n v="30000"/>
    <n v="0"/>
    <x v="0"/>
    <x v="1"/>
    <x v="0"/>
    <n v="417"/>
    <x v="6"/>
  </r>
  <r>
    <n v="467053"/>
    <x v="1"/>
    <x v="0"/>
    <n v="30000"/>
    <n v="30000"/>
    <n v="0"/>
    <x v="0"/>
    <x v="0"/>
    <x v="0"/>
    <n v="472"/>
    <x v="8"/>
  </r>
  <r>
    <n v="467109"/>
    <x v="0"/>
    <x v="1"/>
    <n v="22000"/>
    <n v="22000"/>
    <n v="0"/>
    <x v="0"/>
    <x v="0"/>
    <x v="0"/>
    <n v="453"/>
    <x v="1"/>
  </r>
  <r>
    <n v="467158"/>
    <x v="0"/>
    <x v="0"/>
    <n v="40000"/>
    <n v="40000"/>
    <n v="0"/>
    <x v="0"/>
    <x v="1"/>
    <x v="2"/>
    <n v="521"/>
    <x v="7"/>
  </r>
  <r>
    <n v="467198"/>
    <x v="1"/>
    <x v="0"/>
    <n v="500"/>
    <n v="500"/>
    <n v="0"/>
    <x v="0"/>
    <x v="1"/>
    <x v="2"/>
    <n v="434"/>
    <x v="3"/>
  </r>
  <r>
    <n v="467242"/>
    <x v="1"/>
    <x v="1"/>
    <n v="4100"/>
    <n v="4100"/>
    <n v="0"/>
    <x v="0"/>
    <x v="0"/>
    <x v="1"/>
    <n v="442"/>
    <x v="3"/>
  </r>
  <r>
    <n v="467284"/>
    <x v="0"/>
    <x v="1"/>
    <n v="129539"/>
    <n v="129539"/>
    <n v="0"/>
    <x v="0"/>
    <x v="0"/>
    <x v="0"/>
    <n v="463"/>
    <x v="1"/>
  </r>
  <r>
    <n v="467303"/>
    <x v="0"/>
    <x v="0"/>
    <n v="26000"/>
    <n v="26000"/>
    <n v="0"/>
    <x v="0"/>
    <x v="0"/>
    <x v="1"/>
    <n v="463"/>
    <x v="1"/>
  </r>
  <r>
    <n v="467359"/>
    <x v="1"/>
    <x v="0"/>
    <n v="53000"/>
    <n v="53000"/>
    <n v="0"/>
    <x v="0"/>
    <x v="1"/>
    <x v="0"/>
    <n v="504"/>
    <x v="0"/>
  </r>
  <r>
    <n v="467374"/>
    <x v="2"/>
    <x v="2"/>
    <n v="64300"/>
    <n v="64300"/>
    <n v="0"/>
    <x v="0"/>
    <x v="1"/>
    <x v="0"/>
    <n v="512"/>
    <x v="7"/>
  </r>
  <r>
    <n v="467419"/>
    <x v="0"/>
    <x v="0"/>
    <n v="63700"/>
    <n v="63700"/>
    <n v="0"/>
    <x v="0"/>
    <x v="1"/>
    <x v="1"/>
    <n v="548"/>
    <x v="9"/>
  </r>
  <r>
    <n v="467445"/>
    <x v="1"/>
    <x v="1"/>
    <n v="30000"/>
    <n v="30000"/>
    <n v="0"/>
    <x v="0"/>
    <x v="0"/>
    <x v="1"/>
    <n v="464"/>
    <x v="1"/>
  </r>
  <r>
    <n v="467478"/>
    <x v="1"/>
    <x v="0"/>
    <n v="71000"/>
    <n v="71000"/>
    <n v="0"/>
    <x v="0"/>
    <x v="0"/>
    <x v="0"/>
    <n v="453"/>
    <x v="1"/>
  </r>
  <r>
    <n v="467491"/>
    <x v="0"/>
    <x v="1"/>
    <n v="10000"/>
    <n v="10000"/>
    <n v="0"/>
    <x v="0"/>
    <x v="1"/>
    <x v="2"/>
    <n v="474"/>
    <x v="8"/>
  </r>
  <r>
    <n v="467497"/>
    <x v="1"/>
    <x v="0"/>
    <n v="500"/>
    <n v="500"/>
    <n v="0"/>
    <x v="0"/>
    <x v="1"/>
    <x v="2"/>
    <n v="471"/>
    <x v="8"/>
  </r>
  <r>
    <n v="467533"/>
    <x v="0"/>
    <x v="1"/>
    <n v="32010"/>
    <n v="32010"/>
    <n v="0"/>
    <x v="0"/>
    <x v="1"/>
    <x v="0"/>
    <n v="527"/>
    <x v="7"/>
  </r>
  <r>
    <n v="467543"/>
    <x v="0"/>
    <x v="0"/>
    <n v="35000"/>
    <n v="35000"/>
    <n v="0"/>
    <x v="0"/>
    <x v="1"/>
    <x v="2"/>
    <n v="484"/>
    <x v="8"/>
  </r>
  <r>
    <n v="467668"/>
    <x v="0"/>
    <x v="2"/>
    <n v="78142"/>
    <n v="78142"/>
    <n v="0"/>
    <x v="0"/>
    <x v="0"/>
    <x v="1"/>
    <n v="440"/>
    <x v="3"/>
  </r>
  <r>
    <n v="467697"/>
    <x v="1"/>
    <x v="0"/>
    <n v="4000"/>
    <n v="4000"/>
    <n v="0"/>
    <x v="0"/>
    <x v="1"/>
    <x v="0"/>
    <n v="413"/>
    <x v="6"/>
  </r>
  <r>
    <n v="467699"/>
    <x v="0"/>
    <x v="0"/>
    <n v="131700"/>
    <n v="131700"/>
    <n v="0"/>
    <x v="0"/>
    <x v="1"/>
    <x v="2"/>
    <n v="538"/>
    <x v="9"/>
  </r>
  <r>
    <n v="467706"/>
    <x v="0"/>
    <x v="0"/>
    <n v="106350"/>
    <n v="106350"/>
    <n v="0"/>
    <x v="0"/>
    <x v="0"/>
    <x v="1"/>
    <n v="520"/>
    <x v="7"/>
  </r>
  <r>
    <n v="467713"/>
    <x v="1"/>
    <x v="0"/>
    <n v="1000"/>
    <n v="1000"/>
    <n v="0"/>
    <x v="0"/>
    <x v="1"/>
    <x v="1"/>
    <n v="396"/>
    <x v="2"/>
  </r>
  <r>
    <n v="467756"/>
    <x v="0"/>
    <x v="0"/>
    <n v="30500"/>
    <n v="30500"/>
    <n v="0"/>
    <x v="0"/>
    <x v="0"/>
    <x v="2"/>
    <n v="509"/>
    <x v="0"/>
  </r>
  <r>
    <n v="467782"/>
    <x v="0"/>
    <x v="0"/>
    <n v="54500"/>
    <n v="54500"/>
    <n v="0"/>
    <x v="0"/>
    <x v="1"/>
    <x v="2"/>
    <n v="516"/>
    <x v="7"/>
  </r>
  <r>
    <n v="467818"/>
    <x v="1"/>
    <x v="0"/>
    <n v="500"/>
    <n v="500"/>
    <n v="0"/>
    <x v="0"/>
    <x v="1"/>
    <x v="1"/>
    <n v="418"/>
    <x v="6"/>
  </r>
  <r>
    <n v="467852"/>
    <x v="1"/>
    <x v="1"/>
    <n v="500"/>
    <n v="500"/>
    <n v="0"/>
    <x v="0"/>
    <x v="0"/>
    <x v="1"/>
    <n v="392"/>
    <x v="2"/>
  </r>
  <r>
    <n v="467872"/>
    <x v="1"/>
    <x v="0"/>
    <n v="500"/>
    <n v="500"/>
    <n v="0"/>
    <x v="0"/>
    <x v="0"/>
    <x v="1"/>
    <n v="392"/>
    <x v="2"/>
  </r>
  <r>
    <n v="467898"/>
    <x v="1"/>
    <x v="0"/>
    <n v="500"/>
    <n v="500"/>
    <n v="0"/>
    <x v="0"/>
    <x v="1"/>
    <x v="2"/>
    <n v="482"/>
    <x v="8"/>
  </r>
  <r>
    <n v="468047"/>
    <x v="1"/>
    <x v="0"/>
    <n v="500"/>
    <n v="500"/>
    <n v="0"/>
    <x v="0"/>
    <x v="1"/>
    <x v="0"/>
    <n v="395"/>
    <x v="2"/>
  </r>
  <r>
    <n v="468107"/>
    <x v="0"/>
    <x v="0"/>
    <n v="65000"/>
    <n v="65000"/>
    <n v="0"/>
    <x v="0"/>
    <x v="0"/>
    <x v="0"/>
    <n v="498"/>
    <x v="0"/>
  </r>
  <r>
    <n v="468118"/>
    <x v="0"/>
    <x v="0"/>
    <n v="149000"/>
    <n v="149000"/>
    <n v="0"/>
    <x v="0"/>
    <x v="0"/>
    <x v="0"/>
    <n v="457"/>
    <x v="1"/>
  </r>
  <r>
    <n v="468123"/>
    <x v="0"/>
    <x v="0"/>
    <n v="20000"/>
    <n v="20000"/>
    <n v="0"/>
    <x v="0"/>
    <x v="1"/>
    <x v="0"/>
    <n v="460"/>
    <x v="1"/>
  </r>
  <r>
    <n v="468126"/>
    <x v="0"/>
    <x v="0"/>
    <n v="6400"/>
    <n v="6400"/>
    <n v="0"/>
    <x v="0"/>
    <x v="1"/>
    <x v="0"/>
    <n v="457"/>
    <x v="1"/>
  </r>
  <r>
    <n v="468128"/>
    <x v="0"/>
    <x v="2"/>
    <n v="28500"/>
    <n v="28500"/>
    <n v="0"/>
    <x v="0"/>
    <x v="0"/>
    <x v="2"/>
    <n v="564"/>
    <x v="10"/>
  </r>
  <r>
    <n v="468142"/>
    <x v="0"/>
    <x v="0"/>
    <n v="82180"/>
    <n v="82180"/>
    <n v="0"/>
    <x v="0"/>
    <x v="1"/>
    <x v="2"/>
    <n v="477"/>
    <x v="8"/>
  </r>
  <r>
    <n v="468149"/>
    <x v="1"/>
    <x v="0"/>
    <n v="30000"/>
    <n v="30000"/>
    <n v="0"/>
    <x v="0"/>
    <x v="1"/>
    <x v="2"/>
    <n v="480"/>
    <x v="8"/>
  </r>
  <r>
    <n v="468165"/>
    <x v="2"/>
    <x v="2"/>
    <n v="57000"/>
    <n v="57000"/>
    <n v="0"/>
    <x v="0"/>
    <x v="1"/>
    <x v="0"/>
    <n v="435"/>
    <x v="3"/>
  </r>
  <r>
    <n v="468193"/>
    <x v="1"/>
    <x v="0"/>
    <n v="41680"/>
    <n v="41680"/>
    <n v="0"/>
    <x v="0"/>
    <x v="0"/>
    <x v="1"/>
    <n v="459"/>
    <x v="1"/>
  </r>
  <r>
    <n v="468194"/>
    <x v="1"/>
    <x v="0"/>
    <n v="79000"/>
    <n v="79000"/>
    <n v="0"/>
    <x v="0"/>
    <x v="0"/>
    <x v="0"/>
    <n v="444"/>
    <x v="3"/>
  </r>
  <r>
    <n v="468217"/>
    <x v="1"/>
    <x v="0"/>
    <n v="15000"/>
    <n v="15000"/>
    <n v="0"/>
    <x v="0"/>
    <x v="0"/>
    <x v="1"/>
    <n v="433"/>
    <x v="3"/>
  </r>
  <r>
    <n v="468224"/>
    <x v="1"/>
    <x v="1"/>
    <n v="500"/>
    <n v="500"/>
    <n v="0"/>
    <x v="0"/>
    <x v="0"/>
    <x v="1"/>
    <n v="478"/>
    <x v="8"/>
  </r>
  <r>
    <n v="468226"/>
    <x v="0"/>
    <x v="0"/>
    <n v="81000"/>
    <n v="81000"/>
    <n v="0"/>
    <x v="0"/>
    <x v="0"/>
    <x v="0"/>
    <n v="495"/>
    <x v="0"/>
  </r>
  <r>
    <n v="468227"/>
    <x v="1"/>
    <x v="1"/>
    <n v="20500"/>
    <n v="20500"/>
    <n v="0"/>
    <x v="0"/>
    <x v="0"/>
    <x v="2"/>
    <n v="468"/>
    <x v="1"/>
  </r>
  <r>
    <n v="468244"/>
    <x v="0"/>
    <x v="1"/>
    <n v="30000"/>
    <n v="30000"/>
    <n v="0"/>
    <x v="0"/>
    <x v="0"/>
    <x v="0"/>
    <n v="460"/>
    <x v="1"/>
  </r>
  <r>
    <n v="468279"/>
    <x v="0"/>
    <x v="0"/>
    <n v="40000"/>
    <n v="40000"/>
    <n v="0"/>
    <x v="0"/>
    <x v="1"/>
    <x v="2"/>
    <n v="474"/>
    <x v="8"/>
  </r>
  <r>
    <n v="468304"/>
    <x v="2"/>
    <x v="0"/>
    <n v="70000"/>
    <n v="70000"/>
    <n v="0"/>
    <x v="0"/>
    <x v="0"/>
    <x v="0"/>
    <n v="460"/>
    <x v="1"/>
  </r>
  <r>
    <n v="468307"/>
    <x v="1"/>
    <x v="0"/>
    <n v="1200"/>
    <n v="1200"/>
    <n v="0"/>
    <x v="0"/>
    <x v="0"/>
    <x v="1"/>
    <n v="404"/>
    <x v="2"/>
  </r>
  <r>
    <n v="468316"/>
    <x v="0"/>
    <x v="1"/>
    <n v="96928"/>
    <n v="96928"/>
    <n v="0"/>
    <x v="0"/>
    <x v="1"/>
    <x v="1"/>
    <n v="506"/>
    <x v="0"/>
  </r>
  <r>
    <n v="468320"/>
    <x v="0"/>
    <x v="0"/>
    <n v="35000"/>
    <n v="35000"/>
    <n v="0"/>
    <x v="0"/>
    <x v="1"/>
    <x v="0"/>
    <n v="530"/>
    <x v="7"/>
  </r>
  <r>
    <n v="468343"/>
    <x v="1"/>
    <x v="0"/>
    <n v="30000"/>
    <n v="30000"/>
    <n v="0"/>
    <x v="0"/>
    <x v="1"/>
    <x v="2"/>
    <n v="461"/>
    <x v="1"/>
  </r>
  <r>
    <n v="468344"/>
    <x v="2"/>
    <x v="2"/>
    <n v="35000"/>
    <n v="35000"/>
    <n v="0"/>
    <x v="0"/>
    <x v="0"/>
    <x v="0"/>
    <n v="511"/>
    <x v="7"/>
  </r>
  <r>
    <n v="468348"/>
    <x v="1"/>
    <x v="0"/>
    <n v="700"/>
    <n v="700"/>
    <n v="0"/>
    <x v="0"/>
    <x v="0"/>
    <x v="1"/>
    <n v="452"/>
    <x v="1"/>
  </r>
  <r>
    <n v="468395"/>
    <x v="1"/>
    <x v="0"/>
    <n v="29600"/>
    <n v="0"/>
    <n v="1"/>
    <x v="1"/>
    <x v="0"/>
    <x v="2"/>
    <n v="444"/>
    <x v="3"/>
  </r>
  <r>
    <n v="468414"/>
    <x v="0"/>
    <x v="0"/>
    <n v="60000"/>
    <n v="60000"/>
    <n v="0"/>
    <x v="0"/>
    <x v="0"/>
    <x v="1"/>
    <n v="452"/>
    <x v="1"/>
  </r>
  <r>
    <n v="468421"/>
    <x v="2"/>
    <x v="0"/>
    <n v="74900"/>
    <n v="74900"/>
    <n v="0"/>
    <x v="0"/>
    <x v="0"/>
    <x v="0"/>
    <n v="516"/>
    <x v="7"/>
  </r>
  <r>
    <n v="468448"/>
    <x v="1"/>
    <x v="0"/>
    <n v="500"/>
    <n v="500"/>
    <n v="0"/>
    <x v="0"/>
    <x v="1"/>
    <x v="1"/>
    <n v="406"/>
    <x v="2"/>
  </r>
  <r>
    <n v="468455"/>
    <x v="0"/>
    <x v="1"/>
    <n v="80000"/>
    <n v="80000"/>
    <n v="0"/>
    <x v="0"/>
    <x v="0"/>
    <x v="2"/>
    <n v="511"/>
    <x v="7"/>
  </r>
  <r>
    <n v="468456"/>
    <x v="1"/>
    <x v="0"/>
    <n v="500"/>
    <n v="500"/>
    <n v="0"/>
    <x v="0"/>
    <x v="1"/>
    <x v="1"/>
    <n v="417"/>
    <x v="6"/>
  </r>
  <r>
    <n v="468457"/>
    <x v="1"/>
    <x v="0"/>
    <n v="18000"/>
    <n v="18000"/>
    <n v="0"/>
    <x v="0"/>
    <x v="1"/>
    <x v="1"/>
    <n v="505"/>
    <x v="0"/>
  </r>
  <r>
    <n v="468458"/>
    <x v="0"/>
    <x v="2"/>
    <n v="30000"/>
    <n v="30000"/>
    <n v="0"/>
    <x v="0"/>
    <x v="1"/>
    <x v="1"/>
    <n v="455"/>
    <x v="1"/>
  </r>
  <r>
    <n v="468465"/>
    <x v="0"/>
    <x v="0"/>
    <n v="35000"/>
    <n v="35000"/>
    <n v="0"/>
    <x v="0"/>
    <x v="1"/>
    <x v="1"/>
    <n v="433"/>
    <x v="3"/>
  </r>
  <r>
    <n v="468490"/>
    <x v="1"/>
    <x v="0"/>
    <n v="5000"/>
    <n v="5000"/>
    <n v="0"/>
    <x v="0"/>
    <x v="1"/>
    <x v="1"/>
    <n v="473"/>
    <x v="8"/>
  </r>
  <r>
    <n v="468491"/>
    <x v="1"/>
    <x v="0"/>
    <n v="11068"/>
    <n v="11068"/>
    <n v="0"/>
    <x v="0"/>
    <x v="0"/>
    <x v="2"/>
    <n v="484"/>
    <x v="8"/>
  </r>
  <r>
    <n v="468493"/>
    <x v="0"/>
    <x v="0"/>
    <n v="31700"/>
    <n v="31700"/>
    <n v="0"/>
    <x v="0"/>
    <x v="1"/>
    <x v="0"/>
    <n v="480"/>
    <x v="8"/>
  </r>
  <r>
    <n v="468495"/>
    <x v="0"/>
    <x v="1"/>
    <n v="20000"/>
    <n v="20000"/>
    <n v="0"/>
    <x v="0"/>
    <x v="0"/>
    <x v="0"/>
    <n v="461"/>
    <x v="1"/>
  </r>
  <r>
    <n v="468509"/>
    <x v="0"/>
    <x v="1"/>
    <n v="20000"/>
    <n v="20000"/>
    <n v="0"/>
    <x v="0"/>
    <x v="0"/>
    <x v="0"/>
    <n v="443"/>
    <x v="3"/>
  </r>
  <r>
    <n v="468517"/>
    <x v="0"/>
    <x v="0"/>
    <n v="20000"/>
    <n v="20000"/>
    <n v="0"/>
    <x v="0"/>
    <x v="0"/>
    <x v="0"/>
    <n v="442"/>
    <x v="3"/>
  </r>
  <r>
    <n v="468520"/>
    <x v="1"/>
    <x v="1"/>
    <n v="31200"/>
    <n v="31200"/>
    <n v="0"/>
    <x v="0"/>
    <x v="1"/>
    <x v="0"/>
    <n v="499"/>
    <x v="0"/>
  </r>
  <r>
    <n v="468522"/>
    <x v="0"/>
    <x v="0"/>
    <n v="10000"/>
    <n v="10000"/>
    <n v="0"/>
    <x v="0"/>
    <x v="1"/>
    <x v="2"/>
    <n v="463"/>
    <x v="1"/>
  </r>
  <r>
    <n v="468535"/>
    <x v="1"/>
    <x v="0"/>
    <n v="10000"/>
    <n v="10000"/>
    <n v="0"/>
    <x v="0"/>
    <x v="1"/>
    <x v="0"/>
    <n v="535"/>
    <x v="9"/>
  </r>
  <r>
    <n v="468551"/>
    <x v="1"/>
    <x v="0"/>
    <n v="49000"/>
    <n v="49000"/>
    <n v="0"/>
    <x v="0"/>
    <x v="0"/>
    <x v="0"/>
    <n v="502"/>
    <x v="0"/>
  </r>
  <r>
    <n v="468553"/>
    <x v="0"/>
    <x v="0"/>
    <n v="20600"/>
    <n v="20600"/>
    <n v="0"/>
    <x v="0"/>
    <x v="1"/>
    <x v="1"/>
    <n v="499"/>
    <x v="0"/>
  </r>
  <r>
    <n v="468557"/>
    <x v="1"/>
    <x v="0"/>
    <n v="40000"/>
    <n v="40000"/>
    <n v="0"/>
    <x v="0"/>
    <x v="0"/>
    <x v="1"/>
    <n v="438"/>
    <x v="3"/>
  </r>
  <r>
    <n v="468566"/>
    <x v="0"/>
    <x v="0"/>
    <n v="50000"/>
    <n v="50000"/>
    <n v="0"/>
    <x v="0"/>
    <x v="0"/>
    <x v="0"/>
    <n v="477"/>
    <x v="8"/>
  </r>
  <r>
    <n v="468584"/>
    <x v="0"/>
    <x v="0"/>
    <n v="60000"/>
    <n v="60000"/>
    <n v="0"/>
    <x v="0"/>
    <x v="0"/>
    <x v="1"/>
    <n v="494"/>
    <x v="0"/>
  </r>
  <r>
    <n v="468585"/>
    <x v="0"/>
    <x v="0"/>
    <n v="28000"/>
    <n v="28000"/>
    <n v="0"/>
    <x v="0"/>
    <x v="1"/>
    <x v="1"/>
    <n v="477"/>
    <x v="8"/>
  </r>
  <r>
    <n v="468594"/>
    <x v="1"/>
    <x v="1"/>
    <n v="15000"/>
    <n v="15000"/>
    <n v="0"/>
    <x v="0"/>
    <x v="0"/>
    <x v="0"/>
    <n v="482"/>
    <x v="8"/>
  </r>
  <r>
    <n v="468607"/>
    <x v="1"/>
    <x v="0"/>
    <n v="30000"/>
    <n v="0"/>
    <n v="1"/>
    <x v="1"/>
    <x v="1"/>
    <x v="2"/>
    <n v="437"/>
    <x v="3"/>
  </r>
  <r>
    <n v="468625"/>
    <x v="1"/>
    <x v="0"/>
    <n v="500"/>
    <n v="500"/>
    <n v="0"/>
    <x v="0"/>
    <x v="1"/>
    <x v="2"/>
    <n v="458"/>
    <x v="1"/>
  </r>
  <r>
    <n v="468637"/>
    <x v="0"/>
    <x v="0"/>
    <n v="45000"/>
    <n v="45000"/>
    <n v="0"/>
    <x v="0"/>
    <x v="0"/>
    <x v="0"/>
    <n v="433"/>
    <x v="3"/>
  </r>
  <r>
    <n v="468644"/>
    <x v="0"/>
    <x v="2"/>
    <n v="20000"/>
    <n v="20000"/>
    <n v="0"/>
    <x v="0"/>
    <x v="0"/>
    <x v="2"/>
    <n v="489"/>
    <x v="8"/>
  </r>
  <r>
    <n v="468646"/>
    <x v="1"/>
    <x v="0"/>
    <n v="49998"/>
    <n v="49998"/>
    <n v="0"/>
    <x v="0"/>
    <x v="1"/>
    <x v="2"/>
    <n v="494"/>
    <x v="0"/>
  </r>
  <r>
    <n v="468648"/>
    <x v="0"/>
    <x v="1"/>
    <n v="9000"/>
    <n v="9000"/>
    <n v="0"/>
    <x v="0"/>
    <x v="0"/>
    <x v="1"/>
    <n v="492"/>
    <x v="0"/>
  </r>
  <r>
    <n v="468652"/>
    <x v="1"/>
    <x v="0"/>
    <n v="10000"/>
    <n v="10000"/>
    <n v="0"/>
    <x v="0"/>
    <x v="1"/>
    <x v="1"/>
    <n v="471"/>
    <x v="8"/>
  </r>
  <r>
    <n v="468657"/>
    <x v="1"/>
    <x v="0"/>
    <n v="20000"/>
    <n v="20000"/>
    <n v="0"/>
    <x v="0"/>
    <x v="1"/>
    <x v="0"/>
    <n v="465"/>
    <x v="1"/>
  </r>
  <r>
    <n v="468665"/>
    <x v="1"/>
    <x v="0"/>
    <n v="30000"/>
    <n v="30000"/>
    <n v="0"/>
    <x v="0"/>
    <x v="1"/>
    <x v="2"/>
    <n v="499"/>
    <x v="0"/>
  </r>
  <r>
    <n v="468678"/>
    <x v="1"/>
    <x v="0"/>
    <n v="8800"/>
    <n v="8800"/>
    <n v="0"/>
    <x v="0"/>
    <x v="0"/>
    <x v="1"/>
    <n v="460"/>
    <x v="1"/>
  </r>
  <r>
    <n v="468687"/>
    <x v="1"/>
    <x v="0"/>
    <n v="50000"/>
    <n v="50000"/>
    <n v="0"/>
    <x v="0"/>
    <x v="0"/>
    <x v="1"/>
    <n v="455"/>
    <x v="1"/>
  </r>
  <r>
    <n v="468690"/>
    <x v="1"/>
    <x v="0"/>
    <n v="10000"/>
    <n v="10000"/>
    <n v="0"/>
    <x v="0"/>
    <x v="1"/>
    <x v="2"/>
    <n v="526"/>
    <x v="7"/>
  </r>
  <r>
    <n v="468693"/>
    <x v="1"/>
    <x v="0"/>
    <n v="30000"/>
    <n v="30000"/>
    <n v="0"/>
    <x v="0"/>
    <x v="0"/>
    <x v="2"/>
    <n v="505"/>
    <x v="0"/>
  </r>
  <r>
    <n v="468694"/>
    <x v="0"/>
    <x v="2"/>
    <n v="25000"/>
    <n v="25000"/>
    <n v="0"/>
    <x v="0"/>
    <x v="0"/>
    <x v="1"/>
    <n v="495"/>
    <x v="0"/>
  </r>
  <r>
    <n v="468698"/>
    <x v="1"/>
    <x v="0"/>
    <n v="10000"/>
    <n v="10000"/>
    <n v="0"/>
    <x v="0"/>
    <x v="1"/>
    <x v="2"/>
    <n v="429"/>
    <x v="6"/>
  </r>
  <r>
    <n v="468699"/>
    <x v="1"/>
    <x v="0"/>
    <n v="1200"/>
    <n v="1200"/>
    <n v="0"/>
    <x v="0"/>
    <x v="0"/>
    <x v="1"/>
    <n v="394"/>
    <x v="2"/>
  </r>
  <r>
    <n v="468712"/>
    <x v="0"/>
    <x v="0"/>
    <n v="20000"/>
    <n v="20000"/>
    <n v="0"/>
    <x v="0"/>
    <x v="0"/>
    <x v="1"/>
    <n v="480"/>
    <x v="8"/>
  </r>
  <r>
    <n v="468719"/>
    <x v="0"/>
    <x v="0"/>
    <n v="44000"/>
    <n v="44000"/>
    <n v="0"/>
    <x v="0"/>
    <x v="1"/>
    <x v="1"/>
    <n v="494"/>
    <x v="0"/>
  </r>
  <r>
    <n v="468730"/>
    <x v="0"/>
    <x v="0"/>
    <n v="64300"/>
    <n v="64300"/>
    <n v="0"/>
    <x v="0"/>
    <x v="0"/>
    <x v="2"/>
    <n v="515"/>
    <x v="7"/>
  </r>
  <r>
    <n v="468732"/>
    <x v="1"/>
    <x v="0"/>
    <n v="500"/>
    <n v="500"/>
    <n v="0"/>
    <x v="0"/>
    <x v="0"/>
    <x v="2"/>
    <n v="388"/>
    <x v="4"/>
  </r>
  <r>
    <n v="468736"/>
    <x v="0"/>
    <x v="0"/>
    <n v="55000"/>
    <n v="55000"/>
    <n v="0"/>
    <x v="0"/>
    <x v="1"/>
    <x v="1"/>
    <n v="489"/>
    <x v="8"/>
  </r>
  <r>
    <n v="468741"/>
    <x v="0"/>
    <x v="1"/>
    <n v="30000"/>
    <n v="30000"/>
    <n v="0"/>
    <x v="0"/>
    <x v="1"/>
    <x v="2"/>
    <n v="450"/>
    <x v="3"/>
  </r>
  <r>
    <n v="468743"/>
    <x v="1"/>
    <x v="0"/>
    <n v="57000"/>
    <n v="11600"/>
    <n v="1"/>
    <x v="1"/>
    <x v="0"/>
    <x v="1"/>
    <n v="473"/>
    <x v="8"/>
  </r>
  <r>
    <n v="468748"/>
    <x v="1"/>
    <x v="0"/>
    <n v="500"/>
    <n v="500"/>
    <n v="0"/>
    <x v="0"/>
    <x v="1"/>
    <x v="0"/>
    <n v="430"/>
    <x v="6"/>
  </r>
  <r>
    <n v="468749"/>
    <x v="1"/>
    <x v="0"/>
    <n v="11000"/>
    <n v="11000"/>
    <n v="0"/>
    <x v="0"/>
    <x v="0"/>
    <x v="1"/>
    <n v="440"/>
    <x v="3"/>
  </r>
  <r>
    <n v="468750"/>
    <x v="0"/>
    <x v="0"/>
    <n v="9800"/>
    <n v="9800"/>
    <n v="0"/>
    <x v="0"/>
    <x v="0"/>
    <x v="1"/>
    <n v="479"/>
    <x v="8"/>
  </r>
  <r>
    <n v="468752"/>
    <x v="0"/>
    <x v="0"/>
    <n v="84000"/>
    <n v="84000"/>
    <n v="0"/>
    <x v="0"/>
    <x v="0"/>
    <x v="1"/>
    <n v="453"/>
    <x v="1"/>
  </r>
  <r>
    <n v="468754"/>
    <x v="0"/>
    <x v="2"/>
    <n v="80000"/>
    <n v="80000"/>
    <n v="0"/>
    <x v="0"/>
    <x v="1"/>
    <x v="0"/>
    <n v="520"/>
    <x v="7"/>
  </r>
  <r>
    <n v="468755"/>
    <x v="0"/>
    <x v="0"/>
    <n v="64800"/>
    <n v="64800"/>
    <n v="0"/>
    <x v="0"/>
    <x v="1"/>
    <x v="1"/>
    <n v="478"/>
    <x v="8"/>
  </r>
  <r>
    <n v="468758"/>
    <x v="1"/>
    <x v="0"/>
    <n v="7000"/>
    <n v="7000"/>
    <n v="0"/>
    <x v="0"/>
    <x v="1"/>
    <x v="0"/>
    <n v="449"/>
    <x v="3"/>
  </r>
  <r>
    <n v="468773"/>
    <x v="1"/>
    <x v="0"/>
    <n v="35000"/>
    <n v="35000"/>
    <n v="0"/>
    <x v="0"/>
    <x v="0"/>
    <x v="1"/>
    <n v="484"/>
    <x v="8"/>
  </r>
  <r>
    <n v="468789"/>
    <x v="1"/>
    <x v="0"/>
    <n v="54000"/>
    <n v="54000"/>
    <n v="0"/>
    <x v="0"/>
    <x v="0"/>
    <x v="2"/>
    <n v="455"/>
    <x v="1"/>
  </r>
  <r>
    <n v="468790"/>
    <x v="1"/>
    <x v="0"/>
    <n v="700"/>
    <n v="700"/>
    <n v="0"/>
    <x v="0"/>
    <x v="0"/>
    <x v="1"/>
    <n v="380"/>
    <x v="4"/>
  </r>
  <r>
    <n v="468803"/>
    <x v="0"/>
    <x v="0"/>
    <n v="40000"/>
    <n v="40000"/>
    <n v="0"/>
    <x v="0"/>
    <x v="1"/>
    <x v="0"/>
    <n v="464"/>
    <x v="1"/>
  </r>
  <r>
    <n v="468808"/>
    <x v="1"/>
    <x v="0"/>
    <n v="20000"/>
    <n v="20000"/>
    <n v="0"/>
    <x v="0"/>
    <x v="1"/>
    <x v="2"/>
    <n v="483"/>
    <x v="8"/>
  </r>
  <r>
    <n v="468818"/>
    <x v="1"/>
    <x v="0"/>
    <n v="30000"/>
    <n v="30000"/>
    <n v="0"/>
    <x v="0"/>
    <x v="1"/>
    <x v="2"/>
    <n v="453"/>
    <x v="1"/>
  </r>
  <r>
    <n v="468819"/>
    <x v="0"/>
    <x v="0"/>
    <n v="47000"/>
    <n v="47000"/>
    <n v="0"/>
    <x v="0"/>
    <x v="0"/>
    <x v="1"/>
    <n v="478"/>
    <x v="8"/>
  </r>
  <r>
    <n v="468820"/>
    <x v="1"/>
    <x v="0"/>
    <n v="35000"/>
    <n v="35000"/>
    <n v="0"/>
    <x v="0"/>
    <x v="1"/>
    <x v="0"/>
    <n v="489"/>
    <x v="8"/>
  </r>
  <r>
    <n v="468839"/>
    <x v="0"/>
    <x v="0"/>
    <n v="5000"/>
    <n v="5000"/>
    <n v="0"/>
    <x v="0"/>
    <x v="0"/>
    <x v="1"/>
    <n v="464"/>
    <x v="1"/>
  </r>
  <r>
    <n v="468843"/>
    <x v="1"/>
    <x v="0"/>
    <n v="30000"/>
    <n v="0.01"/>
    <n v="1"/>
    <x v="1"/>
    <x v="1"/>
    <x v="1"/>
    <n v="443"/>
    <x v="3"/>
  </r>
  <r>
    <n v="468845"/>
    <x v="1"/>
    <x v="0"/>
    <n v="500"/>
    <n v="500"/>
    <n v="0"/>
    <x v="0"/>
    <x v="0"/>
    <x v="1"/>
    <n v="442"/>
    <x v="3"/>
  </r>
  <r>
    <n v="468855"/>
    <x v="0"/>
    <x v="0"/>
    <n v="35000"/>
    <n v="35000"/>
    <n v="0"/>
    <x v="0"/>
    <x v="0"/>
    <x v="1"/>
    <n v="515"/>
    <x v="7"/>
  </r>
  <r>
    <n v="468861"/>
    <x v="1"/>
    <x v="0"/>
    <n v="20000"/>
    <n v="20000"/>
    <n v="0"/>
    <x v="0"/>
    <x v="1"/>
    <x v="0"/>
    <n v="457"/>
    <x v="1"/>
  </r>
  <r>
    <n v="468867"/>
    <x v="1"/>
    <x v="0"/>
    <n v="5200"/>
    <n v="5200"/>
    <n v="0"/>
    <x v="0"/>
    <x v="1"/>
    <x v="0"/>
    <n v="468"/>
    <x v="1"/>
  </r>
  <r>
    <n v="468873"/>
    <x v="0"/>
    <x v="0"/>
    <n v="38000"/>
    <n v="38000"/>
    <n v="0"/>
    <x v="0"/>
    <x v="0"/>
    <x v="1"/>
    <n v="482"/>
    <x v="8"/>
  </r>
  <r>
    <n v="468874"/>
    <x v="1"/>
    <x v="0"/>
    <n v="7000.01"/>
    <n v="7000.01"/>
    <n v="0"/>
    <x v="0"/>
    <x v="1"/>
    <x v="1"/>
    <n v="442"/>
    <x v="3"/>
  </r>
  <r>
    <n v="468877"/>
    <x v="0"/>
    <x v="0"/>
    <n v="26000"/>
    <n v="26000"/>
    <n v="0"/>
    <x v="0"/>
    <x v="1"/>
    <x v="1"/>
    <n v="529"/>
    <x v="7"/>
  </r>
  <r>
    <n v="468886"/>
    <x v="0"/>
    <x v="0"/>
    <n v="50000"/>
    <n v="50000"/>
    <n v="0"/>
    <x v="0"/>
    <x v="0"/>
    <x v="1"/>
    <n v="494"/>
    <x v="0"/>
  </r>
  <r>
    <n v="468893"/>
    <x v="0"/>
    <x v="0"/>
    <n v="10000"/>
    <n v="10000"/>
    <n v="0"/>
    <x v="0"/>
    <x v="0"/>
    <x v="2"/>
    <n v="433"/>
    <x v="3"/>
  </r>
  <r>
    <n v="468897"/>
    <x v="1"/>
    <x v="1"/>
    <n v="30000"/>
    <n v="30000"/>
    <n v="0"/>
    <x v="0"/>
    <x v="1"/>
    <x v="0"/>
    <n v="514"/>
    <x v="7"/>
  </r>
  <r>
    <n v="468905"/>
    <x v="1"/>
    <x v="0"/>
    <n v="9100"/>
    <n v="9100"/>
    <n v="0"/>
    <x v="0"/>
    <x v="1"/>
    <x v="0"/>
    <n v="479"/>
    <x v="8"/>
  </r>
  <r>
    <n v="468915"/>
    <x v="1"/>
    <x v="0"/>
    <n v="500"/>
    <n v="500"/>
    <n v="0"/>
    <x v="0"/>
    <x v="0"/>
    <x v="0"/>
    <n v="454"/>
    <x v="1"/>
  </r>
  <r>
    <n v="468916"/>
    <x v="0"/>
    <x v="0"/>
    <n v="35000"/>
    <n v="35000"/>
    <n v="0"/>
    <x v="0"/>
    <x v="1"/>
    <x v="0"/>
    <n v="489"/>
    <x v="8"/>
  </r>
  <r>
    <n v="468920"/>
    <x v="0"/>
    <x v="0"/>
    <n v="62500"/>
    <n v="62500"/>
    <n v="0"/>
    <x v="0"/>
    <x v="0"/>
    <x v="1"/>
    <n v="433"/>
    <x v="3"/>
  </r>
  <r>
    <n v="468928"/>
    <x v="0"/>
    <x v="0"/>
    <n v="54500"/>
    <n v="54500"/>
    <n v="0"/>
    <x v="0"/>
    <x v="1"/>
    <x v="2"/>
    <n v="550"/>
    <x v="9"/>
  </r>
  <r>
    <n v="468931"/>
    <x v="1"/>
    <x v="0"/>
    <n v="15000"/>
    <n v="0"/>
    <n v="1"/>
    <x v="1"/>
    <x v="0"/>
    <x v="1"/>
    <n v="446"/>
    <x v="3"/>
  </r>
  <r>
    <n v="468935"/>
    <x v="0"/>
    <x v="2"/>
    <n v="106000"/>
    <n v="106000"/>
    <n v="0"/>
    <x v="0"/>
    <x v="1"/>
    <x v="0"/>
    <n v="556"/>
    <x v="10"/>
  </r>
  <r>
    <n v="468957"/>
    <x v="2"/>
    <x v="1"/>
    <n v="40000"/>
    <n v="40000"/>
    <n v="0"/>
    <x v="0"/>
    <x v="0"/>
    <x v="1"/>
    <n v="436"/>
    <x v="3"/>
  </r>
  <r>
    <n v="468971"/>
    <x v="0"/>
    <x v="2"/>
    <n v="34800"/>
    <n v="34800"/>
    <n v="0"/>
    <x v="0"/>
    <x v="1"/>
    <x v="1"/>
    <n v="474"/>
    <x v="8"/>
  </r>
  <r>
    <n v="468977"/>
    <x v="1"/>
    <x v="0"/>
    <n v="7051"/>
    <n v="7051"/>
    <n v="0"/>
    <x v="0"/>
    <x v="1"/>
    <x v="2"/>
    <n v="474"/>
    <x v="8"/>
  </r>
  <r>
    <n v="468989"/>
    <x v="1"/>
    <x v="1"/>
    <n v="11010"/>
    <n v="11010"/>
    <n v="0"/>
    <x v="0"/>
    <x v="1"/>
    <x v="0"/>
    <n v="500"/>
    <x v="0"/>
  </r>
  <r>
    <n v="469001"/>
    <x v="0"/>
    <x v="0"/>
    <n v="43500"/>
    <n v="43500"/>
    <n v="0"/>
    <x v="0"/>
    <x v="0"/>
    <x v="1"/>
    <n v="459"/>
    <x v="1"/>
  </r>
  <r>
    <n v="469014"/>
    <x v="0"/>
    <x v="0"/>
    <n v="65000"/>
    <n v="65000"/>
    <n v="0"/>
    <x v="0"/>
    <x v="0"/>
    <x v="0"/>
    <n v="494"/>
    <x v="0"/>
  </r>
  <r>
    <n v="469023"/>
    <x v="0"/>
    <x v="2"/>
    <n v="21000"/>
    <n v="21000"/>
    <n v="0"/>
    <x v="0"/>
    <x v="1"/>
    <x v="1"/>
    <n v="404"/>
    <x v="2"/>
  </r>
  <r>
    <n v="469028"/>
    <x v="1"/>
    <x v="0"/>
    <n v="35000"/>
    <n v="0"/>
    <n v="1"/>
    <x v="1"/>
    <x v="1"/>
    <x v="1"/>
    <n v="435"/>
    <x v="3"/>
  </r>
  <r>
    <n v="469034"/>
    <x v="0"/>
    <x v="0"/>
    <n v="20000"/>
    <n v="20000"/>
    <n v="0"/>
    <x v="0"/>
    <x v="0"/>
    <x v="1"/>
    <n v="445"/>
    <x v="3"/>
  </r>
  <r>
    <n v="469049"/>
    <x v="0"/>
    <x v="2"/>
    <n v="20000"/>
    <n v="20000"/>
    <n v="0"/>
    <x v="0"/>
    <x v="1"/>
    <x v="1"/>
    <n v="477"/>
    <x v="8"/>
  </r>
  <r>
    <n v="469050"/>
    <x v="0"/>
    <x v="0"/>
    <n v="103700"/>
    <n v="103700"/>
    <n v="0"/>
    <x v="0"/>
    <x v="1"/>
    <x v="1"/>
    <n v="464"/>
    <x v="1"/>
  </r>
  <r>
    <n v="469064"/>
    <x v="0"/>
    <x v="0"/>
    <n v="40000"/>
    <n v="40000"/>
    <n v="0"/>
    <x v="0"/>
    <x v="0"/>
    <x v="1"/>
    <n v="438"/>
    <x v="3"/>
  </r>
  <r>
    <n v="469067"/>
    <x v="1"/>
    <x v="2"/>
    <n v="20000"/>
    <n v="20000"/>
    <n v="0"/>
    <x v="0"/>
    <x v="0"/>
    <x v="1"/>
    <n v="515"/>
    <x v="7"/>
  </r>
  <r>
    <n v="469072"/>
    <x v="1"/>
    <x v="0"/>
    <n v="15000"/>
    <n v="15000"/>
    <n v="0"/>
    <x v="0"/>
    <x v="0"/>
    <x v="1"/>
    <n v="441"/>
    <x v="3"/>
  </r>
  <r>
    <n v="469077"/>
    <x v="1"/>
    <x v="0"/>
    <n v="20000"/>
    <n v="20000"/>
    <n v="0"/>
    <x v="0"/>
    <x v="0"/>
    <x v="1"/>
    <n v="436"/>
    <x v="3"/>
  </r>
  <r>
    <n v="469080"/>
    <x v="0"/>
    <x v="0"/>
    <n v="42500"/>
    <n v="42500"/>
    <n v="0"/>
    <x v="0"/>
    <x v="0"/>
    <x v="1"/>
    <n v="470"/>
    <x v="1"/>
  </r>
  <r>
    <n v="469082"/>
    <x v="0"/>
    <x v="0"/>
    <n v="48500"/>
    <n v="48500"/>
    <n v="0"/>
    <x v="0"/>
    <x v="1"/>
    <x v="0"/>
    <n v="508"/>
    <x v="0"/>
  </r>
  <r>
    <n v="469106"/>
    <x v="0"/>
    <x v="0"/>
    <n v="40000"/>
    <n v="40000"/>
    <n v="0"/>
    <x v="0"/>
    <x v="0"/>
    <x v="0"/>
    <n v="539"/>
    <x v="9"/>
  </r>
  <r>
    <n v="469109"/>
    <x v="0"/>
    <x v="1"/>
    <n v="110600"/>
    <n v="110600"/>
    <n v="0"/>
    <x v="0"/>
    <x v="1"/>
    <x v="1"/>
    <n v="436"/>
    <x v="3"/>
  </r>
  <r>
    <n v="469112"/>
    <x v="1"/>
    <x v="0"/>
    <n v="10000"/>
    <n v="10000"/>
    <n v="0"/>
    <x v="0"/>
    <x v="0"/>
    <x v="0"/>
    <n v="407"/>
    <x v="2"/>
  </r>
  <r>
    <n v="469114"/>
    <x v="0"/>
    <x v="0"/>
    <n v="113215"/>
    <n v="113215"/>
    <n v="0"/>
    <x v="0"/>
    <x v="1"/>
    <x v="1"/>
    <n v="518"/>
    <x v="7"/>
  </r>
  <r>
    <n v="469134"/>
    <x v="0"/>
    <x v="0"/>
    <n v="95900"/>
    <n v="95900"/>
    <n v="0"/>
    <x v="0"/>
    <x v="1"/>
    <x v="0"/>
    <n v="544"/>
    <x v="9"/>
  </r>
  <r>
    <n v="469149"/>
    <x v="0"/>
    <x v="0"/>
    <n v="126590"/>
    <n v="126590"/>
    <n v="0"/>
    <x v="0"/>
    <x v="1"/>
    <x v="1"/>
    <n v="453"/>
    <x v="1"/>
  </r>
  <r>
    <n v="469156"/>
    <x v="0"/>
    <x v="2"/>
    <n v="25000"/>
    <n v="25000"/>
    <n v="0"/>
    <x v="0"/>
    <x v="0"/>
    <x v="0"/>
    <n v="387"/>
    <x v="4"/>
  </r>
  <r>
    <n v="469168"/>
    <x v="0"/>
    <x v="1"/>
    <n v="30000"/>
    <n v="30000"/>
    <n v="0"/>
    <x v="0"/>
    <x v="1"/>
    <x v="1"/>
    <n v="520"/>
    <x v="7"/>
  </r>
  <r>
    <n v="469170"/>
    <x v="0"/>
    <x v="0"/>
    <n v="25950"/>
    <n v="25950"/>
    <n v="0"/>
    <x v="0"/>
    <x v="1"/>
    <x v="0"/>
    <n v="516"/>
    <x v="7"/>
  </r>
  <r>
    <n v="469173"/>
    <x v="0"/>
    <x v="1"/>
    <n v="10000"/>
    <n v="10000"/>
    <n v="0"/>
    <x v="0"/>
    <x v="0"/>
    <x v="0"/>
    <n v="501"/>
    <x v="0"/>
  </r>
  <r>
    <n v="469186"/>
    <x v="1"/>
    <x v="1"/>
    <n v="30000"/>
    <n v="30000"/>
    <n v="0"/>
    <x v="0"/>
    <x v="1"/>
    <x v="1"/>
    <n v="463"/>
    <x v="1"/>
  </r>
  <r>
    <n v="469196"/>
    <x v="1"/>
    <x v="0"/>
    <n v="50000"/>
    <n v="50000"/>
    <n v="0"/>
    <x v="0"/>
    <x v="0"/>
    <x v="0"/>
    <n v="512"/>
    <x v="7"/>
  </r>
  <r>
    <n v="469200"/>
    <x v="1"/>
    <x v="0"/>
    <n v="80000"/>
    <n v="40000"/>
    <n v="1"/>
    <x v="1"/>
    <x v="1"/>
    <x v="0"/>
    <n v="463"/>
    <x v="1"/>
  </r>
  <r>
    <n v="469201"/>
    <x v="0"/>
    <x v="1"/>
    <n v="29475"/>
    <n v="29475"/>
    <n v="0"/>
    <x v="0"/>
    <x v="0"/>
    <x v="1"/>
    <n v="413"/>
    <x v="6"/>
  </r>
  <r>
    <n v="469202"/>
    <x v="0"/>
    <x v="2"/>
    <n v="40000"/>
    <n v="40000"/>
    <n v="0"/>
    <x v="0"/>
    <x v="0"/>
    <x v="1"/>
    <n v="425"/>
    <x v="6"/>
  </r>
  <r>
    <n v="469207"/>
    <x v="1"/>
    <x v="0"/>
    <n v="30000"/>
    <n v="30000"/>
    <n v="0"/>
    <x v="0"/>
    <x v="1"/>
    <x v="1"/>
    <n v="489"/>
    <x v="8"/>
  </r>
  <r>
    <n v="469226"/>
    <x v="1"/>
    <x v="1"/>
    <n v="15000"/>
    <n v="15000"/>
    <n v="0"/>
    <x v="0"/>
    <x v="0"/>
    <x v="1"/>
    <n v="513"/>
    <x v="7"/>
  </r>
  <r>
    <n v="469230"/>
    <x v="2"/>
    <x v="2"/>
    <n v="54000"/>
    <n v="54000"/>
    <n v="0"/>
    <x v="0"/>
    <x v="1"/>
    <x v="1"/>
    <n v="530"/>
    <x v="7"/>
  </r>
  <r>
    <n v="469236"/>
    <x v="0"/>
    <x v="0"/>
    <n v="40000"/>
    <n v="40000"/>
    <n v="0"/>
    <x v="0"/>
    <x v="1"/>
    <x v="1"/>
    <n v="484"/>
    <x v="8"/>
  </r>
  <r>
    <n v="469272"/>
    <x v="0"/>
    <x v="2"/>
    <n v="35000"/>
    <n v="35000"/>
    <n v="0"/>
    <x v="0"/>
    <x v="0"/>
    <x v="1"/>
    <n v="440"/>
    <x v="3"/>
  </r>
  <r>
    <n v="469276"/>
    <x v="0"/>
    <x v="0"/>
    <n v="40000"/>
    <n v="40000"/>
    <n v="0"/>
    <x v="0"/>
    <x v="0"/>
    <x v="1"/>
    <n v="463"/>
    <x v="1"/>
  </r>
  <r>
    <n v="469286"/>
    <x v="0"/>
    <x v="1"/>
    <n v="54600"/>
    <n v="54600"/>
    <n v="0"/>
    <x v="0"/>
    <x v="0"/>
    <x v="0"/>
    <n v="493"/>
    <x v="0"/>
  </r>
  <r>
    <n v="469294"/>
    <x v="1"/>
    <x v="2"/>
    <n v="20000"/>
    <n v="20000"/>
    <n v="0"/>
    <x v="0"/>
    <x v="0"/>
    <x v="1"/>
    <n v="439"/>
    <x v="3"/>
  </r>
  <r>
    <n v="469299"/>
    <x v="0"/>
    <x v="0"/>
    <n v="40000"/>
    <n v="40000"/>
    <n v="0"/>
    <x v="0"/>
    <x v="0"/>
    <x v="1"/>
    <n v="439"/>
    <x v="3"/>
  </r>
  <r>
    <n v="469301"/>
    <x v="1"/>
    <x v="0"/>
    <n v="25000"/>
    <n v="25000"/>
    <n v="0"/>
    <x v="0"/>
    <x v="1"/>
    <x v="2"/>
    <n v="502"/>
    <x v="0"/>
  </r>
  <r>
    <n v="469352"/>
    <x v="0"/>
    <x v="0"/>
    <n v="80000"/>
    <n v="80000"/>
    <n v="0"/>
    <x v="0"/>
    <x v="1"/>
    <x v="1"/>
    <n v="472"/>
    <x v="8"/>
  </r>
  <r>
    <n v="469354"/>
    <x v="0"/>
    <x v="2"/>
    <n v="35000"/>
    <n v="35000"/>
    <n v="0"/>
    <x v="0"/>
    <x v="0"/>
    <x v="1"/>
    <n v="387"/>
    <x v="4"/>
  </r>
  <r>
    <n v="469360"/>
    <x v="1"/>
    <x v="0"/>
    <n v="500"/>
    <n v="500"/>
    <n v="0"/>
    <x v="0"/>
    <x v="1"/>
    <x v="2"/>
    <n v="511"/>
    <x v="7"/>
  </r>
  <r>
    <n v="469364"/>
    <x v="1"/>
    <x v="0"/>
    <n v="30000"/>
    <n v="30000"/>
    <n v="0"/>
    <x v="0"/>
    <x v="1"/>
    <x v="0"/>
    <n v="462"/>
    <x v="1"/>
  </r>
  <r>
    <n v="469365"/>
    <x v="0"/>
    <x v="0"/>
    <n v="122900"/>
    <n v="122900"/>
    <n v="0"/>
    <x v="0"/>
    <x v="1"/>
    <x v="0"/>
    <n v="515"/>
    <x v="7"/>
  </r>
  <r>
    <n v="469380"/>
    <x v="0"/>
    <x v="0"/>
    <n v="33000"/>
    <n v="33000"/>
    <n v="0"/>
    <x v="0"/>
    <x v="1"/>
    <x v="2"/>
    <n v="448"/>
    <x v="3"/>
  </r>
  <r>
    <n v="469383"/>
    <x v="0"/>
    <x v="1"/>
    <n v="36000"/>
    <n v="36000"/>
    <n v="0"/>
    <x v="0"/>
    <x v="0"/>
    <x v="1"/>
    <n v="415"/>
    <x v="6"/>
  </r>
  <r>
    <n v="469406"/>
    <x v="1"/>
    <x v="0"/>
    <n v="30000"/>
    <n v="30000"/>
    <n v="0"/>
    <x v="0"/>
    <x v="0"/>
    <x v="1"/>
    <n v="401"/>
    <x v="2"/>
  </r>
  <r>
    <n v="469407"/>
    <x v="0"/>
    <x v="0"/>
    <n v="34000"/>
    <n v="34000"/>
    <n v="0"/>
    <x v="0"/>
    <x v="1"/>
    <x v="1"/>
    <n v="486"/>
    <x v="8"/>
  </r>
  <r>
    <n v="469409"/>
    <x v="0"/>
    <x v="1"/>
    <n v="55000"/>
    <n v="55000"/>
    <n v="0"/>
    <x v="0"/>
    <x v="1"/>
    <x v="0"/>
    <n v="527"/>
    <x v="7"/>
  </r>
  <r>
    <n v="469411"/>
    <x v="1"/>
    <x v="0"/>
    <n v="30000"/>
    <n v="30000"/>
    <n v="0"/>
    <x v="0"/>
    <x v="0"/>
    <x v="1"/>
    <n v="432"/>
    <x v="3"/>
  </r>
  <r>
    <n v="469422"/>
    <x v="1"/>
    <x v="0"/>
    <n v="22000"/>
    <n v="22000"/>
    <n v="0"/>
    <x v="0"/>
    <x v="1"/>
    <x v="1"/>
    <n v="441"/>
    <x v="3"/>
  </r>
  <r>
    <n v="469424"/>
    <x v="1"/>
    <x v="0"/>
    <n v="4900"/>
    <n v="4900"/>
    <n v="0"/>
    <x v="0"/>
    <x v="1"/>
    <x v="1"/>
    <n v="383"/>
    <x v="4"/>
  </r>
  <r>
    <n v="469425"/>
    <x v="0"/>
    <x v="0"/>
    <n v="70500"/>
    <n v="70500"/>
    <n v="0"/>
    <x v="0"/>
    <x v="1"/>
    <x v="2"/>
    <n v="548"/>
    <x v="9"/>
  </r>
  <r>
    <n v="469434"/>
    <x v="0"/>
    <x v="0"/>
    <n v="25000"/>
    <n v="25000"/>
    <n v="0"/>
    <x v="0"/>
    <x v="1"/>
    <x v="2"/>
    <n v="497"/>
    <x v="0"/>
  </r>
  <r>
    <n v="469441"/>
    <x v="0"/>
    <x v="0"/>
    <n v="100000"/>
    <n v="100000"/>
    <n v="0"/>
    <x v="0"/>
    <x v="1"/>
    <x v="1"/>
    <n v="447"/>
    <x v="3"/>
  </r>
  <r>
    <n v="469445"/>
    <x v="1"/>
    <x v="0"/>
    <n v="20000"/>
    <n v="20000"/>
    <n v="0"/>
    <x v="0"/>
    <x v="0"/>
    <x v="0"/>
    <n v="434"/>
    <x v="3"/>
  </r>
  <r>
    <n v="469513"/>
    <x v="0"/>
    <x v="0"/>
    <n v="70000"/>
    <n v="70000"/>
    <n v="0"/>
    <x v="0"/>
    <x v="1"/>
    <x v="1"/>
    <n v="482"/>
    <x v="8"/>
  </r>
  <r>
    <n v="469528"/>
    <x v="0"/>
    <x v="0"/>
    <n v="65000"/>
    <n v="65000"/>
    <n v="0"/>
    <x v="0"/>
    <x v="0"/>
    <x v="1"/>
    <n v="490"/>
    <x v="8"/>
  </r>
  <r>
    <n v="469549"/>
    <x v="1"/>
    <x v="0"/>
    <n v="30000"/>
    <n v="30000"/>
    <n v="0"/>
    <x v="0"/>
    <x v="1"/>
    <x v="2"/>
    <n v="505"/>
    <x v="0"/>
  </r>
  <r>
    <n v="469551"/>
    <x v="0"/>
    <x v="1"/>
    <n v="20000"/>
    <n v="20000"/>
    <n v="0"/>
    <x v="0"/>
    <x v="1"/>
    <x v="0"/>
    <n v="428"/>
    <x v="6"/>
  </r>
  <r>
    <n v="469567"/>
    <x v="0"/>
    <x v="0"/>
    <n v="25000"/>
    <n v="25000"/>
    <n v="0"/>
    <x v="0"/>
    <x v="0"/>
    <x v="1"/>
    <n v="441"/>
    <x v="3"/>
  </r>
  <r>
    <n v="469574"/>
    <x v="0"/>
    <x v="0"/>
    <n v="55061"/>
    <n v="55061"/>
    <n v="0"/>
    <x v="0"/>
    <x v="1"/>
    <x v="1"/>
    <n v="458"/>
    <x v="1"/>
  </r>
  <r>
    <n v="469592"/>
    <x v="1"/>
    <x v="0"/>
    <n v="20000"/>
    <n v="20000"/>
    <n v="0"/>
    <x v="0"/>
    <x v="0"/>
    <x v="2"/>
    <n v="427"/>
    <x v="6"/>
  </r>
  <r>
    <n v="469610"/>
    <x v="1"/>
    <x v="0"/>
    <n v="45000"/>
    <n v="45000"/>
    <n v="0"/>
    <x v="0"/>
    <x v="0"/>
    <x v="0"/>
    <n v="449"/>
    <x v="3"/>
  </r>
  <r>
    <n v="469655"/>
    <x v="0"/>
    <x v="1"/>
    <n v="20000"/>
    <n v="20000"/>
    <n v="0"/>
    <x v="0"/>
    <x v="1"/>
    <x v="0"/>
    <n v="483"/>
    <x v="8"/>
  </r>
  <r>
    <n v="469669"/>
    <x v="0"/>
    <x v="1"/>
    <n v="223300"/>
    <n v="223300"/>
    <n v="0"/>
    <x v="0"/>
    <x v="1"/>
    <x v="0"/>
    <n v="532"/>
    <x v="9"/>
  </r>
  <r>
    <n v="469672"/>
    <x v="1"/>
    <x v="0"/>
    <n v="20000"/>
    <n v="20000"/>
    <n v="0"/>
    <x v="0"/>
    <x v="1"/>
    <x v="1"/>
    <n v="381"/>
    <x v="4"/>
  </r>
  <r>
    <n v="469674"/>
    <x v="2"/>
    <x v="0"/>
    <n v="72500"/>
    <n v="72500"/>
    <n v="0"/>
    <x v="0"/>
    <x v="0"/>
    <x v="1"/>
    <n v="437"/>
    <x v="3"/>
  </r>
  <r>
    <n v="469675"/>
    <x v="0"/>
    <x v="0"/>
    <n v="30000"/>
    <n v="30000"/>
    <n v="0"/>
    <x v="0"/>
    <x v="0"/>
    <x v="1"/>
    <n v="471"/>
    <x v="8"/>
  </r>
  <r>
    <n v="469692"/>
    <x v="1"/>
    <x v="0"/>
    <n v="20000"/>
    <n v="20000"/>
    <n v="0"/>
    <x v="0"/>
    <x v="0"/>
    <x v="1"/>
    <n v="340"/>
    <x v="11"/>
  </r>
  <r>
    <n v="469701"/>
    <x v="1"/>
    <x v="0"/>
    <n v="40000"/>
    <n v="40000"/>
    <n v="0"/>
    <x v="0"/>
    <x v="1"/>
    <x v="0"/>
    <n v="485"/>
    <x v="8"/>
  </r>
  <r>
    <n v="469704"/>
    <x v="0"/>
    <x v="0"/>
    <n v="35000"/>
    <n v="35000"/>
    <n v="0"/>
    <x v="0"/>
    <x v="0"/>
    <x v="1"/>
    <n v="407"/>
    <x v="2"/>
  </r>
  <r>
    <n v="469715"/>
    <x v="0"/>
    <x v="1"/>
    <n v="264400"/>
    <n v="264400"/>
    <n v="0"/>
    <x v="0"/>
    <x v="1"/>
    <x v="0"/>
    <n v="508"/>
    <x v="0"/>
  </r>
  <r>
    <n v="469718"/>
    <x v="0"/>
    <x v="0"/>
    <n v="20000"/>
    <n v="20000"/>
    <n v="0"/>
    <x v="0"/>
    <x v="0"/>
    <x v="2"/>
    <n v="518"/>
    <x v="7"/>
  </r>
  <r>
    <n v="469720"/>
    <x v="0"/>
    <x v="0"/>
    <n v="55000"/>
    <n v="55000"/>
    <n v="0"/>
    <x v="0"/>
    <x v="1"/>
    <x v="0"/>
    <n v="475"/>
    <x v="8"/>
  </r>
  <r>
    <n v="469721"/>
    <x v="2"/>
    <x v="0"/>
    <n v="32000"/>
    <n v="32000"/>
    <n v="0"/>
    <x v="0"/>
    <x v="1"/>
    <x v="1"/>
    <n v="466"/>
    <x v="1"/>
  </r>
  <r>
    <n v="469726"/>
    <x v="0"/>
    <x v="0"/>
    <n v="90000"/>
    <n v="90000"/>
    <n v="0"/>
    <x v="0"/>
    <x v="1"/>
    <x v="1"/>
    <n v="522"/>
    <x v="7"/>
  </r>
  <r>
    <n v="469769"/>
    <x v="0"/>
    <x v="0"/>
    <n v="60000"/>
    <n v="60000"/>
    <n v="0"/>
    <x v="0"/>
    <x v="0"/>
    <x v="1"/>
    <n v="411"/>
    <x v="6"/>
  </r>
  <r>
    <n v="469780"/>
    <x v="1"/>
    <x v="2"/>
    <n v="30000"/>
    <n v="30000"/>
    <n v="0"/>
    <x v="0"/>
    <x v="0"/>
    <x v="1"/>
    <n v="458"/>
    <x v="1"/>
  </r>
  <r>
    <n v="469782"/>
    <x v="0"/>
    <x v="0"/>
    <n v="20000"/>
    <n v="20000"/>
    <n v="0"/>
    <x v="0"/>
    <x v="1"/>
    <x v="1"/>
    <n v="504"/>
    <x v="0"/>
  </r>
  <r>
    <n v="469784"/>
    <x v="1"/>
    <x v="1"/>
    <n v="30000"/>
    <n v="30000"/>
    <n v="0"/>
    <x v="0"/>
    <x v="1"/>
    <x v="0"/>
    <n v="430"/>
    <x v="6"/>
  </r>
  <r>
    <n v="469804"/>
    <x v="2"/>
    <x v="1"/>
    <n v="25000"/>
    <n v="25000"/>
    <n v="0"/>
    <x v="0"/>
    <x v="0"/>
    <x v="0"/>
    <n v="461"/>
    <x v="1"/>
  </r>
  <r>
    <n v="469817"/>
    <x v="0"/>
    <x v="0"/>
    <n v="25000"/>
    <n v="25000"/>
    <n v="0"/>
    <x v="0"/>
    <x v="0"/>
    <x v="1"/>
    <n v="484"/>
    <x v="8"/>
  </r>
  <r>
    <n v="469818"/>
    <x v="0"/>
    <x v="0"/>
    <n v="177050"/>
    <n v="177050"/>
    <n v="0"/>
    <x v="0"/>
    <x v="1"/>
    <x v="2"/>
    <n v="525"/>
    <x v="7"/>
  </r>
  <r>
    <n v="469849"/>
    <x v="0"/>
    <x v="1"/>
    <n v="30000"/>
    <n v="30000"/>
    <n v="0"/>
    <x v="0"/>
    <x v="1"/>
    <x v="1"/>
    <n v="443"/>
    <x v="3"/>
  </r>
  <r>
    <n v="469857"/>
    <x v="0"/>
    <x v="0"/>
    <n v="30000"/>
    <n v="30000"/>
    <n v="0"/>
    <x v="0"/>
    <x v="0"/>
    <x v="1"/>
    <n v="452"/>
    <x v="1"/>
  </r>
  <r>
    <n v="469862"/>
    <x v="2"/>
    <x v="1"/>
    <n v="53600"/>
    <n v="53600"/>
    <n v="0"/>
    <x v="0"/>
    <x v="0"/>
    <x v="1"/>
    <n v="410"/>
    <x v="2"/>
  </r>
  <r>
    <n v="469863"/>
    <x v="1"/>
    <x v="1"/>
    <n v="35000"/>
    <n v="35000"/>
    <n v="0"/>
    <x v="0"/>
    <x v="0"/>
    <x v="0"/>
    <n v="472"/>
    <x v="8"/>
  </r>
  <r>
    <n v="469900"/>
    <x v="0"/>
    <x v="0"/>
    <n v="53000"/>
    <n v="53000"/>
    <n v="0"/>
    <x v="0"/>
    <x v="1"/>
    <x v="1"/>
    <n v="491"/>
    <x v="0"/>
  </r>
  <r>
    <n v="469925"/>
    <x v="1"/>
    <x v="0"/>
    <n v="700"/>
    <n v="700"/>
    <n v="0"/>
    <x v="0"/>
    <x v="0"/>
    <x v="1"/>
    <n v="386"/>
    <x v="4"/>
  </r>
  <r>
    <n v="469926"/>
    <x v="1"/>
    <x v="0"/>
    <n v="93000"/>
    <n v="93000"/>
    <n v="0"/>
    <x v="0"/>
    <x v="1"/>
    <x v="2"/>
    <n v="514"/>
    <x v="7"/>
  </r>
  <r>
    <n v="469943"/>
    <x v="0"/>
    <x v="0"/>
    <n v="140500"/>
    <n v="140500"/>
    <n v="0"/>
    <x v="0"/>
    <x v="1"/>
    <x v="1"/>
    <n v="429"/>
    <x v="6"/>
  </r>
  <r>
    <n v="469944"/>
    <x v="0"/>
    <x v="1"/>
    <n v="39800"/>
    <n v="39800"/>
    <n v="0"/>
    <x v="0"/>
    <x v="0"/>
    <x v="1"/>
    <n v="451"/>
    <x v="1"/>
  </r>
  <r>
    <n v="469952"/>
    <x v="0"/>
    <x v="0"/>
    <n v="81000"/>
    <n v="81000"/>
    <n v="0"/>
    <x v="0"/>
    <x v="0"/>
    <x v="1"/>
    <n v="438"/>
    <x v="3"/>
  </r>
  <r>
    <n v="469987"/>
    <x v="1"/>
    <x v="1"/>
    <n v="25000"/>
    <n v="25000"/>
    <n v="0"/>
    <x v="0"/>
    <x v="0"/>
    <x v="0"/>
    <n v="447"/>
    <x v="3"/>
  </r>
  <r>
    <n v="469989"/>
    <x v="1"/>
    <x v="0"/>
    <n v="30000"/>
    <n v="30000"/>
    <n v="0"/>
    <x v="0"/>
    <x v="0"/>
    <x v="1"/>
    <n v="507"/>
    <x v="0"/>
  </r>
  <r>
    <n v="469991"/>
    <x v="0"/>
    <x v="2"/>
    <n v="5000"/>
    <n v="5000"/>
    <n v="0"/>
    <x v="0"/>
    <x v="0"/>
    <x v="1"/>
    <n v="492"/>
    <x v="0"/>
  </r>
  <r>
    <n v="469994"/>
    <x v="0"/>
    <x v="0"/>
    <n v="49000"/>
    <n v="49000"/>
    <n v="0"/>
    <x v="0"/>
    <x v="1"/>
    <x v="0"/>
    <n v="502"/>
    <x v="0"/>
  </r>
  <r>
    <n v="469996"/>
    <x v="1"/>
    <x v="0"/>
    <n v="5000"/>
    <n v="5000"/>
    <n v="0"/>
    <x v="0"/>
    <x v="1"/>
    <x v="0"/>
    <n v="479"/>
    <x v="8"/>
  </r>
  <r>
    <n v="470007"/>
    <x v="0"/>
    <x v="0"/>
    <n v="31000"/>
    <n v="31000"/>
    <n v="0"/>
    <x v="0"/>
    <x v="0"/>
    <x v="0"/>
    <n v="474"/>
    <x v="8"/>
  </r>
  <r>
    <n v="470012"/>
    <x v="0"/>
    <x v="0"/>
    <n v="35000"/>
    <n v="35000"/>
    <n v="0"/>
    <x v="0"/>
    <x v="0"/>
    <x v="1"/>
    <n v="450"/>
    <x v="3"/>
  </r>
  <r>
    <n v="470014"/>
    <x v="0"/>
    <x v="0"/>
    <n v="174000"/>
    <n v="174000"/>
    <n v="0"/>
    <x v="0"/>
    <x v="0"/>
    <x v="0"/>
    <n v="444"/>
    <x v="3"/>
  </r>
  <r>
    <n v="470017"/>
    <x v="1"/>
    <x v="0"/>
    <n v="22200"/>
    <n v="22200"/>
    <n v="0"/>
    <x v="0"/>
    <x v="0"/>
    <x v="1"/>
    <n v="408"/>
    <x v="2"/>
  </r>
  <r>
    <n v="470018"/>
    <x v="1"/>
    <x v="0"/>
    <n v="36000"/>
    <n v="36000"/>
    <n v="0"/>
    <x v="0"/>
    <x v="1"/>
    <x v="2"/>
    <n v="480"/>
    <x v="8"/>
  </r>
  <r>
    <n v="470022"/>
    <x v="1"/>
    <x v="0"/>
    <n v="31900"/>
    <n v="31900"/>
    <n v="0"/>
    <x v="0"/>
    <x v="1"/>
    <x v="2"/>
    <n v="520"/>
    <x v="7"/>
  </r>
  <r>
    <n v="470055"/>
    <x v="0"/>
    <x v="0"/>
    <n v="73000"/>
    <n v="73000"/>
    <n v="0"/>
    <x v="0"/>
    <x v="0"/>
    <x v="0"/>
    <n v="506"/>
    <x v="0"/>
  </r>
  <r>
    <n v="470063"/>
    <x v="1"/>
    <x v="0"/>
    <n v="30000"/>
    <n v="0"/>
    <n v="1"/>
    <x v="1"/>
    <x v="0"/>
    <x v="1"/>
    <n v="419"/>
    <x v="6"/>
  </r>
  <r>
    <n v="470073"/>
    <x v="1"/>
    <x v="0"/>
    <n v="500"/>
    <n v="500"/>
    <n v="0"/>
    <x v="0"/>
    <x v="1"/>
    <x v="1"/>
    <n v="445"/>
    <x v="3"/>
  </r>
  <r>
    <n v="470082"/>
    <x v="1"/>
    <x v="0"/>
    <n v="25000"/>
    <n v="900"/>
    <n v="1"/>
    <x v="1"/>
    <x v="0"/>
    <x v="1"/>
    <n v="449"/>
    <x v="3"/>
  </r>
  <r>
    <n v="470109"/>
    <x v="1"/>
    <x v="0"/>
    <n v="500"/>
    <n v="500"/>
    <n v="0"/>
    <x v="0"/>
    <x v="0"/>
    <x v="1"/>
    <n v="405"/>
    <x v="2"/>
  </r>
  <r>
    <n v="470113"/>
    <x v="1"/>
    <x v="0"/>
    <n v="40000"/>
    <n v="40000"/>
    <n v="0"/>
    <x v="0"/>
    <x v="1"/>
    <x v="2"/>
    <n v="467"/>
    <x v="1"/>
  </r>
  <r>
    <n v="470119"/>
    <x v="1"/>
    <x v="0"/>
    <n v="50000"/>
    <n v="0"/>
    <n v="1"/>
    <x v="1"/>
    <x v="0"/>
    <x v="2"/>
    <n v="437"/>
    <x v="3"/>
  </r>
  <r>
    <n v="470129"/>
    <x v="0"/>
    <x v="0"/>
    <n v="30300"/>
    <n v="30300"/>
    <n v="0"/>
    <x v="0"/>
    <x v="0"/>
    <x v="2"/>
    <n v="437"/>
    <x v="3"/>
  </r>
  <r>
    <n v="470163"/>
    <x v="0"/>
    <x v="1"/>
    <n v="49000"/>
    <n v="49000"/>
    <n v="0"/>
    <x v="0"/>
    <x v="1"/>
    <x v="1"/>
    <n v="443"/>
    <x v="3"/>
  </r>
  <r>
    <n v="470185"/>
    <x v="0"/>
    <x v="1"/>
    <n v="65000"/>
    <n v="65000"/>
    <n v="0"/>
    <x v="0"/>
    <x v="1"/>
    <x v="1"/>
    <n v="498"/>
    <x v="0"/>
  </r>
  <r>
    <n v="470233"/>
    <x v="0"/>
    <x v="0"/>
    <n v="60000"/>
    <n v="60000"/>
    <n v="0"/>
    <x v="0"/>
    <x v="1"/>
    <x v="1"/>
    <n v="459"/>
    <x v="1"/>
  </r>
  <r>
    <n v="470245"/>
    <x v="2"/>
    <x v="0"/>
    <n v="35000"/>
    <n v="35000"/>
    <n v="0"/>
    <x v="0"/>
    <x v="1"/>
    <x v="1"/>
    <n v="541"/>
    <x v="9"/>
  </r>
  <r>
    <n v="470298"/>
    <x v="0"/>
    <x v="0"/>
    <n v="14500"/>
    <n v="14500"/>
    <n v="0"/>
    <x v="0"/>
    <x v="1"/>
    <x v="0"/>
    <n v="472"/>
    <x v="8"/>
  </r>
  <r>
    <n v="470301"/>
    <x v="1"/>
    <x v="0"/>
    <n v="500"/>
    <n v="500"/>
    <n v="0"/>
    <x v="0"/>
    <x v="1"/>
    <x v="0"/>
    <n v="500"/>
    <x v="0"/>
  </r>
  <r>
    <n v="470306"/>
    <x v="0"/>
    <x v="0"/>
    <n v="147000"/>
    <n v="147000"/>
    <n v="0"/>
    <x v="0"/>
    <x v="0"/>
    <x v="1"/>
    <n v="416"/>
    <x v="6"/>
  </r>
  <r>
    <n v="470308"/>
    <x v="0"/>
    <x v="0"/>
    <n v="66000"/>
    <n v="66000"/>
    <n v="0"/>
    <x v="0"/>
    <x v="0"/>
    <x v="2"/>
    <n v="396"/>
    <x v="2"/>
  </r>
  <r>
    <n v="470322"/>
    <x v="0"/>
    <x v="2"/>
    <n v="35000"/>
    <n v="35000"/>
    <n v="0"/>
    <x v="0"/>
    <x v="1"/>
    <x v="0"/>
    <n v="458"/>
    <x v="1"/>
  </r>
  <r>
    <n v="470327"/>
    <x v="1"/>
    <x v="0"/>
    <n v="10000"/>
    <n v="10000"/>
    <n v="0"/>
    <x v="0"/>
    <x v="1"/>
    <x v="1"/>
    <n v="414"/>
    <x v="6"/>
  </r>
  <r>
    <n v="470370"/>
    <x v="2"/>
    <x v="2"/>
    <n v="25000"/>
    <n v="25000"/>
    <n v="0"/>
    <x v="0"/>
    <x v="1"/>
    <x v="1"/>
    <n v="495"/>
    <x v="0"/>
  </r>
  <r>
    <n v="470401"/>
    <x v="0"/>
    <x v="0"/>
    <n v="35000"/>
    <n v="35000"/>
    <n v="0"/>
    <x v="0"/>
    <x v="0"/>
    <x v="0"/>
    <n v="436"/>
    <x v="3"/>
  </r>
  <r>
    <n v="470421"/>
    <x v="1"/>
    <x v="0"/>
    <n v="50000"/>
    <n v="50000"/>
    <n v="0"/>
    <x v="0"/>
    <x v="1"/>
    <x v="0"/>
    <n v="457"/>
    <x v="1"/>
  </r>
  <r>
    <n v="470425"/>
    <x v="1"/>
    <x v="0"/>
    <n v="50000"/>
    <n v="50000"/>
    <n v="0"/>
    <x v="0"/>
    <x v="1"/>
    <x v="2"/>
    <n v="497"/>
    <x v="0"/>
  </r>
  <r>
    <n v="470432"/>
    <x v="1"/>
    <x v="0"/>
    <n v="35000"/>
    <n v="35000"/>
    <n v="0"/>
    <x v="0"/>
    <x v="1"/>
    <x v="2"/>
    <n v="442"/>
    <x v="3"/>
  </r>
  <r>
    <n v="470434"/>
    <x v="0"/>
    <x v="0"/>
    <n v="27630"/>
    <n v="27630"/>
    <n v="0"/>
    <x v="0"/>
    <x v="0"/>
    <x v="1"/>
    <n v="418"/>
    <x v="6"/>
  </r>
  <r>
    <n v="470448"/>
    <x v="0"/>
    <x v="0"/>
    <n v="68000"/>
    <n v="68000"/>
    <n v="0"/>
    <x v="0"/>
    <x v="0"/>
    <x v="1"/>
    <n v="491"/>
    <x v="0"/>
  </r>
  <r>
    <n v="470476"/>
    <x v="1"/>
    <x v="0"/>
    <n v="47000"/>
    <n v="20000"/>
    <n v="1"/>
    <x v="1"/>
    <x v="1"/>
    <x v="0"/>
    <n v="481"/>
    <x v="8"/>
  </r>
  <r>
    <n v="470496"/>
    <x v="1"/>
    <x v="0"/>
    <n v="50000"/>
    <n v="50000"/>
    <n v="0"/>
    <x v="0"/>
    <x v="1"/>
    <x v="2"/>
    <n v="486"/>
    <x v="8"/>
  </r>
  <r>
    <n v="470537"/>
    <x v="1"/>
    <x v="0"/>
    <n v="500"/>
    <n v="500"/>
    <n v="0"/>
    <x v="0"/>
    <x v="0"/>
    <x v="1"/>
    <n v="401"/>
    <x v="2"/>
  </r>
  <r>
    <n v="470543"/>
    <x v="1"/>
    <x v="1"/>
    <n v="31000"/>
    <n v="31000"/>
    <n v="0"/>
    <x v="0"/>
    <x v="0"/>
    <x v="1"/>
    <n v="460"/>
    <x v="1"/>
  </r>
  <r>
    <n v="470557"/>
    <x v="0"/>
    <x v="1"/>
    <n v="33500"/>
    <n v="33500"/>
    <n v="0"/>
    <x v="0"/>
    <x v="0"/>
    <x v="1"/>
    <n v="497"/>
    <x v="0"/>
  </r>
  <r>
    <n v="470575"/>
    <x v="0"/>
    <x v="0"/>
    <n v="23000"/>
    <n v="23000"/>
    <n v="0"/>
    <x v="0"/>
    <x v="1"/>
    <x v="1"/>
    <n v="489"/>
    <x v="8"/>
  </r>
  <r>
    <n v="470577"/>
    <x v="0"/>
    <x v="0"/>
    <n v="50000"/>
    <n v="50000"/>
    <n v="0"/>
    <x v="0"/>
    <x v="1"/>
    <x v="0"/>
    <n v="489"/>
    <x v="8"/>
  </r>
  <r>
    <n v="470625"/>
    <x v="1"/>
    <x v="0"/>
    <n v="30000"/>
    <n v="30000"/>
    <n v="0"/>
    <x v="0"/>
    <x v="0"/>
    <x v="0"/>
    <n v="461"/>
    <x v="1"/>
  </r>
  <r>
    <n v="470649"/>
    <x v="0"/>
    <x v="0"/>
    <n v="75000"/>
    <n v="75000"/>
    <n v="0"/>
    <x v="0"/>
    <x v="1"/>
    <x v="0"/>
    <n v="439"/>
    <x v="3"/>
  </r>
  <r>
    <n v="470651"/>
    <x v="0"/>
    <x v="0"/>
    <n v="25000"/>
    <n v="25000"/>
    <n v="0"/>
    <x v="0"/>
    <x v="0"/>
    <x v="1"/>
    <n v="451"/>
    <x v="1"/>
  </r>
  <r>
    <n v="470664"/>
    <x v="0"/>
    <x v="0"/>
    <n v="31000"/>
    <n v="31000"/>
    <n v="0"/>
    <x v="0"/>
    <x v="0"/>
    <x v="1"/>
    <n v="433"/>
    <x v="3"/>
  </r>
  <r>
    <n v="470669"/>
    <x v="1"/>
    <x v="0"/>
    <n v="15000"/>
    <n v="15000"/>
    <n v="0"/>
    <x v="0"/>
    <x v="0"/>
    <x v="1"/>
    <n v="426"/>
    <x v="6"/>
  </r>
  <r>
    <n v="470672"/>
    <x v="0"/>
    <x v="1"/>
    <n v="11500"/>
    <n v="11500"/>
    <n v="0"/>
    <x v="0"/>
    <x v="1"/>
    <x v="1"/>
    <n v="471"/>
    <x v="8"/>
  </r>
  <r>
    <n v="470674"/>
    <x v="0"/>
    <x v="0"/>
    <n v="30000"/>
    <n v="30000"/>
    <n v="0"/>
    <x v="0"/>
    <x v="0"/>
    <x v="1"/>
    <n v="483"/>
    <x v="8"/>
  </r>
  <r>
    <n v="470675"/>
    <x v="0"/>
    <x v="0"/>
    <n v="70000"/>
    <n v="70000"/>
    <n v="0"/>
    <x v="0"/>
    <x v="1"/>
    <x v="1"/>
    <n v="482"/>
    <x v="8"/>
  </r>
  <r>
    <n v="470676"/>
    <x v="1"/>
    <x v="0"/>
    <n v="600"/>
    <n v="600"/>
    <n v="0"/>
    <x v="0"/>
    <x v="1"/>
    <x v="1"/>
    <n v="448"/>
    <x v="3"/>
  </r>
  <r>
    <n v="470707"/>
    <x v="0"/>
    <x v="0"/>
    <n v="35000"/>
    <n v="35000"/>
    <n v="0"/>
    <x v="0"/>
    <x v="1"/>
    <x v="2"/>
    <n v="485"/>
    <x v="8"/>
  </r>
  <r>
    <n v="470715"/>
    <x v="1"/>
    <x v="0"/>
    <n v="500"/>
    <n v="500"/>
    <n v="0"/>
    <x v="0"/>
    <x v="0"/>
    <x v="1"/>
    <n v="404"/>
    <x v="2"/>
  </r>
  <r>
    <n v="470720"/>
    <x v="1"/>
    <x v="0"/>
    <n v="500"/>
    <n v="500"/>
    <n v="0"/>
    <x v="0"/>
    <x v="0"/>
    <x v="0"/>
    <n v="384"/>
    <x v="4"/>
  </r>
  <r>
    <n v="470741"/>
    <x v="0"/>
    <x v="0"/>
    <n v="88000"/>
    <n v="88000"/>
    <n v="0"/>
    <x v="0"/>
    <x v="0"/>
    <x v="2"/>
    <n v="474"/>
    <x v="8"/>
  </r>
  <r>
    <n v="470759"/>
    <x v="1"/>
    <x v="0"/>
    <n v="30000"/>
    <n v="30000"/>
    <n v="0"/>
    <x v="0"/>
    <x v="1"/>
    <x v="2"/>
    <n v="542"/>
    <x v="9"/>
  </r>
  <r>
    <n v="470779"/>
    <x v="1"/>
    <x v="0"/>
    <n v="5000"/>
    <n v="5000"/>
    <n v="0"/>
    <x v="0"/>
    <x v="1"/>
    <x v="0"/>
    <n v="462"/>
    <x v="1"/>
  </r>
  <r>
    <n v="470795"/>
    <x v="1"/>
    <x v="0"/>
    <n v="30000"/>
    <n v="0"/>
    <n v="1"/>
    <x v="1"/>
    <x v="0"/>
    <x v="1"/>
    <n v="435"/>
    <x v="3"/>
  </r>
  <r>
    <n v="470803"/>
    <x v="1"/>
    <x v="0"/>
    <n v="48534"/>
    <n v="48534"/>
    <n v="0"/>
    <x v="0"/>
    <x v="1"/>
    <x v="1"/>
    <n v="446"/>
    <x v="3"/>
  </r>
  <r>
    <n v="470805"/>
    <x v="1"/>
    <x v="2"/>
    <n v="42000"/>
    <n v="42000"/>
    <n v="0"/>
    <x v="0"/>
    <x v="0"/>
    <x v="1"/>
    <n v="445"/>
    <x v="3"/>
  </r>
  <r>
    <n v="470812"/>
    <x v="0"/>
    <x v="1"/>
    <n v="30000"/>
    <n v="30000"/>
    <n v="0"/>
    <x v="0"/>
    <x v="0"/>
    <x v="2"/>
    <n v="437"/>
    <x v="3"/>
  </r>
  <r>
    <n v="470816"/>
    <x v="0"/>
    <x v="0"/>
    <n v="55000"/>
    <n v="25000"/>
    <n v="1"/>
    <x v="1"/>
    <x v="0"/>
    <x v="1"/>
    <n v="461"/>
    <x v="1"/>
  </r>
  <r>
    <n v="470817"/>
    <x v="1"/>
    <x v="0"/>
    <n v="500"/>
    <n v="500"/>
    <n v="0"/>
    <x v="0"/>
    <x v="1"/>
    <x v="0"/>
    <n v="472"/>
    <x v="8"/>
  </r>
  <r>
    <n v="470829"/>
    <x v="0"/>
    <x v="0"/>
    <n v="6600"/>
    <n v="6600"/>
    <n v="0"/>
    <x v="0"/>
    <x v="1"/>
    <x v="1"/>
    <n v="487"/>
    <x v="8"/>
  </r>
  <r>
    <n v="470874"/>
    <x v="1"/>
    <x v="0"/>
    <n v="30000"/>
    <n v="0"/>
    <n v="1"/>
    <x v="1"/>
    <x v="1"/>
    <x v="2"/>
    <n v="434"/>
    <x v="3"/>
  </r>
  <r>
    <n v="470895"/>
    <x v="1"/>
    <x v="0"/>
    <n v="35000"/>
    <n v="35000"/>
    <n v="0"/>
    <x v="0"/>
    <x v="1"/>
    <x v="1"/>
    <n v="403"/>
    <x v="2"/>
  </r>
  <r>
    <n v="470896"/>
    <x v="0"/>
    <x v="0"/>
    <n v="50000"/>
    <n v="50000"/>
    <n v="0"/>
    <x v="0"/>
    <x v="1"/>
    <x v="0"/>
    <n v="485"/>
    <x v="8"/>
  </r>
  <r>
    <n v="470954"/>
    <x v="1"/>
    <x v="0"/>
    <n v="500"/>
    <n v="500"/>
    <n v="0"/>
    <x v="0"/>
    <x v="0"/>
    <x v="1"/>
    <n v="366"/>
    <x v="5"/>
  </r>
  <r>
    <n v="470956"/>
    <x v="0"/>
    <x v="1"/>
    <n v="30000"/>
    <n v="30000"/>
    <n v="0"/>
    <x v="0"/>
    <x v="1"/>
    <x v="0"/>
    <n v="437"/>
    <x v="3"/>
  </r>
  <r>
    <n v="470981"/>
    <x v="0"/>
    <x v="0"/>
    <n v="30000"/>
    <n v="30000"/>
    <n v="0"/>
    <x v="0"/>
    <x v="1"/>
    <x v="0"/>
    <n v="480"/>
    <x v="8"/>
  </r>
  <r>
    <n v="470995"/>
    <x v="1"/>
    <x v="0"/>
    <n v="27501"/>
    <n v="27501"/>
    <n v="0"/>
    <x v="0"/>
    <x v="1"/>
    <x v="1"/>
    <n v="481"/>
    <x v="8"/>
  </r>
  <r>
    <n v="471012"/>
    <x v="0"/>
    <x v="0"/>
    <n v="120000"/>
    <n v="140000"/>
    <n v="1"/>
    <x v="1"/>
    <x v="0"/>
    <x v="0"/>
    <n v="417"/>
    <x v="6"/>
  </r>
  <r>
    <n v="471048"/>
    <x v="2"/>
    <x v="1"/>
    <n v="25000"/>
    <n v="5000"/>
    <n v="1"/>
    <x v="1"/>
    <x v="0"/>
    <x v="1"/>
    <n v="416"/>
    <x v="6"/>
  </r>
  <r>
    <n v="471053"/>
    <x v="0"/>
    <x v="2"/>
    <n v="25000"/>
    <n v="25000"/>
    <n v="0"/>
    <x v="0"/>
    <x v="0"/>
    <x v="1"/>
    <n v="428"/>
    <x v="6"/>
  </r>
  <r>
    <n v="471087"/>
    <x v="1"/>
    <x v="0"/>
    <n v="500"/>
    <n v="500"/>
    <n v="0"/>
    <x v="0"/>
    <x v="1"/>
    <x v="0"/>
    <n v="492"/>
    <x v="0"/>
  </r>
  <r>
    <n v="471105"/>
    <x v="0"/>
    <x v="0"/>
    <n v="40760"/>
    <n v="40760"/>
    <n v="0"/>
    <x v="0"/>
    <x v="0"/>
    <x v="1"/>
    <n v="484"/>
    <x v="8"/>
  </r>
  <r>
    <n v="471149"/>
    <x v="1"/>
    <x v="0"/>
    <n v="35000"/>
    <n v="35000"/>
    <n v="0"/>
    <x v="0"/>
    <x v="1"/>
    <x v="1"/>
    <n v="515"/>
    <x v="7"/>
  </r>
  <r>
    <n v="471169"/>
    <x v="0"/>
    <x v="0"/>
    <n v="30000"/>
    <n v="30000"/>
    <n v="0"/>
    <x v="0"/>
    <x v="0"/>
    <x v="0"/>
    <n v="470"/>
    <x v="1"/>
  </r>
  <r>
    <n v="471192"/>
    <x v="0"/>
    <x v="1"/>
    <n v="25000"/>
    <n v="25000"/>
    <n v="0"/>
    <x v="0"/>
    <x v="0"/>
    <x v="1"/>
    <n v="449"/>
    <x v="3"/>
  </r>
  <r>
    <n v="471195"/>
    <x v="0"/>
    <x v="1"/>
    <n v="28000"/>
    <n v="28000"/>
    <n v="0"/>
    <x v="0"/>
    <x v="1"/>
    <x v="0"/>
    <n v="446"/>
    <x v="3"/>
  </r>
  <r>
    <n v="471214"/>
    <x v="0"/>
    <x v="0"/>
    <n v="15000"/>
    <n v="15000"/>
    <n v="0"/>
    <x v="0"/>
    <x v="0"/>
    <x v="2"/>
    <n v="458"/>
    <x v="1"/>
  </r>
  <r>
    <n v="471225"/>
    <x v="2"/>
    <x v="1"/>
    <n v="62500"/>
    <n v="62500"/>
    <n v="0"/>
    <x v="0"/>
    <x v="1"/>
    <x v="1"/>
    <n v="437"/>
    <x v="3"/>
  </r>
  <r>
    <n v="471242"/>
    <x v="0"/>
    <x v="0"/>
    <n v="30000"/>
    <n v="30000"/>
    <n v="0"/>
    <x v="0"/>
    <x v="0"/>
    <x v="0"/>
    <n v="508"/>
    <x v="0"/>
  </r>
  <r>
    <n v="471253"/>
    <x v="1"/>
    <x v="0"/>
    <n v="115000"/>
    <n v="115000"/>
    <n v="0"/>
    <x v="0"/>
    <x v="1"/>
    <x v="0"/>
    <n v="517"/>
    <x v="7"/>
  </r>
  <r>
    <n v="471257"/>
    <x v="0"/>
    <x v="1"/>
    <n v="20000"/>
    <n v="20000"/>
    <n v="0"/>
    <x v="0"/>
    <x v="0"/>
    <x v="0"/>
    <n v="406"/>
    <x v="2"/>
  </r>
  <r>
    <n v="471262"/>
    <x v="0"/>
    <x v="1"/>
    <n v="71000"/>
    <n v="71000"/>
    <n v="0"/>
    <x v="0"/>
    <x v="1"/>
    <x v="2"/>
    <n v="506"/>
    <x v="0"/>
  </r>
  <r>
    <n v="471469"/>
    <x v="0"/>
    <x v="0"/>
    <n v="50000"/>
    <n v="50000"/>
    <n v="0"/>
    <x v="0"/>
    <x v="1"/>
    <x v="1"/>
    <n v="550"/>
    <x v="9"/>
  </r>
  <r>
    <n v="471526"/>
    <x v="1"/>
    <x v="0"/>
    <n v="2000"/>
    <n v="2000"/>
    <n v="0"/>
    <x v="0"/>
    <x v="1"/>
    <x v="2"/>
    <n v="445"/>
    <x v="3"/>
  </r>
  <r>
    <n v="471534"/>
    <x v="0"/>
    <x v="0"/>
    <n v="108000"/>
    <n v="108000"/>
    <n v="0"/>
    <x v="0"/>
    <x v="1"/>
    <x v="1"/>
    <n v="473"/>
    <x v="8"/>
  </r>
  <r>
    <n v="471535"/>
    <x v="0"/>
    <x v="0"/>
    <n v="95000"/>
    <n v="95000"/>
    <n v="0"/>
    <x v="0"/>
    <x v="0"/>
    <x v="0"/>
    <n v="470"/>
    <x v="1"/>
  </r>
  <r>
    <n v="471552"/>
    <x v="0"/>
    <x v="0"/>
    <n v="22600"/>
    <n v="22600"/>
    <n v="0"/>
    <x v="0"/>
    <x v="0"/>
    <x v="1"/>
    <n v="401"/>
    <x v="2"/>
  </r>
  <r>
    <n v="471602"/>
    <x v="0"/>
    <x v="0"/>
    <n v="40000"/>
    <n v="40000"/>
    <n v="0"/>
    <x v="0"/>
    <x v="1"/>
    <x v="2"/>
    <n v="503"/>
    <x v="0"/>
  </r>
  <r>
    <n v="471607"/>
    <x v="0"/>
    <x v="0"/>
    <n v="35000"/>
    <n v="35000"/>
    <n v="0"/>
    <x v="0"/>
    <x v="0"/>
    <x v="2"/>
    <n v="519"/>
    <x v="7"/>
  </r>
  <r>
    <n v="471616"/>
    <x v="1"/>
    <x v="0"/>
    <n v="700"/>
    <n v="700"/>
    <n v="0"/>
    <x v="0"/>
    <x v="1"/>
    <x v="1"/>
    <n v="428"/>
    <x v="6"/>
  </r>
  <r>
    <n v="471618"/>
    <x v="0"/>
    <x v="0"/>
    <n v="60000"/>
    <n v="60000"/>
    <n v="0"/>
    <x v="0"/>
    <x v="0"/>
    <x v="0"/>
    <n v="457"/>
    <x v="1"/>
  </r>
  <r>
    <n v="471624"/>
    <x v="1"/>
    <x v="0"/>
    <n v="700"/>
    <n v="700"/>
    <n v="0"/>
    <x v="0"/>
    <x v="0"/>
    <x v="1"/>
    <n v="436"/>
    <x v="3"/>
  </r>
  <r>
    <n v="471653"/>
    <x v="0"/>
    <x v="0"/>
    <n v="54000"/>
    <n v="54000"/>
    <n v="0"/>
    <x v="0"/>
    <x v="1"/>
    <x v="1"/>
    <n v="486"/>
    <x v="8"/>
  </r>
  <r>
    <n v="471654"/>
    <x v="0"/>
    <x v="0"/>
    <n v="38000"/>
    <n v="38000"/>
    <n v="0"/>
    <x v="0"/>
    <x v="1"/>
    <x v="2"/>
    <n v="488"/>
    <x v="8"/>
  </r>
  <r>
    <n v="471658"/>
    <x v="0"/>
    <x v="1"/>
    <n v="12000"/>
    <n v="12000"/>
    <n v="0"/>
    <x v="0"/>
    <x v="1"/>
    <x v="0"/>
    <n v="456"/>
    <x v="1"/>
  </r>
  <r>
    <n v="471668"/>
    <x v="0"/>
    <x v="0"/>
    <n v="45500"/>
    <n v="45500"/>
    <n v="0"/>
    <x v="0"/>
    <x v="0"/>
    <x v="0"/>
    <n v="515"/>
    <x v="7"/>
  </r>
  <r>
    <n v="471670"/>
    <x v="1"/>
    <x v="0"/>
    <n v="40000"/>
    <n v="40000"/>
    <n v="0"/>
    <x v="0"/>
    <x v="1"/>
    <x v="2"/>
    <n v="511"/>
    <x v="7"/>
  </r>
  <r>
    <n v="471674"/>
    <x v="0"/>
    <x v="0"/>
    <n v="55000"/>
    <n v="55000"/>
    <n v="0"/>
    <x v="0"/>
    <x v="1"/>
    <x v="0"/>
    <n v="479"/>
    <x v="8"/>
  </r>
  <r>
    <n v="471684"/>
    <x v="0"/>
    <x v="0"/>
    <n v="187000"/>
    <n v="187000"/>
    <n v="0"/>
    <x v="0"/>
    <x v="1"/>
    <x v="0"/>
    <n v="481"/>
    <x v="8"/>
  </r>
  <r>
    <n v="471693"/>
    <x v="1"/>
    <x v="1"/>
    <n v="10000"/>
    <n v="10000"/>
    <n v="0"/>
    <x v="0"/>
    <x v="0"/>
    <x v="2"/>
    <n v="461"/>
    <x v="1"/>
  </r>
  <r>
    <n v="471720"/>
    <x v="1"/>
    <x v="1"/>
    <n v="60000"/>
    <n v="60000"/>
    <n v="0"/>
    <x v="0"/>
    <x v="1"/>
    <x v="1"/>
    <n v="463"/>
    <x v="1"/>
  </r>
  <r>
    <n v="471722"/>
    <x v="1"/>
    <x v="1"/>
    <n v="20000"/>
    <n v="20000"/>
    <n v="0"/>
    <x v="0"/>
    <x v="1"/>
    <x v="1"/>
    <n v="528"/>
    <x v="7"/>
  </r>
  <r>
    <n v="471725"/>
    <x v="1"/>
    <x v="1"/>
    <n v="74000"/>
    <n v="74000"/>
    <n v="0"/>
    <x v="0"/>
    <x v="0"/>
    <x v="1"/>
    <n v="449"/>
    <x v="3"/>
  </r>
  <r>
    <n v="471738"/>
    <x v="1"/>
    <x v="0"/>
    <n v="15000"/>
    <n v="15000"/>
    <n v="0"/>
    <x v="0"/>
    <x v="1"/>
    <x v="2"/>
    <n v="526"/>
    <x v="7"/>
  </r>
  <r>
    <n v="471739"/>
    <x v="1"/>
    <x v="1"/>
    <n v="15001"/>
    <n v="15001"/>
    <n v="0"/>
    <x v="0"/>
    <x v="0"/>
    <x v="1"/>
    <n v="496"/>
    <x v="0"/>
  </r>
  <r>
    <n v="471747"/>
    <x v="0"/>
    <x v="0"/>
    <n v="35000"/>
    <n v="35000"/>
    <n v="0"/>
    <x v="0"/>
    <x v="0"/>
    <x v="1"/>
    <n v="458"/>
    <x v="1"/>
  </r>
  <r>
    <n v="471753"/>
    <x v="0"/>
    <x v="0"/>
    <n v="27900"/>
    <n v="27900"/>
    <n v="0"/>
    <x v="0"/>
    <x v="1"/>
    <x v="1"/>
    <n v="517"/>
    <x v="7"/>
  </r>
  <r>
    <n v="471772"/>
    <x v="0"/>
    <x v="0"/>
    <n v="50000"/>
    <n v="50000"/>
    <n v="0"/>
    <x v="0"/>
    <x v="1"/>
    <x v="1"/>
    <n v="461"/>
    <x v="1"/>
  </r>
  <r>
    <n v="471777"/>
    <x v="1"/>
    <x v="0"/>
    <n v="30000"/>
    <n v="30000"/>
    <n v="0"/>
    <x v="0"/>
    <x v="1"/>
    <x v="1"/>
    <n v="484"/>
    <x v="8"/>
  </r>
  <r>
    <n v="471789"/>
    <x v="1"/>
    <x v="0"/>
    <n v="55000"/>
    <n v="55000"/>
    <n v="0"/>
    <x v="0"/>
    <x v="1"/>
    <x v="0"/>
    <n v="510"/>
    <x v="0"/>
  </r>
  <r>
    <n v="471800"/>
    <x v="0"/>
    <x v="1"/>
    <n v="120000"/>
    <n v="120000"/>
    <n v="0"/>
    <x v="0"/>
    <x v="1"/>
    <x v="1"/>
    <n v="551"/>
    <x v="10"/>
  </r>
  <r>
    <n v="471805"/>
    <x v="0"/>
    <x v="0"/>
    <n v="168000"/>
    <n v="168000"/>
    <n v="0"/>
    <x v="0"/>
    <x v="0"/>
    <x v="0"/>
    <n v="446"/>
    <x v="3"/>
  </r>
  <r>
    <n v="471806"/>
    <x v="1"/>
    <x v="0"/>
    <n v="60000"/>
    <n v="60000"/>
    <n v="0"/>
    <x v="0"/>
    <x v="1"/>
    <x v="1"/>
    <n v="486"/>
    <x v="8"/>
  </r>
  <r>
    <n v="471812"/>
    <x v="0"/>
    <x v="0"/>
    <n v="85000"/>
    <n v="85000"/>
    <n v="0"/>
    <x v="0"/>
    <x v="1"/>
    <x v="2"/>
    <n v="544"/>
    <x v="9"/>
  </r>
  <r>
    <n v="471816"/>
    <x v="0"/>
    <x v="0"/>
    <n v="30000"/>
    <n v="30000"/>
    <n v="0"/>
    <x v="0"/>
    <x v="1"/>
    <x v="1"/>
    <n v="458"/>
    <x v="1"/>
  </r>
  <r>
    <n v="471817"/>
    <x v="1"/>
    <x v="0"/>
    <n v="10000"/>
    <n v="10000"/>
    <n v="0"/>
    <x v="0"/>
    <x v="1"/>
    <x v="1"/>
    <n v="452"/>
    <x v="1"/>
  </r>
  <r>
    <n v="471822"/>
    <x v="0"/>
    <x v="0"/>
    <n v="35000"/>
    <n v="35000"/>
    <n v="0"/>
    <x v="0"/>
    <x v="1"/>
    <x v="2"/>
    <n v="480"/>
    <x v="8"/>
  </r>
  <r>
    <n v="471828"/>
    <x v="0"/>
    <x v="1"/>
    <n v="46000"/>
    <n v="46000"/>
    <n v="0"/>
    <x v="0"/>
    <x v="1"/>
    <x v="1"/>
    <n v="470"/>
    <x v="1"/>
  </r>
  <r>
    <n v="471830"/>
    <x v="0"/>
    <x v="0"/>
    <n v="30000"/>
    <n v="30000"/>
    <n v="0"/>
    <x v="0"/>
    <x v="0"/>
    <x v="2"/>
    <n v="394"/>
    <x v="2"/>
  </r>
  <r>
    <n v="471838"/>
    <x v="1"/>
    <x v="0"/>
    <n v="1100"/>
    <n v="1100"/>
    <n v="0"/>
    <x v="0"/>
    <x v="0"/>
    <x v="1"/>
    <n v="516"/>
    <x v="7"/>
  </r>
  <r>
    <n v="471854"/>
    <x v="0"/>
    <x v="0"/>
    <n v="20000"/>
    <n v="20000"/>
    <n v="0"/>
    <x v="0"/>
    <x v="1"/>
    <x v="2"/>
    <n v="464"/>
    <x v="1"/>
  </r>
  <r>
    <n v="471863"/>
    <x v="0"/>
    <x v="0"/>
    <n v="45000"/>
    <n v="45000"/>
    <n v="0"/>
    <x v="0"/>
    <x v="1"/>
    <x v="0"/>
    <n v="473"/>
    <x v="8"/>
  </r>
  <r>
    <n v="471872"/>
    <x v="0"/>
    <x v="0"/>
    <n v="12000"/>
    <n v="12000"/>
    <n v="0"/>
    <x v="0"/>
    <x v="1"/>
    <x v="1"/>
    <n v="437"/>
    <x v="3"/>
  </r>
  <r>
    <n v="471878"/>
    <x v="0"/>
    <x v="0"/>
    <n v="25000"/>
    <n v="25000"/>
    <n v="0"/>
    <x v="0"/>
    <x v="0"/>
    <x v="1"/>
    <n v="459"/>
    <x v="1"/>
  </r>
  <r>
    <n v="471881"/>
    <x v="1"/>
    <x v="1"/>
    <n v="30000"/>
    <n v="30000"/>
    <n v="0"/>
    <x v="0"/>
    <x v="0"/>
    <x v="1"/>
    <n v="465"/>
    <x v="1"/>
  </r>
  <r>
    <n v="471883"/>
    <x v="2"/>
    <x v="0"/>
    <n v="24000"/>
    <n v="24000"/>
    <n v="0"/>
    <x v="0"/>
    <x v="1"/>
    <x v="0"/>
    <n v="445"/>
    <x v="3"/>
  </r>
  <r>
    <n v="471885"/>
    <x v="1"/>
    <x v="0"/>
    <n v="7000"/>
    <n v="7000"/>
    <n v="0"/>
    <x v="0"/>
    <x v="0"/>
    <x v="1"/>
    <n v="439"/>
    <x v="3"/>
  </r>
  <r>
    <n v="471890"/>
    <x v="1"/>
    <x v="0"/>
    <n v="80000"/>
    <n v="80000"/>
    <n v="0"/>
    <x v="0"/>
    <x v="1"/>
    <x v="0"/>
    <n v="467"/>
    <x v="1"/>
  </r>
  <r>
    <n v="471904"/>
    <x v="2"/>
    <x v="1"/>
    <n v="35000"/>
    <n v="35000"/>
    <n v="0"/>
    <x v="0"/>
    <x v="0"/>
    <x v="1"/>
    <n v="507"/>
    <x v="0"/>
  </r>
  <r>
    <n v="471909"/>
    <x v="1"/>
    <x v="0"/>
    <n v="35000"/>
    <n v="35000"/>
    <n v="0"/>
    <x v="0"/>
    <x v="1"/>
    <x v="2"/>
    <n v="474"/>
    <x v="8"/>
  </r>
  <r>
    <n v="471913"/>
    <x v="0"/>
    <x v="0"/>
    <n v="35000"/>
    <n v="35000"/>
    <n v="0"/>
    <x v="0"/>
    <x v="0"/>
    <x v="2"/>
    <n v="454"/>
    <x v="1"/>
  </r>
  <r>
    <n v="471915"/>
    <x v="1"/>
    <x v="0"/>
    <n v="206000"/>
    <n v="206000"/>
    <n v="0"/>
    <x v="0"/>
    <x v="1"/>
    <x v="1"/>
    <n v="480"/>
    <x v="8"/>
  </r>
  <r>
    <n v="471920"/>
    <x v="0"/>
    <x v="1"/>
    <n v="56000"/>
    <n v="56000"/>
    <n v="0"/>
    <x v="0"/>
    <x v="0"/>
    <x v="1"/>
    <n v="449"/>
    <x v="3"/>
  </r>
  <r>
    <n v="471924"/>
    <x v="1"/>
    <x v="1"/>
    <n v="30000"/>
    <n v="30000"/>
    <n v="0"/>
    <x v="0"/>
    <x v="1"/>
    <x v="0"/>
    <n v="489"/>
    <x v="8"/>
  </r>
  <r>
    <n v="471940"/>
    <x v="1"/>
    <x v="0"/>
    <n v="54000"/>
    <n v="54000"/>
    <n v="0"/>
    <x v="0"/>
    <x v="1"/>
    <x v="0"/>
    <n v="477"/>
    <x v="8"/>
  </r>
  <r>
    <n v="471946"/>
    <x v="0"/>
    <x v="0"/>
    <n v="45000"/>
    <n v="45000"/>
    <n v="0"/>
    <x v="0"/>
    <x v="0"/>
    <x v="1"/>
    <n v="450"/>
    <x v="3"/>
  </r>
  <r>
    <n v="471959"/>
    <x v="1"/>
    <x v="0"/>
    <n v="700"/>
    <n v="700"/>
    <n v="0"/>
    <x v="0"/>
    <x v="0"/>
    <x v="1"/>
    <n v="451"/>
    <x v="1"/>
  </r>
  <r>
    <n v="471962"/>
    <x v="0"/>
    <x v="1"/>
    <n v="28420"/>
    <n v="28420"/>
    <n v="0"/>
    <x v="0"/>
    <x v="1"/>
    <x v="0"/>
    <n v="561"/>
    <x v="10"/>
  </r>
  <r>
    <n v="471966"/>
    <x v="1"/>
    <x v="0"/>
    <n v="60000"/>
    <n v="60000"/>
    <n v="0"/>
    <x v="0"/>
    <x v="0"/>
    <x v="2"/>
    <n v="480"/>
    <x v="8"/>
  </r>
  <r>
    <n v="471970"/>
    <x v="1"/>
    <x v="0"/>
    <n v="45000"/>
    <n v="21000"/>
    <n v="0"/>
    <x v="0"/>
    <x v="1"/>
    <x v="2"/>
    <n v="494"/>
    <x v="0"/>
  </r>
  <r>
    <n v="471971"/>
    <x v="0"/>
    <x v="2"/>
    <n v="40000"/>
    <n v="40000"/>
    <n v="0"/>
    <x v="0"/>
    <x v="0"/>
    <x v="0"/>
    <n v="529"/>
    <x v="7"/>
  </r>
  <r>
    <n v="471983"/>
    <x v="1"/>
    <x v="0"/>
    <n v="1000"/>
    <n v="1000"/>
    <n v="0"/>
    <x v="0"/>
    <x v="0"/>
    <x v="1"/>
    <n v="429"/>
    <x v="6"/>
  </r>
  <r>
    <n v="471987"/>
    <x v="0"/>
    <x v="0"/>
    <n v="35000"/>
    <n v="35000"/>
    <n v="0"/>
    <x v="0"/>
    <x v="0"/>
    <x v="0"/>
    <n v="443"/>
    <x v="3"/>
  </r>
  <r>
    <n v="472009"/>
    <x v="0"/>
    <x v="0"/>
    <n v="48000"/>
    <n v="48000"/>
    <n v="0"/>
    <x v="0"/>
    <x v="0"/>
    <x v="0"/>
    <n v="443"/>
    <x v="3"/>
  </r>
  <r>
    <n v="472012"/>
    <x v="1"/>
    <x v="0"/>
    <n v="500"/>
    <n v="500"/>
    <n v="0"/>
    <x v="0"/>
    <x v="0"/>
    <x v="1"/>
    <n v="486"/>
    <x v="8"/>
  </r>
  <r>
    <n v="472020"/>
    <x v="0"/>
    <x v="0"/>
    <n v="44800"/>
    <n v="44800"/>
    <n v="0"/>
    <x v="0"/>
    <x v="1"/>
    <x v="1"/>
    <n v="492"/>
    <x v="0"/>
  </r>
  <r>
    <n v="472038"/>
    <x v="0"/>
    <x v="0"/>
    <n v="25000"/>
    <n v="25000"/>
    <n v="0"/>
    <x v="0"/>
    <x v="1"/>
    <x v="1"/>
    <n v="513"/>
    <x v="7"/>
  </r>
  <r>
    <n v="472041"/>
    <x v="0"/>
    <x v="0"/>
    <n v="84000"/>
    <n v="84000"/>
    <n v="0"/>
    <x v="0"/>
    <x v="0"/>
    <x v="1"/>
    <n v="502"/>
    <x v="0"/>
  </r>
  <r>
    <n v="472049"/>
    <x v="0"/>
    <x v="1"/>
    <n v="30000"/>
    <n v="30000"/>
    <n v="0"/>
    <x v="0"/>
    <x v="1"/>
    <x v="1"/>
    <n v="548"/>
    <x v="9"/>
  </r>
  <r>
    <n v="472088"/>
    <x v="0"/>
    <x v="0"/>
    <n v="20000"/>
    <n v="20000"/>
    <n v="0"/>
    <x v="0"/>
    <x v="1"/>
    <x v="1"/>
    <n v="468"/>
    <x v="1"/>
  </r>
  <r>
    <n v="472112"/>
    <x v="1"/>
    <x v="0"/>
    <n v="81000"/>
    <n v="81000"/>
    <n v="0"/>
    <x v="0"/>
    <x v="1"/>
    <x v="1"/>
    <n v="480"/>
    <x v="8"/>
  </r>
  <r>
    <n v="472130"/>
    <x v="0"/>
    <x v="1"/>
    <n v="25000"/>
    <n v="25000"/>
    <n v="0"/>
    <x v="0"/>
    <x v="0"/>
    <x v="0"/>
    <n v="520"/>
    <x v="7"/>
  </r>
  <r>
    <n v="472137"/>
    <x v="0"/>
    <x v="0"/>
    <n v="105000"/>
    <n v="105000"/>
    <n v="0"/>
    <x v="0"/>
    <x v="0"/>
    <x v="1"/>
    <n v="530"/>
    <x v="7"/>
  </r>
  <r>
    <n v="472144"/>
    <x v="0"/>
    <x v="0"/>
    <n v="80000"/>
    <n v="80000"/>
    <n v="0"/>
    <x v="0"/>
    <x v="0"/>
    <x v="1"/>
    <n v="442"/>
    <x v="3"/>
  </r>
  <r>
    <n v="472150"/>
    <x v="0"/>
    <x v="0"/>
    <n v="25000"/>
    <n v="25000"/>
    <n v="0"/>
    <x v="0"/>
    <x v="0"/>
    <x v="1"/>
    <n v="509"/>
    <x v="0"/>
  </r>
  <r>
    <n v="472157"/>
    <x v="1"/>
    <x v="0"/>
    <n v="35000"/>
    <n v="35000"/>
    <n v="0"/>
    <x v="0"/>
    <x v="0"/>
    <x v="2"/>
    <n v="446"/>
    <x v="3"/>
  </r>
  <r>
    <n v="472162"/>
    <x v="1"/>
    <x v="1"/>
    <n v="29660"/>
    <n v="29660"/>
    <n v="0"/>
    <x v="0"/>
    <x v="1"/>
    <x v="1"/>
    <n v="455"/>
    <x v="1"/>
  </r>
  <r>
    <n v="472169"/>
    <x v="0"/>
    <x v="0"/>
    <n v="20000"/>
    <n v="20000"/>
    <n v="0"/>
    <x v="0"/>
    <x v="0"/>
    <x v="1"/>
    <n v="443"/>
    <x v="3"/>
  </r>
  <r>
    <n v="472175"/>
    <x v="0"/>
    <x v="0"/>
    <n v="50000"/>
    <n v="50000"/>
    <n v="0"/>
    <x v="0"/>
    <x v="0"/>
    <x v="2"/>
    <n v="515"/>
    <x v="7"/>
  </r>
  <r>
    <n v="472179"/>
    <x v="0"/>
    <x v="0"/>
    <n v="96000"/>
    <n v="96000"/>
    <n v="0"/>
    <x v="0"/>
    <x v="0"/>
    <x v="1"/>
    <n v="428"/>
    <x v="6"/>
  </r>
  <r>
    <n v="472180"/>
    <x v="0"/>
    <x v="2"/>
    <n v="30000"/>
    <n v="30000"/>
    <n v="0"/>
    <x v="0"/>
    <x v="0"/>
    <x v="1"/>
    <n v="502"/>
    <x v="0"/>
  </r>
  <r>
    <n v="472185"/>
    <x v="0"/>
    <x v="0"/>
    <n v="55000"/>
    <n v="55000"/>
    <n v="0"/>
    <x v="0"/>
    <x v="0"/>
    <x v="0"/>
    <n v="472"/>
    <x v="8"/>
  </r>
  <r>
    <n v="472194"/>
    <x v="1"/>
    <x v="0"/>
    <n v="43000"/>
    <n v="15000"/>
    <n v="1"/>
    <x v="1"/>
    <x v="1"/>
    <x v="2"/>
    <n v="509"/>
    <x v="0"/>
  </r>
  <r>
    <n v="472200"/>
    <x v="0"/>
    <x v="0"/>
    <n v="40000"/>
    <n v="40000"/>
    <n v="0"/>
    <x v="0"/>
    <x v="1"/>
    <x v="1"/>
    <n v="484"/>
    <x v="8"/>
  </r>
  <r>
    <n v="472212"/>
    <x v="0"/>
    <x v="0"/>
    <n v="16000"/>
    <n v="16000"/>
    <n v="0"/>
    <x v="0"/>
    <x v="0"/>
    <x v="0"/>
    <n v="478"/>
    <x v="8"/>
  </r>
  <r>
    <n v="472214"/>
    <x v="0"/>
    <x v="1"/>
    <n v="500"/>
    <n v="500"/>
    <n v="0"/>
    <x v="0"/>
    <x v="1"/>
    <x v="2"/>
    <n v="484"/>
    <x v="8"/>
  </r>
  <r>
    <n v="472227"/>
    <x v="1"/>
    <x v="2"/>
    <n v="30000"/>
    <n v="30000"/>
    <n v="0"/>
    <x v="0"/>
    <x v="1"/>
    <x v="1"/>
    <n v="472"/>
    <x v="8"/>
  </r>
  <r>
    <n v="472234"/>
    <x v="0"/>
    <x v="0"/>
    <n v="40000"/>
    <n v="40000"/>
    <n v="0"/>
    <x v="0"/>
    <x v="1"/>
    <x v="1"/>
    <n v="531"/>
    <x v="9"/>
  </r>
  <r>
    <n v="472237"/>
    <x v="1"/>
    <x v="0"/>
    <n v="40000"/>
    <n v="40000"/>
    <n v="0"/>
    <x v="0"/>
    <x v="1"/>
    <x v="2"/>
    <n v="457"/>
    <x v="1"/>
  </r>
  <r>
    <n v="472238"/>
    <x v="0"/>
    <x v="1"/>
    <n v="30000"/>
    <n v="30000"/>
    <n v="0"/>
    <x v="0"/>
    <x v="1"/>
    <x v="0"/>
    <n v="439"/>
    <x v="3"/>
  </r>
  <r>
    <n v="472241"/>
    <x v="0"/>
    <x v="0"/>
    <n v="35000"/>
    <n v="35000"/>
    <n v="0"/>
    <x v="0"/>
    <x v="0"/>
    <x v="1"/>
    <n v="502"/>
    <x v="0"/>
  </r>
  <r>
    <n v="472250"/>
    <x v="0"/>
    <x v="0"/>
    <n v="110000"/>
    <n v="110000"/>
    <n v="0"/>
    <x v="0"/>
    <x v="0"/>
    <x v="1"/>
    <n v="559"/>
    <x v="10"/>
  </r>
  <r>
    <n v="472256"/>
    <x v="0"/>
    <x v="0"/>
    <n v="38100"/>
    <n v="38100"/>
    <n v="0"/>
    <x v="0"/>
    <x v="0"/>
    <x v="1"/>
    <n v="452"/>
    <x v="1"/>
  </r>
  <r>
    <n v="472259"/>
    <x v="1"/>
    <x v="0"/>
    <n v="60000"/>
    <n v="60000"/>
    <n v="0"/>
    <x v="0"/>
    <x v="1"/>
    <x v="1"/>
    <n v="512"/>
    <x v="7"/>
  </r>
  <r>
    <n v="472275"/>
    <x v="1"/>
    <x v="1"/>
    <n v="500"/>
    <n v="500"/>
    <n v="0"/>
    <x v="0"/>
    <x v="1"/>
    <x v="1"/>
    <n v="431"/>
    <x v="3"/>
  </r>
  <r>
    <n v="472286"/>
    <x v="0"/>
    <x v="0"/>
    <n v="120000"/>
    <n v="120000"/>
    <n v="0"/>
    <x v="0"/>
    <x v="1"/>
    <x v="1"/>
    <n v="483"/>
    <x v="8"/>
  </r>
  <r>
    <n v="472296"/>
    <x v="1"/>
    <x v="0"/>
    <n v="10000"/>
    <n v="10000"/>
    <n v="0"/>
    <x v="0"/>
    <x v="0"/>
    <x v="0"/>
    <n v="421"/>
    <x v="6"/>
  </r>
  <r>
    <n v="472298"/>
    <x v="1"/>
    <x v="0"/>
    <n v="26600"/>
    <n v="6930.47"/>
    <n v="1"/>
    <x v="1"/>
    <x v="0"/>
    <x v="1"/>
    <n v="461"/>
    <x v="1"/>
  </r>
  <r>
    <n v="472300"/>
    <x v="1"/>
    <x v="0"/>
    <n v="45000"/>
    <n v="45000"/>
    <n v="0"/>
    <x v="0"/>
    <x v="1"/>
    <x v="1"/>
    <n v="420"/>
    <x v="6"/>
  </r>
  <r>
    <n v="472312"/>
    <x v="1"/>
    <x v="0"/>
    <n v="17000"/>
    <n v="17000"/>
    <n v="0"/>
    <x v="0"/>
    <x v="0"/>
    <x v="1"/>
    <n v="480"/>
    <x v="8"/>
  </r>
  <r>
    <n v="472316"/>
    <x v="1"/>
    <x v="0"/>
    <n v="500"/>
    <n v="500"/>
    <n v="0"/>
    <x v="0"/>
    <x v="1"/>
    <x v="0"/>
    <n v="444"/>
    <x v="3"/>
  </r>
  <r>
    <n v="472348"/>
    <x v="0"/>
    <x v="1"/>
    <n v="30000"/>
    <n v="30000"/>
    <n v="0"/>
    <x v="0"/>
    <x v="1"/>
    <x v="0"/>
    <n v="516"/>
    <x v="7"/>
  </r>
  <r>
    <n v="472356"/>
    <x v="0"/>
    <x v="1"/>
    <n v="125000"/>
    <n v="125000"/>
    <n v="0"/>
    <x v="0"/>
    <x v="0"/>
    <x v="0"/>
    <n v="449"/>
    <x v="3"/>
  </r>
  <r>
    <n v="472357"/>
    <x v="0"/>
    <x v="0"/>
    <n v="33000"/>
    <n v="33000"/>
    <n v="0"/>
    <x v="0"/>
    <x v="0"/>
    <x v="2"/>
    <n v="535"/>
    <x v="9"/>
  </r>
  <r>
    <n v="472358"/>
    <x v="0"/>
    <x v="1"/>
    <n v="40000"/>
    <n v="40000"/>
    <n v="0"/>
    <x v="0"/>
    <x v="1"/>
    <x v="2"/>
    <n v="480"/>
    <x v="8"/>
  </r>
  <r>
    <n v="472359"/>
    <x v="1"/>
    <x v="0"/>
    <n v="5000"/>
    <n v="5000"/>
    <n v="0"/>
    <x v="0"/>
    <x v="1"/>
    <x v="2"/>
    <n v="427"/>
    <x v="6"/>
  </r>
  <r>
    <n v="472361"/>
    <x v="0"/>
    <x v="0"/>
    <n v="27000"/>
    <n v="27000"/>
    <n v="0"/>
    <x v="0"/>
    <x v="0"/>
    <x v="1"/>
    <n v="445"/>
    <x v="3"/>
  </r>
  <r>
    <n v="472363"/>
    <x v="0"/>
    <x v="0"/>
    <n v="67000"/>
    <n v="67000"/>
    <n v="0"/>
    <x v="0"/>
    <x v="1"/>
    <x v="1"/>
    <n v="477"/>
    <x v="8"/>
  </r>
  <r>
    <n v="472368"/>
    <x v="1"/>
    <x v="0"/>
    <n v="39700"/>
    <n v="39700"/>
    <n v="0"/>
    <x v="0"/>
    <x v="0"/>
    <x v="1"/>
    <n v="485"/>
    <x v="8"/>
  </r>
  <r>
    <n v="472373"/>
    <x v="0"/>
    <x v="1"/>
    <n v="120000"/>
    <n v="120000"/>
    <n v="0"/>
    <x v="0"/>
    <x v="1"/>
    <x v="0"/>
    <n v="555"/>
    <x v="10"/>
  </r>
  <r>
    <n v="472380"/>
    <x v="1"/>
    <x v="0"/>
    <n v="500"/>
    <n v="500"/>
    <n v="0"/>
    <x v="0"/>
    <x v="0"/>
    <x v="0"/>
    <n v="465"/>
    <x v="1"/>
  </r>
  <r>
    <n v="472392"/>
    <x v="1"/>
    <x v="0"/>
    <n v="500"/>
    <n v="500"/>
    <n v="0"/>
    <x v="0"/>
    <x v="1"/>
    <x v="1"/>
    <n v="414"/>
    <x v="6"/>
  </r>
  <r>
    <n v="472398"/>
    <x v="0"/>
    <x v="2"/>
    <n v="50000"/>
    <n v="50000"/>
    <n v="0"/>
    <x v="0"/>
    <x v="1"/>
    <x v="2"/>
    <n v="395"/>
    <x v="2"/>
  </r>
  <r>
    <n v="472407"/>
    <x v="0"/>
    <x v="1"/>
    <n v="35000"/>
    <n v="35000"/>
    <n v="0"/>
    <x v="0"/>
    <x v="0"/>
    <x v="0"/>
    <n v="441"/>
    <x v="3"/>
  </r>
  <r>
    <n v="472420"/>
    <x v="0"/>
    <x v="0"/>
    <n v="57995"/>
    <n v="57995"/>
    <n v="0"/>
    <x v="0"/>
    <x v="1"/>
    <x v="1"/>
    <n v="505"/>
    <x v="0"/>
  </r>
  <r>
    <n v="472432"/>
    <x v="0"/>
    <x v="0"/>
    <n v="35000"/>
    <n v="35000"/>
    <n v="0"/>
    <x v="0"/>
    <x v="0"/>
    <x v="1"/>
    <n v="453"/>
    <x v="1"/>
  </r>
  <r>
    <n v="472435"/>
    <x v="1"/>
    <x v="0"/>
    <n v="10000"/>
    <n v="10000"/>
    <n v="0"/>
    <x v="0"/>
    <x v="0"/>
    <x v="2"/>
    <n v="435"/>
    <x v="3"/>
  </r>
  <r>
    <n v="472437"/>
    <x v="0"/>
    <x v="2"/>
    <n v="50000"/>
    <n v="50000"/>
    <n v="0"/>
    <x v="0"/>
    <x v="0"/>
    <x v="0"/>
    <n v="433"/>
    <x v="3"/>
  </r>
  <r>
    <n v="472441"/>
    <x v="0"/>
    <x v="0"/>
    <n v="111000"/>
    <n v="111000"/>
    <n v="0"/>
    <x v="0"/>
    <x v="0"/>
    <x v="1"/>
    <n v="432"/>
    <x v="3"/>
  </r>
  <r>
    <n v="472450"/>
    <x v="2"/>
    <x v="2"/>
    <n v="84000"/>
    <n v="84000"/>
    <n v="0"/>
    <x v="0"/>
    <x v="1"/>
    <x v="1"/>
    <n v="464"/>
    <x v="1"/>
  </r>
  <r>
    <n v="472453"/>
    <x v="0"/>
    <x v="0"/>
    <n v="83000"/>
    <n v="83000"/>
    <n v="0"/>
    <x v="0"/>
    <x v="1"/>
    <x v="1"/>
    <n v="550"/>
    <x v="9"/>
  </r>
  <r>
    <n v="472455"/>
    <x v="0"/>
    <x v="0"/>
    <n v="10000"/>
    <n v="10000"/>
    <n v="0"/>
    <x v="0"/>
    <x v="0"/>
    <x v="1"/>
    <n v="425"/>
    <x v="6"/>
  </r>
  <r>
    <n v="472465"/>
    <x v="1"/>
    <x v="0"/>
    <n v="500"/>
    <n v="500"/>
    <n v="0"/>
    <x v="0"/>
    <x v="0"/>
    <x v="1"/>
    <n v="451"/>
    <x v="1"/>
  </r>
  <r>
    <n v="472471"/>
    <x v="0"/>
    <x v="0"/>
    <n v="37620"/>
    <n v="37620"/>
    <n v="0"/>
    <x v="0"/>
    <x v="1"/>
    <x v="1"/>
    <n v="503"/>
    <x v="0"/>
  </r>
  <r>
    <n v="472475"/>
    <x v="0"/>
    <x v="0"/>
    <n v="37101"/>
    <n v="37101"/>
    <n v="0"/>
    <x v="0"/>
    <x v="1"/>
    <x v="1"/>
    <n v="520"/>
    <x v="7"/>
  </r>
  <r>
    <n v="472476"/>
    <x v="1"/>
    <x v="0"/>
    <n v="30000"/>
    <n v="30000"/>
    <n v="0"/>
    <x v="0"/>
    <x v="0"/>
    <x v="2"/>
    <n v="475"/>
    <x v="8"/>
  </r>
  <r>
    <n v="472477"/>
    <x v="1"/>
    <x v="0"/>
    <n v="20000"/>
    <n v="20000"/>
    <n v="0"/>
    <x v="0"/>
    <x v="1"/>
    <x v="1"/>
    <n v="424"/>
    <x v="6"/>
  </r>
  <r>
    <n v="472482"/>
    <x v="1"/>
    <x v="0"/>
    <n v="500"/>
    <n v="500"/>
    <n v="0"/>
    <x v="0"/>
    <x v="1"/>
    <x v="1"/>
    <n v="418"/>
    <x v="6"/>
  </r>
  <r>
    <n v="472487"/>
    <x v="0"/>
    <x v="2"/>
    <n v="113100"/>
    <n v="113100"/>
    <n v="0"/>
    <x v="0"/>
    <x v="1"/>
    <x v="2"/>
    <n v="501"/>
    <x v="0"/>
  </r>
  <r>
    <n v="472511"/>
    <x v="0"/>
    <x v="0"/>
    <n v="20000"/>
    <n v="20000"/>
    <n v="0"/>
    <x v="0"/>
    <x v="1"/>
    <x v="0"/>
    <n v="544"/>
    <x v="9"/>
  </r>
  <r>
    <n v="472515"/>
    <x v="1"/>
    <x v="0"/>
    <n v="1000"/>
    <n v="1000"/>
    <n v="0"/>
    <x v="0"/>
    <x v="1"/>
    <x v="0"/>
    <n v="436"/>
    <x v="3"/>
  </r>
  <r>
    <n v="472518"/>
    <x v="0"/>
    <x v="0"/>
    <n v="118200"/>
    <n v="118200"/>
    <n v="0"/>
    <x v="0"/>
    <x v="0"/>
    <x v="0"/>
    <n v="503"/>
    <x v="0"/>
  </r>
  <r>
    <n v="472523"/>
    <x v="0"/>
    <x v="0"/>
    <n v="46000"/>
    <n v="46000"/>
    <n v="0"/>
    <x v="0"/>
    <x v="1"/>
    <x v="1"/>
    <n v="475"/>
    <x v="8"/>
  </r>
  <r>
    <n v="472528"/>
    <x v="1"/>
    <x v="0"/>
    <n v="5000"/>
    <n v="5000"/>
    <n v="0"/>
    <x v="0"/>
    <x v="0"/>
    <x v="0"/>
    <n v="447"/>
    <x v="3"/>
  </r>
  <r>
    <n v="472534"/>
    <x v="0"/>
    <x v="1"/>
    <n v="10000"/>
    <n v="10000"/>
    <n v="0"/>
    <x v="0"/>
    <x v="1"/>
    <x v="0"/>
    <n v="465"/>
    <x v="1"/>
  </r>
  <r>
    <n v="472541"/>
    <x v="1"/>
    <x v="0"/>
    <n v="500"/>
    <n v="500"/>
    <n v="0"/>
    <x v="0"/>
    <x v="1"/>
    <x v="0"/>
    <n v="450"/>
    <x v="3"/>
  </r>
  <r>
    <n v="472551"/>
    <x v="0"/>
    <x v="0"/>
    <n v="97500"/>
    <n v="97500"/>
    <n v="0"/>
    <x v="0"/>
    <x v="0"/>
    <x v="1"/>
    <n v="496"/>
    <x v="0"/>
  </r>
  <r>
    <n v="472556"/>
    <x v="0"/>
    <x v="1"/>
    <n v="15000"/>
    <n v="15000"/>
    <n v="0"/>
    <x v="0"/>
    <x v="0"/>
    <x v="1"/>
    <n v="474"/>
    <x v="8"/>
  </r>
  <r>
    <n v="472562"/>
    <x v="1"/>
    <x v="0"/>
    <n v="1000"/>
    <n v="1000"/>
    <n v="0"/>
    <x v="0"/>
    <x v="1"/>
    <x v="2"/>
    <n v="472"/>
    <x v="8"/>
  </r>
  <r>
    <n v="472563"/>
    <x v="0"/>
    <x v="0"/>
    <n v="45000"/>
    <n v="45000"/>
    <n v="0"/>
    <x v="0"/>
    <x v="1"/>
    <x v="1"/>
    <n v="456"/>
    <x v="1"/>
  </r>
  <r>
    <n v="472569"/>
    <x v="1"/>
    <x v="0"/>
    <n v="2000"/>
    <n v="2000"/>
    <n v="0"/>
    <x v="0"/>
    <x v="1"/>
    <x v="0"/>
    <n v="526"/>
    <x v="7"/>
  </r>
  <r>
    <n v="472577"/>
    <x v="0"/>
    <x v="0"/>
    <n v="55000"/>
    <n v="55000"/>
    <n v="0"/>
    <x v="0"/>
    <x v="1"/>
    <x v="1"/>
    <n v="476"/>
    <x v="8"/>
  </r>
  <r>
    <n v="472590"/>
    <x v="1"/>
    <x v="0"/>
    <n v="500"/>
    <n v="500"/>
    <n v="0"/>
    <x v="0"/>
    <x v="1"/>
    <x v="1"/>
    <n v="496"/>
    <x v="0"/>
  </r>
  <r>
    <n v="472618"/>
    <x v="0"/>
    <x v="1"/>
    <n v="30000"/>
    <n v="30000"/>
    <n v="0"/>
    <x v="0"/>
    <x v="0"/>
    <x v="0"/>
    <n v="458"/>
    <x v="1"/>
  </r>
  <r>
    <n v="472638"/>
    <x v="1"/>
    <x v="0"/>
    <n v="35000"/>
    <n v="35000"/>
    <n v="0"/>
    <x v="0"/>
    <x v="1"/>
    <x v="0"/>
    <n v="472"/>
    <x v="8"/>
  </r>
  <r>
    <n v="472659"/>
    <x v="0"/>
    <x v="1"/>
    <n v="51400"/>
    <n v="51400"/>
    <n v="0"/>
    <x v="0"/>
    <x v="1"/>
    <x v="1"/>
    <n v="450"/>
    <x v="3"/>
  </r>
  <r>
    <n v="472665"/>
    <x v="1"/>
    <x v="0"/>
    <n v="20000"/>
    <n v="20000"/>
    <n v="0"/>
    <x v="0"/>
    <x v="1"/>
    <x v="2"/>
    <n v="488"/>
    <x v="8"/>
  </r>
  <r>
    <n v="472675"/>
    <x v="0"/>
    <x v="0"/>
    <n v="15000"/>
    <n v="15000"/>
    <n v="0"/>
    <x v="0"/>
    <x v="0"/>
    <x v="1"/>
    <n v="452"/>
    <x v="1"/>
  </r>
  <r>
    <n v="472686"/>
    <x v="0"/>
    <x v="2"/>
    <n v="65000"/>
    <n v="65000"/>
    <n v="0"/>
    <x v="0"/>
    <x v="0"/>
    <x v="1"/>
    <n v="446"/>
    <x v="3"/>
  </r>
  <r>
    <n v="472688"/>
    <x v="1"/>
    <x v="1"/>
    <n v="10000"/>
    <n v="10000"/>
    <n v="0"/>
    <x v="0"/>
    <x v="1"/>
    <x v="0"/>
    <n v="451"/>
    <x v="1"/>
  </r>
  <r>
    <n v="472691"/>
    <x v="0"/>
    <x v="1"/>
    <n v="10000"/>
    <n v="10000"/>
    <n v="0"/>
    <x v="0"/>
    <x v="1"/>
    <x v="1"/>
    <n v="491"/>
    <x v="0"/>
  </r>
  <r>
    <n v="472695"/>
    <x v="1"/>
    <x v="0"/>
    <n v="10000"/>
    <n v="10000"/>
    <n v="0"/>
    <x v="0"/>
    <x v="1"/>
    <x v="0"/>
    <n v="486"/>
    <x v="8"/>
  </r>
  <r>
    <n v="472696"/>
    <x v="0"/>
    <x v="0"/>
    <n v="96000"/>
    <n v="96000"/>
    <n v="0"/>
    <x v="0"/>
    <x v="1"/>
    <x v="1"/>
    <n v="431"/>
    <x v="3"/>
  </r>
  <r>
    <n v="472698"/>
    <x v="0"/>
    <x v="0"/>
    <n v="45000"/>
    <n v="45000"/>
    <n v="0"/>
    <x v="0"/>
    <x v="0"/>
    <x v="1"/>
    <n v="520"/>
    <x v="7"/>
  </r>
  <r>
    <n v="472707"/>
    <x v="0"/>
    <x v="2"/>
    <n v="20000"/>
    <n v="20000"/>
    <n v="0"/>
    <x v="0"/>
    <x v="0"/>
    <x v="1"/>
    <n v="474"/>
    <x v="8"/>
  </r>
  <r>
    <n v="472709"/>
    <x v="1"/>
    <x v="0"/>
    <n v="30000"/>
    <n v="30000"/>
    <n v="0"/>
    <x v="0"/>
    <x v="1"/>
    <x v="0"/>
    <n v="420"/>
    <x v="6"/>
  </r>
  <r>
    <n v="472710"/>
    <x v="0"/>
    <x v="0"/>
    <n v="35000"/>
    <n v="35000"/>
    <n v="0"/>
    <x v="0"/>
    <x v="1"/>
    <x v="1"/>
    <n v="494"/>
    <x v="0"/>
  </r>
  <r>
    <n v="472726"/>
    <x v="1"/>
    <x v="0"/>
    <n v="500"/>
    <n v="500"/>
    <n v="0"/>
    <x v="0"/>
    <x v="0"/>
    <x v="1"/>
    <n v="438"/>
    <x v="3"/>
  </r>
  <r>
    <n v="472735"/>
    <x v="1"/>
    <x v="0"/>
    <n v="35000"/>
    <n v="35000"/>
    <n v="0"/>
    <x v="0"/>
    <x v="1"/>
    <x v="1"/>
    <n v="498"/>
    <x v="0"/>
  </r>
  <r>
    <n v="472766"/>
    <x v="0"/>
    <x v="0"/>
    <n v="46300"/>
    <n v="46300"/>
    <n v="0"/>
    <x v="0"/>
    <x v="0"/>
    <x v="1"/>
    <n v="406"/>
    <x v="2"/>
  </r>
  <r>
    <n v="472771"/>
    <x v="0"/>
    <x v="1"/>
    <n v="45024"/>
    <n v="45024"/>
    <n v="0"/>
    <x v="0"/>
    <x v="0"/>
    <x v="0"/>
    <n v="478"/>
    <x v="8"/>
  </r>
  <r>
    <n v="472776"/>
    <x v="0"/>
    <x v="1"/>
    <n v="60000"/>
    <n v="60000"/>
    <n v="0"/>
    <x v="0"/>
    <x v="1"/>
    <x v="0"/>
    <n v="472"/>
    <x v="8"/>
  </r>
  <r>
    <n v="472781"/>
    <x v="0"/>
    <x v="0"/>
    <n v="77000"/>
    <n v="77000"/>
    <n v="0"/>
    <x v="0"/>
    <x v="1"/>
    <x v="1"/>
    <n v="458"/>
    <x v="1"/>
  </r>
  <r>
    <n v="472796"/>
    <x v="1"/>
    <x v="0"/>
    <n v="500"/>
    <n v="500"/>
    <n v="0"/>
    <x v="0"/>
    <x v="1"/>
    <x v="1"/>
    <n v="494"/>
    <x v="0"/>
  </r>
  <r>
    <n v="472808"/>
    <x v="1"/>
    <x v="0"/>
    <n v="35000"/>
    <n v="0"/>
    <n v="1"/>
    <x v="1"/>
    <x v="0"/>
    <x v="1"/>
    <n v="381"/>
    <x v="4"/>
  </r>
  <r>
    <n v="472821"/>
    <x v="0"/>
    <x v="0"/>
    <n v="25000"/>
    <n v="25000"/>
    <n v="0"/>
    <x v="0"/>
    <x v="0"/>
    <x v="0"/>
    <n v="459"/>
    <x v="1"/>
  </r>
  <r>
    <n v="472833"/>
    <x v="0"/>
    <x v="0"/>
    <n v="36000"/>
    <n v="36000"/>
    <n v="0"/>
    <x v="0"/>
    <x v="0"/>
    <x v="0"/>
    <n v="495"/>
    <x v="0"/>
  </r>
  <r>
    <n v="472843"/>
    <x v="1"/>
    <x v="1"/>
    <n v="20000"/>
    <n v="20000"/>
    <n v="0"/>
    <x v="0"/>
    <x v="0"/>
    <x v="1"/>
    <n v="492"/>
    <x v="0"/>
  </r>
  <r>
    <n v="472845"/>
    <x v="1"/>
    <x v="0"/>
    <n v="500"/>
    <n v="500"/>
    <n v="0"/>
    <x v="0"/>
    <x v="1"/>
    <x v="1"/>
    <n v="441"/>
    <x v="3"/>
  </r>
  <r>
    <n v="472848"/>
    <x v="1"/>
    <x v="1"/>
    <n v="10000"/>
    <n v="10000"/>
    <n v="0"/>
    <x v="0"/>
    <x v="0"/>
    <x v="1"/>
    <n v="527"/>
    <x v="7"/>
  </r>
  <r>
    <n v="472853"/>
    <x v="0"/>
    <x v="1"/>
    <n v="14500"/>
    <n v="14500"/>
    <n v="0"/>
    <x v="0"/>
    <x v="1"/>
    <x v="1"/>
    <n v="471"/>
    <x v="8"/>
  </r>
  <r>
    <n v="472854"/>
    <x v="0"/>
    <x v="1"/>
    <n v="20000"/>
    <n v="20000"/>
    <n v="0"/>
    <x v="0"/>
    <x v="0"/>
    <x v="1"/>
    <n v="500"/>
    <x v="0"/>
  </r>
  <r>
    <n v="472863"/>
    <x v="1"/>
    <x v="0"/>
    <n v="33000"/>
    <n v="33000"/>
    <n v="0"/>
    <x v="0"/>
    <x v="0"/>
    <x v="1"/>
    <n v="455"/>
    <x v="1"/>
  </r>
  <r>
    <n v="472876"/>
    <x v="2"/>
    <x v="0"/>
    <n v="29800"/>
    <n v="22800"/>
    <n v="1"/>
    <x v="1"/>
    <x v="1"/>
    <x v="0"/>
    <n v="462"/>
    <x v="1"/>
  </r>
  <r>
    <n v="472887"/>
    <x v="0"/>
    <x v="0"/>
    <n v="34900"/>
    <n v="34900"/>
    <n v="0"/>
    <x v="0"/>
    <x v="0"/>
    <x v="1"/>
    <n v="399"/>
    <x v="2"/>
  </r>
  <r>
    <n v="472894"/>
    <x v="1"/>
    <x v="0"/>
    <n v="40000"/>
    <n v="0"/>
    <n v="1"/>
    <x v="1"/>
    <x v="1"/>
    <x v="0"/>
    <n v="471"/>
    <x v="8"/>
  </r>
  <r>
    <n v="472901"/>
    <x v="0"/>
    <x v="0"/>
    <n v="25000"/>
    <n v="25000"/>
    <n v="0"/>
    <x v="0"/>
    <x v="0"/>
    <x v="1"/>
    <n v="505"/>
    <x v="0"/>
  </r>
  <r>
    <n v="472903"/>
    <x v="0"/>
    <x v="0"/>
    <n v="10000"/>
    <n v="10000"/>
    <n v="0"/>
    <x v="0"/>
    <x v="0"/>
    <x v="0"/>
    <n v="417"/>
    <x v="6"/>
  </r>
  <r>
    <n v="472917"/>
    <x v="1"/>
    <x v="0"/>
    <n v="10000"/>
    <n v="10000"/>
    <n v="0"/>
    <x v="0"/>
    <x v="1"/>
    <x v="1"/>
    <n v="472"/>
    <x v="8"/>
  </r>
  <r>
    <n v="472922"/>
    <x v="0"/>
    <x v="0"/>
    <n v="40000"/>
    <n v="40000"/>
    <n v="0"/>
    <x v="0"/>
    <x v="1"/>
    <x v="0"/>
    <n v="509"/>
    <x v="0"/>
  </r>
  <r>
    <n v="472935"/>
    <x v="2"/>
    <x v="0"/>
    <n v="128000"/>
    <n v="128000"/>
    <n v="0"/>
    <x v="0"/>
    <x v="0"/>
    <x v="1"/>
    <n v="442"/>
    <x v="3"/>
  </r>
  <r>
    <n v="472939"/>
    <x v="0"/>
    <x v="1"/>
    <n v="78000"/>
    <n v="78000"/>
    <n v="0"/>
    <x v="0"/>
    <x v="1"/>
    <x v="0"/>
    <n v="452"/>
    <x v="1"/>
  </r>
  <r>
    <n v="472943"/>
    <x v="1"/>
    <x v="0"/>
    <n v="25000"/>
    <n v="25000"/>
    <n v="0"/>
    <x v="0"/>
    <x v="1"/>
    <x v="1"/>
    <n v="496"/>
    <x v="0"/>
  </r>
  <r>
    <n v="472959"/>
    <x v="0"/>
    <x v="1"/>
    <n v="40000"/>
    <n v="40000"/>
    <n v="0"/>
    <x v="0"/>
    <x v="1"/>
    <x v="1"/>
    <n v="497"/>
    <x v="0"/>
  </r>
  <r>
    <n v="472984"/>
    <x v="1"/>
    <x v="1"/>
    <n v="56616"/>
    <n v="56616"/>
    <n v="0"/>
    <x v="0"/>
    <x v="0"/>
    <x v="1"/>
    <n v="418"/>
    <x v="6"/>
  </r>
  <r>
    <n v="472985"/>
    <x v="0"/>
    <x v="0"/>
    <n v="38100"/>
    <n v="38100"/>
    <n v="0"/>
    <x v="0"/>
    <x v="0"/>
    <x v="1"/>
    <n v="499"/>
    <x v="0"/>
  </r>
  <r>
    <n v="472989"/>
    <x v="0"/>
    <x v="0"/>
    <n v="70000"/>
    <n v="70000"/>
    <n v="0"/>
    <x v="0"/>
    <x v="0"/>
    <x v="1"/>
    <n v="451"/>
    <x v="1"/>
  </r>
  <r>
    <n v="473029"/>
    <x v="0"/>
    <x v="0"/>
    <n v="25000"/>
    <n v="25000"/>
    <n v="0"/>
    <x v="0"/>
    <x v="0"/>
    <x v="1"/>
    <n v="437"/>
    <x v="3"/>
  </r>
  <r>
    <n v="473038"/>
    <x v="0"/>
    <x v="0"/>
    <n v="19000"/>
    <n v="19000"/>
    <n v="0"/>
    <x v="0"/>
    <x v="1"/>
    <x v="2"/>
    <n v="442"/>
    <x v="3"/>
  </r>
  <r>
    <n v="473046"/>
    <x v="0"/>
    <x v="0"/>
    <n v="20000"/>
    <n v="20000"/>
    <n v="0"/>
    <x v="0"/>
    <x v="0"/>
    <x v="1"/>
    <n v="420"/>
    <x v="6"/>
  </r>
  <r>
    <n v="473058"/>
    <x v="0"/>
    <x v="0"/>
    <n v="19000"/>
    <n v="19000"/>
    <n v="0"/>
    <x v="0"/>
    <x v="0"/>
    <x v="0"/>
    <n v="482"/>
    <x v="8"/>
  </r>
  <r>
    <n v="473062"/>
    <x v="1"/>
    <x v="0"/>
    <n v="9000"/>
    <n v="9000"/>
    <n v="0"/>
    <x v="0"/>
    <x v="1"/>
    <x v="1"/>
    <n v="468"/>
    <x v="1"/>
  </r>
  <r>
    <n v="473066"/>
    <x v="1"/>
    <x v="0"/>
    <n v="30500"/>
    <n v="30500"/>
    <n v="0"/>
    <x v="0"/>
    <x v="0"/>
    <x v="1"/>
    <n v="448"/>
    <x v="3"/>
  </r>
  <r>
    <n v="473068"/>
    <x v="0"/>
    <x v="1"/>
    <n v="30000"/>
    <n v="30000"/>
    <n v="0"/>
    <x v="0"/>
    <x v="1"/>
    <x v="1"/>
    <n v="468"/>
    <x v="1"/>
  </r>
  <r>
    <n v="473080"/>
    <x v="0"/>
    <x v="2"/>
    <n v="62500"/>
    <n v="62500"/>
    <n v="0"/>
    <x v="0"/>
    <x v="1"/>
    <x v="1"/>
    <n v="497"/>
    <x v="0"/>
  </r>
  <r>
    <n v="473081"/>
    <x v="0"/>
    <x v="0"/>
    <n v="145500"/>
    <n v="145500"/>
    <n v="0"/>
    <x v="0"/>
    <x v="1"/>
    <x v="0"/>
    <n v="551"/>
    <x v="10"/>
  </r>
  <r>
    <n v="473086"/>
    <x v="0"/>
    <x v="1"/>
    <n v="10000"/>
    <n v="10000"/>
    <n v="0"/>
    <x v="0"/>
    <x v="1"/>
    <x v="1"/>
    <n v="450"/>
    <x v="3"/>
  </r>
  <r>
    <n v="473088"/>
    <x v="1"/>
    <x v="0"/>
    <n v="30000"/>
    <n v="30000"/>
    <n v="0"/>
    <x v="0"/>
    <x v="1"/>
    <x v="1"/>
    <n v="455"/>
    <x v="1"/>
  </r>
  <r>
    <n v="473097"/>
    <x v="0"/>
    <x v="0"/>
    <n v="13500"/>
    <n v="13500"/>
    <n v="0"/>
    <x v="0"/>
    <x v="1"/>
    <x v="0"/>
    <n v="481"/>
    <x v="8"/>
  </r>
  <r>
    <n v="473119"/>
    <x v="2"/>
    <x v="2"/>
    <n v="31000"/>
    <n v="31000"/>
    <n v="0"/>
    <x v="0"/>
    <x v="0"/>
    <x v="1"/>
    <n v="510"/>
    <x v="0"/>
  </r>
  <r>
    <n v="473126"/>
    <x v="1"/>
    <x v="0"/>
    <n v="35000"/>
    <n v="35000"/>
    <n v="0"/>
    <x v="0"/>
    <x v="1"/>
    <x v="2"/>
    <n v="436"/>
    <x v="3"/>
  </r>
  <r>
    <n v="473129"/>
    <x v="1"/>
    <x v="0"/>
    <n v="60000"/>
    <n v="60000"/>
    <n v="0"/>
    <x v="0"/>
    <x v="0"/>
    <x v="1"/>
    <n v="372"/>
    <x v="4"/>
  </r>
  <r>
    <n v="473148"/>
    <x v="0"/>
    <x v="0"/>
    <n v="30000"/>
    <n v="30000"/>
    <n v="0"/>
    <x v="0"/>
    <x v="0"/>
    <x v="1"/>
    <n v="471"/>
    <x v="8"/>
  </r>
  <r>
    <n v="473149"/>
    <x v="0"/>
    <x v="0"/>
    <n v="55000"/>
    <n v="55000"/>
    <n v="0"/>
    <x v="0"/>
    <x v="0"/>
    <x v="1"/>
    <n v="447"/>
    <x v="3"/>
  </r>
  <r>
    <n v="473177"/>
    <x v="1"/>
    <x v="0"/>
    <n v="1000"/>
    <n v="1000"/>
    <n v="0"/>
    <x v="0"/>
    <x v="0"/>
    <x v="1"/>
    <n v="395"/>
    <x v="2"/>
  </r>
  <r>
    <n v="473193"/>
    <x v="1"/>
    <x v="0"/>
    <n v="15000"/>
    <n v="15000"/>
    <n v="0"/>
    <x v="0"/>
    <x v="0"/>
    <x v="1"/>
    <n v="474"/>
    <x v="8"/>
  </r>
  <r>
    <n v="473223"/>
    <x v="0"/>
    <x v="1"/>
    <n v="36000"/>
    <n v="36000"/>
    <n v="0"/>
    <x v="0"/>
    <x v="1"/>
    <x v="0"/>
    <n v="516"/>
    <x v="7"/>
  </r>
  <r>
    <n v="473238"/>
    <x v="0"/>
    <x v="0"/>
    <n v="110000"/>
    <n v="110000"/>
    <n v="0"/>
    <x v="0"/>
    <x v="0"/>
    <x v="1"/>
    <n v="378"/>
    <x v="4"/>
  </r>
  <r>
    <n v="473245"/>
    <x v="2"/>
    <x v="0"/>
    <n v="40000"/>
    <n v="40000"/>
    <n v="0"/>
    <x v="0"/>
    <x v="1"/>
    <x v="1"/>
    <n v="537"/>
    <x v="9"/>
  </r>
  <r>
    <n v="473250"/>
    <x v="2"/>
    <x v="2"/>
    <n v="40000"/>
    <n v="40000"/>
    <n v="0"/>
    <x v="0"/>
    <x v="0"/>
    <x v="1"/>
    <n v="455"/>
    <x v="1"/>
  </r>
  <r>
    <n v="473257"/>
    <x v="0"/>
    <x v="0"/>
    <n v="291000"/>
    <n v="291000"/>
    <n v="0"/>
    <x v="0"/>
    <x v="1"/>
    <x v="0"/>
    <n v="518"/>
    <x v="7"/>
  </r>
  <r>
    <n v="473271"/>
    <x v="0"/>
    <x v="0"/>
    <n v="27000"/>
    <n v="27000"/>
    <n v="0"/>
    <x v="0"/>
    <x v="0"/>
    <x v="1"/>
    <n v="450"/>
    <x v="3"/>
  </r>
  <r>
    <n v="473273"/>
    <x v="0"/>
    <x v="1"/>
    <n v="40000"/>
    <n v="40000"/>
    <n v="0"/>
    <x v="0"/>
    <x v="1"/>
    <x v="0"/>
    <n v="504"/>
    <x v="0"/>
  </r>
  <r>
    <n v="473291"/>
    <x v="0"/>
    <x v="0"/>
    <n v="10000"/>
    <n v="10000"/>
    <n v="0"/>
    <x v="0"/>
    <x v="0"/>
    <x v="1"/>
    <n v="414"/>
    <x v="6"/>
  </r>
  <r>
    <n v="473293"/>
    <x v="1"/>
    <x v="0"/>
    <n v="40000"/>
    <n v="40000"/>
    <n v="0"/>
    <x v="0"/>
    <x v="1"/>
    <x v="1"/>
    <n v="471"/>
    <x v="8"/>
  </r>
  <r>
    <n v="473301"/>
    <x v="0"/>
    <x v="1"/>
    <n v="35000"/>
    <n v="35000"/>
    <n v="0"/>
    <x v="0"/>
    <x v="1"/>
    <x v="0"/>
    <n v="406"/>
    <x v="2"/>
  </r>
  <r>
    <n v="473310"/>
    <x v="0"/>
    <x v="0"/>
    <n v="75000"/>
    <n v="75000"/>
    <n v="0"/>
    <x v="0"/>
    <x v="0"/>
    <x v="1"/>
    <n v="494"/>
    <x v="0"/>
  </r>
  <r>
    <n v="473311"/>
    <x v="0"/>
    <x v="1"/>
    <n v="10000"/>
    <n v="10000"/>
    <n v="0"/>
    <x v="0"/>
    <x v="1"/>
    <x v="0"/>
    <n v="489"/>
    <x v="8"/>
  </r>
  <r>
    <n v="473314"/>
    <x v="0"/>
    <x v="0"/>
    <n v="99000"/>
    <n v="99000"/>
    <n v="0"/>
    <x v="0"/>
    <x v="1"/>
    <x v="1"/>
    <n v="468"/>
    <x v="1"/>
  </r>
  <r>
    <n v="473319"/>
    <x v="0"/>
    <x v="1"/>
    <n v="1000"/>
    <n v="1000"/>
    <n v="0"/>
    <x v="0"/>
    <x v="0"/>
    <x v="1"/>
    <n v="441"/>
    <x v="3"/>
  </r>
  <r>
    <n v="473320"/>
    <x v="1"/>
    <x v="0"/>
    <n v="20000"/>
    <n v="20000"/>
    <n v="0"/>
    <x v="0"/>
    <x v="0"/>
    <x v="1"/>
    <n v="458"/>
    <x v="1"/>
  </r>
  <r>
    <n v="473333"/>
    <x v="0"/>
    <x v="1"/>
    <n v="13000"/>
    <n v="13000"/>
    <n v="0"/>
    <x v="0"/>
    <x v="0"/>
    <x v="1"/>
    <n v="461"/>
    <x v="1"/>
  </r>
  <r>
    <n v="473341"/>
    <x v="0"/>
    <x v="2"/>
    <n v="15000"/>
    <n v="15000"/>
    <n v="0"/>
    <x v="0"/>
    <x v="1"/>
    <x v="1"/>
    <n v="491"/>
    <x v="0"/>
  </r>
  <r>
    <n v="473350"/>
    <x v="0"/>
    <x v="0"/>
    <n v="35000"/>
    <n v="35000"/>
    <n v="0"/>
    <x v="0"/>
    <x v="0"/>
    <x v="1"/>
    <n v="469"/>
    <x v="1"/>
  </r>
  <r>
    <n v="473366"/>
    <x v="0"/>
    <x v="1"/>
    <n v="30000"/>
    <n v="30000"/>
    <n v="0"/>
    <x v="0"/>
    <x v="1"/>
    <x v="0"/>
    <n v="408"/>
    <x v="2"/>
  </r>
  <r>
    <n v="473393"/>
    <x v="0"/>
    <x v="0"/>
    <n v="30000"/>
    <n v="30000"/>
    <n v="0"/>
    <x v="0"/>
    <x v="0"/>
    <x v="1"/>
    <n v="508"/>
    <x v="0"/>
  </r>
  <r>
    <n v="473414"/>
    <x v="1"/>
    <x v="0"/>
    <n v="12000"/>
    <n v="12000"/>
    <n v="0"/>
    <x v="0"/>
    <x v="0"/>
    <x v="1"/>
    <n v="358"/>
    <x v="5"/>
  </r>
  <r>
    <n v="473418"/>
    <x v="1"/>
    <x v="0"/>
    <n v="10000"/>
    <n v="10000"/>
    <n v="0"/>
    <x v="0"/>
    <x v="1"/>
    <x v="0"/>
    <n v="471"/>
    <x v="8"/>
  </r>
  <r>
    <n v="473443"/>
    <x v="1"/>
    <x v="0"/>
    <n v="10000"/>
    <n v="10000"/>
    <n v="0"/>
    <x v="0"/>
    <x v="1"/>
    <x v="2"/>
    <n v="466"/>
    <x v="1"/>
  </r>
  <r>
    <n v="473445"/>
    <x v="1"/>
    <x v="0"/>
    <n v="3000"/>
    <n v="3000"/>
    <n v="0"/>
    <x v="0"/>
    <x v="1"/>
    <x v="1"/>
    <n v="407"/>
    <x v="2"/>
  </r>
  <r>
    <n v="473450"/>
    <x v="0"/>
    <x v="1"/>
    <n v="65000"/>
    <n v="65000"/>
    <n v="0"/>
    <x v="0"/>
    <x v="1"/>
    <x v="1"/>
    <n v="458"/>
    <x v="1"/>
  </r>
  <r>
    <n v="473454"/>
    <x v="0"/>
    <x v="2"/>
    <n v="30000"/>
    <n v="0"/>
    <n v="1"/>
    <x v="1"/>
    <x v="0"/>
    <x v="1"/>
    <n v="435"/>
    <x v="3"/>
  </r>
  <r>
    <n v="473468"/>
    <x v="0"/>
    <x v="1"/>
    <n v="70000"/>
    <n v="70000"/>
    <n v="0"/>
    <x v="0"/>
    <x v="1"/>
    <x v="0"/>
    <n v="433"/>
    <x v="3"/>
  </r>
  <r>
    <n v="473474"/>
    <x v="0"/>
    <x v="0"/>
    <n v="25000"/>
    <n v="25000"/>
    <n v="0"/>
    <x v="0"/>
    <x v="0"/>
    <x v="1"/>
    <n v="365"/>
    <x v="5"/>
  </r>
  <r>
    <n v="473493"/>
    <x v="0"/>
    <x v="0"/>
    <n v="20000"/>
    <n v="20000"/>
    <n v="0"/>
    <x v="0"/>
    <x v="1"/>
    <x v="1"/>
    <n v="442"/>
    <x v="3"/>
  </r>
  <r>
    <n v="473516"/>
    <x v="0"/>
    <x v="0"/>
    <n v="159000"/>
    <n v="159000"/>
    <n v="0"/>
    <x v="0"/>
    <x v="1"/>
    <x v="2"/>
    <n v="524"/>
    <x v="7"/>
  </r>
  <r>
    <n v="473524"/>
    <x v="0"/>
    <x v="0"/>
    <n v="52700"/>
    <n v="52700"/>
    <n v="0"/>
    <x v="0"/>
    <x v="0"/>
    <x v="2"/>
    <n v="404"/>
    <x v="2"/>
  </r>
  <r>
    <n v="473528"/>
    <x v="0"/>
    <x v="0"/>
    <n v="30000"/>
    <n v="30000"/>
    <n v="0"/>
    <x v="0"/>
    <x v="1"/>
    <x v="0"/>
    <n v="529"/>
    <x v="7"/>
  </r>
  <r>
    <n v="473537"/>
    <x v="0"/>
    <x v="1"/>
    <n v="55000"/>
    <n v="55000"/>
    <n v="0"/>
    <x v="0"/>
    <x v="0"/>
    <x v="0"/>
    <n v="543"/>
    <x v="9"/>
  </r>
  <r>
    <n v="473551"/>
    <x v="1"/>
    <x v="0"/>
    <n v="10000"/>
    <n v="10000"/>
    <n v="0"/>
    <x v="0"/>
    <x v="1"/>
    <x v="2"/>
    <n v="471"/>
    <x v="8"/>
  </r>
  <r>
    <n v="473552"/>
    <x v="1"/>
    <x v="0"/>
    <n v="500"/>
    <n v="500"/>
    <n v="0"/>
    <x v="0"/>
    <x v="1"/>
    <x v="1"/>
    <n v="373"/>
    <x v="4"/>
  </r>
  <r>
    <n v="473553"/>
    <x v="1"/>
    <x v="0"/>
    <n v="10000"/>
    <n v="10000"/>
    <n v="0"/>
    <x v="0"/>
    <x v="1"/>
    <x v="2"/>
    <n v="421"/>
    <x v="6"/>
  </r>
  <r>
    <n v="473572"/>
    <x v="1"/>
    <x v="0"/>
    <n v="30000"/>
    <n v="30000"/>
    <n v="0"/>
    <x v="0"/>
    <x v="1"/>
    <x v="0"/>
    <n v="497"/>
    <x v="0"/>
  </r>
  <r>
    <n v="473590"/>
    <x v="0"/>
    <x v="0"/>
    <n v="75000"/>
    <n v="75000"/>
    <n v="0"/>
    <x v="0"/>
    <x v="1"/>
    <x v="2"/>
    <n v="530"/>
    <x v="7"/>
  </r>
  <r>
    <n v="473622"/>
    <x v="1"/>
    <x v="1"/>
    <n v="25000"/>
    <n v="25000"/>
    <n v="0"/>
    <x v="0"/>
    <x v="1"/>
    <x v="0"/>
    <n v="452"/>
    <x v="1"/>
  </r>
  <r>
    <n v="473626"/>
    <x v="1"/>
    <x v="0"/>
    <n v="500"/>
    <n v="500"/>
    <n v="0"/>
    <x v="0"/>
    <x v="0"/>
    <x v="1"/>
    <n v="443"/>
    <x v="3"/>
  </r>
  <r>
    <n v="473635"/>
    <x v="0"/>
    <x v="0"/>
    <n v="35000"/>
    <n v="35000"/>
    <n v="0"/>
    <x v="0"/>
    <x v="0"/>
    <x v="1"/>
    <n v="450"/>
    <x v="3"/>
  </r>
  <r>
    <n v="473652"/>
    <x v="1"/>
    <x v="0"/>
    <n v="50000"/>
    <n v="50000"/>
    <n v="0"/>
    <x v="0"/>
    <x v="1"/>
    <x v="1"/>
    <n v="455"/>
    <x v="1"/>
  </r>
  <r>
    <n v="473683"/>
    <x v="0"/>
    <x v="0"/>
    <n v="20000"/>
    <n v="20000"/>
    <n v="0"/>
    <x v="0"/>
    <x v="1"/>
    <x v="1"/>
    <n v="439"/>
    <x v="3"/>
  </r>
  <r>
    <n v="473694"/>
    <x v="0"/>
    <x v="1"/>
    <n v="35000"/>
    <n v="35000"/>
    <n v="0"/>
    <x v="0"/>
    <x v="0"/>
    <x v="1"/>
    <n v="466"/>
    <x v="1"/>
  </r>
  <r>
    <n v="473699"/>
    <x v="0"/>
    <x v="0"/>
    <n v="40000"/>
    <n v="40000"/>
    <n v="0"/>
    <x v="0"/>
    <x v="1"/>
    <x v="2"/>
    <n v="422"/>
    <x v="6"/>
  </r>
  <r>
    <n v="473717"/>
    <x v="0"/>
    <x v="0"/>
    <n v="25000"/>
    <n v="25000"/>
    <n v="0"/>
    <x v="0"/>
    <x v="1"/>
    <x v="1"/>
    <n v="390"/>
    <x v="4"/>
  </r>
  <r>
    <n v="473733"/>
    <x v="0"/>
    <x v="0"/>
    <n v="43850"/>
    <n v="43850"/>
    <n v="0"/>
    <x v="0"/>
    <x v="0"/>
    <x v="1"/>
    <n v="474"/>
    <x v="8"/>
  </r>
  <r>
    <n v="473734"/>
    <x v="1"/>
    <x v="0"/>
    <n v="18000"/>
    <n v="18000"/>
    <n v="0"/>
    <x v="0"/>
    <x v="0"/>
    <x v="1"/>
    <n v="467"/>
    <x v="1"/>
  </r>
  <r>
    <n v="473742"/>
    <x v="1"/>
    <x v="0"/>
    <n v="30000"/>
    <n v="30000"/>
    <n v="0"/>
    <x v="0"/>
    <x v="1"/>
    <x v="1"/>
    <n v="462"/>
    <x v="1"/>
  </r>
  <r>
    <n v="473746"/>
    <x v="0"/>
    <x v="0"/>
    <n v="80000"/>
    <n v="80000"/>
    <n v="0"/>
    <x v="0"/>
    <x v="1"/>
    <x v="0"/>
    <n v="498"/>
    <x v="0"/>
  </r>
  <r>
    <n v="473747"/>
    <x v="0"/>
    <x v="0"/>
    <n v="65000"/>
    <n v="65000"/>
    <n v="0"/>
    <x v="0"/>
    <x v="1"/>
    <x v="2"/>
    <n v="495"/>
    <x v="0"/>
  </r>
  <r>
    <n v="473765"/>
    <x v="1"/>
    <x v="0"/>
    <n v="500"/>
    <n v="500"/>
    <n v="0"/>
    <x v="0"/>
    <x v="1"/>
    <x v="1"/>
    <n v="444"/>
    <x v="3"/>
  </r>
  <r>
    <n v="473766"/>
    <x v="0"/>
    <x v="0"/>
    <n v="50000"/>
    <n v="50000"/>
    <n v="0"/>
    <x v="0"/>
    <x v="0"/>
    <x v="1"/>
    <n v="470"/>
    <x v="1"/>
  </r>
  <r>
    <n v="473775"/>
    <x v="0"/>
    <x v="0"/>
    <n v="115000"/>
    <n v="115000"/>
    <n v="0"/>
    <x v="0"/>
    <x v="0"/>
    <x v="2"/>
    <n v="499"/>
    <x v="0"/>
  </r>
  <r>
    <n v="473783"/>
    <x v="1"/>
    <x v="0"/>
    <n v="10000"/>
    <n v="10000"/>
    <n v="0"/>
    <x v="0"/>
    <x v="1"/>
    <x v="0"/>
    <n v="455"/>
    <x v="1"/>
  </r>
  <r>
    <n v="473786"/>
    <x v="0"/>
    <x v="0"/>
    <n v="58800"/>
    <n v="58800"/>
    <n v="0"/>
    <x v="0"/>
    <x v="1"/>
    <x v="0"/>
    <n v="453"/>
    <x v="1"/>
  </r>
  <r>
    <n v="473790"/>
    <x v="1"/>
    <x v="0"/>
    <n v="10000"/>
    <n v="10000"/>
    <n v="0"/>
    <x v="0"/>
    <x v="1"/>
    <x v="2"/>
    <n v="518"/>
    <x v="7"/>
  </r>
  <r>
    <n v="473793"/>
    <x v="1"/>
    <x v="0"/>
    <n v="55000"/>
    <n v="55000"/>
    <n v="0"/>
    <x v="0"/>
    <x v="0"/>
    <x v="2"/>
    <n v="448"/>
    <x v="3"/>
  </r>
  <r>
    <n v="473797"/>
    <x v="0"/>
    <x v="0"/>
    <n v="147000"/>
    <n v="147000"/>
    <n v="0"/>
    <x v="0"/>
    <x v="1"/>
    <x v="0"/>
    <n v="523"/>
    <x v="7"/>
  </r>
  <r>
    <n v="473815"/>
    <x v="0"/>
    <x v="0"/>
    <n v="30000"/>
    <n v="30000"/>
    <n v="0"/>
    <x v="0"/>
    <x v="0"/>
    <x v="2"/>
    <n v="528"/>
    <x v="7"/>
  </r>
  <r>
    <n v="473817"/>
    <x v="2"/>
    <x v="0"/>
    <n v="40000"/>
    <n v="40000"/>
    <n v="0"/>
    <x v="0"/>
    <x v="0"/>
    <x v="1"/>
    <n v="409"/>
    <x v="2"/>
  </r>
  <r>
    <n v="473826"/>
    <x v="1"/>
    <x v="0"/>
    <n v="10000"/>
    <n v="10000"/>
    <n v="0"/>
    <x v="0"/>
    <x v="1"/>
    <x v="2"/>
    <n v="521"/>
    <x v="7"/>
  </r>
  <r>
    <n v="473865"/>
    <x v="1"/>
    <x v="0"/>
    <n v="120000"/>
    <n v="120000"/>
    <n v="0"/>
    <x v="0"/>
    <x v="1"/>
    <x v="2"/>
    <n v="491"/>
    <x v="0"/>
  </r>
  <r>
    <n v="473870"/>
    <x v="0"/>
    <x v="0"/>
    <n v="35000"/>
    <n v="35000"/>
    <n v="0"/>
    <x v="0"/>
    <x v="0"/>
    <x v="1"/>
    <n v="501"/>
    <x v="0"/>
  </r>
  <r>
    <n v="473885"/>
    <x v="1"/>
    <x v="1"/>
    <n v="31600"/>
    <n v="31600"/>
    <n v="0"/>
    <x v="0"/>
    <x v="0"/>
    <x v="1"/>
    <n v="431"/>
    <x v="3"/>
  </r>
  <r>
    <n v="473898"/>
    <x v="0"/>
    <x v="0"/>
    <n v="115000"/>
    <n v="115000"/>
    <n v="0"/>
    <x v="0"/>
    <x v="1"/>
    <x v="1"/>
    <n v="492"/>
    <x v="0"/>
  </r>
  <r>
    <n v="473900"/>
    <x v="1"/>
    <x v="0"/>
    <n v="30000"/>
    <n v="30000"/>
    <n v="0"/>
    <x v="0"/>
    <x v="1"/>
    <x v="0"/>
    <n v="492"/>
    <x v="0"/>
  </r>
  <r>
    <n v="473906"/>
    <x v="2"/>
    <x v="0"/>
    <n v="20000"/>
    <n v="20000"/>
    <n v="0"/>
    <x v="0"/>
    <x v="1"/>
    <x v="1"/>
    <n v="463"/>
    <x v="1"/>
  </r>
  <r>
    <n v="473912"/>
    <x v="1"/>
    <x v="0"/>
    <n v="85000"/>
    <n v="85000"/>
    <n v="0"/>
    <x v="0"/>
    <x v="0"/>
    <x v="0"/>
    <n v="433"/>
    <x v="3"/>
  </r>
  <r>
    <n v="473918"/>
    <x v="0"/>
    <x v="1"/>
    <n v="36100"/>
    <n v="36100"/>
    <n v="0"/>
    <x v="0"/>
    <x v="0"/>
    <x v="1"/>
    <n v="457"/>
    <x v="1"/>
  </r>
  <r>
    <n v="473929"/>
    <x v="0"/>
    <x v="0"/>
    <n v="30000"/>
    <n v="30000"/>
    <n v="0"/>
    <x v="0"/>
    <x v="1"/>
    <x v="2"/>
    <n v="440"/>
    <x v="3"/>
  </r>
  <r>
    <n v="473952"/>
    <x v="1"/>
    <x v="0"/>
    <n v="75000"/>
    <n v="75000"/>
    <n v="0"/>
    <x v="0"/>
    <x v="1"/>
    <x v="2"/>
    <n v="525"/>
    <x v="7"/>
  </r>
  <r>
    <n v="473956"/>
    <x v="1"/>
    <x v="0"/>
    <n v="10000"/>
    <n v="10000"/>
    <n v="0"/>
    <x v="0"/>
    <x v="1"/>
    <x v="0"/>
    <n v="383"/>
    <x v="4"/>
  </r>
  <r>
    <n v="473957"/>
    <x v="0"/>
    <x v="1"/>
    <n v="25000"/>
    <n v="25000"/>
    <n v="0"/>
    <x v="0"/>
    <x v="0"/>
    <x v="1"/>
    <n v="429"/>
    <x v="6"/>
  </r>
  <r>
    <n v="473963"/>
    <x v="0"/>
    <x v="0"/>
    <n v="22000"/>
    <n v="22000"/>
    <n v="0"/>
    <x v="0"/>
    <x v="0"/>
    <x v="1"/>
    <n v="429"/>
    <x v="6"/>
  </r>
  <r>
    <n v="473972"/>
    <x v="0"/>
    <x v="0"/>
    <n v="119200"/>
    <n v="119200"/>
    <n v="0"/>
    <x v="0"/>
    <x v="0"/>
    <x v="1"/>
    <n v="404"/>
    <x v="2"/>
  </r>
  <r>
    <n v="473979"/>
    <x v="1"/>
    <x v="0"/>
    <n v="35000"/>
    <n v="35000"/>
    <n v="0"/>
    <x v="0"/>
    <x v="1"/>
    <x v="2"/>
    <n v="425"/>
    <x v="6"/>
  </r>
  <r>
    <n v="474006"/>
    <x v="0"/>
    <x v="1"/>
    <n v="50000"/>
    <n v="50000"/>
    <n v="0"/>
    <x v="0"/>
    <x v="0"/>
    <x v="0"/>
    <n v="549"/>
    <x v="9"/>
  </r>
  <r>
    <n v="474013"/>
    <x v="0"/>
    <x v="0"/>
    <n v="40000"/>
    <n v="40000"/>
    <n v="0"/>
    <x v="0"/>
    <x v="1"/>
    <x v="1"/>
    <n v="571"/>
    <x v="12"/>
  </r>
  <r>
    <n v="474020"/>
    <x v="1"/>
    <x v="0"/>
    <n v="500"/>
    <n v="500"/>
    <n v="0"/>
    <x v="0"/>
    <x v="0"/>
    <x v="1"/>
    <n v="433"/>
    <x v="3"/>
  </r>
  <r>
    <n v="474022"/>
    <x v="0"/>
    <x v="1"/>
    <n v="35000"/>
    <n v="35000"/>
    <n v="0"/>
    <x v="0"/>
    <x v="0"/>
    <x v="0"/>
    <n v="458"/>
    <x v="1"/>
  </r>
  <r>
    <n v="474027"/>
    <x v="1"/>
    <x v="0"/>
    <n v="8000"/>
    <n v="8000"/>
    <n v="0"/>
    <x v="0"/>
    <x v="1"/>
    <x v="0"/>
    <n v="453"/>
    <x v="1"/>
  </r>
  <r>
    <n v="474033"/>
    <x v="0"/>
    <x v="0"/>
    <n v="40000"/>
    <n v="40000"/>
    <n v="0"/>
    <x v="0"/>
    <x v="0"/>
    <x v="1"/>
    <n v="452"/>
    <x v="1"/>
  </r>
  <r>
    <n v="474045"/>
    <x v="1"/>
    <x v="0"/>
    <n v="40000"/>
    <n v="40000"/>
    <n v="0"/>
    <x v="0"/>
    <x v="1"/>
    <x v="0"/>
    <n v="420"/>
    <x v="6"/>
  </r>
  <r>
    <n v="474062"/>
    <x v="0"/>
    <x v="0"/>
    <n v="135000"/>
    <n v="135000"/>
    <n v="0"/>
    <x v="0"/>
    <x v="0"/>
    <x v="1"/>
    <n v="508"/>
    <x v="0"/>
  </r>
  <r>
    <n v="474067"/>
    <x v="1"/>
    <x v="0"/>
    <n v="30000"/>
    <n v="0"/>
    <n v="1"/>
    <x v="1"/>
    <x v="0"/>
    <x v="0"/>
    <n v="438"/>
    <x v="3"/>
  </r>
  <r>
    <n v="474086"/>
    <x v="0"/>
    <x v="0"/>
    <n v="40000"/>
    <n v="40000"/>
    <n v="0"/>
    <x v="0"/>
    <x v="0"/>
    <x v="0"/>
    <n v="480"/>
    <x v="8"/>
  </r>
  <r>
    <n v="474132"/>
    <x v="1"/>
    <x v="1"/>
    <n v="20000"/>
    <n v="20000"/>
    <n v="0"/>
    <x v="0"/>
    <x v="0"/>
    <x v="1"/>
    <n v="409"/>
    <x v="2"/>
  </r>
  <r>
    <n v="474149"/>
    <x v="0"/>
    <x v="0"/>
    <n v="60000"/>
    <n v="60000"/>
    <n v="0"/>
    <x v="0"/>
    <x v="0"/>
    <x v="0"/>
    <n v="495"/>
    <x v="0"/>
  </r>
  <r>
    <n v="474170"/>
    <x v="0"/>
    <x v="0"/>
    <n v="20000"/>
    <n v="20000"/>
    <n v="0"/>
    <x v="0"/>
    <x v="0"/>
    <x v="0"/>
    <n v="396"/>
    <x v="2"/>
  </r>
  <r>
    <n v="474190"/>
    <x v="0"/>
    <x v="0"/>
    <n v="110000"/>
    <n v="110000"/>
    <n v="0"/>
    <x v="0"/>
    <x v="1"/>
    <x v="1"/>
    <n v="479"/>
    <x v="8"/>
  </r>
  <r>
    <n v="474220"/>
    <x v="0"/>
    <x v="1"/>
    <n v="40000"/>
    <n v="40000"/>
    <n v="0"/>
    <x v="0"/>
    <x v="1"/>
    <x v="0"/>
    <n v="487"/>
    <x v="8"/>
  </r>
  <r>
    <n v="474278"/>
    <x v="0"/>
    <x v="0"/>
    <n v="35000"/>
    <n v="35000"/>
    <n v="0"/>
    <x v="0"/>
    <x v="1"/>
    <x v="0"/>
    <n v="480"/>
    <x v="8"/>
  </r>
  <r>
    <n v="474299"/>
    <x v="0"/>
    <x v="0"/>
    <n v="52900"/>
    <n v="52900"/>
    <n v="0"/>
    <x v="0"/>
    <x v="0"/>
    <x v="1"/>
    <n v="432"/>
    <x v="3"/>
  </r>
  <r>
    <n v="474321"/>
    <x v="0"/>
    <x v="2"/>
    <n v="50000"/>
    <n v="50000"/>
    <n v="0"/>
    <x v="0"/>
    <x v="1"/>
    <x v="0"/>
    <n v="503"/>
    <x v="0"/>
  </r>
  <r>
    <n v="474384"/>
    <x v="0"/>
    <x v="2"/>
    <n v="45000"/>
    <n v="45000"/>
    <n v="0"/>
    <x v="0"/>
    <x v="1"/>
    <x v="0"/>
    <n v="482"/>
    <x v="8"/>
  </r>
  <r>
    <n v="474447"/>
    <x v="0"/>
    <x v="0"/>
    <n v="56100"/>
    <n v="56100"/>
    <n v="0"/>
    <x v="0"/>
    <x v="1"/>
    <x v="0"/>
    <n v="527"/>
    <x v="7"/>
  </r>
  <r>
    <n v="474546"/>
    <x v="2"/>
    <x v="2"/>
    <n v="30000"/>
    <n v="30000"/>
    <n v="0"/>
    <x v="0"/>
    <x v="0"/>
    <x v="1"/>
    <n v="423"/>
    <x v="6"/>
  </r>
  <r>
    <n v="474583"/>
    <x v="0"/>
    <x v="2"/>
    <n v="87900"/>
    <n v="87900"/>
    <n v="0"/>
    <x v="0"/>
    <x v="1"/>
    <x v="1"/>
    <n v="486"/>
    <x v="8"/>
  </r>
  <r>
    <n v="474592"/>
    <x v="0"/>
    <x v="1"/>
    <n v="79000"/>
    <n v="79000"/>
    <n v="0"/>
    <x v="0"/>
    <x v="1"/>
    <x v="0"/>
    <n v="493"/>
    <x v="0"/>
  </r>
  <r>
    <n v="474725"/>
    <x v="0"/>
    <x v="1"/>
    <n v="70000"/>
    <n v="70000"/>
    <n v="0"/>
    <x v="0"/>
    <x v="1"/>
    <x v="1"/>
    <n v="490"/>
    <x v="8"/>
  </r>
  <r>
    <n v="474745"/>
    <x v="1"/>
    <x v="0"/>
    <n v="10000"/>
    <n v="0"/>
    <n v="1"/>
    <x v="1"/>
    <x v="0"/>
    <x v="1"/>
    <n v="457"/>
    <x v="1"/>
  </r>
  <r>
    <n v="474768"/>
    <x v="0"/>
    <x v="0"/>
    <n v="97000"/>
    <n v="91000"/>
    <n v="1"/>
    <x v="1"/>
    <x v="0"/>
    <x v="2"/>
    <n v="470"/>
    <x v="1"/>
  </r>
  <r>
    <n v="474772"/>
    <x v="0"/>
    <x v="0"/>
    <n v="110000"/>
    <n v="110000"/>
    <n v="0"/>
    <x v="0"/>
    <x v="0"/>
    <x v="2"/>
    <n v="515"/>
    <x v="7"/>
  </r>
  <r>
    <n v="474783"/>
    <x v="1"/>
    <x v="0"/>
    <n v="500"/>
    <n v="500"/>
    <n v="0"/>
    <x v="0"/>
    <x v="1"/>
    <x v="1"/>
    <n v="458"/>
    <x v="1"/>
  </r>
  <r>
    <n v="474787"/>
    <x v="1"/>
    <x v="0"/>
    <n v="7600"/>
    <n v="7600"/>
    <n v="0"/>
    <x v="0"/>
    <x v="1"/>
    <x v="0"/>
    <n v="474"/>
    <x v="8"/>
  </r>
  <r>
    <n v="474788"/>
    <x v="0"/>
    <x v="1"/>
    <n v="82000"/>
    <n v="82000"/>
    <n v="0"/>
    <x v="0"/>
    <x v="0"/>
    <x v="1"/>
    <n v="482"/>
    <x v="8"/>
  </r>
  <r>
    <n v="474802"/>
    <x v="0"/>
    <x v="1"/>
    <n v="35000"/>
    <n v="35000"/>
    <n v="0"/>
    <x v="0"/>
    <x v="1"/>
    <x v="1"/>
    <n v="535"/>
    <x v="9"/>
  </r>
  <r>
    <n v="474814"/>
    <x v="0"/>
    <x v="0"/>
    <n v="27600"/>
    <n v="27600"/>
    <n v="0"/>
    <x v="0"/>
    <x v="0"/>
    <x v="1"/>
    <n v="518"/>
    <x v="7"/>
  </r>
  <r>
    <n v="474826"/>
    <x v="1"/>
    <x v="0"/>
    <n v="28000"/>
    <n v="28000"/>
    <n v="0"/>
    <x v="0"/>
    <x v="1"/>
    <x v="0"/>
    <n v="502"/>
    <x v="0"/>
  </r>
  <r>
    <n v="474828"/>
    <x v="1"/>
    <x v="0"/>
    <n v="10000"/>
    <n v="10000"/>
    <n v="0"/>
    <x v="0"/>
    <x v="1"/>
    <x v="2"/>
    <n v="553"/>
    <x v="10"/>
  </r>
  <r>
    <n v="474831"/>
    <x v="1"/>
    <x v="0"/>
    <n v="10000"/>
    <n v="10000"/>
    <n v="0"/>
    <x v="0"/>
    <x v="1"/>
    <x v="0"/>
    <n v="498"/>
    <x v="0"/>
  </r>
  <r>
    <n v="474836"/>
    <x v="1"/>
    <x v="0"/>
    <n v="700"/>
    <n v="700"/>
    <n v="0"/>
    <x v="0"/>
    <x v="1"/>
    <x v="0"/>
    <n v="526"/>
    <x v="7"/>
  </r>
  <r>
    <n v="474838"/>
    <x v="1"/>
    <x v="0"/>
    <n v="5000"/>
    <n v="5000"/>
    <n v="0"/>
    <x v="0"/>
    <x v="1"/>
    <x v="0"/>
    <n v="431"/>
    <x v="3"/>
  </r>
  <r>
    <n v="474847"/>
    <x v="1"/>
    <x v="0"/>
    <n v="1400"/>
    <n v="1400"/>
    <n v="0"/>
    <x v="0"/>
    <x v="1"/>
    <x v="1"/>
    <n v="494"/>
    <x v="0"/>
  </r>
  <r>
    <n v="474856"/>
    <x v="1"/>
    <x v="0"/>
    <n v="2000"/>
    <n v="2000"/>
    <n v="0"/>
    <x v="0"/>
    <x v="0"/>
    <x v="0"/>
    <n v="487"/>
    <x v="8"/>
  </r>
  <r>
    <n v="474859"/>
    <x v="1"/>
    <x v="1"/>
    <n v="37000"/>
    <n v="37000"/>
    <n v="0"/>
    <x v="0"/>
    <x v="0"/>
    <x v="1"/>
    <n v="480"/>
    <x v="8"/>
  </r>
  <r>
    <n v="474912"/>
    <x v="1"/>
    <x v="0"/>
    <n v="5000"/>
    <n v="5000"/>
    <n v="0"/>
    <x v="0"/>
    <x v="1"/>
    <x v="1"/>
    <n v="486"/>
    <x v="8"/>
  </r>
  <r>
    <n v="474922"/>
    <x v="0"/>
    <x v="0"/>
    <n v="10000"/>
    <n v="10000"/>
    <n v="0"/>
    <x v="0"/>
    <x v="1"/>
    <x v="1"/>
    <n v="443"/>
    <x v="3"/>
  </r>
  <r>
    <n v="474941"/>
    <x v="0"/>
    <x v="0"/>
    <n v="75000"/>
    <n v="75000"/>
    <n v="0"/>
    <x v="0"/>
    <x v="0"/>
    <x v="0"/>
    <n v="452"/>
    <x v="1"/>
  </r>
  <r>
    <n v="474946"/>
    <x v="1"/>
    <x v="0"/>
    <n v="45000"/>
    <n v="45000"/>
    <n v="0"/>
    <x v="0"/>
    <x v="1"/>
    <x v="1"/>
    <n v="515"/>
    <x v="7"/>
  </r>
  <r>
    <n v="474948"/>
    <x v="0"/>
    <x v="0"/>
    <n v="21000"/>
    <n v="21000"/>
    <n v="0"/>
    <x v="0"/>
    <x v="1"/>
    <x v="1"/>
    <n v="498"/>
    <x v="0"/>
  </r>
  <r>
    <n v="474949"/>
    <x v="0"/>
    <x v="1"/>
    <n v="12000"/>
    <n v="12000"/>
    <n v="0"/>
    <x v="0"/>
    <x v="1"/>
    <x v="0"/>
    <n v="522"/>
    <x v="7"/>
  </r>
  <r>
    <n v="474953"/>
    <x v="0"/>
    <x v="0"/>
    <n v="33000"/>
    <n v="33000"/>
    <n v="0"/>
    <x v="0"/>
    <x v="1"/>
    <x v="0"/>
    <n v="463"/>
    <x v="1"/>
  </r>
  <r>
    <n v="474957"/>
    <x v="0"/>
    <x v="0"/>
    <n v="78000"/>
    <n v="78000"/>
    <n v="0"/>
    <x v="0"/>
    <x v="0"/>
    <x v="2"/>
    <n v="454"/>
    <x v="1"/>
  </r>
  <r>
    <n v="474963"/>
    <x v="1"/>
    <x v="0"/>
    <n v="500"/>
    <n v="500"/>
    <n v="0"/>
    <x v="0"/>
    <x v="1"/>
    <x v="0"/>
    <n v="470"/>
    <x v="1"/>
  </r>
  <r>
    <n v="474969"/>
    <x v="1"/>
    <x v="0"/>
    <n v="30000"/>
    <n v="30000"/>
    <n v="0"/>
    <x v="0"/>
    <x v="1"/>
    <x v="1"/>
    <n v="449"/>
    <x v="3"/>
  </r>
  <r>
    <n v="474974"/>
    <x v="0"/>
    <x v="1"/>
    <n v="1700"/>
    <n v="1700"/>
    <n v="0"/>
    <x v="0"/>
    <x v="1"/>
    <x v="1"/>
    <n v="464"/>
    <x v="1"/>
  </r>
  <r>
    <n v="474978"/>
    <x v="0"/>
    <x v="1"/>
    <n v="30000"/>
    <n v="30000"/>
    <n v="0"/>
    <x v="0"/>
    <x v="0"/>
    <x v="1"/>
    <n v="451"/>
    <x v="1"/>
  </r>
  <r>
    <n v="474992"/>
    <x v="1"/>
    <x v="0"/>
    <n v="10000"/>
    <n v="10000"/>
    <n v="0"/>
    <x v="0"/>
    <x v="1"/>
    <x v="0"/>
    <n v="500"/>
    <x v="0"/>
  </r>
  <r>
    <n v="475006"/>
    <x v="1"/>
    <x v="0"/>
    <n v="1000"/>
    <n v="1000"/>
    <n v="0"/>
    <x v="0"/>
    <x v="1"/>
    <x v="2"/>
    <n v="462"/>
    <x v="1"/>
  </r>
  <r>
    <n v="475027"/>
    <x v="0"/>
    <x v="0"/>
    <n v="22000"/>
    <n v="22000"/>
    <n v="0"/>
    <x v="0"/>
    <x v="1"/>
    <x v="1"/>
    <n v="528"/>
    <x v="7"/>
  </r>
  <r>
    <n v="475031"/>
    <x v="1"/>
    <x v="0"/>
    <n v="25000"/>
    <n v="25000"/>
    <n v="0"/>
    <x v="0"/>
    <x v="1"/>
    <x v="1"/>
    <n v="536"/>
    <x v="9"/>
  </r>
  <r>
    <n v="475034"/>
    <x v="1"/>
    <x v="0"/>
    <n v="50000"/>
    <n v="50000"/>
    <n v="0"/>
    <x v="0"/>
    <x v="0"/>
    <x v="1"/>
    <n v="424"/>
    <x v="6"/>
  </r>
  <r>
    <n v="475035"/>
    <x v="1"/>
    <x v="0"/>
    <n v="20000"/>
    <n v="20000"/>
    <n v="0"/>
    <x v="0"/>
    <x v="1"/>
    <x v="0"/>
    <n v="466"/>
    <x v="1"/>
  </r>
  <r>
    <n v="475048"/>
    <x v="0"/>
    <x v="0"/>
    <n v="25000"/>
    <n v="15000"/>
    <n v="1"/>
    <x v="1"/>
    <x v="1"/>
    <x v="2"/>
    <n v="478"/>
    <x v="8"/>
  </r>
  <r>
    <n v="475054"/>
    <x v="0"/>
    <x v="0"/>
    <n v="248000"/>
    <n v="248000"/>
    <n v="0"/>
    <x v="0"/>
    <x v="1"/>
    <x v="0"/>
    <n v="484"/>
    <x v="8"/>
  </r>
  <r>
    <n v="475056"/>
    <x v="0"/>
    <x v="0"/>
    <n v="22000"/>
    <n v="22000"/>
    <n v="0"/>
    <x v="0"/>
    <x v="1"/>
    <x v="2"/>
    <n v="475"/>
    <x v="8"/>
  </r>
  <r>
    <n v="475061"/>
    <x v="0"/>
    <x v="1"/>
    <n v="30500"/>
    <n v="30500"/>
    <n v="0"/>
    <x v="0"/>
    <x v="0"/>
    <x v="1"/>
    <n v="464"/>
    <x v="1"/>
  </r>
  <r>
    <n v="475071"/>
    <x v="0"/>
    <x v="1"/>
    <n v="4000"/>
    <n v="4000"/>
    <n v="0"/>
    <x v="0"/>
    <x v="1"/>
    <x v="1"/>
    <n v="472"/>
    <x v="8"/>
  </r>
  <r>
    <n v="475076"/>
    <x v="1"/>
    <x v="0"/>
    <n v="22000"/>
    <n v="22000"/>
    <n v="0"/>
    <x v="0"/>
    <x v="0"/>
    <x v="2"/>
    <n v="410"/>
    <x v="2"/>
  </r>
  <r>
    <n v="475086"/>
    <x v="2"/>
    <x v="0"/>
    <n v="59000"/>
    <n v="32000"/>
    <n v="1"/>
    <x v="1"/>
    <x v="0"/>
    <x v="1"/>
    <n v="436"/>
    <x v="3"/>
  </r>
  <r>
    <n v="475087"/>
    <x v="0"/>
    <x v="1"/>
    <n v="50000"/>
    <n v="50000"/>
    <n v="0"/>
    <x v="0"/>
    <x v="1"/>
    <x v="0"/>
    <n v="470"/>
    <x v="1"/>
  </r>
  <r>
    <n v="475091"/>
    <x v="1"/>
    <x v="0"/>
    <n v="6000"/>
    <n v="6000"/>
    <n v="0"/>
    <x v="0"/>
    <x v="1"/>
    <x v="1"/>
    <n v="434"/>
    <x v="3"/>
  </r>
  <r>
    <n v="475103"/>
    <x v="1"/>
    <x v="0"/>
    <n v="15000"/>
    <n v="15000"/>
    <n v="0"/>
    <x v="0"/>
    <x v="1"/>
    <x v="0"/>
    <n v="443"/>
    <x v="3"/>
  </r>
  <r>
    <n v="475107"/>
    <x v="1"/>
    <x v="0"/>
    <n v="5000"/>
    <n v="5000"/>
    <n v="0"/>
    <x v="0"/>
    <x v="1"/>
    <x v="1"/>
    <n v="424"/>
    <x v="6"/>
  </r>
  <r>
    <n v="475126"/>
    <x v="0"/>
    <x v="0"/>
    <n v="35000"/>
    <n v="35000"/>
    <n v="0"/>
    <x v="0"/>
    <x v="1"/>
    <x v="0"/>
    <n v="462"/>
    <x v="1"/>
  </r>
  <r>
    <n v="475136"/>
    <x v="1"/>
    <x v="0"/>
    <n v="4000"/>
    <n v="4000"/>
    <n v="0"/>
    <x v="0"/>
    <x v="1"/>
    <x v="0"/>
    <n v="475"/>
    <x v="8"/>
  </r>
  <r>
    <n v="475149"/>
    <x v="1"/>
    <x v="1"/>
    <n v="30000"/>
    <n v="30000"/>
    <n v="0"/>
    <x v="0"/>
    <x v="1"/>
    <x v="0"/>
    <n v="464"/>
    <x v="1"/>
  </r>
  <r>
    <n v="475156"/>
    <x v="0"/>
    <x v="0"/>
    <n v="154000"/>
    <n v="154000"/>
    <n v="0"/>
    <x v="0"/>
    <x v="1"/>
    <x v="2"/>
    <n v="569"/>
    <x v="10"/>
  </r>
  <r>
    <n v="475159"/>
    <x v="0"/>
    <x v="1"/>
    <n v="10000"/>
    <n v="10000"/>
    <n v="0"/>
    <x v="0"/>
    <x v="0"/>
    <x v="2"/>
    <n v="487"/>
    <x v="8"/>
  </r>
  <r>
    <n v="475161"/>
    <x v="0"/>
    <x v="1"/>
    <n v="20000"/>
    <n v="20000"/>
    <n v="0"/>
    <x v="0"/>
    <x v="1"/>
    <x v="0"/>
    <n v="413"/>
    <x v="6"/>
  </r>
  <r>
    <n v="475164"/>
    <x v="0"/>
    <x v="0"/>
    <n v="5000"/>
    <n v="5000"/>
    <n v="0"/>
    <x v="0"/>
    <x v="0"/>
    <x v="1"/>
    <n v="444"/>
    <x v="3"/>
  </r>
  <r>
    <n v="475166"/>
    <x v="1"/>
    <x v="0"/>
    <n v="10000"/>
    <n v="10000"/>
    <n v="0"/>
    <x v="0"/>
    <x v="1"/>
    <x v="2"/>
    <n v="483"/>
    <x v="8"/>
  </r>
  <r>
    <n v="475175"/>
    <x v="0"/>
    <x v="0"/>
    <n v="30000"/>
    <n v="30000"/>
    <n v="0"/>
    <x v="0"/>
    <x v="0"/>
    <x v="1"/>
    <n v="459"/>
    <x v="1"/>
  </r>
  <r>
    <n v="475179"/>
    <x v="2"/>
    <x v="1"/>
    <n v="60000"/>
    <n v="60000"/>
    <n v="0"/>
    <x v="0"/>
    <x v="1"/>
    <x v="2"/>
    <n v="567"/>
    <x v="10"/>
  </r>
  <r>
    <n v="475185"/>
    <x v="0"/>
    <x v="2"/>
    <n v="4000"/>
    <n v="4000"/>
    <n v="0"/>
    <x v="0"/>
    <x v="1"/>
    <x v="2"/>
    <n v="557"/>
    <x v="10"/>
  </r>
  <r>
    <n v="475187"/>
    <x v="1"/>
    <x v="0"/>
    <n v="20000"/>
    <n v="20000"/>
    <n v="0"/>
    <x v="0"/>
    <x v="1"/>
    <x v="1"/>
    <n v="483"/>
    <x v="8"/>
  </r>
  <r>
    <n v="475193"/>
    <x v="1"/>
    <x v="0"/>
    <n v="500"/>
    <n v="500"/>
    <n v="0"/>
    <x v="0"/>
    <x v="1"/>
    <x v="1"/>
    <n v="469"/>
    <x v="1"/>
  </r>
  <r>
    <n v="475226"/>
    <x v="1"/>
    <x v="0"/>
    <n v="80000"/>
    <n v="80000"/>
    <n v="0"/>
    <x v="0"/>
    <x v="1"/>
    <x v="1"/>
    <n v="459"/>
    <x v="1"/>
  </r>
  <r>
    <n v="475233"/>
    <x v="0"/>
    <x v="0"/>
    <n v="33000"/>
    <n v="33000"/>
    <n v="0"/>
    <x v="0"/>
    <x v="0"/>
    <x v="0"/>
    <n v="423"/>
    <x v="6"/>
  </r>
  <r>
    <n v="475247"/>
    <x v="0"/>
    <x v="0"/>
    <n v="30000"/>
    <n v="30000"/>
    <n v="0"/>
    <x v="0"/>
    <x v="0"/>
    <x v="2"/>
    <n v="487"/>
    <x v="8"/>
  </r>
  <r>
    <n v="475248"/>
    <x v="0"/>
    <x v="1"/>
    <n v="10000"/>
    <n v="10000"/>
    <n v="0"/>
    <x v="0"/>
    <x v="0"/>
    <x v="1"/>
    <n v="438"/>
    <x v="3"/>
  </r>
  <r>
    <n v="475250"/>
    <x v="1"/>
    <x v="1"/>
    <n v="30000"/>
    <n v="30000"/>
    <n v="0"/>
    <x v="0"/>
    <x v="0"/>
    <x v="2"/>
    <n v="426"/>
    <x v="6"/>
  </r>
  <r>
    <n v="475255"/>
    <x v="0"/>
    <x v="0"/>
    <n v="86000"/>
    <n v="86000"/>
    <n v="0"/>
    <x v="0"/>
    <x v="0"/>
    <x v="1"/>
    <n v="470"/>
    <x v="1"/>
  </r>
  <r>
    <n v="475260"/>
    <x v="1"/>
    <x v="0"/>
    <n v="12018"/>
    <n v="12018"/>
    <n v="0"/>
    <x v="0"/>
    <x v="0"/>
    <x v="1"/>
    <n v="401"/>
    <x v="2"/>
  </r>
  <r>
    <n v="475261"/>
    <x v="0"/>
    <x v="0"/>
    <n v="20000"/>
    <n v="20000"/>
    <n v="0"/>
    <x v="0"/>
    <x v="1"/>
    <x v="0"/>
    <n v="475"/>
    <x v="8"/>
  </r>
  <r>
    <n v="475263"/>
    <x v="0"/>
    <x v="0"/>
    <n v="50000"/>
    <n v="50000"/>
    <n v="0"/>
    <x v="0"/>
    <x v="0"/>
    <x v="1"/>
    <n v="429"/>
    <x v="6"/>
  </r>
  <r>
    <n v="475268"/>
    <x v="1"/>
    <x v="0"/>
    <n v="150000"/>
    <n v="150000"/>
    <n v="0"/>
    <x v="0"/>
    <x v="1"/>
    <x v="2"/>
    <n v="522"/>
    <x v="7"/>
  </r>
  <r>
    <n v="475289"/>
    <x v="0"/>
    <x v="1"/>
    <n v="20000"/>
    <n v="20000"/>
    <n v="0"/>
    <x v="0"/>
    <x v="0"/>
    <x v="0"/>
    <n v="466"/>
    <x v="1"/>
  </r>
  <r>
    <n v="475292"/>
    <x v="0"/>
    <x v="0"/>
    <n v="30000"/>
    <n v="30000"/>
    <n v="0"/>
    <x v="0"/>
    <x v="0"/>
    <x v="1"/>
    <n v="535"/>
    <x v="9"/>
  </r>
  <r>
    <n v="475293"/>
    <x v="0"/>
    <x v="0"/>
    <n v="40000"/>
    <n v="40000"/>
    <n v="0"/>
    <x v="0"/>
    <x v="1"/>
    <x v="0"/>
    <n v="521"/>
    <x v="7"/>
  </r>
  <r>
    <n v="475298"/>
    <x v="1"/>
    <x v="1"/>
    <n v="50000"/>
    <n v="50000"/>
    <n v="0"/>
    <x v="0"/>
    <x v="1"/>
    <x v="2"/>
    <n v="492"/>
    <x v="0"/>
  </r>
  <r>
    <n v="475303"/>
    <x v="0"/>
    <x v="2"/>
    <n v="23000"/>
    <n v="23000"/>
    <n v="0"/>
    <x v="0"/>
    <x v="1"/>
    <x v="2"/>
    <n v="499"/>
    <x v="0"/>
  </r>
  <r>
    <n v="475307"/>
    <x v="0"/>
    <x v="0"/>
    <n v="35000"/>
    <n v="35000"/>
    <n v="0"/>
    <x v="0"/>
    <x v="1"/>
    <x v="1"/>
    <n v="487"/>
    <x v="8"/>
  </r>
  <r>
    <n v="475308"/>
    <x v="0"/>
    <x v="0"/>
    <n v="35500"/>
    <n v="35500"/>
    <n v="0"/>
    <x v="0"/>
    <x v="0"/>
    <x v="0"/>
    <n v="466"/>
    <x v="1"/>
  </r>
  <r>
    <n v="475310"/>
    <x v="1"/>
    <x v="0"/>
    <n v="40000"/>
    <n v="10000"/>
    <n v="1"/>
    <x v="1"/>
    <x v="1"/>
    <x v="0"/>
    <n v="494"/>
    <x v="0"/>
  </r>
  <r>
    <n v="475312"/>
    <x v="1"/>
    <x v="0"/>
    <n v="40000"/>
    <n v="0"/>
    <n v="1"/>
    <x v="1"/>
    <x v="1"/>
    <x v="0"/>
    <n v="447"/>
    <x v="3"/>
  </r>
  <r>
    <n v="475321"/>
    <x v="0"/>
    <x v="0"/>
    <n v="65500"/>
    <n v="65500"/>
    <n v="0"/>
    <x v="0"/>
    <x v="1"/>
    <x v="2"/>
    <n v="513"/>
    <x v="7"/>
  </r>
  <r>
    <n v="475323"/>
    <x v="0"/>
    <x v="0"/>
    <n v="20000"/>
    <n v="20000"/>
    <n v="0"/>
    <x v="0"/>
    <x v="0"/>
    <x v="0"/>
    <n v="458"/>
    <x v="1"/>
  </r>
  <r>
    <n v="475331"/>
    <x v="1"/>
    <x v="0"/>
    <n v="3000"/>
    <n v="3000"/>
    <n v="0"/>
    <x v="0"/>
    <x v="1"/>
    <x v="0"/>
    <n v="448"/>
    <x v="3"/>
  </r>
  <r>
    <n v="475342"/>
    <x v="0"/>
    <x v="0"/>
    <n v="10000"/>
    <n v="10000"/>
    <n v="0"/>
    <x v="0"/>
    <x v="0"/>
    <x v="0"/>
    <n v="465"/>
    <x v="1"/>
  </r>
  <r>
    <n v="475346"/>
    <x v="1"/>
    <x v="1"/>
    <n v="20000"/>
    <n v="20000"/>
    <n v="0"/>
    <x v="0"/>
    <x v="1"/>
    <x v="1"/>
    <n v="460"/>
    <x v="1"/>
  </r>
  <r>
    <n v="475351"/>
    <x v="0"/>
    <x v="0"/>
    <n v="40000"/>
    <n v="40000"/>
    <n v="0"/>
    <x v="0"/>
    <x v="0"/>
    <x v="2"/>
    <n v="468"/>
    <x v="1"/>
  </r>
  <r>
    <n v="475357"/>
    <x v="0"/>
    <x v="1"/>
    <n v="30000"/>
    <n v="30000"/>
    <n v="0"/>
    <x v="0"/>
    <x v="0"/>
    <x v="2"/>
    <n v="542"/>
    <x v="9"/>
  </r>
  <r>
    <n v="475371"/>
    <x v="1"/>
    <x v="0"/>
    <n v="600"/>
    <n v="600"/>
    <n v="0"/>
    <x v="0"/>
    <x v="0"/>
    <x v="0"/>
    <n v="448"/>
    <x v="3"/>
  </r>
  <r>
    <n v="475383"/>
    <x v="0"/>
    <x v="1"/>
    <n v="185000"/>
    <n v="185000"/>
    <n v="0"/>
    <x v="0"/>
    <x v="0"/>
    <x v="1"/>
    <n v="496"/>
    <x v="0"/>
  </r>
  <r>
    <n v="475385"/>
    <x v="0"/>
    <x v="1"/>
    <n v="10000"/>
    <n v="10000"/>
    <n v="0"/>
    <x v="0"/>
    <x v="0"/>
    <x v="0"/>
    <n v="479"/>
    <x v="8"/>
  </r>
  <r>
    <n v="475390"/>
    <x v="2"/>
    <x v="0"/>
    <n v="29400"/>
    <n v="29400"/>
    <n v="0"/>
    <x v="0"/>
    <x v="1"/>
    <x v="0"/>
    <n v="470"/>
    <x v="1"/>
  </r>
  <r>
    <n v="475393"/>
    <x v="0"/>
    <x v="1"/>
    <n v="25000"/>
    <n v="25000"/>
    <n v="0"/>
    <x v="0"/>
    <x v="1"/>
    <x v="2"/>
    <n v="484"/>
    <x v="8"/>
  </r>
  <r>
    <n v="475397"/>
    <x v="0"/>
    <x v="1"/>
    <n v="43000"/>
    <n v="43000"/>
    <n v="0"/>
    <x v="0"/>
    <x v="1"/>
    <x v="1"/>
    <n v="531"/>
    <x v="9"/>
  </r>
  <r>
    <n v="475398"/>
    <x v="0"/>
    <x v="0"/>
    <n v="80000"/>
    <n v="80000"/>
    <n v="0"/>
    <x v="0"/>
    <x v="1"/>
    <x v="2"/>
    <n v="528"/>
    <x v="7"/>
  </r>
  <r>
    <n v="475410"/>
    <x v="0"/>
    <x v="0"/>
    <n v="40700"/>
    <n v="40700"/>
    <n v="0"/>
    <x v="0"/>
    <x v="1"/>
    <x v="0"/>
    <n v="450"/>
    <x v="3"/>
  </r>
  <r>
    <n v="475420"/>
    <x v="1"/>
    <x v="0"/>
    <n v="35000"/>
    <n v="35000"/>
    <n v="0"/>
    <x v="0"/>
    <x v="0"/>
    <x v="0"/>
    <n v="476"/>
    <x v="8"/>
  </r>
  <r>
    <n v="475422"/>
    <x v="1"/>
    <x v="0"/>
    <n v="35000"/>
    <n v="35000"/>
    <n v="0"/>
    <x v="0"/>
    <x v="0"/>
    <x v="0"/>
    <n v="466"/>
    <x v="1"/>
  </r>
  <r>
    <n v="475427"/>
    <x v="1"/>
    <x v="0"/>
    <n v="5200"/>
    <n v="5200"/>
    <n v="0"/>
    <x v="0"/>
    <x v="0"/>
    <x v="1"/>
    <n v="468"/>
    <x v="1"/>
  </r>
  <r>
    <n v="475430"/>
    <x v="0"/>
    <x v="0"/>
    <n v="35000"/>
    <n v="35000"/>
    <n v="0"/>
    <x v="0"/>
    <x v="0"/>
    <x v="0"/>
    <n v="447"/>
    <x v="3"/>
  </r>
  <r>
    <n v="475449"/>
    <x v="0"/>
    <x v="2"/>
    <n v="25000"/>
    <n v="25000"/>
    <n v="0"/>
    <x v="0"/>
    <x v="1"/>
    <x v="1"/>
    <n v="478"/>
    <x v="8"/>
  </r>
  <r>
    <n v="475460"/>
    <x v="0"/>
    <x v="0"/>
    <n v="78115.27"/>
    <n v="78115.27"/>
    <n v="0"/>
    <x v="0"/>
    <x v="1"/>
    <x v="1"/>
    <n v="502"/>
    <x v="0"/>
  </r>
  <r>
    <n v="475463"/>
    <x v="1"/>
    <x v="0"/>
    <n v="40000"/>
    <n v="40000"/>
    <n v="0"/>
    <x v="0"/>
    <x v="1"/>
    <x v="0"/>
    <n v="483"/>
    <x v="8"/>
  </r>
  <r>
    <n v="475484"/>
    <x v="1"/>
    <x v="1"/>
    <n v="30000"/>
    <n v="30000"/>
    <n v="0"/>
    <x v="0"/>
    <x v="0"/>
    <x v="2"/>
    <n v="434"/>
    <x v="3"/>
  </r>
  <r>
    <n v="475486"/>
    <x v="1"/>
    <x v="0"/>
    <n v="70000"/>
    <n v="70000"/>
    <n v="0"/>
    <x v="0"/>
    <x v="1"/>
    <x v="0"/>
    <n v="541"/>
    <x v="9"/>
  </r>
  <r>
    <n v="475500"/>
    <x v="0"/>
    <x v="1"/>
    <n v="50000"/>
    <n v="50000"/>
    <n v="0"/>
    <x v="0"/>
    <x v="1"/>
    <x v="1"/>
    <n v="510"/>
    <x v="0"/>
  </r>
  <r>
    <n v="475515"/>
    <x v="1"/>
    <x v="0"/>
    <n v="2000"/>
    <n v="2000"/>
    <n v="0"/>
    <x v="0"/>
    <x v="1"/>
    <x v="0"/>
    <n v="473"/>
    <x v="8"/>
  </r>
  <r>
    <n v="475520"/>
    <x v="0"/>
    <x v="0"/>
    <n v="38000"/>
    <n v="38000"/>
    <n v="0"/>
    <x v="0"/>
    <x v="1"/>
    <x v="1"/>
    <n v="554"/>
    <x v="10"/>
  </r>
  <r>
    <n v="475525"/>
    <x v="0"/>
    <x v="0"/>
    <n v="30000"/>
    <n v="30000"/>
    <n v="0"/>
    <x v="0"/>
    <x v="0"/>
    <x v="1"/>
    <n v="460"/>
    <x v="1"/>
  </r>
  <r>
    <n v="475526"/>
    <x v="0"/>
    <x v="0"/>
    <n v="33000"/>
    <n v="33000"/>
    <n v="0"/>
    <x v="0"/>
    <x v="0"/>
    <x v="1"/>
    <n v="463"/>
    <x v="1"/>
  </r>
  <r>
    <n v="475531"/>
    <x v="0"/>
    <x v="0"/>
    <n v="19000"/>
    <n v="19000"/>
    <n v="0"/>
    <x v="0"/>
    <x v="1"/>
    <x v="1"/>
    <n v="465"/>
    <x v="1"/>
  </r>
  <r>
    <n v="475538"/>
    <x v="0"/>
    <x v="0"/>
    <n v="30000"/>
    <n v="30000"/>
    <n v="0"/>
    <x v="0"/>
    <x v="0"/>
    <x v="1"/>
    <n v="516"/>
    <x v="7"/>
  </r>
  <r>
    <n v="475539"/>
    <x v="2"/>
    <x v="1"/>
    <n v="22000"/>
    <n v="22000"/>
    <n v="0"/>
    <x v="0"/>
    <x v="0"/>
    <x v="1"/>
    <n v="428"/>
    <x v="6"/>
  </r>
  <r>
    <n v="475540"/>
    <x v="1"/>
    <x v="0"/>
    <n v="19000"/>
    <n v="19000"/>
    <n v="0"/>
    <x v="0"/>
    <x v="0"/>
    <x v="1"/>
    <n v="440"/>
    <x v="3"/>
  </r>
  <r>
    <n v="475542"/>
    <x v="1"/>
    <x v="0"/>
    <n v="1000"/>
    <n v="1000"/>
    <n v="0"/>
    <x v="0"/>
    <x v="1"/>
    <x v="0"/>
    <n v="454"/>
    <x v="1"/>
  </r>
  <r>
    <n v="475549"/>
    <x v="1"/>
    <x v="0"/>
    <n v="11000"/>
    <n v="11000"/>
    <n v="0"/>
    <x v="0"/>
    <x v="0"/>
    <x v="1"/>
    <n v="432"/>
    <x v="3"/>
  </r>
  <r>
    <n v="475550"/>
    <x v="1"/>
    <x v="0"/>
    <n v="10001"/>
    <n v="10001"/>
    <n v="0"/>
    <x v="0"/>
    <x v="1"/>
    <x v="0"/>
    <n v="501"/>
    <x v="0"/>
  </r>
  <r>
    <n v="475554"/>
    <x v="0"/>
    <x v="0"/>
    <n v="30000"/>
    <n v="30000"/>
    <n v="0"/>
    <x v="0"/>
    <x v="1"/>
    <x v="1"/>
    <n v="489"/>
    <x v="8"/>
  </r>
  <r>
    <n v="475562"/>
    <x v="0"/>
    <x v="2"/>
    <n v="9000.09"/>
    <n v="9000.09"/>
    <n v="0"/>
    <x v="0"/>
    <x v="1"/>
    <x v="1"/>
    <n v="504"/>
    <x v="0"/>
  </r>
  <r>
    <n v="475568"/>
    <x v="0"/>
    <x v="1"/>
    <n v="5000"/>
    <n v="5000"/>
    <n v="0"/>
    <x v="0"/>
    <x v="0"/>
    <x v="1"/>
    <n v="448"/>
    <x v="3"/>
  </r>
  <r>
    <n v="475587"/>
    <x v="0"/>
    <x v="0"/>
    <n v="21000"/>
    <n v="21000"/>
    <n v="0"/>
    <x v="0"/>
    <x v="0"/>
    <x v="1"/>
    <n v="521"/>
    <x v="7"/>
  </r>
  <r>
    <n v="475589"/>
    <x v="0"/>
    <x v="0"/>
    <n v="15000"/>
    <n v="15000"/>
    <n v="0"/>
    <x v="0"/>
    <x v="1"/>
    <x v="1"/>
    <n v="464"/>
    <x v="1"/>
  </r>
  <r>
    <n v="475590"/>
    <x v="1"/>
    <x v="0"/>
    <n v="700"/>
    <n v="700"/>
    <n v="0"/>
    <x v="0"/>
    <x v="0"/>
    <x v="1"/>
    <n v="412"/>
    <x v="6"/>
  </r>
  <r>
    <n v="475619"/>
    <x v="2"/>
    <x v="2"/>
    <n v="50000"/>
    <n v="50000"/>
    <n v="0"/>
    <x v="0"/>
    <x v="1"/>
    <x v="0"/>
    <n v="503"/>
    <x v="0"/>
  </r>
  <r>
    <n v="475632"/>
    <x v="2"/>
    <x v="0"/>
    <n v="50000"/>
    <n v="50000"/>
    <n v="0"/>
    <x v="0"/>
    <x v="0"/>
    <x v="1"/>
    <n v="460"/>
    <x v="1"/>
  </r>
  <r>
    <n v="475636"/>
    <x v="1"/>
    <x v="0"/>
    <n v="30000"/>
    <n v="30000"/>
    <n v="0"/>
    <x v="0"/>
    <x v="1"/>
    <x v="1"/>
    <n v="461"/>
    <x v="1"/>
  </r>
  <r>
    <n v="475659"/>
    <x v="0"/>
    <x v="1"/>
    <n v="30000"/>
    <n v="30000"/>
    <n v="0"/>
    <x v="0"/>
    <x v="1"/>
    <x v="1"/>
    <n v="496"/>
    <x v="0"/>
  </r>
  <r>
    <n v="475660"/>
    <x v="0"/>
    <x v="2"/>
    <n v="65000"/>
    <n v="65000"/>
    <n v="0"/>
    <x v="0"/>
    <x v="1"/>
    <x v="0"/>
    <n v="534"/>
    <x v="9"/>
  </r>
  <r>
    <n v="475671"/>
    <x v="1"/>
    <x v="0"/>
    <n v="20000"/>
    <n v="20000"/>
    <n v="0"/>
    <x v="0"/>
    <x v="0"/>
    <x v="1"/>
    <n v="499"/>
    <x v="0"/>
  </r>
  <r>
    <n v="475672"/>
    <x v="0"/>
    <x v="1"/>
    <n v="53000"/>
    <n v="53000"/>
    <n v="0"/>
    <x v="0"/>
    <x v="0"/>
    <x v="2"/>
    <n v="496"/>
    <x v="0"/>
  </r>
  <r>
    <n v="475674"/>
    <x v="1"/>
    <x v="0"/>
    <n v="39000"/>
    <n v="39000"/>
    <n v="0"/>
    <x v="0"/>
    <x v="1"/>
    <x v="1"/>
    <n v="502"/>
    <x v="0"/>
  </r>
  <r>
    <n v="475691"/>
    <x v="0"/>
    <x v="0"/>
    <n v="50000"/>
    <n v="50000"/>
    <n v="0"/>
    <x v="0"/>
    <x v="1"/>
    <x v="0"/>
    <n v="521"/>
    <x v="7"/>
  </r>
  <r>
    <n v="475692"/>
    <x v="1"/>
    <x v="0"/>
    <n v="19400"/>
    <n v="18100"/>
    <n v="1"/>
    <x v="1"/>
    <x v="0"/>
    <x v="0"/>
    <n v="464"/>
    <x v="1"/>
  </r>
  <r>
    <n v="475697"/>
    <x v="0"/>
    <x v="0"/>
    <n v="33400"/>
    <n v="17400"/>
    <n v="1"/>
    <x v="1"/>
    <x v="1"/>
    <x v="1"/>
    <n v="448"/>
    <x v="3"/>
  </r>
  <r>
    <n v="475703"/>
    <x v="0"/>
    <x v="0"/>
    <n v="37288"/>
    <n v="37288"/>
    <n v="0"/>
    <x v="0"/>
    <x v="0"/>
    <x v="0"/>
    <n v="473"/>
    <x v="8"/>
  </r>
  <r>
    <n v="475709"/>
    <x v="1"/>
    <x v="0"/>
    <n v="500"/>
    <n v="500"/>
    <n v="0"/>
    <x v="0"/>
    <x v="0"/>
    <x v="1"/>
    <n v="440"/>
    <x v="3"/>
  </r>
  <r>
    <n v="475721"/>
    <x v="1"/>
    <x v="0"/>
    <n v="30000"/>
    <n v="0"/>
    <n v="1"/>
    <x v="1"/>
    <x v="0"/>
    <x v="1"/>
    <n v="419"/>
    <x v="6"/>
  </r>
  <r>
    <n v="475733"/>
    <x v="0"/>
    <x v="1"/>
    <n v="231000"/>
    <n v="231000"/>
    <n v="0"/>
    <x v="0"/>
    <x v="0"/>
    <x v="1"/>
    <n v="392"/>
    <x v="2"/>
  </r>
  <r>
    <n v="475737"/>
    <x v="0"/>
    <x v="2"/>
    <n v="55900"/>
    <n v="55900"/>
    <n v="0"/>
    <x v="0"/>
    <x v="1"/>
    <x v="0"/>
    <n v="547"/>
    <x v="9"/>
  </r>
  <r>
    <n v="475739"/>
    <x v="1"/>
    <x v="0"/>
    <n v="20000"/>
    <n v="20000"/>
    <n v="0"/>
    <x v="0"/>
    <x v="0"/>
    <x v="1"/>
    <n v="453"/>
    <x v="1"/>
  </r>
  <r>
    <n v="475752"/>
    <x v="1"/>
    <x v="0"/>
    <n v="15000"/>
    <n v="15000"/>
    <n v="0"/>
    <x v="0"/>
    <x v="1"/>
    <x v="1"/>
    <n v="441"/>
    <x v="3"/>
  </r>
  <r>
    <n v="475760"/>
    <x v="1"/>
    <x v="0"/>
    <n v="30000"/>
    <n v="30000"/>
    <n v="0"/>
    <x v="0"/>
    <x v="1"/>
    <x v="0"/>
    <n v="500"/>
    <x v="0"/>
  </r>
  <r>
    <n v="475763"/>
    <x v="2"/>
    <x v="0"/>
    <n v="10000"/>
    <n v="10000"/>
    <n v="0"/>
    <x v="0"/>
    <x v="0"/>
    <x v="1"/>
    <n v="397"/>
    <x v="2"/>
  </r>
  <r>
    <n v="475779"/>
    <x v="1"/>
    <x v="0"/>
    <n v="40000"/>
    <n v="40000"/>
    <n v="0"/>
    <x v="0"/>
    <x v="0"/>
    <x v="1"/>
    <n v="429"/>
    <x v="6"/>
  </r>
  <r>
    <n v="475786"/>
    <x v="1"/>
    <x v="0"/>
    <n v="600"/>
    <n v="600"/>
    <n v="0"/>
    <x v="0"/>
    <x v="0"/>
    <x v="0"/>
    <n v="423"/>
    <x v="6"/>
  </r>
  <r>
    <n v="475800"/>
    <x v="0"/>
    <x v="1"/>
    <n v="140000"/>
    <n v="140000"/>
    <n v="0"/>
    <x v="0"/>
    <x v="0"/>
    <x v="1"/>
    <n v="522"/>
    <x v="7"/>
  </r>
  <r>
    <n v="475801"/>
    <x v="1"/>
    <x v="0"/>
    <n v="17350"/>
    <n v="17350"/>
    <n v="0"/>
    <x v="0"/>
    <x v="0"/>
    <x v="0"/>
    <n v="479"/>
    <x v="8"/>
  </r>
  <r>
    <n v="475806"/>
    <x v="1"/>
    <x v="0"/>
    <n v="25000"/>
    <n v="5000"/>
    <n v="1"/>
    <x v="1"/>
    <x v="0"/>
    <x v="0"/>
    <n v="454"/>
    <x v="1"/>
  </r>
  <r>
    <n v="475808"/>
    <x v="0"/>
    <x v="0"/>
    <n v="27920"/>
    <n v="27920"/>
    <n v="0"/>
    <x v="0"/>
    <x v="1"/>
    <x v="2"/>
    <n v="509"/>
    <x v="0"/>
  </r>
  <r>
    <n v="475811"/>
    <x v="0"/>
    <x v="2"/>
    <n v="25000"/>
    <n v="25000"/>
    <n v="0"/>
    <x v="0"/>
    <x v="1"/>
    <x v="0"/>
    <n v="478"/>
    <x v="8"/>
  </r>
  <r>
    <n v="475822"/>
    <x v="1"/>
    <x v="1"/>
    <n v="10000"/>
    <n v="10000"/>
    <n v="0"/>
    <x v="0"/>
    <x v="0"/>
    <x v="1"/>
    <n v="447"/>
    <x v="3"/>
  </r>
  <r>
    <n v="475825"/>
    <x v="1"/>
    <x v="0"/>
    <n v="1000"/>
    <n v="1000"/>
    <n v="0"/>
    <x v="0"/>
    <x v="0"/>
    <x v="0"/>
    <n v="438"/>
    <x v="3"/>
  </r>
  <r>
    <n v="475838"/>
    <x v="0"/>
    <x v="0"/>
    <n v="20000"/>
    <n v="20000"/>
    <n v="0"/>
    <x v="0"/>
    <x v="0"/>
    <x v="1"/>
    <n v="454"/>
    <x v="1"/>
  </r>
  <r>
    <n v="475843"/>
    <x v="0"/>
    <x v="0"/>
    <n v="80000"/>
    <n v="80000"/>
    <n v="0"/>
    <x v="0"/>
    <x v="1"/>
    <x v="0"/>
    <n v="500"/>
    <x v="0"/>
  </r>
  <r>
    <n v="475844"/>
    <x v="0"/>
    <x v="0"/>
    <n v="20000"/>
    <n v="20000"/>
    <n v="0"/>
    <x v="0"/>
    <x v="0"/>
    <x v="1"/>
    <n v="479"/>
    <x v="8"/>
  </r>
  <r>
    <n v="475848"/>
    <x v="0"/>
    <x v="2"/>
    <n v="25000"/>
    <n v="25000"/>
    <n v="0"/>
    <x v="0"/>
    <x v="0"/>
    <x v="0"/>
    <n v="530"/>
    <x v="7"/>
  </r>
  <r>
    <n v="475851"/>
    <x v="1"/>
    <x v="0"/>
    <n v="40000"/>
    <n v="40000"/>
    <n v="0"/>
    <x v="0"/>
    <x v="1"/>
    <x v="0"/>
    <n v="444"/>
    <x v="3"/>
  </r>
  <r>
    <n v="475852"/>
    <x v="1"/>
    <x v="0"/>
    <n v="500"/>
    <n v="500"/>
    <n v="0"/>
    <x v="0"/>
    <x v="0"/>
    <x v="1"/>
    <n v="446"/>
    <x v="3"/>
  </r>
  <r>
    <n v="475860"/>
    <x v="1"/>
    <x v="0"/>
    <n v="10000"/>
    <n v="10000"/>
    <n v="0"/>
    <x v="0"/>
    <x v="0"/>
    <x v="1"/>
    <n v="451"/>
    <x v="1"/>
  </r>
  <r>
    <n v="475861"/>
    <x v="0"/>
    <x v="1"/>
    <n v="20000"/>
    <n v="20000"/>
    <n v="0"/>
    <x v="0"/>
    <x v="0"/>
    <x v="0"/>
    <n v="489"/>
    <x v="8"/>
  </r>
  <r>
    <n v="475870"/>
    <x v="0"/>
    <x v="0"/>
    <n v="35000"/>
    <n v="35000"/>
    <n v="0"/>
    <x v="0"/>
    <x v="0"/>
    <x v="1"/>
    <n v="449"/>
    <x v="3"/>
  </r>
  <r>
    <n v="475872"/>
    <x v="0"/>
    <x v="1"/>
    <n v="3000"/>
    <n v="3000"/>
    <n v="0"/>
    <x v="0"/>
    <x v="0"/>
    <x v="0"/>
    <n v="494"/>
    <x v="0"/>
  </r>
  <r>
    <n v="475875"/>
    <x v="0"/>
    <x v="0"/>
    <n v="137400"/>
    <n v="137400"/>
    <n v="0"/>
    <x v="0"/>
    <x v="1"/>
    <x v="1"/>
    <n v="428"/>
    <x v="6"/>
  </r>
  <r>
    <n v="475878"/>
    <x v="0"/>
    <x v="2"/>
    <n v="30000"/>
    <n v="30000"/>
    <n v="0"/>
    <x v="0"/>
    <x v="0"/>
    <x v="1"/>
    <n v="451"/>
    <x v="1"/>
  </r>
  <r>
    <n v="475882"/>
    <x v="0"/>
    <x v="0"/>
    <n v="23200"/>
    <n v="23200"/>
    <n v="0"/>
    <x v="0"/>
    <x v="1"/>
    <x v="2"/>
    <n v="415"/>
    <x v="6"/>
  </r>
  <r>
    <n v="475908"/>
    <x v="0"/>
    <x v="2"/>
    <n v="95000"/>
    <n v="95000"/>
    <n v="0"/>
    <x v="0"/>
    <x v="1"/>
    <x v="0"/>
    <n v="490"/>
    <x v="8"/>
  </r>
  <r>
    <n v="475917"/>
    <x v="2"/>
    <x v="2"/>
    <n v="30000"/>
    <n v="30000"/>
    <n v="0"/>
    <x v="0"/>
    <x v="0"/>
    <x v="1"/>
    <n v="450"/>
    <x v="3"/>
  </r>
  <r>
    <n v="475927"/>
    <x v="0"/>
    <x v="0"/>
    <n v="12700"/>
    <n v="12700"/>
    <n v="0"/>
    <x v="0"/>
    <x v="1"/>
    <x v="0"/>
    <n v="445"/>
    <x v="3"/>
  </r>
  <r>
    <n v="475936"/>
    <x v="1"/>
    <x v="1"/>
    <n v="20000"/>
    <n v="20000"/>
    <n v="0"/>
    <x v="0"/>
    <x v="0"/>
    <x v="1"/>
    <n v="410"/>
    <x v="2"/>
  </r>
  <r>
    <n v="475969"/>
    <x v="0"/>
    <x v="0"/>
    <n v="25000"/>
    <n v="25000"/>
    <n v="0"/>
    <x v="0"/>
    <x v="0"/>
    <x v="1"/>
    <n v="348"/>
    <x v="11"/>
  </r>
  <r>
    <n v="475971"/>
    <x v="1"/>
    <x v="0"/>
    <n v="30000"/>
    <n v="30000"/>
    <n v="0"/>
    <x v="0"/>
    <x v="1"/>
    <x v="2"/>
    <n v="450"/>
    <x v="3"/>
  </r>
  <r>
    <n v="475977"/>
    <x v="0"/>
    <x v="0"/>
    <n v="60000"/>
    <n v="60000"/>
    <n v="0"/>
    <x v="0"/>
    <x v="1"/>
    <x v="2"/>
    <n v="511"/>
    <x v="7"/>
  </r>
  <r>
    <n v="475978"/>
    <x v="0"/>
    <x v="1"/>
    <n v="30000"/>
    <n v="30000"/>
    <n v="0"/>
    <x v="0"/>
    <x v="1"/>
    <x v="1"/>
    <n v="456"/>
    <x v="1"/>
  </r>
  <r>
    <n v="475983"/>
    <x v="0"/>
    <x v="0"/>
    <n v="25000"/>
    <n v="25000"/>
    <n v="0"/>
    <x v="0"/>
    <x v="1"/>
    <x v="0"/>
    <n v="469"/>
    <x v="1"/>
  </r>
  <r>
    <n v="476000"/>
    <x v="0"/>
    <x v="1"/>
    <n v="30000"/>
    <n v="30000"/>
    <n v="0"/>
    <x v="0"/>
    <x v="1"/>
    <x v="1"/>
    <n v="521"/>
    <x v="7"/>
  </r>
  <r>
    <n v="476011"/>
    <x v="0"/>
    <x v="2"/>
    <n v="34800"/>
    <n v="34800"/>
    <n v="0"/>
    <x v="0"/>
    <x v="0"/>
    <x v="1"/>
    <n v="441"/>
    <x v="3"/>
  </r>
  <r>
    <n v="476019"/>
    <x v="0"/>
    <x v="1"/>
    <n v="53000"/>
    <n v="53000"/>
    <n v="0"/>
    <x v="0"/>
    <x v="1"/>
    <x v="1"/>
    <n v="488"/>
    <x v="8"/>
  </r>
  <r>
    <n v="476023"/>
    <x v="0"/>
    <x v="1"/>
    <n v="64000"/>
    <n v="64000"/>
    <n v="0"/>
    <x v="0"/>
    <x v="1"/>
    <x v="1"/>
    <n v="505"/>
    <x v="0"/>
  </r>
  <r>
    <n v="476032"/>
    <x v="0"/>
    <x v="1"/>
    <n v="20300"/>
    <n v="20300"/>
    <n v="0"/>
    <x v="0"/>
    <x v="0"/>
    <x v="1"/>
    <n v="514"/>
    <x v="7"/>
  </r>
  <r>
    <n v="476040"/>
    <x v="1"/>
    <x v="0"/>
    <n v="10000"/>
    <n v="10000"/>
    <n v="0"/>
    <x v="0"/>
    <x v="1"/>
    <x v="0"/>
    <n v="498"/>
    <x v="0"/>
  </r>
  <r>
    <n v="476042"/>
    <x v="0"/>
    <x v="0"/>
    <n v="25000"/>
    <n v="25000"/>
    <n v="0"/>
    <x v="0"/>
    <x v="1"/>
    <x v="0"/>
    <n v="520"/>
    <x v="7"/>
  </r>
  <r>
    <n v="476046"/>
    <x v="0"/>
    <x v="1"/>
    <n v="35000"/>
    <n v="35000"/>
    <n v="0"/>
    <x v="0"/>
    <x v="0"/>
    <x v="2"/>
    <n v="514"/>
    <x v="7"/>
  </r>
  <r>
    <n v="476050"/>
    <x v="1"/>
    <x v="0"/>
    <n v="40000"/>
    <n v="40000"/>
    <n v="0"/>
    <x v="0"/>
    <x v="0"/>
    <x v="2"/>
    <n v="435"/>
    <x v="3"/>
  </r>
  <r>
    <n v="476051"/>
    <x v="0"/>
    <x v="1"/>
    <n v="35000"/>
    <n v="35000"/>
    <n v="0"/>
    <x v="0"/>
    <x v="1"/>
    <x v="1"/>
    <n v="459"/>
    <x v="1"/>
  </r>
  <r>
    <n v="476063"/>
    <x v="1"/>
    <x v="0"/>
    <n v="15000"/>
    <n v="15000"/>
    <n v="0"/>
    <x v="0"/>
    <x v="1"/>
    <x v="1"/>
    <n v="486"/>
    <x v="8"/>
  </r>
  <r>
    <n v="476086"/>
    <x v="0"/>
    <x v="0"/>
    <n v="29500"/>
    <n v="29500"/>
    <n v="0"/>
    <x v="0"/>
    <x v="1"/>
    <x v="0"/>
    <n v="489"/>
    <x v="8"/>
  </r>
  <r>
    <n v="476091"/>
    <x v="0"/>
    <x v="0"/>
    <n v="171358"/>
    <n v="171358"/>
    <n v="0"/>
    <x v="0"/>
    <x v="1"/>
    <x v="1"/>
    <n v="505"/>
    <x v="0"/>
  </r>
  <r>
    <n v="476104"/>
    <x v="1"/>
    <x v="0"/>
    <n v="95000"/>
    <n v="95000"/>
    <n v="0"/>
    <x v="0"/>
    <x v="0"/>
    <x v="0"/>
    <n v="455"/>
    <x v="1"/>
  </r>
  <r>
    <n v="476105"/>
    <x v="1"/>
    <x v="1"/>
    <n v="4380"/>
    <n v="4380"/>
    <n v="0"/>
    <x v="0"/>
    <x v="0"/>
    <x v="0"/>
    <n v="457"/>
    <x v="1"/>
  </r>
  <r>
    <n v="476106"/>
    <x v="0"/>
    <x v="0"/>
    <n v="159400"/>
    <n v="159400"/>
    <n v="0"/>
    <x v="0"/>
    <x v="1"/>
    <x v="1"/>
    <n v="464"/>
    <x v="1"/>
  </r>
  <r>
    <n v="476108"/>
    <x v="0"/>
    <x v="2"/>
    <n v="30000"/>
    <n v="30000"/>
    <n v="0"/>
    <x v="0"/>
    <x v="1"/>
    <x v="1"/>
    <n v="460"/>
    <x v="1"/>
  </r>
  <r>
    <n v="476109"/>
    <x v="1"/>
    <x v="1"/>
    <n v="60000"/>
    <n v="60000"/>
    <n v="0"/>
    <x v="0"/>
    <x v="0"/>
    <x v="2"/>
    <n v="527"/>
    <x v="7"/>
  </r>
  <r>
    <n v="476111"/>
    <x v="0"/>
    <x v="0"/>
    <n v="110000"/>
    <n v="110000"/>
    <n v="0"/>
    <x v="0"/>
    <x v="1"/>
    <x v="1"/>
    <n v="509"/>
    <x v="0"/>
  </r>
  <r>
    <n v="476120"/>
    <x v="2"/>
    <x v="2"/>
    <n v="30000"/>
    <n v="30000"/>
    <n v="0"/>
    <x v="0"/>
    <x v="1"/>
    <x v="0"/>
    <n v="416"/>
    <x v="6"/>
  </r>
  <r>
    <n v="476133"/>
    <x v="0"/>
    <x v="1"/>
    <n v="30000"/>
    <n v="30000"/>
    <n v="0"/>
    <x v="0"/>
    <x v="0"/>
    <x v="1"/>
    <n v="450"/>
    <x v="3"/>
  </r>
  <r>
    <n v="476134"/>
    <x v="1"/>
    <x v="0"/>
    <n v="10000"/>
    <n v="10000"/>
    <n v="0"/>
    <x v="0"/>
    <x v="1"/>
    <x v="0"/>
    <n v="420"/>
    <x v="6"/>
  </r>
  <r>
    <n v="476149"/>
    <x v="1"/>
    <x v="0"/>
    <n v="40000"/>
    <n v="40000"/>
    <n v="0"/>
    <x v="0"/>
    <x v="1"/>
    <x v="2"/>
    <n v="456"/>
    <x v="1"/>
  </r>
  <r>
    <n v="476151"/>
    <x v="0"/>
    <x v="0"/>
    <n v="47100"/>
    <n v="47100"/>
    <n v="0"/>
    <x v="0"/>
    <x v="0"/>
    <x v="0"/>
    <n v="522"/>
    <x v="7"/>
  </r>
  <r>
    <n v="476158"/>
    <x v="0"/>
    <x v="0"/>
    <n v="15000"/>
    <n v="15000"/>
    <n v="0"/>
    <x v="0"/>
    <x v="0"/>
    <x v="1"/>
    <n v="419"/>
    <x v="6"/>
  </r>
  <r>
    <n v="476161"/>
    <x v="1"/>
    <x v="0"/>
    <n v="35000"/>
    <n v="35000"/>
    <n v="0"/>
    <x v="0"/>
    <x v="0"/>
    <x v="2"/>
    <n v="485"/>
    <x v="8"/>
  </r>
  <r>
    <n v="476192"/>
    <x v="1"/>
    <x v="0"/>
    <n v="99300"/>
    <n v="99300"/>
    <n v="0"/>
    <x v="0"/>
    <x v="0"/>
    <x v="1"/>
    <n v="459"/>
    <x v="1"/>
  </r>
  <r>
    <n v="476197"/>
    <x v="0"/>
    <x v="0"/>
    <n v="86650"/>
    <n v="86650"/>
    <n v="0"/>
    <x v="0"/>
    <x v="0"/>
    <x v="0"/>
    <n v="465"/>
    <x v="1"/>
  </r>
  <r>
    <n v="476207"/>
    <x v="2"/>
    <x v="0"/>
    <n v="120000"/>
    <n v="120000"/>
    <n v="0"/>
    <x v="0"/>
    <x v="1"/>
    <x v="2"/>
    <n v="533"/>
    <x v="9"/>
  </r>
  <r>
    <n v="476254"/>
    <x v="0"/>
    <x v="2"/>
    <n v="30000"/>
    <n v="14695.32"/>
    <n v="1"/>
    <x v="1"/>
    <x v="0"/>
    <x v="0"/>
    <n v="507"/>
    <x v="0"/>
  </r>
  <r>
    <n v="476260"/>
    <x v="2"/>
    <x v="1"/>
    <n v="25000"/>
    <n v="25000"/>
    <n v="0"/>
    <x v="0"/>
    <x v="0"/>
    <x v="1"/>
    <n v="424"/>
    <x v="6"/>
  </r>
  <r>
    <n v="476279"/>
    <x v="1"/>
    <x v="0"/>
    <n v="20000"/>
    <n v="20000"/>
    <n v="0"/>
    <x v="0"/>
    <x v="0"/>
    <x v="1"/>
    <n v="488"/>
    <x v="8"/>
  </r>
  <r>
    <n v="476303"/>
    <x v="2"/>
    <x v="0"/>
    <n v="35000"/>
    <n v="35000"/>
    <n v="0"/>
    <x v="0"/>
    <x v="0"/>
    <x v="1"/>
    <n v="443"/>
    <x v="3"/>
  </r>
  <r>
    <n v="476326"/>
    <x v="0"/>
    <x v="1"/>
    <n v="5000"/>
    <n v="5000"/>
    <n v="0"/>
    <x v="0"/>
    <x v="1"/>
    <x v="0"/>
    <n v="461"/>
    <x v="1"/>
  </r>
  <r>
    <n v="476333"/>
    <x v="0"/>
    <x v="0"/>
    <n v="49500"/>
    <n v="49500"/>
    <n v="0"/>
    <x v="0"/>
    <x v="0"/>
    <x v="1"/>
    <n v="460"/>
    <x v="1"/>
  </r>
  <r>
    <n v="476334"/>
    <x v="0"/>
    <x v="0"/>
    <n v="80500"/>
    <n v="80500"/>
    <n v="0"/>
    <x v="0"/>
    <x v="0"/>
    <x v="1"/>
    <n v="491"/>
    <x v="0"/>
  </r>
  <r>
    <n v="476339"/>
    <x v="0"/>
    <x v="1"/>
    <n v="48000"/>
    <n v="48000"/>
    <n v="0"/>
    <x v="0"/>
    <x v="0"/>
    <x v="0"/>
    <n v="498"/>
    <x v="0"/>
  </r>
  <r>
    <n v="476376"/>
    <x v="0"/>
    <x v="2"/>
    <n v="7000"/>
    <n v="7000"/>
    <n v="0"/>
    <x v="0"/>
    <x v="0"/>
    <x v="1"/>
    <n v="493"/>
    <x v="0"/>
  </r>
  <r>
    <n v="476405"/>
    <x v="1"/>
    <x v="0"/>
    <n v="30000"/>
    <n v="30000"/>
    <n v="0"/>
    <x v="0"/>
    <x v="0"/>
    <x v="1"/>
    <n v="397"/>
    <x v="2"/>
  </r>
  <r>
    <n v="476414"/>
    <x v="0"/>
    <x v="0"/>
    <n v="20000"/>
    <n v="20000"/>
    <n v="0"/>
    <x v="0"/>
    <x v="0"/>
    <x v="0"/>
    <n v="425"/>
    <x v="6"/>
  </r>
  <r>
    <n v="476417"/>
    <x v="0"/>
    <x v="0"/>
    <n v="60000"/>
    <n v="60000"/>
    <n v="0"/>
    <x v="0"/>
    <x v="0"/>
    <x v="1"/>
    <n v="509"/>
    <x v="0"/>
  </r>
  <r>
    <n v="476430"/>
    <x v="0"/>
    <x v="0"/>
    <n v="60000"/>
    <n v="60000"/>
    <n v="0"/>
    <x v="0"/>
    <x v="1"/>
    <x v="0"/>
    <n v="476"/>
    <x v="8"/>
  </r>
  <r>
    <n v="476439"/>
    <x v="0"/>
    <x v="0"/>
    <n v="90000"/>
    <n v="90000"/>
    <n v="0"/>
    <x v="0"/>
    <x v="0"/>
    <x v="1"/>
    <n v="529"/>
    <x v="7"/>
  </r>
  <r>
    <n v="476441"/>
    <x v="1"/>
    <x v="0"/>
    <n v="40000"/>
    <n v="40000"/>
    <n v="0"/>
    <x v="0"/>
    <x v="1"/>
    <x v="0"/>
    <n v="478"/>
    <x v="8"/>
  </r>
  <r>
    <n v="476450"/>
    <x v="0"/>
    <x v="0"/>
    <n v="111500"/>
    <n v="111500"/>
    <n v="0"/>
    <x v="0"/>
    <x v="0"/>
    <x v="1"/>
    <n v="419"/>
    <x v="6"/>
  </r>
  <r>
    <n v="476467"/>
    <x v="0"/>
    <x v="0"/>
    <n v="35000"/>
    <n v="35000"/>
    <n v="0"/>
    <x v="0"/>
    <x v="0"/>
    <x v="1"/>
    <n v="494"/>
    <x v="0"/>
  </r>
  <r>
    <n v="476473"/>
    <x v="1"/>
    <x v="0"/>
    <n v="36500"/>
    <n v="36500"/>
    <n v="0"/>
    <x v="0"/>
    <x v="0"/>
    <x v="1"/>
    <n v="425"/>
    <x v="6"/>
  </r>
  <r>
    <n v="476484"/>
    <x v="1"/>
    <x v="0"/>
    <n v="70000"/>
    <n v="70000"/>
    <n v="0"/>
    <x v="0"/>
    <x v="1"/>
    <x v="0"/>
    <n v="395"/>
    <x v="2"/>
  </r>
  <r>
    <n v="476486"/>
    <x v="2"/>
    <x v="2"/>
    <n v="30000"/>
    <n v="30000"/>
    <n v="0"/>
    <x v="0"/>
    <x v="1"/>
    <x v="0"/>
    <n v="467"/>
    <x v="1"/>
  </r>
  <r>
    <n v="476500"/>
    <x v="0"/>
    <x v="1"/>
    <n v="10000"/>
    <n v="10000"/>
    <n v="0"/>
    <x v="0"/>
    <x v="1"/>
    <x v="1"/>
    <n v="443"/>
    <x v="3"/>
  </r>
  <r>
    <n v="476503"/>
    <x v="0"/>
    <x v="0"/>
    <n v="10000"/>
    <n v="10000"/>
    <n v="0"/>
    <x v="0"/>
    <x v="0"/>
    <x v="1"/>
    <n v="448"/>
    <x v="3"/>
  </r>
  <r>
    <n v="476504"/>
    <x v="1"/>
    <x v="1"/>
    <n v="36000"/>
    <n v="36000"/>
    <n v="0"/>
    <x v="0"/>
    <x v="0"/>
    <x v="0"/>
    <n v="434"/>
    <x v="3"/>
  </r>
  <r>
    <n v="476516"/>
    <x v="1"/>
    <x v="0"/>
    <n v="35000"/>
    <n v="0"/>
    <n v="1"/>
    <x v="1"/>
    <x v="0"/>
    <x v="1"/>
    <n v="444"/>
    <x v="3"/>
  </r>
  <r>
    <n v="476518"/>
    <x v="0"/>
    <x v="1"/>
    <n v="40000"/>
    <n v="40000"/>
    <n v="0"/>
    <x v="0"/>
    <x v="0"/>
    <x v="0"/>
    <n v="390"/>
    <x v="4"/>
  </r>
  <r>
    <n v="476528"/>
    <x v="0"/>
    <x v="0"/>
    <n v="500"/>
    <n v="500"/>
    <n v="0"/>
    <x v="0"/>
    <x v="1"/>
    <x v="1"/>
    <n v="485"/>
    <x v="8"/>
  </r>
  <r>
    <n v="476539"/>
    <x v="0"/>
    <x v="0"/>
    <n v="60000"/>
    <n v="60000"/>
    <n v="0"/>
    <x v="0"/>
    <x v="0"/>
    <x v="1"/>
    <n v="456"/>
    <x v="1"/>
  </r>
  <r>
    <n v="476546"/>
    <x v="1"/>
    <x v="0"/>
    <n v="25000"/>
    <n v="25000"/>
    <n v="0"/>
    <x v="0"/>
    <x v="1"/>
    <x v="1"/>
    <n v="412"/>
    <x v="6"/>
  </r>
  <r>
    <n v="476571"/>
    <x v="0"/>
    <x v="1"/>
    <n v="125000"/>
    <n v="125000"/>
    <n v="0"/>
    <x v="0"/>
    <x v="0"/>
    <x v="1"/>
    <n v="453"/>
    <x v="1"/>
  </r>
  <r>
    <n v="476576"/>
    <x v="1"/>
    <x v="0"/>
    <n v="20000"/>
    <n v="0"/>
    <n v="1"/>
    <x v="1"/>
    <x v="0"/>
    <x v="2"/>
    <n v="438"/>
    <x v="3"/>
  </r>
  <r>
    <n v="476594"/>
    <x v="0"/>
    <x v="0"/>
    <n v="51800"/>
    <n v="51800"/>
    <n v="0"/>
    <x v="0"/>
    <x v="0"/>
    <x v="1"/>
    <n v="467"/>
    <x v="1"/>
  </r>
  <r>
    <n v="476599"/>
    <x v="0"/>
    <x v="2"/>
    <n v="25000"/>
    <n v="25000"/>
    <n v="0"/>
    <x v="0"/>
    <x v="1"/>
    <x v="1"/>
    <n v="484"/>
    <x v="8"/>
  </r>
  <r>
    <n v="476607"/>
    <x v="0"/>
    <x v="0"/>
    <n v="20000"/>
    <n v="20000"/>
    <n v="0"/>
    <x v="0"/>
    <x v="0"/>
    <x v="1"/>
    <n v="480"/>
    <x v="8"/>
  </r>
  <r>
    <n v="476615"/>
    <x v="0"/>
    <x v="0"/>
    <n v="23000"/>
    <n v="23000"/>
    <n v="0"/>
    <x v="0"/>
    <x v="0"/>
    <x v="1"/>
    <n v="408"/>
    <x v="2"/>
  </r>
  <r>
    <n v="476651"/>
    <x v="0"/>
    <x v="0"/>
    <n v="105000"/>
    <n v="105000"/>
    <n v="0"/>
    <x v="0"/>
    <x v="0"/>
    <x v="0"/>
    <n v="422"/>
    <x v="6"/>
  </r>
  <r>
    <n v="476661"/>
    <x v="0"/>
    <x v="0"/>
    <n v="142029.22999999998"/>
    <n v="142029.22999999998"/>
    <n v="0"/>
    <x v="0"/>
    <x v="0"/>
    <x v="0"/>
    <n v="543"/>
    <x v="9"/>
  </r>
  <r>
    <n v="476676"/>
    <x v="1"/>
    <x v="0"/>
    <n v="35000"/>
    <n v="35000"/>
    <n v="0"/>
    <x v="0"/>
    <x v="0"/>
    <x v="1"/>
    <n v="457"/>
    <x v="1"/>
  </r>
  <r>
    <n v="476729"/>
    <x v="0"/>
    <x v="0"/>
    <n v="41000"/>
    <n v="41000"/>
    <n v="0"/>
    <x v="0"/>
    <x v="0"/>
    <x v="0"/>
    <n v="468"/>
    <x v="1"/>
  </r>
  <r>
    <n v="476733"/>
    <x v="1"/>
    <x v="0"/>
    <n v="20000"/>
    <n v="20000"/>
    <n v="0"/>
    <x v="0"/>
    <x v="1"/>
    <x v="0"/>
    <n v="422"/>
    <x v="6"/>
  </r>
  <r>
    <n v="476735"/>
    <x v="0"/>
    <x v="2"/>
    <n v="40000"/>
    <n v="40000"/>
    <n v="0"/>
    <x v="0"/>
    <x v="0"/>
    <x v="1"/>
    <n v="461"/>
    <x v="1"/>
  </r>
  <r>
    <n v="476746"/>
    <x v="1"/>
    <x v="0"/>
    <n v="25000"/>
    <n v="25000"/>
    <n v="0"/>
    <x v="0"/>
    <x v="1"/>
    <x v="0"/>
    <n v="466"/>
    <x v="1"/>
  </r>
  <r>
    <n v="476798"/>
    <x v="1"/>
    <x v="0"/>
    <n v="1000"/>
    <n v="1000"/>
    <n v="0"/>
    <x v="0"/>
    <x v="0"/>
    <x v="1"/>
    <n v="407"/>
    <x v="2"/>
  </r>
  <r>
    <n v="476815"/>
    <x v="0"/>
    <x v="2"/>
    <n v="30000"/>
    <n v="30000"/>
    <n v="0"/>
    <x v="0"/>
    <x v="1"/>
    <x v="0"/>
    <n v="418"/>
    <x v="6"/>
  </r>
  <r>
    <n v="476830"/>
    <x v="0"/>
    <x v="1"/>
    <n v="47000"/>
    <n v="47000"/>
    <n v="0"/>
    <x v="0"/>
    <x v="0"/>
    <x v="1"/>
    <n v="424"/>
    <x v="6"/>
  </r>
  <r>
    <n v="476832"/>
    <x v="0"/>
    <x v="0"/>
    <n v="30000"/>
    <n v="30000"/>
    <n v="0"/>
    <x v="0"/>
    <x v="0"/>
    <x v="1"/>
    <n v="365"/>
    <x v="5"/>
  </r>
  <r>
    <n v="476837"/>
    <x v="1"/>
    <x v="0"/>
    <n v="15600"/>
    <n v="15600"/>
    <n v="0"/>
    <x v="0"/>
    <x v="1"/>
    <x v="1"/>
    <n v="454"/>
    <x v="1"/>
  </r>
  <r>
    <n v="476863"/>
    <x v="0"/>
    <x v="0"/>
    <n v="40000"/>
    <n v="40000"/>
    <n v="0"/>
    <x v="0"/>
    <x v="1"/>
    <x v="0"/>
    <n v="522"/>
    <x v="7"/>
  </r>
  <r>
    <n v="476868"/>
    <x v="0"/>
    <x v="1"/>
    <n v="30000"/>
    <n v="30000"/>
    <n v="0"/>
    <x v="0"/>
    <x v="1"/>
    <x v="1"/>
    <n v="449"/>
    <x v="3"/>
  </r>
  <r>
    <n v="476923"/>
    <x v="0"/>
    <x v="1"/>
    <n v="77000"/>
    <n v="77000"/>
    <n v="0"/>
    <x v="0"/>
    <x v="0"/>
    <x v="1"/>
    <n v="437"/>
    <x v="3"/>
  </r>
  <r>
    <n v="476931"/>
    <x v="0"/>
    <x v="1"/>
    <n v="25000"/>
    <n v="25000"/>
    <n v="0"/>
    <x v="0"/>
    <x v="0"/>
    <x v="1"/>
    <n v="421"/>
    <x v="6"/>
  </r>
  <r>
    <n v="476933"/>
    <x v="0"/>
    <x v="0"/>
    <n v="73100"/>
    <n v="73100"/>
    <n v="0"/>
    <x v="0"/>
    <x v="1"/>
    <x v="0"/>
    <n v="538"/>
    <x v="9"/>
  </r>
  <r>
    <n v="476944"/>
    <x v="1"/>
    <x v="1"/>
    <n v="35000"/>
    <n v="35000"/>
    <n v="0"/>
    <x v="0"/>
    <x v="0"/>
    <x v="1"/>
    <n v="439"/>
    <x v="3"/>
  </r>
  <r>
    <n v="476952"/>
    <x v="2"/>
    <x v="2"/>
    <n v="35000"/>
    <n v="35000"/>
    <n v="0"/>
    <x v="0"/>
    <x v="1"/>
    <x v="1"/>
    <n v="483"/>
    <x v="8"/>
  </r>
  <r>
    <n v="476974"/>
    <x v="0"/>
    <x v="0"/>
    <n v="127100"/>
    <n v="127100"/>
    <n v="0"/>
    <x v="0"/>
    <x v="1"/>
    <x v="2"/>
    <n v="526"/>
    <x v="7"/>
  </r>
  <r>
    <n v="476976"/>
    <x v="0"/>
    <x v="2"/>
    <n v="30000"/>
    <n v="30000"/>
    <n v="0"/>
    <x v="0"/>
    <x v="1"/>
    <x v="1"/>
    <n v="494"/>
    <x v="0"/>
  </r>
  <r>
    <n v="477013"/>
    <x v="0"/>
    <x v="2"/>
    <n v="8500"/>
    <n v="8500"/>
    <n v="0"/>
    <x v="0"/>
    <x v="1"/>
    <x v="0"/>
    <n v="520"/>
    <x v="7"/>
  </r>
  <r>
    <n v="477017"/>
    <x v="0"/>
    <x v="0"/>
    <n v="24200"/>
    <n v="24200"/>
    <n v="0"/>
    <x v="0"/>
    <x v="1"/>
    <x v="1"/>
    <n v="464"/>
    <x v="1"/>
  </r>
  <r>
    <n v="477037"/>
    <x v="0"/>
    <x v="1"/>
    <n v="212100"/>
    <n v="212100"/>
    <n v="0"/>
    <x v="0"/>
    <x v="1"/>
    <x v="0"/>
    <n v="497"/>
    <x v="0"/>
  </r>
  <r>
    <n v="477049"/>
    <x v="0"/>
    <x v="2"/>
    <n v="20500"/>
    <n v="20500"/>
    <n v="0"/>
    <x v="0"/>
    <x v="0"/>
    <x v="1"/>
    <n v="479"/>
    <x v="8"/>
  </r>
  <r>
    <n v="477078"/>
    <x v="0"/>
    <x v="0"/>
    <n v="20000"/>
    <n v="0"/>
    <n v="1"/>
    <x v="1"/>
    <x v="0"/>
    <x v="1"/>
    <n v="407"/>
    <x v="2"/>
  </r>
  <r>
    <n v="477079"/>
    <x v="0"/>
    <x v="1"/>
    <n v="33000"/>
    <n v="33000"/>
    <n v="0"/>
    <x v="0"/>
    <x v="1"/>
    <x v="1"/>
    <n v="474"/>
    <x v="8"/>
  </r>
  <r>
    <n v="477081"/>
    <x v="0"/>
    <x v="1"/>
    <n v="32000"/>
    <n v="32000"/>
    <n v="0"/>
    <x v="0"/>
    <x v="1"/>
    <x v="1"/>
    <n v="526"/>
    <x v="7"/>
  </r>
  <r>
    <n v="477116"/>
    <x v="0"/>
    <x v="2"/>
    <n v="41800"/>
    <n v="41800"/>
    <n v="0"/>
    <x v="0"/>
    <x v="1"/>
    <x v="1"/>
    <n v="477"/>
    <x v="8"/>
  </r>
  <r>
    <n v="477118"/>
    <x v="0"/>
    <x v="0"/>
    <n v="84000"/>
    <n v="84000"/>
    <n v="0"/>
    <x v="0"/>
    <x v="0"/>
    <x v="2"/>
    <n v="447"/>
    <x v="3"/>
  </r>
  <r>
    <n v="477133"/>
    <x v="0"/>
    <x v="0"/>
    <n v="30000"/>
    <n v="30000"/>
    <n v="0"/>
    <x v="0"/>
    <x v="0"/>
    <x v="1"/>
    <n v="427"/>
    <x v="6"/>
  </r>
  <r>
    <n v="477168"/>
    <x v="2"/>
    <x v="1"/>
    <n v="95000"/>
    <n v="95000"/>
    <n v="0"/>
    <x v="0"/>
    <x v="0"/>
    <x v="1"/>
    <n v="468"/>
    <x v="1"/>
  </r>
  <r>
    <n v="477181"/>
    <x v="0"/>
    <x v="0"/>
    <n v="35000"/>
    <n v="35000"/>
    <n v="0"/>
    <x v="0"/>
    <x v="1"/>
    <x v="2"/>
    <n v="465"/>
    <x v="1"/>
  </r>
  <r>
    <n v="477186"/>
    <x v="0"/>
    <x v="0"/>
    <n v="58450"/>
    <n v="58450"/>
    <n v="0"/>
    <x v="0"/>
    <x v="1"/>
    <x v="2"/>
    <n v="480"/>
    <x v="8"/>
  </r>
  <r>
    <n v="477195"/>
    <x v="0"/>
    <x v="0"/>
    <n v="74600"/>
    <n v="74600"/>
    <n v="0"/>
    <x v="0"/>
    <x v="0"/>
    <x v="1"/>
    <n v="473"/>
    <x v="8"/>
  </r>
  <r>
    <n v="477217"/>
    <x v="1"/>
    <x v="0"/>
    <n v="14500"/>
    <n v="14500"/>
    <n v="0"/>
    <x v="0"/>
    <x v="1"/>
    <x v="1"/>
    <n v="529"/>
    <x v="7"/>
  </r>
  <r>
    <n v="477267"/>
    <x v="0"/>
    <x v="1"/>
    <n v="35000"/>
    <n v="35000"/>
    <n v="0"/>
    <x v="0"/>
    <x v="1"/>
    <x v="0"/>
    <n v="480"/>
    <x v="8"/>
  </r>
  <r>
    <n v="477375"/>
    <x v="0"/>
    <x v="0"/>
    <n v="133500"/>
    <n v="133500"/>
    <n v="0"/>
    <x v="0"/>
    <x v="1"/>
    <x v="1"/>
    <n v="465"/>
    <x v="1"/>
  </r>
  <r>
    <n v="477380"/>
    <x v="2"/>
    <x v="0"/>
    <n v="80000"/>
    <n v="80000"/>
    <n v="0"/>
    <x v="0"/>
    <x v="1"/>
    <x v="1"/>
    <n v="456"/>
    <x v="1"/>
  </r>
  <r>
    <n v="477391"/>
    <x v="0"/>
    <x v="2"/>
    <n v="19500"/>
    <n v="19500"/>
    <n v="0"/>
    <x v="0"/>
    <x v="1"/>
    <x v="0"/>
    <n v="461"/>
    <x v="1"/>
  </r>
  <r>
    <n v="477406"/>
    <x v="0"/>
    <x v="1"/>
    <n v="20000"/>
    <n v="20000"/>
    <n v="0"/>
    <x v="0"/>
    <x v="0"/>
    <x v="1"/>
    <n v="495"/>
    <x v="0"/>
  </r>
  <r>
    <n v="477445"/>
    <x v="1"/>
    <x v="2"/>
    <n v="30000"/>
    <n v="30000"/>
    <n v="0"/>
    <x v="0"/>
    <x v="1"/>
    <x v="1"/>
    <n v="422"/>
    <x v="6"/>
  </r>
  <r>
    <n v="477465"/>
    <x v="1"/>
    <x v="0"/>
    <n v="15000"/>
    <n v="15000"/>
    <n v="0"/>
    <x v="0"/>
    <x v="1"/>
    <x v="0"/>
    <n v="471"/>
    <x v="8"/>
  </r>
  <r>
    <n v="477496"/>
    <x v="0"/>
    <x v="0"/>
    <n v="40000"/>
    <n v="40000"/>
    <n v="0"/>
    <x v="0"/>
    <x v="1"/>
    <x v="2"/>
    <n v="440"/>
    <x v="3"/>
  </r>
  <r>
    <n v="477529"/>
    <x v="0"/>
    <x v="1"/>
    <n v="30000"/>
    <n v="30000"/>
    <n v="0"/>
    <x v="0"/>
    <x v="0"/>
    <x v="1"/>
    <n v="488"/>
    <x v="8"/>
  </r>
  <r>
    <n v="477536"/>
    <x v="1"/>
    <x v="0"/>
    <n v="40000"/>
    <n v="500"/>
    <n v="1"/>
    <x v="1"/>
    <x v="0"/>
    <x v="1"/>
    <n v="459"/>
    <x v="1"/>
  </r>
  <r>
    <n v="477588"/>
    <x v="0"/>
    <x v="0"/>
    <n v="35000"/>
    <n v="35000"/>
    <n v="0"/>
    <x v="0"/>
    <x v="1"/>
    <x v="2"/>
    <n v="528"/>
    <x v="7"/>
  </r>
  <r>
    <n v="477682"/>
    <x v="1"/>
    <x v="1"/>
    <n v="35000"/>
    <n v="35000"/>
    <n v="0"/>
    <x v="0"/>
    <x v="0"/>
    <x v="1"/>
    <n v="527"/>
    <x v="7"/>
  </r>
  <r>
    <n v="477687"/>
    <x v="0"/>
    <x v="0"/>
    <n v="40000"/>
    <n v="23000"/>
    <n v="1"/>
    <x v="1"/>
    <x v="0"/>
    <x v="1"/>
    <n v="411"/>
    <x v="6"/>
  </r>
  <r>
    <n v="477693"/>
    <x v="1"/>
    <x v="0"/>
    <n v="7001"/>
    <n v="7001"/>
    <n v="0"/>
    <x v="0"/>
    <x v="0"/>
    <x v="1"/>
    <n v="444"/>
    <x v="3"/>
  </r>
  <r>
    <n v="477695"/>
    <x v="0"/>
    <x v="0"/>
    <n v="28000"/>
    <n v="28000"/>
    <n v="0"/>
    <x v="0"/>
    <x v="0"/>
    <x v="1"/>
    <n v="403"/>
    <x v="2"/>
  </r>
  <r>
    <n v="477696"/>
    <x v="0"/>
    <x v="0"/>
    <n v="45000"/>
    <n v="45000"/>
    <n v="0"/>
    <x v="0"/>
    <x v="1"/>
    <x v="1"/>
    <n v="511"/>
    <x v="7"/>
  </r>
  <r>
    <n v="477700"/>
    <x v="0"/>
    <x v="0"/>
    <n v="41000"/>
    <n v="41000"/>
    <n v="0"/>
    <x v="0"/>
    <x v="1"/>
    <x v="2"/>
    <n v="523"/>
    <x v="7"/>
  </r>
  <r>
    <n v="477724"/>
    <x v="0"/>
    <x v="0"/>
    <n v="120000"/>
    <n v="120000"/>
    <n v="0"/>
    <x v="0"/>
    <x v="0"/>
    <x v="1"/>
    <n v="465"/>
    <x v="1"/>
  </r>
  <r>
    <n v="477756"/>
    <x v="0"/>
    <x v="1"/>
    <n v="139000"/>
    <n v="139000"/>
    <n v="0"/>
    <x v="0"/>
    <x v="1"/>
    <x v="1"/>
    <n v="432"/>
    <x v="3"/>
  </r>
  <r>
    <n v="477761"/>
    <x v="1"/>
    <x v="0"/>
    <n v="700"/>
    <n v="700"/>
    <n v="0"/>
    <x v="0"/>
    <x v="0"/>
    <x v="1"/>
    <n v="446"/>
    <x v="3"/>
  </r>
  <r>
    <n v="477795"/>
    <x v="0"/>
    <x v="1"/>
    <n v="31000"/>
    <n v="31000"/>
    <n v="0"/>
    <x v="0"/>
    <x v="1"/>
    <x v="1"/>
    <n v="458"/>
    <x v="1"/>
  </r>
  <r>
    <n v="477801"/>
    <x v="0"/>
    <x v="0"/>
    <n v="180350"/>
    <n v="180350"/>
    <n v="0"/>
    <x v="0"/>
    <x v="1"/>
    <x v="2"/>
    <n v="558"/>
    <x v="10"/>
  </r>
  <r>
    <n v="477803"/>
    <x v="0"/>
    <x v="0"/>
    <n v="32000"/>
    <n v="32000"/>
    <n v="0"/>
    <x v="0"/>
    <x v="1"/>
    <x v="0"/>
    <n v="548"/>
    <x v="9"/>
  </r>
  <r>
    <n v="477806"/>
    <x v="0"/>
    <x v="1"/>
    <n v="30000"/>
    <n v="30000"/>
    <n v="0"/>
    <x v="0"/>
    <x v="1"/>
    <x v="1"/>
    <n v="438"/>
    <x v="3"/>
  </r>
  <r>
    <n v="477825"/>
    <x v="0"/>
    <x v="0"/>
    <n v="43700"/>
    <n v="43700"/>
    <n v="0"/>
    <x v="0"/>
    <x v="1"/>
    <x v="2"/>
    <n v="484"/>
    <x v="8"/>
  </r>
  <r>
    <n v="477828"/>
    <x v="1"/>
    <x v="0"/>
    <n v="44900"/>
    <n v="14964"/>
    <n v="1"/>
    <x v="1"/>
    <x v="0"/>
    <x v="2"/>
    <n v="419"/>
    <x v="6"/>
  </r>
  <r>
    <n v="477841"/>
    <x v="0"/>
    <x v="0"/>
    <n v="20000"/>
    <n v="20000"/>
    <n v="0"/>
    <x v="0"/>
    <x v="1"/>
    <x v="2"/>
    <n v="482"/>
    <x v="8"/>
  </r>
  <r>
    <n v="477842"/>
    <x v="0"/>
    <x v="0"/>
    <n v="35000"/>
    <n v="35000"/>
    <n v="0"/>
    <x v="0"/>
    <x v="0"/>
    <x v="0"/>
    <n v="458"/>
    <x v="1"/>
  </r>
  <r>
    <n v="477852"/>
    <x v="0"/>
    <x v="2"/>
    <n v="30000"/>
    <n v="30000"/>
    <n v="0"/>
    <x v="0"/>
    <x v="1"/>
    <x v="0"/>
    <n v="455"/>
    <x v="1"/>
  </r>
  <r>
    <n v="477856"/>
    <x v="0"/>
    <x v="0"/>
    <n v="20000"/>
    <n v="20000"/>
    <n v="0"/>
    <x v="0"/>
    <x v="1"/>
    <x v="0"/>
    <n v="458"/>
    <x v="1"/>
  </r>
  <r>
    <n v="477870"/>
    <x v="0"/>
    <x v="0"/>
    <n v="128600"/>
    <n v="128600"/>
    <n v="0"/>
    <x v="0"/>
    <x v="0"/>
    <x v="2"/>
    <n v="471"/>
    <x v="8"/>
  </r>
  <r>
    <n v="477884"/>
    <x v="1"/>
    <x v="0"/>
    <n v="19505"/>
    <n v="19505"/>
    <n v="0"/>
    <x v="0"/>
    <x v="0"/>
    <x v="1"/>
    <n v="479"/>
    <x v="8"/>
  </r>
  <r>
    <n v="477888"/>
    <x v="0"/>
    <x v="0"/>
    <n v="25000"/>
    <n v="25000"/>
    <n v="0"/>
    <x v="0"/>
    <x v="1"/>
    <x v="0"/>
    <n v="449"/>
    <x v="3"/>
  </r>
  <r>
    <n v="477889"/>
    <x v="0"/>
    <x v="0"/>
    <n v="3600"/>
    <n v="3600"/>
    <n v="0"/>
    <x v="0"/>
    <x v="1"/>
    <x v="0"/>
    <n v="539"/>
    <x v="9"/>
  </r>
  <r>
    <n v="477899"/>
    <x v="1"/>
    <x v="0"/>
    <n v="3000"/>
    <n v="3000"/>
    <n v="0"/>
    <x v="0"/>
    <x v="0"/>
    <x v="1"/>
    <n v="414"/>
    <x v="6"/>
  </r>
  <r>
    <n v="477900"/>
    <x v="1"/>
    <x v="0"/>
    <n v="30000"/>
    <n v="30000"/>
    <n v="0"/>
    <x v="0"/>
    <x v="1"/>
    <x v="1"/>
    <n v="533"/>
    <x v="9"/>
  </r>
  <r>
    <n v="477901"/>
    <x v="0"/>
    <x v="0"/>
    <n v="25000"/>
    <n v="25000"/>
    <n v="0"/>
    <x v="0"/>
    <x v="0"/>
    <x v="2"/>
    <n v="460"/>
    <x v="1"/>
  </r>
  <r>
    <n v="477926"/>
    <x v="0"/>
    <x v="0"/>
    <n v="20000"/>
    <n v="20000"/>
    <n v="0"/>
    <x v="0"/>
    <x v="0"/>
    <x v="2"/>
    <n v="462"/>
    <x v="1"/>
  </r>
  <r>
    <n v="477948"/>
    <x v="1"/>
    <x v="0"/>
    <n v="30000"/>
    <n v="30000"/>
    <n v="0"/>
    <x v="0"/>
    <x v="1"/>
    <x v="1"/>
    <n v="465"/>
    <x v="1"/>
  </r>
  <r>
    <n v="477951"/>
    <x v="0"/>
    <x v="0"/>
    <n v="47000"/>
    <n v="47000"/>
    <n v="0"/>
    <x v="0"/>
    <x v="1"/>
    <x v="0"/>
    <n v="475"/>
    <x v="8"/>
  </r>
  <r>
    <n v="477957"/>
    <x v="1"/>
    <x v="0"/>
    <n v="30000"/>
    <n v="30000"/>
    <n v="0"/>
    <x v="0"/>
    <x v="0"/>
    <x v="2"/>
    <n v="536"/>
    <x v="9"/>
  </r>
  <r>
    <n v="477967"/>
    <x v="1"/>
    <x v="0"/>
    <n v="10000"/>
    <n v="10000"/>
    <n v="0"/>
    <x v="0"/>
    <x v="0"/>
    <x v="1"/>
    <n v="412"/>
    <x v="6"/>
  </r>
  <r>
    <n v="478009"/>
    <x v="0"/>
    <x v="0"/>
    <n v="35000"/>
    <n v="35000"/>
    <n v="0"/>
    <x v="0"/>
    <x v="1"/>
    <x v="0"/>
    <n v="510"/>
    <x v="0"/>
  </r>
  <r>
    <n v="478017"/>
    <x v="1"/>
    <x v="0"/>
    <n v="30000"/>
    <n v="30000"/>
    <n v="0"/>
    <x v="0"/>
    <x v="0"/>
    <x v="1"/>
    <n v="390"/>
    <x v="4"/>
  </r>
  <r>
    <n v="478031"/>
    <x v="0"/>
    <x v="0"/>
    <n v="25000"/>
    <n v="25000"/>
    <n v="0"/>
    <x v="0"/>
    <x v="0"/>
    <x v="0"/>
    <n v="466"/>
    <x v="1"/>
  </r>
  <r>
    <n v="478033"/>
    <x v="1"/>
    <x v="0"/>
    <n v="25000"/>
    <n v="25000"/>
    <n v="0"/>
    <x v="0"/>
    <x v="1"/>
    <x v="0"/>
    <n v="460"/>
    <x v="1"/>
  </r>
  <r>
    <n v="478034"/>
    <x v="0"/>
    <x v="1"/>
    <n v="40000"/>
    <n v="40000"/>
    <n v="0"/>
    <x v="0"/>
    <x v="0"/>
    <x v="1"/>
    <n v="448"/>
    <x v="3"/>
  </r>
  <r>
    <n v="478045"/>
    <x v="0"/>
    <x v="0"/>
    <n v="15000"/>
    <n v="15000"/>
    <n v="0"/>
    <x v="0"/>
    <x v="0"/>
    <x v="1"/>
    <n v="507"/>
    <x v="0"/>
  </r>
  <r>
    <n v="478060"/>
    <x v="1"/>
    <x v="0"/>
    <n v="50000"/>
    <n v="50000"/>
    <n v="0"/>
    <x v="0"/>
    <x v="1"/>
    <x v="0"/>
    <n v="507"/>
    <x v="0"/>
  </r>
  <r>
    <n v="478061"/>
    <x v="1"/>
    <x v="0"/>
    <n v="500"/>
    <n v="500"/>
    <n v="0"/>
    <x v="0"/>
    <x v="0"/>
    <x v="1"/>
    <n v="395"/>
    <x v="2"/>
  </r>
  <r>
    <n v="478063"/>
    <x v="0"/>
    <x v="0"/>
    <n v="76000"/>
    <n v="76000"/>
    <n v="0"/>
    <x v="0"/>
    <x v="0"/>
    <x v="0"/>
    <n v="498"/>
    <x v="0"/>
  </r>
  <r>
    <n v="478070"/>
    <x v="1"/>
    <x v="0"/>
    <n v="20000"/>
    <n v="20000"/>
    <n v="0"/>
    <x v="0"/>
    <x v="0"/>
    <x v="2"/>
    <n v="492"/>
    <x v="0"/>
  </r>
  <r>
    <n v="478076"/>
    <x v="0"/>
    <x v="1"/>
    <n v="6000"/>
    <n v="6000"/>
    <n v="0"/>
    <x v="0"/>
    <x v="0"/>
    <x v="2"/>
    <n v="494"/>
    <x v="0"/>
  </r>
  <r>
    <n v="478093"/>
    <x v="0"/>
    <x v="0"/>
    <n v="28000"/>
    <n v="28000"/>
    <n v="0"/>
    <x v="0"/>
    <x v="0"/>
    <x v="1"/>
    <n v="452"/>
    <x v="1"/>
  </r>
  <r>
    <n v="478103"/>
    <x v="0"/>
    <x v="0"/>
    <n v="18000"/>
    <n v="18000"/>
    <n v="0"/>
    <x v="0"/>
    <x v="0"/>
    <x v="2"/>
    <n v="469"/>
    <x v="1"/>
  </r>
  <r>
    <n v="478106"/>
    <x v="0"/>
    <x v="0"/>
    <n v="17500"/>
    <n v="17500"/>
    <n v="0"/>
    <x v="0"/>
    <x v="1"/>
    <x v="1"/>
    <n v="465"/>
    <x v="1"/>
  </r>
  <r>
    <n v="478117"/>
    <x v="0"/>
    <x v="1"/>
    <n v="34000"/>
    <n v="34000"/>
    <n v="0"/>
    <x v="0"/>
    <x v="1"/>
    <x v="1"/>
    <n v="474"/>
    <x v="8"/>
  </r>
  <r>
    <n v="478118"/>
    <x v="2"/>
    <x v="2"/>
    <n v="20000"/>
    <n v="20000"/>
    <n v="0"/>
    <x v="0"/>
    <x v="0"/>
    <x v="1"/>
    <n v="483"/>
    <x v="8"/>
  </r>
  <r>
    <n v="478123"/>
    <x v="0"/>
    <x v="0"/>
    <n v="35000"/>
    <n v="35000"/>
    <n v="0"/>
    <x v="0"/>
    <x v="0"/>
    <x v="2"/>
    <n v="426"/>
    <x v="6"/>
  </r>
  <r>
    <n v="478131"/>
    <x v="1"/>
    <x v="0"/>
    <n v="20000"/>
    <n v="20000"/>
    <n v="0"/>
    <x v="0"/>
    <x v="0"/>
    <x v="2"/>
    <n v="487"/>
    <x v="8"/>
  </r>
  <r>
    <n v="478136"/>
    <x v="0"/>
    <x v="2"/>
    <n v="20000"/>
    <n v="20000"/>
    <n v="0"/>
    <x v="0"/>
    <x v="0"/>
    <x v="1"/>
    <n v="453"/>
    <x v="1"/>
  </r>
  <r>
    <n v="478139"/>
    <x v="0"/>
    <x v="1"/>
    <n v="5000"/>
    <n v="5000"/>
    <n v="0"/>
    <x v="0"/>
    <x v="0"/>
    <x v="1"/>
    <n v="490"/>
    <x v="8"/>
  </r>
  <r>
    <n v="478140"/>
    <x v="0"/>
    <x v="0"/>
    <n v="42000"/>
    <n v="42000"/>
    <n v="0"/>
    <x v="0"/>
    <x v="1"/>
    <x v="2"/>
    <n v="498"/>
    <x v="0"/>
  </r>
  <r>
    <n v="478141"/>
    <x v="2"/>
    <x v="2"/>
    <n v="20000"/>
    <n v="20000"/>
    <n v="0"/>
    <x v="0"/>
    <x v="0"/>
    <x v="1"/>
    <n v="467"/>
    <x v="1"/>
  </r>
  <r>
    <n v="478153"/>
    <x v="0"/>
    <x v="0"/>
    <n v="10000"/>
    <n v="10000"/>
    <n v="0"/>
    <x v="0"/>
    <x v="0"/>
    <x v="1"/>
    <n v="457"/>
    <x v="1"/>
  </r>
  <r>
    <n v="478155"/>
    <x v="0"/>
    <x v="0"/>
    <n v="62300"/>
    <n v="62300"/>
    <n v="0"/>
    <x v="0"/>
    <x v="1"/>
    <x v="2"/>
    <n v="528"/>
    <x v="7"/>
  </r>
  <r>
    <n v="478158"/>
    <x v="0"/>
    <x v="2"/>
    <n v="30000"/>
    <n v="30000"/>
    <n v="0"/>
    <x v="0"/>
    <x v="1"/>
    <x v="0"/>
    <n v="499"/>
    <x v="0"/>
  </r>
  <r>
    <n v="478162"/>
    <x v="0"/>
    <x v="0"/>
    <n v="1000"/>
    <n v="1000"/>
    <n v="0"/>
    <x v="0"/>
    <x v="0"/>
    <x v="0"/>
    <n v="456"/>
    <x v="1"/>
  </r>
  <r>
    <n v="478165"/>
    <x v="0"/>
    <x v="0"/>
    <n v="10000"/>
    <n v="10000"/>
    <n v="0"/>
    <x v="0"/>
    <x v="0"/>
    <x v="0"/>
    <n v="439"/>
    <x v="3"/>
  </r>
  <r>
    <n v="478171"/>
    <x v="0"/>
    <x v="0"/>
    <n v="93000"/>
    <n v="93000"/>
    <n v="0"/>
    <x v="0"/>
    <x v="0"/>
    <x v="2"/>
    <n v="503"/>
    <x v="0"/>
  </r>
  <r>
    <n v="478173"/>
    <x v="0"/>
    <x v="1"/>
    <n v="25200"/>
    <n v="25200"/>
    <n v="0"/>
    <x v="0"/>
    <x v="1"/>
    <x v="0"/>
    <n v="534"/>
    <x v="9"/>
  </r>
  <r>
    <n v="478175"/>
    <x v="0"/>
    <x v="0"/>
    <n v="77400"/>
    <n v="77400"/>
    <n v="0"/>
    <x v="0"/>
    <x v="0"/>
    <x v="1"/>
    <n v="420"/>
    <x v="6"/>
  </r>
  <r>
    <n v="478177"/>
    <x v="1"/>
    <x v="0"/>
    <n v="3000"/>
    <n v="3000"/>
    <n v="0"/>
    <x v="0"/>
    <x v="1"/>
    <x v="2"/>
    <n v="513"/>
    <x v="7"/>
  </r>
  <r>
    <n v="478183"/>
    <x v="1"/>
    <x v="0"/>
    <n v="45500"/>
    <n v="45500"/>
    <n v="0"/>
    <x v="0"/>
    <x v="0"/>
    <x v="1"/>
    <n v="428"/>
    <x v="6"/>
  </r>
  <r>
    <n v="478186"/>
    <x v="0"/>
    <x v="0"/>
    <n v="93000"/>
    <n v="93000"/>
    <n v="0"/>
    <x v="0"/>
    <x v="1"/>
    <x v="0"/>
    <n v="529"/>
    <x v="7"/>
  </r>
  <r>
    <n v="478187"/>
    <x v="1"/>
    <x v="0"/>
    <n v="42000"/>
    <n v="42000"/>
    <n v="0"/>
    <x v="0"/>
    <x v="1"/>
    <x v="1"/>
    <n v="497"/>
    <x v="0"/>
  </r>
  <r>
    <n v="478191"/>
    <x v="1"/>
    <x v="1"/>
    <n v="30000"/>
    <n v="30000"/>
    <n v="0"/>
    <x v="0"/>
    <x v="0"/>
    <x v="1"/>
    <n v="448"/>
    <x v="3"/>
  </r>
  <r>
    <n v="478201"/>
    <x v="0"/>
    <x v="2"/>
    <n v="34000"/>
    <n v="34000"/>
    <n v="0"/>
    <x v="0"/>
    <x v="1"/>
    <x v="0"/>
    <n v="482"/>
    <x v="8"/>
  </r>
  <r>
    <n v="478204"/>
    <x v="0"/>
    <x v="1"/>
    <n v="40000"/>
    <n v="40000"/>
    <n v="0"/>
    <x v="0"/>
    <x v="1"/>
    <x v="0"/>
    <n v="488"/>
    <x v="8"/>
  </r>
  <r>
    <n v="478207"/>
    <x v="1"/>
    <x v="0"/>
    <n v="13500"/>
    <n v="13500"/>
    <n v="0"/>
    <x v="0"/>
    <x v="1"/>
    <x v="2"/>
    <n v="500"/>
    <x v="0"/>
  </r>
  <r>
    <n v="478209"/>
    <x v="0"/>
    <x v="0"/>
    <n v="121800"/>
    <n v="121800"/>
    <n v="0"/>
    <x v="0"/>
    <x v="0"/>
    <x v="0"/>
    <n v="514"/>
    <x v="7"/>
  </r>
  <r>
    <n v="478216"/>
    <x v="1"/>
    <x v="0"/>
    <n v="5000"/>
    <n v="5000"/>
    <n v="0"/>
    <x v="0"/>
    <x v="1"/>
    <x v="1"/>
    <n v="495"/>
    <x v="0"/>
  </r>
  <r>
    <n v="478218"/>
    <x v="1"/>
    <x v="0"/>
    <n v="35000"/>
    <n v="0"/>
    <n v="1"/>
    <x v="1"/>
    <x v="0"/>
    <x v="1"/>
    <n v="448"/>
    <x v="3"/>
  </r>
  <r>
    <n v="478223"/>
    <x v="0"/>
    <x v="0"/>
    <n v="45000"/>
    <n v="45000"/>
    <n v="0"/>
    <x v="0"/>
    <x v="0"/>
    <x v="0"/>
    <n v="445"/>
    <x v="3"/>
  </r>
  <r>
    <n v="478224"/>
    <x v="0"/>
    <x v="0"/>
    <n v="65000"/>
    <n v="65000"/>
    <n v="0"/>
    <x v="0"/>
    <x v="0"/>
    <x v="1"/>
    <n v="483"/>
    <x v="8"/>
  </r>
  <r>
    <n v="478231"/>
    <x v="0"/>
    <x v="0"/>
    <n v="30000"/>
    <n v="30000"/>
    <n v="0"/>
    <x v="0"/>
    <x v="0"/>
    <x v="1"/>
    <n v="451"/>
    <x v="1"/>
  </r>
  <r>
    <n v="478234"/>
    <x v="0"/>
    <x v="0"/>
    <n v="59900"/>
    <n v="59900"/>
    <n v="0"/>
    <x v="0"/>
    <x v="1"/>
    <x v="0"/>
    <n v="503"/>
    <x v="0"/>
  </r>
  <r>
    <n v="478237"/>
    <x v="0"/>
    <x v="0"/>
    <n v="20000"/>
    <n v="20000"/>
    <n v="0"/>
    <x v="0"/>
    <x v="1"/>
    <x v="0"/>
    <n v="441"/>
    <x v="3"/>
  </r>
  <r>
    <n v="478250"/>
    <x v="1"/>
    <x v="0"/>
    <n v="15000"/>
    <n v="15000"/>
    <n v="0"/>
    <x v="0"/>
    <x v="0"/>
    <x v="1"/>
    <n v="457"/>
    <x v="1"/>
  </r>
  <r>
    <n v="478251"/>
    <x v="1"/>
    <x v="2"/>
    <n v="32000"/>
    <n v="0"/>
    <n v="1"/>
    <x v="1"/>
    <x v="0"/>
    <x v="1"/>
    <n v="463"/>
    <x v="1"/>
  </r>
  <r>
    <n v="478252"/>
    <x v="1"/>
    <x v="0"/>
    <n v="30000"/>
    <n v="30000"/>
    <n v="0"/>
    <x v="0"/>
    <x v="0"/>
    <x v="1"/>
    <n v="457"/>
    <x v="1"/>
  </r>
  <r>
    <n v="478264"/>
    <x v="0"/>
    <x v="0"/>
    <n v="20000"/>
    <n v="20000"/>
    <n v="0"/>
    <x v="0"/>
    <x v="1"/>
    <x v="0"/>
    <n v="508"/>
    <x v="0"/>
  </r>
  <r>
    <n v="478266"/>
    <x v="1"/>
    <x v="1"/>
    <n v="25000"/>
    <n v="25000"/>
    <n v="0"/>
    <x v="0"/>
    <x v="0"/>
    <x v="1"/>
    <n v="444"/>
    <x v="3"/>
  </r>
  <r>
    <n v="478270"/>
    <x v="0"/>
    <x v="0"/>
    <n v="61000"/>
    <n v="61000"/>
    <n v="0"/>
    <x v="0"/>
    <x v="0"/>
    <x v="1"/>
    <n v="433"/>
    <x v="3"/>
  </r>
  <r>
    <n v="478276"/>
    <x v="0"/>
    <x v="0"/>
    <n v="68700"/>
    <n v="68700"/>
    <n v="0"/>
    <x v="0"/>
    <x v="1"/>
    <x v="0"/>
    <n v="513"/>
    <x v="7"/>
  </r>
  <r>
    <n v="478286"/>
    <x v="0"/>
    <x v="0"/>
    <n v="93000"/>
    <n v="93000"/>
    <n v="0"/>
    <x v="0"/>
    <x v="0"/>
    <x v="0"/>
    <n v="452"/>
    <x v="1"/>
  </r>
  <r>
    <n v="478289"/>
    <x v="0"/>
    <x v="1"/>
    <n v="35000"/>
    <n v="35000"/>
    <n v="0"/>
    <x v="0"/>
    <x v="0"/>
    <x v="1"/>
    <n v="444"/>
    <x v="3"/>
  </r>
  <r>
    <n v="478294"/>
    <x v="0"/>
    <x v="0"/>
    <n v="45000"/>
    <n v="45000"/>
    <n v="0"/>
    <x v="0"/>
    <x v="1"/>
    <x v="2"/>
    <n v="478"/>
    <x v="8"/>
  </r>
  <r>
    <n v="478296"/>
    <x v="0"/>
    <x v="0"/>
    <n v="81206"/>
    <n v="81206"/>
    <n v="0"/>
    <x v="0"/>
    <x v="1"/>
    <x v="0"/>
    <n v="550"/>
    <x v="9"/>
  </r>
  <r>
    <n v="478298"/>
    <x v="0"/>
    <x v="0"/>
    <n v="40000"/>
    <n v="40000"/>
    <n v="0"/>
    <x v="0"/>
    <x v="1"/>
    <x v="1"/>
    <n v="536"/>
    <x v="9"/>
  </r>
  <r>
    <n v="478308"/>
    <x v="1"/>
    <x v="0"/>
    <n v="23000"/>
    <n v="23000"/>
    <n v="0"/>
    <x v="0"/>
    <x v="0"/>
    <x v="0"/>
    <n v="477"/>
    <x v="8"/>
  </r>
  <r>
    <n v="478312"/>
    <x v="1"/>
    <x v="0"/>
    <n v="30000"/>
    <n v="30000"/>
    <n v="0"/>
    <x v="0"/>
    <x v="1"/>
    <x v="0"/>
    <n v="465"/>
    <x v="1"/>
  </r>
  <r>
    <n v="478319"/>
    <x v="1"/>
    <x v="0"/>
    <n v="3000"/>
    <n v="3000"/>
    <n v="0"/>
    <x v="0"/>
    <x v="1"/>
    <x v="0"/>
    <n v="474"/>
    <x v="8"/>
  </r>
  <r>
    <n v="478320"/>
    <x v="0"/>
    <x v="0"/>
    <n v="90000"/>
    <n v="90000"/>
    <n v="0"/>
    <x v="0"/>
    <x v="1"/>
    <x v="0"/>
    <n v="525"/>
    <x v="7"/>
  </r>
  <r>
    <n v="478330"/>
    <x v="1"/>
    <x v="0"/>
    <n v="80000"/>
    <n v="80000"/>
    <n v="0"/>
    <x v="0"/>
    <x v="0"/>
    <x v="1"/>
    <n v="402"/>
    <x v="2"/>
  </r>
  <r>
    <n v="478335"/>
    <x v="2"/>
    <x v="0"/>
    <n v="40000"/>
    <n v="40000"/>
    <n v="0"/>
    <x v="0"/>
    <x v="0"/>
    <x v="1"/>
    <n v="429"/>
    <x v="6"/>
  </r>
  <r>
    <n v="478340"/>
    <x v="0"/>
    <x v="0"/>
    <n v="11500"/>
    <n v="11500"/>
    <n v="0"/>
    <x v="0"/>
    <x v="0"/>
    <x v="1"/>
    <n v="489"/>
    <x v="8"/>
  </r>
  <r>
    <n v="478354"/>
    <x v="1"/>
    <x v="0"/>
    <n v="70000"/>
    <n v="70000"/>
    <n v="0"/>
    <x v="0"/>
    <x v="0"/>
    <x v="1"/>
    <n v="429"/>
    <x v="6"/>
  </r>
  <r>
    <n v="478359"/>
    <x v="0"/>
    <x v="1"/>
    <n v="25000"/>
    <n v="25000"/>
    <n v="0"/>
    <x v="0"/>
    <x v="0"/>
    <x v="1"/>
    <n v="454"/>
    <x v="1"/>
  </r>
  <r>
    <n v="478366"/>
    <x v="2"/>
    <x v="0"/>
    <n v="50000"/>
    <n v="50000"/>
    <n v="0"/>
    <x v="0"/>
    <x v="0"/>
    <x v="2"/>
    <n v="474"/>
    <x v="8"/>
  </r>
  <r>
    <n v="478369"/>
    <x v="1"/>
    <x v="0"/>
    <n v="2000"/>
    <n v="2000"/>
    <n v="0"/>
    <x v="0"/>
    <x v="1"/>
    <x v="1"/>
    <n v="467"/>
    <x v="1"/>
  </r>
  <r>
    <n v="478372"/>
    <x v="0"/>
    <x v="2"/>
    <n v="25000"/>
    <n v="25000"/>
    <n v="0"/>
    <x v="0"/>
    <x v="0"/>
    <x v="1"/>
    <n v="436"/>
    <x v="3"/>
  </r>
  <r>
    <n v="478375"/>
    <x v="1"/>
    <x v="0"/>
    <n v="174700"/>
    <n v="174700"/>
    <n v="0"/>
    <x v="0"/>
    <x v="0"/>
    <x v="1"/>
    <n v="443"/>
    <x v="3"/>
  </r>
  <r>
    <n v="478381"/>
    <x v="0"/>
    <x v="2"/>
    <n v="50000"/>
    <n v="50000"/>
    <n v="0"/>
    <x v="0"/>
    <x v="1"/>
    <x v="0"/>
    <n v="510"/>
    <x v="0"/>
  </r>
  <r>
    <n v="478391"/>
    <x v="1"/>
    <x v="0"/>
    <n v="40000"/>
    <n v="40000"/>
    <n v="0"/>
    <x v="0"/>
    <x v="1"/>
    <x v="0"/>
    <n v="481"/>
    <x v="8"/>
  </r>
  <r>
    <n v="478392"/>
    <x v="0"/>
    <x v="0"/>
    <n v="60000"/>
    <n v="60000"/>
    <n v="0"/>
    <x v="0"/>
    <x v="1"/>
    <x v="1"/>
    <n v="549"/>
    <x v="9"/>
  </r>
  <r>
    <n v="478395"/>
    <x v="0"/>
    <x v="1"/>
    <n v="32000"/>
    <n v="32000"/>
    <n v="0"/>
    <x v="0"/>
    <x v="0"/>
    <x v="2"/>
    <n v="404"/>
    <x v="2"/>
  </r>
  <r>
    <n v="478399"/>
    <x v="0"/>
    <x v="2"/>
    <n v="50000"/>
    <n v="50000"/>
    <n v="0"/>
    <x v="0"/>
    <x v="1"/>
    <x v="0"/>
    <n v="458"/>
    <x v="1"/>
  </r>
  <r>
    <n v="478404"/>
    <x v="0"/>
    <x v="0"/>
    <n v="45300"/>
    <n v="45300"/>
    <n v="0"/>
    <x v="0"/>
    <x v="1"/>
    <x v="0"/>
    <n v="469"/>
    <x v="1"/>
  </r>
  <r>
    <n v="478418"/>
    <x v="0"/>
    <x v="1"/>
    <n v="180000"/>
    <n v="180000"/>
    <n v="0"/>
    <x v="0"/>
    <x v="1"/>
    <x v="1"/>
    <n v="520"/>
    <x v="7"/>
  </r>
  <r>
    <n v="478421"/>
    <x v="0"/>
    <x v="2"/>
    <n v="30000"/>
    <n v="30000"/>
    <n v="0"/>
    <x v="0"/>
    <x v="1"/>
    <x v="0"/>
    <n v="517"/>
    <x v="7"/>
  </r>
  <r>
    <n v="478423"/>
    <x v="1"/>
    <x v="0"/>
    <n v="140000"/>
    <n v="140000"/>
    <n v="0"/>
    <x v="0"/>
    <x v="1"/>
    <x v="2"/>
    <n v="516"/>
    <x v="7"/>
  </r>
  <r>
    <n v="478424"/>
    <x v="1"/>
    <x v="0"/>
    <n v="500"/>
    <n v="500"/>
    <n v="0"/>
    <x v="0"/>
    <x v="0"/>
    <x v="1"/>
    <n v="426"/>
    <x v="6"/>
  </r>
  <r>
    <n v="478428"/>
    <x v="0"/>
    <x v="1"/>
    <n v="20000"/>
    <n v="20000"/>
    <n v="0"/>
    <x v="0"/>
    <x v="1"/>
    <x v="2"/>
    <n v="534"/>
    <x v="9"/>
  </r>
  <r>
    <n v="478431"/>
    <x v="0"/>
    <x v="0"/>
    <n v="48000"/>
    <n v="48000"/>
    <n v="0"/>
    <x v="0"/>
    <x v="1"/>
    <x v="0"/>
    <n v="497"/>
    <x v="0"/>
  </r>
  <r>
    <n v="478432"/>
    <x v="0"/>
    <x v="0"/>
    <n v="30000"/>
    <n v="30000"/>
    <n v="0"/>
    <x v="0"/>
    <x v="0"/>
    <x v="1"/>
    <n v="410"/>
    <x v="2"/>
  </r>
  <r>
    <n v="478436"/>
    <x v="1"/>
    <x v="1"/>
    <n v="13000"/>
    <n v="13000"/>
    <n v="0"/>
    <x v="0"/>
    <x v="1"/>
    <x v="1"/>
    <n v="523"/>
    <x v="7"/>
  </r>
  <r>
    <n v="478437"/>
    <x v="1"/>
    <x v="1"/>
    <n v="20000"/>
    <n v="20000"/>
    <n v="0"/>
    <x v="0"/>
    <x v="1"/>
    <x v="0"/>
    <n v="465"/>
    <x v="1"/>
  </r>
  <r>
    <n v="478443"/>
    <x v="0"/>
    <x v="1"/>
    <n v="35000"/>
    <n v="35000"/>
    <n v="0"/>
    <x v="0"/>
    <x v="1"/>
    <x v="0"/>
    <n v="539"/>
    <x v="9"/>
  </r>
  <r>
    <n v="478471"/>
    <x v="0"/>
    <x v="1"/>
    <n v="35000"/>
    <n v="35000"/>
    <n v="0"/>
    <x v="0"/>
    <x v="0"/>
    <x v="2"/>
    <n v="499"/>
    <x v="0"/>
  </r>
  <r>
    <n v="478472"/>
    <x v="0"/>
    <x v="0"/>
    <n v="110105"/>
    <n v="110105"/>
    <n v="0"/>
    <x v="0"/>
    <x v="1"/>
    <x v="1"/>
    <n v="519"/>
    <x v="7"/>
  </r>
  <r>
    <n v="478476"/>
    <x v="1"/>
    <x v="0"/>
    <n v="53000"/>
    <n v="13000"/>
    <n v="1"/>
    <x v="1"/>
    <x v="0"/>
    <x v="1"/>
    <n v="418"/>
    <x v="6"/>
  </r>
  <r>
    <n v="478478"/>
    <x v="0"/>
    <x v="1"/>
    <n v="30000"/>
    <n v="30000"/>
    <n v="0"/>
    <x v="0"/>
    <x v="0"/>
    <x v="0"/>
    <n v="482"/>
    <x v="8"/>
  </r>
  <r>
    <n v="478485"/>
    <x v="0"/>
    <x v="0"/>
    <n v="10000"/>
    <n v="10000"/>
    <n v="0"/>
    <x v="0"/>
    <x v="1"/>
    <x v="0"/>
    <n v="480"/>
    <x v="8"/>
  </r>
  <r>
    <n v="478489"/>
    <x v="0"/>
    <x v="1"/>
    <n v="30000"/>
    <n v="30000"/>
    <n v="0"/>
    <x v="0"/>
    <x v="0"/>
    <x v="0"/>
    <n v="545"/>
    <x v="9"/>
  </r>
  <r>
    <n v="478491"/>
    <x v="1"/>
    <x v="0"/>
    <n v="80000"/>
    <n v="80000"/>
    <n v="0"/>
    <x v="0"/>
    <x v="0"/>
    <x v="1"/>
    <n v="480"/>
    <x v="8"/>
  </r>
  <r>
    <n v="478498"/>
    <x v="1"/>
    <x v="0"/>
    <n v="7465"/>
    <n v="7465"/>
    <n v="0"/>
    <x v="0"/>
    <x v="1"/>
    <x v="1"/>
    <n v="459"/>
    <x v="1"/>
  </r>
  <r>
    <n v="478499"/>
    <x v="1"/>
    <x v="1"/>
    <n v="30000"/>
    <n v="30000"/>
    <n v="0"/>
    <x v="0"/>
    <x v="0"/>
    <x v="1"/>
    <n v="484"/>
    <x v="8"/>
  </r>
  <r>
    <n v="478504"/>
    <x v="1"/>
    <x v="0"/>
    <n v="3000"/>
    <n v="3000"/>
    <n v="0"/>
    <x v="0"/>
    <x v="0"/>
    <x v="1"/>
    <n v="453"/>
    <x v="1"/>
  </r>
  <r>
    <n v="478519"/>
    <x v="1"/>
    <x v="0"/>
    <n v="30000"/>
    <n v="0"/>
    <n v="1"/>
    <x v="1"/>
    <x v="1"/>
    <x v="0"/>
    <n v="444"/>
    <x v="3"/>
  </r>
  <r>
    <n v="478522"/>
    <x v="1"/>
    <x v="0"/>
    <n v="30000"/>
    <n v="30000"/>
    <n v="0"/>
    <x v="0"/>
    <x v="1"/>
    <x v="1"/>
    <n v="450"/>
    <x v="3"/>
  </r>
  <r>
    <n v="478530"/>
    <x v="0"/>
    <x v="1"/>
    <n v="35000"/>
    <n v="35000"/>
    <n v="0"/>
    <x v="0"/>
    <x v="1"/>
    <x v="1"/>
    <n v="495"/>
    <x v="0"/>
  </r>
  <r>
    <n v="478531"/>
    <x v="1"/>
    <x v="0"/>
    <n v="30000"/>
    <n v="30000"/>
    <n v="0"/>
    <x v="0"/>
    <x v="1"/>
    <x v="0"/>
    <n v="473"/>
    <x v="8"/>
  </r>
  <r>
    <n v="478546"/>
    <x v="0"/>
    <x v="0"/>
    <n v="10000"/>
    <n v="10000"/>
    <n v="0"/>
    <x v="0"/>
    <x v="1"/>
    <x v="1"/>
    <n v="490"/>
    <x v="8"/>
  </r>
  <r>
    <n v="478550"/>
    <x v="0"/>
    <x v="0"/>
    <n v="85000"/>
    <n v="85000"/>
    <n v="0"/>
    <x v="0"/>
    <x v="1"/>
    <x v="2"/>
    <n v="570"/>
    <x v="10"/>
  </r>
  <r>
    <n v="478559"/>
    <x v="0"/>
    <x v="0"/>
    <n v="56000"/>
    <n v="56000"/>
    <n v="0"/>
    <x v="0"/>
    <x v="0"/>
    <x v="1"/>
    <n v="447"/>
    <x v="3"/>
  </r>
  <r>
    <n v="478563"/>
    <x v="1"/>
    <x v="0"/>
    <n v="40000"/>
    <n v="0"/>
    <n v="1"/>
    <x v="1"/>
    <x v="1"/>
    <x v="0"/>
    <n v="449"/>
    <x v="3"/>
  </r>
  <r>
    <n v="478566"/>
    <x v="1"/>
    <x v="0"/>
    <n v="20000"/>
    <n v="0"/>
    <n v="1"/>
    <x v="1"/>
    <x v="0"/>
    <x v="1"/>
    <n v="414"/>
    <x v="6"/>
  </r>
  <r>
    <n v="478568"/>
    <x v="1"/>
    <x v="0"/>
    <n v="17000"/>
    <n v="17000"/>
    <n v="0"/>
    <x v="0"/>
    <x v="1"/>
    <x v="0"/>
    <n v="474"/>
    <x v="8"/>
  </r>
  <r>
    <n v="478573"/>
    <x v="1"/>
    <x v="0"/>
    <n v="105000"/>
    <n v="105000"/>
    <n v="0"/>
    <x v="0"/>
    <x v="0"/>
    <x v="0"/>
    <n v="462"/>
    <x v="1"/>
  </r>
  <r>
    <n v="478590"/>
    <x v="0"/>
    <x v="0"/>
    <n v="150000"/>
    <n v="150000"/>
    <n v="0"/>
    <x v="0"/>
    <x v="0"/>
    <x v="0"/>
    <n v="499"/>
    <x v="0"/>
  </r>
  <r>
    <n v="478592"/>
    <x v="0"/>
    <x v="1"/>
    <n v="10000"/>
    <n v="10000"/>
    <n v="0"/>
    <x v="0"/>
    <x v="0"/>
    <x v="1"/>
    <n v="440"/>
    <x v="3"/>
  </r>
  <r>
    <n v="478595"/>
    <x v="1"/>
    <x v="0"/>
    <n v="20000"/>
    <n v="20000"/>
    <n v="0"/>
    <x v="0"/>
    <x v="0"/>
    <x v="1"/>
    <n v="442"/>
    <x v="3"/>
  </r>
  <r>
    <n v="478605"/>
    <x v="0"/>
    <x v="0"/>
    <n v="8000"/>
    <n v="8000"/>
    <n v="0"/>
    <x v="0"/>
    <x v="0"/>
    <x v="2"/>
    <n v="448"/>
    <x v="3"/>
  </r>
  <r>
    <n v="478607"/>
    <x v="1"/>
    <x v="0"/>
    <n v="35000"/>
    <n v="0"/>
    <n v="1"/>
    <x v="1"/>
    <x v="1"/>
    <x v="2"/>
    <n v="458"/>
    <x v="1"/>
  </r>
  <r>
    <n v="478609"/>
    <x v="0"/>
    <x v="0"/>
    <n v="229000"/>
    <n v="229000"/>
    <n v="0"/>
    <x v="0"/>
    <x v="0"/>
    <x v="1"/>
    <n v="455"/>
    <x v="1"/>
  </r>
  <r>
    <n v="478613"/>
    <x v="1"/>
    <x v="0"/>
    <n v="500"/>
    <n v="500"/>
    <n v="0"/>
    <x v="0"/>
    <x v="1"/>
    <x v="0"/>
    <n v="489"/>
    <x v="8"/>
  </r>
  <r>
    <n v="478618"/>
    <x v="0"/>
    <x v="0"/>
    <n v="53000"/>
    <n v="53000"/>
    <n v="0"/>
    <x v="0"/>
    <x v="1"/>
    <x v="0"/>
    <n v="522"/>
    <x v="7"/>
  </r>
  <r>
    <n v="478626"/>
    <x v="0"/>
    <x v="0"/>
    <n v="115700"/>
    <n v="115700"/>
    <n v="0"/>
    <x v="0"/>
    <x v="1"/>
    <x v="2"/>
    <n v="542"/>
    <x v="9"/>
  </r>
  <r>
    <n v="478630"/>
    <x v="0"/>
    <x v="0"/>
    <n v="81000"/>
    <n v="81000"/>
    <n v="0"/>
    <x v="0"/>
    <x v="1"/>
    <x v="0"/>
    <n v="538"/>
    <x v="9"/>
  </r>
  <r>
    <n v="478633"/>
    <x v="1"/>
    <x v="0"/>
    <n v="34500"/>
    <n v="34500"/>
    <n v="0"/>
    <x v="0"/>
    <x v="0"/>
    <x v="0"/>
    <n v="462"/>
    <x v="1"/>
  </r>
  <r>
    <n v="478640"/>
    <x v="0"/>
    <x v="0"/>
    <n v="255000"/>
    <n v="255000"/>
    <n v="0"/>
    <x v="0"/>
    <x v="0"/>
    <x v="1"/>
    <n v="461"/>
    <x v="1"/>
  </r>
  <r>
    <n v="478656"/>
    <x v="0"/>
    <x v="0"/>
    <n v="40600"/>
    <n v="40600"/>
    <n v="0"/>
    <x v="0"/>
    <x v="0"/>
    <x v="0"/>
    <n v="486"/>
    <x v="8"/>
  </r>
  <r>
    <n v="478663"/>
    <x v="0"/>
    <x v="0"/>
    <n v="33508"/>
    <n v="33508"/>
    <n v="0"/>
    <x v="0"/>
    <x v="0"/>
    <x v="1"/>
    <n v="457"/>
    <x v="1"/>
  </r>
  <r>
    <n v="478669"/>
    <x v="0"/>
    <x v="0"/>
    <n v="62200"/>
    <n v="62200"/>
    <n v="0"/>
    <x v="0"/>
    <x v="1"/>
    <x v="1"/>
    <n v="458"/>
    <x v="1"/>
  </r>
  <r>
    <n v="478670"/>
    <x v="0"/>
    <x v="0"/>
    <n v="117000"/>
    <n v="117000"/>
    <n v="0"/>
    <x v="0"/>
    <x v="1"/>
    <x v="0"/>
    <n v="434"/>
    <x v="3"/>
  </r>
  <r>
    <n v="478681"/>
    <x v="2"/>
    <x v="2"/>
    <n v="21500"/>
    <n v="21500"/>
    <n v="0"/>
    <x v="0"/>
    <x v="1"/>
    <x v="1"/>
    <n v="494"/>
    <x v="0"/>
  </r>
  <r>
    <n v="478693"/>
    <x v="0"/>
    <x v="1"/>
    <n v="21000"/>
    <n v="21000"/>
    <n v="0"/>
    <x v="0"/>
    <x v="0"/>
    <x v="1"/>
    <n v="428"/>
    <x v="6"/>
  </r>
  <r>
    <n v="478697"/>
    <x v="2"/>
    <x v="2"/>
    <n v="31000"/>
    <n v="31000"/>
    <n v="0"/>
    <x v="0"/>
    <x v="0"/>
    <x v="1"/>
    <n v="425"/>
    <x v="6"/>
  </r>
  <r>
    <n v="478702"/>
    <x v="0"/>
    <x v="0"/>
    <n v="25000"/>
    <n v="25000"/>
    <n v="0"/>
    <x v="0"/>
    <x v="0"/>
    <x v="1"/>
    <n v="460"/>
    <x v="1"/>
  </r>
  <r>
    <n v="478706"/>
    <x v="1"/>
    <x v="0"/>
    <n v="10000"/>
    <n v="10000"/>
    <n v="0"/>
    <x v="0"/>
    <x v="1"/>
    <x v="2"/>
    <n v="444"/>
    <x v="3"/>
  </r>
  <r>
    <n v="478707"/>
    <x v="0"/>
    <x v="0"/>
    <n v="30000"/>
    <n v="30000"/>
    <n v="0"/>
    <x v="0"/>
    <x v="1"/>
    <x v="1"/>
    <n v="509"/>
    <x v="0"/>
  </r>
  <r>
    <n v="478708"/>
    <x v="0"/>
    <x v="0"/>
    <n v="30000"/>
    <n v="30000"/>
    <n v="0"/>
    <x v="0"/>
    <x v="0"/>
    <x v="0"/>
    <n v="434"/>
    <x v="3"/>
  </r>
  <r>
    <n v="478719"/>
    <x v="1"/>
    <x v="0"/>
    <n v="21000"/>
    <n v="21000"/>
    <n v="0"/>
    <x v="0"/>
    <x v="0"/>
    <x v="0"/>
    <n v="474"/>
    <x v="8"/>
  </r>
  <r>
    <n v="478726"/>
    <x v="0"/>
    <x v="0"/>
    <n v="124700"/>
    <n v="124700"/>
    <n v="0"/>
    <x v="0"/>
    <x v="0"/>
    <x v="0"/>
    <n v="445"/>
    <x v="3"/>
  </r>
  <r>
    <n v="478729"/>
    <x v="1"/>
    <x v="0"/>
    <n v="15000"/>
    <n v="15000"/>
    <n v="0"/>
    <x v="0"/>
    <x v="0"/>
    <x v="1"/>
    <n v="430"/>
    <x v="6"/>
  </r>
  <r>
    <n v="478741"/>
    <x v="0"/>
    <x v="0"/>
    <n v="42000"/>
    <n v="42000"/>
    <n v="0"/>
    <x v="0"/>
    <x v="1"/>
    <x v="0"/>
    <n v="415"/>
    <x v="6"/>
  </r>
  <r>
    <n v="478744"/>
    <x v="0"/>
    <x v="0"/>
    <n v="60000"/>
    <n v="60000"/>
    <n v="0"/>
    <x v="0"/>
    <x v="1"/>
    <x v="1"/>
    <n v="475"/>
    <x v="8"/>
  </r>
  <r>
    <n v="478750"/>
    <x v="0"/>
    <x v="1"/>
    <n v="45000"/>
    <n v="45000"/>
    <n v="0"/>
    <x v="0"/>
    <x v="1"/>
    <x v="1"/>
    <n v="468"/>
    <x v="1"/>
  </r>
  <r>
    <n v="478774"/>
    <x v="1"/>
    <x v="0"/>
    <n v="30000"/>
    <n v="30000"/>
    <n v="0"/>
    <x v="0"/>
    <x v="1"/>
    <x v="0"/>
    <n v="449"/>
    <x v="3"/>
  </r>
  <r>
    <n v="478777"/>
    <x v="1"/>
    <x v="0"/>
    <n v="35000"/>
    <n v="35000"/>
    <n v="0"/>
    <x v="0"/>
    <x v="1"/>
    <x v="0"/>
    <n v="471"/>
    <x v="8"/>
  </r>
  <r>
    <n v="478779"/>
    <x v="0"/>
    <x v="1"/>
    <n v="25000"/>
    <n v="25000"/>
    <n v="0"/>
    <x v="0"/>
    <x v="0"/>
    <x v="1"/>
    <n v="436"/>
    <x v="3"/>
  </r>
  <r>
    <n v="478792"/>
    <x v="2"/>
    <x v="2"/>
    <n v="30000"/>
    <n v="30000"/>
    <n v="0"/>
    <x v="0"/>
    <x v="0"/>
    <x v="1"/>
    <n v="408"/>
    <x v="2"/>
  </r>
  <r>
    <n v="478798"/>
    <x v="0"/>
    <x v="0"/>
    <n v="8000"/>
    <n v="8000"/>
    <n v="0"/>
    <x v="0"/>
    <x v="1"/>
    <x v="0"/>
    <n v="469"/>
    <x v="1"/>
  </r>
  <r>
    <n v="478810"/>
    <x v="0"/>
    <x v="0"/>
    <n v="30000"/>
    <n v="30000"/>
    <n v="0"/>
    <x v="0"/>
    <x v="1"/>
    <x v="0"/>
    <n v="426"/>
    <x v="6"/>
  </r>
  <r>
    <n v="478825"/>
    <x v="0"/>
    <x v="1"/>
    <n v="155565"/>
    <n v="155565"/>
    <n v="0"/>
    <x v="0"/>
    <x v="0"/>
    <x v="1"/>
    <n v="515"/>
    <x v="7"/>
  </r>
  <r>
    <n v="478827"/>
    <x v="1"/>
    <x v="0"/>
    <n v="5000"/>
    <n v="5000"/>
    <n v="0"/>
    <x v="0"/>
    <x v="1"/>
    <x v="2"/>
    <n v="493"/>
    <x v="0"/>
  </r>
  <r>
    <n v="478831"/>
    <x v="0"/>
    <x v="2"/>
    <n v="20000"/>
    <n v="20000"/>
    <n v="0"/>
    <x v="0"/>
    <x v="0"/>
    <x v="1"/>
    <n v="446"/>
    <x v="3"/>
  </r>
  <r>
    <n v="478842"/>
    <x v="1"/>
    <x v="0"/>
    <n v="5000"/>
    <n v="5000"/>
    <n v="0"/>
    <x v="0"/>
    <x v="1"/>
    <x v="2"/>
    <n v="455"/>
    <x v="1"/>
  </r>
  <r>
    <n v="478873"/>
    <x v="2"/>
    <x v="2"/>
    <n v="63000"/>
    <n v="63000"/>
    <n v="0"/>
    <x v="0"/>
    <x v="0"/>
    <x v="2"/>
    <n v="426"/>
    <x v="6"/>
  </r>
  <r>
    <n v="478894"/>
    <x v="0"/>
    <x v="0"/>
    <n v="50000"/>
    <n v="50000"/>
    <n v="0"/>
    <x v="0"/>
    <x v="0"/>
    <x v="0"/>
    <n v="514"/>
    <x v="7"/>
  </r>
  <r>
    <n v="478907"/>
    <x v="0"/>
    <x v="0"/>
    <n v="76800"/>
    <n v="76800"/>
    <n v="0"/>
    <x v="0"/>
    <x v="1"/>
    <x v="1"/>
    <n v="486"/>
    <x v="8"/>
  </r>
  <r>
    <n v="478913"/>
    <x v="2"/>
    <x v="2"/>
    <n v="30000"/>
    <n v="30000"/>
    <n v="0"/>
    <x v="0"/>
    <x v="0"/>
    <x v="1"/>
    <n v="512"/>
    <x v="7"/>
  </r>
  <r>
    <n v="478914"/>
    <x v="0"/>
    <x v="0"/>
    <n v="65000"/>
    <n v="65000"/>
    <n v="0"/>
    <x v="0"/>
    <x v="0"/>
    <x v="1"/>
    <n v="448"/>
    <x v="3"/>
  </r>
  <r>
    <n v="478920"/>
    <x v="0"/>
    <x v="0"/>
    <n v="125900"/>
    <n v="125900"/>
    <n v="0"/>
    <x v="0"/>
    <x v="0"/>
    <x v="1"/>
    <n v="495"/>
    <x v="0"/>
  </r>
  <r>
    <n v="478921"/>
    <x v="1"/>
    <x v="0"/>
    <n v="25000"/>
    <n v="0"/>
    <n v="1"/>
    <x v="1"/>
    <x v="0"/>
    <x v="1"/>
    <n v="448"/>
    <x v="3"/>
  </r>
  <r>
    <n v="478934"/>
    <x v="0"/>
    <x v="0"/>
    <n v="30000"/>
    <n v="30000"/>
    <n v="0"/>
    <x v="0"/>
    <x v="0"/>
    <x v="1"/>
    <n v="442"/>
    <x v="3"/>
  </r>
  <r>
    <n v="478935"/>
    <x v="1"/>
    <x v="1"/>
    <n v="30000"/>
    <n v="30000"/>
    <n v="0"/>
    <x v="0"/>
    <x v="1"/>
    <x v="0"/>
    <n v="469"/>
    <x v="1"/>
  </r>
  <r>
    <n v="478939"/>
    <x v="0"/>
    <x v="0"/>
    <n v="40000"/>
    <n v="40000"/>
    <n v="0"/>
    <x v="0"/>
    <x v="0"/>
    <x v="1"/>
    <n v="378"/>
    <x v="4"/>
  </r>
  <r>
    <n v="478948"/>
    <x v="0"/>
    <x v="0"/>
    <n v="73000"/>
    <n v="73000"/>
    <n v="0"/>
    <x v="0"/>
    <x v="0"/>
    <x v="1"/>
    <n v="489"/>
    <x v="8"/>
  </r>
  <r>
    <n v="478977"/>
    <x v="0"/>
    <x v="2"/>
    <n v="56000"/>
    <n v="56000"/>
    <n v="0"/>
    <x v="0"/>
    <x v="0"/>
    <x v="0"/>
    <n v="432"/>
    <x v="3"/>
  </r>
  <r>
    <n v="478983"/>
    <x v="1"/>
    <x v="0"/>
    <n v="50000"/>
    <n v="50000"/>
    <n v="0"/>
    <x v="0"/>
    <x v="0"/>
    <x v="0"/>
    <n v="454"/>
    <x v="1"/>
  </r>
  <r>
    <n v="478995"/>
    <x v="0"/>
    <x v="1"/>
    <n v="30000"/>
    <n v="30000"/>
    <n v="0"/>
    <x v="0"/>
    <x v="1"/>
    <x v="1"/>
    <n v="470"/>
    <x v="1"/>
  </r>
  <r>
    <n v="478996"/>
    <x v="0"/>
    <x v="0"/>
    <n v="7000"/>
    <n v="7000"/>
    <n v="0"/>
    <x v="0"/>
    <x v="1"/>
    <x v="1"/>
    <n v="456"/>
    <x v="1"/>
  </r>
  <r>
    <n v="479002"/>
    <x v="1"/>
    <x v="0"/>
    <n v="20000"/>
    <n v="0"/>
    <n v="1"/>
    <x v="1"/>
    <x v="0"/>
    <x v="0"/>
    <n v="358"/>
    <x v="5"/>
  </r>
  <r>
    <n v="479007"/>
    <x v="1"/>
    <x v="0"/>
    <n v="500"/>
    <n v="500"/>
    <n v="0"/>
    <x v="0"/>
    <x v="0"/>
    <x v="2"/>
    <n v="430"/>
    <x v="6"/>
  </r>
  <r>
    <n v="479013"/>
    <x v="0"/>
    <x v="0"/>
    <n v="74000"/>
    <n v="74000"/>
    <n v="0"/>
    <x v="0"/>
    <x v="1"/>
    <x v="1"/>
    <n v="439"/>
    <x v="3"/>
  </r>
  <r>
    <n v="479018"/>
    <x v="0"/>
    <x v="1"/>
    <n v="72000"/>
    <n v="72000"/>
    <n v="0"/>
    <x v="0"/>
    <x v="1"/>
    <x v="1"/>
    <n v="415"/>
    <x v="6"/>
  </r>
  <r>
    <n v="479029"/>
    <x v="0"/>
    <x v="0"/>
    <n v="71000"/>
    <n v="71000"/>
    <n v="0"/>
    <x v="0"/>
    <x v="1"/>
    <x v="1"/>
    <n v="469"/>
    <x v="1"/>
  </r>
  <r>
    <n v="479031"/>
    <x v="0"/>
    <x v="0"/>
    <n v="29000"/>
    <n v="29000"/>
    <n v="0"/>
    <x v="0"/>
    <x v="0"/>
    <x v="1"/>
    <n v="484"/>
    <x v="8"/>
  </r>
  <r>
    <n v="479040"/>
    <x v="0"/>
    <x v="2"/>
    <n v="59000"/>
    <n v="59000"/>
    <n v="0"/>
    <x v="0"/>
    <x v="0"/>
    <x v="1"/>
    <n v="463"/>
    <x v="1"/>
  </r>
  <r>
    <n v="479051"/>
    <x v="1"/>
    <x v="0"/>
    <n v="500"/>
    <n v="500"/>
    <n v="0"/>
    <x v="0"/>
    <x v="1"/>
    <x v="0"/>
    <n v="461"/>
    <x v="1"/>
  </r>
  <r>
    <n v="479067"/>
    <x v="0"/>
    <x v="1"/>
    <n v="30000"/>
    <n v="30000"/>
    <n v="0"/>
    <x v="0"/>
    <x v="1"/>
    <x v="0"/>
    <n v="423"/>
    <x v="6"/>
  </r>
  <r>
    <n v="479088"/>
    <x v="0"/>
    <x v="0"/>
    <n v="82000"/>
    <n v="82000"/>
    <n v="0"/>
    <x v="0"/>
    <x v="0"/>
    <x v="1"/>
    <n v="415"/>
    <x v="6"/>
  </r>
  <r>
    <n v="479112"/>
    <x v="0"/>
    <x v="0"/>
    <n v="23000"/>
    <n v="23000"/>
    <n v="0"/>
    <x v="0"/>
    <x v="0"/>
    <x v="1"/>
    <n v="433"/>
    <x v="3"/>
  </r>
  <r>
    <n v="479119"/>
    <x v="1"/>
    <x v="0"/>
    <n v="35000"/>
    <n v="0"/>
    <n v="1"/>
    <x v="1"/>
    <x v="1"/>
    <x v="1"/>
    <n v="445"/>
    <x v="3"/>
  </r>
  <r>
    <n v="479125"/>
    <x v="1"/>
    <x v="0"/>
    <n v="32000"/>
    <n v="32000"/>
    <n v="0"/>
    <x v="0"/>
    <x v="1"/>
    <x v="0"/>
    <n v="505"/>
    <x v="0"/>
  </r>
  <r>
    <n v="479130"/>
    <x v="0"/>
    <x v="0"/>
    <n v="22900"/>
    <n v="22900"/>
    <n v="0"/>
    <x v="0"/>
    <x v="1"/>
    <x v="1"/>
    <n v="500"/>
    <x v="0"/>
  </r>
  <r>
    <n v="479155"/>
    <x v="1"/>
    <x v="0"/>
    <n v="30000"/>
    <n v="4096"/>
    <n v="1"/>
    <x v="1"/>
    <x v="0"/>
    <x v="2"/>
    <n v="429"/>
    <x v="6"/>
  </r>
  <r>
    <n v="479172"/>
    <x v="0"/>
    <x v="2"/>
    <n v="5000"/>
    <n v="5000"/>
    <n v="0"/>
    <x v="0"/>
    <x v="0"/>
    <x v="0"/>
    <n v="462"/>
    <x v="1"/>
  </r>
  <r>
    <n v="479176"/>
    <x v="1"/>
    <x v="0"/>
    <n v="25000"/>
    <n v="25000"/>
    <n v="0"/>
    <x v="0"/>
    <x v="1"/>
    <x v="0"/>
    <n v="489"/>
    <x v="8"/>
  </r>
  <r>
    <n v="479185"/>
    <x v="0"/>
    <x v="0"/>
    <n v="40000"/>
    <n v="40000"/>
    <n v="0"/>
    <x v="0"/>
    <x v="1"/>
    <x v="1"/>
    <n v="498"/>
    <x v="0"/>
  </r>
  <r>
    <n v="479204"/>
    <x v="0"/>
    <x v="0"/>
    <n v="30000"/>
    <n v="30000"/>
    <n v="0"/>
    <x v="0"/>
    <x v="0"/>
    <x v="1"/>
    <n v="426"/>
    <x v="6"/>
  </r>
  <r>
    <n v="479208"/>
    <x v="0"/>
    <x v="0"/>
    <n v="35500"/>
    <n v="35500"/>
    <n v="0"/>
    <x v="0"/>
    <x v="1"/>
    <x v="1"/>
    <n v="450"/>
    <x v="3"/>
  </r>
  <r>
    <n v="479216"/>
    <x v="1"/>
    <x v="0"/>
    <n v="30000"/>
    <n v="30000"/>
    <n v="0"/>
    <x v="0"/>
    <x v="0"/>
    <x v="1"/>
    <n v="492"/>
    <x v="0"/>
  </r>
  <r>
    <n v="479224"/>
    <x v="1"/>
    <x v="0"/>
    <n v="10000"/>
    <n v="10000"/>
    <n v="0"/>
    <x v="0"/>
    <x v="0"/>
    <x v="1"/>
    <n v="450"/>
    <x v="3"/>
  </r>
  <r>
    <n v="479226"/>
    <x v="0"/>
    <x v="1"/>
    <n v="30000"/>
    <n v="30000"/>
    <n v="0"/>
    <x v="0"/>
    <x v="0"/>
    <x v="1"/>
    <n v="425"/>
    <x v="6"/>
  </r>
  <r>
    <n v="479227"/>
    <x v="1"/>
    <x v="1"/>
    <n v="40000"/>
    <n v="40000"/>
    <n v="0"/>
    <x v="0"/>
    <x v="0"/>
    <x v="1"/>
    <n v="396"/>
    <x v="2"/>
  </r>
  <r>
    <n v="479232"/>
    <x v="0"/>
    <x v="0"/>
    <n v="35000"/>
    <n v="35000"/>
    <n v="0"/>
    <x v="0"/>
    <x v="1"/>
    <x v="0"/>
    <n v="481"/>
    <x v="8"/>
  </r>
  <r>
    <n v="479235"/>
    <x v="0"/>
    <x v="0"/>
    <n v="48000"/>
    <n v="48000"/>
    <n v="0"/>
    <x v="0"/>
    <x v="1"/>
    <x v="1"/>
    <n v="431"/>
    <x v="3"/>
  </r>
  <r>
    <n v="479247"/>
    <x v="0"/>
    <x v="1"/>
    <n v="40000"/>
    <n v="40000"/>
    <n v="0"/>
    <x v="0"/>
    <x v="1"/>
    <x v="0"/>
    <n v="515"/>
    <x v="7"/>
  </r>
  <r>
    <n v="479261"/>
    <x v="0"/>
    <x v="0"/>
    <n v="40500"/>
    <n v="40500"/>
    <n v="0"/>
    <x v="0"/>
    <x v="1"/>
    <x v="0"/>
    <n v="445"/>
    <x v="3"/>
  </r>
  <r>
    <n v="479262"/>
    <x v="0"/>
    <x v="0"/>
    <n v="42100"/>
    <n v="42100"/>
    <n v="0"/>
    <x v="0"/>
    <x v="0"/>
    <x v="2"/>
    <n v="465"/>
    <x v="1"/>
  </r>
  <r>
    <n v="479286"/>
    <x v="0"/>
    <x v="0"/>
    <n v="47000"/>
    <n v="47000"/>
    <n v="0"/>
    <x v="0"/>
    <x v="0"/>
    <x v="1"/>
    <n v="548"/>
    <x v="9"/>
  </r>
  <r>
    <n v="479295"/>
    <x v="0"/>
    <x v="0"/>
    <n v="7500"/>
    <n v="7500"/>
    <n v="0"/>
    <x v="0"/>
    <x v="1"/>
    <x v="1"/>
    <n v="400"/>
    <x v="2"/>
  </r>
  <r>
    <n v="479301"/>
    <x v="0"/>
    <x v="2"/>
    <n v="30000"/>
    <n v="30000"/>
    <n v="0"/>
    <x v="0"/>
    <x v="1"/>
    <x v="1"/>
    <n v="460"/>
    <x v="1"/>
  </r>
  <r>
    <n v="479324"/>
    <x v="0"/>
    <x v="0"/>
    <n v="86000"/>
    <n v="86000"/>
    <n v="0"/>
    <x v="0"/>
    <x v="0"/>
    <x v="1"/>
    <n v="467"/>
    <x v="1"/>
  </r>
  <r>
    <n v="479336"/>
    <x v="0"/>
    <x v="0"/>
    <n v="30000"/>
    <n v="30000"/>
    <n v="0"/>
    <x v="0"/>
    <x v="0"/>
    <x v="0"/>
    <n v="507"/>
    <x v="0"/>
  </r>
  <r>
    <n v="479337"/>
    <x v="0"/>
    <x v="1"/>
    <n v="4000"/>
    <n v="4000"/>
    <n v="0"/>
    <x v="0"/>
    <x v="0"/>
    <x v="0"/>
    <n v="534"/>
    <x v="9"/>
  </r>
  <r>
    <n v="479340"/>
    <x v="1"/>
    <x v="0"/>
    <n v="78000"/>
    <n v="78000"/>
    <n v="0"/>
    <x v="0"/>
    <x v="1"/>
    <x v="2"/>
    <n v="506"/>
    <x v="0"/>
  </r>
  <r>
    <n v="479362"/>
    <x v="0"/>
    <x v="1"/>
    <n v="50650"/>
    <n v="50650"/>
    <n v="0"/>
    <x v="0"/>
    <x v="1"/>
    <x v="1"/>
    <n v="461"/>
    <x v="1"/>
  </r>
  <r>
    <n v="479371"/>
    <x v="2"/>
    <x v="0"/>
    <n v="61100"/>
    <n v="61100"/>
    <n v="0"/>
    <x v="0"/>
    <x v="1"/>
    <x v="1"/>
    <n v="443"/>
    <x v="3"/>
  </r>
  <r>
    <n v="479385"/>
    <x v="0"/>
    <x v="2"/>
    <n v="27000"/>
    <n v="27000"/>
    <n v="0"/>
    <x v="0"/>
    <x v="1"/>
    <x v="0"/>
    <n v="461"/>
    <x v="1"/>
  </r>
  <r>
    <n v="479389"/>
    <x v="1"/>
    <x v="0"/>
    <n v="500"/>
    <n v="500"/>
    <n v="0"/>
    <x v="0"/>
    <x v="1"/>
    <x v="0"/>
    <n v="513"/>
    <x v="7"/>
  </r>
  <r>
    <n v="479408"/>
    <x v="1"/>
    <x v="0"/>
    <n v="50000"/>
    <n v="50000"/>
    <n v="0"/>
    <x v="0"/>
    <x v="1"/>
    <x v="0"/>
    <n v="482"/>
    <x v="8"/>
  </r>
  <r>
    <n v="479414"/>
    <x v="1"/>
    <x v="0"/>
    <n v="16000"/>
    <n v="16000"/>
    <n v="0"/>
    <x v="0"/>
    <x v="0"/>
    <x v="1"/>
    <n v="464"/>
    <x v="1"/>
  </r>
  <r>
    <n v="479416"/>
    <x v="0"/>
    <x v="0"/>
    <n v="28000"/>
    <n v="28000"/>
    <n v="0"/>
    <x v="0"/>
    <x v="0"/>
    <x v="1"/>
    <n v="487"/>
    <x v="8"/>
  </r>
  <r>
    <n v="479433"/>
    <x v="0"/>
    <x v="2"/>
    <n v="90000"/>
    <n v="90000"/>
    <n v="0"/>
    <x v="0"/>
    <x v="1"/>
    <x v="1"/>
    <n v="460"/>
    <x v="1"/>
  </r>
  <r>
    <n v="479453"/>
    <x v="0"/>
    <x v="0"/>
    <n v="11500"/>
    <n v="11500"/>
    <n v="0"/>
    <x v="0"/>
    <x v="1"/>
    <x v="1"/>
    <n v="387"/>
    <x v="4"/>
  </r>
  <r>
    <n v="479455"/>
    <x v="1"/>
    <x v="1"/>
    <n v="46500"/>
    <n v="46500"/>
    <n v="0"/>
    <x v="0"/>
    <x v="1"/>
    <x v="1"/>
    <n v="525"/>
    <x v="7"/>
  </r>
  <r>
    <n v="479464"/>
    <x v="0"/>
    <x v="0"/>
    <n v="20000"/>
    <n v="20000"/>
    <n v="0"/>
    <x v="0"/>
    <x v="1"/>
    <x v="0"/>
    <n v="446"/>
    <x v="3"/>
  </r>
  <r>
    <n v="479467"/>
    <x v="2"/>
    <x v="2"/>
    <n v="20000"/>
    <n v="20000"/>
    <n v="0"/>
    <x v="0"/>
    <x v="0"/>
    <x v="1"/>
    <n v="507"/>
    <x v="0"/>
  </r>
  <r>
    <n v="479490"/>
    <x v="1"/>
    <x v="0"/>
    <n v="11000"/>
    <n v="11000"/>
    <n v="0"/>
    <x v="0"/>
    <x v="1"/>
    <x v="2"/>
    <n v="430"/>
    <x v="6"/>
  </r>
  <r>
    <n v="479502"/>
    <x v="0"/>
    <x v="0"/>
    <n v="40000"/>
    <n v="40000"/>
    <n v="0"/>
    <x v="0"/>
    <x v="0"/>
    <x v="1"/>
    <n v="427"/>
    <x v="6"/>
  </r>
  <r>
    <n v="479517"/>
    <x v="1"/>
    <x v="0"/>
    <n v="30000"/>
    <n v="357.63"/>
    <n v="1"/>
    <x v="1"/>
    <x v="0"/>
    <x v="1"/>
    <n v="405"/>
    <x v="2"/>
  </r>
  <r>
    <n v="479519"/>
    <x v="1"/>
    <x v="0"/>
    <n v="10000"/>
    <n v="10000"/>
    <n v="0"/>
    <x v="0"/>
    <x v="0"/>
    <x v="1"/>
    <n v="437"/>
    <x v="3"/>
  </r>
  <r>
    <n v="479529"/>
    <x v="0"/>
    <x v="0"/>
    <n v="10000"/>
    <n v="10000"/>
    <n v="0"/>
    <x v="0"/>
    <x v="1"/>
    <x v="1"/>
    <n v="471"/>
    <x v="8"/>
  </r>
  <r>
    <n v="479530"/>
    <x v="0"/>
    <x v="0"/>
    <n v="3000"/>
    <n v="3000"/>
    <n v="0"/>
    <x v="0"/>
    <x v="1"/>
    <x v="1"/>
    <n v="497"/>
    <x v="0"/>
  </r>
  <r>
    <n v="479540"/>
    <x v="1"/>
    <x v="1"/>
    <n v="60000"/>
    <n v="60000"/>
    <n v="0"/>
    <x v="0"/>
    <x v="1"/>
    <x v="2"/>
    <n v="465"/>
    <x v="1"/>
  </r>
  <r>
    <n v="479577"/>
    <x v="1"/>
    <x v="0"/>
    <n v="500"/>
    <n v="500"/>
    <n v="0"/>
    <x v="0"/>
    <x v="0"/>
    <x v="1"/>
    <n v="416"/>
    <x v="6"/>
  </r>
  <r>
    <n v="479594"/>
    <x v="1"/>
    <x v="0"/>
    <n v="36000"/>
    <n v="36000"/>
    <n v="0"/>
    <x v="0"/>
    <x v="1"/>
    <x v="1"/>
    <n v="465"/>
    <x v="1"/>
  </r>
  <r>
    <n v="479599"/>
    <x v="2"/>
    <x v="1"/>
    <n v="120000"/>
    <n v="120000"/>
    <n v="0"/>
    <x v="0"/>
    <x v="0"/>
    <x v="1"/>
    <n v="457"/>
    <x v="1"/>
  </r>
  <r>
    <n v="479604"/>
    <x v="0"/>
    <x v="2"/>
    <n v="62000"/>
    <n v="62000"/>
    <n v="0"/>
    <x v="0"/>
    <x v="0"/>
    <x v="1"/>
    <n v="456"/>
    <x v="1"/>
  </r>
  <r>
    <n v="479613"/>
    <x v="0"/>
    <x v="0"/>
    <n v="110500"/>
    <n v="110500"/>
    <n v="0"/>
    <x v="0"/>
    <x v="0"/>
    <x v="0"/>
    <n v="402"/>
    <x v="2"/>
  </r>
  <r>
    <n v="479618"/>
    <x v="0"/>
    <x v="0"/>
    <n v="92000"/>
    <n v="92000"/>
    <n v="0"/>
    <x v="0"/>
    <x v="1"/>
    <x v="2"/>
    <n v="522"/>
    <x v="7"/>
  </r>
  <r>
    <n v="479630"/>
    <x v="0"/>
    <x v="1"/>
    <n v="70000"/>
    <n v="70000"/>
    <n v="0"/>
    <x v="0"/>
    <x v="1"/>
    <x v="0"/>
    <n v="526"/>
    <x v="7"/>
  </r>
  <r>
    <n v="479632"/>
    <x v="1"/>
    <x v="0"/>
    <n v="30000"/>
    <n v="30000"/>
    <n v="0"/>
    <x v="0"/>
    <x v="0"/>
    <x v="0"/>
    <n v="510"/>
    <x v="0"/>
  </r>
  <r>
    <n v="479637"/>
    <x v="0"/>
    <x v="0"/>
    <n v="40500"/>
    <n v="40500"/>
    <n v="0"/>
    <x v="0"/>
    <x v="0"/>
    <x v="2"/>
    <n v="460"/>
    <x v="1"/>
  </r>
  <r>
    <n v="479646"/>
    <x v="0"/>
    <x v="1"/>
    <n v="25000"/>
    <n v="25000"/>
    <n v="0"/>
    <x v="0"/>
    <x v="0"/>
    <x v="1"/>
    <n v="433"/>
    <x v="3"/>
  </r>
  <r>
    <n v="479665"/>
    <x v="0"/>
    <x v="0"/>
    <n v="130500"/>
    <n v="130500"/>
    <n v="0"/>
    <x v="0"/>
    <x v="1"/>
    <x v="0"/>
    <n v="513"/>
    <x v="7"/>
  </r>
  <r>
    <n v="479680"/>
    <x v="0"/>
    <x v="0"/>
    <n v="35000"/>
    <n v="35000"/>
    <n v="0"/>
    <x v="0"/>
    <x v="0"/>
    <x v="2"/>
    <n v="496"/>
    <x v="0"/>
  </r>
  <r>
    <n v="479683"/>
    <x v="0"/>
    <x v="1"/>
    <n v="30000"/>
    <n v="30000"/>
    <n v="0"/>
    <x v="0"/>
    <x v="0"/>
    <x v="0"/>
    <n v="459"/>
    <x v="1"/>
  </r>
  <r>
    <n v="479690"/>
    <x v="2"/>
    <x v="2"/>
    <n v="30000"/>
    <n v="30000"/>
    <n v="0"/>
    <x v="0"/>
    <x v="0"/>
    <x v="1"/>
    <n v="410"/>
    <x v="2"/>
  </r>
  <r>
    <n v="479697"/>
    <x v="1"/>
    <x v="0"/>
    <n v="12000"/>
    <n v="12000"/>
    <n v="0"/>
    <x v="0"/>
    <x v="0"/>
    <x v="1"/>
    <n v="459"/>
    <x v="1"/>
  </r>
  <r>
    <n v="479708"/>
    <x v="0"/>
    <x v="2"/>
    <n v="20000"/>
    <n v="20000"/>
    <n v="0"/>
    <x v="0"/>
    <x v="0"/>
    <x v="1"/>
    <n v="477"/>
    <x v="8"/>
  </r>
  <r>
    <n v="479709"/>
    <x v="0"/>
    <x v="0"/>
    <n v="80000"/>
    <n v="80000"/>
    <n v="0"/>
    <x v="0"/>
    <x v="0"/>
    <x v="1"/>
    <n v="448"/>
    <x v="3"/>
  </r>
  <r>
    <n v="479758"/>
    <x v="0"/>
    <x v="0"/>
    <n v="30000"/>
    <n v="30000"/>
    <n v="0"/>
    <x v="0"/>
    <x v="0"/>
    <x v="2"/>
    <n v="421"/>
    <x v="6"/>
  </r>
  <r>
    <n v="479775"/>
    <x v="1"/>
    <x v="0"/>
    <n v="15000"/>
    <n v="15000"/>
    <n v="0"/>
    <x v="0"/>
    <x v="1"/>
    <x v="0"/>
    <n v="474"/>
    <x v="8"/>
  </r>
  <r>
    <n v="479780"/>
    <x v="2"/>
    <x v="0"/>
    <n v="40000"/>
    <n v="20000"/>
    <n v="1"/>
    <x v="1"/>
    <x v="0"/>
    <x v="1"/>
    <n v="456"/>
    <x v="1"/>
  </r>
  <r>
    <n v="479797"/>
    <x v="0"/>
    <x v="0"/>
    <n v="45000"/>
    <n v="45000"/>
    <n v="0"/>
    <x v="0"/>
    <x v="1"/>
    <x v="0"/>
    <n v="399"/>
    <x v="2"/>
  </r>
  <r>
    <n v="479803"/>
    <x v="1"/>
    <x v="1"/>
    <n v="3000"/>
    <n v="3000"/>
    <n v="0"/>
    <x v="0"/>
    <x v="0"/>
    <x v="1"/>
    <n v="482"/>
    <x v="8"/>
  </r>
  <r>
    <n v="479816"/>
    <x v="1"/>
    <x v="0"/>
    <n v="20000"/>
    <n v="20000"/>
    <n v="0"/>
    <x v="0"/>
    <x v="1"/>
    <x v="2"/>
    <n v="447"/>
    <x v="3"/>
  </r>
  <r>
    <n v="479839"/>
    <x v="2"/>
    <x v="2"/>
    <n v="25000"/>
    <n v="25000"/>
    <n v="0"/>
    <x v="0"/>
    <x v="1"/>
    <x v="0"/>
    <n v="389"/>
    <x v="4"/>
  </r>
  <r>
    <n v="479840"/>
    <x v="1"/>
    <x v="0"/>
    <n v="50000"/>
    <n v="50000"/>
    <n v="0"/>
    <x v="0"/>
    <x v="1"/>
    <x v="0"/>
    <n v="488"/>
    <x v="8"/>
  </r>
  <r>
    <n v="479856"/>
    <x v="1"/>
    <x v="0"/>
    <n v="4000"/>
    <n v="4000"/>
    <n v="0"/>
    <x v="0"/>
    <x v="1"/>
    <x v="0"/>
    <n v="459"/>
    <x v="1"/>
  </r>
  <r>
    <n v="479857"/>
    <x v="1"/>
    <x v="0"/>
    <n v="59800"/>
    <n v="59800"/>
    <n v="0"/>
    <x v="0"/>
    <x v="0"/>
    <x v="1"/>
    <n v="405"/>
    <x v="2"/>
  </r>
  <r>
    <n v="479884"/>
    <x v="1"/>
    <x v="0"/>
    <n v="21000"/>
    <n v="21000"/>
    <n v="0"/>
    <x v="0"/>
    <x v="0"/>
    <x v="0"/>
    <n v="434"/>
    <x v="3"/>
  </r>
  <r>
    <n v="479897"/>
    <x v="0"/>
    <x v="0"/>
    <n v="50000"/>
    <n v="50000"/>
    <n v="0"/>
    <x v="0"/>
    <x v="1"/>
    <x v="1"/>
    <n v="472"/>
    <x v="8"/>
  </r>
  <r>
    <n v="479911"/>
    <x v="1"/>
    <x v="0"/>
    <n v="20000"/>
    <n v="20000"/>
    <n v="0"/>
    <x v="0"/>
    <x v="0"/>
    <x v="0"/>
    <n v="472"/>
    <x v="8"/>
  </r>
  <r>
    <n v="479946"/>
    <x v="0"/>
    <x v="0"/>
    <n v="148000"/>
    <n v="148000"/>
    <n v="0"/>
    <x v="0"/>
    <x v="0"/>
    <x v="1"/>
    <n v="482"/>
    <x v="8"/>
  </r>
  <r>
    <n v="479980"/>
    <x v="1"/>
    <x v="0"/>
    <n v="41000"/>
    <n v="41000"/>
    <n v="0"/>
    <x v="0"/>
    <x v="0"/>
    <x v="1"/>
    <n v="449"/>
    <x v="3"/>
  </r>
  <r>
    <n v="479996"/>
    <x v="1"/>
    <x v="0"/>
    <n v="5000"/>
    <n v="5000"/>
    <n v="0"/>
    <x v="0"/>
    <x v="1"/>
    <x v="2"/>
    <n v="403"/>
    <x v="2"/>
  </r>
  <r>
    <n v="480028"/>
    <x v="1"/>
    <x v="0"/>
    <n v="1000"/>
    <n v="1000"/>
    <n v="0"/>
    <x v="0"/>
    <x v="0"/>
    <x v="2"/>
    <n v="405"/>
    <x v="2"/>
  </r>
  <r>
    <n v="480029"/>
    <x v="1"/>
    <x v="0"/>
    <n v="22000"/>
    <n v="22000"/>
    <n v="0"/>
    <x v="0"/>
    <x v="0"/>
    <x v="2"/>
    <n v="420"/>
    <x v="6"/>
  </r>
  <r>
    <n v="480032"/>
    <x v="0"/>
    <x v="0"/>
    <n v="35000"/>
    <n v="35000"/>
    <n v="0"/>
    <x v="0"/>
    <x v="1"/>
    <x v="0"/>
    <n v="495"/>
    <x v="0"/>
  </r>
  <r>
    <n v="480054"/>
    <x v="0"/>
    <x v="0"/>
    <n v="183000"/>
    <n v="183000"/>
    <n v="0"/>
    <x v="0"/>
    <x v="1"/>
    <x v="1"/>
    <n v="493"/>
    <x v="0"/>
  </r>
  <r>
    <n v="480073"/>
    <x v="1"/>
    <x v="1"/>
    <n v="62000"/>
    <n v="62000"/>
    <n v="0"/>
    <x v="0"/>
    <x v="0"/>
    <x v="1"/>
    <n v="511"/>
    <x v="7"/>
  </r>
  <r>
    <n v="480074"/>
    <x v="1"/>
    <x v="0"/>
    <n v="34500"/>
    <n v="34500"/>
    <n v="0"/>
    <x v="0"/>
    <x v="1"/>
    <x v="0"/>
    <n v="462"/>
    <x v="1"/>
  </r>
  <r>
    <n v="480078"/>
    <x v="1"/>
    <x v="0"/>
    <n v="10000"/>
    <n v="10000"/>
    <n v="0"/>
    <x v="0"/>
    <x v="0"/>
    <x v="1"/>
    <n v="462"/>
    <x v="1"/>
  </r>
  <r>
    <n v="480082"/>
    <x v="1"/>
    <x v="0"/>
    <n v="500"/>
    <n v="500"/>
    <n v="0"/>
    <x v="0"/>
    <x v="1"/>
    <x v="1"/>
    <n v="448"/>
    <x v="3"/>
  </r>
  <r>
    <n v="480089"/>
    <x v="1"/>
    <x v="0"/>
    <n v="10000"/>
    <n v="10000"/>
    <n v="0"/>
    <x v="0"/>
    <x v="1"/>
    <x v="1"/>
    <n v="439"/>
    <x v="3"/>
  </r>
  <r>
    <n v="480110"/>
    <x v="0"/>
    <x v="1"/>
    <n v="30000"/>
    <n v="30000"/>
    <n v="0"/>
    <x v="0"/>
    <x v="0"/>
    <x v="1"/>
    <n v="429"/>
    <x v="6"/>
  </r>
  <r>
    <n v="480128"/>
    <x v="0"/>
    <x v="0"/>
    <n v="30000"/>
    <n v="30000"/>
    <n v="0"/>
    <x v="0"/>
    <x v="1"/>
    <x v="1"/>
    <n v="434"/>
    <x v="3"/>
  </r>
  <r>
    <n v="480157"/>
    <x v="0"/>
    <x v="0"/>
    <n v="40000"/>
    <n v="40000"/>
    <n v="0"/>
    <x v="0"/>
    <x v="1"/>
    <x v="1"/>
    <n v="478"/>
    <x v="8"/>
  </r>
  <r>
    <n v="480168"/>
    <x v="0"/>
    <x v="0"/>
    <n v="30100"/>
    <n v="30100"/>
    <n v="0"/>
    <x v="0"/>
    <x v="1"/>
    <x v="0"/>
    <n v="460"/>
    <x v="1"/>
  </r>
  <r>
    <n v="480193"/>
    <x v="0"/>
    <x v="0"/>
    <n v="69500"/>
    <n v="69500"/>
    <n v="0"/>
    <x v="0"/>
    <x v="0"/>
    <x v="2"/>
    <n v="501"/>
    <x v="0"/>
  </r>
  <r>
    <n v="480227"/>
    <x v="1"/>
    <x v="0"/>
    <n v="32500"/>
    <n v="32500"/>
    <n v="0"/>
    <x v="0"/>
    <x v="1"/>
    <x v="1"/>
    <n v="409"/>
    <x v="2"/>
  </r>
  <r>
    <n v="480313"/>
    <x v="0"/>
    <x v="0"/>
    <n v="84700"/>
    <n v="84700"/>
    <n v="0"/>
    <x v="0"/>
    <x v="0"/>
    <x v="1"/>
    <n v="425"/>
    <x v="6"/>
  </r>
  <r>
    <n v="480346"/>
    <x v="0"/>
    <x v="0"/>
    <n v="20000"/>
    <n v="20000"/>
    <n v="0"/>
    <x v="0"/>
    <x v="1"/>
    <x v="1"/>
    <n v="530"/>
    <x v="7"/>
  </r>
  <r>
    <n v="480348"/>
    <x v="0"/>
    <x v="2"/>
    <n v="14200"/>
    <n v="14200"/>
    <n v="0"/>
    <x v="0"/>
    <x v="1"/>
    <x v="1"/>
    <n v="506"/>
    <x v="0"/>
  </r>
  <r>
    <n v="480382"/>
    <x v="0"/>
    <x v="2"/>
    <n v="109000"/>
    <n v="109000"/>
    <n v="0"/>
    <x v="0"/>
    <x v="0"/>
    <x v="1"/>
    <n v="463"/>
    <x v="1"/>
  </r>
  <r>
    <n v="480393"/>
    <x v="0"/>
    <x v="2"/>
    <n v="30000"/>
    <n v="30000"/>
    <n v="0"/>
    <x v="0"/>
    <x v="0"/>
    <x v="1"/>
    <n v="443"/>
    <x v="3"/>
  </r>
  <r>
    <n v="480394"/>
    <x v="0"/>
    <x v="0"/>
    <n v="19000"/>
    <n v="19000"/>
    <n v="0"/>
    <x v="0"/>
    <x v="1"/>
    <x v="0"/>
    <n v="515"/>
    <x v="7"/>
  </r>
  <r>
    <n v="480395"/>
    <x v="1"/>
    <x v="1"/>
    <n v="30000"/>
    <n v="30000"/>
    <n v="0"/>
    <x v="0"/>
    <x v="1"/>
    <x v="1"/>
    <n v="492"/>
    <x v="0"/>
  </r>
  <r>
    <n v="480397"/>
    <x v="0"/>
    <x v="0"/>
    <n v="40000"/>
    <n v="30000"/>
    <n v="1"/>
    <x v="1"/>
    <x v="1"/>
    <x v="0"/>
    <n v="511"/>
    <x v="7"/>
  </r>
  <r>
    <n v="480445"/>
    <x v="0"/>
    <x v="0"/>
    <n v="5000"/>
    <n v="5000"/>
    <n v="0"/>
    <x v="0"/>
    <x v="1"/>
    <x v="0"/>
    <n v="461"/>
    <x v="1"/>
  </r>
  <r>
    <n v="480457"/>
    <x v="0"/>
    <x v="0"/>
    <n v="34000"/>
    <n v="34000"/>
    <n v="0"/>
    <x v="0"/>
    <x v="0"/>
    <x v="1"/>
    <n v="484"/>
    <x v="8"/>
  </r>
  <r>
    <n v="480461"/>
    <x v="0"/>
    <x v="1"/>
    <n v="45000"/>
    <n v="45000"/>
    <n v="0"/>
    <x v="0"/>
    <x v="1"/>
    <x v="0"/>
    <n v="451"/>
    <x v="1"/>
  </r>
  <r>
    <n v="480483"/>
    <x v="1"/>
    <x v="0"/>
    <n v="32000"/>
    <n v="2000"/>
    <n v="1"/>
    <x v="1"/>
    <x v="0"/>
    <x v="1"/>
    <n v="422"/>
    <x v="6"/>
  </r>
  <r>
    <n v="480487"/>
    <x v="0"/>
    <x v="0"/>
    <n v="84000"/>
    <n v="84000"/>
    <n v="0"/>
    <x v="0"/>
    <x v="1"/>
    <x v="1"/>
    <n v="390"/>
    <x v="4"/>
  </r>
  <r>
    <n v="480488"/>
    <x v="1"/>
    <x v="1"/>
    <n v="20000"/>
    <n v="20000"/>
    <n v="0"/>
    <x v="0"/>
    <x v="1"/>
    <x v="1"/>
    <n v="486"/>
    <x v="8"/>
  </r>
  <r>
    <n v="480489"/>
    <x v="0"/>
    <x v="2"/>
    <n v="5000"/>
    <n v="5000"/>
    <n v="0"/>
    <x v="0"/>
    <x v="1"/>
    <x v="0"/>
    <n v="480"/>
    <x v="8"/>
  </r>
  <r>
    <n v="480491"/>
    <x v="0"/>
    <x v="0"/>
    <n v="5000"/>
    <n v="5000"/>
    <n v="0"/>
    <x v="0"/>
    <x v="0"/>
    <x v="1"/>
    <n v="476"/>
    <x v="8"/>
  </r>
  <r>
    <n v="480493"/>
    <x v="2"/>
    <x v="2"/>
    <n v="50000"/>
    <n v="50000"/>
    <n v="0"/>
    <x v="0"/>
    <x v="0"/>
    <x v="1"/>
    <n v="441"/>
    <x v="3"/>
  </r>
  <r>
    <n v="480507"/>
    <x v="0"/>
    <x v="0"/>
    <n v="54000"/>
    <n v="54000"/>
    <n v="0"/>
    <x v="0"/>
    <x v="1"/>
    <x v="1"/>
    <n v="486"/>
    <x v="8"/>
  </r>
  <r>
    <n v="480515"/>
    <x v="0"/>
    <x v="2"/>
    <n v="38500"/>
    <n v="38500"/>
    <n v="0"/>
    <x v="0"/>
    <x v="0"/>
    <x v="1"/>
    <n v="489"/>
    <x v="8"/>
  </r>
  <r>
    <n v="480530"/>
    <x v="2"/>
    <x v="2"/>
    <n v="30000"/>
    <n v="30000"/>
    <n v="0"/>
    <x v="0"/>
    <x v="0"/>
    <x v="1"/>
    <n v="429"/>
    <x v="6"/>
  </r>
  <r>
    <n v="480535"/>
    <x v="1"/>
    <x v="0"/>
    <n v="20000"/>
    <n v="20000"/>
    <n v="0"/>
    <x v="0"/>
    <x v="0"/>
    <x v="2"/>
    <n v="418"/>
    <x v="6"/>
  </r>
  <r>
    <n v="480544"/>
    <x v="0"/>
    <x v="0"/>
    <n v="31000"/>
    <n v="31000"/>
    <n v="0"/>
    <x v="0"/>
    <x v="0"/>
    <x v="0"/>
    <n v="450"/>
    <x v="3"/>
  </r>
  <r>
    <n v="480559"/>
    <x v="0"/>
    <x v="2"/>
    <n v="119000"/>
    <n v="119000"/>
    <n v="0"/>
    <x v="0"/>
    <x v="0"/>
    <x v="1"/>
    <n v="452"/>
    <x v="1"/>
  </r>
  <r>
    <n v="480574"/>
    <x v="2"/>
    <x v="2"/>
    <n v="30000"/>
    <n v="30000"/>
    <n v="0"/>
    <x v="0"/>
    <x v="0"/>
    <x v="1"/>
    <n v="409"/>
    <x v="2"/>
  </r>
  <r>
    <n v="480585"/>
    <x v="0"/>
    <x v="0"/>
    <n v="60000"/>
    <n v="60000"/>
    <n v="0"/>
    <x v="0"/>
    <x v="1"/>
    <x v="2"/>
    <n v="477"/>
    <x v="8"/>
  </r>
  <r>
    <n v="480591"/>
    <x v="2"/>
    <x v="2"/>
    <n v="30000"/>
    <n v="30000"/>
    <n v="0"/>
    <x v="0"/>
    <x v="1"/>
    <x v="1"/>
    <n v="443"/>
    <x v="3"/>
  </r>
  <r>
    <n v="480603"/>
    <x v="1"/>
    <x v="0"/>
    <n v="50000"/>
    <n v="50000"/>
    <n v="0"/>
    <x v="0"/>
    <x v="1"/>
    <x v="2"/>
    <n v="553"/>
    <x v="10"/>
  </r>
  <r>
    <n v="480609"/>
    <x v="0"/>
    <x v="0"/>
    <n v="50000"/>
    <n v="50000"/>
    <n v="0"/>
    <x v="0"/>
    <x v="1"/>
    <x v="0"/>
    <n v="519"/>
    <x v="7"/>
  </r>
  <r>
    <n v="480614"/>
    <x v="0"/>
    <x v="0"/>
    <n v="64000"/>
    <n v="64000"/>
    <n v="0"/>
    <x v="0"/>
    <x v="1"/>
    <x v="0"/>
    <n v="547"/>
    <x v="9"/>
  </r>
  <r>
    <n v="480616"/>
    <x v="1"/>
    <x v="0"/>
    <n v="5000"/>
    <n v="5000"/>
    <n v="0"/>
    <x v="0"/>
    <x v="1"/>
    <x v="2"/>
    <n v="450"/>
    <x v="3"/>
  </r>
  <r>
    <n v="480618"/>
    <x v="1"/>
    <x v="1"/>
    <n v="25000"/>
    <n v="25000"/>
    <n v="0"/>
    <x v="0"/>
    <x v="1"/>
    <x v="0"/>
    <n v="532"/>
    <x v="9"/>
  </r>
  <r>
    <n v="480627"/>
    <x v="0"/>
    <x v="1"/>
    <n v="35000"/>
    <n v="35000"/>
    <n v="0"/>
    <x v="0"/>
    <x v="1"/>
    <x v="1"/>
    <n v="481"/>
    <x v="8"/>
  </r>
  <r>
    <n v="480648"/>
    <x v="0"/>
    <x v="0"/>
    <n v="3500"/>
    <n v="3500"/>
    <n v="0"/>
    <x v="0"/>
    <x v="0"/>
    <x v="2"/>
    <n v="438"/>
    <x v="3"/>
  </r>
  <r>
    <n v="480653"/>
    <x v="1"/>
    <x v="0"/>
    <n v="20000"/>
    <n v="20000"/>
    <n v="0"/>
    <x v="0"/>
    <x v="1"/>
    <x v="1"/>
    <n v="452"/>
    <x v="1"/>
  </r>
  <r>
    <n v="480661"/>
    <x v="1"/>
    <x v="0"/>
    <n v="35000"/>
    <n v="35000"/>
    <n v="0"/>
    <x v="0"/>
    <x v="1"/>
    <x v="0"/>
    <n v="444"/>
    <x v="3"/>
  </r>
  <r>
    <n v="480669"/>
    <x v="0"/>
    <x v="1"/>
    <n v="34501"/>
    <n v="34501"/>
    <n v="0"/>
    <x v="0"/>
    <x v="1"/>
    <x v="1"/>
    <n v="447"/>
    <x v="3"/>
  </r>
  <r>
    <n v="480674"/>
    <x v="0"/>
    <x v="0"/>
    <n v="35000"/>
    <n v="35000"/>
    <n v="0"/>
    <x v="0"/>
    <x v="0"/>
    <x v="1"/>
    <n v="420"/>
    <x v="6"/>
  </r>
  <r>
    <n v="480677"/>
    <x v="0"/>
    <x v="1"/>
    <n v="20000"/>
    <n v="20000"/>
    <n v="0"/>
    <x v="0"/>
    <x v="0"/>
    <x v="1"/>
    <n v="494"/>
    <x v="0"/>
  </r>
  <r>
    <n v="480685"/>
    <x v="0"/>
    <x v="1"/>
    <n v="85000"/>
    <n v="85000"/>
    <n v="0"/>
    <x v="0"/>
    <x v="1"/>
    <x v="0"/>
    <n v="554"/>
    <x v="10"/>
  </r>
  <r>
    <n v="480686"/>
    <x v="0"/>
    <x v="0"/>
    <n v="50000"/>
    <n v="50000"/>
    <n v="0"/>
    <x v="0"/>
    <x v="0"/>
    <x v="1"/>
    <n v="436"/>
    <x v="3"/>
  </r>
  <r>
    <n v="480690"/>
    <x v="1"/>
    <x v="0"/>
    <n v="15000"/>
    <n v="15000"/>
    <n v="0"/>
    <x v="0"/>
    <x v="1"/>
    <x v="0"/>
    <n v="475"/>
    <x v="8"/>
  </r>
  <r>
    <n v="480692"/>
    <x v="1"/>
    <x v="0"/>
    <n v="70000"/>
    <n v="70000"/>
    <n v="0"/>
    <x v="0"/>
    <x v="1"/>
    <x v="0"/>
    <n v="476"/>
    <x v="8"/>
  </r>
  <r>
    <n v="480696"/>
    <x v="1"/>
    <x v="0"/>
    <n v="10000"/>
    <n v="10000"/>
    <n v="0"/>
    <x v="0"/>
    <x v="1"/>
    <x v="0"/>
    <n v="471"/>
    <x v="8"/>
  </r>
  <r>
    <n v="480704"/>
    <x v="1"/>
    <x v="0"/>
    <n v="57200"/>
    <n v="57200"/>
    <n v="0"/>
    <x v="0"/>
    <x v="1"/>
    <x v="1"/>
    <n v="419"/>
    <x v="6"/>
  </r>
  <r>
    <n v="480706"/>
    <x v="2"/>
    <x v="0"/>
    <n v="29600"/>
    <n v="29600"/>
    <n v="0"/>
    <x v="0"/>
    <x v="1"/>
    <x v="1"/>
    <n v="466"/>
    <x v="1"/>
  </r>
  <r>
    <n v="480708"/>
    <x v="0"/>
    <x v="0"/>
    <n v="45000"/>
    <n v="45000"/>
    <n v="0"/>
    <x v="0"/>
    <x v="1"/>
    <x v="2"/>
    <n v="514"/>
    <x v="7"/>
  </r>
  <r>
    <n v="480734"/>
    <x v="2"/>
    <x v="0"/>
    <n v="64000"/>
    <n v="64000"/>
    <n v="0"/>
    <x v="0"/>
    <x v="1"/>
    <x v="2"/>
    <n v="505"/>
    <x v="0"/>
  </r>
  <r>
    <n v="480737"/>
    <x v="0"/>
    <x v="0"/>
    <n v="100000"/>
    <n v="100000"/>
    <n v="0"/>
    <x v="0"/>
    <x v="1"/>
    <x v="2"/>
    <n v="562"/>
    <x v="10"/>
  </r>
  <r>
    <n v="480746"/>
    <x v="0"/>
    <x v="1"/>
    <n v="30000"/>
    <n v="30000"/>
    <n v="0"/>
    <x v="0"/>
    <x v="0"/>
    <x v="1"/>
    <n v="469"/>
    <x v="1"/>
  </r>
  <r>
    <n v="480763"/>
    <x v="0"/>
    <x v="0"/>
    <n v="21000"/>
    <n v="0"/>
    <n v="1"/>
    <x v="1"/>
    <x v="1"/>
    <x v="2"/>
    <n v="419"/>
    <x v="6"/>
  </r>
  <r>
    <n v="480766"/>
    <x v="0"/>
    <x v="1"/>
    <n v="30000"/>
    <n v="30000"/>
    <n v="0"/>
    <x v="0"/>
    <x v="1"/>
    <x v="0"/>
    <n v="462"/>
    <x v="1"/>
  </r>
  <r>
    <n v="480769"/>
    <x v="0"/>
    <x v="0"/>
    <n v="35000"/>
    <n v="35000"/>
    <n v="0"/>
    <x v="0"/>
    <x v="0"/>
    <x v="1"/>
    <n v="479"/>
    <x v="8"/>
  </r>
  <r>
    <n v="480771"/>
    <x v="1"/>
    <x v="1"/>
    <n v="500"/>
    <n v="500"/>
    <n v="0"/>
    <x v="0"/>
    <x v="0"/>
    <x v="1"/>
    <n v="460"/>
    <x v="1"/>
  </r>
  <r>
    <n v="480775"/>
    <x v="0"/>
    <x v="1"/>
    <n v="20000"/>
    <n v="20000"/>
    <n v="0"/>
    <x v="0"/>
    <x v="1"/>
    <x v="0"/>
    <n v="489"/>
    <x v="8"/>
  </r>
  <r>
    <n v="480777"/>
    <x v="0"/>
    <x v="2"/>
    <n v="25000"/>
    <n v="25000"/>
    <n v="0"/>
    <x v="0"/>
    <x v="0"/>
    <x v="2"/>
    <n v="432"/>
    <x v="3"/>
  </r>
  <r>
    <n v="480789"/>
    <x v="2"/>
    <x v="2"/>
    <n v="50000"/>
    <n v="50000"/>
    <n v="0"/>
    <x v="0"/>
    <x v="0"/>
    <x v="1"/>
    <n v="486"/>
    <x v="8"/>
  </r>
  <r>
    <n v="480800"/>
    <x v="0"/>
    <x v="0"/>
    <n v="25000"/>
    <n v="25000"/>
    <n v="0"/>
    <x v="0"/>
    <x v="0"/>
    <x v="1"/>
    <n v="502"/>
    <x v="0"/>
  </r>
  <r>
    <n v="480806"/>
    <x v="0"/>
    <x v="0"/>
    <n v="500"/>
    <n v="500"/>
    <n v="0"/>
    <x v="0"/>
    <x v="0"/>
    <x v="1"/>
    <n v="499"/>
    <x v="0"/>
  </r>
  <r>
    <n v="480820"/>
    <x v="2"/>
    <x v="2"/>
    <n v="75000"/>
    <n v="75000"/>
    <n v="0"/>
    <x v="0"/>
    <x v="0"/>
    <x v="1"/>
    <n v="447"/>
    <x v="3"/>
  </r>
  <r>
    <n v="480834"/>
    <x v="0"/>
    <x v="0"/>
    <n v="27650"/>
    <n v="27650"/>
    <n v="0"/>
    <x v="0"/>
    <x v="0"/>
    <x v="1"/>
    <n v="479"/>
    <x v="8"/>
  </r>
  <r>
    <n v="480845"/>
    <x v="0"/>
    <x v="0"/>
    <n v="60000"/>
    <n v="60000"/>
    <n v="0"/>
    <x v="0"/>
    <x v="0"/>
    <x v="1"/>
    <n v="510"/>
    <x v="0"/>
  </r>
  <r>
    <n v="480856"/>
    <x v="0"/>
    <x v="2"/>
    <n v="30000"/>
    <n v="30000"/>
    <n v="0"/>
    <x v="0"/>
    <x v="0"/>
    <x v="1"/>
    <n v="429"/>
    <x v="6"/>
  </r>
  <r>
    <n v="480857"/>
    <x v="0"/>
    <x v="1"/>
    <n v="10000"/>
    <n v="10000"/>
    <n v="0"/>
    <x v="0"/>
    <x v="1"/>
    <x v="1"/>
    <n v="484"/>
    <x v="8"/>
  </r>
  <r>
    <n v="480864"/>
    <x v="0"/>
    <x v="0"/>
    <n v="59000"/>
    <n v="59000"/>
    <n v="0"/>
    <x v="0"/>
    <x v="0"/>
    <x v="1"/>
    <n v="481"/>
    <x v="8"/>
  </r>
  <r>
    <n v="480873"/>
    <x v="0"/>
    <x v="0"/>
    <n v="30000"/>
    <n v="30000"/>
    <n v="0"/>
    <x v="0"/>
    <x v="0"/>
    <x v="1"/>
    <n v="485"/>
    <x v="8"/>
  </r>
  <r>
    <n v="480877"/>
    <x v="0"/>
    <x v="1"/>
    <n v="20000"/>
    <n v="20000"/>
    <n v="0"/>
    <x v="0"/>
    <x v="0"/>
    <x v="0"/>
    <n v="463"/>
    <x v="1"/>
  </r>
  <r>
    <n v="480895"/>
    <x v="0"/>
    <x v="1"/>
    <n v="41450"/>
    <n v="41450"/>
    <n v="0"/>
    <x v="0"/>
    <x v="1"/>
    <x v="1"/>
    <n v="494"/>
    <x v="0"/>
  </r>
  <r>
    <n v="480906"/>
    <x v="0"/>
    <x v="1"/>
    <n v="122000"/>
    <n v="122000"/>
    <n v="0"/>
    <x v="0"/>
    <x v="0"/>
    <x v="0"/>
    <n v="457"/>
    <x v="1"/>
  </r>
  <r>
    <n v="480911"/>
    <x v="1"/>
    <x v="0"/>
    <n v="30000"/>
    <n v="30000"/>
    <n v="0"/>
    <x v="0"/>
    <x v="1"/>
    <x v="0"/>
    <n v="471"/>
    <x v="8"/>
  </r>
  <r>
    <n v="480918"/>
    <x v="0"/>
    <x v="0"/>
    <n v="120000"/>
    <n v="120000"/>
    <n v="0"/>
    <x v="0"/>
    <x v="1"/>
    <x v="0"/>
    <n v="545"/>
    <x v="9"/>
  </r>
  <r>
    <n v="480955"/>
    <x v="0"/>
    <x v="0"/>
    <n v="63000"/>
    <n v="63000"/>
    <n v="0"/>
    <x v="0"/>
    <x v="0"/>
    <x v="0"/>
    <n v="442"/>
    <x v="3"/>
  </r>
  <r>
    <n v="480959"/>
    <x v="2"/>
    <x v="2"/>
    <n v="20000"/>
    <n v="20000"/>
    <n v="0"/>
    <x v="0"/>
    <x v="0"/>
    <x v="1"/>
    <n v="458"/>
    <x v="1"/>
  </r>
  <r>
    <n v="480960"/>
    <x v="1"/>
    <x v="0"/>
    <n v="5000"/>
    <n v="5000"/>
    <n v="0"/>
    <x v="0"/>
    <x v="0"/>
    <x v="0"/>
    <n v="448"/>
    <x v="3"/>
  </r>
  <r>
    <n v="480977"/>
    <x v="1"/>
    <x v="0"/>
    <n v="20000"/>
    <n v="20000"/>
    <n v="0"/>
    <x v="0"/>
    <x v="0"/>
    <x v="0"/>
    <n v="453"/>
    <x v="1"/>
  </r>
  <r>
    <n v="480978"/>
    <x v="0"/>
    <x v="1"/>
    <n v="10000"/>
    <n v="10000"/>
    <n v="0"/>
    <x v="0"/>
    <x v="0"/>
    <x v="1"/>
    <n v="431"/>
    <x v="3"/>
  </r>
  <r>
    <n v="480982"/>
    <x v="0"/>
    <x v="0"/>
    <n v="140400"/>
    <n v="140400"/>
    <n v="0"/>
    <x v="0"/>
    <x v="1"/>
    <x v="1"/>
    <n v="438"/>
    <x v="3"/>
  </r>
  <r>
    <n v="480984"/>
    <x v="1"/>
    <x v="1"/>
    <n v="29000"/>
    <n v="29000"/>
    <n v="0"/>
    <x v="0"/>
    <x v="1"/>
    <x v="2"/>
    <n v="522"/>
    <x v="7"/>
  </r>
  <r>
    <n v="480986"/>
    <x v="1"/>
    <x v="1"/>
    <n v="25000"/>
    <n v="25000"/>
    <n v="0"/>
    <x v="0"/>
    <x v="1"/>
    <x v="2"/>
    <n v="484"/>
    <x v="8"/>
  </r>
  <r>
    <n v="480990"/>
    <x v="0"/>
    <x v="0"/>
    <n v="35100"/>
    <n v="35100"/>
    <n v="0"/>
    <x v="0"/>
    <x v="1"/>
    <x v="0"/>
    <n v="448"/>
    <x v="3"/>
  </r>
  <r>
    <n v="481000"/>
    <x v="1"/>
    <x v="0"/>
    <n v="50000"/>
    <n v="50000"/>
    <n v="0"/>
    <x v="0"/>
    <x v="1"/>
    <x v="0"/>
    <n v="468"/>
    <x v="1"/>
  </r>
  <r>
    <n v="481001"/>
    <x v="1"/>
    <x v="1"/>
    <n v="500"/>
    <n v="500"/>
    <n v="0"/>
    <x v="0"/>
    <x v="1"/>
    <x v="1"/>
    <n v="432"/>
    <x v="3"/>
  </r>
  <r>
    <n v="481002"/>
    <x v="1"/>
    <x v="0"/>
    <n v="43000"/>
    <n v="43000"/>
    <n v="0"/>
    <x v="0"/>
    <x v="0"/>
    <x v="1"/>
    <n v="464"/>
    <x v="1"/>
  </r>
  <r>
    <n v="481010"/>
    <x v="0"/>
    <x v="2"/>
    <n v="37000"/>
    <n v="37000"/>
    <n v="0"/>
    <x v="0"/>
    <x v="0"/>
    <x v="0"/>
    <n v="497"/>
    <x v="0"/>
  </r>
  <r>
    <n v="481017"/>
    <x v="0"/>
    <x v="2"/>
    <n v="10000"/>
    <n v="10000"/>
    <n v="0"/>
    <x v="0"/>
    <x v="0"/>
    <x v="0"/>
    <n v="462"/>
    <x v="1"/>
  </r>
  <r>
    <n v="481027"/>
    <x v="0"/>
    <x v="0"/>
    <n v="52200"/>
    <n v="52200"/>
    <n v="0"/>
    <x v="0"/>
    <x v="1"/>
    <x v="0"/>
    <n v="487"/>
    <x v="8"/>
  </r>
  <r>
    <n v="481029"/>
    <x v="1"/>
    <x v="0"/>
    <n v="500"/>
    <n v="500"/>
    <n v="0"/>
    <x v="0"/>
    <x v="1"/>
    <x v="2"/>
    <n v="492"/>
    <x v="0"/>
  </r>
  <r>
    <n v="481038"/>
    <x v="1"/>
    <x v="0"/>
    <n v="21195"/>
    <n v="21195"/>
    <n v="0"/>
    <x v="0"/>
    <x v="0"/>
    <x v="1"/>
    <n v="450"/>
    <x v="3"/>
  </r>
  <r>
    <n v="481042"/>
    <x v="0"/>
    <x v="1"/>
    <n v="25000"/>
    <n v="25000"/>
    <n v="0"/>
    <x v="0"/>
    <x v="1"/>
    <x v="2"/>
    <n v="521"/>
    <x v="7"/>
  </r>
  <r>
    <n v="481049"/>
    <x v="1"/>
    <x v="0"/>
    <n v="48500"/>
    <n v="18892.79"/>
    <n v="0"/>
    <x v="0"/>
    <x v="1"/>
    <x v="0"/>
    <n v="440"/>
    <x v="3"/>
  </r>
  <r>
    <n v="481050"/>
    <x v="0"/>
    <x v="1"/>
    <n v="30000"/>
    <n v="30000"/>
    <n v="0"/>
    <x v="0"/>
    <x v="0"/>
    <x v="1"/>
    <n v="495"/>
    <x v="0"/>
  </r>
  <r>
    <n v="481052"/>
    <x v="0"/>
    <x v="2"/>
    <n v="30000"/>
    <n v="30000"/>
    <n v="0"/>
    <x v="0"/>
    <x v="0"/>
    <x v="1"/>
    <n v="452"/>
    <x v="1"/>
  </r>
  <r>
    <n v="481053"/>
    <x v="1"/>
    <x v="0"/>
    <n v="40000"/>
    <n v="40000"/>
    <n v="0"/>
    <x v="0"/>
    <x v="1"/>
    <x v="0"/>
    <n v="453"/>
    <x v="1"/>
  </r>
  <r>
    <n v="481059"/>
    <x v="0"/>
    <x v="2"/>
    <n v="120000"/>
    <n v="120000"/>
    <n v="0"/>
    <x v="0"/>
    <x v="0"/>
    <x v="0"/>
    <n v="453"/>
    <x v="1"/>
  </r>
  <r>
    <n v="481069"/>
    <x v="0"/>
    <x v="1"/>
    <n v="31000"/>
    <n v="31000"/>
    <n v="0"/>
    <x v="0"/>
    <x v="1"/>
    <x v="0"/>
    <n v="506"/>
    <x v="0"/>
  </r>
  <r>
    <n v="481072"/>
    <x v="1"/>
    <x v="0"/>
    <n v="15000"/>
    <n v="15000"/>
    <n v="0"/>
    <x v="0"/>
    <x v="0"/>
    <x v="1"/>
    <n v="428"/>
    <x v="6"/>
  </r>
  <r>
    <n v="481079"/>
    <x v="1"/>
    <x v="0"/>
    <n v="40000"/>
    <n v="4000"/>
    <n v="0"/>
    <x v="0"/>
    <x v="0"/>
    <x v="1"/>
    <n v="455"/>
    <x v="1"/>
  </r>
  <r>
    <n v="481082"/>
    <x v="1"/>
    <x v="0"/>
    <n v="40000"/>
    <n v="0"/>
    <n v="1"/>
    <x v="1"/>
    <x v="1"/>
    <x v="2"/>
    <n v="481"/>
    <x v="8"/>
  </r>
  <r>
    <n v="481089"/>
    <x v="1"/>
    <x v="0"/>
    <n v="10000"/>
    <n v="10000"/>
    <n v="0"/>
    <x v="0"/>
    <x v="1"/>
    <x v="0"/>
    <n v="508"/>
    <x v="0"/>
  </r>
  <r>
    <n v="481091"/>
    <x v="0"/>
    <x v="0"/>
    <n v="57000"/>
    <n v="57000"/>
    <n v="0"/>
    <x v="0"/>
    <x v="1"/>
    <x v="1"/>
    <n v="468"/>
    <x v="1"/>
  </r>
  <r>
    <n v="481096"/>
    <x v="1"/>
    <x v="0"/>
    <n v="20000"/>
    <n v="20000"/>
    <n v="0"/>
    <x v="0"/>
    <x v="1"/>
    <x v="0"/>
    <n v="452"/>
    <x v="1"/>
  </r>
  <r>
    <n v="481097"/>
    <x v="1"/>
    <x v="0"/>
    <n v="12500"/>
    <n v="12500"/>
    <n v="0"/>
    <x v="0"/>
    <x v="1"/>
    <x v="1"/>
    <n v="478"/>
    <x v="8"/>
  </r>
  <r>
    <n v="481101"/>
    <x v="0"/>
    <x v="0"/>
    <n v="6000"/>
    <n v="6000"/>
    <n v="0"/>
    <x v="0"/>
    <x v="1"/>
    <x v="0"/>
    <n v="449"/>
    <x v="3"/>
  </r>
  <r>
    <n v="481105"/>
    <x v="1"/>
    <x v="0"/>
    <n v="20000"/>
    <n v="20000"/>
    <n v="0"/>
    <x v="0"/>
    <x v="1"/>
    <x v="1"/>
    <n v="444"/>
    <x v="3"/>
  </r>
  <r>
    <n v="481107"/>
    <x v="0"/>
    <x v="0"/>
    <n v="40500"/>
    <n v="40500"/>
    <n v="0"/>
    <x v="0"/>
    <x v="1"/>
    <x v="0"/>
    <n v="489"/>
    <x v="8"/>
  </r>
  <r>
    <n v="481118"/>
    <x v="0"/>
    <x v="0"/>
    <n v="35100"/>
    <n v="35100"/>
    <n v="0"/>
    <x v="0"/>
    <x v="0"/>
    <x v="1"/>
    <n v="497"/>
    <x v="0"/>
  </r>
  <r>
    <n v="481127"/>
    <x v="0"/>
    <x v="0"/>
    <n v="4800"/>
    <n v="4800"/>
    <n v="0"/>
    <x v="0"/>
    <x v="0"/>
    <x v="1"/>
    <n v="426"/>
    <x v="6"/>
  </r>
  <r>
    <n v="481147"/>
    <x v="1"/>
    <x v="0"/>
    <n v="1000"/>
    <n v="1000"/>
    <n v="0"/>
    <x v="0"/>
    <x v="0"/>
    <x v="2"/>
    <n v="452"/>
    <x v="1"/>
  </r>
  <r>
    <n v="481162"/>
    <x v="0"/>
    <x v="0"/>
    <n v="33000"/>
    <n v="33000"/>
    <n v="0"/>
    <x v="0"/>
    <x v="1"/>
    <x v="0"/>
    <n v="485"/>
    <x v="8"/>
  </r>
  <r>
    <n v="481183"/>
    <x v="0"/>
    <x v="0"/>
    <n v="34510"/>
    <n v="34510"/>
    <n v="0"/>
    <x v="0"/>
    <x v="0"/>
    <x v="2"/>
    <n v="496"/>
    <x v="0"/>
  </r>
  <r>
    <n v="481185"/>
    <x v="0"/>
    <x v="0"/>
    <n v="50000"/>
    <n v="50000"/>
    <n v="0"/>
    <x v="0"/>
    <x v="0"/>
    <x v="2"/>
    <n v="483"/>
    <x v="8"/>
  </r>
  <r>
    <n v="481192"/>
    <x v="0"/>
    <x v="0"/>
    <n v="52000"/>
    <n v="52000"/>
    <n v="0"/>
    <x v="0"/>
    <x v="1"/>
    <x v="1"/>
    <n v="512"/>
    <x v="7"/>
  </r>
  <r>
    <n v="481205"/>
    <x v="1"/>
    <x v="0"/>
    <n v="30000"/>
    <n v="0"/>
    <n v="1"/>
    <x v="1"/>
    <x v="0"/>
    <x v="1"/>
    <n v="461"/>
    <x v="1"/>
  </r>
  <r>
    <n v="481208"/>
    <x v="0"/>
    <x v="0"/>
    <n v="30000"/>
    <n v="30000"/>
    <n v="0"/>
    <x v="0"/>
    <x v="0"/>
    <x v="0"/>
    <n v="441"/>
    <x v="3"/>
  </r>
  <r>
    <n v="481217"/>
    <x v="0"/>
    <x v="1"/>
    <n v="35000"/>
    <n v="35000"/>
    <n v="0"/>
    <x v="0"/>
    <x v="1"/>
    <x v="1"/>
    <n v="536"/>
    <x v="9"/>
  </r>
  <r>
    <n v="481219"/>
    <x v="1"/>
    <x v="0"/>
    <n v="30000"/>
    <n v="30000"/>
    <n v="0"/>
    <x v="0"/>
    <x v="1"/>
    <x v="0"/>
    <n v="485"/>
    <x v="8"/>
  </r>
  <r>
    <n v="481222"/>
    <x v="0"/>
    <x v="0"/>
    <n v="88900"/>
    <n v="88900"/>
    <n v="0"/>
    <x v="0"/>
    <x v="1"/>
    <x v="2"/>
    <n v="495"/>
    <x v="0"/>
  </r>
  <r>
    <n v="481223"/>
    <x v="0"/>
    <x v="1"/>
    <n v="70000"/>
    <n v="70000"/>
    <n v="0"/>
    <x v="0"/>
    <x v="1"/>
    <x v="2"/>
    <n v="538"/>
    <x v="9"/>
  </r>
  <r>
    <n v="481228"/>
    <x v="1"/>
    <x v="1"/>
    <n v="5000"/>
    <n v="5000"/>
    <n v="0"/>
    <x v="0"/>
    <x v="0"/>
    <x v="1"/>
    <n v="481"/>
    <x v="8"/>
  </r>
  <r>
    <n v="481229"/>
    <x v="2"/>
    <x v="0"/>
    <n v="30000"/>
    <n v="30000"/>
    <n v="0"/>
    <x v="0"/>
    <x v="1"/>
    <x v="1"/>
    <n v="454"/>
    <x v="1"/>
  </r>
  <r>
    <n v="481230"/>
    <x v="1"/>
    <x v="0"/>
    <n v="30000"/>
    <n v="30000"/>
    <n v="0"/>
    <x v="0"/>
    <x v="0"/>
    <x v="2"/>
    <n v="434"/>
    <x v="3"/>
  </r>
  <r>
    <n v="481232"/>
    <x v="0"/>
    <x v="0"/>
    <n v="5000"/>
    <n v="5000"/>
    <n v="0"/>
    <x v="0"/>
    <x v="1"/>
    <x v="0"/>
    <n v="500"/>
    <x v="0"/>
  </r>
  <r>
    <n v="481233"/>
    <x v="2"/>
    <x v="2"/>
    <n v="13600"/>
    <n v="13600"/>
    <n v="0"/>
    <x v="0"/>
    <x v="1"/>
    <x v="1"/>
    <n v="476"/>
    <x v="8"/>
  </r>
  <r>
    <n v="481234"/>
    <x v="0"/>
    <x v="0"/>
    <n v="43400"/>
    <n v="29462.560000000001"/>
    <n v="1"/>
    <x v="1"/>
    <x v="0"/>
    <x v="2"/>
    <n v="430"/>
    <x v="6"/>
  </r>
  <r>
    <n v="481239"/>
    <x v="0"/>
    <x v="0"/>
    <n v="40000"/>
    <n v="40000"/>
    <n v="0"/>
    <x v="0"/>
    <x v="0"/>
    <x v="0"/>
    <n v="422"/>
    <x v="6"/>
  </r>
  <r>
    <n v="481241"/>
    <x v="0"/>
    <x v="1"/>
    <n v="30000"/>
    <n v="30000"/>
    <n v="0"/>
    <x v="0"/>
    <x v="0"/>
    <x v="0"/>
    <n v="510"/>
    <x v="0"/>
  </r>
  <r>
    <n v="481243"/>
    <x v="2"/>
    <x v="2"/>
    <n v="30000"/>
    <n v="30000"/>
    <n v="0"/>
    <x v="0"/>
    <x v="0"/>
    <x v="1"/>
    <n v="427"/>
    <x v="6"/>
  </r>
  <r>
    <n v="481244"/>
    <x v="0"/>
    <x v="2"/>
    <n v="56500"/>
    <n v="56500"/>
    <n v="0"/>
    <x v="0"/>
    <x v="0"/>
    <x v="1"/>
    <n v="493"/>
    <x v="0"/>
  </r>
  <r>
    <n v="481279"/>
    <x v="1"/>
    <x v="0"/>
    <n v="500"/>
    <n v="500"/>
    <n v="0"/>
    <x v="0"/>
    <x v="1"/>
    <x v="0"/>
    <n v="444"/>
    <x v="3"/>
  </r>
  <r>
    <n v="481281"/>
    <x v="0"/>
    <x v="0"/>
    <n v="130000"/>
    <n v="130000"/>
    <n v="0"/>
    <x v="0"/>
    <x v="1"/>
    <x v="1"/>
    <n v="492"/>
    <x v="0"/>
  </r>
  <r>
    <n v="481296"/>
    <x v="0"/>
    <x v="2"/>
    <n v="20000"/>
    <n v="20000"/>
    <n v="0"/>
    <x v="0"/>
    <x v="1"/>
    <x v="2"/>
    <n v="422"/>
    <x v="6"/>
  </r>
  <r>
    <n v="481298"/>
    <x v="0"/>
    <x v="0"/>
    <n v="30000"/>
    <n v="30000"/>
    <n v="0"/>
    <x v="0"/>
    <x v="0"/>
    <x v="0"/>
    <n v="450"/>
    <x v="3"/>
  </r>
  <r>
    <n v="481304"/>
    <x v="1"/>
    <x v="0"/>
    <n v="500"/>
    <n v="500"/>
    <n v="0"/>
    <x v="0"/>
    <x v="0"/>
    <x v="1"/>
    <n v="425"/>
    <x v="6"/>
  </r>
  <r>
    <n v="481310"/>
    <x v="1"/>
    <x v="0"/>
    <n v="27500"/>
    <n v="27500"/>
    <n v="0"/>
    <x v="0"/>
    <x v="0"/>
    <x v="1"/>
    <n v="510"/>
    <x v="0"/>
  </r>
  <r>
    <n v="481316"/>
    <x v="1"/>
    <x v="1"/>
    <n v="25000"/>
    <n v="25000"/>
    <n v="0"/>
    <x v="0"/>
    <x v="0"/>
    <x v="1"/>
    <n v="428"/>
    <x v="6"/>
  </r>
  <r>
    <n v="481321"/>
    <x v="0"/>
    <x v="0"/>
    <n v="45000"/>
    <n v="45000"/>
    <n v="0"/>
    <x v="0"/>
    <x v="1"/>
    <x v="0"/>
    <n v="455"/>
    <x v="1"/>
  </r>
  <r>
    <n v="481324"/>
    <x v="1"/>
    <x v="0"/>
    <n v="500"/>
    <n v="500"/>
    <n v="0"/>
    <x v="0"/>
    <x v="1"/>
    <x v="1"/>
    <n v="517"/>
    <x v="7"/>
  </r>
  <r>
    <n v="481327"/>
    <x v="0"/>
    <x v="0"/>
    <n v="30000"/>
    <n v="30000"/>
    <n v="0"/>
    <x v="0"/>
    <x v="0"/>
    <x v="0"/>
    <n v="463"/>
    <x v="1"/>
  </r>
  <r>
    <n v="481328"/>
    <x v="0"/>
    <x v="0"/>
    <n v="100000"/>
    <n v="100000"/>
    <n v="0"/>
    <x v="0"/>
    <x v="0"/>
    <x v="0"/>
    <n v="537"/>
    <x v="9"/>
  </r>
  <r>
    <n v="481337"/>
    <x v="0"/>
    <x v="1"/>
    <n v="4000"/>
    <n v="4000"/>
    <n v="0"/>
    <x v="0"/>
    <x v="1"/>
    <x v="2"/>
    <n v="464"/>
    <x v="1"/>
  </r>
  <r>
    <n v="481363"/>
    <x v="0"/>
    <x v="0"/>
    <n v="55000"/>
    <n v="55000"/>
    <n v="0"/>
    <x v="0"/>
    <x v="1"/>
    <x v="0"/>
    <n v="507"/>
    <x v="0"/>
  </r>
  <r>
    <n v="481381"/>
    <x v="0"/>
    <x v="0"/>
    <n v="23000"/>
    <n v="23000"/>
    <n v="0"/>
    <x v="0"/>
    <x v="0"/>
    <x v="0"/>
    <n v="461"/>
    <x v="1"/>
  </r>
  <r>
    <n v="481399"/>
    <x v="1"/>
    <x v="0"/>
    <n v="35000"/>
    <n v="35000"/>
    <n v="0"/>
    <x v="0"/>
    <x v="0"/>
    <x v="1"/>
    <n v="499"/>
    <x v="0"/>
  </r>
  <r>
    <n v="481416"/>
    <x v="1"/>
    <x v="0"/>
    <n v="30000"/>
    <n v="30000"/>
    <n v="0"/>
    <x v="0"/>
    <x v="0"/>
    <x v="1"/>
    <n v="475"/>
    <x v="8"/>
  </r>
  <r>
    <n v="481417"/>
    <x v="0"/>
    <x v="0"/>
    <n v="35000"/>
    <n v="35000"/>
    <n v="0"/>
    <x v="0"/>
    <x v="0"/>
    <x v="2"/>
    <n v="464"/>
    <x v="1"/>
  </r>
  <r>
    <n v="481418"/>
    <x v="0"/>
    <x v="1"/>
    <n v="64000"/>
    <n v="64000"/>
    <n v="0"/>
    <x v="0"/>
    <x v="0"/>
    <x v="0"/>
    <n v="489"/>
    <x v="8"/>
  </r>
  <r>
    <n v="481423"/>
    <x v="0"/>
    <x v="0"/>
    <n v="65000"/>
    <n v="65000"/>
    <n v="0"/>
    <x v="0"/>
    <x v="1"/>
    <x v="1"/>
    <n v="448"/>
    <x v="3"/>
  </r>
  <r>
    <n v="481429"/>
    <x v="1"/>
    <x v="0"/>
    <n v="36800"/>
    <n v="36800"/>
    <n v="0"/>
    <x v="0"/>
    <x v="1"/>
    <x v="1"/>
    <n v="394"/>
    <x v="2"/>
  </r>
  <r>
    <n v="481435"/>
    <x v="0"/>
    <x v="0"/>
    <n v="15000"/>
    <n v="15000"/>
    <n v="0"/>
    <x v="0"/>
    <x v="1"/>
    <x v="0"/>
    <n v="430"/>
    <x v="6"/>
  </r>
  <r>
    <n v="481457"/>
    <x v="0"/>
    <x v="1"/>
    <n v="43000"/>
    <n v="43000"/>
    <n v="0"/>
    <x v="0"/>
    <x v="1"/>
    <x v="0"/>
    <n v="480"/>
    <x v="8"/>
  </r>
  <r>
    <n v="481458"/>
    <x v="0"/>
    <x v="0"/>
    <n v="50000"/>
    <n v="50000"/>
    <n v="0"/>
    <x v="0"/>
    <x v="1"/>
    <x v="0"/>
    <n v="430"/>
    <x v="6"/>
  </r>
  <r>
    <n v="481461"/>
    <x v="0"/>
    <x v="2"/>
    <n v="55900"/>
    <n v="55900"/>
    <n v="0"/>
    <x v="0"/>
    <x v="0"/>
    <x v="0"/>
    <n v="455"/>
    <x v="1"/>
  </r>
  <r>
    <n v="481470"/>
    <x v="0"/>
    <x v="2"/>
    <n v="50000"/>
    <n v="50000"/>
    <n v="0"/>
    <x v="0"/>
    <x v="0"/>
    <x v="0"/>
    <n v="530"/>
    <x v="7"/>
  </r>
  <r>
    <n v="481472"/>
    <x v="0"/>
    <x v="0"/>
    <n v="30000"/>
    <n v="30000"/>
    <n v="0"/>
    <x v="0"/>
    <x v="0"/>
    <x v="0"/>
    <n v="449"/>
    <x v="3"/>
  </r>
  <r>
    <n v="481503"/>
    <x v="1"/>
    <x v="1"/>
    <n v="30000"/>
    <n v="30000"/>
    <n v="0"/>
    <x v="0"/>
    <x v="0"/>
    <x v="1"/>
    <n v="459"/>
    <x v="1"/>
  </r>
  <r>
    <n v="481511"/>
    <x v="1"/>
    <x v="0"/>
    <n v="500"/>
    <n v="500"/>
    <n v="0"/>
    <x v="0"/>
    <x v="0"/>
    <x v="1"/>
    <n v="446"/>
    <x v="3"/>
  </r>
  <r>
    <n v="481515"/>
    <x v="1"/>
    <x v="2"/>
    <n v="40000"/>
    <n v="40000"/>
    <n v="0"/>
    <x v="0"/>
    <x v="0"/>
    <x v="1"/>
    <n v="491"/>
    <x v="0"/>
  </r>
  <r>
    <n v="481527"/>
    <x v="0"/>
    <x v="1"/>
    <n v="30000"/>
    <n v="30000"/>
    <n v="0"/>
    <x v="0"/>
    <x v="1"/>
    <x v="1"/>
    <n v="438"/>
    <x v="3"/>
  </r>
  <r>
    <n v="481546"/>
    <x v="1"/>
    <x v="0"/>
    <n v="40000"/>
    <n v="0"/>
    <n v="1"/>
    <x v="1"/>
    <x v="0"/>
    <x v="1"/>
    <n v="370"/>
    <x v="5"/>
  </r>
  <r>
    <n v="481548"/>
    <x v="1"/>
    <x v="0"/>
    <n v="5000"/>
    <n v="5000"/>
    <n v="0"/>
    <x v="0"/>
    <x v="0"/>
    <x v="0"/>
    <n v="422"/>
    <x v="6"/>
  </r>
  <r>
    <n v="481556"/>
    <x v="0"/>
    <x v="0"/>
    <n v="50000"/>
    <n v="50000"/>
    <n v="0"/>
    <x v="0"/>
    <x v="0"/>
    <x v="1"/>
    <n v="492"/>
    <x v="0"/>
  </r>
  <r>
    <n v="481571"/>
    <x v="1"/>
    <x v="0"/>
    <n v="60000"/>
    <n v="60000"/>
    <n v="0"/>
    <x v="0"/>
    <x v="1"/>
    <x v="1"/>
    <n v="460"/>
    <x v="1"/>
  </r>
  <r>
    <n v="481577"/>
    <x v="1"/>
    <x v="0"/>
    <n v="40000"/>
    <n v="40000"/>
    <n v="0"/>
    <x v="0"/>
    <x v="1"/>
    <x v="2"/>
    <n v="480"/>
    <x v="8"/>
  </r>
  <r>
    <n v="481580"/>
    <x v="0"/>
    <x v="0"/>
    <n v="18000"/>
    <n v="18000"/>
    <n v="0"/>
    <x v="0"/>
    <x v="1"/>
    <x v="1"/>
    <n v="473"/>
    <x v="8"/>
  </r>
  <r>
    <n v="481589"/>
    <x v="0"/>
    <x v="1"/>
    <n v="5000"/>
    <n v="5000"/>
    <n v="0"/>
    <x v="0"/>
    <x v="1"/>
    <x v="1"/>
    <n v="445"/>
    <x v="3"/>
  </r>
  <r>
    <n v="481591"/>
    <x v="0"/>
    <x v="0"/>
    <n v="28000"/>
    <n v="28000"/>
    <n v="0"/>
    <x v="0"/>
    <x v="1"/>
    <x v="2"/>
    <n v="503"/>
    <x v="0"/>
  </r>
  <r>
    <n v="481592"/>
    <x v="0"/>
    <x v="2"/>
    <n v="17000"/>
    <n v="17000"/>
    <n v="0"/>
    <x v="0"/>
    <x v="1"/>
    <x v="0"/>
    <n v="451"/>
    <x v="1"/>
  </r>
  <r>
    <n v="481601"/>
    <x v="1"/>
    <x v="0"/>
    <n v="30000"/>
    <n v="0"/>
    <n v="1"/>
    <x v="1"/>
    <x v="1"/>
    <x v="0"/>
    <n v="448"/>
    <x v="3"/>
  </r>
  <r>
    <n v="481603"/>
    <x v="0"/>
    <x v="0"/>
    <n v="66920"/>
    <n v="66920"/>
    <n v="0"/>
    <x v="0"/>
    <x v="1"/>
    <x v="0"/>
    <n v="521"/>
    <x v="7"/>
  </r>
  <r>
    <n v="481620"/>
    <x v="1"/>
    <x v="0"/>
    <n v="114000"/>
    <n v="114000"/>
    <n v="0"/>
    <x v="0"/>
    <x v="1"/>
    <x v="0"/>
    <n v="459"/>
    <x v="1"/>
  </r>
  <r>
    <n v="481623"/>
    <x v="0"/>
    <x v="1"/>
    <n v="25000"/>
    <n v="25000"/>
    <n v="0"/>
    <x v="0"/>
    <x v="0"/>
    <x v="0"/>
    <n v="471"/>
    <x v="8"/>
  </r>
  <r>
    <n v="481635"/>
    <x v="1"/>
    <x v="0"/>
    <n v="1800"/>
    <n v="1800"/>
    <n v="0"/>
    <x v="0"/>
    <x v="0"/>
    <x v="0"/>
    <n v="471"/>
    <x v="8"/>
  </r>
  <r>
    <n v="481639"/>
    <x v="1"/>
    <x v="0"/>
    <n v="35000"/>
    <n v="0"/>
    <n v="1"/>
    <x v="1"/>
    <x v="0"/>
    <x v="1"/>
    <n v="409"/>
    <x v="2"/>
  </r>
  <r>
    <n v="481656"/>
    <x v="0"/>
    <x v="0"/>
    <n v="80000"/>
    <n v="80000"/>
    <n v="0"/>
    <x v="0"/>
    <x v="1"/>
    <x v="1"/>
    <n v="487"/>
    <x v="8"/>
  </r>
  <r>
    <n v="481664"/>
    <x v="2"/>
    <x v="0"/>
    <n v="39000"/>
    <n v="39000"/>
    <n v="0"/>
    <x v="0"/>
    <x v="0"/>
    <x v="1"/>
    <n v="454"/>
    <x v="1"/>
  </r>
  <r>
    <n v="481669"/>
    <x v="1"/>
    <x v="0"/>
    <n v="500"/>
    <n v="500"/>
    <n v="0"/>
    <x v="0"/>
    <x v="1"/>
    <x v="0"/>
    <n v="428"/>
    <x v="6"/>
  </r>
  <r>
    <n v="481672"/>
    <x v="0"/>
    <x v="1"/>
    <n v="15000"/>
    <n v="15000"/>
    <n v="0"/>
    <x v="0"/>
    <x v="0"/>
    <x v="0"/>
    <n v="448"/>
    <x v="3"/>
  </r>
  <r>
    <n v="481683"/>
    <x v="1"/>
    <x v="0"/>
    <n v="35000"/>
    <n v="0"/>
    <n v="1"/>
    <x v="1"/>
    <x v="1"/>
    <x v="2"/>
    <n v="393"/>
    <x v="2"/>
  </r>
  <r>
    <n v="481688"/>
    <x v="0"/>
    <x v="2"/>
    <n v="35000"/>
    <n v="35000"/>
    <n v="0"/>
    <x v="0"/>
    <x v="0"/>
    <x v="0"/>
    <n v="428"/>
    <x v="6"/>
  </r>
  <r>
    <n v="481695"/>
    <x v="1"/>
    <x v="0"/>
    <n v="4200"/>
    <n v="4200"/>
    <n v="0"/>
    <x v="0"/>
    <x v="0"/>
    <x v="1"/>
    <n v="426"/>
    <x v="6"/>
  </r>
  <r>
    <n v="481709"/>
    <x v="1"/>
    <x v="0"/>
    <n v="10000"/>
    <n v="10000"/>
    <n v="0"/>
    <x v="0"/>
    <x v="1"/>
    <x v="1"/>
    <n v="443"/>
    <x v="3"/>
  </r>
  <r>
    <n v="481721"/>
    <x v="0"/>
    <x v="2"/>
    <n v="30000"/>
    <n v="30000"/>
    <n v="0"/>
    <x v="0"/>
    <x v="0"/>
    <x v="0"/>
    <n v="461"/>
    <x v="1"/>
  </r>
  <r>
    <n v="481723"/>
    <x v="0"/>
    <x v="0"/>
    <n v="70000"/>
    <n v="70000"/>
    <n v="0"/>
    <x v="0"/>
    <x v="1"/>
    <x v="0"/>
    <n v="480"/>
    <x v="8"/>
  </r>
  <r>
    <n v="481730"/>
    <x v="1"/>
    <x v="0"/>
    <n v="40000"/>
    <n v="0"/>
    <n v="1"/>
    <x v="1"/>
    <x v="1"/>
    <x v="0"/>
    <n v="481"/>
    <x v="8"/>
  </r>
  <r>
    <n v="481734"/>
    <x v="0"/>
    <x v="0"/>
    <n v="59800"/>
    <n v="59800"/>
    <n v="0"/>
    <x v="0"/>
    <x v="1"/>
    <x v="2"/>
    <n v="490"/>
    <x v="8"/>
  </r>
  <r>
    <n v="481737"/>
    <x v="1"/>
    <x v="0"/>
    <n v="1000"/>
    <n v="1000"/>
    <n v="0"/>
    <x v="0"/>
    <x v="1"/>
    <x v="2"/>
    <n v="423"/>
    <x v="6"/>
  </r>
  <r>
    <n v="481738"/>
    <x v="1"/>
    <x v="0"/>
    <n v="50500"/>
    <n v="50500"/>
    <n v="0"/>
    <x v="0"/>
    <x v="0"/>
    <x v="1"/>
    <n v="415"/>
    <x v="6"/>
  </r>
  <r>
    <n v="481749"/>
    <x v="0"/>
    <x v="0"/>
    <n v="55000"/>
    <n v="55000"/>
    <n v="0"/>
    <x v="0"/>
    <x v="1"/>
    <x v="1"/>
    <n v="461"/>
    <x v="1"/>
  </r>
  <r>
    <n v="481796"/>
    <x v="1"/>
    <x v="0"/>
    <n v="500"/>
    <n v="500"/>
    <n v="0"/>
    <x v="0"/>
    <x v="1"/>
    <x v="0"/>
    <n v="456"/>
    <x v="1"/>
  </r>
  <r>
    <n v="481798"/>
    <x v="0"/>
    <x v="1"/>
    <n v="85000"/>
    <n v="85000"/>
    <n v="0"/>
    <x v="0"/>
    <x v="1"/>
    <x v="2"/>
    <n v="449"/>
    <x v="3"/>
  </r>
  <r>
    <n v="481802"/>
    <x v="0"/>
    <x v="0"/>
    <n v="30000"/>
    <n v="30000"/>
    <n v="0"/>
    <x v="0"/>
    <x v="0"/>
    <x v="0"/>
    <n v="427"/>
    <x v="6"/>
  </r>
  <r>
    <n v="481807"/>
    <x v="0"/>
    <x v="0"/>
    <n v="30000"/>
    <n v="30000"/>
    <n v="0"/>
    <x v="0"/>
    <x v="1"/>
    <x v="1"/>
    <n v="457"/>
    <x v="1"/>
  </r>
  <r>
    <n v="481824"/>
    <x v="0"/>
    <x v="0"/>
    <n v="18000"/>
    <n v="18000"/>
    <n v="0"/>
    <x v="0"/>
    <x v="1"/>
    <x v="1"/>
    <n v="439"/>
    <x v="3"/>
  </r>
  <r>
    <n v="481826"/>
    <x v="1"/>
    <x v="0"/>
    <n v="40000"/>
    <n v="40000"/>
    <n v="0"/>
    <x v="0"/>
    <x v="1"/>
    <x v="0"/>
    <n v="472"/>
    <x v="8"/>
  </r>
  <r>
    <n v="481828"/>
    <x v="2"/>
    <x v="1"/>
    <n v="53866"/>
    <n v="53866"/>
    <n v="0"/>
    <x v="0"/>
    <x v="1"/>
    <x v="1"/>
    <n v="456"/>
    <x v="1"/>
  </r>
  <r>
    <n v="481831"/>
    <x v="1"/>
    <x v="0"/>
    <n v="32000"/>
    <n v="32000"/>
    <n v="0"/>
    <x v="0"/>
    <x v="0"/>
    <x v="0"/>
    <n v="370"/>
    <x v="5"/>
  </r>
  <r>
    <n v="481837"/>
    <x v="0"/>
    <x v="0"/>
    <n v="21300"/>
    <n v="21300"/>
    <n v="0"/>
    <x v="0"/>
    <x v="0"/>
    <x v="0"/>
    <n v="511"/>
    <x v="7"/>
  </r>
  <r>
    <n v="481851"/>
    <x v="1"/>
    <x v="1"/>
    <n v="21200"/>
    <n v="21200"/>
    <n v="0"/>
    <x v="0"/>
    <x v="0"/>
    <x v="0"/>
    <n v="452"/>
    <x v="1"/>
  </r>
  <r>
    <n v="481887"/>
    <x v="1"/>
    <x v="0"/>
    <n v="10000"/>
    <n v="10000"/>
    <n v="0"/>
    <x v="0"/>
    <x v="1"/>
    <x v="1"/>
    <n v="466"/>
    <x v="1"/>
  </r>
  <r>
    <n v="481892"/>
    <x v="0"/>
    <x v="0"/>
    <n v="20000"/>
    <n v="20000"/>
    <n v="0"/>
    <x v="0"/>
    <x v="1"/>
    <x v="0"/>
    <n v="536"/>
    <x v="9"/>
  </r>
  <r>
    <n v="481895"/>
    <x v="1"/>
    <x v="0"/>
    <n v="54500"/>
    <n v="31000"/>
    <n v="1"/>
    <x v="1"/>
    <x v="0"/>
    <x v="1"/>
    <n v="455"/>
    <x v="1"/>
  </r>
  <r>
    <n v="481907"/>
    <x v="0"/>
    <x v="1"/>
    <n v="56000"/>
    <n v="56000"/>
    <n v="0"/>
    <x v="0"/>
    <x v="0"/>
    <x v="1"/>
    <n v="467"/>
    <x v="1"/>
  </r>
  <r>
    <n v="481909"/>
    <x v="0"/>
    <x v="0"/>
    <n v="79500"/>
    <n v="79500"/>
    <n v="0"/>
    <x v="0"/>
    <x v="0"/>
    <x v="0"/>
    <n v="491"/>
    <x v="0"/>
  </r>
  <r>
    <n v="481916"/>
    <x v="1"/>
    <x v="0"/>
    <n v="34400"/>
    <n v="34400"/>
    <n v="0"/>
    <x v="0"/>
    <x v="1"/>
    <x v="1"/>
    <n v="479"/>
    <x v="8"/>
  </r>
  <r>
    <n v="481939"/>
    <x v="1"/>
    <x v="0"/>
    <n v="6000"/>
    <n v="6000"/>
    <n v="0"/>
    <x v="0"/>
    <x v="1"/>
    <x v="2"/>
    <n v="448"/>
    <x v="3"/>
  </r>
  <r>
    <n v="481947"/>
    <x v="1"/>
    <x v="0"/>
    <n v="20000"/>
    <n v="20000"/>
    <n v="0"/>
    <x v="0"/>
    <x v="1"/>
    <x v="2"/>
    <n v="452"/>
    <x v="1"/>
  </r>
  <r>
    <n v="481953"/>
    <x v="1"/>
    <x v="0"/>
    <n v="24163"/>
    <n v="0"/>
    <n v="1"/>
    <x v="1"/>
    <x v="0"/>
    <x v="2"/>
    <n v="445"/>
    <x v="3"/>
  </r>
  <r>
    <n v="481957"/>
    <x v="1"/>
    <x v="0"/>
    <n v="30000"/>
    <n v="30000"/>
    <n v="0"/>
    <x v="0"/>
    <x v="0"/>
    <x v="0"/>
    <n v="395"/>
    <x v="2"/>
  </r>
  <r>
    <n v="481968"/>
    <x v="0"/>
    <x v="1"/>
    <n v="20000"/>
    <n v="20000"/>
    <n v="0"/>
    <x v="0"/>
    <x v="0"/>
    <x v="1"/>
    <n v="448"/>
    <x v="3"/>
  </r>
  <r>
    <n v="481970"/>
    <x v="1"/>
    <x v="0"/>
    <n v="2000.01"/>
    <n v="2000.01"/>
    <n v="0"/>
    <x v="0"/>
    <x v="0"/>
    <x v="1"/>
    <n v="502"/>
    <x v="0"/>
  </r>
  <r>
    <n v="481976"/>
    <x v="1"/>
    <x v="0"/>
    <n v="28000"/>
    <n v="28000"/>
    <n v="0"/>
    <x v="0"/>
    <x v="0"/>
    <x v="0"/>
    <n v="377"/>
    <x v="4"/>
  </r>
  <r>
    <n v="481987"/>
    <x v="0"/>
    <x v="0"/>
    <n v="45000"/>
    <n v="45000"/>
    <n v="0"/>
    <x v="0"/>
    <x v="0"/>
    <x v="2"/>
    <n v="440"/>
    <x v="3"/>
  </r>
  <r>
    <n v="482020"/>
    <x v="1"/>
    <x v="0"/>
    <n v="18000"/>
    <n v="18000"/>
    <n v="0"/>
    <x v="0"/>
    <x v="1"/>
    <x v="1"/>
    <n v="480"/>
    <x v="8"/>
  </r>
  <r>
    <n v="482029"/>
    <x v="0"/>
    <x v="0"/>
    <n v="35000"/>
    <n v="35000"/>
    <n v="0"/>
    <x v="0"/>
    <x v="0"/>
    <x v="1"/>
    <n v="510"/>
    <x v="0"/>
  </r>
  <r>
    <n v="482048"/>
    <x v="1"/>
    <x v="0"/>
    <n v="10000"/>
    <n v="10000"/>
    <n v="0"/>
    <x v="0"/>
    <x v="0"/>
    <x v="1"/>
    <n v="445"/>
    <x v="3"/>
  </r>
  <r>
    <n v="482056"/>
    <x v="1"/>
    <x v="0"/>
    <n v="25000"/>
    <n v="0"/>
    <n v="1"/>
    <x v="1"/>
    <x v="0"/>
    <x v="2"/>
    <n v="441"/>
    <x v="3"/>
  </r>
  <r>
    <n v="482067"/>
    <x v="0"/>
    <x v="0"/>
    <n v="10000"/>
    <n v="10000"/>
    <n v="0"/>
    <x v="0"/>
    <x v="0"/>
    <x v="0"/>
    <n v="426"/>
    <x v="6"/>
  </r>
  <r>
    <n v="482083"/>
    <x v="1"/>
    <x v="0"/>
    <n v="30000"/>
    <n v="30000"/>
    <n v="0"/>
    <x v="0"/>
    <x v="0"/>
    <x v="1"/>
    <n v="386"/>
    <x v="4"/>
  </r>
  <r>
    <n v="482087"/>
    <x v="0"/>
    <x v="0"/>
    <n v="78300"/>
    <n v="78300"/>
    <n v="0"/>
    <x v="0"/>
    <x v="1"/>
    <x v="1"/>
    <n v="511"/>
    <x v="7"/>
  </r>
  <r>
    <n v="482091"/>
    <x v="0"/>
    <x v="1"/>
    <n v="29000"/>
    <n v="29000"/>
    <n v="0"/>
    <x v="0"/>
    <x v="0"/>
    <x v="1"/>
    <n v="473"/>
    <x v="8"/>
  </r>
  <r>
    <n v="482105"/>
    <x v="2"/>
    <x v="0"/>
    <n v="35000"/>
    <n v="35000"/>
    <n v="0"/>
    <x v="0"/>
    <x v="1"/>
    <x v="0"/>
    <n v="457"/>
    <x v="1"/>
  </r>
  <r>
    <n v="482109"/>
    <x v="1"/>
    <x v="0"/>
    <n v="33000"/>
    <n v="33000"/>
    <n v="0"/>
    <x v="0"/>
    <x v="1"/>
    <x v="0"/>
    <n v="422"/>
    <x v="6"/>
  </r>
  <r>
    <n v="482141"/>
    <x v="0"/>
    <x v="0"/>
    <n v="20000"/>
    <n v="20000"/>
    <n v="0"/>
    <x v="0"/>
    <x v="0"/>
    <x v="2"/>
    <n v="439"/>
    <x v="3"/>
  </r>
  <r>
    <n v="482163"/>
    <x v="1"/>
    <x v="1"/>
    <n v="20000"/>
    <n v="20000"/>
    <n v="0"/>
    <x v="0"/>
    <x v="0"/>
    <x v="1"/>
    <n v="426"/>
    <x v="6"/>
  </r>
  <r>
    <n v="482167"/>
    <x v="0"/>
    <x v="1"/>
    <n v="40000"/>
    <n v="40000"/>
    <n v="0"/>
    <x v="0"/>
    <x v="1"/>
    <x v="2"/>
    <n v="463"/>
    <x v="1"/>
  </r>
  <r>
    <n v="482171"/>
    <x v="0"/>
    <x v="0"/>
    <n v="30000"/>
    <n v="30000"/>
    <n v="0"/>
    <x v="0"/>
    <x v="0"/>
    <x v="2"/>
    <n v="495"/>
    <x v="0"/>
  </r>
  <r>
    <n v="482182"/>
    <x v="0"/>
    <x v="0"/>
    <n v="35000"/>
    <n v="35000"/>
    <n v="0"/>
    <x v="0"/>
    <x v="1"/>
    <x v="0"/>
    <n v="463"/>
    <x v="1"/>
  </r>
  <r>
    <n v="482213"/>
    <x v="0"/>
    <x v="2"/>
    <n v="25000"/>
    <n v="25000"/>
    <n v="0"/>
    <x v="0"/>
    <x v="1"/>
    <x v="1"/>
    <n v="488"/>
    <x v="8"/>
  </r>
  <r>
    <n v="482217"/>
    <x v="0"/>
    <x v="1"/>
    <n v="115200"/>
    <n v="115200"/>
    <n v="0"/>
    <x v="0"/>
    <x v="1"/>
    <x v="1"/>
    <n v="504"/>
    <x v="0"/>
  </r>
  <r>
    <n v="482220"/>
    <x v="0"/>
    <x v="0"/>
    <n v="16200"/>
    <n v="16200"/>
    <n v="0"/>
    <x v="0"/>
    <x v="0"/>
    <x v="1"/>
    <n v="465"/>
    <x v="1"/>
  </r>
  <r>
    <n v="482228"/>
    <x v="0"/>
    <x v="0"/>
    <n v="30000"/>
    <n v="30000"/>
    <n v="0"/>
    <x v="0"/>
    <x v="1"/>
    <x v="0"/>
    <n v="381"/>
    <x v="4"/>
  </r>
  <r>
    <n v="482243"/>
    <x v="1"/>
    <x v="0"/>
    <n v="3500"/>
    <n v="3500"/>
    <n v="0"/>
    <x v="0"/>
    <x v="0"/>
    <x v="2"/>
    <n v="396"/>
    <x v="2"/>
  </r>
  <r>
    <n v="482246"/>
    <x v="2"/>
    <x v="2"/>
    <n v="40000"/>
    <n v="40000"/>
    <n v="0"/>
    <x v="0"/>
    <x v="1"/>
    <x v="0"/>
    <n v="400"/>
    <x v="2"/>
  </r>
  <r>
    <n v="482260"/>
    <x v="1"/>
    <x v="0"/>
    <n v="500"/>
    <n v="500"/>
    <n v="0"/>
    <x v="0"/>
    <x v="0"/>
    <x v="1"/>
    <n v="435"/>
    <x v="3"/>
  </r>
  <r>
    <n v="482263"/>
    <x v="1"/>
    <x v="0"/>
    <n v="500"/>
    <n v="500"/>
    <n v="0"/>
    <x v="0"/>
    <x v="1"/>
    <x v="2"/>
    <n v="456"/>
    <x v="1"/>
  </r>
  <r>
    <n v="482267"/>
    <x v="0"/>
    <x v="1"/>
    <n v="30000"/>
    <n v="30000"/>
    <n v="0"/>
    <x v="0"/>
    <x v="1"/>
    <x v="0"/>
    <n v="533"/>
    <x v="9"/>
  </r>
  <r>
    <n v="482279"/>
    <x v="1"/>
    <x v="0"/>
    <n v="5000"/>
    <n v="5000"/>
    <n v="0"/>
    <x v="0"/>
    <x v="1"/>
    <x v="0"/>
    <n v="421"/>
    <x v="6"/>
  </r>
  <r>
    <n v="482325"/>
    <x v="0"/>
    <x v="0"/>
    <n v="50000"/>
    <n v="50000"/>
    <n v="0"/>
    <x v="0"/>
    <x v="1"/>
    <x v="1"/>
    <n v="514"/>
    <x v="7"/>
  </r>
  <r>
    <n v="482331"/>
    <x v="0"/>
    <x v="2"/>
    <n v="10000"/>
    <n v="10000"/>
    <n v="0"/>
    <x v="0"/>
    <x v="0"/>
    <x v="1"/>
    <n v="483"/>
    <x v="8"/>
  </r>
  <r>
    <n v="482336"/>
    <x v="1"/>
    <x v="0"/>
    <n v="50000"/>
    <n v="0"/>
    <n v="1"/>
    <x v="1"/>
    <x v="0"/>
    <x v="2"/>
    <n v="424"/>
    <x v="6"/>
  </r>
  <r>
    <n v="482381"/>
    <x v="0"/>
    <x v="0"/>
    <n v="35000"/>
    <n v="35000"/>
    <n v="0"/>
    <x v="0"/>
    <x v="0"/>
    <x v="0"/>
    <n v="401"/>
    <x v="2"/>
  </r>
  <r>
    <n v="482384"/>
    <x v="0"/>
    <x v="0"/>
    <n v="122000"/>
    <n v="122000"/>
    <n v="0"/>
    <x v="0"/>
    <x v="1"/>
    <x v="1"/>
    <n v="526"/>
    <x v="7"/>
  </r>
  <r>
    <n v="482388"/>
    <x v="0"/>
    <x v="1"/>
    <n v="35000"/>
    <n v="35000"/>
    <n v="0"/>
    <x v="0"/>
    <x v="1"/>
    <x v="1"/>
    <n v="462"/>
    <x v="1"/>
  </r>
  <r>
    <n v="482393"/>
    <x v="0"/>
    <x v="0"/>
    <n v="30000"/>
    <n v="30000"/>
    <n v="0"/>
    <x v="0"/>
    <x v="1"/>
    <x v="0"/>
    <n v="481"/>
    <x v="8"/>
  </r>
  <r>
    <n v="482397"/>
    <x v="1"/>
    <x v="0"/>
    <n v="40000"/>
    <n v="40000"/>
    <n v="0"/>
    <x v="0"/>
    <x v="1"/>
    <x v="2"/>
    <n v="466"/>
    <x v="1"/>
  </r>
  <r>
    <n v="482398"/>
    <x v="0"/>
    <x v="0"/>
    <n v="26000"/>
    <n v="17724"/>
    <n v="1"/>
    <x v="1"/>
    <x v="0"/>
    <x v="1"/>
    <n v="427"/>
    <x v="6"/>
  </r>
  <r>
    <n v="482451"/>
    <x v="0"/>
    <x v="0"/>
    <n v="225000"/>
    <n v="225000"/>
    <n v="0"/>
    <x v="0"/>
    <x v="0"/>
    <x v="1"/>
    <n v="503"/>
    <x v="0"/>
  </r>
  <r>
    <n v="482457"/>
    <x v="1"/>
    <x v="0"/>
    <n v="25000"/>
    <n v="25000"/>
    <n v="0"/>
    <x v="0"/>
    <x v="1"/>
    <x v="2"/>
    <n v="419"/>
    <x v="6"/>
  </r>
  <r>
    <n v="482473"/>
    <x v="1"/>
    <x v="0"/>
    <n v="35000"/>
    <n v="0"/>
    <n v="1"/>
    <x v="1"/>
    <x v="0"/>
    <x v="1"/>
    <n v="440"/>
    <x v="3"/>
  </r>
  <r>
    <n v="482475"/>
    <x v="1"/>
    <x v="1"/>
    <n v="35000"/>
    <n v="35000"/>
    <n v="0"/>
    <x v="0"/>
    <x v="0"/>
    <x v="0"/>
    <n v="431"/>
    <x v="3"/>
  </r>
  <r>
    <n v="482488"/>
    <x v="0"/>
    <x v="2"/>
    <n v="50000"/>
    <n v="50000"/>
    <n v="0"/>
    <x v="0"/>
    <x v="0"/>
    <x v="1"/>
    <n v="437"/>
    <x v="3"/>
  </r>
  <r>
    <n v="482513"/>
    <x v="1"/>
    <x v="0"/>
    <n v="500"/>
    <n v="500"/>
    <n v="0"/>
    <x v="0"/>
    <x v="0"/>
    <x v="2"/>
    <n v="468"/>
    <x v="1"/>
  </r>
  <r>
    <n v="482551"/>
    <x v="1"/>
    <x v="0"/>
    <n v="10000"/>
    <n v="10000"/>
    <n v="0"/>
    <x v="0"/>
    <x v="1"/>
    <x v="0"/>
    <n v="466"/>
    <x v="1"/>
  </r>
  <r>
    <n v="482561"/>
    <x v="1"/>
    <x v="1"/>
    <n v="30000"/>
    <n v="30000"/>
    <n v="0"/>
    <x v="0"/>
    <x v="0"/>
    <x v="1"/>
    <n v="417"/>
    <x v="6"/>
  </r>
  <r>
    <n v="482811"/>
    <x v="1"/>
    <x v="0"/>
    <n v="42000"/>
    <n v="42000"/>
    <n v="0"/>
    <x v="0"/>
    <x v="1"/>
    <x v="1"/>
    <n v="461"/>
    <x v="1"/>
  </r>
  <r>
    <n v="482936"/>
    <x v="1"/>
    <x v="0"/>
    <n v="48000"/>
    <n v="48000"/>
    <n v="0"/>
    <x v="0"/>
    <x v="1"/>
    <x v="0"/>
    <n v="501"/>
    <x v="0"/>
  </r>
  <r>
    <n v="482960"/>
    <x v="0"/>
    <x v="0"/>
    <n v="56000"/>
    <n v="56000"/>
    <n v="0"/>
    <x v="0"/>
    <x v="1"/>
    <x v="2"/>
    <n v="522"/>
    <x v="7"/>
  </r>
  <r>
    <n v="482973"/>
    <x v="1"/>
    <x v="0"/>
    <n v="50000"/>
    <n v="50000"/>
    <n v="0"/>
    <x v="0"/>
    <x v="1"/>
    <x v="2"/>
    <n v="467"/>
    <x v="1"/>
  </r>
  <r>
    <n v="482984"/>
    <x v="0"/>
    <x v="0"/>
    <n v="50000"/>
    <n v="50000"/>
    <n v="0"/>
    <x v="0"/>
    <x v="1"/>
    <x v="0"/>
    <n v="558"/>
    <x v="10"/>
  </r>
  <r>
    <n v="482987"/>
    <x v="0"/>
    <x v="0"/>
    <n v="34500"/>
    <n v="34500"/>
    <n v="0"/>
    <x v="0"/>
    <x v="0"/>
    <x v="1"/>
    <n v="461"/>
    <x v="1"/>
  </r>
  <r>
    <n v="482993"/>
    <x v="0"/>
    <x v="0"/>
    <n v="23350"/>
    <n v="23350"/>
    <n v="0"/>
    <x v="0"/>
    <x v="1"/>
    <x v="0"/>
    <n v="550"/>
    <x v="9"/>
  </r>
  <r>
    <n v="482994"/>
    <x v="2"/>
    <x v="2"/>
    <n v="36200"/>
    <n v="36200"/>
    <n v="0"/>
    <x v="0"/>
    <x v="1"/>
    <x v="0"/>
    <n v="545"/>
    <x v="9"/>
  </r>
  <r>
    <n v="482995"/>
    <x v="0"/>
    <x v="1"/>
    <n v="10000"/>
    <n v="10000"/>
    <n v="0"/>
    <x v="0"/>
    <x v="1"/>
    <x v="1"/>
    <n v="434"/>
    <x v="3"/>
  </r>
  <r>
    <n v="483002"/>
    <x v="0"/>
    <x v="0"/>
    <n v="106000"/>
    <n v="106000"/>
    <n v="0"/>
    <x v="0"/>
    <x v="1"/>
    <x v="0"/>
    <n v="484"/>
    <x v="8"/>
  </r>
  <r>
    <n v="483012"/>
    <x v="2"/>
    <x v="1"/>
    <n v="46500"/>
    <n v="46500"/>
    <n v="0"/>
    <x v="0"/>
    <x v="0"/>
    <x v="1"/>
    <n v="436"/>
    <x v="3"/>
  </r>
  <r>
    <n v="483020"/>
    <x v="0"/>
    <x v="0"/>
    <n v="160000"/>
    <n v="160000"/>
    <n v="0"/>
    <x v="0"/>
    <x v="1"/>
    <x v="0"/>
    <n v="461"/>
    <x v="1"/>
  </r>
  <r>
    <n v="483041"/>
    <x v="0"/>
    <x v="1"/>
    <n v="50000"/>
    <n v="50000"/>
    <n v="0"/>
    <x v="0"/>
    <x v="1"/>
    <x v="2"/>
    <n v="470"/>
    <x v="1"/>
  </r>
  <r>
    <n v="483053"/>
    <x v="0"/>
    <x v="0"/>
    <n v="100000"/>
    <n v="100000"/>
    <n v="0"/>
    <x v="0"/>
    <x v="1"/>
    <x v="0"/>
    <n v="503"/>
    <x v="0"/>
  </r>
  <r>
    <n v="483059"/>
    <x v="1"/>
    <x v="0"/>
    <n v="30000"/>
    <n v="0"/>
    <n v="1"/>
    <x v="1"/>
    <x v="0"/>
    <x v="0"/>
    <n v="500"/>
    <x v="0"/>
  </r>
  <r>
    <n v="483061"/>
    <x v="0"/>
    <x v="1"/>
    <n v="44500"/>
    <n v="44500"/>
    <n v="0"/>
    <x v="0"/>
    <x v="1"/>
    <x v="0"/>
    <n v="460"/>
    <x v="1"/>
  </r>
  <r>
    <n v="483078"/>
    <x v="0"/>
    <x v="0"/>
    <n v="40000"/>
    <n v="40000"/>
    <n v="0"/>
    <x v="0"/>
    <x v="0"/>
    <x v="2"/>
    <n v="440"/>
    <x v="3"/>
  </r>
  <r>
    <n v="483081"/>
    <x v="0"/>
    <x v="0"/>
    <n v="30000"/>
    <n v="30000"/>
    <n v="0"/>
    <x v="0"/>
    <x v="0"/>
    <x v="1"/>
    <n v="459"/>
    <x v="1"/>
  </r>
  <r>
    <n v="483089"/>
    <x v="1"/>
    <x v="0"/>
    <n v="42000"/>
    <n v="42000"/>
    <n v="0"/>
    <x v="0"/>
    <x v="1"/>
    <x v="2"/>
    <n v="437"/>
    <x v="3"/>
  </r>
  <r>
    <n v="483093"/>
    <x v="1"/>
    <x v="0"/>
    <n v="10000"/>
    <n v="10000"/>
    <n v="0"/>
    <x v="0"/>
    <x v="1"/>
    <x v="2"/>
    <n v="430"/>
    <x v="6"/>
  </r>
  <r>
    <n v="483099"/>
    <x v="0"/>
    <x v="0"/>
    <n v="69000"/>
    <n v="69000"/>
    <n v="0"/>
    <x v="0"/>
    <x v="1"/>
    <x v="0"/>
    <n v="468"/>
    <x v="1"/>
  </r>
  <r>
    <n v="483113"/>
    <x v="1"/>
    <x v="0"/>
    <n v="60000"/>
    <n v="30000"/>
    <n v="1"/>
    <x v="1"/>
    <x v="0"/>
    <x v="0"/>
    <n v="428"/>
    <x v="6"/>
  </r>
  <r>
    <n v="483129"/>
    <x v="1"/>
    <x v="0"/>
    <n v="5000"/>
    <n v="5000"/>
    <n v="0"/>
    <x v="0"/>
    <x v="1"/>
    <x v="0"/>
    <n v="480"/>
    <x v="8"/>
  </r>
  <r>
    <n v="483133"/>
    <x v="0"/>
    <x v="0"/>
    <n v="80000"/>
    <n v="80000"/>
    <n v="0"/>
    <x v="0"/>
    <x v="0"/>
    <x v="2"/>
    <n v="543"/>
    <x v="9"/>
  </r>
  <r>
    <n v="483137"/>
    <x v="0"/>
    <x v="1"/>
    <n v="50000"/>
    <n v="50000"/>
    <n v="0"/>
    <x v="0"/>
    <x v="1"/>
    <x v="0"/>
    <n v="474"/>
    <x v="8"/>
  </r>
  <r>
    <n v="483147"/>
    <x v="0"/>
    <x v="0"/>
    <n v="30000"/>
    <n v="30000"/>
    <n v="0"/>
    <x v="0"/>
    <x v="1"/>
    <x v="0"/>
    <n v="495"/>
    <x v="0"/>
  </r>
  <r>
    <n v="483149"/>
    <x v="0"/>
    <x v="0"/>
    <n v="35000"/>
    <n v="35000"/>
    <n v="0"/>
    <x v="0"/>
    <x v="0"/>
    <x v="0"/>
    <n v="459"/>
    <x v="1"/>
  </r>
  <r>
    <n v="483150"/>
    <x v="0"/>
    <x v="0"/>
    <n v="78300"/>
    <n v="78300"/>
    <n v="0"/>
    <x v="0"/>
    <x v="1"/>
    <x v="1"/>
    <n v="505"/>
    <x v="0"/>
  </r>
  <r>
    <n v="483157"/>
    <x v="2"/>
    <x v="1"/>
    <n v="26000"/>
    <n v="26000"/>
    <n v="0"/>
    <x v="0"/>
    <x v="0"/>
    <x v="1"/>
    <n v="557"/>
    <x v="10"/>
  </r>
  <r>
    <n v="483170"/>
    <x v="0"/>
    <x v="0"/>
    <n v="50000"/>
    <n v="50000"/>
    <n v="0"/>
    <x v="0"/>
    <x v="1"/>
    <x v="0"/>
    <n v="569"/>
    <x v="10"/>
  </r>
  <r>
    <n v="483174"/>
    <x v="0"/>
    <x v="0"/>
    <n v="42000"/>
    <n v="42000"/>
    <n v="0"/>
    <x v="0"/>
    <x v="0"/>
    <x v="0"/>
    <n v="485"/>
    <x v="8"/>
  </r>
  <r>
    <n v="483196"/>
    <x v="1"/>
    <x v="0"/>
    <n v="35000"/>
    <n v="35000"/>
    <n v="0"/>
    <x v="0"/>
    <x v="1"/>
    <x v="2"/>
    <n v="483"/>
    <x v="8"/>
  </r>
  <r>
    <n v="483211"/>
    <x v="1"/>
    <x v="0"/>
    <n v="15000"/>
    <n v="15000"/>
    <n v="0"/>
    <x v="0"/>
    <x v="0"/>
    <x v="1"/>
    <n v="500"/>
    <x v="0"/>
  </r>
  <r>
    <n v="483222"/>
    <x v="0"/>
    <x v="0"/>
    <n v="50000"/>
    <n v="50000"/>
    <n v="0"/>
    <x v="0"/>
    <x v="1"/>
    <x v="0"/>
    <n v="483"/>
    <x v="8"/>
  </r>
  <r>
    <n v="483236"/>
    <x v="1"/>
    <x v="0"/>
    <n v="30000"/>
    <n v="30000"/>
    <n v="0"/>
    <x v="0"/>
    <x v="1"/>
    <x v="2"/>
    <n v="415"/>
    <x v="6"/>
  </r>
  <r>
    <n v="483242"/>
    <x v="0"/>
    <x v="1"/>
    <n v="12000"/>
    <n v="12000"/>
    <n v="0"/>
    <x v="0"/>
    <x v="1"/>
    <x v="0"/>
    <n v="496"/>
    <x v="0"/>
  </r>
  <r>
    <n v="483248"/>
    <x v="1"/>
    <x v="1"/>
    <n v="40000"/>
    <n v="40000"/>
    <n v="0"/>
    <x v="0"/>
    <x v="1"/>
    <x v="0"/>
    <n v="474"/>
    <x v="8"/>
  </r>
  <r>
    <n v="483254"/>
    <x v="0"/>
    <x v="0"/>
    <n v="57648"/>
    <n v="57648"/>
    <n v="0"/>
    <x v="0"/>
    <x v="0"/>
    <x v="1"/>
    <n v="470"/>
    <x v="1"/>
  </r>
  <r>
    <n v="483259"/>
    <x v="0"/>
    <x v="2"/>
    <n v="35000"/>
    <n v="35000"/>
    <n v="0"/>
    <x v="0"/>
    <x v="1"/>
    <x v="1"/>
    <n v="481"/>
    <x v="8"/>
  </r>
  <r>
    <n v="483274"/>
    <x v="1"/>
    <x v="0"/>
    <n v="5500"/>
    <n v="5500"/>
    <n v="0"/>
    <x v="0"/>
    <x v="1"/>
    <x v="0"/>
    <n v="494"/>
    <x v="0"/>
  </r>
  <r>
    <n v="483289"/>
    <x v="2"/>
    <x v="2"/>
    <n v="43000"/>
    <n v="43000"/>
    <n v="0"/>
    <x v="0"/>
    <x v="0"/>
    <x v="1"/>
    <n v="426"/>
    <x v="6"/>
  </r>
  <r>
    <n v="483300"/>
    <x v="0"/>
    <x v="0"/>
    <n v="117000"/>
    <n v="81523.199999999997"/>
    <n v="1"/>
    <x v="1"/>
    <x v="0"/>
    <x v="0"/>
    <n v="488"/>
    <x v="8"/>
  </r>
  <r>
    <n v="483311"/>
    <x v="0"/>
    <x v="1"/>
    <n v="58500"/>
    <n v="58500"/>
    <n v="0"/>
    <x v="0"/>
    <x v="1"/>
    <x v="0"/>
    <n v="495"/>
    <x v="0"/>
  </r>
  <r>
    <n v="483312"/>
    <x v="1"/>
    <x v="0"/>
    <n v="30000"/>
    <n v="30000"/>
    <n v="0"/>
    <x v="0"/>
    <x v="1"/>
    <x v="0"/>
    <n v="437"/>
    <x v="3"/>
  </r>
  <r>
    <n v="483315"/>
    <x v="1"/>
    <x v="0"/>
    <n v="15000"/>
    <n v="15000"/>
    <n v="0"/>
    <x v="0"/>
    <x v="1"/>
    <x v="0"/>
    <n v="473"/>
    <x v="8"/>
  </r>
  <r>
    <n v="483317"/>
    <x v="0"/>
    <x v="2"/>
    <n v="24900"/>
    <n v="24900"/>
    <n v="0"/>
    <x v="0"/>
    <x v="0"/>
    <x v="2"/>
    <n v="409"/>
    <x v="2"/>
  </r>
  <r>
    <n v="483323"/>
    <x v="0"/>
    <x v="1"/>
    <n v="24500"/>
    <n v="24500"/>
    <n v="0"/>
    <x v="0"/>
    <x v="1"/>
    <x v="0"/>
    <n v="471"/>
    <x v="8"/>
  </r>
  <r>
    <n v="483338"/>
    <x v="1"/>
    <x v="0"/>
    <n v="10000"/>
    <n v="10000"/>
    <n v="0"/>
    <x v="0"/>
    <x v="1"/>
    <x v="1"/>
    <n v="454"/>
    <x v="1"/>
  </r>
  <r>
    <n v="483351"/>
    <x v="0"/>
    <x v="0"/>
    <n v="122000"/>
    <n v="122000"/>
    <n v="0"/>
    <x v="0"/>
    <x v="1"/>
    <x v="0"/>
    <n v="498"/>
    <x v="0"/>
  </r>
  <r>
    <n v="483356"/>
    <x v="0"/>
    <x v="1"/>
    <n v="40000"/>
    <n v="40000"/>
    <n v="0"/>
    <x v="0"/>
    <x v="1"/>
    <x v="0"/>
    <n v="492"/>
    <x v="0"/>
  </r>
  <r>
    <n v="483362"/>
    <x v="1"/>
    <x v="0"/>
    <n v="10000"/>
    <n v="10000"/>
    <n v="0"/>
    <x v="0"/>
    <x v="1"/>
    <x v="2"/>
    <n v="448"/>
    <x v="3"/>
  </r>
  <r>
    <n v="483365"/>
    <x v="0"/>
    <x v="0"/>
    <n v="35000"/>
    <n v="35000"/>
    <n v="0"/>
    <x v="0"/>
    <x v="0"/>
    <x v="2"/>
    <n v="529"/>
    <x v="7"/>
  </r>
  <r>
    <n v="483373"/>
    <x v="0"/>
    <x v="1"/>
    <n v="50000"/>
    <n v="50000"/>
    <n v="0"/>
    <x v="0"/>
    <x v="0"/>
    <x v="2"/>
    <n v="445"/>
    <x v="3"/>
  </r>
  <r>
    <n v="483389"/>
    <x v="0"/>
    <x v="0"/>
    <n v="22280"/>
    <n v="22280"/>
    <n v="0"/>
    <x v="0"/>
    <x v="1"/>
    <x v="2"/>
    <n v="535"/>
    <x v="9"/>
  </r>
  <r>
    <n v="483394"/>
    <x v="1"/>
    <x v="0"/>
    <n v="30000"/>
    <n v="0"/>
    <n v="1"/>
    <x v="1"/>
    <x v="1"/>
    <x v="2"/>
    <n v="409"/>
    <x v="2"/>
  </r>
  <r>
    <n v="483403"/>
    <x v="1"/>
    <x v="0"/>
    <n v="5500"/>
    <n v="5500"/>
    <n v="0"/>
    <x v="0"/>
    <x v="1"/>
    <x v="1"/>
    <n v="402"/>
    <x v="2"/>
  </r>
  <r>
    <n v="483420"/>
    <x v="0"/>
    <x v="0"/>
    <n v="5000"/>
    <n v="5000"/>
    <n v="0"/>
    <x v="0"/>
    <x v="0"/>
    <x v="1"/>
    <n v="417"/>
    <x v="6"/>
  </r>
  <r>
    <n v="483428"/>
    <x v="2"/>
    <x v="2"/>
    <n v="43000"/>
    <n v="43000"/>
    <n v="0"/>
    <x v="0"/>
    <x v="1"/>
    <x v="1"/>
    <n v="474"/>
    <x v="8"/>
  </r>
  <r>
    <n v="483437"/>
    <x v="0"/>
    <x v="2"/>
    <n v="40000"/>
    <n v="40000"/>
    <n v="0"/>
    <x v="0"/>
    <x v="1"/>
    <x v="1"/>
    <n v="437"/>
    <x v="3"/>
  </r>
  <r>
    <n v="483449"/>
    <x v="0"/>
    <x v="0"/>
    <n v="30000"/>
    <n v="30000"/>
    <n v="0"/>
    <x v="0"/>
    <x v="1"/>
    <x v="2"/>
    <n v="438"/>
    <x v="3"/>
  </r>
  <r>
    <n v="483455"/>
    <x v="0"/>
    <x v="0"/>
    <n v="30100"/>
    <n v="30100"/>
    <n v="0"/>
    <x v="0"/>
    <x v="0"/>
    <x v="1"/>
    <n v="450"/>
    <x v="3"/>
  </r>
  <r>
    <n v="483474"/>
    <x v="0"/>
    <x v="0"/>
    <n v="35000"/>
    <n v="35000"/>
    <n v="0"/>
    <x v="0"/>
    <x v="0"/>
    <x v="0"/>
    <n v="480"/>
    <x v="8"/>
  </r>
  <r>
    <n v="483482"/>
    <x v="0"/>
    <x v="0"/>
    <n v="35000"/>
    <n v="35000"/>
    <n v="0"/>
    <x v="0"/>
    <x v="1"/>
    <x v="0"/>
    <n v="461"/>
    <x v="1"/>
  </r>
  <r>
    <n v="483483"/>
    <x v="0"/>
    <x v="2"/>
    <n v="15000"/>
    <n v="15000"/>
    <n v="0"/>
    <x v="0"/>
    <x v="0"/>
    <x v="1"/>
    <n v="440"/>
    <x v="3"/>
  </r>
  <r>
    <n v="483484"/>
    <x v="0"/>
    <x v="1"/>
    <n v="45000"/>
    <n v="45000"/>
    <n v="0"/>
    <x v="0"/>
    <x v="0"/>
    <x v="1"/>
    <n v="473"/>
    <x v="8"/>
  </r>
  <r>
    <n v="483503"/>
    <x v="0"/>
    <x v="1"/>
    <n v="30500"/>
    <n v="30500"/>
    <n v="0"/>
    <x v="0"/>
    <x v="0"/>
    <x v="1"/>
    <n v="412"/>
    <x v="6"/>
  </r>
  <r>
    <n v="483506"/>
    <x v="0"/>
    <x v="2"/>
    <n v="40000"/>
    <n v="40000"/>
    <n v="0"/>
    <x v="0"/>
    <x v="0"/>
    <x v="1"/>
    <n v="481"/>
    <x v="8"/>
  </r>
  <r>
    <n v="483509"/>
    <x v="0"/>
    <x v="2"/>
    <n v="18000"/>
    <n v="18000"/>
    <n v="0"/>
    <x v="0"/>
    <x v="0"/>
    <x v="1"/>
    <n v="514"/>
    <x v="7"/>
  </r>
  <r>
    <n v="483523"/>
    <x v="1"/>
    <x v="0"/>
    <n v="21000"/>
    <n v="21000"/>
    <n v="0"/>
    <x v="0"/>
    <x v="0"/>
    <x v="2"/>
    <n v="422"/>
    <x v="6"/>
  </r>
  <r>
    <n v="483526"/>
    <x v="2"/>
    <x v="2"/>
    <n v="25000"/>
    <n v="25000"/>
    <n v="0"/>
    <x v="0"/>
    <x v="1"/>
    <x v="1"/>
    <n v="455"/>
    <x v="1"/>
  </r>
  <r>
    <n v="483537"/>
    <x v="1"/>
    <x v="2"/>
    <n v="20000"/>
    <n v="20000"/>
    <n v="0"/>
    <x v="0"/>
    <x v="0"/>
    <x v="1"/>
    <n v="428"/>
    <x v="6"/>
  </r>
  <r>
    <n v="483550"/>
    <x v="0"/>
    <x v="1"/>
    <n v="30000"/>
    <n v="30000"/>
    <n v="0"/>
    <x v="0"/>
    <x v="1"/>
    <x v="0"/>
    <n v="470"/>
    <x v="1"/>
  </r>
  <r>
    <n v="483553"/>
    <x v="0"/>
    <x v="1"/>
    <n v="70000"/>
    <n v="70000"/>
    <n v="0"/>
    <x v="0"/>
    <x v="1"/>
    <x v="0"/>
    <n v="502"/>
    <x v="0"/>
  </r>
  <r>
    <n v="483594"/>
    <x v="1"/>
    <x v="0"/>
    <n v="30000"/>
    <n v="3127.1"/>
    <n v="1"/>
    <x v="1"/>
    <x v="1"/>
    <x v="1"/>
    <n v="466"/>
    <x v="1"/>
  </r>
  <r>
    <n v="483617"/>
    <x v="1"/>
    <x v="0"/>
    <n v="6500"/>
    <n v="6500"/>
    <n v="0"/>
    <x v="0"/>
    <x v="1"/>
    <x v="0"/>
    <n v="415"/>
    <x v="6"/>
  </r>
  <r>
    <n v="483635"/>
    <x v="0"/>
    <x v="1"/>
    <n v="66000"/>
    <n v="66000"/>
    <n v="0"/>
    <x v="0"/>
    <x v="1"/>
    <x v="1"/>
    <n v="468"/>
    <x v="1"/>
  </r>
  <r>
    <n v="483652"/>
    <x v="0"/>
    <x v="0"/>
    <n v="35500"/>
    <n v="35500"/>
    <n v="0"/>
    <x v="0"/>
    <x v="1"/>
    <x v="2"/>
    <n v="530"/>
    <x v="7"/>
  </r>
  <r>
    <n v="483669"/>
    <x v="1"/>
    <x v="1"/>
    <n v="500"/>
    <n v="500"/>
    <n v="0"/>
    <x v="0"/>
    <x v="1"/>
    <x v="0"/>
    <n v="547"/>
    <x v="9"/>
  </r>
  <r>
    <n v="483687"/>
    <x v="1"/>
    <x v="0"/>
    <n v="30000"/>
    <n v="0"/>
    <n v="1"/>
    <x v="1"/>
    <x v="0"/>
    <x v="1"/>
    <n v="477"/>
    <x v="8"/>
  </r>
  <r>
    <n v="483691"/>
    <x v="1"/>
    <x v="0"/>
    <n v="500"/>
    <n v="500"/>
    <n v="0"/>
    <x v="0"/>
    <x v="1"/>
    <x v="1"/>
    <n v="428"/>
    <x v="6"/>
  </r>
  <r>
    <n v="483694"/>
    <x v="1"/>
    <x v="0"/>
    <n v="30000"/>
    <n v="30000"/>
    <n v="0"/>
    <x v="0"/>
    <x v="1"/>
    <x v="2"/>
    <n v="462"/>
    <x v="1"/>
  </r>
  <r>
    <n v="483701"/>
    <x v="0"/>
    <x v="1"/>
    <n v="89000"/>
    <n v="89000"/>
    <n v="0"/>
    <x v="0"/>
    <x v="1"/>
    <x v="0"/>
    <n v="441"/>
    <x v="3"/>
  </r>
  <r>
    <n v="483705"/>
    <x v="0"/>
    <x v="1"/>
    <n v="30000"/>
    <n v="30000"/>
    <n v="0"/>
    <x v="0"/>
    <x v="0"/>
    <x v="2"/>
    <n v="482"/>
    <x v="8"/>
  </r>
  <r>
    <n v="483722"/>
    <x v="1"/>
    <x v="0"/>
    <n v="40000"/>
    <n v="40000"/>
    <n v="0"/>
    <x v="0"/>
    <x v="1"/>
    <x v="2"/>
    <n v="425"/>
    <x v="6"/>
  </r>
  <r>
    <n v="483729"/>
    <x v="0"/>
    <x v="0"/>
    <n v="30100"/>
    <n v="30100"/>
    <n v="0"/>
    <x v="0"/>
    <x v="0"/>
    <x v="1"/>
    <n v="505"/>
    <x v="0"/>
  </r>
  <r>
    <n v="483733"/>
    <x v="0"/>
    <x v="1"/>
    <n v="36000"/>
    <n v="36000"/>
    <n v="0"/>
    <x v="0"/>
    <x v="1"/>
    <x v="0"/>
    <n v="452"/>
    <x v="1"/>
  </r>
  <r>
    <n v="483743"/>
    <x v="0"/>
    <x v="0"/>
    <n v="24400"/>
    <n v="24400"/>
    <n v="0"/>
    <x v="0"/>
    <x v="0"/>
    <x v="0"/>
    <n v="503"/>
    <x v="0"/>
  </r>
  <r>
    <n v="483749"/>
    <x v="1"/>
    <x v="0"/>
    <n v="1000"/>
    <n v="1000"/>
    <n v="0"/>
    <x v="0"/>
    <x v="1"/>
    <x v="1"/>
    <n v="396"/>
    <x v="2"/>
  </r>
  <r>
    <n v="483750"/>
    <x v="0"/>
    <x v="0"/>
    <n v="135000"/>
    <n v="135000"/>
    <n v="0"/>
    <x v="0"/>
    <x v="1"/>
    <x v="1"/>
    <n v="467"/>
    <x v="1"/>
  </r>
  <r>
    <n v="483754"/>
    <x v="1"/>
    <x v="0"/>
    <n v="20000"/>
    <n v="20000"/>
    <n v="0"/>
    <x v="0"/>
    <x v="0"/>
    <x v="1"/>
    <n v="407"/>
    <x v="2"/>
  </r>
  <r>
    <n v="483761"/>
    <x v="1"/>
    <x v="0"/>
    <n v="15000"/>
    <n v="15000"/>
    <n v="0"/>
    <x v="0"/>
    <x v="1"/>
    <x v="0"/>
    <n v="445"/>
    <x v="3"/>
  </r>
  <r>
    <n v="483770"/>
    <x v="0"/>
    <x v="0"/>
    <n v="56000"/>
    <n v="56000"/>
    <n v="0"/>
    <x v="0"/>
    <x v="0"/>
    <x v="1"/>
    <n v="434"/>
    <x v="3"/>
  </r>
  <r>
    <n v="483840"/>
    <x v="1"/>
    <x v="0"/>
    <n v="66000"/>
    <n v="66000"/>
    <n v="0"/>
    <x v="0"/>
    <x v="1"/>
    <x v="0"/>
    <n v="494"/>
    <x v="0"/>
  </r>
  <r>
    <n v="483841"/>
    <x v="1"/>
    <x v="0"/>
    <n v="45000"/>
    <n v="45000"/>
    <n v="0"/>
    <x v="0"/>
    <x v="0"/>
    <x v="1"/>
    <n v="457"/>
    <x v="1"/>
  </r>
  <r>
    <n v="483844"/>
    <x v="1"/>
    <x v="1"/>
    <n v="40000"/>
    <n v="40000"/>
    <n v="0"/>
    <x v="0"/>
    <x v="0"/>
    <x v="1"/>
    <n v="434"/>
    <x v="3"/>
  </r>
  <r>
    <n v="483880"/>
    <x v="1"/>
    <x v="0"/>
    <n v="40000"/>
    <n v="40000"/>
    <n v="0"/>
    <x v="0"/>
    <x v="1"/>
    <x v="2"/>
    <n v="512"/>
    <x v="7"/>
  </r>
  <r>
    <n v="483902"/>
    <x v="0"/>
    <x v="0"/>
    <n v="35000"/>
    <n v="35000"/>
    <n v="0"/>
    <x v="0"/>
    <x v="1"/>
    <x v="1"/>
    <n v="522"/>
    <x v="7"/>
  </r>
  <r>
    <n v="483931"/>
    <x v="1"/>
    <x v="0"/>
    <n v="10000"/>
    <n v="10000"/>
    <n v="0"/>
    <x v="0"/>
    <x v="1"/>
    <x v="1"/>
    <n v="468"/>
    <x v="1"/>
  </r>
  <r>
    <n v="483978"/>
    <x v="0"/>
    <x v="0"/>
    <n v="35000"/>
    <n v="35000"/>
    <n v="0"/>
    <x v="0"/>
    <x v="1"/>
    <x v="1"/>
    <n v="477"/>
    <x v="8"/>
  </r>
  <r>
    <n v="483979"/>
    <x v="1"/>
    <x v="0"/>
    <n v="30000"/>
    <n v="30000"/>
    <n v="0"/>
    <x v="0"/>
    <x v="1"/>
    <x v="1"/>
    <n v="452"/>
    <x v="1"/>
  </r>
  <r>
    <n v="484001"/>
    <x v="0"/>
    <x v="0"/>
    <n v="15000"/>
    <n v="15000"/>
    <n v="0"/>
    <x v="0"/>
    <x v="1"/>
    <x v="0"/>
    <n v="494"/>
    <x v="0"/>
  </r>
  <r>
    <n v="484042"/>
    <x v="0"/>
    <x v="0"/>
    <n v="30000"/>
    <n v="30000"/>
    <n v="0"/>
    <x v="0"/>
    <x v="1"/>
    <x v="1"/>
    <n v="483"/>
    <x v="8"/>
  </r>
  <r>
    <n v="484046"/>
    <x v="1"/>
    <x v="0"/>
    <n v="55000"/>
    <n v="55000"/>
    <n v="0"/>
    <x v="0"/>
    <x v="0"/>
    <x v="1"/>
    <n v="473"/>
    <x v="8"/>
  </r>
  <r>
    <n v="484146"/>
    <x v="0"/>
    <x v="0"/>
    <n v="35000"/>
    <n v="35000"/>
    <n v="0"/>
    <x v="0"/>
    <x v="1"/>
    <x v="0"/>
    <n v="460"/>
    <x v="1"/>
  </r>
  <r>
    <n v="484188"/>
    <x v="0"/>
    <x v="0"/>
    <n v="20000"/>
    <n v="20000"/>
    <n v="0"/>
    <x v="0"/>
    <x v="0"/>
    <x v="1"/>
    <n v="431"/>
    <x v="3"/>
  </r>
  <r>
    <n v="484295"/>
    <x v="0"/>
    <x v="1"/>
    <n v="90000"/>
    <n v="90000"/>
    <n v="0"/>
    <x v="0"/>
    <x v="1"/>
    <x v="2"/>
    <n v="510"/>
    <x v="0"/>
  </r>
  <r>
    <n v="484312"/>
    <x v="0"/>
    <x v="0"/>
    <n v="40000"/>
    <n v="40000"/>
    <n v="0"/>
    <x v="0"/>
    <x v="0"/>
    <x v="2"/>
    <n v="523"/>
    <x v="7"/>
  </r>
  <r>
    <n v="484322"/>
    <x v="2"/>
    <x v="0"/>
    <n v="20000"/>
    <n v="20000"/>
    <n v="0"/>
    <x v="0"/>
    <x v="1"/>
    <x v="2"/>
    <n v="548"/>
    <x v="9"/>
  </r>
  <r>
    <n v="484350"/>
    <x v="0"/>
    <x v="2"/>
    <n v="35000"/>
    <n v="35000"/>
    <n v="0"/>
    <x v="0"/>
    <x v="1"/>
    <x v="1"/>
    <n v="507"/>
    <x v="0"/>
  </r>
  <r>
    <n v="484372"/>
    <x v="1"/>
    <x v="0"/>
    <n v="10000"/>
    <n v="10000"/>
    <n v="0"/>
    <x v="0"/>
    <x v="1"/>
    <x v="2"/>
    <n v="479"/>
    <x v="8"/>
  </r>
  <r>
    <n v="484402"/>
    <x v="1"/>
    <x v="0"/>
    <n v="34500"/>
    <n v="34500"/>
    <n v="0"/>
    <x v="0"/>
    <x v="0"/>
    <x v="1"/>
    <n v="452"/>
    <x v="1"/>
  </r>
  <r>
    <n v="484406"/>
    <x v="0"/>
    <x v="0"/>
    <n v="42000"/>
    <n v="42000"/>
    <n v="0"/>
    <x v="0"/>
    <x v="0"/>
    <x v="0"/>
    <n v="509"/>
    <x v="0"/>
  </r>
  <r>
    <n v="484418"/>
    <x v="1"/>
    <x v="0"/>
    <n v="35000"/>
    <n v="13509.28"/>
    <n v="1"/>
    <x v="1"/>
    <x v="1"/>
    <x v="0"/>
    <n v="487"/>
    <x v="8"/>
  </r>
  <r>
    <n v="484421"/>
    <x v="0"/>
    <x v="1"/>
    <n v="24500"/>
    <n v="24500"/>
    <n v="0"/>
    <x v="0"/>
    <x v="0"/>
    <x v="0"/>
    <n v="451"/>
    <x v="1"/>
  </r>
  <r>
    <n v="484440"/>
    <x v="0"/>
    <x v="0"/>
    <n v="22000"/>
    <n v="22000"/>
    <n v="0"/>
    <x v="0"/>
    <x v="0"/>
    <x v="2"/>
    <n v="420"/>
    <x v="6"/>
  </r>
  <r>
    <n v="484449"/>
    <x v="1"/>
    <x v="0"/>
    <n v="60500"/>
    <n v="60500"/>
    <n v="0"/>
    <x v="0"/>
    <x v="1"/>
    <x v="2"/>
    <n v="532"/>
    <x v="9"/>
  </r>
  <r>
    <n v="484451"/>
    <x v="0"/>
    <x v="2"/>
    <n v="23000"/>
    <n v="23000"/>
    <n v="0"/>
    <x v="0"/>
    <x v="0"/>
    <x v="1"/>
    <n v="480"/>
    <x v="8"/>
  </r>
  <r>
    <n v="484495"/>
    <x v="0"/>
    <x v="1"/>
    <n v="91600"/>
    <n v="91600"/>
    <n v="0"/>
    <x v="0"/>
    <x v="0"/>
    <x v="0"/>
    <n v="497"/>
    <x v="0"/>
  </r>
  <r>
    <n v="484576"/>
    <x v="0"/>
    <x v="0"/>
    <n v="76000"/>
    <n v="76000"/>
    <n v="0"/>
    <x v="0"/>
    <x v="1"/>
    <x v="0"/>
    <n v="474"/>
    <x v="8"/>
  </r>
  <r>
    <n v="484578"/>
    <x v="1"/>
    <x v="0"/>
    <n v="67000"/>
    <n v="67000"/>
    <n v="0"/>
    <x v="0"/>
    <x v="0"/>
    <x v="0"/>
    <n v="440"/>
    <x v="3"/>
  </r>
  <r>
    <n v="484609"/>
    <x v="0"/>
    <x v="1"/>
    <n v="70000"/>
    <n v="70000"/>
    <n v="0"/>
    <x v="0"/>
    <x v="1"/>
    <x v="1"/>
    <n v="415"/>
    <x v="6"/>
  </r>
  <r>
    <n v="484618"/>
    <x v="0"/>
    <x v="1"/>
    <n v="5000"/>
    <n v="5000"/>
    <n v="0"/>
    <x v="0"/>
    <x v="0"/>
    <x v="0"/>
    <n v="425"/>
    <x v="6"/>
  </r>
  <r>
    <n v="484623"/>
    <x v="0"/>
    <x v="0"/>
    <n v="57900"/>
    <n v="57900"/>
    <n v="0"/>
    <x v="0"/>
    <x v="1"/>
    <x v="0"/>
    <n v="468"/>
    <x v="1"/>
  </r>
  <r>
    <n v="484624"/>
    <x v="0"/>
    <x v="0"/>
    <n v="35000"/>
    <n v="35000"/>
    <n v="0"/>
    <x v="0"/>
    <x v="1"/>
    <x v="1"/>
    <n v="461"/>
    <x v="1"/>
  </r>
  <r>
    <n v="484653"/>
    <x v="0"/>
    <x v="2"/>
    <n v="5000"/>
    <n v="5000"/>
    <n v="0"/>
    <x v="0"/>
    <x v="0"/>
    <x v="1"/>
    <n v="485"/>
    <x v="8"/>
  </r>
  <r>
    <n v="484665"/>
    <x v="0"/>
    <x v="0"/>
    <n v="43500"/>
    <n v="43500"/>
    <n v="0"/>
    <x v="0"/>
    <x v="0"/>
    <x v="2"/>
    <n v="514"/>
    <x v="7"/>
  </r>
  <r>
    <n v="484695"/>
    <x v="1"/>
    <x v="0"/>
    <n v="1500"/>
    <n v="1500"/>
    <n v="0"/>
    <x v="0"/>
    <x v="0"/>
    <x v="0"/>
    <n v="399"/>
    <x v="2"/>
  </r>
  <r>
    <n v="484697"/>
    <x v="0"/>
    <x v="0"/>
    <n v="70000"/>
    <n v="70000"/>
    <n v="0"/>
    <x v="0"/>
    <x v="0"/>
    <x v="1"/>
    <n v="469"/>
    <x v="1"/>
  </r>
  <r>
    <n v="484698"/>
    <x v="1"/>
    <x v="1"/>
    <n v="9000"/>
    <n v="9000"/>
    <n v="0"/>
    <x v="0"/>
    <x v="0"/>
    <x v="0"/>
    <n v="419"/>
    <x v="6"/>
  </r>
  <r>
    <n v="484701"/>
    <x v="0"/>
    <x v="0"/>
    <n v="42500"/>
    <n v="42500"/>
    <n v="0"/>
    <x v="0"/>
    <x v="0"/>
    <x v="1"/>
    <n v="492"/>
    <x v="0"/>
  </r>
  <r>
    <n v="484704"/>
    <x v="1"/>
    <x v="0"/>
    <n v="5000"/>
    <n v="5000"/>
    <n v="0"/>
    <x v="0"/>
    <x v="1"/>
    <x v="1"/>
    <n v="425"/>
    <x v="6"/>
  </r>
  <r>
    <n v="484736"/>
    <x v="0"/>
    <x v="0"/>
    <n v="169350"/>
    <n v="169350"/>
    <n v="0"/>
    <x v="0"/>
    <x v="1"/>
    <x v="2"/>
    <n v="528"/>
    <x v="7"/>
  </r>
  <r>
    <n v="484751"/>
    <x v="1"/>
    <x v="0"/>
    <n v="30000"/>
    <n v="0"/>
    <n v="1"/>
    <x v="1"/>
    <x v="1"/>
    <x v="0"/>
    <n v="440"/>
    <x v="3"/>
  </r>
  <r>
    <n v="484774"/>
    <x v="1"/>
    <x v="0"/>
    <n v="2000"/>
    <n v="2000"/>
    <n v="0"/>
    <x v="0"/>
    <x v="1"/>
    <x v="2"/>
    <n v="378"/>
    <x v="4"/>
  </r>
  <r>
    <n v="484798"/>
    <x v="1"/>
    <x v="0"/>
    <n v="2800"/>
    <n v="2800"/>
    <n v="0"/>
    <x v="0"/>
    <x v="0"/>
    <x v="1"/>
    <n v="411"/>
    <x v="6"/>
  </r>
  <r>
    <n v="484800"/>
    <x v="0"/>
    <x v="1"/>
    <n v="25000"/>
    <n v="25000"/>
    <n v="0"/>
    <x v="0"/>
    <x v="0"/>
    <x v="2"/>
    <n v="482"/>
    <x v="8"/>
  </r>
  <r>
    <n v="484806"/>
    <x v="0"/>
    <x v="0"/>
    <n v="61400"/>
    <n v="61400"/>
    <n v="0"/>
    <x v="0"/>
    <x v="1"/>
    <x v="0"/>
    <n v="508"/>
    <x v="0"/>
  </r>
  <r>
    <n v="484862"/>
    <x v="2"/>
    <x v="0"/>
    <n v="50000"/>
    <n v="50000"/>
    <n v="0"/>
    <x v="0"/>
    <x v="0"/>
    <x v="2"/>
    <n v="471"/>
    <x v="8"/>
  </r>
  <r>
    <n v="484931"/>
    <x v="0"/>
    <x v="1"/>
    <n v="80000"/>
    <n v="80000"/>
    <n v="0"/>
    <x v="0"/>
    <x v="1"/>
    <x v="2"/>
    <n v="552"/>
    <x v="10"/>
  </r>
  <r>
    <n v="484981"/>
    <x v="0"/>
    <x v="0"/>
    <n v="25000"/>
    <n v="25000"/>
    <n v="0"/>
    <x v="0"/>
    <x v="0"/>
    <x v="1"/>
    <n v="416"/>
    <x v="6"/>
  </r>
  <r>
    <n v="484991"/>
    <x v="2"/>
    <x v="1"/>
    <n v="30000"/>
    <n v="30000"/>
    <n v="0"/>
    <x v="0"/>
    <x v="0"/>
    <x v="0"/>
    <n v="525"/>
    <x v="7"/>
  </r>
  <r>
    <n v="485043"/>
    <x v="0"/>
    <x v="0"/>
    <n v="35000"/>
    <n v="35000"/>
    <n v="0"/>
    <x v="0"/>
    <x v="1"/>
    <x v="1"/>
    <n v="456"/>
    <x v="1"/>
  </r>
  <r>
    <n v="485049"/>
    <x v="1"/>
    <x v="0"/>
    <n v="500"/>
    <n v="500"/>
    <n v="0"/>
    <x v="0"/>
    <x v="0"/>
    <x v="1"/>
    <n v="421"/>
    <x v="6"/>
  </r>
  <r>
    <n v="485055"/>
    <x v="0"/>
    <x v="2"/>
    <n v="111776"/>
    <n v="111776"/>
    <n v="0"/>
    <x v="0"/>
    <x v="1"/>
    <x v="0"/>
    <n v="483"/>
    <x v="8"/>
  </r>
  <r>
    <n v="485058"/>
    <x v="2"/>
    <x v="0"/>
    <n v="33500"/>
    <n v="33500"/>
    <n v="0"/>
    <x v="0"/>
    <x v="1"/>
    <x v="2"/>
    <n v="438"/>
    <x v="3"/>
  </r>
  <r>
    <n v="485064"/>
    <x v="1"/>
    <x v="0"/>
    <n v="5000"/>
    <n v="5000"/>
    <n v="0"/>
    <x v="0"/>
    <x v="0"/>
    <x v="1"/>
    <n v="404"/>
    <x v="2"/>
  </r>
  <r>
    <n v="485066"/>
    <x v="1"/>
    <x v="0"/>
    <n v="16086"/>
    <n v="16086"/>
    <n v="0"/>
    <x v="0"/>
    <x v="1"/>
    <x v="1"/>
    <n v="447"/>
    <x v="3"/>
  </r>
  <r>
    <n v="485116"/>
    <x v="1"/>
    <x v="0"/>
    <n v="35000"/>
    <n v="35000"/>
    <n v="0"/>
    <x v="0"/>
    <x v="1"/>
    <x v="1"/>
    <n v="476"/>
    <x v="8"/>
  </r>
  <r>
    <n v="485118"/>
    <x v="0"/>
    <x v="0"/>
    <n v="35000"/>
    <n v="35000"/>
    <n v="0"/>
    <x v="0"/>
    <x v="0"/>
    <x v="0"/>
    <n v="371"/>
    <x v="4"/>
  </r>
  <r>
    <n v="485146"/>
    <x v="2"/>
    <x v="1"/>
    <n v="30000"/>
    <n v="30000"/>
    <n v="0"/>
    <x v="0"/>
    <x v="0"/>
    <x v="1"/>
    <n v="498"/>
    <x v="0"/>
  </r>
  <r>
    <n v="485155"/>
    <x v="0"/>
    <x v="0"/>
    <n v="88500"/>
    <n v="88500"/>
    <n v="0"/>
    <x v="0"/>
    <x v="0"/>
    <x v="1"/>
    <n v="515"/>
    <x v="7"/>
  </r>
  <r>
    <n v="485167"/>
    <x v="1"/>
    <x v="0"/>
    <n v="5000"/>
    <n v="5000"/>
    <n v="0"/>
    <x v="0"/>
    <x v="0"/>
    <x v="1"/>
    <n v="393"/>
    <x v="2"/>
  </r>
  <r>
    <n v="485193"/>
    <x v="1"/>
    <x v="0"/>
    <n v="25000"/>
    <n v="0"/>
    <n v="1"/>
    <x v="1"/>
    <x v="0"/>
    <x v="0"/>
    <n v="376"/>
    <x v="4"/>
  </r>
  <r>
    <n v="485260"/>
    <x v="0"/>
    <x v="0"/>
    <n v="23000"/>
    <n v="23000"/>
    <n v="0"/>
    <x v="0"/>
    <x v="0"/>
    <x v="0"/>
    <n v="457"/>
    <x v="1"/>
  </r>
  <r>
    <n v="485420"/>
    <x v="0"/>
    <x v="1"/>
    <n v="70000"/>
    <n v="70000"/>
    <n v="0"/>
    <x v="0"/>
    <x v="0"/>
    <x v="0"/>
    <n v="494"/>
    <x v="0"/>
  </r>
  <r>
    <n v="485442"/>
    <x v="0"/>
    <x v="1"/>
    <n v="8500"/>
    <n v="8500"/>
    <n v="0"/>
    <x v="0"/>
    <x v="0"/>
    <x v="0"/>
    <n v="483"/>
    <x v="8"/>
  </r>
  <r>
    <n v="485458"/>
    <x v="1"/>
    <x v="0"/>
    <n v="500"/>
    <n v="500"/>
    <n v="0"/>
    <x v="0"/>
    <x v="1"/>
    <x v="0"/>
    <n v="405"/>
    <x v="2"/>
  </r>
  <r>
    <n v="485459"/>
    <x v="1"/>
    <x v="0"/>
    <n v="10500"/>
    <n v="10500"/>
    <n v="0"/>
    <x v="0"/>
    <x v="1"/>
    <x v="0"/>
    <n v="454"/>
    <x v="1"/>
  </r>
  <r>
    <n v="485504"/>
    <x v="0"/>
    <x v="0"/>
    <n v="20000"/>
    <n v="20000"/>
    <n v="0"/>
    <x v="0"/>
    <x v="1"/>
    <x v="2"/>
    <n v="494"/>
    <x v="0"/>
  </r>
  <r>
    <n v="485509"/>
    <x v="0"/>
    <x v="1"/>
    <n v="2000"/>
    <n v="2000"/>
    <n v="0"/>
    <x v="0"/>
    <x v="1"/>
    <x v="0"/>
    <n v="518"/>
    <x v="7"/>
  </r>
  <r>
    <n v="485513"/>
    <x v="0"/>
    <x v="1"/>
    <n v="700"/>
    <n v="700"/>
    <n v="0"/>
    <x v="0"/>
    <x v="1"/>
    <x v="1"/>
    <n v="461"/>
    <x v="1"/>
  </r>
  <r>
    <n v="485514"/>
    <x v="0"/>
    <x v="0"/>
    <n v="120000"/>
    <n v="120000"/>
    <n v="0"/>
    <x v="0"/>
    <x v="1"/>
    <x v="1"/>
    <n v="462"/>
    <x v="1"/>
  </r>
  <r>
    <n v="485518"/>
    <x v="1"/>
    <x v="0"/>
    <n v="1800"/>
    <n v="1800"/>
    <n v="0"/>
    <x v="0"/>
    <x v="1"/>
    <x v="1"/>
    <n v="440"/>
    <x v="3"/>
  </r>
  <r>
    <n v="485531"/>
    <x v="1"/>
    <x v="0"/>
    <n v="10000"/>
    <n v="10000"/>
    <n v="0"/>
    <x v="0"/>
    <x v="0"/>
    <x v="0"/>
    <n v="519"/>
    <x v="7"/>
  </r>
  <r>
    <n v="485549"/>
    <x v="1"/>
    <x v="1"/>
    <n v="50000"/>
    <n v="50000"/>
    <n v="0"/>
    <x v="0"/>
    <x v="0"/>
    <x v="0"/>
    <n v="443"/>
    <x v="3"/>
  </r>
  <r>
    <n v="485552"/>
    <x v="1"/>
    <x v="0"/>
    <n v="38000"/>
    <n v="38000"/>
    <n v="0"/>
    <x v="0"/>
    <x v="0"/>
    <x v="1"/>
    <n v="428"/>
    <x v="6"/>
  </r>
  <r>
    <n v="485557"/>
    <x v="0"/>
    <x v="1"/>
    <n v="40000"/>
    <n v="40000"/>
    <n v="0"/>
    <x v="0"/>
    <x v="0"/>
    <x v="1"/>
    <n v="472"/>
    <x v="8"/>
  </r>
  <r>
    <n v="485572"/>
    <x v="1"/>
    <x v="2"/>
    <n v="7600"/>
    <n v="7600"/>
    <n v="0"/>
    <x v="0"/>
    <x v="0"/>
    <x v="1"/>
    <n v="508"/>
    <x v="0"/>
  </r>
  <r>
    <n v="485575"/>
    <x v="0"/>
    <x v="1"/>
    <n v="50000"/>
    <n v="50000"/>
    <n v="0"/>
    <x v="0"/>
    <x v="1"/>
    <x v="0"/>
    <n v="455"/>
    <x v="1"/>
  </r>
  <r>
    <n v="485579"/>
    <x v="1"/>
    <x v="1"/>
    <n v="2000"/>
    <n v="2000"/>
    <n v="0"/>
    <x v="0"/>
    <x v="0"/>
    <x v="1"/>
    <n v="467"/>
    <x v="1"/>
  </r>
  <r>
    <n v="485583"/>
    <x v="0"/>
    <x v="1"/>
    <n v="30000"/>
    <n v="30000"/>
    <n v="0"/>
    <x v="0"/>
    <x v="1"/>
    <x v="2"/>
    <n v="410"/>
    <x v="2"/>
  </r>
  <r>
    <n v="485585"/>
    <x v="0"/>
    <x v="0"/>
    <n v="36000"/>
    <n v="36000"/>
    <n v="0"/>
    <x v="0"/>
    <x v="1"/>
    <x v="0"/>
    <n v="499"/>
    <x v="0"/>
  </r>
  <r>
    <n v="485596"/>
    <x v="0"/>
    <x v="0"/>
    <n v="35000"/>
    <n v="35000"/>
    <n v="0"/>
    <x v="0"/>
    <x v="1"/>
    <x v="0"/>
    <n v="467"/>
    <x v="1"/>
  </r>
  <r>
    <n v="485623"/>
    <x v="1"/>
    <x v="0"/>
    <n v="35500"/>
    <n v="35500"/>
    <n v="0"/>
    <x v="0"/>
    <x v="1"/>
    <x v="0"/>
    <n v="518"/>
    <x v="7"/>
  </r>
  <r>
    <n v="485625"/>
    <x v="1"/>
    <x v="1"/>
    <n v="75000"/>
    <n v="75000"/>
    <n v="0"/>
    <x v="0"/>
    <x v="1"/>
    <x v="0"/>
    <n v="490"/>
    <x v="8"/>
  </r>
  <r>
    <n v="485632"/>
    <x v="1"/>
    <x v="1"/>
    <n v="25000"/>
    <n v="25000"/>
    <n v="0"/>
    <x v="0"/>
    <x v="1"/>
    <x v="0"/>
    <n v="439"/>
    <x v="3"/>
  </r>
  <r>
    <n v="485637"/>
    <x v="0"/>
    <x v="0"/>
    <n v="80000"/>
    <n v="80000"/>
    <n v="0"/>
    <x v="0"/>
    <x v="0"/>
    <x v="1"/>
    <n v="423"/>
    <x v="6"/>
  </r>
  <r>
    <n v="485645"/>
    <x v="0"/>
    <x v="1"/>
    <n v="55000"/>
    <n v="55000"/>
    <n v="0"/>
    <x v="0"/>
    <x v="0"/>
    <x v="1"/>
    <n v="418"/>
    <x v="6"/>
  </r>
  <r>
    <n v="485648"/>
    <x v="0"/>
    <x v="2"/>
    <n v="51000"/>
    <n v="51000"/>
    <n v="0"/>
    <x v="0"/>
    <x v="1"/>
    <x v="1"/>
    <n v="458"/>
    <x v="1"/>
  </r>
  <r>
    <n v="485652"/>
    <x v="1"/>
    <x v="0"/>
    <n v="20000"/>
    <n v="20000"/>
    <n v="0"/>
    <x v="0"/>
    <x v="0"/>
    <x v="0"/>
    <n v="347"/>
    <x v="11"/>
  </r>
  <r>
    <n v="485656"/>
    <x v="0"/>
    <x v="1"/>
    <n v="35000"/>
    <n v="35000"/>
    <n v="0"/>
    <x v="0"/>
    <x v="0"/>
    <x v="0"/>
    <n v="457"/>
    <x v="1"/>
  </r>
  <r>
    <n v="485663"/>
    <x v="0"/>
    <x v="0"/>
    <n v="20000"/>
    <n v="20000"/>
    <n v="0"/>
    <x v="0"/>
    <x v="1"/>
    <x v="0"/>
    <n v="523"/>
    <x v="7"/>
  </r>
  <r>
    <n v="485668"/>
    <x v="1"/>
    <x v="0"/>
    <n v="1000"/>
    <n v="1000"/>
    <n v="0"/>
    <x v="0"/>
    <x v="0"/>
    <x v="1"/>
    <n v="440"/>
    <x v="3"/>
  </r>
  <r>
    <n v="485672"/>
    <x v="0"/>
    <x v="0"/>
    <n v="20000"/>
    <n v="20000"/>
    <n v="0"/>
    <x v="0"/>
    <x v="1"/>
    <x v="2"/>
    <n v="495"/>
    <x v="0"/>
  </r>
  <r>
    <n v="485686"/>
    <x v="1"/>
    <x v="0"/>
    <n v="50000"/>
    <n v="50000"/>
    <n v="0"/>
    <x v="0"/>
    <x v="1"/>
    <x v="0"/>
    <n v="490"/>
    <x v="8"/>
  </r>
  <r>
    <n v="485687"/>
    <x v="1"/>
    <x v="1"/>
    <n v="20000"/>
    <n v="20000"/>
    <n v="0"/>
    <x v="0"/>
    <x v="0"/>
    <x v="1"/>
    <n v="437"/>
    <x v="3"/>
  </r>
  <r>
    <n v="485693"/>
    <x v="0"/>
    <x v="1"/>
    <n v="52500"/>
    <n v="52500"/>
    <n v="0"/>
    <x v="0"/>
    <x v="0"/>
    <x v="2"/>
    <n v="493"/>
    <x v="0"/>
  </r>
  <r>
    <n v="485704"/>
    <x v="0"/>
    <x v="1"/>
    <n v="38000"/>
    <n v="38000"/>
    <n v="0"/>
    <x v="0"/>
    <x v="1"/>
    <x v="2"/>
    <n v="455"/>
    <x v="1"/>
  </r>
  <r>
    <n v="485706"/>
    <x v="2"/>
    <x v="0"/>
    <n v="99642"/>
    <n v="99642"/>
    <n v="0"/>
    <x v="0"/>
    <x v="1"/>
    <x v="0"/>
    <n v="535"/>
    <x v="9"/>
  </r>
  <r>
    <n v="485719"/>
    <x v="2"/>
    <x v="1"/>
    <n v="50034"/>
    <n v="50034"/>
    <n v="0"/>
    <x v="0"/>
    <x v="0"/>
    <x v="1"/>
    <n v="506"/>
    <x v="0"/>
  </r>
  <r>
    <n v="485723"/>
    <x v="1"/>
    <x v="0"/>
    <n v="1000"/>
    <n v="1000"/>
    <n v="0"/>
    <x v="0"/>
    <x v="1"/>
    <x v="2"/>
    <n v="436"/>
    <x v="3"/>
  </r>
  <r>
    <n v="485724"/>
    <x v="0"/>
    <x v="0"/>
    <n v="32000"/>
    <n v="32000"/>
    <n v="0"/>
    <x v="0"/>
    <x v="0"/>
    <x v="2"/>
    <n v="469"/>
    <x v="1"/>
  </r>
  <r>
    <n v="485726"/>
    <x v="1"/>
    <x v="0"/>
    <n v="500"/>
    <n v="500"/>
    <n v="0"/>
    <x v="0"/>
    <x v="0"/>
    <x v="0"/>
    <n v="455"/>
    <x v="1"/>
  </r>
  <r>
    <n v="485727"/>
    <x v="0"/>
    <x v="1"/>
    <n v="25000"/>
    <n v="25000"/>
    <n v="0"/>
    <x v="0"/>
    <x v="0"/>
    <x v="1"/>
    <n v="514"/>
    <x v="7"/>
  </r>
  <r>
    <n v="485729"/>
    <x v="0"/>
    <x v="0"/>
    <n v="25000"/>
    <n v="25000"/>
    <n v="0"/>
    <x v="0"/>
    <x v="1"/>
    <x v="0"/>
    <n v="450"/>
    <x v="3"/>
  </r>
  <r>
    <n v="485730"/>
    <x v="0"/>
    <x v="0"/>
    <n v="50000"/>
    <n v="50000"/>
    <n v="0"/>
    <x v="0"/>
    <x v="0"/>
    <x v="1"/>
    <n v="469"/>
    <x v="1"/>
  </r>
  <r>
    <n v="485738"/>
    <x v="0"/>
    <x v="2"/>
    <n v="23000"/>
    <n v="23000"/>
    <n v="0"/>
    <x v="0"/>
    <x v="0"/>
    <x v="1"/>
    <n v="479"/>
    <x v="8"/>
  </r>
  <r>
    <n v="485739"/>
    <x v="2"/>
    <x v="2"/>
    <n v="21000"/>
    <n v="16000"/>
    <n v="1"/>
    <x v="1"/>
    <x v="1"/>
    <x v="1"/>
    <n v="456"/>
    <x v="1"/>
  </r>
  <r>
    <n v="485741"/>
    <x v="1"/>
    <x v="0"/>
    <n v="1500"/>
    <n v="1500"/>
    <n v="0"/>
    <x v="0"/>
    <x v="1"/>
    <x v="0"/>
    <n v="465"/>
    <x v="1"/>
  </r>
  <r>
    <n v="485758"/>
    <x v="1"/>
    <x v="0"/>
    <n v="50000"/>
    <n v="50000"/>
    <n v="0"/>
    <x v="0"/>
    <x v="1"/>
    <x v="0"/>
    <n v="480"/>
    <x v="8"/>
  </r>
  <r>
    <n v="485759"/>
    <x v="1"/>
    <x v="0"/>
    <n v="500"/>
    <n v="500"/>
    <n v="0"/>
    <x v="0"/>
    <x v="1"/>
    <x v="0"/>
    <n v="478"/>
    <x v="8"/>
  </r>
  <r>
    <n v="485766"/>
    <x v="1"/>
    <x v="2"/>
    <n v="25000"/>
    <n v="15000"/>
    <n v="1"/>
    <x v="1"/>
    <x v="0"/>
    <x v="0"/>
    <n v="393"/>
    <x v="2"/>
  </r>
  <r>
    <n v="485783"/>
    <x v="0"/>
    <x v="1"/>
    <n v="20000"/>
    <n v="20000"/>
    <n v="0"/>
    <x v="0"/>
    <x v="0"/>
    <x v="0"/>
    <n v="474"/>
    <x v="8"/>
  </r>
  <r>
    <n v="485786"/>
    <x v="0"/>
    <x v="0"/>
    <n v="75000"/>
    <n v="75000"/>
    <n v="0"/>
    <x v="0"/>
    <x v="1"/>
    <x v="2"/>
    <n v="486"/>
    <x v="8"/>
  </r>
  <r>
    <n v="485789"/>
    <x v="0"/>
    <x v="0"/>
    <n v="35000"/>
    <n v="35000"/>
    <n v="0"/>
    <x v="0"/>
    <x v="1"/>
    <x v="2"/>
    <n v="497"/>
    <x v="0"/>
  </r>
  <r>
    <n v="485791"/>
    <x v="0"/>
    <x v="2"/>
    <n v="20000"/>
    <n v="20000"/>
    <n v="0"/>
    <x v="0"/>
    <x v="1"/>
    <x v="1"/>
    <n v="456"/>
    <x v="1"/>
  </r>
  <r>
    <n v="485796"/>
    <x v="0"/>
    <x v="2"/>
    <n v="28000"/>
    <n v="28000"/>
    <n v="0"/>
    <x v="0"/>
    <x v="1"/>
    <x v="2"/>
    <n v="548"/>
    <x v="9"/>
  </r>
  <r>
    <n v="485799"/>
    <x v="1"/>
    <x v="0"/>
    <n v="30000"/>
    <n v="0"/>
    <n v="1"/>
    <x v="1"/>
    <x v="0"/>
    <x v="1"/>
    <n v="436"/>
    <x v="3"/>
  </r>
  <r>
    <n v="485817"/>
    <x v="0"/>
    <x v="0"/>
    <n v="30000"/>
    <n v="30000"/>
    <n v="0"/>
    <x v="0"/>
    <x v="0"/>
    <x v="1"/>
    <n v="437"/>
    <x v="3"/>
  </r>
  <r>
    <n v="485821"/>
    <x v="0"/>
    <x v="0"/>
    <n v="23000"/>
    <n v="23000"/>
    <n v="0"/>
    <x v="0"/>
    <x v="0"/>
    <x v="0"/>
    <n v="412"/>
    <x v="6"/>
  </r>
  <r>
    <n v="485834"/>
    <x v="0"/>
    <x v="0"/>
    <n v="70000"/>
    <n v="70000"/>
    <n v="0"/>
    <x v="0"/>
    <x v="0"/>
    <x v="0"/>
    <n v="519"/>
    <x v="7"/>
  </r>
  <r>
    <n v="485840"/>
    <x v="1"/>
    <x v="0"/>
    <n v="40000"/>
    <n v="4057.6"/>
    <n v="1"/>
    <x v="1"/>
    <x v="1"/>
    <x v="0"/>
    <n v="477"/>
    <x v="8"/>
  </r>
  <r>
    <n v="485853"/>
    <x v="0"/>
    <x v="2"/>
    <n v="40000"/>
    <n v="40000"/>
    <n v="0"/>
    <x v="0"/>
    <x v="0"/>
    <x v="1"/>
    <n v="480"/>
    <x v="8"/>
  </r>
  <r>
    <n v="485854"/>
    <x v="1"/>
    <x v="0"/>
    <n v="70000"/>
    <n v="70000"/>
    <n v="0"/>
    <x v="0"/>
    <x v="0"/>
    <x v="0"/>
    <n v="462"/>
    <x v="1"/>
  </r>
  <r>
    <n v="485856"/>
    <x v="0"/>
    <x v="0"/>
    <n v="11000"/>
    <n v="11000"/>
    <n v="0"/>
    <x v="0"/>
    <x v="1"/>
    <x v="1"/>
    <n v="489"/>
    <x v="8"/>
  </r>
  <r>
    <n v="485861"/>
    <x v="0"/>
    <x v="2"/>
    <n v="8000"/>
    <n v="8000"/>
    <n v="0"/>
    <x v="0"/>
    <x v="0"/>
    <x v="1"/>
    <n v="431"/>
    <x v="3"/>
  </r>
  <r>
    <n v="485871"/>
    <x v="1"/>
    <x v="0"/>
    <n v="10000"/>
    <n v="10000"/>
    <n v="0"/>
    <x v="0"/>
    <x v="1"/>
    <x v="0"/>
    <n v="410"/>
    <x v="2"/>
  </r>
  <r>
    <n v="485874"/>
    <x v="1"/>
    <x v="1"/>
    <n v="25000"/>
    <n v="25000"/>
    <n v="0"/>
    <x v="0"/>
    <x v="0"/>
    <x v="0"/>
    <n v="452"/>
    <x v="1"/>
  </r>
  <r>
    <n v="485875"/>
    <x v="1"/>
    <x v="0"/>
    <n v="30000"/>
    <n v="30000"/>
    <n v="0"/>
    <x v="0"/>
    <x v="1"/>
    <x v="0"/>
    <n v="488"/>
    <x v="8"/>
  </r>
  <r>
    <n v="485883"/>
    <x v="1"/>
    <x v="0"/>
    <n v="40000"/>
    <n v="40000"/>
    <n v="0"/>
    <x v="0"/>
    <x v="1"/>
    <x v="2"/>
    <n v="494"/>
    <x v="0"/>
  </r>
  <r>
    <n v="485890"/>
    <x v="0"/>
    <x v="0"/>
    <n v="235000"/>
    <n v="235000"/>
    <n v="0"/>
    <x v="0"/>
    <x v="1"/>
    <x v="0"/>
    <n v="511"/>
    <x v="7"/>
  </r>
  <r>
    <n v="485892"/>
    <x v="1"/>
    <x v="0"/>
    <n v="10000"/>
    <n v="10000"/>
    <n v="0"/>
    <x v="0"/>
    <x v="0"/>
    <x v="2"/>
    <n v="429"/>
    <x v="6"/>
  </r>
  <r>
    <n v="485893"/>
    <x v="1"/>
    <x v="0"/>
    <n v="80000"/>
    <n v="80000"/>
    <n v="0"/>
    <x v="0"/>
    <x v="1"/>
    <x v="0"/>
    <n v="471"/>
    <x v="8"/>
  </r>
  <r>
    <n v="485894"/>
    <x v="0"/>
    <x v="0"/>
    <n v="92000"/>
    <n v="92000"/>
    <n v="0"/>
    <x v="0"/>
    <x v="1"/>
    <x v="2"/>
    <n v="488"/>
    <x v="8"/>
  </r>
  <r>
    <n v="485906"/>
    <x v="1"/>
    <x v="1"/>
    <n v="35000"/>
    <n v="35000"/>
    <n v="0"/>
    <x v="0"/>
    <x v="0"/>
    <x v="0"/>
    <n v="485"/>
    <x v="8"/>
  </r>
  <r>
    <n v="485908"/>
    <x v="0"/>
    <x v="0"/>
    <n v="20000"/>
    <n v="20000"/>
    <n v="0"/>
    <x v="0"/>
    <x v="0"/>
    <x v="1"/>
    <n v="468"/>
    <x v="1"/>
  </r>
  <r>
    <n v="485911"/>
    <x v="0"/>
    <x v="2"/>
    <n v="88500"/>
    <n v="88500"/>
    <n v="0"/>
    <x v="0"/>
    <x v="0"/>
    <x v="1"/>
    <n v="459"/>
    <x v="1"/>
  </r>
  <r>
    <n v="485915"/>
    <x v="1"/>
    <x v="0"/>
    <n v="45000"/>
    <n v="45000"/>
    <n v="0"/>
    <x v="0"/>
    <x v="0"/>
    <x v="0"/>
    <n v="470"/>
    <x v="1"/>
  </r>
  <r>
    <n v="485917"/>
    <x v="1"/>
    <x v="1"/>
    <n v="3000"/>
    <n v="3000"/>
    <n v="0"/>
    <x v="0"/>
    <x v="0"/>
    <x v="1"/>
    <n v="469"/>
    <x v="1"/>
  </r>
  <r>
    <n v="485919"/>
    <x v="0"/>
    <x v="0"/>
    <n v="30000"/>
    <n v="30000"/>
    <n v="0"/>
    <x v="0"/>
    <x v="1"/>
    <x v="1"/>
    <n v="542"/>
    <x v="9"/>
  </r>
  <r>
    <n v="485931"/>
    <x v="0"/>
    <x v="0"/>
    <n v="15000"/>
    <n v="15000"/>
    <n v="0"/>
    <x v="0"/>
    <x v="0"/>
    <x v="0"/>
    <n v="469"/>
    <x v="1"/>
  </r>
  <r>
    <n v="485935"/>
    <x v="0"/>
    <x v="1"/>
    <n v="30000"/>
    <n v="30000"/>
    <n v="0"/>
    <x v="0"/>
    <x v="0"/>
    <x v="1"/>
    <n v="432"/>
    <x v="3"/>
  </r>
  <r>
    <n v="485936"/>
    <x v="0"/>
    <x v="0"/>
    <n v="75500"/>
    <n v="75500"/>
    <n v="0"/>
    <x v="0"/>
    <x v="0"/>
    <x v="1"/>
    <n v="419"/>
    <x v="6"/>
  </r>
  <r>
    <n v="485942"/>
    <x v="0"/>
    <x v="1"/>
    <n v="59000"/>
    <n v="59000"/>
    <n v="0"/>
    <x v="0"/>
    <x v="1"/>
    <x v="1"/>
    <n v="471"/>
    <x v="8"/>
  </r>
  <r>
    <n v="485951"/>
    <x v="0"/>
    <x v="0"/>
    <n v="59000"/>
    <n v="59000"/>
    <n v="0"/>
    <x v="0"/>
    <x v="1"/>
    <x v="0"/>
    <n v="471"/>
    <x v="8"/>
  </r>
  <r>
    <n v="485971"/>
    <x v="1"/>
    <x v="0"/>
    <n v="25000"/>
    <n v="0"/>
    <n v="1"/>
    <x v="1"/>
    <x v="0"/>
    <x v="1"/>
    <n v="430"/>
    <x v="6"/>
  </r>
  <r>
    <n v="485976"/>
    <x v="0"/>
    <x v="2"/>
    <n v="59950"/>
    <n v="55000"/>
    <n v="1"/>
    <x v="1"/>
    <x v="1"/>
    <x v="0"/>
    <n v="441"/>
    <x v="3"/>
  </r>
  <r>
    <n v="485979"/>
    <x v="1"/>
    <x v="0"/>
    <n v="30000"/>
    <n v="30000"/>
    <n v="0"/>
    <x v="0"/>
    <x v="0"/>
    <x v="1"/>
    <n v="467"/>
    <x v="1"/>
  </r>
  <r>
    <n v="485980"/>
    <x v="0"/>
    <x v="0"/>
    <n v="15000"/>
    <n v="15000"/>
    <n v="0"/>
    <x v="0"/>
    <x v="1"/>
    <x v="0"/>
    <n v="492"/>
    <x v="0"/>
  </r>
  <r>
    <n v="485985"/>
    <x v="1"/>
    <x v="0"/>
    <n v="15000"/>
    <n v="15000"/>
    <n v="0"/>
    <x v="0"/>
    <x v="1"/>
    <x v="2"/>
    <n v="503"/>
    <x v="0"/>
  </r>
  <r>
    <n v="485990"/>
    <x v="1"/>
    <x v="0"/>
    <n v="500"/>
    <n v="500"/>
    <n v="0"/>
    <x v="0"/>
    <x v="1"/>
    <x v="2"/>
    <n v="484"/>
    <x v="8"/>
  </r>
  <r>
    <n v="485992"/>
    <x v="0"/>
    <x v="1"/>
    <n v="24000"/>
    <n v="24000"/>
    <n v="0"/>
    <x v="0"/>
    <x v="1"/>
    <x v="1"/>
    <n v="464"/>
    <x v="1"/>
  </r>
  <r>
    <n v="486001"/>
    <x v="1"/>
    <x v="0"/>
    <n v="35500"/>
    <n v="35500"/>
    <n v="0"/>
    <x v="0"/>
    <x v="1"/>
    <x v="1"/>
    <n v="505"/>
    <x v="0"/>
  </r>
  <r>
    <n v="486012"/>
    <x v="1"/>
    <x v="0"/>
    <n v="25000"/>
    <n v="25000"/>
    <n v="0"/>
    <x v="0"/>
    <x v="1"/>
    <x v="2"/>
    <n v="473"/>
    <x v="8"/>
  </r>
  <r>
    <n v="486013"/>
    <x v="1"/>
    <x v="0"/>
    <n v="30500"/>
    <n v="30500"/>
    <n v="0"/>
    <x v="0"/>
    <x v="0"/>
    <x v="1"/>
    <n v="477"/>
    <x v="8"/>
  </r>
  <r>
    <n v="486037"/>
    <x v="1"/>
    <x v="0"/>
    <n v="500"/>
    <n v="500"/>
    <n v="0"/>
    <x v="0"/>
    <x v="0"/>
    <x v="1"/>
    <n v="436"/>
    <x v="3"/>
  </r>
  <r>
    <n v="486038"/>
    <x v="1"/>
    <x v="0"/>
    <n v="39600"/>
    <n v="39600"/>
    <n v="0"/>
    <x v="0"/>
    <x v="0"/>
    <x v="1"/>
    <n v="437"/>
    <x v="3"/>
  </r>
  <r>
    <n v="486046"/>
    <x v="1"/>
    <x v="0"/>
    <n v="3500"/>
    <n v="3500"/>
    <n v="0"/>
    <x v="0"/>
    <x v="0"/>
    <x v="2"/>
    <n v="422"/>
    <x v="6"/>
  </r>
  <r>
    <n v="486052"/>
    <x v="1"/>
    <x v="0"/>
    <n v="20500"/>
    <n v="20500"/>
    <n v="0"/>
    <x v="0"/>
    <x v="1"/>
    <x v="0"/>
    <n v="470"/>
    <x v="1"/>
  </r>
  <r>
    <n v="486063"/>
    <x v="0"/>
    <x v="1"/>
    <n v="50000"/>
    <n v="50000"/>
    <n v="0"/>
    <x v="0"/>
    <x v="0"/>
    <x v="2"/>
    <n v="467"/>
    <x v="1"/>
  </r>
  <r>
    <n v="486065"/>
    <x v="1"/>
    <x v="0"/>
    <n v="7000"/>
    <n v="0"/>
    <n v="1"/>
    <x v="1"/>
    <x v="0"/>
    <x v="1"/>
    <n v="417"/>
    <x v="6"/>
  </r>
  <r>
    <n v="486077"/>
    <x v="0"/>
    <x v="0"/>
    <n v="93000"/>
    <n v="93000"/>
    <n v="0"/>
    <x v="0"/>
    <x v="0"/>
    <x v="1"/>
    <n v="484"/>
    <x v="8"/>
  </r>
  <r>
    <n v="486080"/>
    <x v="0"/>
    <x v="0"/>
    <n v="68500"/>
    <n v="68500"/>
    <n v="0"/>
    <x v="0"/>
    <x v="0"/>
    <x v="1"/>
    <n v="436"/>
    <x v="3"/>
  </r>
  <r>
    <n v="486084"/>
    <x v="0"/>
    <x v="0"/>
    <n v="38300"/>
    <n v="38300"/>
    <n v="0"/>
    <x v="0"/>
    <x v="0"/>
    <x v="1"/>
    <n v="472"/>
    <x v="8"/>
  </r>
  <r>
    <n v="486085"/>
    <x v="0"/>
    <x v="0"/>
    <n v="63000"/>
    <n v="63000"/>
    <n v="0"/>
    <x v="0"/>
    <x v="1"/>
    <x v="1"/>
    <n v="478"/>
    <x v="8"/>
  </r>
  <r>
    <n v="486089"/>
    <x v="0"/>
    <x v="0"/>
    <n v="72000"/>
    <n v="72000"/>
    <n v="0"/>
    <x v="0"/>
    <x v="1"/>
    <x v="2"/>
    <n v="472"/>
    <x v="8"/>
  </r>
  <r>
    <n v="486099"/>
    <x v="0"/>
    <x v="0"/>
    <n v="35000"/>
    <n v="35000"/>
    <n v="0"/>
    <x v="0"/>
    <x v="1"/>
    <x v="0"/>
    <n v="540"/>
    <x v="9"/>
  </r>
  <r>
    <n v="486110"/>
    <x v="0"/>
    <x v="0"/>
    <n v="75100"/>
    <n v="75100"/>
    <n v="0"/>
    <x v="0"/>
    <x v="0"/>
    <x v="1"/>
    <n v="472"/>
    <x v="8"/>
  </r>
  <r>
    <n v="486111"/>
    <x v="0"/>
    <x v="0"/>
    <n v="21500"/>
    <n v="21500"/>
    <n v="0"/>
    <x v="0"/>
    <x v="0"/>
    <x v="2"/>
    <n v="485"/>
    <x v="8"/>
  </r>
  <r>
    <n v="486121"/>
    <x v="1"/>
    <x v="0"/>
    <n v="20000"/>
    <n v="20000"/>
    <n v="0"/>
    <x v="0"/>
    <x v="0"/>
    <x v="0"/>
    <n v="397"/>
    <x v="2"/>
  </r>
  <r>
    <n v="486129"/>
    <x v="0"/>
    <x v="0"/>
    <n v="40000"/>
    <n v="40000"/>
    <n v="0"/>
    <x v="0"/>
    <x v="1"/>
    <x v="0"/>
    <n v="481"/>
    <x v="8"/>
  </r>
  <r>
    <n v="486134"/>
    <x v="2"/>
    <x v="0"/>
    <n v="148000"/>
    <n v="148000"/>
    <n v="0"/>
    <x v="0"/>
    <x v="0"/>
    <x v="1"/>
    <n v="525"/>
    <x v="7"/>
  </r>
  <r>
    <n v="486144"/>
    <x v="0"/>
    <x v="0"/>
    <n v="35000"/>
    <n v="35000"/>
    <n v="0"/>
    <x v="0"/>
    <x v="1"/>
    <x v="0"/>
    <n v="458"/>
    <x v="1"/>
  </r>
  <r>
    <n v="486145"/>
    <x v="0"/>
    <x v="1"/>
    <n v="500"/>
    <n v="500"/>
    <n v="0"/>
    <x v="0"/>
    <x v="1"/>
    <x v="1"/>
    <n v="507"/>
    <x v="0"/>
  </r>
  <r>
    <n v="486152"/>
    <x v="0"/>
    <x v="0"/>
    <n v="70000"/>
    <n v="70000"/>
    <n v="0"/>
    <x v="0"/>
    <x v="1"/>
    <x v="1"/>
    <n v="452"/>
    <x v="1"/>
  </r>
  <r>
    <n v="486154"/>
    <x v="0"/>
    <x v="0"/>
    <n v="33000"/>
    <n v="33000"/>
    <n v="0"/>
    <x v="0"/>
    <x v="1"/>
    <x v="1"/>
    <n v="521"/>
    <x v="7"/>
  </r>
  <r>
    <n v="486162"/>
    <x v="0"/>
    <x v="1"/>
    <n v="20000"/>
    <n v="20000"/>
    <n v="0"/>
    <x v="0"/>
    <x v="1"/>
    <x v="0"/>
    <n v="424"/>
    <x v="6"/>
  </r>
  <r>
    <n v="486163"/>
    <x v="0"/>
    <x v="0"/>
    <n v="30000"/>
    <n v="30000"/>
    <n v="0"/>
    <x v="0"/>
    <x v="0"/>
    <x v="1"/>
    <n v="465"/>
    <x v="1"/>
  </r>
  <r>
    <n v="486164"/>
    <x v="0"/>
    <x v="0"/>
    <n v="25000"/>
    <n v="0"/>
    <n v="1"/>
    <x v="1"/>
    <x v="1"/>
    <x v="1"/>
    <n v="529"/>
    <x v="7"/>
  </r>
  <r>
    <n v="486168"/>
    <x v="1"/>
    <x v="0"/>
    <n v="15000"/>
    <n v="0"/>
    <n v="1"/>
    <x v="1"/>
    <x v="1"/>
    <x v="2"/>
    <n v="444"/>
    <x v="3"/>
  </r>
  <r>
    <n v="486204"/>
    <x v="0"/>
    <x v="0"/>
    <n v="73000"/>
    <n v="73000"/>
    <n v="0"/>
    <x v="0"/>
    <x v="0"/>
    <x v="1"/>
    <n v="533"/>
    <x v="9"/>
  </r>
  <r>
    <n v="486210"/>
    <x v="0"/>
    <x v="0"/>
    <n v="66800"/>
    <n v="66800"/>
    <n v="0"/>
    <x v="0"/>
    <x v="1"/>
    <x v="0"/>
    <n v="475"/>
    <x v="8"/>
  </r>
  <r>
    <n v="486211"/>
    <x v="0"/>
    <x v="2"/>
    <n v="40000"/>
    <n v="40000"/>
    <n v="0"/>
    <x v="0"/>
    <x v="1"/>
    <x v="1"/>
    <n v="450"/>
    <x v="3"/>
  </r>
  <r>
    <n v="486212"/>
    <x v="1"/>
    <x v="0"/>
    <n v="500"/>
    <n v="500"/>
    <n v="0"/>
    <x v="0"/>
    <x v="0"/>
    <x v="0"/>
    <n v="459"/>
    <x v="1"/>
  </r>
  <r>
    <n v="486218"/>
    <x v="0"/>
    <x v="0"/>
    <n v="39500"/>
    <n v="39500"/>
    <n v="0"/>
    <x v="0"/>
    <x v="0"/>
    <x v="1"/>
    <n v="439"/>
    <x v="3"/>
  </r>
  <r>
    <n v="486219"/>
    <x v="0"/>
    <x v="0"/>
    <n v="65000"/>
    <n v="65000"/>
    <n v="0"/>
    <x v="0"/>
    <x v="0"/>
    <x v="1"/>
    <n v="436"/>
    <x v="3"/>
  </r>
  <r>
    <n v="486232"/>
    <x v="0"/>
    <x v="1"/>
    <n v="10000"/>
    <n v="10000"/>
    <n v="0"/>
    <x v="0"/>
    <x v="0"/>
    <x v="2"/>
    <n v="500"/>
    <x v="0"/>
  </r>
  <r>
    <n v="486235"/>
    <x v="0"/>
    <x v="1"/>
    <n v="51000"/>
    <n v="51000"/>
    <n v="0"/>
    <x v="0"/>
    <x v="1"/>
    <x v="1"/>
    <n v="543"/>
    <x v="9"/>
  </r>
  <r>
    <n v="486237"/>
    <x v="1"/>
    <x v="0"/>
    <n v="50000"/>
    <n v="50000"/>
    <n v="0"/>
    <x v="0"/>
    <x v="1"/>
    <x v="0"/>
    <n v="437"/>
    <x v="3"/>
  </r>
  <r>
    <n v="486247"/>
    <x v="0"/>
    <x v="0"/>
    <n v="20000"/>
    <n v="20000"/>
    <n v="0"/>
    <x v="0"/>
    <x v="0"/>
    <x v="0"/>
    <n v="451"/>
    <x v="1"/>
  </r>
  <r>
    <n v="486251"/>
    <x v="1"/>
    <x v="0"/>
    <n v="20000"/>
    <n v="20000"/>
    <n v="0"/>
    <x v="0"/>
    <x v="1"/>
    <x v="1"/>
    <n v="473"/>
    <x v="8"/>
  </r>
  <r>
    <n v="486266"/>
    <x v="0"/>
    <x v="0"/>
    <n v="50000"/>
    <n v="50000"/>
    <n v="0"/>
    <x v="0"/>
    <x v="1"/>
    <x v="0"/>
    <n v="466"/>
    <x v="1"/>
  </r>
  <r>
    <n v="486282"/>
    <x v="1"/>
    <x v="0"/>
    <n v="10000"/>
    <n v="10000"/>
    <n v="0"/>
    <x v="0"/>
    <x v="0"/>
    <x v="1"/>
    <n v="455"/>
    <x v="1"/>
  </r>
  <r>
    <n v="486284"/>
    <x v="1"/>
    <x v="0"/>
    <n v="45000"/>
    <n v="45000"/>
    <n v="0"/>
    <x v="0"/>
    <x v="1"/>
    <x v="0"/>
    <n v="481"/>
    <x v="8"/>
  </r>
  <r>
    <n v="486288"/>
    <x v="0"/>
    <x v="0"/>
    <n v="55000"/>
    <n v="55000"/>
    <n v="0"/>
    <x v="0"/>
    <x v="1"/>
    <x v="1"/>
    <n v="423"/>
    <x v="6"/>
  </r>
  <r>
    <n v="486289"/>
    <x v="1"/>
    <x v="0"/>
    <n v="5000"/>
    <n v="5000"/>
    <n v="0"/>
    <x v="0"/>
    <x v="1"/>
    <x v="2"/>
    <n v="479"/>
    <x v="8"/>
  </r>
  <r>
    <n v="486290"/>
    <x v="0"/>
    <x v="0"/>
    <n v="26000"/>
    <n v="26000"/>
    <n v="0"/>
    <x v="0"/>
    <x v="0"/>
    <x v="0"/>
    <n v="444"/>
    <x v="3"/>
  </r>
  <r>
    <n v="486292"/>
    <x v="1"/>
    <x v="0"/>
    <n v="19100"/>
    <n v="19100"/>
    <n v="0"/>
    <x v="0"/>
    <x v="1"/>
    <x v="2"/>
    <n v="459"/>
    <x v="1"/>
  </r>
  <r>
    <n v="486294"/>
    <x v="0"/>
    <x v="2"/>
    <n v="45000"/>
    <n v="45000"/>
    <n v="0"/>
    <x v="0"/>
    <x v="0"/>
    <x v="1"/>
    <n v="454"/>
    <x v="1"/>
  </r>
  <r>
    <n v="486297"/>
    <x v="0"/>
    <x v="2"/>
    <n v="35000"/>
    <n v="35000"/>
    <n v="0"/>
    <x v="0"/>
    <x v="1"/>
    <x v="1"/>
    <n v="460"/>
    <x v="1"/>
  </r>
  <r>
    <n v="486298"/>
    <x v="0"/>
    <x v="0"/>
    <n v="90000"/>
    <n v="90000"/>
    <n v="0"/>
    <x v="0"/>
    <x v="0"/>
    <x v="1"/>
    <n v="385"/>
    <x v="4"/>
  </r>
  <r>
    <n v="486300"/>
    <x v="1"/>
    <x v="0"/>
    <n v="10000"/>
    <n v="10000"/>
    <n v="0"/>
    <x v="0"/>
    <x v="1"/>
    <x v="0"/>
    <n v="447"/>
    <x v="3"/>
  </r>
  <r>
    <n v="486302"/>
    <x v="2"/>
    <x v="0"/>
    <n v="121800"/>
    <n v="121800"/>
    <n v="0"/>
    <x v="0"/>
    <x v="1"/>
    <x v="1"/>
    <n v="439"/>
    <x v="3"/>
  </r>
  <r>
    <n v="486303"/>
    <x v="0"/>
    <x v="0"/>
    <n v="30000"/>
    <n v="30000"/>
    <n v="0"/>
    <x v="0"/>
    <x v="0"/>
    <x v="1"/>
    <n v="464"/>
    <x v="1"/>
  </r>
  <r>
    <n v="486307"/>
    <x v="2"/>
    <x v="2"/>
    <n v="25000"/>
    <n v="15000"/>
    <n v="1"/>
    <x v="1"/>
    <x v="0"/>
    <x v="1"/>
    <n v="454"/>
    <x v="1"/>
  </r>
  <r>
    <n v="486311"/>
    <x v="0"/>
    <x v="0"/>
    <n v="45000"/>
    <n v="45000"/>
    <n v="0"/>
    <x v="0"/>
    <x v="0"/>
    <x v="1"/>
    <n v="431"/>
    <x v="3"/>
  </r>
  <r>
    <n v="486315"/>
    <x v="0"/>
    <x v="0"/>
    <n v="40000"/>
    <n v="40000"/>
    <n v="0"/>
    <x v="0"/>
    <x v="1"/>
    <x v="2"/>
    <n v="456"/>
    <x v="1"/>
  </r>
  <r>
    <n v="486316"/>
    <x v="0"/>
    <x v="0"/>
    <n v="35000"/>
    <n v="35000"/>
    <n v="0"/>
    <x v="0"/>
    <x v="0"/>
    <x v="1"/>
    <n v="455"/>
    <x v="1"/>
  </r>
  <r>
    <n v="486325"/>
    <x v="0"/>
    <x v="0"/>
    <n v="33000"/>
    <n v="33000"/>
    <n v="0"/>
    <x v="0"/>
    <x v="1"/>
    <x v="2"/>
    <n v="493"/>
    <x v="0"/>
  </r>
  <r>
    <n v="486339"/>
    <x v="0"/>
    <x v="0"/>
    <n v="100000"/>
    <n v="100000"/>
    <n v="0"/>
    <x v="0"/>
    <x v="1"/>
    <x v="1"/>
    <n v="461"/>
    <x v="1"/>
  </r>
  <r>
    <n v="486349"/>
    <x v="0"/>
    <x v="0"/>
    <n v="30000"/>
    <n v="30000"/>
    <n v="0"/>
    <x v="0"/>
    <x v="0"/>
    <x v="2"/>
    <n v="401"/>
    <x v="2"/>
  </r>
  <r>
    <n v="486361"/>
    <x v="0"/>
    <x v="1"/>
    <n v="30000"/>
    <n v="30000"/>
    <n v="0"/>
    <x v="0"/>
    <x v="1"/>
    <x v="1"/>
    <n v="508"/>
    <x v="0"/>
  </r>
  <r>
    <n v="486366"/>
    <x v="0"/>
    <x v="2"/>
    <n v="25000"/>
    <n v="25000"/>
    <n v="0"/>
    <x v="0"/>
    <x v="1"/>
    <x v="1"/>
    <n v="474"/>
    <x v="8"/>
  </r>
  <r>
    <n v="486368"/>
    <x v="1"/>
    <x v="0"/>
    <n v="20000"/>
    <n v="20000"/>
    <n v="0"/>
    <x v="0"/>
    <x v="1"/>
    <x v="2"/>
    <n v="411"/>
    <x v="6"/>
  </r>
  <r>
    <n v="486374"/>
    <x v="0"/>
    <x v="0"/>
    <n v="145160"/>
    <n v="145160"/>
    <n v="0"/>
    <x v="0"/>
    <x v="1"/>
    <x v="1"/>
    <n v="465"/>
    <x v="1"/>
  </r>
  <r>
    <n v="486376"/>
    <x v="1"/>
    <x v="0"/>
    <n v="96700"/>
    <n v="71700"/>
    <n v="1"/>
    <x v="1"/>
    <x v="0"/>
    <x v="2"/>
    <n v="432"/>
    <x v="3"/>
  </r>
  <r>
    <n v="486379"/>
    <x v="0"/>
    <x v="0"/>
    <n v="86200"/>
    <n v="86200"/>
    <n v="0"/>
    <x v="0"/>
    <x v="0"/>
    <x v="1"/>
    <n v="428"/>
    <x v="6"/>
  </r>
  <r>
    <n v="486384"/>
    <x v="1"/>
    <x v="0"/>
    <n v="500"/>
    <n v="500"/>
    <n v="0"/>
    <x v="0"/>
    <x v="1"/>
    <x v="2"/>
    <n v="478"/>
    <x v="8"/>
  </r>
  <r>
    <n v="486395"/>
    <x v="1"/>
    <x v="0"/>
    <n v="25000"/>
    <n v="25000"/>
    <n v="0"/>
    <x v="0"/>
    <x v="0"/>
    <x v="0"/>
    <n v="433"/>
    <x v="3"/>
  </r>
  <r>
    <n v="486401"/>
    <x v="0"/>
    <x v="0"/>
    <n v="95000"/>
    <n v="95000"/>
    <n v="0"/>
    <x v="0"/>
    <x v="1"/>
    <x v="1"/>
    <n v="554"/>
    <x v="10"/>
  </r>
  <r>
    <n v="486416"/>
    <x v="1"/>
    <x v="0"/>
    <n v="2500"/>
    <n v="2500"/>
    <n v="0"/>
    <x v="0"/>
    <x v="1"/>
    <x v="0"/>
    <n v="451"/>
    <x v="1"/>
  </r>
  <r>
    <n v="486420"/>
    <x v="0"/>
    <x v="1"/>
    <n v="30000"/>
    <n v="30000"/>
    <n v="0"/>
    <x v="0"/>
    <x v="1"/>
    <x v="2"/>
    <n v="495"/>
    <x v="0"/>
  </r>
  <r>
    <n v="486429"/>
    <x v="1"/>
    <x v="0"/>
    <n v="26340"/>
    <n v="7203.87"/>
    <n v="1"/>
    <x v="1"/>
    <x v="0"/>
    <x v="0"/>
    <n v="480"/>
    <x v="8"/>
  </r>
  <r>
    <n v="486431"/>
    <x v="2"/>
    <x v="0"/>
    <n v="30700"/>
    <n v="30700"/>
    <n v="0"/>
    <x v="0"/>
    <x v="0"/>
    <x v="1"/>
    <n v="413"/>
    <x v="6"/>
  </r>
  <r>
    <n v="486434"/>
    <x v="0"/>
    <x v="0"/>
    <n v="10000"/>
    <n v="10000"/>
    <n v="0"/>
    <x v="0"/>
    <x v="0"/>
    <x v="1"/>
    <n v="397"/>
    <x v="2"/>
  </r>
  <r>
    <n v="486437"/>
    <x v="1"/>
    <x v="0"/>
    <n v="40000"/>
    <n v="10500"/>
    <n v="1"/>
    <x v="1"/>
    <x v="0"/>
    <x v="1"/>
    <n v="454"/>
    <x v="1"/>
  </r>
  <r>
    <n v="486451"/>
    <x v="0"/>
    <x v="1"/>
    <n v="60000"/>
    <n v="60000"/>
    <n v="0"/>
    <x v="0"/>
    <x v="0"/>
    <x v="0"/>
    <n v="506"/>
    <x v="0"/>
  </r>
  <r>
    <n v="486457"/>
    <x v="0"/>
    <x v="0"/>
    <n v="20000"/>
    <n v="20000"/>
    <n v="0"/>
    <x v="0"/>
    <x v="1"/>
    <x v="0"/>
    <n v="463"/>
    <x v="1"/>
  </r>
  <r>
    <n v="486463"/>
    <x v="1"/>
    <x v="0"/>
    <n v="40000"/>
    <n v="0"/>
    <n v="1"/>
    <x v="1"/>
    <x v="1"/>
    <x v="1"/>
    <n v="439"/>
    <x v="3"/>
  </r>
  <r>
    <n v="486481"/>
    <x v="1"/>
    <x v="0"/>
    <n v="35000"/>
    <n v="985.26"/>
    <n v="1"/>
    <x v="1"/>
    <x v="1"/>
    <x v="0"/>
    <n v="409"/>
    <x v="2"/>
  </r>
  <r>
    <n v="486484"/>
    <x v="0"/>
    <x v="0"/>
    <n v="27000"/>
    <n v="27000"/>
    <n v="0"/>
    <x v="0"/>
    <x v="0"/>
    <x v="0"/>
    <n v="504"/>
    <x v="0"/>
  </r>
  <r>
    <n v="486493"/>
    <x v="1"/>
    <x v="0"/>
    <n v="50000"/>
    <n v="50000"/>
    <n v="0"/>
    <x v="0"/>
    <x v="1"/>
    <x v="2"/>
    <n v="503"/>
    <x v="0"/>
  </r>
  <r>
    <n v="486537"/>
    <x v="1"/>
    <x v="0"/>
    <n v="30000"/>
    <n v="30000"/>
    <n v="0"/>
    <x v="0"/>
    <x v="1"/>
    <x v="0"/>
    <n v="446"/>
    <x v="3"/>
  </r>
  <r>
    <n v="486541"/>
    <x v="1"/>
    <x v="0"/>
    <n v="30000"/>
    <n v="30000"/>
    <n v="0"/>
    <x v="0"/>
    <x v="0"/>
    <x v="1"/>
    <n v="450"/>
    <x v="3"/>
  </r>
  <r>
    <n v="486547"/>
    <x v="0"/>
    <x v="1"/>
    <n v="25000"/>
    <n v="25000"/>
    <n v="0"/>
    <x v="0"/>
    <x v="1"/>
    <x v="1"/>
    <n v="472"/>
    <x v="8"/>
  </r>
  <r>
    <n v="486559"/>
    <x v="1"/>
    <x v="1"/>
    <n v="1000"/>
    <n v="1000"/>
    <n v="0"/>
    <x v="0"/>
    <x v="0"/>
    <x v="1"/>
    <n v="446"/>
    <x v="3"/>
  </r>
  <r>
    <n v="486565"/>
    <x v="0"/>
    <x v="1"/>
    <n v="93200"/>
    <n v="93200"/>
    <n v="0"/>
    <x v="0"/>
    <x v="1"/>
    <x v="2"/>
    <n v="459"/>
    <x v="1"/>
  </r>
  <r>
    <n v="486568"/>
    <x v="0"/>
    <x v="0"/>
    <n v="130000"/>
    <n v="130000"/>
    <n v="0"/>
    <x v="0"/>
    <x v="1"/>
    <x v="2"/>
    <n v="526"/>
    <x v="7"/>
  </r>
  <r>
    <n v="486571"/>
    <x v="1"/>
    <x v="0"/>
    <n v="20000"/>
    <n v="20000"/>
    <n v="0"/>
    <x v="0"/>
    <x v="1"/>
    <x v="0"/>
    <n v="496"/>
    <x v="0"/>
  </r>
  <r>
    <n v="486573"/>
    <x v="1"/>
    <x v="0"/>
    <n v="30000"/>
    <n v="30000"/>
    <n v="0"/>
    <x v="0"/>
    <x v="1"/>
    <x v="0"/>
    <n v="460"/>
    <x v="1"/>
  </r>
  <r>
    <n v="486575"/>
    <x v="1"/>
    <x v="0"/>
    <n v="50000"/>
    <n v="50000"/>
    <n v="0"/>
    <x v="0"/>
    <x v="0"/>
    <x v="0"/>
    <n v="465"/>
    <x v="1"/>
  </r>
  <r>
    <n v="486601"/>
    <x v="0"/>
    <x v="0"/>
    <n v="22770"/>
    <n v="22770"/>
    <n v="0"/>
    <x v="0"/>
    <x v="1"/>
    <x v="0"/>
    <n v="451"/>
    <x v="1"/>
  </r>
  <r>
    <n v="486617"/>
    <x v="1"/>
    <x v="0"/>
    <n v="10000"/>
    <n v="10000"/>
    <n v="0"/>
    <x v="0"/>
    <x v="1"/>
    <x v="1"/>
    <n v="429"/>
    <x v="6"/>
  </r>
  <r>
    <n v="486622"/>
    <x v="0"/>
    <x v="1"/>
    <n v="64000"/>
    <n v="64000"/>
    <n v="0"/>
    <x v="0"/>
    <x v="1"/>
    <x v="2"/>
    <n v="456"/>
    <x v="1"/>
  </r>
  <r>
    <n v="486626"/>
    <x v="0"/>
    <x v="0"/>
    <n v="20000"/>
    <n v="20000"/>
    <n v="0"/>
    <x v="0"/>
    <x v="1"/>
    <x v="2"/>
    <n v="471"/>
    <x v="8"/>
  </r>
  <r>
    <n v="486643"/>
    <x v="2"/>
    <x v="1"/>
    <n v="35000"/>
    <n v="35000"/>
    <n v="0"/>
    <x v="0"/>
    <x v="0"/>
    <x v="0"/>
    <n v="521"/>
    <x v="7"/>
  </r>
  <r>
    <n v="486648"/>
    <x v="1"/>
    <x v="0"/>
    <n v="10000"/>
    <n v="10000"/>
    <n v="0"/>
    <x v="0"/>
    <x v="0"/>
    <x v="1"/>
    <n v="424"/>
    <x v="6"/>
  </r>
  <r>
    <n v="486658"/>
    <x v="0"/>
    <x v="1"/>
    <n v="35000"/>
    <n v="35000"/>
    <n v="0"/>
    <x v="0"/>
    <x v="1"/>
    <x v="1"/>
    <n v="518"/>
    <x v="7"/>
  </r>
  <r>
    <n v="486659"/>
    <x v="1"/>
    <x v="0"/>
    <n v="1000"/>
    <n v="1000"/>
    <n v="0"/>
    <x v="0"/>
    <x v="0"/>
    <x v="2"/>
    <n v="423"/>
    <x v="6"/>
  </r>
  <r>
    <n v="486677"/>
    <x v="0"/>
    <x v="0"/>
    <n v="23000"/>
    <n v="23000"/>
    <n v="0"/>
    <x v="0"/>
    <x v="1"/>
    <x v="0"/>
    <n v="497"/>
    <x v="0"/>
  </r>
  <r>
    <n v="486682"/>
    <x v="0"/>
    <x v="1"/>
    <n v="25000"/>
    <n v="25000"/>
    <n v="0"/>
    <x v="0"/>
    <x v="0"/>
    <x v="0"/>
    <n v="432"/>
    <x v="3"/>
  </r>
  <r>
    <n v="486689"/>
    <x v="0"/>
    <x v="0"/>
    <n v="60000"/>
    <n v="60000"/>
    <n v="0"/>
    <x v="0"/>
    <x v="1"/>
    <x v="1"/>
    <n v="423"/>
    <x v="6"/>
  </r>
  <r>
    <n v="486691"/>
    <x v="1"/>
    <x v="0"/>
    <n v="20000"/>
    <n v="20000"/>
    <n v="0"/>
    <x v="0"/>
    <x v="1"/>
    <x v="2"/>
    <n v="474"/>
    <x v="8"/>
  </r>
  <r>
    <n v="486706"/>
    <x v="1"/>
    <x v="1"/>
    <n v="25000"/>
    <n v="25000"/>
    <n v="0"/>
    <x v="0"/>
    <x v="1"/>
    <x v="0"/>
    <n v="417"/>
    <x v="6"/>
  </r>
  <r>
    <n v="486734"/>
    <x v="1"/>
    <x v="0"/>
    <n v="40000"/>
    <n v="40000"/>
    <n v="0"/>
    <x v="0"/>
    <x v="1"/>
    <x v="1"/>
    <n v="432"/>
    <x v="3"/>
  </r>
  <r>
    <n v="486744"/>
    <x v="1"/>
    <x v="0"/>
    <n v="25000"/>
    <n v="25000"/>
    <n v="0"/>
    <x v="0"/>
    <x v="1"/>
    <x v="0"/>
    <n v="413"/>
    <x v="6"/>
  </r>
  <r>
    <n v="486746"/>
    <x v="0"/>
    <x v="1"/>
    <n v="10000"/>
    <n v="10000"/>
    <n v="0"/>
    <x v="0"/>
    <x v="1"/>
    <x v="0"/>
    <n v="460"/>
    <x v="1"/>
  </r>
  <r>
    <n v="486748"/>
    <x v="0"/>
    <x v="0"/>
    <n v="35000"/>
    <n v="35000"/>
    <n v="0"/>
    <x v="0"/>
    <x v="1"/>
    <x v="0"/>
    <n v="519"/>
    <x v="7"/>
  </r>
  <r>
    <n v="486752"/>
    <x v="0"/>
    <x v="0"/>
    <n v="10000"/>
    <n v="10000"/>
    <n v="0"/>
    <x v="0"/>
    <x v="1"/>
    <x v="1"/>
    <n v="483"/>
    <x v="8"/>
  </r>
  <r>
    <n v="486756"/>
    <x v="0"/>
    <x v="0"/>
    <n v="8000"/>
    <n v="8000"/>
    <n v="0"/>
    <x v="0"/>
    <x v="0"/>
    <x v="1"/>
    <n v="464"/>
    <x v="1"/>
  </r>
  <r>
    <n v="486762"/>
    <x v="2"/>
    <x v="2"/>
    <n v="30000"/>
    <n v="30000"/>
    <n v="0"/>
    <x v="0"/>
    <x v="0"/>
    <x v="0"/>
    <n v="484"/>
    <x v="8"/>
  </r>
  <r>
    <n v="486779"/>
    <x v="0"/>
    <x v="0"/>
    <n v="36300"/>
    <n v="36300"/>
    <n v="0"/>
    <x v="0"/>
    <x v="0"/>
    <x v="1"/>
    <n v="494"/>
    <x v="0"/>
  </r>
  <r>
    <n v="486796"/>
    <x v="2"/>
    <x v="2"/>
    <n v="15000"/>
    <n v="15000"/>
    <n v="0"/>
    <x v="0"/>
    <x v="0"/>
    <x v="1"/>
    <n v="398"/>
    <x v="2"/>
  </r>
  <r>
    <n v="486800"/>
    <x v="1"/>
    <x v="0"/>
    <n v="30000"/>
    <n v="30000"/>
    <n v="0"/>
    <x v="0"/>
    <x v="1"/>
    <x v="1"/>
    <n v="453"/>
    <x v="1"/>
  </r>
  <r>
    <n v="486803"/>
    <x v="0"/>
    <x v="0"/>
    <n v="35000"/>
    <n v="35000"/>
    <n v="0"/>
    <x v="0"/>
    <x v="0"/>
    <x v="1"/>
    <n v="456"/>
    <x v="1"/>
  </r>
  <r>
    <n v="486805"/>
    <x v="1"/>
    <x v="0"/>
    <n v="40000"/>
    <n v="40000"/>
    <n v="0"/>
    <x v="0"/>
    <x v="0"/>
    <x v="2"/>
    <n v="446"/>
    <x v="3"/>
  </r>
  <r>
    <n v="486818"/>
    <x v="0"/>
    <x v="0"/>
    <n v="34800"/>
    <n v="34800"/>
    <n v="0"/>
    <x v="0"/>
    <x v="0"/>
    <x v="1"/>
    <n v="495"/>
    <x v="0"/>
  </r>
  <r>
    <n v="486819"/>
    <x v="1"/>
    <x v="1"/>
    <n v="12000"/>
    <n v="12000"/>
    <n v="0"/>
    <x v="0"/>
    <x v="0"/>
    <x v="0"/>
    <n v="401"/>
    <x v="2"/>
  </r>
  <r>
    <n v="486835"/>
    <x v="1"/>
    <x v="0"/>
    <n v="40700"/>
    <n v="40700"/>
    <n v="0"/>
    <x v="0"/>
    <x v="0"/>
    <x v="1"/>
    <n v="456"/>
    <x v="1"/>
  </r>
  <r>
    <n v="486838"/>
    <x v="0"/>
    <x v="0"/>
    <n v="25000"/>
    <n v="25000"/>
    <n v="0"/>
    <x v="0"/>
    <x v="1"/>
    <x v="1"/>
    <n v="460"/>
    <x v="1"/>
  </r>
  <r>
    <n v="486870"/>
    <x v="1"/>
    <x v="0"/>
    <n v="10000"/>
    <n v="10000"/>
    <n v="0"/>
    <x v="0"/>
    <x v="1"/>
    <x v="0"/>
    <n v="455"/>
    <x v="1"/>
  </r>
  <r>
    <n v="486876"/>
    <x v="1"/>
    <x v="0"/>
    <n v="5000"/>
    <n v="5000"/>
    <n v="0"/>
    <x v="0"/>
    <x v="0"/>
    <x v="1"/>
    <n v="441"/>
    <x v="3"/>
  </r>
  <r>
    <n v="486881"/>
    <x v="2"/>
    <x v="2"/>
    <n v="104500"/>
    <n v="104500"/>
    <n v="0"/>
    <x v="0"/>
    <x v="1"/>
    <x v="1"/>
    <n v="438"/>
    <x v="3"/>
  </r>
  <r>
    <n v="486882"/>
    <x v="0"/>
    <x v="0"/>
    <n v="53500"/>
    <n v="53500"/>
    <n v="0"/>
    <x v="0"/>
    <x v="1"/>
    <x v="0"/>
    <n v="496"/>
    <x v="0"/>
  </r>
  <r>
    <n v="486886"/>
    <x v="0"/>
    <x v="0"/>
    <n v="26500"/>
    <n v="26500"/>
    <n v="0"/>
    <x v="0"/>
    <x v="0"/>
    <x v="1"/>
    <n v="408"/>
    <x v="2"/>
  </r>
  <r>
    <n v="486887"/>
    <x v="0"/>
    <x v="0"/>
    <n v="48000"/>
    <n v="48000"/>
    <n v="0"/>
    <x v="0"/>
    <x v="0"/>
    <x v="0"/>
    <n v="411"/>
    <x v="6"/>
  </r>
  <r>
    <n v="486900"/>
    <x v="1"/>
    <x v="0"/>
    <n v="13000"/>
    <n v="13000"/>
    <n v="0"/>
    <x v="0"/>
    <x v="1"/>
    <x v="1"/>
    <n v="430"/>
    <x v="6"/>
  </r>
  <r>
    <n v="486911"/>
    <x v="0"/>
    <x v="0"/>
    <n v="107000"/>
    <n v="67000"/>
    <n v="1"/>
    <x v="1"/>
    <x v="1"/>
    <x v="1"/>
    <n v="512"/>
    <x v="7"/>
  </r>
  <r>
    <n v="486916"/>
    <x v="0"/>
    <x v="1"/>
    <n v="20000"/>
    <n v="20000"/>
    <n v="0"/>
    <x v="0"/>
    <x v="0"/>
    <x v="0"/>
    <n v="436"/>
    <x v="3"/>
  </r>
  <r>
    <n v="486918"/>
    <x v="1"/>
    <x v="0"/>
    <n v="30000"/>
    <n v="30000"/>
    <n v="0"/>
    <x v="0"/>
    <x v="0"/>
    <x v="2"/>
    <n v="377"/>
    <x v="4"/>
  </r>
  <r>
    <n v="486931"/>
    <x v="0"/>
    <x v="1"/>
    <n v="90000"/>
    <n v="90000"/>
    <n v="0"/>
    <x v="0"/>
    <x v="0"/>
    <x v="1"/>
    <n v="478"/>
    <x v="8"/>
  </r>
  <r>
    <n v="486941"/>
    <x v="0"/>
    <x v="1"/>
    <n v="55000"/>
    <n v="55000"/>
    <n v="0"/>
    <x v="0"/>
    <x v="0"/>
    <x v="1"/>
    <n v="463"/>
    <x v="1"/>
  </r>
  <r>
    <n v="486945"/>
    <x v="1"/>
    <x v="0"/>
    <n v="40000"/>
    <n v="40000"/>
    <n v="0"/>
    <x v="0"/>
    <x v="1"/>
    <x v="1"/>
    <n v="481"/>
    <x v="8"/>
  </r>
  <r>
    <n v="486947"/>
    <x v="1"/>
    <x v="0"/>
    <n v="25000"/>
    <n v="25000"/>
    <n v="0"/>
    <x v="0"/>
    <x v="1"/>
    <x v="1"/>
    <n v="471"/>
    <x v="8"/>
  </r>
  <r>
    <n v="486954"/>
    <x v="1"/>
    <x v="0"/>
    <n v="10000"/>
    <n v="10000"/>
    <n v="0"/>
    <x v="0"/>
    <x v="1"/>
    <x v="1"/>
    <n v="509"/>
    <x v="0"/>
  </r>
  <r>
    <n v="486955"/>
    <x v="0"/>
    <x v="0"/>
    <n v="20000"/>
    <n v="20000"/>
    <n v="0"/>
    <x v="0"/>
    <x v="1"/>
    <x v="2"/>
    <n v="486"/>
    <x v="8"/>
  </r>
  <r>
    <n v="486959"/>
    <x v="1"/>
    <x v="0"/>
    <n v="70000"/>
    <n v="30000"/>
    <n v="1"/>
    <x v="1"/>
    <x v="0"/>
    <x v="1"/>
    <n v="398"/>
    <x v="2"/>
  </r>
  <r>
    <n v="486976"/>
    <x v="1"/>
    <x v="0"/>
    <n v="25000"/>
    <n v="25000"/>
    <n v="0"/>
    <x v="0"/>
    <x v="1"/>
    <x v="1"/>
    <n v="445"/>
    <x v="3"/>
  </r>
  <r>
    <n v="486983"/>
    <x v="1"/>
    <x v="0"/>
    <n v="10000"/>
    <n v="10000"/>
    <n v="0"/>
    <x v="0"/>
    <x v="1"/>
    <x v="1"/>
    <n v="407"/>
    <x v="2"/>
  </r>
  <r>
    <n v="486985"/>
    <x v="0"/>
    <x v="0"/>
    <n v="110000"/>
    <n v="110000"/>
    <n v="0"/>
    <x v="0"/>
    <x v="1"/>
    <x v="0"/>
    <n v="453"/>
    <x v="1"/>
  </r>
  <r>
    <n v="486992"/>
    <x v="1"/>
    <x v="0"/>
    <n v="50000"/>
    <n v="50000"/>
    <n v="0"/>
    <x v="0"/>
    <x v="0"/>
    <x v="0"/>
    <n v="465"/>
    <x v="1"/>
  </r>
  <r>
    <n v="486999"/>
    <x v="1"/>
    <x v="0"/>
    <n v="1000"/>
    <n v="1000"/>
    <n v="0"/>
    <x v="0"/>
    <x v="1"/>
    <x v="0"/>
    <n v="415"/>
    <x v="6"/>
  </r>
  <r>
    <n v="487002"/>
    <x v="1"/>
    <x v="0"/>
    <n v="500"/>
    <n v="500"/>
    <n v="0"/>
    <x v="0"/>
    <x v="1"/>
    <x v="2"/>
    <n v="398"/>
    <x v="2"/>
  </r>
  <r>
    <n v="487015"/>
    <x v="1"/>
    <x v="0"/>
    <n v="30000"/>
    <n v="30000"/>
    <n v="0"/>
    <x v="0"/>
    <x v="0"/>
    <x v="0"/>
    <n v="416"/>
    <x v="6"/>
  </r>
  <r>
    <n v="487017"/>
    <x v="0"/>
    <x v="1"/>
    <n v="40000"/>
    <n v="40000"/>
    <n v="0"/>
    <x v="0"/>
    <x v="1"/>
    <x v="0"/>
    <n v="429"/>
    <x v="6"/>
  </r>
  <r>
    <n v="487018"/>
    <x v="1"/>
    <x v="0"/>
    <n v="10000"/>
    <n v="10000"/>
    <n v="0"/>
    <x v="0"/>
    <x v="1"/>
    <x v="1"/>
    <n v="449"/>
    <x v="3"/>
  </r>
  <r>
    <n v="487041"/>
    <x v="1"/>
    <x v="0"/>
    <n v="10000"/>
    <n v="10000"/>
    <n v="0"/>
    <x v="0"/>
    <x v="0"/>
    <x v="1"/>
    <n v="497"/>
    <x v="0"/>
  </r>
  <r>
    <n v="487044"/>
    <x v="0"/>
    <x v="0"/>
    <n v="25100"/>
    <n v="25100"/>
    <n v="0"/>
    <x v="0"/>
    <x v="1"/>
    <x v="0"/>
    <n v="430"/>
    <x v="6"/>
  </r>
  <r>
    <n v="487066"/>
    <x v="0"/>
    <x v="0"/>
    <n v="10000"/>
    <n v="10000"/>
    <n v="0"/>
    <x v="0"/>
    <x v="0"/>
    <x v="1"/>
    <n v="401"/>
    <x v="2"/>
  </r>
  <r>
    <n v="487080"/>
    <x v="0"/>
    <x v="0"/>
    <n v="35000"/>
    <n v="35000"/>
    <n v="0"/>
    <x v="0"/>
    <x v="0"/>
    <x v="2"/>
    <n v="458"/>
    <x v="1"/>
  </r>
  <r>
    <n v="487098"/>
    <x v="1"/>
    <x v="0"/>
    <n v="500"/>
    <n v="500"/>
    <n v="0"/>
    <x v="0"/>
    <x v="1"/>
    <x v="0"/>
    <n v="465"/>
    <x v="1"/>
  </r>
  <r>
    <n v="487111"/>
    <x v="1"/>
    <x v="0"/>
    <n v="20000"/>
    <n v="0"/>
    <n v="1"/>
    <x v="1"/>
    <x v="1"/>
    <x v="1"/>
    <n v="475"/>
    <x v="8"/>
  </r>
  <r>
    <n v="487115"/>
    <x v="1"/>
    <x v="0"/>
    <n v="2500"/>
    <n v="2500"/>
    <n v="0"/>
    <x v="0"/>
    <x v="1"/>
    <x v="1"/>
    <n v="458"/>
    <x v="1"/>
  </r>
  <r>
    <n v="487120"/>
    <x v="1"/>
    <x v="1"/>
    <n v="25000"/>
    <n v="25000"/>
    <n v="0"/>
    <x v="0"/>
    <x v="0"/>
    <x v="1"/>
    <n v="431"/>
    <x v="3"/>
  </r>
  <r>
    <n v="487136"/>
    <x v="0"/>
    <x v="1"/>
    <n v="20000"/>
    <n v="20000"/>
    <n v="0"/>
    <x v="0"/>
    <x v="0"/>
    <x v="1"/>
    <n v="468"/>
    <x v="1"/>
  </r>
  <r>
    <n v="487141"/>
    <x v="0"/>
    <x v="1"/>
    <n v="31000"/>
    <n v="31000"/>
    <n v="0"/>
    <x v="0"/>
    <x v="0"/>
    <x v="1"/>
    <n v="505"/>
    <x v="0"/>
  </r>
  <r>
    <n v="487146"/>
    <x v="1"/>
    <x v="1"/>
    <n v="19900"/>
    <n v="19900"/>
    <n v="0"/>
    <x v="0"/>
    <x v="1"/>
    <x v="0"/>
    <n v="488"/>
    <x v="8"/>
  </r>
  <r>
    <n v="487160"/>
    <x v="0"/>
    <x v="0"/>
    <n v="35000"/>
    <n v="35000"/>
    <n v="0"/>
    <x v="0"/>
    <x v="1"/>
    <x v="1"/>
    <n v="495"/>
    <x v="0"/>
  </r>
  <r>
    <n v="487164"/>
    <x v="0"/>
    <x v="1"/>
    <n v="30000"/>
    <n v="30000"/>
    <n v="0"/>
    <x v="0"/>
    <x v="1"/>
    <x v="1"/>
    <n v="408"/>
    <x v="2"/>
  </r>
  <r>
    <n v="487165"/>
    <x v="1"/>
    <x v="0"/>
    <n v="20000"/>
    <n v="20000"/>
    <n v="0"/>
    <x v="0"/>
    <x v="1"/>
    <x v="1"/>
    <n v="470"/>
    <x v="1"/>
  </r>
  <r>
    <n v="487171"/>
    <x v="0"/>
    <x v="0"/>
    <n v="58400"/>
    <n v="58400"/>
    <n v="0"/>
    <x v="0"/>
    <x v="1"/>
    <x v="1"/>
    <n v="505"/>
    <x v="0"/>
  </r>
  <r>
    <n v="487185"/>
    <x v="1"/>
    <x v="0"/>
    <n v="18000"/>
    <n v="18000"/>
    <n v="0"/>
    <x v="0"/>
    <x v="0"/>
    <x v="1"/>
    <n v="362"/>
    <x v="5"/>
  </r>
  <r>
    <n v="487187"/>
    <x v="1"/>
    <x v="1"/>
    <n v="39940"/>
    <n v="39940"/>
    <n v="0"/>
    <x v="0"/>
    <x v="1"/>
    <x v="1"/>
    <n v="489"/>
    <x v="8"/>
  </r>
  <r>
    <n v="487243"/>
    <x v="0"/>
    <x v="0"/>
    <n v="54000"/>
    <n v="54000"/>
    <n v="0"/>
    <x v="0"/>
    <x v="0"/>
    <x v="1"/>
    <n v="496"/>
    <x v="0"/>
  </r>
  <r>
    <n v="487245"/>
    <x v="0"/>
    <x v="0"/>
    <n v="40000"/>
    <n v="40000"/>
    <n v="0"/>
    <x v="0"/>
    <x v="0"/>
    <x v="1"/>
    <n v="469"/>
    <x v="1"/>
  </r>
  <r>
    <n v="487262"/>
    <x v="0"/>
    <x v="0"/>
    <n v="24000"/>
    <n v="24000"/>
    <n v="0"/>
    <x v="0"/>
    <x v="1"/>
    <x v="0"/>
    <n v="498"/>
    <x v="0"/>
  </r>
  <r>
    <n v="487274"/>
    <x v="0"/>
    <x v="1"/>
    <n v="36000"/>
    <n v="36000"/>
    <n v="0"/>
    <x v="0"/>
    <x v="0"/>
    <x v="1"/>
    <n v="426"/>
    <x v="6"/>
  </r>
  <r>
    <n v="487280"/>
    <x v="0"/>
    <x v="0"/>
    <n v="2000"/>
    <n v="2000"/>
    <n v="0"/>
    <x v="0"/>
    <x v="1"/>
    <x v="1"/>
    <n v="514"/>
    <x v="7"/>
  </r>
  <r>
    <n v="487282"/>
    <x v="0"/>
    <x v="2"/>
    <n v="30000"/>
    <n v="30000"/>
    <n v="0"/>
    <x v="0"/>
    <x v="0"/>
    <x v="0"/>
    <n v="379"/>
    <x v="4"/>
  </r>
  <r>
    <n v="487297"/>
    <x v="2"/>
    <x v="2"/>
    <n v="40000"/>
    <n v="40000"/>
    <n v="0"/>
    <x v="0"/>
    <x v="0"/>
    <x v="1"/>
    <n v="450"/>
    <x v="3"/>
  </r>
  <r>
    <n v="487305"/>
    <x v="0"/>
    <x v="0"/>
    <n v="60000"/>
    <n v="60000"/>
    <n v="0"/>
    <x v="0"/>
    <x v="0"/>
    <x v="1"/>
    <n v="510"/>
    <x v="0"/>
  </r>
  <r>
    <n v="487307"/>
    <x v="1"/>
    <x v="0"/>
    <n v="20500"/>
    <n v="20500"/>
    <n v="0"/>
    <x v="0"/>
    <x v="1"/>
    <x v="0"/>
    <n v="491"/>
    <x v="0"/>
  </r>
  <r>
    <n v="487313"/>
    <x v="0"/>
    <x v="0"/>
    <n v="6500"/>
    <n v="6500"/>
    <n v="0"/>
    <x v="0"/>
    <x v="0"/>
    <x v="1"/>
    <n v="423"/>
    <x v="6"/>
  </r>
  <r>
    <n v="487314"/>
    <x v="0"/>
    <x v="0"/>
    <n v="66500"/>
    <n v="66500"/>
    <n v="0"/>
    <x v="0"/>
    <x v="1"/>
    <x v="1"/>
    <n v="452"/>
    <x v="1"/>
  </r>
  <r>
    <n v="487320"/>
    <x v="0"/>
    <x v="0"/>
    <n v="30000"/>
    <n v="30000"/>
    <n v="0"/>
    <x v="0"/>
    <x v="1"/>
    <x v="1"/>
    <n v="450"/>
    <x v="3"/>
  </r>
  <r>
    <n v="487327"/>
    <x v="1"/>
    <x v="0"/>
    <n v="30000"/>
    <n v="30000"/>
    <n v="0"/>
    <x v="0"/>
    <x v="1"/>
    <x v="0"/>
    <n v="421"/>
    <x v="6"/>
  </r>
  <r>
    <n v="487341"/>
    <x v="0"/>
    <x v="0"/>
    <n v="39000"/>
    <n v="39000"/>
    <n v="0"/>
    <x v="0"/>
    <x v="0"/>
    <x v="1"/>
    <n v="336"/>
    <x v="11"/>
  </r>
  <r>
    <n v="487346"/>
    <x v="1"/>
    <x v="0"/>
    <n v="28000"/>
    <n v="776.88"/>
    <n v="1"/>
    <x v="1"/>
    <x v="0"/>
    <x v="1"/>
    <n v="452"/>
    <x v="1"/>
  </r>
  <r>
    <n v="487352"/>
    <x v="0"/>
    <x v="1"/>
    <n v="35000"/>
    <n v="35000"/>
    <n v="0"/>
    <x v="0"/>
    <x v="1"/>
    <x v="0"/>
    <n v="486"/>
    <x v="8"/>
  </r>
  <r>
    <n v="487365"/>
    <x v="0"/>
    <x v="0"/>
    <n v="60100"/>
    <n v="60100"/>
    <n v="0"/>
    <x v="0"/>
    <x v="0"/>
    <x v="1"/>
    <n v="451"/>
    <x v="1"/>
  </r>
  <r>
    <n v="487368"/>
    <x v="0"/>
    <x v="1"/>
    <n v="89300"/>
    <n v="89300"/>
    <n v="0"/>
    <x v="0"/>
    <x v="0"/>
    <x v="1"/>
    <n v="484"/>
    <x v="8"/>
  </r>
  <r>
    <n v="487369"/>
    <x v="1"/>
    <x v="0"/>
    <n v="20000"/>
    <n v="20000"/>
    <n v="0"/>
    <x v="0"/>
    <x v="1"/>
    <x v="0"/>
    <n v="424"/>
    <x v="6"/>
  </r>
  <r>
    <n v="487400"/>
    <x v="1"/>
    <x v="1"/>
    <n v="30000"/>
    <n v="30000"/>
    <n v="0"/>
    <x v="0"/>
    <x v="0"/>
    <x v="0"/>
    <n v="500"/>
    <x v="0"/>
  </r>
  <r>
    <n v="487410"/>
    <x v="0"/>
    <x v="1"/>
    <n v="45000"/>
    <n v="45000"/>
    <n v="0"/>
    <x v="0"/>
    <x v="0"/>
    <x v="1"/>
    <n v="484"/>
    <x v="8"/>
  </r>
  <r>
    <n v="487417"/>
    <x v="0"/>
    <x v="1"/>
    <n v="35000"/>
    <n v="35000"/>
    <n v="0"/>
    <x v="0"/>
    <x v="0"/>
    <x v="1"/>
    <n v="437"/>
    <x v="3"/>
  </r>
  <r>
    <n v="487422"/>
    <x v="0"/>
    <x v="0"/>
    <n v="111060"/>
    <n v="111060"/>
    <n v="0"/>
    <x v="0"/>
    <x v="1"/>
    <x v="0"/>
    <n v="566"/>
    <x v="10"/>
  </r>
  <r>
    <n v="487432"/>
    <x v="0"/>
    <x v="0"/>
    <n v="10000"/>
    <n v="10000"/>
    <n v="0"/>
    <x v="0"/>
    <x v="1"/>
    <x v="1"/>
    <n v="444"/>
    <x v="3"/>
  </r>
  <r>
    <n v="487442"/>
    <x v="0"/>
    <x v="1"/>
    <n v="36000"/>
    <n v="36000"/>
    <n v="0"/>
    <x v="0"/>
    <x v="1"/>
    <x v="2"/>
    <n v="505"/>
    <x v="0"/>
  </r>
  <r>
    <n v="487443"/>
    <x v="0"/>
    <x v="0"/>
    <n v="135000"/>
    <n v="135000"/>
    <n v="0"/>
    <x v="0"/>
    <x v="1"/>
    <x v="1"/>
    <n v="450"/>
    <x v="3"/>
  </r>
  <r>
    <n v="487473"/>
    <x v="1"/>
    <x v="0"/>
    <n v="16000"/>
    <n v="16000"/>
    <n v="0"/>
    <x v="0"/>
    <x v="0"/>
    <x v="1"/>
    <n v="387"/>
    <x v="4"/>
  </r>
  <r>
    <n v="487476"/>
    <x v="0"/>
    <x v="0"/>
    <n v="35000"/>
    <n v="35000"/>
    <n v="0"/>
    <x v="0"/>
    <x v="0"/>
    <x v="1"/>
    <n v="479"/>
    <x v="8"/>
  </r>
  <r>
    <n v="487509"/>
    <x v="0"/>
    <x v="2"/>
    <n v="30000"/>
    <n v="30000"/>
    <n v="0"/>
    <x v="0"/>
    <x v="0"/>
    <x v="1"/>
    <n v="490"/>
    <x v="8"/>
  </r>
  <r>
    <n v="487535"/>
    <x v="1"/>
    <x v="0"/>
    <n v="500"/>
    <n v="500"/>
    <n v="0"/>
    <x v="0"/>
    <x v="0"/>
    <x v="1"/>
    <n v="409"/>
    <x v="2"/>
  </r>
  <r>
    <n v="487545"/>
    <x v="1"/>
    <x v="0"/>
    <n v="25000"/>
    <n v="25000"/>
    <n v="0"/>
    <x v="0"/>
    <x v="1"/>
    <x v="0"/>
    <n v="489"/>
    <x v="8"/>
  </r>
  <r>
    <n v="487551"/>
    <x v="1"/>
    <x v="0"/>
    <n v="18000"/>
    <n v="18000"/>
    <n v="0"/>
    <x v="0"/>
    <x v="0"/>
    <x v="1"/>
    <n v="362"/>
    <x v="5"/>
  </r>
  <r>
    <n v="487561"/>
    <x v="0"/>
    <x v="0"/>
    <n v="35000"/>
    <n v="35000"/>
    <n v="0"/>
    <x v="0"/>
    <x v="0"/>
    <x v="1"/>
    <n v="441"/>
    <x v="3"/>
  </r>
  <r>
    <n v="487564"/>
    <x v="0"/>
    <x v="0"/>
    <n v="55900"/>
    <n v="55900"/>
    <n v="0"/>
    <x v="0"/>
    <x v="0"/>
    <x v="0"/>
    <n v="509"/>
    <x v="0"/>
  </r>
  <r>
    <n v="487568"/>
    <x v="0"/>
    <x v="0"/>
    <n v="22289"/>
    <n v="22289"/>
    <n v="0"/>
    <x v="0"/>
    <x v="0"/>
    <x v="0"/>
    <n v="451"/>
    <x v="1"/>
  </r>
  <r>
    <n v="487598"/>
    <x v="2"/>
    <x v="1"/>
    <n v="25000"/>
    <n v="25000"/>
    <n v="0"/>
    <x v="0"/>
    <x v="0"/>
    <x v="1"/>
    <n v="415"/>
    <x v="6"/>
  </r>
  <r>
    <n v="487636"/>
    <x v="1"/>
    <x v="0"/>
    <n v="50000"/>
    <n v="50000"/>
    <n v="0"/>
    <x v="0"/>
    <x v="1"/>
    <x v="0"/>
    <n v="512"/>
    <x v="7"/>
  </r>
  <r>
    <n v="487669"/>
    <x v="0"/>
    <x v="0"/>
    <n v="69700"/>
    <n v="69700"/>
    <n v="0"/>
    <x v="0"/>
    <x v="0"/>
    <x v="1"/>
    <n v="430"/>
    <x v="6"/>
  </r>
  <r>
    <n v="487676"/>
    <x v="0"/>
    <x v="1"/>
    <n v="25000"/>
    <n v="25000"/>
    <n v="0"/>
    <x v="0"/>
    <x v="0"/>
    <x v="1"/>
    <n v="462"/>
    <x v="1"/>
  </r>
  <r>
    <n v="487695"/>
    <x v="0"/>
    <x v="1"/>
    <n v="35000"/>
    <n v="35000"/>
    <n v="0"/>
    <x v="0"/>
    <x v="0"/>
    <x v="1"/>
    <n v="415"/>
    <x v="6"/>
  </r>
  <r>
    <n v="487716"/>
    <x v="0"/>
    <x v="0"/>
    <n v="53000"/>
    <n v="53000"/>
    <n v="0"/>
    <x v="0"/>
    <x v="0"/>
    <x v="1"/>
    <n v="470"/>
    <x v="1"/>
  </r>
  <r>
    <n v="487884"/>
    <x v="0"/>
    <x v="0"/>
    <n v="19000"/>
    <n v="19000"/>
    <n v="0"/>
    <x v="0"/>
    <x v="1"/>
    <x v="1"/>
    <n v="451"/>
    <x v="1"/>
  </r>
  <r>
    <n v="487885"/>
    <x v="0"/>
    <x v="0"/>
    <n v="92000"/>
    <n v="92000"/>
    <n v="0"/>
    <x v="0"/>
    <x v="1"/>
    <x v="0"/>
    <n v="483"/>
    <x v="8"/>
  </r>
  <r>
    <n v="487887"/>
    <x v="0"/>
    <x v="1"/>
    <n v="3500"/>
    <n v="3500"/>
    <n v="0"/>
    <x v="0"/>
    <x v="1"/>
    <x v="0"/>
    <n v="522"/>
    <x v="7"/>
  </r>
  <r>
    <n v="487888"/>
    <x v="0"/>
    <x v="0"/>
    <n v="78000"/>
    <n v="78000"/>
    <n v="0"/>
    <x v="0"/>
    <x v="0"/>
    <x v="1"/>
    <n v="466"/>
    <x v="1"/>
  </r>
  <r>
    <n v="487906"/>
    <x v="1"/>
    <x v="0"/>
    <n v="30000"/>
    <n v="30000"/>
    <n v="0"/>
    <x v="0"/>
    <x v="1"/>
    <x v="1"/>
    <n v="422"/>
    <x v="6"/>
  </r>
  <r>
    <n v="487922"/>
    <x v="0"/>
    <x v="0"/>
    <n v="20000"/>
    <n v="20000"/>
    <n v="0"/>
    <x v="0"/>
    <x v="1"/>
    <x v="1"/>
    <n v="450"/>
    <x v="3"/>
  </r>
  <r>
    <n v="487937"/>
    <x v="1"/>
    <x v="0"/>
    <n v="1000"/>
    <n v="1000"/>
    <n v="0"/>
    <x v="0"/>
    <x v="0"/>
    <x v="2"/>
    <n v="420"/>
    <x v="6"/>
  </r>
  <r>
    <n v="487958"/>
    <x v="1"/>
    <x v="0"/>
    <n v="9200"/>
    <n v="9200"/>
    <n v="0"/>
    <x v="0"/>
    <x v="1"/>
    <x v="0"/>
    <n v="486"/>
    <x v="8"/>
  </r>
  <r>
    <n v="487961"/>
    <x v="1"/>
    <x v="0"/>
    <n v="600"/>
    <n v="600"/>
    <n v="0"/>
    <x v="0"/>
    <x v="1"/>
    <x v="2"/>
    <n v="430"/>
    <x v="6"/>
  </r>
  <r>
    <n v="487962"/>
    <x v="0"/>
    <x v="0"/>
    <n v="65000"/>
    <n v="65000"/>
    <n v="0"/>
    <x v="0"/>
    <x v="1"/>
    <x v="1"/>
    <n v="442"/>
    <x v="3"/>
  </r>
  <r>
    <n v="487964"/>
    <x v="1"/>
    <x v="0"/>
    <n v="15000"/>
    <n v="15000"/>
    <n v="0"/>
    <x v="0"/>
    <x v="1"/>
    <x v="0"/>
    <n v="410"/>
    <x v="2"/>
  </r>
  <r>
    <n v="487985"/>
    <x v="1"/>
    <x v="0"/>
    <n v="11000"/>
    <n v="11000"/>
    <n v="0"/>
    <x v="0"/>
    <x v="1"/>
    <x v="2"/>
    <n v="452"/>
    <x v="1"/>
  </r>
  <r>
    <n v="487999"/>
    <x v="0"/>
    <x v="0"/>
    <n v="60000"/>
    <n v="60000"/>
    <n v="0"/>
    <x v="0"/>
    <x v="1"/>
    <x v="0"/>
    <n v="495"/>
    <x v="0"/>
  </r>
  <r>
    <n v="488002"/>
    <x v="1"/>
    <x v="0"/>
    <n v="15000"/>
    <n v="15000"/>
    <n v="0"/>
    <x v="0"/>
    <x v="0"/>
    <x v="0"/>
    <n v="401"/>
    <x v="2"/>
  </r>
  <r>
    <n v="488007"/>
    <x v="0"/>
    <x v="0"/>
    <n v="10000"/>
    <n v="10000"/>
    <n v="0"/>
    <x v="0"/>
    <x v="1"/>
    <x v="1"/>
    <n v="467"/>
    <x v="1"/>
  </r>
  <r>
    <n v="488010"/>
    <x v="1"/>
    <x v="0"/>
    <n v="36400"/>
    <n v="36400"/>
    <n v="0"/>
    <x v="0"/>
    <x v="1"/>
    <x v="1"/>
    <n v="524"/>
    <x v="7"/>
  </r>
  <r>
    <n v="488013"/>
    <x v="1"/>
    <x v="0"/>
    <n v="3000"/>
    <n v="3000"/>
    <n v="0"/>
    <x v="0"/>
    <x v="0"/>
    <x v="0"/>
    <n v="435"/>
    <x v="3"/>
  </r>
  <r>
    <n v="488019"/>
    <x v="1"/>
    <x v="0"/>
    <n v="20000"/>
    <n v="20000"/>
    <n v="0"/>
    <x v="0"/>
    <x v="1"/>
    <x v="0"/>
    <n v="427"/>
    <x v="6"/>
  </r>
  <r>
    <n v="488031"/>
    <x v="1"/>
    <x v="0"/>
    <n v="20000"/>
    <n v="20000"/>
    <n v="0"/>
    <x v="0"/>
    <x v="0"/>
    <x v="2"/>
    <n v="475"/>
    <x v="8"/>
  </r>
  <r>
    <n v="488039"/>
    <x v="0"/>
    <x v="0"/>
    <n v="6500"/>
    <n v="6500"/>
    <n v="0"/>
    <x v="0"/>
    <x v="0"/>
    <x v="0"/>
    <n v="420"/>
    <x v="6"/>
  </r>
  <r>
    <n v="488045"/>
    <x v="1"/>
    <x v="0"/>
    <n v="30000"/>
    <n v="30000"/>
    <n v="0"/>
    <x v="0"/>
    <x v="0"/>
    <x v="1"/>
    <n v="401"/>
    <x v="2"/>
  </r>
  <r>
    <n v="488052"/>
    <x v="0"/>
    <x v="1"/>
    <n v="66000"/>
    <n v="66000"/>
    <n v="0"/>
    <x v="0"/>
    <x v="0"/>
    <x v="1"/>
    <n v="436"/>
    <x v="3"/>
  </r>
  <r>
    <n v="488075"/>
    <x v="1"/>
    <x v="0"/>
    <n v="35000"/>
    <n v="35000"/>
    <n v="0"/>
    <x v="0"/>
    <x v="1"/>
    <x v="2"/>
    <n v="485"/>
    <x v="8"/>
  </r>
  <r>
    <n v="488088"/>
    <x v="0"/>
    <x v="2"/>
    <n v="20000"/>
    <n v="20000"/>
    <n v="0"/>
    <x v="0"/>
    <x v="1"/>
    <x v="2"/>
    <n v="442"/>
    <x v="3"/>
  </r>
  <r>
    <n v="488094"/>
    <x v="2"/>
    <x v="0"/>
    <n v="20000"/>
    <n v="20000"/>
    <n v="0"/>
    <x v="0"/>
    <x v="1"/>
    <x v="1"/>
    <n v="483"/>
    <x v="8"/>
  </r>
  <r>
    <n v="488096"/>
    <x v="1"/>
    <x v="0"/>
    <n v="48000"/>
    <n v="48000"/>
    <n v="0"/>
    <x v="0"/>
    <x v="1"/>
    <x v="0"/>
    <n v="423"/>
    <x v="6"/>
  </r>
  <r>
    <n v="488102"/>
    <x v="0"/>
    <x v="1"/>
    <n v="105000"/>
    <n v="105000"/>
    <n v="0"/>
    <x v="0"/>
    <x v="0"/>
    <x v="0"/>
    <n v="486"/>
    <x v="8"/>
  </r>
  <r>
    <n v="488103"/>
    <x v="0"/>
    <x v="0"/>
    <n v="12000"/>
    <n v="12000"/>
    <n v="0"/>
    <x v="0"/>
    <x v="1"/>
    <x v="1"/>
    <n v="532"/>
    <x v="9"/>
  </r>
  <r>
    <n v="488106"/>
    <x v="0"/>
    <x v="0"/>
    <n v="68000"/>
    <n v="68000"/>
    <n v="0"/>
    <x v="0"/>
    <x v="0"/>
    <x v="1"/>
    <n v="478"/>
    <x v="8"/>
  </r>
  <r>
    <n v="488109"/>
    <x v="0"/>
    <x v="0"/>
    <n v="88300"/>
    <n v="88300"/>
    <n v="0"/>
    <x v="0"/>
    <x v="1"/>
    <x v="0"/>
    <n v="448"/>
    <x v="3"/>
  </r>
  <r>
    <n v="488138"/>
    <x v="1"/>
    <x v="0"/>
    <n v="500"/>
    <n v="500"/>
    <n v="0"/>
    <x v="0"/>
    <x v="1"/>
    <x v="0"/>
    <n v="529"/>
    <x v="7"/>
  </r>
  <r>
    <n v="488142"/>
    <x v="0"/>
    <x v="0"/>
    <n v="79000"/>
    <n v="79000"/>
    <n v="0"/>
    <x v="0"/>
    <x v="1"/>
    <x v="1"/>
    <n v="517"/>
    <x v="7"/>
  </r>
  <r>
    <n v="488153"/>
    <x v="0"/>
    <x v="0"/>
    <n v="228000"/>
    <n v="228000"/>
    <n v="0"/>
    <x v="0"/>
    <x v="1"/>
    <x v="0"/>
    <n v="545"/>
    <x v="9"/>
  </r>
  <r>
    <n v="488157"/>
    <x v="1"/>
    <x v="0"/>
    <n v="35000"/>
    <n v="35000"/>
    <n v="0"/>
    <x v="0"/>
    <x v="1"/>
    <x v="0"/>
    <n v="511"/>
    <x v="7"/>
  </r>
  <r>
    <n v="488167"/>
    <x v="0"/>
    <x v="1"/>
    <n v="16500"/>
    <n v="16500"/>
    <n v="0"/>
    <x v="0"/>
    <x v="1"/>
    <x v="0"/>
    <n v="522"/>
    <x v="7"/>
  </r>
  <r>
    <n v="488178"/>
    <x v="0"/>
    <x v="0"/>
    <n v="30500"/>
    <n v="30500"/>
    <n v="0"/>
    <x v="0"/>
    <x v="0"/>
    <x v="2"/>
    <n v="494"/>
    <x v="0"/>
  </r>
  <r>
    <n v="488195"/>
    <x v="0"/>
    <x v="1"/>
    <n v="60000"/>
    <n v="60000"/>
    <n v="0"/>
    <x v="0"/>
    <x v="1"/>
    <x v="0"/>
    <n v="444"/>
    <x v="3"/>
  </r>
  <r>
    <n v="488196"/>
    <x v="1"/>
    <x v="0"/>
    <n v="25000"/>
    <n v="1000"/>
    <n v="1"/>
    <x v="1"/>
    <x v="0"/>
    <x v="2"/>
    <n v="454"/>
    <x v="1"/>
  </r>
  <r>
    <n v="488207"/>
    <x v="1"/>
    <x v="0"/>
    <n v="35000"/>
    <n v="35000"/>
    <n v="0"/>
    <x v="0"/>
    <x v="1"/>
    <x v="2"/>
    <n v="483"/>
    <x v="8"/>
  </r>
  <r>
    <n v="488210"/>
    <x v="1"/>
    <x v="0"/>
    <n v="10000"/>
    <n v="10000"/>
    <n v="0"/>
    <x v="0"/>
    <x v="1"/>
    <x v="1"/>
    <n v="486"/>
    <x v="8"/>
  </r>
  <r>
    <n v="488223"/>
    <x v="1"/>
    <x v="0"/>
    <n v="2000"/>
    <n v="2000"/>
    <n v="0"/>
    <x v="0"/>
    <x v="1"/>
    <x v="1"/>
    <n v="441"/>
    <x v="3"/>
  </r>
  <r>
    <n v="488233"/>
    <x v="0"/>
    <x v="0"/>
    <n v="5500"/>
    <n v="5500"/>
    <n v="0"/>
    <x v="0"/>
    <x v="0"/>
    <x v="2"/>
    <n v="459"/>
    <x v="1"/>
  </r>
  <r>
    <n v="488247"/>
    <x v="1"/>
    <x v="0"/>
    <n v="1000"/>
    <n v="1000"/>
    <n v="0"/>
    <x v="0"/>
    <x v="1"/>
    <x v="0"/>
    <n v="475"/>
    <x v="8"/>
  </r>
  <r>
    <n v="488249"/>
    <x v="1"/>
    <x v="0"/>
    <n v="40000"/>
    <n v="40000"/>
    <n v="0"/>
    <x v="0"/>
    <x v="1"/>
    <x v="2"/>
    <n v="486"/>
    <x v="8"/>
  </r>
  <r>
    <n v="488260"/>
    <x v="0"/>
    <x v="0"/>
    <n v="68000"/>
    <n v="68000"/>
    <n v="0"/>
    <x v="0"/>
    <x v="0"/>
    <x v="1"/>
    <n v="437"/>
    <x v="3"/>
  </r>
  <r>
    <n v="488263"/>
    <x v="0"/>
    <x v="0"/>
    <n v="85000"/>
    <n v="85000"/>
    <n v="0"/>
    <x v="0"/>
    <x v="1"/>
    <x v="1"/>
    <n v="482"/>
    <x v="8"/>
  </r>
  <r>
    <n v="488267"/>
    <x v="0"/>
    <x v="1"/>
    <n v="90000"/>
    <n v="90000"/>
    <n v="0"/>
    <x v="0"/>
    <x v="0"/>
    <x v="0"/>
    <n v="437"/>
    <x v="3"/>
  </r>
  <r>
    <n v="488281"/>
    <x v="0"/>
    <x v="0"/>
    <n v="39000"/>
    <n v="39000"/>
    <n v="0"/>
    <x v="0"/>
    <x v="0"/>
    <x v="1"/>
    <n v="465"/>
    <x v="1"/>
  </r>
  <r>
    <n v="488290"/>
    <x v="1"/>
    <x v="0"/>
    <n v="2000"/>
    <n v="2000"/>
    <n v="0"/>
    <x v="0"/>
    <x v="1"/>
    <x v="2"/>
    <n v="465"/>
    <x v="1"/>
  </r>
  <r>
    <n v="488291"/>
    <x v="0"/>
    <x v="0"/>
    <n v="19500"/>
    <n v="19500"/>
    <n v="0"/>
    <x v="0"/>
    <x v="1"/>
    <x v="1"/>
    <n v="518"/>
    <x v="7"/>
  </r>
  <r>
    <n v="488293"/>
    <x v="1"/>
    <x v="0"/>
    <n v="500"/>
    <n v="500"/>
    <n v="0"/>
    <x v="0"/>
    <x v="0"/>
    <x v="0"/>
    <n v="467"/>
    <x v="1"/>
  </r>
  <r>
    <n v="488294"/>
    <x v="0"/>
    <x v="1"/>
    <n v="35000"/>
    <n v="35000"/>
    <n v="0"/>
    <x v="0"/>
    <x v="0"/>
    <x v="0"/>
    <n v="492"/>
    <x v="0"/>
  </r>
  <r>
    <n v="488299"/>
    <x v="2"/>
    <x v="1"/>
    <n v="40100"/>
    <n v="40100"/>
    <n v="0"/>
    <x v="0"/>
    <x v="0"/>
    <x v="1"/>
    <n v="474"/>
    <x v="8"/>
  </r>
  <r>
    <n v="488300"/>
    <x v="1"/>
    <x v="1"/>
    <n v="17000"/>
    <n v="17000"/>
    <n v="0"/>
    <x v="0"/>
    <x v="1"/>
    <x v="0"/>
    <n v="436"/>
    <x v="3"/>
  </r>
  <r>
    <n v="488305"/>
    <x v="0"/>
    <x v="0"/>
    <n v="35000"/>
    <n v="35000"/>
    <n v="0"/>
    <x v="0"/>
    <x v="0"/>
    <x v="1"/>
    <n v="451"/>
    <x v="1"/>
  </r>
  <r>
    <n v="488309"/>
    <x v="1"/>
    <x v="0"/>
    <n v="5000"/>
    <n v="5000"/>
    <n v="0"/>
    <x v="0"/>
    <x v="1"/>
    <x v="2"/>
    <n v="439"/>
    <x v="3"/>
  </r>
  <r>
    <n v="488315"/>
    <x v="1"/>
    <x v="0"/>
    <n v="25000"/>
    <n v="0"/>
    <n v="1"/>
    <x v="1"/>
    <x v="1"/>
    <x v="1"/>
    <n v="486"/>
    <x v="8"/>
  </r>
  <r>
    <n v="488316"/>
    <x v="1"/>
    <x v="0"/>
    <n v="500"/>
    <n v="500"/>
    <n v="0"/>
    <x v="0"/>
    <x v="0"/>
    <x v="0"/>
    <n v="440"/>
    <x v="3"/>
  </r>
  <r>
    <n v="488318"/>
    <x v="0"/>
    <x v="1"/>
    <n v="12600"/>
    <n v="12600"/>
    <n v="0"/>
    <x v="0"/>
    <x v="0"/>
    <x v="2"/>
    <n v="494"/>
    <x v="0"/>
  </r>
  <r>
    <n v="488321"/>
    <x v="1"/>
    <x v="0"/>
    <n v="10000"/>
    <n v="10000"/>
    <n v="0"/>
    <x v="0"/>
    <x v="1"/>
    <x v="2"/>
    <n v="453"/>
    <x v="1"/>
  </r>
  <r>
    <n v="488323"/>
    <x v="1"/>
    <x v="0"/>
    <n v="500"/>
    <n v="500"/>
    <n v="0"/>
    <x v="0"/>
    <x v="1"/>
    <x v="2"/>
    <n v="493"/>
    <x v="0"/>
  </r>
  <r>
    <n v="488326"/>
    <x v="0"/>
    <x v="0"/>
    <n v="45000"/>
    <n v="45000"/>
    <n v="0"/>
    <x v="0"/>
    <x v="1"/>
    <x v="0"/>
    <n v="468"/>
    <x v="1"/>
  </r>
  <r>
    <n v="488339"/>
    <x v="0"/>
    <x v="2"/>
    <n v="70500"/>
    <n v="70500"/>
    <n v="0"/>
    <x v="0"/>
    <x v="0"/>
    <x v="2"/>
    <n v="450"/>
    <x v="3"/>
  </r>
  <r>
    <n v="488347"/>
    <x v="0"/>
    <x v="0"/>
    <n v="27000"/>
    <n v="27000"/>
    <n v="0"/>
    <x v="0"/>
    <x v="1"/>
    <x v="1"/>
    <n v="444"/>
    <x v="3"/>
  </r>
  <r>
    <n v="488353"/>
    <x v="1"/>
    <x v="0"/>
    <n v="30500"/>
    <n v="30500"/>
    <n v="0"/>
    <x v="0"/>
    <x v="1"/>
    <x v="2"/>
    <n v="499"/>
    <x v="0"/>
  </r>
  <r>
    <n v="488362"/>
    <x v="0"/>
    <x v="1"/>
    <n v="35000"/>
    <n v="35000"/>
    <n v="0"/>
    <x v="0"/>
    <x v="1"/>
    <x v="0"/>
    <n v="519"/>
    <x v="7"/>
  </r>
  <r>
    <n v="488375"/>
    <x v="0"/>
    <x v="1"/>
    <n v="25000"/>
    <n v="25000"/>
    <n v="0"/>
    <x v="0"/>
    <x v="0"/>
    <x v="1"/>
    <n v="451"/>
    <x v="1"/>
  </r>
  <r>
    <n v="488388"/>
    <x v="0"/>
    <x v="0"/>
    <n v="85000"/>
    <n v="85000"/>
    <n v="0"/>
    <x v="0"/>
    <x v="1"/>
    <x v="2"/>
    <n v="484"/>
    <x v="8"/>
  </r>
  <r>
    <n v="488398"/>
    <x v="1"/>
    <x v="0"/>
    <n v="2000"/>
    <n v="2000"/>
    <n v="0"/>
    <x v="0"/>
    <x v="1"/>
    <x v="2"/>
    <n v="469"/>
    <x v="1"/>
  </r>
  <r>
    <n v="488433"/>
    <x v="1"/>
    <x v="0"/>
    <n v="1000"/>
    <n v="1000"/>
    <n v="0"/>
    <x v="0"/>
    <x v="1"/>
    <x v="2"/>
    <n v="451"/>
    <x v="1"/>
  </r>
  <r>
    <n v="488434"/>
    <x v="0"/>
    <x v="0"/>
    <n v="35000"/>
    <n v="35000"/>
    <n v="0"/>
    <x v="0"/>
    <x v="1"/>
    <x v="1"/>
    <n v="497"/>
    <x v="0"/>
  </r>
  <r>
    <n v="488437"/>
    <x v="1"/>
    <x v="0"/>
    <n v="19000"/>
    <n v="19000"/>
    <n v="0"/>
    <x v="0"/>
    <x v="1"/>
    <x v="2"/>
    <n v="522"/>
    <x v="7"/>
  </r>
  <r>
    <n v="488439"/>
    <x v="1"/>
    <x v="0"/>
    <n v="50000"/>
    <n v="50000"/>
    <n v="0"/>
    <x v="0"/>
    <x v="1"/>
    <x v="1"/>
    <n v="437"/>
    <x v="3"/>
  </r>
  <r>
    <n v="488451"/>
    <x v="0"/>
    <x v="0"/>
    <n v="30000"/>
    <n v="30000"/>
    <n v="0"/>
    <x v="0"/>
    <x v="1"/>
    <x v="2"/>
    <n v="501"/>
    <x v="0"/>
  </r>
  <r>
    <n v="488460"/>
    <x v="1"/>
    <x v="1"/>
    <n v="30000"/>
    <n v="30000"/>
    <n v="0"/>
    <x v="0"/>
    <x v="0"/>
    <x v="1"/>
    <n v="509"/>
    <x v="0"/>
  </r>
  <r>
    <n v="488462"/>
    <x v="1"/>
    <x v="0"/>
    <n v="500"/>
    <n v="500"/>
    <n v="0"/>
    <x v="0"/>
    <x v="0"/>
    <x v="1"/>
    <n v="435"/>
    <x v="3"/>
  </r>
  <r>
    <n v="488482"/>
    <x v="1"/>
    <x v="0"/>
    <n v="15000"/>
    <n v="15000"/>
    <n v="0"/>
    <x v="0"/>
    <x v="0"/>
    <x v="1"/>
    <n v="459"/>
    <x v="1"/>
  </r>
  <r>
    <n v="488484"/>
    <x v="0"/>
    <x v="0"/>
    <n v="40000"/>
    <n v="40000"/>
    <n v="0"/>
    <x v="0"/>
    <x v="1"/>
    <x v="0"/>
    <n v="512"/>
    <x v="7"/>
  </r>
  <r>
    <n v="488488"/>
    <x v="0"/>
    <x v="0"/>
    <n v="10000"/>
    <n v="10000"/>
    <n v="0"/>
    <x v="0"/>
    <x v="1"/>
    <x v="2"/>
    <n v="532"/>
    <x v="9"/>
  </r>
  <r>
    <n v="488492"/>
    <x v="1"/>
    <x v="0"/>
    <n v="30100"/>
    <n v="30100"/>
    <n v="0"/>
    <x v="0"/>
    <x v="0"/>
    <x v="1"/>
    <n v="454"/>
    <x v="1"/>
  </r>
  <r>
    <n v="488498"/>
    <x v="0"/>
    <x v="0"/>
    <n v="51200"/>
    <n v="51200"/>
    <n v="0"/>
    <x v="0"/>
    <x v="1"/>
    <x v="2"/>
    <n v="434"/>
    <x v="3"/>
  </r>
  <r>
    <n v="488504"/>
    <x v="0"/>
    <x v="0"/>
    <n v="70000"/>
    <n v="70000"/>
    <n v="0"/>
    <x v="0"/>
    <x v="1"/>
    <x v="0"/>
    <n v="470"/>
    <x v="1"/>
  </r>
  <r>
    <n v="488508"/>
    <x v="0"/>
    <x v="0"/>
    <n v="49000"/>
    <n v="49000"/>
    <n v="0"/>
    <x v="0"/>
    <x v="0"/>
    <x v="0"/>
    <n v="480"/>
    <x v="8"/>
  </r>
  <r>
    <n v="488512"/>
    <x v="1"/>
    <x v="0"/>
    <n v="500"/>
    <n v="500"/>
    <n v="0"/>
    <x v="0"/>
    <x v="1"/>
    <x v="2"/>
    <n v="445"/>
    <x v="3"/>
  </r>
  <r>
    <n v="488516"/>
    <x v="1"/>
    <x v="2"/>
    <n v="10000"/>
    <n v="10000"/>
    <n v="0"/>
    <x v="0"/>
    <x v="0"/>
    <x v="1"/>
    <n v="456"/>
    <x v="1"/>
  </r>
  <r>
    <n v="488517"/>
    <x v="1"/>
    <x v="0"/>
    <n v="55000"/>
    <n v="55000"/>
    <n v="0"/>
    <x v="0"/>
    <x v="1"/>
    <x v="0"/>
    <n v="527"/>
    <x v="7"/>
  </r>
  <r>
    <n v="488520"/>
    <x v="1"/>
    <x v="0"/>
    <n v="52000"/>
    <n v="52000"/>
    <n v="0"/>
    <x v="0"/>
    <x v="1"/>
    <x v="2"/>
    <n v="450"/>
    <x v="3"/>
  </r>
  <r>
    <n v="488521"/>
    <x v="1"/>
    <x v="1"/>
    <n v="137000"/>
    <n v="137000"/>
    <n v="0"/>
    <x v="0"/>
    <x v="0"/>
    <x v="1"/>
    <n v="524"/>
    <x v="7"/>
  </r>
  <r>
    <n v="488525"/>
    <x v="0"/>
    <x v="0"/>
    <n v="69000"/>
    <n v="69000"/>
    <n v="0"/>
    <x v="0"/>
    <x v="0"/>
    <x v="1"/>
    <n v="430"/>
    <x v="6"/>
  </r>
  <r>
    <n v="488532"/>
    <x v="0"/>
    <x v="0"/>
    <n v="62000"/>
    <n v="47000"/>
    <n v="1"/>
    <x v="1"/>
    <x v="0"/>
    <x v="1"/>
    <n v="430"/>
    <x v="6"/>
  </r>
  <r>
    <n v="488533"/>
    <x v="2"/>
    <x v="2"/>
    <n v="53000"/>
    <n v="53000"/>
    <n v="0"/>
    <x v="0"/>
    <x v="0"/>
    <x v="1"/>
    <n v="462"/>
    <x v="1"/>
  </r>
  <r>
    <n v="488540"/>
    <x v="0"/>
    <x v="0"/>
    <n v="90000"/>
    <n v="90000"/>
    <n v="0"/>
    <x v="0"/>
    <x v="1"/>
    <x v="2"/>
    <n v="520"/>
    <x v="7"/>
  </r>
  <r>
    <n v="488543"/>
    <x v="1"/>
    <x v="0"/>
    <n v="500"/>
    <n v="500"/>
    <n v="0"/>
    <x v="0"/>
    <x v="0"/>
    <x v="1"/>
    <n v="444"/>
    <x v="3"/>
  </r>
  <r>
    <n v="488546"/>
    <x v="0"/>
    <x v="0"/>
    <n v="15000"/>
    <n v="15000"/>
    <n v="0"/>
    <x v="0"/>
    <x v="0"/>
    <x v="0"/>
    <n v="481"/>
    <x v="8"/>
  </r>
  <r>
    <n v="488549"/>
    <x v="0"/>
    <x v="0"/>
    <n v="70000"/>
    <n v="70000"/>
    <n v="0"/>
    <x v="0"/>
    <x v="1"/>
    <x v="0"/>
    <n v="468"/>
    <x v="1"/>
  </r>
  <r>
    <n v="488550"/>
    <x v="0"/>
    <x v="0"/>
    <n v="70000"/>
    <n v="70000"/>
    <n v="0"/>
    <x v="0"/>
    <x v="1"/>
    <x v="0"/>
    <n v="478"/>
    <x v="8"/>
  </r>
  <r>
    <n v="488555"/>
    <x v="2"/>
    <x v="0"/>
    <n v="144100"/>
    <n v="144100"/>
    <n v="0"/>
    <x v="0"/>
    <x v="1"/>
    <x v="0"/>
    <n v="541"/>
    <x v="9"/>
  </r>
  <r>
    <n v="488559"/>
    <x v="1"/>
    <x v="0"/>
    <n v="5000"/>
    <n v="5000"/>
    <n v="0"/>
    <x v="0"/>
    <x v="1"/>
    <x v="1"/>
    <n v="363"/>
    <x v="5"/>
  </r>
  <r>
    <n v="488565"/>
    <x v="0"/>
    <x v="0"/>
    <n v="5000"/>
    <n v="5000"/>
    <n v="0"/>
    <x v="0"/>
    <x v="1"/>
    <x v="0"/>
    <n v="450"/>
    <x v="3"/>
  </r>
  <r>
    <n v="488577"/>
    <x v="2"/>
    <x v="2"/>
    <n v="20000"/>
    <n v="20000"/>
    <n v="0"/>
    <x v="0"/>
    <x v="0"/>
    <x v="1"/>
    <n v="452"/>
    <x v="1"/>
  </r>
  <r>
    <n v="488583"/>
    <x v="1"/>
    <x v="0"/>
    <n v="35000"/>
    <n v="35000"/>
    <n v="0"/>
    <x v="0"/>
    <x v="0"/>
    <x v="1"/>
    <n v="385"/>
    <x v="4"/>
  </r>
  <r>
    <n v="488589"/>
    <x v="0"/>
    <x v="1"/>
    <n v="45000"/>
    <n v="45000"/>
    <n v="0"/>
    <x v="0"/>
    <x v="1"/>
    <x v="0"/>
    <n v="470"/>
    <x v="1"/>
  </r>
  <r>
    <n v="488601"/>
    <x v="0"/>
    <x v="0"/>
    <n v="6400"/>
    <n v="6400"/>
    <n v="0"/>
    <x v="0"/>
    <x v="1"/>
    <x v="2"/>
    <n v="480"/>
    <x v="8"/>
  </r>
  <r>
    <n v="488602"/>
    <x v="0"/>
    <x v="0"/>
    <n v="30000"/>
    <n v="30000"/>
    <n v="0"/>
    <x v="0"/>
    <x v="1"/>
    <x v="0"/>
    <n v="458"/>
    <x v="1"/>
  </r>
  <r>
    <n v="488604"/>
    <x v="1"/>
    <x v="0"/>
    <n v="30000"/>
    <n v="0"/>
    <n v="1"/>
    <x v="1"/>
    <x v="0"/>
    <x v="2"/>
    <n v="509"/>
    <x v="0"/>
  </r>
  <r>
    <n v="488608"/>
    <x v="0"/>
    <x v="0"/>
    <n v="40500"/>
    <n v="40500"/>
    <n v="0"/>
    <x v="0"/>
    <x v="0"/>
    <x v="0"/>
    <n v="515"/>
    <x v="7"/>
  </r>
  <r>
    <n v="488612"/>
    <x v="0"/>
    <x v="1"/>
    <n v="25000"/>
    <n v="25000"/>
    <n v="0"/>
    <x v="0"/>
    <x v="0"/>
    <x v="1"/>
    <n v="491"/>
    <x v="0"/>
  </r>
  <r>
    <n v="488615"/>
    <x v="0"/>
    <x v="1"/>
    <n v="55000"/>
    <n v="55000"/>
    <n v="0"/>
    <x v="0"/>
    <x v="0"/>
    <x v="0"/>
    <n v="537"/>
    <x v="9"/>
  </r>
  <r>
    <n v="488616"/>
    <x v="0"/>
    <x v="1"/>
    <n v="32000"/>
    <n v="32000"/>
    <n v="0"/>
    <x v="0"/>
    <x v="0"/>
    <x v="1"/>
    <n v="429"/>
    <x v="6"/>
  </r>
  <r>
    <n v="488622"/>
    <x v="1"/>
    <x v="0"/>
    <n v="45000"/>
    <n v="5000"/>
    <n v="1"/>
    <x v="1"/>
    <x v="1"/>
    <x v="0"/>
    <n v="474"/>
    <x v="8"/>
  </r>
  <r>
    <n v="488626"/>
    <x v="0"/>
    <x v="0"/>
    <n v="30000"/>
    <n v="30000"/>
    <n v="0"/>
    <x v="0"/>
    <x v="1"/>
    <x v="2"/>
    <n v="487"/>
    <x v="8"/>
  </r>
  <r>
    <n v="488629"/>
    <x v="1"/>
    <x v="1"/>
    <n v="30000"/>
    <n v="30000"/>
    <n v="0"/>
    <x v="0"/>
    <x v="0"/>
    <x v="0"/>
    <n v="461"/>
    <x v="1"/>
  </r>
  <r>
    <n v="488640"/>
    <x v="1"/>
    <x v="0"/>
    <n v="500"/>
    <n v="500"/>
    <n v="0"/>
    <x v="0"/>
    <x v="1"/>
    <x v="0"/>
    <n v="412"/>
    <x v="6"/>
  </r>
  <r>
    <n v="488644"/>
    <x v="1"/>
    <x v="1"/>
    <n v="45000"/>
    <n v="45000"/>
    <n v="0"/>
    <x v="0"/>
    <x v="0"/>
    <x v="0"/>
    <n v="380"/>
    <x v="4"/>
  </r>
  <r>
    <n v="488667"/>
    <x v="0"/>
    <x v="1"/>
    <n v="93376"/>
    <n v="93376"/>
    <n v="0"/>
    <x v="0"/>
    <x v="0"/>
    <x v="2"/>
    <n v="539"/>
    <x v="9"/>
  </r>
  <r>
    <n v="488672"/>
    <x v="0"/>
    <x v="1"/>
    <n v="35000"/>
    <n v="35000"/>
    <n v="0"/>
    <x v="0"/>
    <x v="1"/>
    <x v="0"/>
    <n v="502"/>
    <x v="0"/>
  </r>
  <r>
    <n v="488673"/>
    <x v="0"/>
    <x v="1"/>
    <n v="21000"/>
    <n v="21000"/>
    <n v="0"/>
    <x v="0"/>
    <x v="0"/>
    <x v="1"/>
    <n v="481"/>
    <x v="8"/>
  </r>
  <r>
    <n v="488688"/>
    <x v="1"/>
    <x v="2"/>
    <n v="25000"/>
    <n v="25000"/>
    <n v="0"/>
    <x v="0"/>
    <x v="0"/>
    <x v="1"/>
    <n v="430"/>
    <x v="6"/>
  </r>
  <r>
    <n v="488693"/>
    <x v="0"/>
    <x v="0"/>
    <n v="25000"/>
    <n v="25000"/>
    <n v="0"/>
    <x v="0"/>
    <x v="0"/>
    <x v="1"/>
    <n v="501"/>
    <x v="0"/>
  </r>
  <r>
    <n v="488707"/>
    <x v="0"/>
    <x v="1"/>
    <n v="27000"/>
    <n v="27000"/>
    <n v="0"/>
    <x v="0"/>
    <x v="1"/>
    <x v="1"/>
    <n v="472"/>
    <x v="8"/>
  </r>
  <r>
    <n v="488710"/>
    <x v="1"/>
    <x v="0"/>
    <n v="500"/>
    <n v="500"/>
    <n v="0"/>
    <x v="0"/>
    <x v="1"/>
    <x v="0"/>
    <n v="416"/>
    <x v="6"/>
  </r>
  <r>
    <n v="488724"/>
    <x v="0"/>
    <x v="0"/>
    <n v="74300"/>
    <n v="74300"/>
    <n v="0"/>
    <x v="0"/>
    <x v="1"/>
    <x v="0"/>
    <n v="541"/>
    <x v="9"/>
  </r>
  <r>
    <n v="488725"/>
    <x v="0"/>
    <x v="1"/>
    <n v="45000"/>
    <n v="45000"/>
    <n v="0"/>
    <x v="0"/>
    <x v="0"/>
    <x v="1"/>
    <n v="412"/>
    <x v="6"/>
  </r>
  <r>
    <n v="488728"/>
    <x v="0"/>
    <x v="1"/>
    <n v="25000"/>
    <n v="25000"/>
    <n v="0"/>
    <x v="0"/>
    <x v="0"/>
    <x v="1"/>
    <n v="431"/>
    <x v="3"/>
  </r>
  <r>
    <n v="488739"/>
    <x v="0"/>
    <x v="1"/>
    <n v="30000"/>
    <n v="30000"/>
    <n v="0"/>
    <x v="0"/>
    <x v="1"/>
    <x v="0"/>
    <n v="545"/>
    <x v="9"/>
  </r>
  <r>
    <n v="488741"/>
    <x v="1"/>
    <x v="0"/>
    <n v="45000"/>
    <n v="45000"/>
    <n v="0"/>
    <x v="0"/>
    <x v="0"/>
    <x v="1"/>
    <n v="406"/>
    <x v="2"/>
  </r>
  <r>
    <n v="488743"/>
    <x v="0"/>
    <x v="0"/>
    <n v="0"/>
    <n v="0"/>
    <n v="1"/>
    <x v="1"/>
    <x v="0"/>
    <x v="2"/>
    <n v="353"/>
    <x v="5"/>
  </r>
  <r>
    <n v="488749"/>
    <x v="0"/>
    <x v="0"/>
    <n v="35000"/>
    <n v="35000"/>
    <n v="0"/>
    <x v="0"/>
    <x v="1"/>
    <x v="0"/>
    <n v="507"/>
    <x v="0"/>
  </r>
  <r>
    <n v="488760"/>
    <x v="1"/>
    <x v="0"/>
    <n v="11000"/>
    <n v="11000"/>
    <n v="0"/>
    <x v="0"/>
    <x v="1"/>
    <x v="1"/>
    <n v="485"/>
    <x v="8"/>
  </r>
  <r>
    <n v="488765"/>
    <x v="0"/>
    <x v="1"/>
    <n v="30000"/>
    <n v="30000"/>
    <n v="0"/>
    <x v="0"/>
    <x v="1"/>
    <x v="1"/>
    <n v="487"/>
    <x v="8"/>
  </r>
  <r>
    <n v="488766"/>
    <x v="1"/>
    <x v="0"/>
    <n v="7000"/>
    <n v="7000"/>
    <n v="0"/>
    <x v="0"/>
    <x v="1"/>
    <x v="1"/>
    <n v="440"/>
    <x v="3"/>
  </r>
  <r>
    <n v="488774"/>
    <x v="1"/>
    <x v="0"/>
    <n v="25000"/>
    <n v="25000"/>
    <n v="0"/>
    <x v="0"/>
    <x v="0"/>
    <x v="1"/>
    <n v="426"/>
    <x v="6"/>
  </r>
  <r>
    <n v="488776"/>
    <x v="0"/>
    <x v="0"/>
    <n v="25000"/>
    <n v="25000"/>
    <n v="0"/>
    <x v="0"/>
    <x v="0"/>
    <x v="1"/>
    <n v="506"/>
    <x v="0"/>
  </r>
  <r>
    <n v="488790"/>
    <x v="0"/>
    <x v="0"/>
    <n v="38500"/>
    <n v="38500"/>
    <n v="0"/>
    <x v="0"/>
    <x v="0"/>
    <x v="1"/>
    <n v="460"/>
    <x v="1"/>
  </r>
  <r>
    <n v="488792"/>
    <x v="1"/>
    <x v="0"/>
    <n v="500"/>
    <n v="500"/>
    <n v="0"/>
    <x v="0"/>
    <x v="0"/>
    <x v="1"/>
    <n v="459"/>
    <x v="1"/>
  </r>
  <r>
    <n v="488794"/>
    <x v="1"/>
    <x v="1"/>
    <n v="1500"/>
    <n v="1500"/>
    <n v="0"/>
    <x v="0"/>
    <x v="0"/>
    <x v="0"/>
    <n v="409"/>
    <x v="2"/>
  </r>
  <r>
    <n v="488800"/>
    <x v="1"/>
    <x v="0"/>
    <n v="23000"/>
    <n v="23000"/>
    <n v="0"/>
    <x v="0"/>
    <x v="0"/>
    <x v="1"/>
    <n v="469"/>
    <x v="1"/>
  </r>
  <r>
    <n v="488804"/>
    <x v="0"/>
    <x v="1"/>
    <n v="71000"/>
    <n v="71000"/>
    <n v="0"/>
    <x v="0"/>
    <x v="0"/>
    <x v="0"/>
    <n v="480"/>
    <x v="8"/>
  </r>
  <r>
    <n v="488806"/>
    <x v="0"/>
    <x v="0"/>
    <n v="35000"/>
    <n v="35000"/>
    <n v="0"/>
    <x v="0"/>
    <x v="0"/>
    <x v="1"/>
    <n v="501"/>
    <x v="0"/>
  </r>
  <r>
    <n v="488808"/>
    <x v="0"/>
    <x v="0"/>
    <n v="25500"/>
    <n v="25500"/>
    <n v="0"/>
    <x v="0"/>
    <x v="1"/>
    <x v="1"/>
    <n v="541"/>
    <x v="9"/>
  </r>
  <r>
    <n v="488809"/>
    <x v="0"/>
    <x v="1"/>
    <n v="40000"/>
    <n v="40000"/>
    <n v="0"/>
    <x v="0"/>
    <x v="0"/>
    <x v="1"/>
    <n v="529"/>
    <x v="7"/>
  </r>
  <r>
    <n v="488810"/>
    <x v="0"/>
    <x v="0"/>
    <n v="35000"/>
    <n v="35000"/>
    <n v="0"/>
    <x v="0"/>
    <x v="0"/>
    <x v="0"/>
    <n v="389"/>
    <x v="4"/>
  </r>
  <r>
    <n v="488817"/>
    <x v="0"/>
    <x v="0"/>
    <n v="3000"/>
    <n v="3000"/>
    <n v="0"/>
    <x v="0"/>
    <x v="0"/>
    <x v="1"/>
    <n v="408"/>
    <x v="2"/>
  </r>
  <r>
    <n v="488820"/>
    <x v="1"/>
    <x v="0"/>
    <n v="7000"/>
    <n v="7000"/>
    <n v="0"/>
    <x v="0"/>
    <x v="0"/>
    <x v="0"/>
    <n v="448"/>
    <x v="3"/>
  </r>
  <r>
    <n v="488826"/>
    <x v="1"/>
    <x v="0"/>
    <n v="500"/>
    <n v="500"/>
    <n v="0"/>
    <x v="0"/>
    <x v="1"/>
    <x v="2"/>
    <n v="426"/>
    <x v="6"/>
  </r>
  <r>
    <n v="488828"/>
    <x v="0"/>
    <x v="1"/>
    <n v="20000"/>
    <n v="20000"/>
    <n v="0"/>
    <x v="0"/>
    <x v="0"/>
    <x v="2"/>
    <n v="508"/>
    <x v="0"/>
  </r>
  <r>
    <n v="488844"/>
    <x v="0"/>
    <x v="0"/>
    <n v="56400"/>
    <n v="56400"/>
    <n v="0"/>
    <x v="0"/>
    <x v="1"/>
    <x v="1"/>
    <n v="450"/>
    <x v="3"/>
  </r>
  <r>
    <n v="488845"/>
    <x v="0"/>
    <x v="0"/>
    <n v="22000"/>
    <n v="22000"/>
    <n v="0"/>
    <x v="0"/>
    <x v="0"/>
    <x v="1"/>
    <n v="430"/>
    <x v="6"/>
  </r>
  <r>
    <n v="488859"/>
    <x v="0"/>
    <x v="0"/>
    <n v="12000"/>
    <n v="12000"/>
    <n v="0"/>
    <x v="0"/>
    <x v="1"/>
    <x v="0"/>
    <n v="565"/>
    <x v="10"/>
  </r>
  <r>
    <n v="488863"/>
    <x v="1"/>
    <x v="0"/>
    <n v="32000"/>
    <n v="0"/>
    <n v="1"/>
    <x v="1"/>
    <x v="0"/>
    <x v="1"/>
    <n v="418"/>
    <x v="6"/>
  </r>
  <r>
    <n v="488868"/>
    <x v="1"/>
    <x v="0"/>
    <n v="1000"/>
    <n v="1000"/>
    <n v="0"/>
    <x v="0"/>
    <x v="1"/>
    <x v="1"/>
    <n v="388"/>
    <x v="4"/>
  </r>
  <r>
    <n v="488897"/>
    <x v="1"/>
    <x v="0"/>
    <n v="55000"/>
    <n v="30000"/>
    <n v="0"/>
    <x v="0"/>
    <x v="0"/>
    <x v="2"/>
    <n v="434"/>
    <x v="3"/>
  </r>
  <r>
    <n v="488907"/>
    <x v="1"/>
    <x v="0"/>
    <n v="40000"/>
    <n v="40000"/>
    <n v="0"/>
    <x v="0"/>
    <x v="0"/>
    <x v="1"/>
    <n v="405"/>
    <x v="2"/>
  </r>
  <r>
    <n v="488908"/>
    <x v="0"/>
    <x v="2"/>
    <n v="25000"/>
    <n v="25000"/>
    <n v="0"/>
    <x v="0"/>
    <x v="1"/>
    <x v="2"/>
    <n v="443"/>
    <x v="3"/>
  </r>
  <r>
    <n v="488910"/>
    <x v="0"/>
    <x v="0"/>
    <n v="88100"/>
    <n v="88100"/>
    <n v="0"/>
    <x v="0"/>
    <x v="1"/>
    <x v="1"/>
    <n v="449"/>
    <x v="3"/>
  </r>
  <r>
    <n v="488914"/>
    <x v="0"/>
    <x v="2"/>
    <n v="30000"/>
    <n v="30000"/>
    <n v="0"/>
    <x v="0"/>
    <x v="0"/>
    <x v="1"/>
    <n v="373"/>
    <x v="4"/>
  </r>
  <r>
    <n v="488915"/>
    <x v="0"/>
    <x v="1"/>
    <n v="32000"/>
    <n v="32000"/>
    <n v="0"/>
    <x v="0"/>
    <x v="1"/>
    <x v="0"/>
    <n v="455"/>
    <x v="1"/>
  </r>
  <r>
    <n v="488923"/>
    <x v="1"/>
    <x v="0"/>
    <n v="23000"/>
    <n v="23000"/>
    <n v="0"/>
    <x v="0"/>
    <x v="0"/>
    <x v="0"/>
    <n v="452"/>
    <x v="1"/>
  </r>
  <r>
    <n v="488932"/>
    <x v="1"/>
    <x v="0"/>
    <n v="500"/>
    <n v="500"/>
    <n v="0"/>
    <x v="0"/>
    <x v="0"/>
    <x v="1"/>
    <n v="440"/>
    <x v="3"/>
  </r>
  <r>
    <n v="488947"/>
    <x v="1"/>
    <x v="0"/>
    <n v="35000"/>
    <n v="35000"/>
    <n v="0"/>
    <x v="0"/>
    <x v="1"/>
    <x v="1"/>
    <n v="494"/>
    <x v="0"/>
  </r>
  <r>
    <n v="488960"/>
    <x v="0"/>
    <x v="2"/>
    <n v="16000"/>
    <n v="16000"/>
    <n v="0"/>
    <x v="0"/>
    <x v="1"/>
    <x v="2"/>
    <n v="472"/>
    <x v="8"/>
  </r>
  <r>
    <n v="488965"/>
    <x v="2"/>
    <x v="0"/>
    <n v="63985"/>
    <n v="63985"/>
    <n v="0"/>
    <x v="0"/>
    <x v="1"/>
    <x v="1"/>
    <n v="477"/>
    <x v="8"/>
  </r>
  <r>
    <n v="488979"/>
    <x v="0"/>
    <x v="0"/>
    <n v="31085"/>
    <n v="31085"/>
    <n v="0"/>
    <x v="0"/>
    <x v="0"/>
    <x v="1"/>
    <n v="410"/>
    <x v="2"/>
  </r>
  <r>
    <n v="488980"/>
    <x v="0"/>
    <x v="0"/>
    <n v="89000"/>
    <n v="89000"/>
    <n v="0"/>
    <x v="0"/>
    <x v="1"/>
    <x v="1"/>
    <n v="452"/>
    <x v="1"/>
  </r>
  <r>
    <n v="488999"/>
    <x v="1"/>
    <x v="0"/>
    <n v="35000"/>
    <n v="5000"/>
    <n v="0"/>
    <x v="0"/>
    <x v="0"/>
    <x v="1"/>
    <n v="422"/>
    <x v="6"/>
  </r>
  <r>
    <n v="489003"/>
    <x v="1"/>
    <x v="1"/>
    <n v="20000"/>
    <n v="20000"/>
    <n v="0"/>
    <x v="0"/>
    <x v="0"/>
    <x v="0"/>
    <n v="417"/>
    <x v="6"/>
  </r>
  <r>
    <n v="489025"/>
    <x v="0"/>
    <x v="0"/>
    <n v="12800"/>
    <n v="12800"/>
    <n v="0"/>
    <x v="0"/>
    <x v="1"/>
    <x v="1"/>
    <n v="415"/>
    <x v="6"/>
  </r>
  <r>
    <n v="489036"/>
    <x v="0"/>
    <x v="0"/>
    <n v="15500"/>
    <n v="15500"/>
    <n v="0"/>
    <x v="0"/>
    <x v="0"/>
    <x v="1"/>
    <n v="417"/>
    <x v="6"/>
  </r>
  <r>
    <n v="489054"/>
    <x v="0"/>
    <x v="0"/>
    <n v="56400"/>
    <n v="56400"/>
    <n v="0"/>
    <x v="0"/>
    <x v="0"/>
    <x v="0"/>
    <n v="443"/>
    <x v="3"/>
  </r>
  <r>
    <n v="489057"/>
    <x v="0"/>
    <x v="1"/>
    <n v="31000"/>
    <n v="31000"/>
    <n v="0"/>
    <x v="0"/>
    <x v="0"/>
    <x v="1"/>
    <n v="433"/>
    <x v="3"/>
  </r>
  <r>
    <n v="489060"/>
    <x v="0"/>
    <x v="1"/>
    <n v="25000"/>
    <n v="25000"/>
    <n v="0"/>
    <x v="0"/>
    <x v="1"/>
    <x v="1"/>
    <n v="496"/>
    <x v="0"/>
  </r>
  <r>
    <n v="489066"/>
    <x v="0"/>
    <x v="1"/>
    <n v="48000"/>
    <n v="48000"/>
    <n v="0"/>
    <x v="0"/>
    <x v="1"/>
    <x v="1"/>
    <n v="376"/>
    <x v="4"/>
  </r>
  <r>
    <n v="489075"/>
    <x v="0"/>
    <x v="0"/>
    <n v="53000"/>
    <n v="53000"/>
    <n v="0"/>
    <x v="0"/>
    <x v="1"/>
    <x v="0"/>
    <n v="513"/>
    <x v="7"/>
  </r>
  <r>
    <n v="489088"/>
    <x v="0"/>
    <x v="0"/>
    <n v="35000"/>
    <n v="35000"/>
    <n v="0"/>
    <x v="0"/>
    <x v="0"/>
    <x v="1"/>
    <n v="421"/>
    <x v="6"/>
  </r>
  <r>
    <n v="489120"/>
    <x v="0"/>
    <x v="1"/>
    <n v="30000"/>
    <n v="30000"/>
    <n v="0"/>
    <x v="0"/>
    <x v="1"/>
    <x v="1"/>
    <n v="483"/>
    <x v="8"/>
  </r>
  <r>
    <n v="489123"/>
    <x v="0"/>
    <x v="2"/>
    <n v="33000"/>
    <n v="33000"/>
    <n v="0"/>
    <x v="0"/>
    <x v="0"/>
    <x v="2"/>
    <n v="392"/>
    <x v="2"/>
  </r>
  <r>
    <n v="489128"/>
    <x v="0"/>
    <x v="2"/>
    <n v="35000"/>
    <n v="35000"/>
    <n v="0"/>
    <x v="0"/>
    <x v="1"/>
    <x v="0"/>
    <n v="535"/>
    <x v="9"/>
  </r>
  <r>
    <n v="489139"/>
    <x v="0"/>
    <x v="2"/>
    <n v="35000"/>
    <n v="35000"/>
    <n v="0"/>
    <x v="0"/>
    <x v="0"/>
    <x v="0"/>
    <n v="507"/>
    <x v="0"/>
  </r>
  <r>
    <n v="489149"/>
    <x v="0"/>
    <x v="0"/>
    <n v="86500"/>
    <n v="86500"/>
    <n v="0"/>
    <x v="0"/>
    <x v="0"/>
    <x v="1"/>
    <n v="451"/>
    <x v="1"/>
  </r>
  <r>
    <n v="489153"/>
    <x v="1"/>
    <x v="0"/>
    <n v="40000"/>
    <n v="40000"/>
    <n v="0"/>
    <x v="0"/>
    <x v="0"/>
    <x v="1"/>
    <n v="450"/>
    <x v="3"/>
  </r>
  <r>
    <n v="489154"/>
    <x v="1"/>
    <x v="0"/>
    <n v="30000"/>
    <n v="30000"/>
    <n v="0"/>
    <x v="0"/>
    <x v="0"/>
    <x v="1"/>
    <n v="419"/>
    <x v="6"/>
  </r>
  <r>
    <n v="489156"/>
    <x v="2"/>
    <x v="2"/>
    <n v="25000"/>
    <n v="25000"/>
    <n v="0"/>
    <x v="0"/>
    <x v="0"/>
    <x v="1"/>
    <n v="414"/>
    <x v="6"/>
  </r>
  <r>
    <n v="489167"/>
    <x v="1"/>
    <x v="0"/>
    <n v="20000"/>
    <n v="20000"/>
    <n v="0"/>
    <x v="0"/>
    <x v="1"/>
    <x v="1"/>
    <n v="489"/>
    <x v="8"/>
  </r>
  <r>
    <n v="489178"/>
    <x v="1"/>
    <x v="0"/>
    <n v="31000"/>
    <n v="31000"/>
    <n v="0"/>
    <x v="0"/>
    <x v="0"/>
    <x v="0"/>
    <n v="481"/>
    <x v="8"/>
  </r>
  <r>
    <n v="489180"/>
    <x v="0"/>
    <x v="0"/>
    <n v="35000"/>
    <n v="35000"/>
    <n v="0"/>
    <x v="0"/>
    <x v="0"/>
    <x v="0"/>
    <n v="499"/>
    <x v="0"/>
  </r>
  <r>
    <n v="489183"/>
    <x v="1"/>
    <x v="0"/>
    <n v="12000"/>
    <n v="12000"/>
    <n v="0"/>
    <x v="0"/>
    <x v="1"/>
    <x v="1"/>
    <n v="464"/>
    <x v="1"/>
  </r>
  <r>
    <n v="489186"/>
    <x v="1"/>
    <x v="0"/>
    <n v="39500"/>
    <n v="39500"/>
    <n v="0"/>
    <x v="0"/>
    <x v="0"/>
    <x v="1"/>
    <n v="446"/>
    <x v="3"/>
  </r>
  <r>
    <n v="489188"/>
    <x v="1"/>
    <x v="1"/>
    <n v="55000"/>
    <n v="55000"/>
    <n v="0"/>
    <x v="0"/>
    <x v="0"/>
    <x v="0"/>
    <n v="496"/>
    <x v="0"/>
  </r>
  <r>
    <n v="489190"/>
    <x v="0"/>
    <x v="0"/>
    <n v="35000"/>
    <n v="35000"/>
    <n v="0"/>
    <x v="0"/>
    <x v="1"/>
    <x v="2"/>
    <n v="481"/>
    <x v="8"/>
  </r>
  <r>
    <n v="489192"/>
    <x v="1"/>
    <x v="0"/>
    <n v="500"/>
    <n v="500"/>
    <n v="0"/>
    <x v="0"/>
    <x v="1"/>
    <x v="1"/>
    <n v="459"/>
    <x v="1"/>
  </r>
  <r>
    <n v="489194"/>
    <x v="0"/>
    <x v="2"/>
    <n v="25000"/>
    <n v="25000"/>
    <n v="0"/>
    <x v="0"/>
    <x v="0"/>
    <x v="0"/>
    <n v="416"/>
    <x v="6"/>
  </r>
  <r>
    <n v="489195"/>
    <x v="1"/>
    <x v="1"/>
    <n v="80000"/>
    <n v="80000"/>
    <n v="0"/>
    <x v="0"/>
    <x v="1"/>
    <x v="0"/>
    <n v="427"/>
    <x v="6"/>
  </r>
  <r>
    <n v="489206"/>
    <x v="0"/>
    <x v="0"/>
    <n v="60900"/>
    <n v="60900"/>
    <n v="0"/>
    <x v="0"/>
    <x v="0"/>
    <x v="1"/>
    <n v="479"/>
    <x v="8"/>
  </r>
  <r>
    <n v="489235"/>
    <x v="0"/>
    <x v="2"/>
    <n v="90000"/>
    <n v="90000"/>
    <n v="0"/>
    <x v="0"/>
    <x v="1"/>
    <x v="0"/>
    <n v="472"/>
    <x v="8"/>
  </r>
  <r>
    <n v="489258"/>
    <x v="1"/>
    <x v="0"/>
    <n v="10500"/>
    <n v="10500"/>
    <n v="0"/>
    <x v="0"/>
    <x v="1"/>
    <x v="0"/>
    <n v="513"/>
    <x v="7"/>
  </r>
  <r>
    <n v="489264"/>
    <x v="0"/>
    <x v="0"/>
    <n v="35000"/>
    <n v="35000"/>
    <n v="0"/>
    <x v="0"/>
    <x v="0"/>
    <x v="1"/>
    <n v="410"/>
    <x v="2"/>
  </r>
  <r>
    <n v="489278"/>
    <x v="0"/>
    <x v="1"/>
    <n v="25000"/>
    <n v="25000"/>
    <n v="0"/>
    <x v="0"/>
    <x v="1"/>
    <x v="0"/>
    <n v="453"/>
    <x v="1"/>
  </r>
  <r>
    <n v="489286"/>
    <x v="1"/>
    <x v="0"/>
    <n v="40000"/>
    <n v="40000"/>
    <n v="0"/>
    <x v="0"/>
    <x v="0"/>
    <x v="0"/>
    <n v="454"/>
    <x v="1"/>
  </r>
  <r>
    <n v="489292"/>
    <x v="1"/>
    <x v="0"/>
    <n v="500"/>
    <n v="500"/>
    <n v="0"/>
    <x v="0"/>
    <x v="0"/>
    <x v="1"/>
    <n v="494"/>
    <x v="0"/>
  </r>
  <r>
    <n v="489306"/>
    <x v="2"/>
    <x v="0"/>
    <n v="10900"/>
    <n v="10900"/>
    <n v="0"/>
    <x v="0"/>
    <x v="1"/>
    <x v="1"/>
    <n v="462"/>
    <x v="1"/>
  </r>
  <r>
    <n v="489311"/>
    <x v="0"/>
    <x v="0"/>
    <n v="35000"/>
    <n v="35000"/>
    <n v="0"/>
    <x v="0"/>
    <x v="1"/>
    <x v="2"/>
    <n v="477"/>
    <x v="8"/>
  </r>
  <r>
    <n v="489336"/>
    <x v="0"/>
    <x v="2"/>
    <n v="60500"/>
    <n v="60500"/>
    <n v="0"/>
    <x v="0"/>
    <x v="1"/>
    <x v="0"/>
    <n v="469"/>
    <x v="1"/>
  </r>
  <r>
    <n v="489346"/>
    <x v="0"/>
    <x v="2"/>
    <n v="25000"/>
    <n v="25000"/>
    <n v="0"/>
    <x v="0"/>
    <x v="1"/>
    <x v="1"/>
    <n v="489"/>
    <x v="8"/>
  </r>
  <r>
    <n v="489354"/>
    <x v="1"/>
    <x v="0"/>
    <n v="30000"/>
    <n v="30000"/>
    <n v="0"/>
    <x v="0"/>
    <x v="0"/>
    <x v="1"/>
    <n v="471"/>
    <x v="8"/>
  </r>
  <r>
    <n v="489361"/>
    <x v="1"/>
    <x v="0"/>
    <n v="15000"/>
    <n v="15000"/>
    <n v="0"/>
    <x v="0"/>
    <x v="1"/>
    <x v="0"/>
    <n v="433"/>
    <x v="3"/>
  </r>
  <r>
    <n v="489368"/>
    <x v="0"/>
    <x v="0"/>
    <n v="30000"/>
    <n v="30000"/>
    <n v="0"/>
    <x v="0"/>
    <x v="1"/>
    <x v="2"/>
    <n v="444"/>
    <x v="3"/>
  </r>
  <r>
    <n v="489372"/>
    <x v="0"/>
    <x v="2"/>
    <n v="30000"/>
    <n v="30000"/>
    <n v="0"/>
    <x v="0"/>
    <x v="0"/>
    <x v="0"/>
    <n v="448"/>
    <x v="3"/>
  </r>
  <r>
    <n v="489388"/>
    <x v="0"/>
    <x v="0"/>
    <n v="55000"/>
    <n v="55000"/>
    <n v="0"/>
    <x v="0"/>
    <x v="0"/>
    <x v="1"/>
    <n v="459"/>
    <x v="1"/>
  </r>
  <r>
    <n v="489392"/>
    <x v="0"/>
    <x v="0"/>
    <n v="94000"/>
    <n v="94000"/>
    <n v="0"/>
    <x v="0"/>
    <x v="1"/>
    <x v="2"/>
    <n v="529"/>
    <x v="7"/>
  </r>
  <r>
    <n v="489399"/>
    <x v="0"/>
    <x v="1"/>
    <n v="30000"/>
    <n v="30000"/>
    <n v="0"/>
    <x v="0"/>
    <x v="1"/>
    <x v="2"/>
    <n v="547"/>
    <x v="9"/>
  </r>
  <r>
    <n v="489406"/>
    <x v="0"/>
    <x v="1"/>
    <n v="30000"/>
    <n v="30000"/>
    <n v="0"/>
    <x v="0"/>
    <x v="1"/>
    <x v="1"/>
    <n v="516"/>
    <x v="7"/>
  </r>
  <r>
    <n v="489418"/>
    <x v="1"/>
    <x v="0"/>
    <n v="20000"/>
    <n v="20000"/>
    <n v="0"/>
    <x v="0"/>
    <x v="1"/>
    <x v="1"/>
    <n v="466"/>
    <x v="1"/>
  </r>
  <r>
    <n v="489419"/>
    <x v="0"/>
    <x v="0"/>
    <n v="29000"/>
    <n v="29000"/>
    <n v="0"/>
    <x v="0"/>
    <x v="0"/>
    <x v="0"/>
    <n v="475"/>
    <x v="8"/>
  </r>
  <r>
    <n v="489420"/>
    <x v="2"/>
    <x v="1"/>
    <n v="10000"/>
    <n v="10000"/>
    <n v="0"/>
    <x v="0"/>
    <x v="1"/>
    <x v="1"/>
    <n v="451"/>
    <x v="1"/>
  </r>
  <r>
    <n v="489421"/>
    <x v="0"/>
    <x v="0"/>
    <n v="59200"/>
    <n v="59200"/>
    <n v="0"/>
    <x v="0"/>
    <x v="1"/>
    <x v="1"/>
    <n v="446"/>
    <x v="3"/>
  </r>
  <r>
    <n v="489423"/>
    <x v="0"/>
    <x v="0"/>
    <n v="36000"/>
    <n v="36000"/>
    <n v="0"/>
    <x v="0"/>
    <x v="1"/>
    <x v="1"/>
    <n v="522"/>
    <x v="7"/>
  </r>
  <r>
    <n v="489427"/>
    <x v="2"/>
    <x v="0"/>
    <n v="42000"/>
    <n v="42000"/>
    <n v="0"/>
    <x v="0"/>
    <x v="0"/>
    <x v="1"/>
    <n v="491"/>
    <x v="0"/>
  </r>
  <r>
    <n v="489444"/>
    <x v="1"/>
    <x v="0"/>
    <n v="10000"/>
    <n v="10000"/>
    <n v="0"/>
    <x v="0"/>
    <x v="0"/>
    <x v="1"/>
    <n v="441"/>
    <x v="3"/>
  </r>
  <r>
    <n v="489451"/>
    <x v="1"/>
    <x v="0"/>
    <n v="500"/>
    <n v="500"/>
    <n v="0"/>
    <x v="0"/>
    <x v="1"/>
    <x v="0"/>
    <n v="458"/>
    <x v="1"/>
  </r>
  <r>
    <n v="489474"/>
    <x v="0"/>
    <x v="1"/>
    <n v="30000"/>
    <n v="30000"/>
    <n v="0"/>
    <x v="0"/>
    <x v="1"/>
    <x v="0"/>
    <n v="521"/>
    <x v="7"/>
  </r>
  <r>
    <n v="489488"/>
    <x v="1"/>
    <x v="0"/>
    <n v="50000"/>
    <n v="17000"/>
    <n v="1"/>
    <x v="1"/>
    <x v="0"/>
    <x v="1"/>
    <n v="440"/>
    <x v="3"/>
  </r>
  <r>
    <n v="489497"/>
    <x v="2"/>
    <x v="0"/>
    <n v="40000"/>
    <n v="40000"/>
    <n v="0"/>
    <x v="0"/>
    <x v="1"/>
    <x v="0"/>
    <n v="415"/>
    <x v="6"/>
  </r>
  <r>
    <n v="489533"/>
    <x v="1"/>
    <x v="0"/>
    <n v="40000"/>
    <n v="40000"/>
    <n v="0"/>
    <x v="0"/>
    <x v="1"/>
    <x v="0"/>
    <n v="450"/>
    <x v="3"/>
  </r>
  <r>
    <n v="489550"/>
    <x v="0"/>
    <x v="0"/>
    <n v="40000"/>
    <n v="40000"/>
    <n v="0"/>
    <x v="0"/>
    <x v="0"/>
    <x v="1"/>
    <n v="430"/>
    <x v="6"/>
  </r>
  <r>
    <n v="489555"/>
    <x v="0"/>
    <x v="0"/>
    <n v="50100"/>
    <n v="50100"/>
    <n v="0"/>
    <x v="0"/>
    <x v="1"/>
    <x v="1"/>
    <n v="462"/>
    <x v="1"/>
  </r>
  <r>
    <n v="489556"/>
    <x v="0"/>
    <x v="1"/>
    <n v="73500"/>
    <n v="73500"/>
    <n v="0"/>
    <x v="0"/>
    <x v="0"/>
    <x v="1"/>
    <n v="441"/>
    <x v="3"/>
  </r>
  <r>
    <n v="489560"/>
    <x v="1"/>
    <x v="0"/>
    <n v="10000"/>
    <n v="10000"/>
    <n v="0"/>
    <x v="0"/>
    <x v="0"/>
    <x v="0"/>
    <n v="434"/>
    <x v="3"/>
  </r>
  <r>
    <n v="489572"/>
    <x v="0"/>
    <x v="2"/>
    <n v="13500"/>
    <n v="13500"/>
    <n v="0"/>
    <x v="0"/>
    <x v="0"/>
    <x v="1"/>
    <n v="440"/>
    <x v="3"/>
  </r>
  <r>
    <n v="489573"/>
    <x v="0"/>
    <x v="0"/>
    <n v="35000"/>
    <n v="35000"/>
    <n v="0"/>
    <x v="0"/>
    <x v="0"/>
    <x v="1"/>
    <n v="430"/>
    <x v="6"/>
  </r>
  <r>
    <n v="489579"/>
    <x v="0"/>
    <x v="2"/>
    <n v="30000"/>
    <n v="30000"/>
    <n v="0"/>
    <x v="0"/>
    <x v="1"/>
    <x v="0"/>
    <n v="475"/>
    <x v="8"/>
  </r>
  <r>
    <n v="489584"/>
    <x v="0"/>
    <x v="1"/>
    <n v="52000"/>
    <n v="52000"/>
    <n v="0"/>
    <x v="0"/>
    <x v="1"/>
    <x v="0"/>
    <n v="485"/>
    <x v="8"/>
  </r>
  <r>
    <n v="489597"/>
    <x v="0"/>
    <x v="2"/>
    <n v="75000"/>
    <n v="75000"/>
    <n v="0"/>
    <x v="0"/>
    <x v="0"/>
    <x v="1"/>
    <n v="484"/>
    <x v="8"/>
  </r>
  <r>
    <n v="489611"/>
    <x v="1"/>
    <x v="0"/>
    <n v="9500"/>
    <n v="9500"/>
    <n v="0"/>
    <x v="0"/>
    <x v="0"/>
    <x v="0"/>
    <n v="397"/>
    <x v="2"/>
  </r>
  <r>
    <n v="489613"/>
    <x v="0"/>
    <x v="1"/>
    <n v="50000"/>
    <n v="50000"/>
    <n v="0"/>
    <x v="0"/>
    <x v="1"/>
    <x v="1"/>
    <n v="461"/>
    <x v="1"/>
  </r>
  <r>
    <n v="489616"/>
    <x v="0"/>
    <x v="0"/>
    <n v="45000"/>
    <n v="45000"/>
    <n v="0"/>
    <x v="0"/>
    <x v="1"/>
    <x v="1"/>
    <n v="464"/>
    <x v="1"/>
  </r>
  <r>
    <n v="489619"/>
    <x v="1"/>
    <x v="0"/>
    <n v="5000"/>
    <n v="5000"/>
    <n v="0"/>
    <x v="0"/>
    <x v="0"/>
    <x v="1"/>
    <n v="406"/>
    <x v="2"/>
  </r>
  <r>
    <n v="489620"/>
    <x v="1"/>
    <x v="0"/>
    <n v="46000"/>
    <n v="46000"/>
    <n v="0"/>
    <x v="0"/>
    <x v="1"/>
    <x v="2"/>
    <n v="498"/>
    <x v="0"/>
  </r>
  <r>
    <n v="489622"/>
    <x v="1"/>
    <x v="0"/>
    <n v="30000"/>
    <n v="30000"/>
    <n v="0"/>
    <x v="0"/>
    <x v="0"/>
    <x v="0"/>
    <n v="512"/>
    <x v="7"/>
  </r>
  <r>
    <n v="489627"/>
    <x v="0"/>
    <x v="1"/>
    <n v="22000"/>
    <n v="22000"/>
    <n v="0"/>
    <x v="0"/>
    <x v="1"/>
    <x v="2"/>
    <n v="459"/>
    <x v="1"/>
  </r>
  <r>
    <n v="489630"/>
    <x v="0"/>
    <x v="0"/>
    <n v="114500"/>
    <n v="114500"/>
    <n v="0"/>
    <x v="0"/>
    <x v="1"/>
    <x v="0"/>
    <n v="464"/>
    <x v="1"/>
  </r>
  <r>
    <n v="489632"/>
    <x v="0"/>
    <x v="0"/>
    <n v="5160"/>
    <n v="5160"/>
    <n v="0"/>
    <x v="0"/>
    <x v="0"/>
    <x v="1"/>
    <n v="454"/>
    <x v="1"/>
  </r>
  <r>
    <n v="489636"/>
    <x v="0"/>
    <x v="0"/>
    <n v="20000"/>
    <n v="20000"/>
    <n v="0"/>
    <x v="0"/>
    <x v="1"/>
    <x v="1"/>
    <n v="468"/>
    <x v="1"/>
  </r>
  <r>
    <n v="489647"/>
    <x v="0"/>
    <x v="0"/>
    <n v="40000"/>
    <n v="40000"/>
    <n v="0"/>
    <x v="0"/>
    <x v="0"/>
    <x v="1"/>
    <n v="455"/>
    <x v="1"/>
  </r>
  <r>
    <n v="489680"/>
    <x v="0"/>
    <x v="1"/>
    <n v="52500"/>
    <n v="52500"/>
    <n v="0"/>
    <x v="0"/>
    <x v="0"/>
    <x v="1"/>
    <n v="424"/>
    <x v="6"/>
  </r>
  <r>
    <n v="489692"/>
    <x v="0"/>
    <x v="0"/>
    <n v="32500"/>
    <n v="32500"/>
    <n v="0"/>
    <x v="0"/>
    <x v="1"/>
    <x v="1"/>
    <n v="449"/>
    <x v="3"/>
  </r>
  <r>
    <n v="489695"/>
    <x v="0"/>
    <x v="0"/>
    <n v="25000"/>
    <n v="25000"/>
    <n v="0"/>
    <x v="0"/>
    <x v="1"/>
    <x v="2"/>
    <n v="488"/>
    <x v="8"/>
  </r>
  <r>
    <n v="489701"/>
    <x v="1"/>
    <x v="0"/>
    <n v="30000"/>
    <n v="30000"/>
    <n v="0"/>
    <x v="0"/>
    <x v="1"/>
    <x v="0"/>
    <n v="449"/>
    <x v="3"/>
  </r>
  <r>
    <n v="489708"/>
    <x v="0"/>
    <x v="1"/>
    <n v="98900"/>
    <n v="98900"/>
    <n v="0"/>
    <x v="0"/>
    <x v="1"/>
    <x v="1"/>
    <n v="498"/>
    <x v="0"/>
  </r>
  <r>
    <n v="489734"/>
    <x v="2"/>
    <x v="2"/>
    <n v="40000"/>
    <n v="35000"/>
    <n v="1"/>
    <x v="1"/>
    <x v="0"/>
    <x v="0"/>
    <n v="522"/>
    <x v="7"/>
  </r>
  <r>
    <n v="489736"/>
    <x v="0"/>
    <x v="0"/>
    <n v="30500"/>
    <n v="30500"/>
    <n v="0"/>
    <x v="0"/>
    <x v="0"/>
    <x v="1"/>
    <n v="420"/>
    <x v="6"/>
  </r>
  <r>
    <n v="489737"/>
    <x v="0"/>
    <x v="0"/>
    <n v="229600"/>
    <n v="229600"/>
    <n v="0"/>
    <x v="0"/>
    <x v="0"/>
    <x v="0"/>
    <n v="464"/>
    <x v="1"/>
  </r>
  <r>
    <n v="489741"/>
    <x v="1"/>
    <x v="0"/>
    <n v="3000"/>
    <n v="3000"/>
    <n v="0"/>
    <x v="0"/>
    <x v="0"/>
    <x v="1"/>
    <n v="449"/>
    <x v="3"/>
  </r>
  <r>
    <n v="489746"/>
    <x v="1"/>
    <x v="0"/>
    <n v="801"/>
    <n v="801"/>
    <n v="0"/>
    <x v="0"/>
    <x v="1"/>
    <x v="1"/>
    <n v="474"/>
    <x v="8"/>
  </r>
  <r>
    <n v="489750"/>
    <x v="1"/>
    <x v="0"/>
    <n v="21410"/>
    <n v="21410"/>
    <n v="0"/>
    <x v="0"/>
    <x v="1"/>
    <x v="1"/>
    <n v="506"/>
    <x v="0"/>
  </r>
  <r>
    <n v="489757"/>
    <x v="0"/>
    <x v="1"/>
    <n v="40500"/>
    <n v="40500"/>
    <n v="0"/>
    <x v="0"/>
    <x v="1"/>
    <x v="0"/>
    <n v="520"/>
    <x v="7"/>
  </r>
  <r>
    <n v="489789"/>
    <x v="1"/>
    <x v="0"/>
    <n v="16000"/>
    <n v="16000"/>
    <n v="0"/>
    <x v="0"/>
    <x v="0"/>
    <x v="1"/>
    <n v="397"/>
    <x v="2"/>
  </r>
  <r>
    <n v="489790"/>
    <x v="0"/>
    <x v="0"/>
    <n v="118300"/>
    <n v="118300"/>
    <n v="0"/>
    <x v="0"/>
    <x v="1"/>
    <x v="0"/>
    <n v="535"/>
    <x v="9"/>
  </r>
  <r>
    <n v="489793"/>
    <x v="1"/>
    <x v="0"/>
    <n v="1200"/>
    <n v="1200"/>
    <n v="0"/>
    <x v="0"/>
    <x v="1"/>
    <x v="0"/>
    <n v="486"/>
    <x v="8"/>
  </r>
  <r>
    <n v="489820"/>
    <x v="1"/>
    <x v="0"/>
    <n v="500"/>
    <n v="500"/>
    <n v="0"/>
    <x v="0"/>
    <x v="0"/>
    <x v="0"/>
    <n v="419"/>
    <x v="6"/>
  </r>
  <r>
    <n v="489836"/>
    <x v="0"/>
    <x v="0"/>
    <n v="45000"/>
    <n v="45000"/>
    <n v="0"/>
    <x v="0"/>
    <x v="1"/>
    <x v="1"/>
    <n v="455"/>
    <x v="1"/>
  </r>
  <r>
    <n v="489840"/>
    <x v="1"/>
    <x v="0"/>
    <n v="21000"/>
    <n v="21000"/>
    <n v="0"/>
    <x v="0"/>
    <x v="0"/>
    <x v="0"/>
    <n v="408"/>
    <x v="2"/>
  </r>
  <r>
    <n v="489857"/>
    <x v="0"/>
    <x v="1"/>
    <n v="60000"/>
    <n v="60000"/>
    <n v="0"/>
    <x v="0"/>
    <x v="1"/>
    <x v="0"/>
    <n v="418"/>
    <x v="6"/>
  </r>
  <r>
    <n v="489859"/>
    <x v="1"/>
    <x v="0"/>
    <n v="24000"/>
    <n v="24000"/>
    <n v="0"/>
    <x v="0"/>
    <x v="0"/>
    <x v="1"/>
    <n v="435"/>
    <x v="3"/>
  </r>
  <r>
    <n v="489874"/>
    <x v="0"/>
    <x v="0"/>
    <n v="36000"/>
    <n v="36000"/>
    <n v="0"/>
    <x v="0"/>
    <x v="1"/>
    <x v="0"/>
    <n v="527"/>
    <x v="7"/>
  </r>
  <r>
    <n v="489894"/>
    <x v="1"/>
    <x v="0"/>
    <n v="1000"/>
    <n v="1000"/>
    <n v="0"/>
    <x v="0"/>
    <x v="0"/>
    <x v="0"/>
    <n v="445"/>
    <x v="3"/>
  </r>
  <r>
    <n v="489902"/>
    <x v="1"/>
    <x v="0"/>
    <n v="7000"/>
    <n v="7000"/>
    <n v="0"/>
    <x v="0"/>
    <x v="0"/>
    <x v="1"/>
    <n v="489"/>
    <x v="8"/>
  </r>
  <r>
    <n v="489909"/>
    <x v="1"/>
    <x v="0"/>
    <n v="20000"/>
    <n v="20000"/>
    <n v="0"/>
    <x v="0"/>
    <x v="0"/>
    <x v="2"/>
    <n v="438"/>
    <x v="3"/>
  </r>
  <r>
    <n v="489935"/>
    <x v="0"/>
    <x v="0"/>
    <n v="25700"/>
    <n v="25700"/>
    <n v="0"/>
    <x v="0"/>
    <x v="1"/>
    <x v="0"/>
    <n v="527"/>
    <x v="7"/>
  </r>
  <r>
    <n v="489943"/>
    <x v="1"/>
    <x v="0"/>
    <n v="80000"/>
    <n v="80000"/>
    <n v="0"/>
    <x v="0"/>
    <x v="0"/>
    <x v="2"/>
    <n v="423"/>
    <x v="6"/>
  </r>
  <r>
    <n v="489951"/>
    <x v="1"/>
    <x v="0"/>
    <n v="35000"/>
    <n v="35000"/>
    <n v="0"/>
    <x v="0"/>
    <x v="1"/>
    <x v="0"/>
    <n v="460"/>
    <x v="1"/>
  </r>
  <r>
    <n v="489973"/>
    <x v="0"/>
    <x v="0"/>
    <n v="33000"/>
    <n v="33000"/>
    <n v="0"/>
    <x v="0"/>
    <x v="0"/>
    <x v="1"/>
    <n v="432"/>
    <x v="3"/>
  </r>
  <r>
    <n v="489999"/>
    <x v="0"/>
    <x v="0"/>
    <n v="80000"/>
    <n v="80000"/>
    <n v="0"/>
    <x v="0"/>
    <x v="0"/>
    <x v="1"/>
    <n v="462"/>
    <x v="1"/>
  </r>
  <r>
    <n v="490032"/>
    <x v="1"/>
    <x v="0"/>
    <n v="500"/>
    <n v="500"/>
    <n v="0"/>
    <x v="0"/>
    <x v="1"/>
    <x v="1"/>
    <n v="395"/>
    <x v="2"/>
  </r>
  <r>
    <n v="490056"/>
    <x v="1"/>
    <x v="0"/>
    <n v="9500"/>
    <n v="9500"/>
    <n v="0"/>
    <x v="0"/>
    <x v="1"/>
    <x v="1"/>
    <n v="473"/>
    <x v="8"/>
  </r>
  <r>
    <n v="490061"/>
    <x v="1"/>
    <x v="0"/>
    <n v="30000"/>
    <n v="5629.96"/>
    <n v="1"/>
    <x v="1"/>
    <x v="1"/>
    <x v="1"/>
    <n v="483"/>
    <x v="8"/>
  </r>
  <r>
    <n v="490076"/>
    <x v="0"/>
    <x v="1"/>
    <n v="13000"/>
    <n v="13000"/>
    <n v="0"/>
    <x v="0"/>
    <x v="1"/>
    <x v="1"/>
    <n v="456"/>
    <x v="1"/>
  </r>
  <r>
    <n v="490081"/>
    <x v="0"/>
    <x v="0"/>
    <n v="77700"/>
    <n v="77700"/>
    <n v="0"/>
    <x v="0"/>
    <x v="0"/>
    <x v="0"/>
    <n v="495"/>
    <x v="0"/>
  </r>
  <r>
    <n v="490124"/>
    <x v="0"/>
    <x v="1"/>
    <n v="60000"/>
    <n v="60000"/>
    <n v="0"/>
    <x v="0"/>
    <x v="1"/>
    <x v="1"/>
    <n v="455"/>
    <x v="1"/>
  </r>
  <r>
    <n v="490149"/>
    <x v="0"/>
    <x v="0"/>
    <n v="13000"/>
    <n v="13000"/>
    <n v="0"/>
    <x v="0"/>
    <x v="0"/>
    <x v="0"/>
    <n v="479"/>
    <x v="8"/>
  </r>
  <r>
    <n v="490158"/>
    <x v="0"/>
    <x v="0"/>
    <n v="40000"/>
    <n v="40000"/>
    <n v="0"/>
    <x v="0"/>
    <x v="0"/>
    <x v="1"/>
    <n v="411"/>
    <x v="6"/>
  </r>
  <r>
    <n v="490162"/>
    <x v="0"/>
    <x v="0"/>
    <n v="2000"/>
    <n v="2000"/>
    <n v="0"/>
    <x v="0"/>
    <x v="0"/>
    <x v="1"/>
    <n v="451"/>
    <x v="1"/>
  </r>
  <r>
    <n v="490191"/>
    <x v="0"/>
    <x v="0"/>
    <n v="19500"/>
    <n v="19500"/>
    <n v="0"/>
    <x v="0"/>
    <x v="1"/>
    <x v="2"/>
    <n v="512"/>
    <x v="7"/>
  </r>
  <r>
    <n v="490206"/>
    <x v="0"/>
    <x v="0"/>
    <n v="35000"/>
    <n v="35000"/>
    <n v="0"/>
    <x v="0"/>
    <x v="0"/>
    <x v="0"/>
    <n v="437"/>
    <x v="3"/>
  </r>
  <r>
    <n v="490246"/>
    <x v="0"/>
    <x v="2"/>
    <n v="35000"/>
    <n v="35000"/>
    <n v="0"/>
    <x v="0"/>
    <x v="1"/>
    <x v="1"/>
    <n v="481"/>
    <x v="8"/>
  </r>
  <r>
    <n v="490358"/>
    <x v="1"/>
    <x v="1"/>
    <n v="20000"/>
    <n v="20000"/>
    <n v="0"/>
    <x v="0"/>
    <x v="0"/>
    <x v="1"/>
    <n v="445"/>
    <x v="3"/>
  </r>
  <r>
    <n v="490436"/>
    <x v="0"/>
    <x v="0"/>
    <n v="154600"/>
    <n v="154600"/>
    <n v="0"/>
    <x v="0"/>
    <x v="0"/>
    <x v="2"/>
    <n v="521"/>
    <x v="7"/>
  </r>
  <r>
    <n v="490439"/>
    <x v="0"/>
    <x v="0"/>
    <n v="35000"/>
    <n v="35000"/>
    <n v="0"/>
    <x v="0"/>
    <x v="1"/>
    <x v="0"/>
    <n v="558"/>
    <x v="10"/>
  </r>
  <r>
    <n v="490449"/>
    <x v="2"/>
    <x v="2"/>
    <n v="29000"/>
    <n v="29000"/>
    <n v="0"/>
    <x v="0"/>
    <x v="0"/>
    <x v="2"/>
    <n v="451"/>
    <x v="1"/>
  </r>
  <r>
    <n v="490451"/>
    <x v="0"/>
    <x v="0"/>
    <n v="130000"/>
    <n v="130000"/>
    <n v="0"/>
    <x v="0"/>
    <x v="0"/>
    <x v="1"/>
    <n v="508"/>
    <x v="0"/>
  </r>
  <r>
    <n v="490452"/>
    <x v="2"/>
    <x v="1"/>
    <n v="30000"/>
    <n v="30000"/>
    <n v="0"/>
    <x v="0"/>
    <x v="0"/>
    <x v="0"/>
    <n v="461"/>
    <x v="1"/>
  </r>
  <r>
    <n v="490454"/>
    <x v="0"/>
    <x v="0"/>
    <n v="124900"/>
    <n v="124900"/>
    <n v="0"/>
    <x v="0"/>
    <x v="1"/>
    <x v="0"/>
    <n v="517"/>
    <x v="7"/>
  </r>
  <r>
    <n v="490457"/>
    <x v="0"/>
    <x v="2"/>
    <n v="15000"/>
    <n v="15000"/>
    <n v="0"/>
    <x v="0"/>
    <x v="1"/>
    <x v="1"/>
    <n v="462"/>
    <x v="1"/>
  </r>
  <r>
    <n v="490459"/>
    <x v="0"/>
    <x v="2"/>
    <n v="89500"/>
    <n v="89500"/>
    <n v="0"/>
    <x v="0"/>
    <x v="1"/>
    <x v="2"/>
    <n v="481"/>
    <x v="8"/>
  </r>
  <r>
    <n v="490474"/>
    <x v="0"/>
    <x v="1"/>
    <n v="30000"/>
    <n v="30000"/>
    <n v="0"/>
    <x v="0"/>
    <x v="1"/>
    <x v="1"/>
    <n v="547"/>
    <x v="9"/>
  </r>
  <r>
    <n v="490482"/>
    <x v="2"/>
    <x v="2"/>
    <n v="25000"/>
    <n v="25000"/>
    <n v="0"/>
    <x v="0"/>
    <x v="1"/>
    <x v="1"/>
    <n v="556"/>
    <x v="10"/>
  </r>
  <r>
    <n v="490500"/>
    <x v="1"/>
    <x v="0"/>
    <n v="30000"/>
    <n v="30000"/>
    <n v="0"/>
    <x v="0"/>
    <x v="1"/>
    <x v="1"/>
    <n v="523"/>
    <x v="7"/>
  </r>
  <r>
    <n v="490539"/>
    <x v="0"/>
    <x v="0"/>
    <n v="20000"/>
    <n v="20000"/>
    <n v="0"/>
    <x v="0"/>
    <x v="1"/>
    <x v="1"/>
    <n v="464"/>
    <x v="1"/>
  </r>
  <r>
    <n v="490541"/>
    <x v="1"/>
    <x v="0"/>
    <n v="10000"/>
    <n v="10000"/>
    <n v="0"/>
    <x v="0"/>
    <x v="1"/>
    <x v="2"/>
    <n v="467"/>
    <x v="1"/>
  </r>
  <r>
    <n v="490543"/>
    <x v="0"/>
    <x v="0"/>
    <n v="50000"/>
    <n v="50000"/>
    <n v="0"/>
    <x v="0"/>
    <x v="1"/>
    <x v="2"/>
    <n v="459"/>
    <x v="1"/>
  </r>
  <r>
    <n v="490545"/>
    <x v="1"/>
    <x v="0"/>
    <n v="20000"/>
    <n v="20000"/>
    <n v="0"/>
    <x v="0"/>
    <x v="0"/>
    <x v="1"/>
    <n v="448"/>
    <x v="3"/>
  </r>
  <r>
    <n v="490554"/>
    <x v="1"/>
    <x v="0"/>
    <n v="40000"/>
    <n v="0"/>
    <n v="1"/>
    <x v="1"/>
    <x v="1"/>
    <x v="1"/>
    <n v="468"/>
    <x v="1"/>
  </r>
  <r>
    <n v="490591"/>
    <x v="0"/>
    <x v="0"/>
    <n v="85000"/>
    <n v="85000"/>
    <n v="0"/>
    <x v="0"/>
    <x v="1"/>
    <x v="0"/>
    <n v="466"/>
    <x v="1"/>
  </r>
  <r>
    <n v="490593"/>
    <x v="1"/>
    <x v="0"/>
    <n v="500"/>
    <n v="500"/>
    <n v="0"/>
    <x v="0"/>
    <x v="1"/>
    <x v="1"/>
    <n v="413"/>
    <x v="6"/>
  </r>
  <r>
    <n v="490598"/>
    <x v="0"/>
    <x v="0"/>
    <n v="20000"/>
    <n v="20000"/>
    <n v="0"/>
    <x v="0"/>
    <x v="1"/>
    <x v="1"/>
    <n v="468"/>
    <x v="1"/>
  </r>
  <r>
    <n v="490600"/>
    <x v="1"/>
    <x v="0"/>
    <n v="70000"/>
    <n v="70000"/>
    <n v="0"/>
    <x v="0"/>
    <x v="1"/>
    <x v="2"/>
    <n v="467"/>
    <x v="1"/>
  </r>
  <r>
    <n v="490607"/>
    <x v="0"/>
    <x v="0"/>
    <n v="35000"/>
    <n v="35000"/>
    <n v="0"/>
    <x v="0"/>
    <x v="0"/>
    <x v="1"/>
    <n v="484"/>
    <x v="8"/>
  </r>
  <r>
    <n v="490617"/>
    <x v="0"/>
    <x v="0"/>
    <n v="35000"/>
    <n v="35000"/>
    <n v="0"/>
    <x v="0"/>
    <x v="1"/>
    <x v="0"/>
    <n v="452"/>
    <x v="1"/>
  </r>
  <r>
    <n v="490618"/>
    <x v="0"/>
    <x v="1"/>
    <n v="2500"/>
    <n v="2500"/>
    <n v="0"/>
    <x v="0"/>
    <x v="1"/>
    <x v="1"/>
    <n v="509"/>
    <x v="0"/>
  </r>
  <r>
    <n v="490636"/>
    <x v="0"/>
    <x v="1"/>
    <n v="53000"/>
    <n v="53000"/>
    <n v="0"/>
    <x v="0"/>
    <x v="1"/>
    <x v="1"/>
    <n v="518"/>
    <x v="7"/>
  </r>
  <r>
    <n v="490653"/>
    <x v="0"/>
    <x v="1"/>
    <n v="146000"/>
    <n v="146000"/>
    <n v="0"/>
    <x v="0"/>
    <x v="1"/>
    <x v="2"/>
    <n v="492"/>
    <x v="0"/>
  </r>
  <r>
    <n v="490659"/>
    <x v="0"/>
    <x v="1"/>
    <n v="36000"/>
    <n v="36000"/>
    <n v="0"/>
    <x v="0"/>
    <x v="1"/>
    <x v="0"/>
    <n v="504"/>
    <x v="0"/>
  </r>
  <r>
    <n v="490661"/>
    <x v="1"/>
    <x v="0"/>
    <n v="75800"/>
    <n v="38800"/>
    <n v="1"/>
    <x v="1"/>
    <x v="0"/>
    <x v="0"/>
    <n v="447"/>
    <x v="3"/>
  </r>
  <r>
    <n v="490684"/>
    <x v="0"/>
    <x v="0"/>
    <n v="40000"/>
    <n v="40000"/>
    <n v="0"/>
    <x v="0"/>
    <x v="1"/>
    <x v="1"/>
    <n v="485"/>
    <x v="8"/>
  </r>
  <r>
    <n v="490687"/>
    <x v="0"/>
    <x v="0"/>
    <n v="30000"/>
    <n v="30000"/>
    <n v="0"/>
    <x v="0"/>
    <x v="0"/>
    <x v="1"/>
    <n v="441"/>
    <x v="3"/>
  </r>
  <r>
    <n v="490688"/>
    <x v="0"/>
    <x v="0"/>
    <n v="101900"/>
    <n v="101900"/>
    <n v="0"/>
    <x v="0"/>
    <x v="1"/>
    <x v="1"/>
    <n v="469"/>
    <x v="1"/>
  </r>
  <r>
    <n v="490690"/>
    <x v="0"/>
    <x v="0"/>
    <n v="28000"/>
    <n v="28000"/>
    <n v="0"/>
    <x v="0"/>
    <x v="1"/>
    <x v="0"/>
    <n v="485"/>
    <x v="8"/>
  </r>
  <r>
    <n v="490692"/>
    <x v="0"/>
    <x v="1"/>
    <n v="44000"/>
    <n v="44000"/>
    <n v="0"/>
    <x v="0"/>
    <x v="0"/>
    <x v="0"/>
    <n v="436"/>
    <x v="3"/>
  </r>
  <r>
    <n v="490711"/>
    <x v="0"/>
    <x v="0"/>
    <n v="38000"/>
    <n v="38000"/>
    <n v="0"/>
    <x v="0"/>
    <x v="1"/>
    <x v="0"/>
    <n v="517"/>
    <x v="7"/>
  </r>
  <r>
    <n v="490712"/>
    <x v="0"/>
    <x v="1"/>
    <n v="25400"/>
    <n v="25400"/>
    <n v="0"/>
    <x v="0"/>
    <x v="1"/>
    <x v="1"/>
    <n v="476"/>
    <x v="8"/>
  </r>
  <r>
    <n v="490713"/>
    <x v="0"/>
    <x v="2"/>
    <n v="30000"/>
    <n v="30000"/>
    <n v="0"/>
    <x v="0"/>
    <x v="1"/>
    <x v="0"/>
    <n v="453"/>
    <x v="1"/>
  </r>
  <r>
    <n v="490716"/>
    <x v="0"/>
    <x v="0"/>
    <n v="18000"/>
    <n v="18000"/>
    <n v="0"/>
    <x v="0"/>
    <x v="1"/>
    <x v="1"/>
    <n v="437"/>
    <x v="3"/>
  </r>
  <r>
    <n v="490719"/>
    <x v="1"/>
    <x v="1"/>
    <n v="60000"/>
    <n v="60000"/>
    <n v="0"/>
    <x v="0"/>
    <x v="0"/>
    <x v="0"/>
    <n v="554"/>
    <x v="10"/>
  </r>
  <r>
    <n v="490720"/>
    <x v="0"/>
    <x v="2"/>
    <n v="25000"/>
    <n v="25000"/>
    <n v="0"/>
    <x v="0"/>
    <x v="1"/>
    <x v="0"/>
    <n v="468"/>
    <x v="1"/>
  </r>
  <r>
    <n v="490722"/>
    <x v="1"/>
    <x v="0"/>
    <n v="91000"/>
    <n v="91000"/>
    <n v="0"/>
    <x v="0"/>
    <x v="1"/>
    <x v="0"/>
    <n v="484"/>
    <x v="8"/>
  </r>
  <r>
    <n v="490724"/>
    <x v="0"/>
    <x v="1"/>
    <n v="8032"/>
    <n v="8032"/>
    <n v="0"/>
    <x v="0"/>
    <x v="1"/>
    <x v="0"/>
    <n v="517"/>
    <x v="7"/>
  </r>
  <r>
    <n v="490736"/>
    <x v="0"/>
    <x v="0"/>
    <n v="59000"/>
    <n v="59000"/>
    <n v="0"/>
    <x v="0"/>
    <x v="0"/>
    <x v="2"/>
    <n v="392"/>
    <x v="2"/>
  </r>
  <r>
    <n v="490737"/>
    <x v="0"/>
    <x v="2"/>
    <n v="35000"/>
    <n v="35000"/>
    <n v="0"/>
    <x v="0"/>
    <x v="0"/>
    <x v="0"/>
    <n v="454"/>
    <x v="1"/>
  </r>
  <r>
    <n v="490741"/>
    <x v="1"/>
    <x v="1"/>
    <n v="25000"/>
    <n v="25000"/>
    <n v="0"/>
    <x v="0"/>
    <x v="0"/>
    <x v="1"/>
    <n v="406"/>
    <x v="2"/>
  </r>
  <r>
    <n v="490744"/>
    <x v="0"/>
    <x v="0"/>
    <n v="35000"/>
    <n v="35000"/>
    <n v="0"/>
    <x v="0"/>
    <x v="0"/>
    <x v="0"/>
    <n v="440"/>
    <x v="3"/>
  </r>
  <r>
    <n v="490750"/>
    <x v="0"/>
    <x v="0"/>
    <n v="78000"/>
    <n v="78000"/>
    <n v="0"/>
    <x v="0"/>
    <x v="1"/>
    <x v="2"/>
    <n v="499"/>
    <x v="0"/>
  </r>
  <r>
    <n v="490751"/>
    <x v="1"/>
    <x v="1"/>
    <n v="30000"/>
    <n v="30000"/>
    <n v="0"/>
    <x v="0"/>
    <x v="0"/>
    <x v="1"/>
    <n v="533"/>
    <x v="9"/>
  </r>
  <r>
    <n v="490755"/>
    <x v="1"/>
    <x v="0"/>
    <n v="40000"/>
    <n v="0"/>
    <n v="1"/>
    <x v="1"/>
    <x v="0"/>
    <x v="2"/>
    <n v="470"/>
    <x v="1"/>
  </r>
  <r>
    <n v="490766"/>
    <x v="0"/>
    <x v="1"/>
    <n v="35000"/>
    <n v="35000"/>
    <n v="0"/>
    <x v="0"/>
    <x v="1"/>
    <x v="2"/>
    <n v="516"/>
    <x v="7"/>
  </r>
  <r>
    <n v="490769"/>
    <x v="0"/>
    <x v="0"/>
    <n v="30000"/>
    <n v="30000"/>
    <n v="0"/>
    <x v="0"/>
    <x v="0"/>
    <x v="2"/>
    <n v="415"/>
    <x v="6"/>
  </r>
  <r>
    <n v="490776"/>
    <x v="0"/>
    <x v="1"/>
    <n v="238500"/>
    <n v="238500"/>
    <n v="0"/>
    <x v="0"/>
    <x v="1"/>
    <x v="0"/>
    <n v="443"/>
    <x v="3"/>
  </r>
  <r>
    <n v="490778"/>
    <x v="1"/>
    <x v="1"/>
    <n v="20000"/>
    <n v="20000"/>
    <n v="0"/>
    <x v="0"/>
    <x v="1"/>
    <x v="2"/>
    <n v="444"/>
    <x v="3"/>
  </r>
  <r>
    <n v="490779"/>
    <x v="2"/>
    <x v="2"/>
    <n v="27000"/>
    <n v="27000"/>
    <n v="0"/>
    <x v="0"/>
    <x v="1"/>
    <x v="1"/>
    <n v="464"/>
    <x v="1"/>
  </r>
  <r>
    <n v="490783"/>
    <x v="1"/>
    <x v="0"/>
    <n v="6000"/>
    <n v="6000"/>
    <n v="0"/>
    <x v="0"/>
    <x v="1"/>
    <x v="0"/>
    <n v="517"/>
    <x v="7"/>
  </r>
  <r>
    <n v="490788"/>
    <x v="0"/>
    <x v="0"/>
    <n v="44000"/>
    <n v="44000"/>
    <n v="0"/>
    <x v="0"/>
    <x v="0"/>
    <x v="0"/>
    <n v="435"/>
    <x v="3"/>
  </r>
  <r>
    <n v="490820"/>
    <x v="0"/>
    <x v="2"/>
    <n v="39000"/>
    <n v="39000"/>
    <n v="0"/>
    <x v="0"/>
    <x v="1"/>
    <x v="0"/>
    <n v="560"/>
    <x v="10"/>
  </r>
  <r>
    <n v="490821"/>
    <x v="1"/>
    <x v="0"/>
    <n v="10000"/>
    <n v="10000"/>
    <n v="0"/>
    <x v="0"/>
    <x v="1"/>
    <x v="0"/>
    <n v="448"/>
    <x v="3"/>
  </r>
  <r>
    <n v="490822"/>
    <x v="0"/>
    <x v="0"/>
    <n v="41500"/>
    <n v="41500"/>
    <n v="0"/>
    <x v="0"/>
    <x v="0"/>
    <x v="2"/>
    <n v="489"/>
    <x v="8"/>
  </r>
  <r>
    <n v="490827"/>
    <x v="2"/>
    <x v="1"/>
    <n v="69500"/>
    <n v="69500"/>
    <n v="0"/>
    <x v="0"/>
    <x v="1"/>
    <x v="0"/>
    <n v="531"/>
    <x v="9"/>
  </r>
  <r>
    <n v="490829"/>
    <x v="0"/>
    <x v="0"/>
    <n v="25000"/>
    <n v="25000"/>
    <n v="0"/>
    <x v="0"/>
    <x v="0"/>
    <x v="1"/>
    <n v="445"/>
    <x v="3"/>
  </r>
  <r>
    <n v="490832"/>
    <x v="0"/>
    <x v="1"/>
    <n v="75000"/>
    <n v="75000"/>
    <n v="0"/>
    <x v="0"/>
    <x v="1"/>
    <x v="0"/>
    <n v="510"/>
    <x v="0"/>
  </r>
  <r>
    <n v="490838"/>
    <x v="1"/>
    <x v="0"/>
    <n v="10000"/>
    <n v="10000"/>
    <n v="0"/>
    <x v="0"/>
    <x v="1"/>
    <x v="2"/>
    <n v="484"/>
    <x v="8"/>
  </r>
  <r>
    <n v="490841"/>
    <x v="0"/>
    <x v="1"/>
    <n v="35000"/>
    <n v="35000"/>
    <n v="0"/>
    <x v="0"/>
    <x v="1"/>
    <x v="1"/>
    <n v="506"/>
    <x v="0"/>
  </r>
  <r>
    <n v="490843"/>
    <x v="0"/>
    <x v="0"/>
    <n v="37000"/>
    <n v="37000"/>
    <n v="0"/>
    <x v="0"/>
    <x v="0"/>
    <x v="1"/>
    <n v="482"/>
    <x v="8"/>
  </r>
  <r>
    <n v="490844"/>
    <x v="0"/>
    <x v="1"/>
    <n v="10000"/>
    <n v="10000"/>
    <n v="0"/>
    <x v="0"/>
    <x v="1"/>
    <x v="2"/>
    <n v="483"/>
    <x v="8"/>
  </r>
  <r>
    <n v="490847"/>
    <x v="2"/>
    <x v="0"/>
    <n v="5500"/>
    <n v="5500"/>
    <n v="0"/>
    <x v="0"/>
    <x v="1"/>
    <x v="0"/>
    <n v="461"/>
    <x v="1"/>
  </r>
  <r>
    <n v="490863"/>
    <x v="0"/>
    <x v="0"/>
    <n v="20000"/>
    <n v="20000"/>
    <n v="0"/>
    <x v="0"/>
    <x v="0"/>
    <x v="1"/>
    <n v="453"/>
    <x v="1"/>
  </r>
  <r>
    <n v="490867"/>
    <x v="1"/>
    <x v="0"/>
    <n v="500"/>
    <n v="500"/>
    <n v="0"/>
    <x v="0"/>
    <x v="0"/>
    <x v="1"/>
    <n v="475"/>
    <x v="8"/>
  </r>
  <r>
    <n v="490874"/>
    <x v="0"/>
    <x v="0"/>
    <n v="23000"/>
    <n v="23000"/>
    <n v="0"/>
    <x v="0"/>
    <x v="1"/>
    <x v="1"/>
    <n v="451"/>
    <x v="1"/>
  </r>
  <r>
    <n v="490877"/>
    <x v="0"/>
    <x v="0"/>
    <n v="160000"/>
    <n v="160000"/>
    <n v="0"/>
    <x v="0"/>
    <x v="1"/>
    <x v="2"/>
    <n v="454"/>
    <x v="1"/>
  </r>
  <r>
    <n v="490885"/>
    <x v="0"/>
    <x v="2"/>
    <n v="25000"/>
    <n v="25000"/>
    <n v="0"/>
    <x v="0"/>
    <x v="0"/>
    <x v="0"/>
    <n v="470"/>
    <x v="1"/>
  </r>
  <r>
    <n v="490887"/>
    <x v="0"/>
    <x v="0"/>
    <n v="24000"/>
    <n v="24000"/>
    <n v="0"/>
    <x v="0"/>
    <x v="0"/>
    <x v="1"/>
    <n v="535"/>
    <x v="9"/>
  </r>
  <r>
    <n v="490901"/>
    <x v="1"/>
    <x v="0"/>
    <n v="53000"/>
    <n v="53000"/>
    <n v="0"/>
    <x v="0"/>
    <x v="1"/>
    <x v="1"/>
    <n v="483"/>
    <x v="8"/>
  </r>
  <r>
    <n v="490904"/>
    <x v="1"/>
    <x v="0"/>
    <n v="25000"/>
    <n v="25000"/>
    <n v="0"/>
    <x v="0"/>
    <x v="1"/>
    <x v="1"/>
    <n v="513"/>
    <x v="7"/>
  </r>
  <r>
    <n v="490907"/>
    <x v="1"/>
    <x v="0"/>
    <n v="10000"/>
    <n v="10000"/>
    <n v="0"/>
    <x v="0"/>
    <x v="1"/>
    <x v="0"/>
    <n v="474"/>
    <x v="8"/>
  </r>
  <r>
    <n v="490908"/>
    <x v="1"/>
    <x v="0"/>
    <n v="500"/>
    <n v="500"/>
    <n v="0"/>
    <x v="0"/>
    <x v="0"/>
    <x v="1"/>
    <n v="406"/>
    <x v="2"/>
  </r>
  <r>
    <n v="490909"/>
    <x v="0"/>
    <x v="2"/>
    <n v="30000"/>
    <n v="30000"/>
    <n v="0"/>
    <x v="0"/>
    <x v="1"/>
    <x v="1"/>
    <n v="473"/>
    <x v="8"/>
  </r>
  <r>
    <n v="490912"/>
    <x v="1"/>
    <x v="0"/>
    <n v="30000"/>
    <n v="30000"/>
    <n v="0"/>
    <x v="0"/>
    <x v="1"/>
    <x v="2"/>
    <n v="456"/>
    <x v="1"/>
  </r>
  <r>
    <n v="490914"/>
    <x v="0"/>
    <x v="0"/>
    <n v="35500"/>
    <n v="35500"/>
    <n v="0"/>
    <x v="0"/>
    <x v="1"/>
    <x v="1"/>
    <n v="473"/>
    <x v="8"/>
  </r>
  <r>
    <n v="490916"/>
    <x v="1"/>
    <x v="0"/>
    <n v="500"/>
    <n v="500"/>
    <n v="0"/>
    <x v="0"/>
    <x v="1"/>
    <x v="0"/>
    <n v="484"/>
    <x v="8"/>
  </r>
  <r>
    <n v="490917"/>
    <x v="0"/>
    <x v="0"/>
    <n v="47500"/>
    <n v="47500"/>
    <n v="0"/>
    <x v="0"/>
    <x v="0"/>
    <x v="0"/>
    <n v="444"/>
    <x v="3"/>
  </r>
  <r>
    <n v="490939"/>
    <x v="0"/>
    <x v="0"/>
    <n v="50000"/>
    <n v="50000"/>
    <n v="0"/>
    <x v="0"/>
    <x v="1"/>
    <x v="0"/>
    <n v="488"/>
    <x v="8"/>
  </r>
  <r>
    <n v="490941"/>
    <x v="0"/>
    <x v="0"/>
    <n v="35000"/>
    <n v="35000"/>
    <n v="0"/>
    <x v="0"/>
    <x v="1"/>
    <x v="0"/>
    <n v="465"/>
    <x v="1"/>
  </r>
  <r>
    <n v="490945"/>
    <x v="0"/>
    <x v="0"/>
    <n v="5000"/>
    <n v="5000"/>
    <n v="0"/>
    <x v="0"/>
    <x v="0"/>
    <x v="0"/>
    <n v="434"/>
    <x v="3"/>
  </r>
  <r>
    <n v="490954"/>
    <x v="0"/>
    <x v="0"/>
    <n v="7000"/>
    <n v="7000"/>
    <n v="0"/>
    <x v="0"/>
    <x v="0"/>
    <x v="0"/>
    <n v="480"/>
    <x v="8"/>
  </r>
  <r>
    <n v="490958"/>
    <x v="0"/>
    <x v="0"/>
    <n v="69340"/>
    <n v="69340"/>
    <n v="0"/>
    <x v="0"/>
    <x v="0"/>
    <x v="0"/>
    <n v="472"/>
    <x v="8"/>
  </r>
  <r>
    <n v="490964"/>
    <x v="1"/>
    <x v="0"/>
    <n v="24000"/>
    <n v="24000"/>
    <n v="0"/>
    <x v="0"/>
    <x v="0"/>
    <x v="0"/>
    <n v="500"/>
    <x v="0"/>
  </r>
  <r>
    <n v="490970"/>
    <x v="1"/>
    <x v="0"/>
    <n v="30000"/>
    <n v="30000"/>
    <n v="0"/>
    <x v="0"/>
    <x v="1"/>
    <x v="1"/>
    <n v="448"/>
    <x v="3"/>
  </r>
  <r>
    <n v="490971"/>
    <x v="0"/>
    <x v="2"/>
    <n v="32000"/>
    <n v="32000"/>
    <n v="0"/>
    <x v="0"/>
    <x v="1"/>
    <x v="1"/>
    <n v="521"/>
    <x v="7"/>
  </r>
  <r>
    <n v="490973"/>
    <x v="1"/>
    <x v="1"/>
    <n v="30000"/>
    <n v="30000"/>
    <n v="0"/>
    <x v="0"/>
    <x v="0"/>
    <x v="2"/>
    <n v="478"/>
    <x v="8"/>
  </r>
  <r>
    <n v="490976"/>
    <x v="1"/>
    <x v="0"/>
    <n v="3000"/>
    <n v="3000"/>
    <n v="0"/>
    <x v="0"/>
    <x v="1"/>
    <x v="2"/>
    <n v="415"/>
    <x v="6"/>
  </r>
  <r>
    <n v="490983"/>
    <x v="2"/>
    <x v="1"/>
    <n v="20000"/>
    <n v="20000"/>
    <n v="0"/>
    <x v="0"/>
    <x v="1"/>
    <x v="0"/>
    <n v="525"/>
    <x v="7"/>
  </r>
  <r>
    <n v="490994"/>
    <x v="1"/>
    <x v="1"/>
    <n v="30000"/>
    <n v="30000"/>
    <n v="0"/>
    <x v="0"/>
    <x v="0"/>
    <x v="0"/>
    <n v="435"/>
    <x v="3"/>
  </r>
  <r>
    <n v="490997"/>
    <x v="0"/>
    <x v="0"/>
    <n v="32233"/>
    <n v="32233"/>
    <n v="0"/>
    <x v="0"/>
    <x v="0"/>
    <x v="1"/>
    <n v="507"/>
    <x v="0"/>
  </r>
  <r>
    <n v="491001"/>
    <x v="0"/>
    <x v="1"/>
    <n v="28500"/>
    <n v="28500"/>
    <n v="0"/>
    <x v="0"/>
    <x v="0"/>
    <x v="1"/>
    <n v="433"/>
    <x v="3"/>
  </r>
  <r>
    <n v="491002"/>
    <x v="1"/>
    <x v="1"/>
    <n v="60000"/>
    <n v="60000"/>
    <n v="0"/>
    <x v="0"/>
    <x v="1"/>
    <x v="0"/>
    <n v="391"/>
    <x v="2"/>
  </r>
  <r>
    <n v="491011"/>
    <x v="0"/>
    <x v="0"/>
    <n v="8000"/>
    <n v="8000"/>
    <n v="0"/>
    <x v="0"/>
    <x v="1"/>
    <x v="0"/>
    <n v="529"/>
    <x v="7"/>
  </r>
  <r>
    <n v="491015"/>
    <x v="0"/>
    <x v="0"/>
    <n v="8000"/>
    <n v="8000"/>
    <n v="0"/>
    <x v="0"/>
    <x v="0"/>
    <x v="0"/>
    <n v="515"/>
    <x v="7"/>
  </r>
  <r>
    <n v="491017"/>
    <x v="1"/>
    <x v="0"/>
    <n v="20000"/>
    <n v="20000"/>
    <n v="0"/>
    <x v="0"/>
    <x v="0"/>
    <x v="1"/>
    <n v="391"/>
    <x v="2"/>
  </r>
  <r>
    <n v="491019"/>
    <x v="0"/>
    <x v="0"/>
    <n v="70000"/>
    <n v="70000"/>
    <n v="0"/>
    <x v="0"/>
    <x v="0"/>
    <x v="1"/>
    <n v="399"/>
    <x v="2"/>
  </r>
  <r>
    <n v="491021"/>
    <x v="0"/>
    <x v="0"/>
    <n v="95000"/>
    <n v="95000"/>
    <n v="0"/>
    <x v="0"/>
    <x v="0"/>
    <x v="1"/>
    <n v="514"/>
    <x v="7"/>
  </r>
  <r>
    <n v="491024"/>
    <x v="1"/>
    <x v="0"/>
    <n v="20000"/>
    <n v="20000"/>
    <n v="0"/>
    <x v="0"/>
    <x v="1"/>
    <x v="2"/>
    <n v="492"/>
    <x v="0"/>
  </r>
  <r>
    <n v="491031"/>
    <x v="1"/>
    <x v="1"/>
    <n v="17000"/>
    <n v="17000"/>
    <n v="0"/>
    <x v="0"/>
    <x v="0"/>
    <x v="1"/>
    <n v="505"/>
    <x v="0"/>
  </r>
  <r>
    <n v="491032"/>
    <x v="0"/>
    <x v="0"/>
    <n v="34500"/>
    <n v="19976"/>
    <n v="1"/>
    <x v="1"/>
    <x v="0"/>
    <x v="1"/>
    <n v="479"/>
    <x v="8"/>
  </r>
  <r>
    <n v="491037"/>
    <x v="1"/>
    <x v="0"/>
    <n v="500"/>
    <n v="500"/>
    <n v="0"/>
    <x v="0"/>
    <x v="0"/>
    <x v="1"/>
    <n v="461"/>
    <x v="1"/>
  </r>
  <r>
    <n v="491038"/>
    <x v="1"/>
    <x v="0"/>
    <n v="500"/>
    <n v="500"/>
    <n v="0"/>
    <x v="0"/>
    <x v="0"/>
    <x v="2"/>
    <n v="492"/>
    <x v="0"/>
  </r>
  <r>
    <n v="491041"/>
    <x v="0"/>
    <x v="0"/>
    <n v="96500"/>
    <n v="96500"/>
    <n v="0"/>
    <x v="0"/>
    <x v="0"/>
    <x v="1"/>
    <n v="447"/>
    <x v="3"/>
  </r>
  <r>
    <n v="491043"/>
    <x v="0"/>
    <x v="0"/>
    <n v="67300"/>
    <n v="67300"/>
    <n v="0"/>
    <x v="0"/>
    <x v="0"/>
    <x v="1"/>
    <n v="442"/>
    <x v="3"/>
  </r>
  <r>
    <n v="491044"/>
    <x v="0"/>
    <x v="0"/>
    <n v="81000"/>
    <n v="81000"/>
    <n v="0"/>
    <x v="0"/>
    <x v="1"/>
    <x v="0"/>
    <n v="489"/>
    <x v="8"/>
  </r>
  <r>
    <n v="491046"/>
    <x v="0"/>
    <x v="0"/>
    <n v="230000"/>
    <n v="230000"/>
    <n v="0"/>
    <x v="0"/>
    <x v="1"/>
    <x v="0"/>
    <n v="458"/>
    <x v="1"/>
  </r>
  <r>
    <n v="491054"/>
    <x v="0"/>
    <x v="1"/>
    <n v="43500"/>
    <n v="43500"/>
    <n v="0"/>
    <x v="0"/>
    <x v="0"/>
    <x v="0"/>
    <n v="426"/>
    <x v="6"/>
  </r>
  <r>
    <n v="491056"/>
    <x v="2"/>
    <x v="2"/>
    <n v="40000"/>
    <n v="40000"/>
    <n v="0"/>
    <x v="0"/>
    <x v="1"/>
    <x v="1"/>
    <n v="454"/>
    <x v="1"/>
  </r>
  <r>
    <n v="491058"/>
    <x v="1"/>
    <x v="0"/>
    <n v="170678"/>
    <n v="170678"/>
    <n v="0"/>
    <x v="0"/>
    <x v="1"/>
    <x v="2"/>
    <n v="547"/>
    <x v="9"/>
  </r>
  <r>
    <n v="491059"/>
    <x v="2"/>
    <x v="2"/>
    <n v="46080"/>
    <n v="46080"/>
    <n v="0"/>
    <x v="0"/>
    <x v="0"/>
    <x v="1"/>
    <n v="505"/>
    <x v="0"/>
  </r>
  <r>
    <n v="491074"/>
    <x v="0"/>
    <x v="2"/>
    <n v="25000"/>
    <n v="25000"/>
    <n v="0"/>
    <x v="0"/>
    <x v="0"/>
    <x v="1"/>
    <n v="417"/>
    <x v="6"/>
  </r>
  <r>
    <n v="491083"/>
    <x v="0"/>
    <x v="1"/>
    <n v="32000"/>
    <n v="32000"/>
    <n v="0"/>
    <x v="0"/>
    <x v="0"/>
    <x v="1"/>
    <n v="451"/>
    <x v="1"/>
  </r>
  <r>
    <n v="491091"/>
    <x v="0"/>
    <x v="1"/>
    <n v="13500"/>
    <n v="13500"/>
    <n v="0"/>
    <x v="0"/>
    <x v="0"/>
    <x v="1"/>
    <n v="499"/>
    <x v="0"/>
  </r>
  <r>
    <n v="491097"/>
    <x v="0"/>
    <x v="0"/>
    <n v="89600"/>
    <n v="89600"/>
    <n v="0"/>
    <x v="0"/>
    <x v="1"/>
    <x v="1"/>
    <n v="427"/>
    <x v="6"/>
  </r>
  <r>
    <n v="491102"/>
    <x v="1"/>
    <x v="0"/>
    <n v="20000"/>
    <n v="20000"/>
    <n v="0"/>
    <x v="0"/>
    <x v="1"/>
    <x v="0"/>
    <n v="441"/>
    <x v="3"/>
  </r>
  <r>
    <n v="491118"/>
    <x v="0"/>
    <x v="0"/>
    <n v="30300"/>
    <n v="30300"/>
    <n v="0"/>
    <x v="0"/>
    <x v="1"/>
    <x v="0"/>
    <n v="511"/>
    <x v="7"/>
  </r>
  <r>
    <n v="491124"/>
    <x v="1"/>
    <x v="0"/>
    <n v="40000"/>
    <n v="40000"/>
    <n v="0"/>
    <x v="0"/>
    <x v="1"/>
    <x v="2"/>
    <n v="479"/>
    <x v="8"/>
  </r>
  <r>
    <n v="491125"/>
    <x v="0"/>
    <x v="0"/>
    <n v="40000"/>
    <n v="40000"/>
    <n v="0"/>
    <x v="0"/>
    <x v="1"/>
    <x v="0"/>
    <n v="442"/>
    <x v="3"/>
  </r>
  <r>
    <n v="491128"/>
    <x v="0"/>
    <x v="0"/>
    <n v="47000"/>
    <n v="47000"/>
    <n v="0"/>
    <x v="0"/>
    <x v="0"/>
    <x v="1"/>
    <n v="469"/>
    <x v="1"/>
  </r>
  <r>
    <n v="491131"/>
    <x v="0"/>
    <x v="0"/>
    <n v="126000"/>
    <n v="126000"/>
    <n v="0"/>
    <x v="0"/>
    <x v="0"/>
    <x v="1"/>
    <n v="506"/>
    <x v="0"/>
  </r>
  <r>
    <n v="491135"/>
    <x v="0"/>
    <x v="0"/>
    <n v="95000"/>
    <n v="95000"/>
    <n v="0"/>
    <x v="0"/>
    <x v="0"/>
    <x v="0"/>
    <n v="506"/>
    <x v="0"/>
  </r>
  <r>
    <n v="491139"/>
    <x v="0"/>
    <x v="1"/>
    <n v="25000"/>
    <n v="25000"/>
    <n v="0"/>
    <x v="0"/>
    <x v="0"/>
    <x v="1"/>
    <n v="498"/>
    <x v="0"/>
  </r>
  <r>
    <n v="491140"/>
    <x v="1"/>
    <x v="0"/>
    <n v="500"/>
    <n v="500"/>
    <n v="0"/>
    <x v="0"/>
    <x v="0"/>
    <x v="1"/>
    <n v="395"/>
    <x v="2"/>
  </r>
  <r>
    <n v="491148"/>
    <x v="0"/>
    <x v="1"/>
    <n v="35000"/>
    <n v="35000"/>
    <n v="0"/>
    <x v="0"/>
    <x v="0"/>
    <x v="1"/>
    <n v="428"/>
    <x v="6"/>
  </r>
  <r>
    <n v="491155"/>
    <x v="0"/>
    <x v="0"/>
    <n v="46600"/>
    <n v="46600"/>
    <n v="0"/>
    <x v="0"/>
    <x v="1"/>
    <x v="1"/>
    <n v="494"/>
    <x v="0"/>
  </r>
  <r>
    <n v="491159"/>
    <x v="1"/>
    <x v="0"/>
    <n v="20000"/>
    <n v="20000"/>
    <n v="0"/>
    <x v="0"/>
    <x v="1"/>
    <x v="2"/>
    <n v="479"/>
    <x v="8"/>
  </r>
  <r>
    <n v="491164"/>
    <x v="1"/>
    <x v="0"/>
    <n v="5000"/>
    <n v="5000"/>
    <n v="0"/>
    <x v="0"/>
    <x v="1"/>
    <x v="0"/>
    <n v="450"/>
    <x v="3"/>
  </r>
  <r>
    <n v="491181"/>
    <x v="0"/>
    <x v="1"/>
    <n v="85000"/>
    <n v="85000"/>
    <n v="0"/>
    <x v="0"/>
    <x v="0"/>
    <x v="0"/>
    <n v="494"/>
    <x v="0"/>
  </r>
  <r>
    <n v="491190"/>
    <x v="1"/>
    <x v="0"/>
    <n v="75500"/>
    <n v="75500"/>
    <n v="0"/>
    <x v="0"/>
    <x v="0"/>
    <x v="1"/>
    <n v="463"/>
    <x v="1"/>
  </r>
  <r>
    <n v="491194"/>
    <x v="1"/>
    <x v="0"/>
    <n v="5000"/>
    <n v="5000"/>
    <n v="0"/>
    <x v="0"/>
    <x v="0"/>
    <x v="1"/>
    <n v="465"/>
    <x v="1"/>
  </r>
  <r>
    <n v="491196"/>
    <x v="1"/>
    <x v="0"/>
    <n v="55000"/>
    <n v="55000"/>
    <n v="0"/>
    <x v="0"/>
    <x v="1"/>
    <x v="1"/>
    <n v="483"/>
    <x v="8"/>
  </r>
  <r>
    <n v="491201"/>
    <x v="0"/>
    <x v="0"/>
    <n v="35500"/>
    <n v="35500"/>
    <n v="0"/>
    <x v="0"/>
    <x v="0"/>
    <x v="2"/>
    <n v="454"/>
    <x v="1"/>
  </r>
  <r>
    <n v="491202"/>
    <x v="0"/>
    <x v="1"/>
    <n v="50000"/>
    <n v="50000"/>
    <n v="0"/>
    <x v="0"/>
    <x v="1"/>
    <x v="0"/>
    <n v="483"/>
    <x v="8"/>
  </r>
  <r>
    <n v="491204"/>
    <x v="0"/>
    <x v="2"/>
    <n v="30000"/>
    <n v="30000"/>
    <n v="0"/>
    <x v="0"/>
    <x v="0"/>
    <x v="1"/>
    <n v="437"/>
    <x v="3"/>
  </r>
  <r>
    <n v="491206"/>
    <x v="0"/>
    <x v="0"/>
    <n v="102000"/>
    <n v="102000"/>
    <n v="0"/>
    <x v="0"/>
    <x v="1"/>
    <x v="1"/>
    <n v="564"/>
    <x v="10"/>
  </r>
  <r>
    <n v="491213"/>
    <x v="0"/>
    <x v="0"/>
    <n v="40000"/>
    <n v="40000"/>
    <n v="0"/>
    <x v="0"/>
    <x v="1"/>
    <x v="0"/>
    <n v="554"/>
    <x v="10"/>
  </r>
  <r>
    <n v="491214"/>
    <x v="2"/>
    <x v="1"/>
    <n v="54000"/>
    <n v="54000"/>
    <n v="0"/>
    <x v="0"/>
    <x v="0"/>
    <x v="1"/>
    <n v="453"/>
    <x v="1"/>
  </r>
  <r>
    <n v="491215"/>
    <x v="0"/>
    <x v="0"/>
    <n v="4000"/>
    <n v="4000"/>
    <n v="0"/>
    <x v="0"/>
    <x v="0"/>
    <x v="1"/>
    <n v="458"/>
    <x v="1"/>
  </r>
  <r>
    <n v="491216"/>
    <x v="1"/>
    <x v="0"/>
    <n v="1000"/>
    <n v="1000"/>
    <n v="0"/>
    <x v="0"/>
    <x v="1"/>
    <x v="1"/>
    <n v="466"/>
    <x v="1"/>
  </r>
  <r>
    <n v="491224"/>
    <x v="1"/>
    <x v="0"/>
    <n v="35000"/>
    <n v="35000"/>
    <n v="0"/>
    <x v="0"/>
    <x v="1"/>
    <x v="1"/>
    <n v="435"/>
    <x v="3"/>
  </r>
  <r>
    <n v="491225"/>
    <x v="0"/>
    <x v="1"/>
    <n v="30000"/>
    <n v="30000"/>
    <n v="0"/>
    <x v="0"/>
    <x v="0"/>
    <x v="1"/>
    <n v="515"/>
    <x v="7"/>
  </r>
  <r>
    <n v="491226"/>
    <x v="1"/>
    <x v="0"/>
    <n v="25000"/>
    <n v="25000"/>
    <n v="0"/>
    <x v="0"/>
    <x v="0"/>
    <x v="1"/>
    <n v="442"/>
    <x v="3"/>
  </r>
  <r>
    <n v="491229"/>
    <x v="1"/>
    <x v="0"/>
    <n v="130000"/>
    <n v="130000"/>
    <n v="0"/>
    <x v="0"/>
    <x v="1"/>
    <x v="2"/>
    <n v="498"/>
    <x v="0"/>
  </r>
  <r>
    <n v="491244"/>
    <x v="1"/>
    <x v="0"/>
    <n v="30500"/>
    <n v="30500"/>
    <n v="0"/>
    <x v="0"/>
    <x v="1"/>
    <x v="1"/>
    <n v="440"/>
    <x v="3"/>
  </r>
  <r>
    <n v="491245"/>
    <x v="0"/>
    <x v="0"/>
    <n v="50000"/>
    <n v="50000"/>
    <n v="0"/>
    <x v="0"/>
    <x v="1"/>
    <x v="0"/>
    <n v="477"/>
    <x v="8"/>
  </r>
  <r>
    <n v="491248"/>
    <x v="0"/>
    <x v="0"/>
    <n v="20000"/>
    <n v="20000"/>
    <n v="0"/>
    <x v="0"/>
    <x v="0"/>
    <x v="1"/>
    <n v="410"/>
    <x v="2"/>
  </r>
  <r>
    <n v="491253"/>
    <x v="1"/>
    <x v="0"/>
    <n v="35000"/>
    <n v="35000"/>
    <n v="0"/>
    <x v="0"/>
    <x v="1"/>
    <x v="0"/>
    <n v="504"/>
    <x v="0"/>
  </r>
  <r>
    <n v="491256"/>
    <x v="1"/>
    <x v="0"/>
    <n v="24900"/>
    <n v="0"/>
    <n v="1"/>
    <x v="1"/>
    <x v="1"/>
    <x v="0"/>
    <n v="435"/>
    <x v="3"/>
  </r>
  <r>
    <n v="491258"/>
    <x v="1"/>
    <x v="0"/>
    <n v="500"/>
    <n v="500"/>
    <n v="0"/>
    <x v="0"/>
    <x v="0"/>
    <x v="1"/>
    <n v="448"/>
    <x v="3"/>
  </r>
  <r>
    <n v="491260"/>
    <x v="1"/>
    <x v="0"/>
    <n v="30000"/>
    <n v="30000"/>
    <n v="0"/>
    <x v="0"/>
    <x v="0"/>
    <x v="1"/>
    <n v="421"/>
    <x v="6"/>
  </r>
  <r>
    <n v="491263"/>
    <x v="0"/>
    <x v="0"/>
    <n v="35000"/>
    <n v="35000"/>
    <n v="0"/>
    <x v="0"/>
    <x v="0"/>
    <x v="1"/>
    <n v="491"/>
    <x v="0"/>
  </r>
  <r>
    <n v="491265"/>
    <x v="1"/>
    <x v="0"/>
    <n v="40000"/>
    <n v="40000"/>
    <n v="0"/>
    <x v="0"/>
    <x v="0"/>
    <x v="0"/>
    <n v="397"/>
    <x v="2"/>
  </r>
  <r>
    <n v="491266"/>
    <x v="0"/>
    <x v="0"/>
    <n v="25000"/>
    <n v="25000"/>
    <n v="0"/>
    <x v="0"/>
    <x v="1"/>
    <x v="0"/>
    <n v="452"/>
    <x v="1"/>
  </r>
  <r>
    <n v="491267"/>
    <x v="0"/>
    <x v="0"/>
    <n v="40000"/>
    <n v="40000"/>
    <n v="0"/>
    <x v="0"/>
    <x v="0"/>
    <x v="1"/>
    <n v="451"/>
    <x v="1"/>
  </r>
  <r>
    <n v="491286"/>
    <x v="0"/>
    <x v="0"/>
    <n v="25000"/>
    <n v="25000"/>
    <n v="0"/>
    <x v="0"/>
    <x v="0"/>
    <x v="2"/>
    <n v="450"/>
    <x v="3"/>
  </r>
  <r>
    <n v="491303"/>
    <x v="0"/>
    <x v="2"/>
    <n v="25000"/>
    <n v="25000"/>
    <n v="0"/>
    <x v="0"/>
    <x v="1"/>
    <x v="1"/>
    <n v="474"/>
    <x v="8"/>
  </r>
  <r>
    <n v="491331"/>
    <x v="0"/>
    <x v="0"/>
    <n v="34500"/>
    <n v="34500"/>
    <n v="0"/>
    <x v="0"/>
    <x v="0"/>
    <x v="2"/>
    <n v="459"/>
    <x v="1"/>
  </r>
  <r>
    <n v="491333"/>
    <x v="1"/>
    <x v="0"/>
    <n v="500"/>
    <n v="500"/>
    <n v="0"/>
    <x v="0"/>
    <x v="1"/>
    <x v="1"/>
    <n v="450"/>
    <x v="3"/>
  </r>
  <r>
    <n v="491334"/>
    <x v="1"/>
    <x v="0"/>
    <n v="500"/>
    <n v="500"/>
    <n v="0"/>
    <x v="0"/>
    <x v="1"/>
    <x v="0"/>
    <n v="445"/>
    <x v="3"/>
  </r>
  <r>
    <n v="491337"/>
    <x v="1"/>
    <x v="0"/>
    <n v="500"/>
    <n v="500"/>
    <n v="0"/>
    <x v="0"/>
    <x v="1"/>
    <x v="1"/>
    <n v="453"/>
    <x v="1"/>
  </r>
  <r>
    <n v="491356"/>
    <x v="1"/>
    <x v="0"/>
    <n v="25500"/>
    <n v="25500"/>
    <n v="0"/>
    <x v="0"/>
    <x v="1"/>
    <x v="2"/>
    <n v="443"/>
    <x v="3"/>
  </r>
  <r>
    <n v="491357"/>
    <x v="0"/>
    <x v="0"/>
    <n v="52700"/>
    <n v="52700"/>
    <n v="0"/>
    <x v="0"/>
    <x v="1"/>
    <x v="2"/>
    <n v="507"/>
    <x v="0"/>
  </r>
  <r>
    <n v="491363"/>
    <x v="0"/>
    <x v="2"/>
    <n v="35000"/>
    <n v="35000"/>
    <n v="0"/>
    <x v="0"/>
    <x v="0"/>
    <x v="1"/>
    <n v="453"/>
    <x v="1"/>
  </r>
  <r>
    <n v="491388"/>
    <x v="0"/>
    <x v="2"/>
    <n v="40000"/>
    <n v="40000"/>
    <n v="0"/>
    <x v="0"/>
    <x v="1"/>
    <x v="1"/>
    <n v="483"/>
    <x v="8"/>
  </r>
  <r>
    <n v="491390"/>
    <x v="0"/>
    <x v="2"/>
    <n v="30000"/>
    <n v="30000"/>
    <n v="0"/>
    <x v="0"/>
    <x v="0"/>
    <x v="0"/>
    <n v="429"/>
    <x v="6"/>
  </r>
  <r>
    <n v="491395"/>
    <x v="0"/>
    <x v="0"/>
    <n v="28000"/>
    <n v="28000"/>
    <n v="0"/>
    <x v="0"/>
    <x v="1"/>
    <x v="0"/>
    <n v="498"/>
    <x v="0"/>
  </r>
  <r>
    <n v="491402"/>
    <x v="0"/>
    <x v="0"/>
    <n v="134950"/>
    <n v="134950"/>
    <n v="0"/>
    <x v="0"/>
    <x v="0"/>
    <x v="0"/>
    <n v="465"/>
    <x v="1"/>
  </r>
  <r>
    <n v="491417"/>
    <x v="1"/>
    <x v="0"/>
    <n v="25000"/>
    <n v="0"/>
    <n v="1"/>
    <x v="1"/>
    <x v="1"/>
    <x v="0"/>
    <n v="377"/>
    <x v="4"/>
  </r>
  <r>
    <n v="491424"/>
    <x v="1"/>
    <x v="0"/>
    <n v="54000"/>
    <n v="54000"/>
    <n v="0"/>
    <x v="0"/>
    <x v="0"/>
    <x v="2"/>
    <n v="455"/>
    <x v="1"/>
  </r>
  <r>
    <n v="491432"/>
    <x v="0"/>
    <x v="0"/>
    <n v="25000"/>
    <n v="5000"/>
    <n v="1"/>
    <x v="1"/>
    <x v="0"/>
    <x v="1"/>
    <n v="424"/>
    <x v="6"/>
  </r>
  <r>
    <n v="491443"/>
    <x v="1"/>
    <x v="0"/>
    <n v="30000"/>
    <n v="0"/>
    <n v="1"/>
    <x v="1"/>
    <x v="0"/>
    <x v="1"/>
    <n v="409"/>
    <x v="2"/>
  </r>
  <r>
    <n v="491447"/>
    <x v="2"/>
    <x v="0"/>
    <n v="10000"/>
    <n v="10000"/>
    <n v="0"/>
    <x v="0"/>
    <x v="0"/>
    <x v="2"/>
    <n v="481"/>
    <x v="8"/>
  </r>
  <r>
    <n v="491449"/>
    <x v="0"/>
    <x v="1"/>
    <n v="63000"/>
    <n v="63000"/>
    <n v="0"/>
    <x v="0"/>
    <x v="0"/>
    <x v="0"/>
    <n v="458"/>
    <x v="1"/>
  </r>
  <r>
    <n v="491456"/>
    <x v="1"/>
    <x v="0"/>
    <n v="500"/>
    <n v="500"/>
    <n v="0"/>
    <x v="0"/>
    <x v="1"/>
    <x v="0"/>
    <n v="472"/>
    <x v="8"/>
  </r>
  <r>
    <n v="491461"/>
    <x v="0"/>
    <x v="0"/>
    <n v="25000"/>
    <n v="25000"/>
    <n v="0"/>
    <x v="0"/>
    <x v="0"/>
    <x v="0"/>
    <n v="439"/>
    <x v="3"/>
  </r>
  <r>
    <n v="491483"/>
    <x v="1"/>
    <x v="0"/>
    <n v="40000"/>
    <n v="40000"/>
    <n v="0"/>
    <x v="0"/>
    <x v="1"/>
    <x v="2"/>
    <n v="558"/>
    <x v="10"/>
  </r>
  <r>
    <n v="491486"/>
    <x v="1"/>
    <x v="1"/>
    <n v="25000"/>
    <n v="25000"/>
    <n v="0"/>
    <x v="0"/>
    <x v="0"/>
    <x v="1"/>
    <n v="507"/>
    <x v="0"/>
  </r>
  <r>
    <n v="491497"/>
    <x v="1"/>
    <x v="0"/>
    <n v="20000"/>
    <n v="15000"/>
    <n v="1"/>
    <x v="1"/>
    <x v="1"/>
    <x v="1"/>
    <n v="463"/>
    <x v="1"/>
  </r>
  <r>
    <n v="491522"/>
    <x v="0"/>
    <x v="0"/>
    <n v="60816"/>
    <n v="60816"/>
    <n v="0"/>
    <x v="0"/>
    <x v="0"/>
    <x v="1"/>
    <n v="434"/>
    <x v="3"/>
  </r>
  <r>
    <n v="491524"/>
    <x v="1"/>
    <x v="0"/>
    <n v="500"/>
    <n v="500"/>
    <n v="0"/>
    <x v="0"/>
    <x v="1"/>
    <x v="1"/>
    <n v="500"/>
    <x v="0"/>
  </r>
  <r>
    <n v="491527"/>
    <x v="0"/>
    <x v="0"/>
    <n v="50000"/>
    <n v="50000"/>
    <n v="0"/>
    <x v="0"/>
    <x v="1"/>
    <x v="1"/>
    <n v="487"/>
    <x v="8"/>
  </r>
  <r>
    <n v="491531"/>
    <x v="1"/>
    <x v="0"/>
    <n v="30000"/>
    <n v="30000"/>
    <n v="0"/>
    <x v="0"/>
    <x v="1"/>
    <x v="1"/>
    <n v="463"/>
    <x v="1"/>
  </r>
  <r>
    <n v="491532"/>
    <x v="1"/>
    <x v="0"/>
    <n v="5000"/>
    <n v="5000"/>
    <n v="0"/>
    <x v="0"/>
    <x v="1"/>
    <x v="0"/>
    <n v="449"/>
    <x v="3"/>
  </r>
  <r>
    <n v="491538"/>
    <x v="1"/>
    <x v="0"/>
    <n v="35000"/>
    <n v="0"/>
    <n v="1"/>
    <x v="1"/>
    <x v="0"/>
    <x v="1"/>
    <n v="453"/>
    <x v="1"/>
  </r>
  <r>
    <n v="491545"/>
    <x v="0"/>
    <x v="2"/>
    <n v="24300"/>
    <n v="24300"/>
    <n v="0"/>
    <x v="0"/>
    <x v="1"/>
    <x v="1"/>
    <n v="396"/>
    <x v="2"/>
  </r>
  <r>
    <n v="491562"/>
    <x v="0"/>
    <x v="0"/>
    <n v="40000"/>
    <n v="40000"/>
    <n v="0"/>
    <x v="0"/>
    <x v="0"/>
    <x v="1"/>
    <n v="421"/>
    <x v="6"/>
  </r>
  <r>
    <n v="491564"/>
    <x v="0"/>
    <x v="0"/>
    <n v="36900"/>
    <n v="36900"/>
    <n v="0"/>
    <x v="0"/>
    <x v="0"/>
    <x v="1"/>
    <n v="431"/>
    <x v="3"/>
  </r>
  <r>
    <n v="491572"/>
    <x v="0"/>
    <x v="0"/>
    <n v="79000"/>
    <n v="79000"/>
    <n v="0"/>
    <x v="0"/>
    <x v="1"/>
    <x v="1"/>
    <n v="425"/>
    <x v="6"/>
  </r>
  <r>
    <n v="491582"/>
    <x v="0"/>
    <x v="1"/>
    <n v="20000"/>
    <n v="20000"/>
    <n v="0"/>
    <x v="0"/>
    <x v="0"/>
    <x v="1"/>
    <n v="439"/>
    <x v="3"/>
  </r>
  <r>
    <n v="491598"/>
    <x v="0"/>
    <x v="2"/>
    <n v="50000"/>
    <n v="50000"/>
    <n v="0"/>
    <x v="0"/>
    <x v="0"/>
    <x v="0"/>
    <n v="429"/>
    <x v="6"/>
  </r>
  <r>
    <n v="491599"/>
    <x v="1"/>
    <x v="0"/>
    <n v="500"/>
    <n v="500"/>
    <n v="0"/>
    <x v="0"/>
    <x v="0"/>
    <x v="1"/>
    <n v="407"/>
    <x v="2"/>
  </r>
  <r>
    <n v="491627"/>
    <x v="0"/>
    <x v="0"/>
    <n v="30000"/>
    <n v="30000"/>
    <n v="0"/>
    <x v="0"/>
    <x v="1"/>
    <x v="0"/>
    <n v="449"/>
    <x v="3"/>
  </r>
  <r>
    <n v="491628"/>
    <x v="1"/>
    <x v="0"/>
    <n v="30000"/>
    <n v="10061.35"/>
    <n v="1"/>
    <x v="1"/>
    <x v="1"/>
    <x v="1"/>
    <n v="452"/>
    <x v="1"/>
  </r>
  <r>
    <n v="491630"/>
    <x v="1"/>
    <x v="1"/>
    <n v="30000"/>
    <n v="30000"/>
    <n v="0"/>
    <x v="0"/>
    <x v="1"/>
    <x v="2"/>
    <n v="459"/>
    <x v="1"/>
  </r>
  <r>
    <n v="491636"/>
    <x v="0"/>
    <x v="0"/>
    <n v="35712"/>
    <n v="35712"/>
    <n v="0"/>
    <x v="0"/>
    <x v="0"/>
    <x v="1"/>
    <n v="410"/>
    <x v="2"/>
  </r>
  <r>
    <n v="491642"/>
    <x v="0"/>
    <x v="0"/>
    <n v="12000"/>
    <n v="12000"/>
    <n v="0"/>
    <x v="0"/>
    <x v="0"/>
    <x v="1"/>
    <n v="421"/>
    <x v="6"/>
  </r>
  <r>
    <n v="491654"/>
    <x v="0"/>
    <x v="1"/>
    <n v="25000"/>
    <n v="25000"/>
    <n v="0"/>
    <x v="0"/>
    <x v="0"/>
    <x v="2"/>
    <n v="446"/>
    <x v="3"/>
  </r>
  <r>
    <n v="491660"/>
    <x v="0"/>
    <x v="0"/>
    <n v="32000"/>
    <n v="32000"/>
    <n v="0"/>
    <x v="0"/>
    <x v="1"/>
    <x v="0"/>
    <n v="492"/>
    <x v="0"/>
  </r>
  <r>
    <n v="491667"/>
    <x v="0"/>
    <x v="1"/>
    <n v="28001"/>
    <n v="28001"/>
    <n v="0"/>
    <x v="0"/>
    <x v="0"/>
    <x v="1"/>
    <n v="410"/>
    <x v="2"/>
  </r>
  <r>
    <n v="491674"/>
    <x v="0"/>
    <x v="1"/>
    <n v="25000"/>
    <n v="25000"/>
    <n v="0"/>
    <x v="0"/>
    <x v="0"/>
    <x v="1"/>
    <n v="414"/>
    <x v="6"/>
  </r>
  <r>
    <n v="491684"/>
    <x v="0"/>
    <x v="0"/>
    <n v="37000"/>
    <n v="37000"/>
    <n v="0"/>
    <x v="0"/>
    <x v="1"/>
    <x v="1"/>
    <n v="431"/>
    <x v="3"/>
  </r>
  <r>
    <n v="491706"/>
    <x v="0"/>
    <x v="0"/>
    <n v="30000"/>
    <n v="30000"/>
    <n v="0"/>
    <x v="0"/>
    <x v="0"/>
    <x v="1"/>
    <n v="457"/>
    <x v="1"/>
  </r>
  <r>
    <n v="491708"/>
    <x v="1"/>
    <x v="0"/>
    <n v="20000"/>
    <n v="20000"/>
    <n v="0"/>
    <x v="0"/>
    <x v="0"/>
    <x v="1"/>
    <n v="432"/>
    <x v="3"/>
  </r>
  <r>
    <n v="491717"/>
    <x v="1"/>
    <x v="0"/>
    <n v="80220"/>
    <n v="80220"/>
    <n v="0"/>
    <x v="0"/>
    <x v="1"/>
    <x v="0"/>
    <n v="485"/>
    <x v="8"/>
  </r>
  <r>
    <n v="491720"/>
    <x v="1"/>
    <x v="0"/>
    <n v="10000"/>
    <n v="10000"/>
    <n v="0"/>
    <x v="0"/>
    <x v="0"/>
    <x v="0"/>
    <n v="449"/>
    <x v="3"/>
  </r>
  <r>
    <n v="491727"/>
    <x v="0"/>
    <x v="0"/>
    <n v="35000"/>
    <n v="35000"/>
    <n v="0"/>
    <x v="0"/>
    <x v="1"/>
    <x v="1"/>
    <n v="454"/>
    <x v="1"/>
  </r>
  <r>
    <n v="491736"/>
    <x v="0"/>
    <x v="0"/>
    <n v="10000"/>
    <n v="10000"/>
    <n v="0"/>
    <x v="0"/>
    <x v="0"/>
    <x v="0"/>
    <n v="459"/>
    <x v="1"/>
  </r>
  <r>
    <n v="491738"/>
    <x v="1"/>
    <x v="0"/>
    <n v="19000"/>
    <n v="19000"/>
    <n v="0"/>
    <x v="0"/>
    <x v="0"/>
    <x v="1"/>
    <n v="374"/>
    <x v="4"/>
  </r>
  <r>
    <n v="491740"/>
    <x v="0"/>
    <x v="1"/>
    <n v="35000"/>
    <n v="35000"/>
    <n v="0"/>
    <x v="0"/>
    <x v="1"/>
    <x v="0"/>
    <n v="468"/>
    <x v="1"/>
  </r>
  <r>
    <n v="491752"/>
    <x v="1"/>
    <x v="0"/>
    <n v="12000"/>
    <n v="12000"/>
    <n v="0"/>
    <x v="0"/>
    <x v="0"/>
    <x v="0"/>
    <n v="414"/>
    <x v="6"/>
  </r>
  <r>
    <n v="491759"/>
    <x v="0"/>
    <x v="1"/>
    <n v="25000"/>
    <n v="25000"/>
    <n v="0"/>
    <x v="0"/>
    <x v="1"/>
    <x v="1"/>
    <n v="504"/>
    <x v="0"/>
  </r>
  <r>
    <n v="491760"/>
    <x v="1"/>
    <x v="0"/>
    <n v="30000"/>
    <n v="30000"/>
    <n v="0"/>
    <x v="0"/>
    <x v="0"/>
    <x v="1"/>
    <n v="420"/>
    <x v="6"/>
  </r>
  <r>
    <n v="491790"/>
    <x v="0"/>
    <x v="0"/>
    <n v="65500"/>
    <n v="65500"/>
    <n v="0"/>
    <x v="0"/>
    <x v="1"/>
    <x v="0"/>
    <n v="506"/>
    <x v="0"/>
  </r>
  <r>
    <n v="491792"/>
    <x v="0"/>
    <x v="1"/>
    <n v="55000"/>
    <n v="55000"/>
    <n v="0"/>
    <x v="0"/>
    <x v="0"/>
    <x v="1"/>
    <n v="452"/>
    <x v="1"/>
  </r>
  <r>
    <n v="491794"/>
    <x v="0"/>
    <x v="1"/>
    <n v="20000"/>
    <n v="20000"/>
    <n v="0"/>
    <x v="0"/>
    <x v="1"/>
    <x v="2"/>
    <n v="412"/>
    <x v="6"/>
  </r>
  <r>
    <n v="491805"/>
    <x v="1"/>
    <x v="0"/>
    <n v="35000"/>
    <n v="35000"/>
    <n v="0"/>
    <x v="0"/>
    <x v="1"/>
    <x v="1"/>
    <n v="452"/>
    <x v="1"/>
  </r>
  <r>
    <n v="491833"/>
    <x v="0"/>
    <x v="0"/>
    <n v="40000"/>
    <n v="40000"/>
    <n v="0"/>
    <x v="0"/>
    <x v="1"/>
    <x v="0"/>
    <n v="444"/>
    <x v="3"/>
  </r>
  <r>
    <n v="491868"/>
    <x v="0"/>
    <x v="0"/>
    <n v="25000"/>
    <n v="5000"/>
    <n v="1"/>
    <x v="1"/>
    <x v="0"/>
    <x v="1"/>
    <n v="459"/>
    <x v="1"/>
  </r>
  <r>
    <n v="491889"/>
    <x v="1"/>
    <x v="0"/>
    <n v="65050"/>
    <n v="65050"/>
    <n v="0"/>
    <x v="0"/>
    <x v="1"/>
    <x v="1"/>
    <n v="447"/>
    <x v="3"/>
  </r>
  <r>
    <n v="491900"/>
    <x v="1"/>
    <x v="2"/>
    <n v="30000"/>
    <n v="30000"/>
    <n v="0"/>
    <x v="0"/>
    <x v="0"/>
    <x v="1"/>
    <n v="441"/>
    <x v="3"/>
  </r>
  <r>
    <n v="491907"/>
    <x v="0"/>
    <x v="0"/>
    <n v="85000"/>
    <n v="85000"/>
    <n v="0"/>
    <x v="0"/>
    <x v="1"/>
    <x v="1"/>
    <n v="447"/>
    <x v="3"/>
  </r>
  <r>
    <n v="491909"/>
    <x v="0"/>
    <x v="1"/>
    <n v="500"/>
    <n v="500"/>
    <n v="0"/>
    <x v="0"/>
    <x v="1"/>
    <x v="1"/>
    <n v="522"/>
    <x v="7"/>
  </r>
  <r>
    <n v="491911"/>
    <x v="1"/>
    <x v="0"/>
    <n v="56000"/>
    <n v="56000"/>
    <n v="0"/>
    <x v="0"/>
    <x v="1"/>
    <x v="0"/>
    <n v="526"/>
    <x v="7"/>
  </r>
  <r>
    <n v="491912"/>
    <x v="1"/>
    <x v="0"/>
    <n v="65000"/>
    <n v="65000"/>
    <n v="0"/>
    <x v="0"/>
    <x v="0"/>
    <x v="1"/>
    <n v="517"/>
    <x v="7"/>
  </r>
  <r>
    <n v="491960"/>
    <x v="1"/>
    <x v="1"/>
    <n v="30000"/>
    <n v="30000"/>
    <n v="0"/>
    <x v="0"/>
    <x v="1"/>
    <x v="1"/>
    <n v="452"/>
    <x v="1"/>
  </r>
  <r>
    <n v="491969"/>
    <x v="1"/>
    <x v="0"/>
    <n v="50000"/>
    <n v="50000"/>
    <n v="0"/>
    <x v="0"/>
    <x v="1"/>
    <x v="0"/>
    <n v="437"/>
    <x v="3"/>
  </r>
  <r>
    <n v="491971"/>
    <x v="0"/>
    <x v="0"/>
    <n v="37000"/>
    <n v="37000"/>
    <n v="0"/>
    <x v="0"/>
    <x v="0"/>
    <x v="1"/>
    <n v="424"/>
    <x v="6"/>
  </r>
  <r>
    <n v="491979"/>
    <x v="1"/>
    <x v="0"/>
    <n v="40000"/>
    <n v="40000"/>
    <n v="0"/>
    <x v="0"/>
    <x v="0"/>
    <x v="1"/>
    <n v="401"/>
    <x v="2"/>
  </r>
  <r>
    <n v="491985"/>
    <x v="1"/>
    <x v="0"/>
    <n v="500"/>
    <n v="500"/>
    <n v="0"/>
    <x v="0"/>
    <x v="1"/>
    <x v="2"/>
    <n v="452"/>
    <x v="1"/>
  </r>
  <r>
    <n v="491993"/>
    <x v="0"/>
    <x v="0"/>
    <n v="81000"/>
    <n v="81000"/>
    <n v="0"/>
    <x v="0"/>
    <x v="0"/>
    <x v="0"/>
    <n v="415"/>
    <x v="6"/>
  </r>
  <r>
    <n v="491997"/>
    <x v="1"/>
    <x v="0"/>
    <n v="5000"/>
    <n v="5000"/>
    <n v="0"/>
    <x v="0"/>
    <x v="1"/>
    <x v="1"/>
    <n v="420"/>
    <x v="6"/>
  </r>
  <r>
    <n v="492000"/>
    <x v="1"/>
    <x v="0"/>
    <n v="50000"/>
    <n v="50000"/>
    <n v="0"/>
    <x v="0"/>
    <x v="1"/>
    <x v="2"/>
    <n v="463"/>
    <x v="1"/>
  </r>
  <r>
    <n v="492005"/>
    <x v="0"/>
    <x v="0"/>
    <n v="23000"/>
    <n v="23000"/>
    <n v="0"/>
    <x v="0"/>
    <x v="0"/>
    <x v="1"/>
    <n v="515"/>
    <x v="7"/>
  </r>
  <r>
    <n v="492012"/>
    <x v="0"/>
    <x v="0"/>
    <n v="35000"/>
    <n v="35000"/>
    <n v="0"/>
    <x v="0"/>
    <x v="1"/>
    <x v="0"/>
    <n v="405"/>
    <x v="2"/>
  </r>
  <r>
    <n v="492014"/>
    <x v="1"/>
    <x v="0"/>
    <n v="10000"/>
    <n v="10000"/>
    <n v="0"/>
    <x v="0"/>
    <x v="0"/>
    <x v="0"/>
    <n v="432"/>
    <x v="3"/>
  </r>
  <r>
    <n v="492053"/>
    <x v="1"/>
    <x v="0"/>
    <n v="10000"/>
    <n v="10000"/>
    <n v="0"/>
    <x v="0"/>
    <x v="1"/>
    <x v="2"/>
    <n v="475"/>
    <x v="8"/>
  </r>
  <r>
    <n v="492055"/>
    <x v="0"/>
    <x v="0"/>
    <n v="23000"/>
    <n v="23000"/>
    <n v="0"/>
    <x v="0"/>
    <x v="1"/>
    <x v="1"/>
    <n v="451"/>
    <x v="1"/>
  </r>
  <r>
    <n v="492058"/>
    <x v="1"/>
    <x v="1"/>
    <n v="10000"/>
    <n v="10000"/>
    <n v="0"/>
    <x v="0"/>
    <x v="0"/>
    <x v="1"/>
    <n v="450"/>
    <x v="3"/>
  </r>
  <r>
    <n v="492067"/>
    <x v="0"/>
    <x v="0"/>
    <n v="23000"/>
    <n v="23000"/>
    <n v="0"/>
    <x v="0"/>
    <x v="1"/>
    <x v="1"/>
    <n v="493"/>
    <x v="0"/>
  </r>
  <r>
    <n v="492078"/>
    <x v="0"/>
    <x v="0"/>
    <n v="61000"/>
    <n v="61000"/>
    <n v="0"/>
    <x v="0"/>
    <x v="1"/>
    <x v="1"/>
    <n v="456"/>
    <x v="1"/>
  </r>
  <r>
    <n v="492084"/>
    <x v="0"/>
    <x v="0"/>
    <n v="50000"/>
    <n v="50000"/>
    <n v="0"/>
    <x v="0"/>
    <x v="0"/>
    <x v="1"/>
    <n v="417"/>
    <x v="6"/>
  </r>
  <r>
    <n v="492085"/>
    <x v="0"/>
    <x v="0"/>
    <n v="35000"/>
    <n v="35000"/>
    <n v="0"/>
    <x v="0"/>
    <x v="0"/>
    <x v="2"/>
    <n v="415"/>
    <x v="6"/>
  </r>
  <r>
    <n v="492090"/>
    <x v="1"/>
    <x v="0"/>
    <n v="500"/>
    <n v="500"/>
    <n v="0"/>
    <x v="0"/>
    <x v="1"/>
    <x v="1"/>
    <n v="446"/>
    <x v="3"/>
  </r>
  <r>
    <n v="492117"/>
    <x v="1"/>
    <x v="0"/>
    <n v="20000"/>
    <n v="20000"/>
    <n v="0"/>
    <x v="0"/>
    <x v="0"/>
    <x v="0"/>
    <n v="446"/>
    <x v="3"/>
  </r>
  <r>
    <n v="492126"/>
    <x v="0"/>
    <x v="1"/>
    <n v="30000"/>
    <n v="30000"/>
    <n v="0"/>
    <x v="0"/>
    <x v="0"/>
    <x v="1"/>
    <n v="416"/>
    <x v="6"/>
  </r>
  <r>
    <n v="492145"/>
    <x v="0"/>
    <x v="0"/>
    <n v="67500"/>
    <n v="67500"/>
    <n v="0"/>
    <x v="0"/>
    <x v="0"/>
    <x v="1"/>
    <n v="431"/>
    <x v="3"/>
  </r>
  <r>
    <n v="492146"/>
    <x v="0"/>
    <x v="2"/>
    <n v="23000"/>
    <n v="23000"/>
    <n v="0"/>
    <x v="0"/>
    <x v="0"/>
    <x v="1"/>
    <n v="451"/>
    <x v="1"/>
  </r>
  <r>
    <n v="492151"/>
    <x v="1"/>
    <x v="0"/>
    <n v="50000"/>
    <n v="20000"/>
    <n v="0"/>
    <x v="0"/>
    <x v="0"/>
    <x v="0"/>
    <n v="452"/>
    <x v="1"/>
  </r>
  <r>
    <n v="492164"/>
    <x v="1"/>
    <x v="2"/>
    <n v="30000"/>
    <n v="30000"/>
    <n v="0"/>
    <x v="0"/>
    <x v="0"/>
    <x v="0"/>
    <n v="446"/>
    <x v="3"/>
  </r>
  <r>
    <n v="492183"/>
    <x v="1"/>
    <x v="0"/>
    <n v="10000"/>
    <n v="10000"/>
    <n v="0"/>
    <x v="0"/>
    <x v="1"/>
    <x v="0"/>
    <n v="444"/>
    <x v="3"/>
  </r>
  <r>
    <n v="492236"/>
    <x v="1"/>
    <x v="0"/>
    <n v="125700"/>
    <n v="125700"/>
    <n v="0"/>
    <x v="0"/>
    <x v="0"/>
    <x v="1"/>
    <n v="492"/>
    <x v="0"/>
  </r>
  <r>
    <n v="492242"/>
    <x v="1"/>
    <x v="0"/>
    <n v="30000"/>
    <n v="30000"/>
    <n v="0"/>
    <x v="0"/>
    <x v="1"/>
    <x v="1"/>
    <n v="412"/>
    <x v="6"/>
  </r>
  <r>
    <n v="492254"/>
    <x v="1"/>
    <x v="0"/>
    <n v="500"/>
    <n v="500"/>
    <n v="0"/>
    <x v="0"/>
    <x v="1"/>
    <x v="1"/>
    <n v="437"/>
    <x v="3"/>
  </r>
  <r>
    <n v="492255"/>
    <x v="1"/>
    <x v="0"/>
    <n v="25000"/>
    <n v="25000"/>
    <n v="0"/>
    <x v="0"/>
    <x v="0"/>
    <x v="1"/>
    <n v="435"/>
    <x v="3"/>
  </r>
  <r>
    <n v="492258"/>
    <x v="1"/>
    <x v="0"/>
    <n v="1000"/>
    <n v="1000"/>
    <n v="0"/>
    <x v="0"/>
    <x v="1"/>
    <x v="0"/>
    <n v="428"/>
    <x v="6"/>
  </r>
  <r>
    <n v="492279"/>
    <x v="1"/>
    <x v="0"/>
    <n v="51000"/>
    <n v="11000"/>
    <n v="1"/>
    <x v="1"/>
    <x v="0"/>
    <x v="1"/>
    <n v="446"/>
    <x v="3"/>
  </r>
  <r>
    <n v="492280"/>
    <x v="0"/>
    <x v="1"/>
    <n v="2000"/>
    <n v="2000"/>
    <n v="0"/>
    <x v="0"/>
    <x v="1"/>
    <x v="0"/>
    <n v="470"/>
    <x v="1"/>
  </r>
  <r>
    <n v="492311"/>
    <x v="0"/>
    <x v="0"/>
    <n v="25000"/>
    <n v="25000"/>
    <n v="0"/>
    <x v="0"/>
    <x v="1"/>
    <x v="2"/>
    <n v="485"/>
    <x v="8"/>
  </r>
  <r>
    <n v="492313"/>
    <x v="1"/>
    <x v="0"/>
    <n v="10000"/>
    <n v="10000"/>
    <n v="0"/>
    <x v="0"/>
    <x v="1"/>
    <x v="2"/>
    <n v="456"/>
    <x v="1"/>
  </r>
  <r>
    <n v="492323"/>
    <x v="1"/>
    <x v="0"/>
    <n v="35000"/>
    <n v="35000"/>
    <n v="0"/>
    <x v="0"/>
    <x v="0"/>
    <x v="0"/>
    <n v="441"/>
    <x v="3"/>
  </r>
  <r>
    <n v="492327"/>
    <x v="1"/>
    <x v="0"/>
    <n v="20000"/>
    <n v="0"/>
    <n v="1"/>
    <x v="1"/>
    <x v="0"/>
    <x v="0"/>
    <n v="408"/>
    <x v="2"/>
  </r>
  <r>
    <n v="492336"/>
    <x v="0"/>
    <x v="0"/>
    <n v="85000"/>
    <n v="85000"/>
    <n v="0"/>
    <x v="0"/>
    <x v="1"/>
    <x v="0"/>
    <n v="457"/>
    <x v="1"/>
  </r>
  <r>
    <n v="492350"/>
    <x v="1"/>
    <x v="0"/>
    <n v="35000"/>
    <n v="35000"/>
    <n v="0"/>
    <x v="0"/>
    <x v="0"/>
    <x v="1"/>
    <n v="423"/>
    <x v="6"/>
  </r>
  <r>
    <n v="492351"/>
    <x v="1"/>
    <x v="0"/>
    <n v="35000"/>
    <n v="35000"/>
    <n v="0"/>
    <x v="0"/>
    <x v="0"/>
    <x v="1"/>
    <n v="492"/>
    <x v="0"/>
  </r>
  <r>
    <n v="492356"/>
    <x v="1"/>
    <x v="0"/>
    <n v="5000"/>
    <n v="5000"/>
    <n v="0"/>
    <x v="0"/>
    <x v="0"/>
    <x v="0"/>
    <n v="385"/>
    <x v="4"/>
  </r>
  <r>
    <n v="492372"/>
    <x v="0"/>
    <x v="0"/>
    <n v="20000"/>
    <n v="20000"/>
    <n v="0"/>
    <x v="0"/>
    <x v="0"/>
    <x v="1"/>
    <n v="452"/>
    <x v="1"/>
  </r>
  <r>
    <n v="492373"/>
    <x v="0"/>
    <x v="0"/>
    <n v="43000"/>
    <n v="43000"/>
    <n v="0"/>
    <x v="0"/>
    <x v="0"/>
    <x v="1"/>
    <n v="505"/>
    <x v="0"/>
  </r>
  <r>
    <n v="492377"/>
    <x v="1"/>
    <x v="0"/>
    <n v="30000"/>
    <n v="0"/>
    <n v="1"/>
    <x v="1"/>
    <x v="0"/>
    <x v="2"/>
    <n v="436"/>
    <x v="3"/>
  </r>
  <r>
    <n v="492384"/>
    <x v="1"/>
    <x v="0"/>
    <n v="10000"/>
    <n v="10000"/>
    <n v="0"/>
    <x v="0"/>
    <x v="1"/>
    <x v="1"/>
    <n v="412"/>
    <x v="6"/>
  </r>
  <r>
    <n v="492396"/>
    <x v="0"/>
    <x v="1"/>
    <n v="61000"/>
    <n v="61000"/>
    <n v="0"/>
    <x v="0"/>
    <x v="1"/>
    <x v="0"/>
    <n v="530"/>
    <x v="7"/>
  </r>
  <r>
    <n v="492399"/>
    <x v="1"/>
    <x v="1"/>
    <n v="25000"/>
    <n v="25000"/>
    <n v="0"/>
    <x v="0"/>
    <x v="1"/>
    <x v="0"/>
    <n v="474"/>
    <x v="8"/>
  </r>
  <r>
    <n v="492404"/>
    <x v="2"/>
    <x v="2"/>
    <n v="50000"/>
    <n v="42000"/>
    <n v="1"/>
    <x v="1"/>
    <x v="0"/>
    <x v="1"/>
    <n v="466"/>
    <x v="1"/>
  </r>
  <r>
    <n v="492405"/>
    <x v="0"/>
    <x v="0"/>
    <n v="25000"/>
    <n v="25000"/>
    <n v="0"/>
    <x v="0"/>
    <x v="0"/>
    <x v="1"/>
    <n v="461"/>
    <x v="1"/>
  </r>
  <r>
    <n v="492406"/>
    <x v="0"/>
    <x v="0"/>
    <n v="65000"/>
    <n v="65000"/>
    <n v="0"/>
    <x v="0"/>
    <x v="1"/>
    <x v="1"/>
    <n v="505"/>
    <x v="0"/>
  </r>
  <r>
    <n v="492414"/>
    <x v="0"/>
    <x v="0"/>
    <n v="500"/>
    <n v="500"/>
    <n v="0"/>
    <x v="0"/>
    <x v="1"/>
    <x v="1"/>
    <n v="503"/>
    <x v="0"/>
  </r>
  <r>
    <n v="492416"/>
    <x v="1"/>
    <x v="0"/>
    <n v="500"/>
    <n v="500"/>
    <n v="0"/>
    <x v="0"/>
    <x v="1"/>
    <x v="0"/>
    <n v="448"/>
    <x v="3"/>
  </r>
  <r>
    <n v="492422"/>
    <x v="0"/>
    <x v="0"/>
    <n v="500"/>
    <n v="500"/>
    <n v="0"/>
    <x v="0"/>
    <x v="1"/>
    <x v="1"/>
    <n v="443"/>
    <x v="3"/>
  </r>
  <r>
    <n v="492434"/>
    <x v="0"/>
    <x v="0"/>
    <n v="30000"/>
    <n v="30000"/>
    <n v="0"/>
    <x v="0"/>
    <x v="0"/>
    <x v="1"/>
    <n v="390"/>
    <x v="4"/>
  </r>
  <r>
    <n v="492440"/>
    <x v="1"/>
    <x v="0"/>
    <n v="20000"/>
    <n v="20000"/>
    <n v="0"/>
    <x v="0"/>
    <x v="1"/>
    <x v="1"/>
    <n v="419"/>
    <x v="6"/>
  </r>
  <r>
    <n v="492444"/>
    <x v="0"/>
    <x v="0"/>
    <n v="18500"/>
    <n v="18500"/>
    <n v="0"/>
    <x v="0"/>
    <x v="1"/>
    <x v="0"/>
    <n v="494"/>
    <x v="0"/>
  </r>
  <r>
    <n v="492446"/>
    <x v="0"/>
    <x v="0"/>
    <n v="156430"/>
    <n v="156430"/>
    <n v="0"/>
    <x v="0"/>
    <x v="1"/>
    <x v="2"/>
    <n v="553"/>
    <x v="10"/>
  </r>
  <r>
    <n v="492458"/>
    <x v="0"/>
    <x v="0"/>
    <n v="94000"/>
    <n v="94000"/>
    <n v="0"/>
    <x v="0"/>
    <x v="0"/>
    <x v="0"/>
    <n v="432"/>
    <x v="3"/>
  </r>
  <r>
    <n v="492464"/>
    <x v="1"/>
    <x v="0"/>
    <n v="20000"/>
    <n v="20000"/>
    <n v="0"/>
    <x v="0"/>
    <x v="0"/>
    <x v="0"/>
    <n v="386"/>
    <x v="4"/>
  </r>
  <r>
    <n v="492468"/>
    <x v="1"/>
    <x v="1"/>
    <n v="20000"/>
    <n v="20000"/>
    <n v="0"/>
    <x v="0"/>
    <x v="0"/>
    <x v="1"/>
    <n v="428"/>
    <x v="6"/>
  </r>
  <r>
    <n v="492471"/>
    <x v="1"/>
    <x v="0"/>
    <n v="40000"/>
    <n v="0"/>
    <n v="1"/>
    <x v="1"/>
    <x v="1"/>
    <x v="0"/>
    <n v="492"/>
    <x v="0"/>
  </r>
  <r>
    <n v="492477"/>
    <x v="0"/>
    <x v="0"/>
    <n v="162400"/>
    <n v="162400"/>
    <n v="0"/>
    <x v="0"/>
    <x v="1"/>
    <x v="0"/>
    <n v="462"/>
    <x v="1"/>
  </r>
  <r>
    <n v="492478"/>
    <x v="0"/>
    <x v="0"/>
    <n v="123500"/>
    <n v="123500"/>
    <n v="0"/>
    <x v="0"/>
    <x v="1"/>
    <x v="0"/>
    <n v="409"/>
    <x v="2"/>
  </r>
  <r>
    <n v="492481"/>
    <x v="0"/>
    <x v="1"/>
    <n v="40000"/>
    <n v="40000"/>
    <n v="0"/>
    <x v="0"/>
    <x v="0"/>
    <x v="0"/>
    <n v="533"/>
    <x v="9"/>
  </r>
  <r>
    <n v="492486"/>
    <x v="0"/>
    <x v="0"/>
    <n v="50000"/>
    <n v="50000"/>
    <n v="0"/>
    <x v="0"/>
    <x v="1"/>
    <x v="0"/>
    <n v="496"/>
    <x v="0"/>
  </r>
  <r>
    <n v="492487"/>
    <x v="2"/>
    <x v="0"/>
    <n v="31000"/>
    <n v="31000"/>
    <n v="0"/>
    <x v="0"/>
    <x v="1"/>
    <x v="2"/>
    <n v="493"/>
    <x v="0"/>
  </r>
  <r>
    <n v="492493"/>
    <x v="1"/>
    <x v="0"/>
    <n v="25000"/>
    <n v="30"/>
    <n v="1"/>
    <x v="1"/>
    <x v="1"/>
    <x v="0"/>
    <n v="500"/>
    <x v="0"/>
  </r>
  <r>
    <n v="492496"/>
    <x v="2"/>
    <x v="0"/>
    <n v="40000"/>
    <n v="40000"/>
    <n v="0"/>
    <x v="0"/>
    <x v="0"/>
    <x v="1"/>
    <n v="498"/>
    <x v="0"/>
  </r>
  <r>
    <n v="492502"/>
    <x v="0"/>
    <x v="0"/>
    <n v="5000"/>
    <n v="5000"/>
    <n v="0"/>
    <x v="0"/>
    <x v="0"/>
    <x v="2"/>
    <n v="525"/>
    <x v="7"/>
  </r>
  <r>
    <n v="492503"/>
    <x v="2"/>
    <x v="0"/>
    <n v="35000"/>
    <n v="35000"/>
    <n v="0"/>
    <x v="0"/>
    <x v="1"/>
    <x v="1"/>
    <n v="457"/>
    <x v="1"/>
  </r>
  <r>
    <n v="492514"/>
    <x v="1"/>
    <x v="0"/>
    <n v="3000"/>
    <n v="3000"/>
    <n v="0"/>
    <x v="0"/>
    <x v="0"/>
    <x v="2"/>
    <n v="429"/>
    <x v="6"/>
  </r>
  <r>
    <n v="492519"/>
    <x v="1"/>
    <x v="0"/>
    <n v="500"/>
    <n v="500"/>
    <n v="0"/>
    <x v="0"/>
    <x v="0"/>
    <x v="1"/>
    <n v="443"/>
    <x v="3"/>
  </r>
  <r>
    <n v="492520"/>
    <x v="0"/>
    <x v="0"/>
    <n v="10000"/>
    <n v="10000"/>
    <n v="0"/>
    <x v="0"/>
    <x v="1"/>
    <x v="2"/>
    <n v="447"/>
    <x v="3"/>
  </r>
  <r>
    <n v="492527"/>
    <x v="2"/>
    <x v="0"/>
    <n v="70000"/>
    <n v="70000"/>
    <n v="0"/>
    <x v="0"/>
    <x v="1"/>
    <x v="1"/>
    <n v="459"/>
    <x v="1"/>
  </r>
  <r>
    <n v="492545"/>
    <x v="0"/>
    <x v="2"/>
    <n v="65000"/>
    <n v="65000"/>
    <n v="0"/>
    <x v="0"/>
    <x v="0"/>
    <x v="1"/>
    <n v="413"/>
    <x v="6"/>
  </r>
  <r>
    <n v="492559"/>
    <x v="1"/>
    <x v="0"/>
    <n v="10000"/>
    <n v="10000"/>
    <n v="0"/>
    <x v="0"/>
    <x v="1"/>
    <x v="2"/>
    <n v="446"/>
    <x v="3"/>
  </r>
  <r>
    <n v="492561"/>
    <x v="0"/>
    <x v="0"/>
    <n v="30000"/>
    <n v="30000"/>
    <n v="0"/>
    <x v="0"/>
    <x v="0"/>
    <x v="1"/>
    <n v="493"/>
    <x v="0"/>
  </r>
  <r>
    <n v="492582"/>
    <x v="1"/>
    <x v="1"/>
    <n v="30000"/>
    <n v="30000"/>
    <n v="0"/>
    <x v="0"/>
    <x v="1"/>
    <x v="1"/>
    <n v="515"/>
    <x v="7"/>
  </r>
  <r>
    <n v="492598"/>
    <x v="0"/>
    <x v="0"/>
    <n v="34700"/>
    <n v="34700"/>
    <n v="0"/>
    <x v="0"/>
    <x v="1"/>
    <x v="2"/>
    <n v="528"/>
    <x v="7"/>
  </r>
  <r>
    <n v="492609"/>
    <x v="0"/>
    <x v="0"/>
    <n v="35000"/>
    <n v="35000"/>
    <n v="0"/>
    <x v="0"/>
    <x v="1"/>
    <x v="0"/>
    <n v="494"/>
    <x v="0"/>
  </r>
  <r>
    <n v="492626"/>
    <x v="1"/>
    <x v="0"/>
    <n v="1800"/>
    <n v="1800"/>
    <n v="0"/>
    <x v="0"/>
    <x v="1"/>
    <x v="1"/>
    <n v="458"/>
    <x v="1"/>
  </r>
  <r>
    <n v="492640"/>
    <x v="1"/>
    <x v="0"/>
    <n v="5000"/>
    <n v="5000"/>
    <n v="0"/>
    <x v="0"/>
    <x v="1"/>
    <x v="1"/>
    <n v="413"/>
    <x v="6"/>
  </r>
  <r>
    <n v="492688"/>
    <x v="2"/>
    <x v="0"/>
    <n v="25000"/>
    <n v="25000"/>
    <n v="0"/>
    <x v="0"/>
    <x v="0"/>
    <x v="0"/>
    <n v="464"/>
    <x v="1"/>
  </r>
  <r>
    <n v="492692"/>
    <x v="1"/>
    <x v="0"/>
    <n v="20000"/>
    <n v="0"/>
    <n v="1"/>
    <x v="1"/>
    <x v="0"/>
    <x v="1"/>
    <n v="430"/>
    <x v="6"/>
  </r>
  <r>
    <n v="492693"/>
    <x v="1"/>
    <x v="0"/>
    <n v="25000"/>
    <n v="25000"/>
    <n v="0"/>
    <x v="0"/>
    <x v="1"/>
    <x v="2"/>
    <n v="413"/>
    <x v="6"/>
  </r>
  <r>
    <n v="492855"/>
    <x v="1"/>
    <x v="0"/>
    <n v="35000"/>
    <n v="35000"/>
    <n v="0"/>
    <x v="0"/>
    <x v="0"/>
    <x v="0"/>
    <n v="472"/>
    <x v="8"/>
  </r>
  <r>
    <n v="492880"/>
    <x v="1"/>
    <x v="0"/>
    <n v="10000"/>
    <n v="10000"/>
    <n v="0"/>
    <x v="0"/>
    <x v="1"/>
    <x v="0"/>
    <n v="475"/>
    <x v="8"/>
  </r>
  <r>
    <n v="492884"/>
    <x v="0"/>
    <x v="2"/>
    <n v="25000"/>
    <n v="25000"/>
    <n v="0"/>
    <x v="0"/>
    <x v="1"/>
    <x v="0"/>
    <n v="507"/>
    <x v="0"/>
  </r>
  <r>
    <n v="492930"/>
    <x v="0"/>
    <x v="0"/>
    <n v="59900"/>
    <n v="59900"/>
    <n v="0"/>
    <x v="0"/>
    <x v="1"/>
    <x v="0"/>
    <n v="557"/>
    <x v="10"/>
  </r>
  <r>
    <n v="492957"/>
    <x v="1"/>
    <x v="1"/>
    <n v="30000"/>
    <n v="30000"/>
    <n v="0"/>
    <x v="0"/>
    <x v="1"/>
    <x v="1"/>
    <n v="480"/>
    <x v="8"/>
  </r>
  <r>
    <n v="492967"/>
    <x v="1"/>
    <x v="0"/>
    <n v="10000"/>
    <n v="10000"/>
    <n v="0"/>
    <x v="0"/>
    <x v="1"/>
    <x v="1"/>
    <n v="454"/>
    <x v="1"/>
  </r>
  <r>
    <n v="492974"/>
    <x v="1"/>
    <x v="0"/>
    <n v="3000"/>
    <n v="3000"/>
    <n v="0"/>
    <x v="0"/>
    <x v="1"/>
    <x v="1"/>
    <n v="471"/>
    <x v="8"/>
  </r>
  <r>
    <n v="492980"/>
    <x v="1"/>
    <x v="0"/>
    <n v="35000"/>
    <n v="35000"/>
    <n v="0"/>
    <x v="0"/>
    <x v="1"/>
    <x v="0"/>
    <n v="468"/>
    <x v="1"/>
  </r>
  <r>
    <n v="492985"/>
    <x v="2"/>
    <x v="2"/>
    <n v="19000"/>
    <n v="19000"/>
    <n v="0"/>
    <x v="0"/>
    <x v="0"/>
    <x v="0"/>
    <n v="499"/>
    <x v="0"/>
  </r>
  <r>
    <n v="492986"/>
    <x v="0"/>
    <x v="1"/>
    <n v="30000"/>
    <n v="30000"/>
    <n v="0"/>
    <x v="0"/>
    <x v="1"/>
    <x v="1"/>
    <n v="402"/>
    <x v="2"/>
  </r>
  <r>
    <n v="493000"/>
    <x v="1"/>
    <x v="1"/>
    <n v="35000"/>
    <n v="35000"/>
    <n v="0"/>
    <x v="0"/>
    <x v="0"/>
    <x v="1"/>
    <n v="468"/>
    <x v="1"/>
  </r>
  <r>
    <n v="493004"/>
    <x v="1"/>
    <x v="0"/>
    <n v="80000"/>
    <n v="80000"/>
    <n v="0"/>
    <x v="0"/>
    <x v="1"/>
    <x v="1"/>
    <n v="472"/>
    <x v="8"/>
  </r>
  <r>
    <n v="493031"/>
    <x v="0"/>
    <x v="0"/>
    <n v="34900"/>
    <n v="34900"/>
    <n v="0"/>
    <x v="0"/>
    <x v="1"/>
    <x v="1"/>
    <n v="412"/>
    <x v="6"/>
  </r>
  <r>
    <n v="493042"/>
    <x v="0"/>
    <x v="2"/>
    <n v="44500"/>
    <n v="44500"/>
    <n v="0"/>
    <x v="0"/>
    <x v="1"/>
    <x v="1"/>
    <n v="444"/>
    <x v="3"/>
  </r>
  <r>
    <n v="493049"/>
    <x v="1"/>
    <x v="0"/>
    <n v="35000"/>
    <n v="35000"/>
    <n v="0"/>
    <x v="0"/>
    <x v="0"/>
    <x v="0"/>
    <n v="457"/>
    <x v="1"/>
  </r>
  <r>
    <n v="493052"/>
    <x v="1"/>
    <x v="0"/>
    <n v="42500"/>
    <n v="42500"/>
    <n v="0"/>
    <x v="0"/>
    <x v="0"/>
    <x v="0"/>
    <n v="504"/>
    <x v="0"/>
  </r>
  <r>
    <n v="493063"/>
    <x v="0"/>
    <x v="0"/>
    <n v="20000"/>
    <n v="20000"/>
    <n v="0"/>
    <x v="0"/>
    <x v="0"/>
    <x v="0"/>
    <n v="401"/>
    <x v="2"/>
  </r>
  <r>
    <n v="493071"/>
    <x v="0"/>
    <x v="0"/>
    <n v="74000"/>
    <n v="74000"/>
    <n v="0"/>
    <x v="0"/>
    <x v="0"/>
    <x v="2"/>
    <n v="448"/>
    <x v="3"/>
  </r>
  <r>
    <n v="493081"/>
    <x v="0"/>
    <x v="0"/>
    <n v="100000"/>
    <n v="100000"/>
    <n v="0"/>
    <x v="0"/>
    <x v="0"/>
    <x v="2"/>
    <n v="471"/>
    <x v="8"/>
  </r>
  <r>
    <n v="493086"/>
    <x v="2"/>
    <x v="2"/>
    <n v="35790.199999999997"/>
    <n v="24195.200000000001"/>
    <n v="1"/>
    <x v="1"/>
    <x v="0"/>
    <x v="0"/>
    <n v="432"/>
    <x v="3"/>
  </r>
  <r>
    <n v="493091"/>
    <x v="1"/>
    <x v="0"/>
    <n v="10000"/>
    <n v="10000"/>
    <n v="0"/>
    <x v="0"/>
    <x v="1"/>
    <x v="2"/>
    <n v="452"/>
    <x v="1"/>
  </r>
  <r>
    <n v="493110"/>
    <x v="1"/>
    <x v="0"/>
    <n v="35000"/>
    <n v="35000"/>
    <n v="0"/>
    <x v="0"/>
    <x v="1"/>
    <x v="2"/>
    <n v="519"/>
    <x v="7"/>
  </r>
  <r>
    <n v="493111"/>
    <x v="1"/>
    <x v="2"/>
    <n v="20000"/>
    <n v="20000"/>
    <n v="0"/>
    <x v="0"/>
    <x v="0"/>
    <x v="1"/>
    <n v="402"/>
    <x v="2"/>
  </r>
  <r>
    <n v="493122"/>
    <x v="2"/>
    <x v="2"/>
    <n v="21547"/>
    <n v="21547"/>
    <n v="0"/>
    <x v="0"/>
    <x v="0"/>
    <x v="1"/>
    <n v="443"/>
    <x v="3"/>
  </r>
  <r>
    <n v="493126"/>
    <x v="0"/>
    <x v="1"/>
    <n v="10000"/>
    <n v="10000"/>
    <n v="0"/>
    <x v="0"/>
    <x v="0"/>
    <x v="1"/>
    <n v="437"/>
    <x v="3"/>
  </r>
  <r>
    <n v="493129"/>
    <x v="0"/>
    <x v="2"/>
    <n v="189000"/>
    <n v="189000"/>
    <n v="0"/>
    <x v="0"/>
    <x v="1"/>
    <x v="0"/>
    <n v="570"/>
    <x v="10"/>
  </r>
  <r>
    <n v="493130"/>
    <x v="0"/>
    <x v="0"/>
    <n v="49000"/>
    <n v="49000"/>
    <n v="0"/>
    <x v="0"/>
    <x v="1"/>
    <x v="2"/>
    <n v="499"/>
    <x v="0"/>
  </r>
  <r>
    <n v="493131"/>
    <x v="0"/>
    <x v="0"/>
    <n v="105200"/>
    <n v="105200"/>
    <n v="0"/>
    <x v="0"/>
    <x v="0"/>
    <x v="0"/>
    <n v="496"/>
    <x v="0"/>
  </r>
  <r>
    <n v="493135"/>
    <x v="1"/>
    <x v="1"/>
    <n v="55000"/>
    <n v="30000"/>
    <n v="1"/>
    <x v="1"/>
    <x v="0"/>
    <x v="1"/>
    <n v="440"/>
    <x v="3"/>
  </r>
  <r>
    <n v="493142"/>
    <x v="0"/>
    <x v="1"/>
    <n v="35000"/>
    <n v="35000"/>
    <n v="0"/>
    <x v="0"/>
    <x v="1"/>
    <x v="0"/>
    <n v="444"/>
    <x v="3"/>
  </r>
  <r>
    <n v="493146"/>
    <x v="1"/>
    <x v="1"/>
    <n v="8000"/>
    <n v="8000"/>
    <n v="0"/>
    <x v="0"/>
    <x v="0"/>
    <x v="1"/>
    <n v="448"/>
    <x v="3"/>
  </r>
  <r>
    <n v="493149"/>
    <x v="1"/>
    <x v="0"/>
    <n v="3000"/>
    <n v="3000"/>
    <n v="0"/>
    <x v="0"/>
    <x v="0"/>
    <x v="0"/>
    <n v="452"/>
    <x v="1"/>
  </r>
  <r>
    <n v="493156"/>
    <x v="1"/>
    <x v="0"/>
    <n v="1000"/>
    <n v="1000"/>
    <n v="0"/>
    <x v="0"/>
    <x v="1"/>
    <x v="0"/>
    <n v="468"/>
    <x v="1"/>
  </r>
  <r>
    <n v="493162"/>
    <x v="1"/>
    <x v="0"/>
    <n v="40000"/>
    <n v="40000"/>
    <n v="0"/>
    <x v="0"/>
    <x v="1"/>
    <x v="0"/>
    <n v="484"/>
    <x v="8"/>
  </r>
  <r>
    <n v="493171"/>
    <x v="0"/>
    <x v="0"/>
    <n v="18000"/>
    <n v="18000"/>
    <n v="0"/>
    <x v="0"/>
    <x v="0"/>
    <x v="1"/>
    <n v="453"/>
    <x v="1"/>
  </r>
  <r>
    <n v="493184"/>
    <x v="1"/>
    <x v="0"/>
    <n v="60000"/>
    <n v="60000"/>
    <n v="0"/>
    <x v="0"/>
    <x v="1"/>
    <x v="1"/>
    <n v="484"/>
    <x v="8"/>
  </r>
  <r>
    <n v="493185"/>
    <x v="0"/>
    <x v="0"/>
    <n v="72500"/>
    <n v="72500"/>
    <n v="0"/>
    <x v="0"/>
    <x v="0"/>
    <x v="0"/>
    <n v="452"/>
    <x v="1"/>
  </r>
  <r>
    <n v="493187"/>
    <x v="0"/>
    <x v="0"/>
    <n v="31000"/>
    <n v="31000"/>
    <n v="0"/>
    <x v="0"/>
    <x v="0"/>
    <x v="1"/>
    <n v="461"/>
    <x v="1"/>
  </r>
  <r>
    <n v="493188"/>
    <x v="1"/>
    <x v="0"/>
    <n v="35000"/>
    <n v="35000"/>
    <n v="0"/>
    <x v="0"/>
    <x v="0"/>
    <x v="1"/>
    <n v="439"/>
    <x v="3"/>
  </r>
  <r>
    <n v="493197"/>
    <x v="0"/>
    <x v="2"/>
    <n v="30000"/>
    <n v="30000"/>
    <n v="0"/>
    <x v="0"/>
    <x v="1"/>
    <x v="2"/>
    <n v="506"/>
    <x v="0"/>
  </r>
  <r>
    <n v="493207"/>
    <x v="0"/>
    <x v="0"/>
    <n v="41500"/>
    <n v="41500"/>
    <n v="0"/>
    <x v="0"/>
    <x v="1"/>
    <x v="1"/>
    <n v="421"/>
    <x v="6"/>
  </r>
  <r>
    <n v="493239"/>
    <x v="0"/>
    <x v="1"/>
    <n v="4000"/>
    <n v="4000"/>
    <n v="0"/>
    <x v="0"/>
    <x v="0"/>
    <x v="0"/>
    <n v="471"/>
    <x v="8"/>
  </r>
  <r>
    <n v="493240"/>
    <x v="2"/>
    <x v="2"/>
    <n v="35000"/>
    <n v="35000"/>
    <n v="0"/>
    <x v="0"/>
    <x v="0"/>
    <x v="1"/>
    <n v="483"/>
    <x v="8"/>
  </r>
  <r>
    <n v="493241"/>
    <x v="1"/>
    <x v="0"/>
    <n v="43000"/>
    <n v="8000"/>
    <n v="1"/>
    <x v="1"/>
    <x v="1"/>
    <x v="0"/>
    <n v="555"/>
    <x v="10"/>
  </r>
  <r>
    <n v="493245"/>
    <x v="1"/>
    <x v="0"/>
    <n v="25000"/>
    <n v="25000"/>
    <n v="0"/>
    <x v="0"/>
    <x v="1"/>
    <x v="1"/>
    <n v="470"/>
    <x v="1"/>
  </r>
  <r>
    <n v="493249"/>
    <x v="0"/>
    <x v="0"/>
    <n v="69000"/>
    <n v="69000"/>
    <n v="0"/>
    <x v="0"/>
    <x v="0"/>
    <x v="0"/>
    <n v="497"/>
    <x v="0"/>
  </r>
  <r>
    <n v="493267"/>
    <x v="0"/>
    <x v="0"/>
    <n v="40000"/>
    <n v="40000"/>
    <n v="0"/>
    <x v="0"/>
    <x v="1"/>
    <x v="1"/>
    <n v="453"/>
    <x v="1"/>
  </r>
  <r>
    <n v="493269"/>
    <x v="1"/>
    <x v="0"/>
    <n v="20000"/>
    <n v="20000"/>
    <n v="0"/>
    <x v="0"/>
    <x v="1"/>
    <x v="1"/>
    <n v="481"/>
    <x v="8"/>
  </r>
  <r>
    <n v="493271"/>
    <x v="1"/>
    <x v="0"/>
    <n v="25000"/>
    <n v="25000"/>
    <n v="0"/>
    <x v="0"/>
    <x v="0"/>
    <x v="2"/>
    <n v="416"/>
    <x v="6"/>
  </r>
  <r>
    <n v="493276"/>
    <x v="1"/>
    <x v="0"/>
    <n v="5000"/>
    <n v="5000"/>
    <n v="0"/>
    <x v="0"/>
    <x v="1"/>
    <x v="0"/>
    <n v="481"/>
    <x v="8"/>
  </r>
  <r>
    <n v="493280"/>
    <x v="1"/>
    <x v="1"/>
    <n v="25000"/>
    <n v="25000"/>
    <n v="0"/>
    <x v="0"/>
    <x v="0"/>
    <x v="2"/>
    <n v="445"/>
    <x v="3"/>
  </r>
  <r>
    <n v="493282"/>
    <x v="1"/>
    <x v="0"/>
    <n v="10000"/>
    <n v="10000"/>
    <n v="0"/>
    <x v="0"/>
    <x v="1"/>
    <x v="0"/>
    <n v="522"/>
    <x v="7"/>
  </r>
  <r>
    <n v="493287"/>
    <x v="0"/>
    <x v="1"/>
    <n v="13000"/>
    <n v="13000"/>
    <n v="0"/>
    <x v="0"/>
    <x v="1"/>
    <x v="2"/>
    <n v="479"/>
    <x v="8"/>
  </r>
  <r>
    <n v="493296"/>
    <x v="0"/>
    <x v="1"/>
    <n v="15000"/>
    <n v="15000"/>
    <n v="0"/>
    <x v="0"/>
    <x v="1"/>
    <x v="2"/>
    <n v="481"/>
    <x v="8"/>
  </r>
  <r>
    <n v="493298"/>
    <x v="1"/>
    <x v="0"/>
    <n v="1000"/>
    <n v="1000"/>
    <n v="0"/>
    <x v="0"/>
    <x v="0"/>
    <x v="2"/>
    <n v="480"/>
    <x v="8"/>
  </r>
  <r>
    <n v="493299"/>
    <x v="0"/>
    <x v="1"/>
    <n v="30000"/>
    <n v="30000"/>
    <n v="0"/>
    <x v="0"/>
    <x v="1"/>
    <x v="1"/>
    <n v="462"/>
    <x v="1"/>
  </r>
  <r>
    <n v="493302"/>
    <x v="0"/>
    <x v="0"/>
    <n v="44608"/>
    <n v="44608"/>
    <n v="0"/>
    <x v="0"/>
    <x v="1"/>
    <x v="1"/>
    <n v="501"/>
    <x v="0"/>
  </r>
  <r>
    <n v="493310"/>
    <x v="0"/>
    <x v="0"/>
    <n v="79800"/>
    <n v="79800"/>
    <n v="0"/>
    <x v="0"/>
    <x v="0"/>
    <x v="1"/>
    <n v="527"/>
    <x v="7"/>
  </r>
  <r>
    <n v="493318"/>
    <x v="1"/>
    <x v="0"/>
    <n v="10000"/>
    <n v="10000"/>
    <n v="0"/>
    <x v="0"/>
    <x v="1"/>
    <x v="1"/>
    <n v="447"/>
    <x v="3"/>
  </r>
  <r>
    <n v="493320"/>
    <x v="1"/>
    <x v="0"/>
    <n v="35000"/>
    <n v="35000"/>
    <n v="0"/>
    <x v="0"/>
    <x v="1"/>
    <x v="2"/>
    <n v="480"/>
    <x v="8"/>
  </r>
  <r>
    <n v="493322"/>
    <x v="1"/>
    <x v="1"/>
    <n v="55000"/>
    <n v="55000"/>
    <n v="0"/>
    <x v="0"/>
    <x v="1"/>
    <x v="0"/>
    <n v="470"/>
    <x v="1"/>
  </r>
  <r>
    <n v="493343"/>
    <x v="0"/>
    <x v="1"/>
    <n v="4417"/>
    <n v="4417"/>
    <n v="0"/>
    <x v="0"/>
    <x v="1"/>
    <x v="2"/>
    <n v="484"/>
    <x v="8"/>
  </r>
  <r>
    <n v="493353"/>
    <x v="0"/>
    <x v="0"/>
    <n v="22000"/>
    <n v="22000"/>
    <n v="0"/>
    <x v="0"/>
    <x v="1"/>
    <x v="2"/>
    <n v="523"/>
    <x v="7"/>
  </r>
  <r>
    <n v="493372"/>
    <x v="0"/>
    <x v="0"/>
    <n v="65000"/>
    <n v="65000"/>
    <n v="0"/>
    <x v="0"/>
    <x v="1"/>
    <x v="2"/>
    <n v="514"/>
    <x v="7"/>
  </r>
  <r>
    <n v="493374"/>
    <x v="1"/>
    <x v="2"/>
    <n v="35000"/>
    <n v="35000"/>
    <n v="0"/>
    <x v="0"/>
    <x v="1"/>
    <x v="1"/>
    <n v="424"/>
    <x v="6"/>
  </r>
  <r>
    <n v="493375"/>
    <x v="1"/>
    <x v="0"/>
    <n v="500"/>
    <n v="500"/>
    <n v="0"/>
    <x v="0"/>
    <x v="1"/>
    <x v="2"/>
    <n v="464"/>
    <x v="1"/>
  </r>
  <r>
    <n v="493378"/>
    <x v="0"/>
    <x v="0"/>
    <n v="20000"/>
    <n v="20000"/>
    <n v="0"/>
    <x v="0"/>
    <x v="0"/>
    <x v="0"/>
    <n v="451"/>
    <x v="1"/>
  </r>
  <r>
    <n v="493379"/>
    <x v="0"/>
    <x v="0"/>
    <n v="35000"/>
    <n v="35000"/>
    <n v="0"/>
    <x v="0"/>
    <x v="1"/>
    <x v="0"/>
    <n v="512"/>
    <x v="7"/>
  </r>
  <r>
    <n v="493382"/>
    <x v="0"/>
    <x v="1"/>
    <n v="25000"/>
    <n v="25000"/>
    <n v="0"/>
    <x v="0"/>
    <x v="0"/>
    <x v="1"/>
    <n v="494"/>
    <x v="0"/>
  </r>
  <r>
    <n v="493391"/>
    <x v="0"/>
    <x v="1"/>
    <n v="60800"/>
    <n v="60800"/>
    <n v="0"/>
    <x v="0"/>
    <x v="0"/>
    <x v="1"/>
    <n v="504"/>
    <x v="0"/>
  </r>
  <r>
    <n v="493397"/>
    <x v="1"/>
    <x v="0"/>
    <n v="60000"/>
    <n v="60000"/>
    <n v="0"/>
    <x v="0"/>
    <x v="0"/>
    <x v="1"/>
    <n v="453"/>
    <x v="1"/>
  </r>
  <r>
    <n v="493400"/>
    <x v="0"/>
    <x v="0"/>
    <n v="20000"/>
    <n v="20000"/>
    <n v="0"/>
    <x v="0"/>
    <x v="1"/>
    <x v="1"/>
    <n v="490"/>
    <x v="8"/>
  </r>
  <r>
    <n v="493406"/>
    <x v="0"/>
    <x v="0"/>
    <n v="20300"/>
    <n v="20300"/>
    <n v="0"/>
    <x v="0"/>
    <x v="1"/>
    <x v="2"/>
    <n v="527"/>
    <x v="7"/>
  </r>
  <r>
    <n v="493407"/>
    <x v="1"/>
    <x v="0"/>
    <n v="30000"/>
    <n v="30000"/>
    <n v="0"/>
    <x v="0"/>
    <x v="1"/>
    <x v="0"/>
    <n v="397"/>
    <x v="2"/>
  </r>
  <r>
    <n v="493409"/>
    <x v="1"/>
    <x v="0"/>
    <n v="25000"/>
    <n v="25000"/>
    <n v="0"/>
    <x v="0"/>
    <x v="0"/>
    <x v="2"/>
    <n v="442"/>
    <x v="3"/>
  </r>
  <r>
    <n v="493411"/>
    <x v="0"/>
    <x v="0"/>
    <n v="41000"/>
    <n v="41000"/>
    <n v="0"/>
    <x v="0"/>
    <x v="1"/>
    <x v="2"/>
    <n v="510"/>
    <x v="0"/>
  </r>
  <r>
    <n v="493415"/>
    <x v="1"/>
    <x v="0"/>
    <n v="30000"/>
    <n v="30000"/>
    <n v="0"/>
    <x v="0"/>
    <x v="1"/>
    <x v="0"/>
    <n v="531"/>
    <x v="9"/>
  </r>
  <r>
    <n v="493423"/>
    <x v="2"/>
    <x v="1"/>
    <n v="105000"/>
    <n v="105000"/>
    <n v="0"/>
    <x v="0"/>
    <x v="1"/>
    <x v="0"/>
    <n v="506"/>
    <x v="0"/>
  </r>
  <r>
    <n v="493426"/>
    <x v="1"/>
    <x v="0"/>
    <n v="1000"/>
    <n v="1000"/>
    <n v="0"/>
    <x v="0"/>
    <x v="0"/>
    <x v="1"/>
    <n v="466"/>
    <x v="1"/>
  </r>
  <r>
    <n v="493435"/>
    <x v="0"/>
    <x v="0"/>
    <n v="25000"/>
    <n v="25000"/>
    <n v="0"/>
    <x v="0"/>
    <x v="0"/>
    <x v="1"/>
    <n v="438"/>
    <x v="3"/>
  </r>
  <r>
    <n v="493440"/>
    <x v="0"/>
    <x v="1"/>
    <n v="35000"/>
    <n v="35000"/>
    <n v="0"/>
    <x v="0"/>
    <x v="0"/>
    <x v="1"/>
    <n v="465"/>
    <x v="1"/>
  </r>
  <r>
    <n v="493443"/>
    <x v="1"/>
    <x v="0"/>
    <n v="1000"/>
    <n v="1000"/>
    <n v="0"/>
    <x v="0"/>
    <x v="0"/>
    <x v="2"/>
    <n v="453"/>
    <x v="1"/>
  </r>
  <r>
    <n v="493444"/>
    <x v="1"/>
    <x v="1"/>
    <n v="30000"/>
    <n v="30000"/>
    <n v="0"/>
    <x v="0"/>
    <x v="1"/>
    <x v="1"/>
    <n v="512"/>
    <x v="7"/>
  </r>
  <r>
    <n v="493447"/>
    <x v="0"/>
    <x v="1"/>
    <n v="5800"/>
    <n v="5800"/>
    <n v="0"/>
    <x v="0"/>
    <x v="0"/>
    <x v="1"/>
    <n v="428"/>
    <x v="6"/>
  </r>
  <r>
    <n v="493449"/>
    <x v="0"/>
    <x v="2"/>
    <n v="42500"/>
    <n v="42500"/>
    <n v="0"/>
    <x v="0"/>
    <x v="0"/>
    <x v="1"/>
    <n v="460"/>
    <x v="1"/>
  </r>
  <r>
    <n v="493451"/>
    <x v="1"/>
    <x v="0"/>
    <n v="1100"/>
    <n v="1100"/>
    <n v="0"/>
    <x v="0"/>
    <x v="1"/>
    <x v="2"/>
    <n v="504"/>
    <x v="0"/>
  </r>
  <r>
    <n v="493460"/>
    <x v="1"/>
    <x v="0"/>
    <n v="40000"/>
    <n v="40000"/>
    <n v="0"/>
    <x v="0"/>
    <x v="1"/>
    <x v="2"/>
    <n v="516"/>
    <x v="7"/>
  </r>
  <r>
    <n v="493466"/>
    <x v="0"/>
    <x v="0"/>
    <n v="70000"/>
    <n v="70000"/>
    <n v="0"/>
    <x v="0"/>
    <x v="0"/>
    <x v="0"/>
    <n v="431"/>
    <x v="3"/>
  </r>
  <r>
    <n v="493474"/>
    <x v="2"/>
    <x v="0"/>
    <n v="17500"/>
    <n v="0"/>
    <n v="1"/>
    <x v="1"/>
    <x v="0"/>
    <x v="1"/>
    <n v="407"/>
    <x v="2"/>
  </r>
  <r>
    <n v="493476"/>
    <x v="1"/>
    <x v="0"/>
    <n v="10000"/>
    <n v="10000"/>
    <n v="0"/>
    <x v="0"/>
    <x v="0"/>
    <x v="0"/>
    <n v="430"/>
    <x v="6"/>
  </r>
  <r>
    <n v="493481"/>
    <x v="1"/>
    <x v="0"/>
    <n v="1000"/>
    <n v="1000"/>
    <n v="0"/>
    <x v="0"/>
    <x v="1"/>
    <x v="1"/>
    <n v="462"/>
    <x v="1"/>
  </r>
  <r>
    <n v="493488"/>
    <x v="0"/>
    <x v="1"/>
    <n v="113000"/>
    <n v="113000"/>
    <n v="0"/>
    <x v="0"/>
    <x v="1"/>
    <x v="0"/>
    <n v="449"/>
    <x v="3"/>
  </r>
  <r>
    <n v="493511"/>
    <x v="0"/>
    <x v="0"/>
    <n v="24000"/>
    <n v="24000"/>
    <n v="0"/>
    <x v="0"/>
    <x v="1"/>
    <x v="1"/>
    <n v="452"/>
    <x v="1"/>
  </r>
  <r>
    <n v="493515"/>
    <x v="0"/>
    <x v="0"/>
    <n v="41000"/>
    <n v="41000"/>
    <n v="0"/>
    <x v="0"/>
    <x v="1"/>
    <x v="1"/>
    <n v="494"/>
    <x v="0"/>
  </r>
  <r>
    <n v="493520"/>
    <x v="1"/>
    <x v="0"/>
    <n v="35000"/>
    <n v="35000"/>
    <n v="0"/>
    <x v="0"/>
    <x v="0"/>
    <x v="0"/>
    <n v="460"/>
    <x v="1"/>
  </r>
  <r>
    <n v="493522"/>
    <x v="1"/>
    <x v="0"/>
    <n v="77100"/>
    <n v="77100"/>
    <n v="0"/>
    <x v="0"/>
    <x v="1"/>
    <x v="1"/>
    <n v="517"/>
    <x v="7"/>
  </r>
  <r>
    <n v="493524"/>
    <x v="0"/>
    <x v="1"/>
    <n v="4000"/>
    <n v="4000"/>
    <n v="0"/>
    <x v="0"/>
    <x v="1"/>
    <x v="0"/>
    <n v="504"/>
    <x v="0"/>
  </r>
  <r>
    <n v="493525"/>
    <x v="0"/>
    <x v="2"/>
    <n v="60000"/>
    <n v="60000"/>
    <n v="0"/>
    <x v="0"/>
    <x v="0"/>
    <x v="1"/>
    <n v="451"/>
    <x v="1"/>
  </r>
  <r>
    <n v="493528"/>
    <x v="1"/>
    <x v="1"/>
    <n v="100000"/>
    <n v="100000"/>
    <n v="0"/>
    <x v="0"/>
    <x v="1"/>
    <x v="1"/>
    <n v="467"/>
    <x v="1"/>
  </r>
  <r>
    <n v="493531"/>
    <x v="1"/>
    <x v="0"/>
    <n v="20000"/>
    <n v="20000"/>
    <n v="0"/>
    <x v="0"/>
    <x v="0"/>
    <x v="1"/>
    <n v="472"/>
    <x v="8"/>
  </r>
  <r>
    <n v="493533"/>
    <x v="1"/>
    <x v="0"/>
    <n v="35000"/>
    <n v="35000"/>
    <n v="0"/>
    <x v="0"/>
    <x v="0"/>
    <x v="1"/>
    <n v="442"/>
    <x v="3"/>
  </r>
  <r>
    <n v="493546"/>
    <x v="0"/>
    <x v="1"/>
    <n v="30000"/>
    <n v="30000"/>
    <n v="0"/>
    <x v="0"/>
    <x v="0"/>
    <x v="2"/>
    <n v="477"/>
    <x v="8"/>
  </r>
  <r>
    <n v="493560"/>
    <x v="1"/>
    <x v="0"/>
    <n v="35000"/>
    <n v="35000"/>
    <n v="0"/>
    <x v="0"/>
    <x v="0"/>
    <x v="0"/>
    <n v="460"/>
    <x v="1"/>
  </r>
  <r>
    <n v="493569"/>
    <x v="0"/>
    <x v="2"/>
    <n v="31000"/>
    <n v="31000"/>
    <n v="0"/>
    <x v="0"/>
    <x v="0"/>
    <x v="1"/>
    <n v="445"/>
    <x v="3"/>
  </r>
  <r>
    <n v="493572"/>
    <x v="1"/>
    <x v="0"/>
    <n v="38400"/>
    <n v="38400"/>
    <n v="0"/>
    <x v="0"/>
    <x v="1"/>
    <x v="0"/>
    <n v="474"/>
    <x v="8"/>
  </r>
  <r>
    <n v="493574"/>
    <x v="1"/>
    <x v="0"/>
    <n v="5000"/>
    <n v="5000"/>
    <n v="0"/>
    <x v="0"/>
    <x v="0"/>
    <x v="1"/>
    <n v="513"/>
    <x v="7"/>
  </r>
  <r>
    <n v="493578"/>
    <x v="0"/>
    <x v="1"/>
    <n v="30000"/>
    <n v="30000"/>
    <n v="0"/>
    <x v="0"/>
    <x v="1"/>
    <x v="0"/>
    <n v="587"/>
    <x v="12"/>
  </r>
  <r>
    <n v="493581"/>
    <x v="0"/>
    <x v="0"/>
    <n v="62000"/>
    <n v="62000"/>
    <n v="0"/>
    <x v="0"/>
    <x v="1"/>
    <x v="1"/>
    <n v="516"/>
    <x v="7"/>
  </r>
  <r>
    <n v="493590"/>
    <x v="0"/>
    <x v="1"/>
    <n v="30000"/>
    <n v="30000"/>
    <n v="0"/>
    <x v="0"/>
    <x v="0"/>
    <x v="0"/>
    <n v="478"/>
    <x v="8"/>
  </r>
  <r>
    <n v="493591"/>
    <x v="0"/>
    <x v="0"/>
    <n v="45000"/>
    <n v="45000"/>
    <n v="0"/>
    <x v="0"/>
    <x v="0"/>
    <x v="0"/>
    <n v="486"/>
    <x v="8"/>
  </r>
  <r>
    <n v="493594"/>
    <x v="0"/>
    <x v="0"/>
    <n v="28000"/>
    <n v="28000"/>
    <n v="0"/>
    <x v="0"/>
    <x v="0"/>
    <x v="0"/>
    <n v="541"/>
    <x v="9"/>
  </r>
  <r>
    <n v="493597"/>
    <x v="0"/>
    <x v="0"/>
    <n v="40000"/>
    <n v="40000"/>
    <n v="0"/>
    <x v="0"/>
    <x v="0"/>
    <x v="1"/>
    <n v="461"/>
    <x v="1"/>
  </r>
  <r>
    <n v="493606"/>
    <x v="1"/>
    <x v="0"/>
    <n v="1000"/>
    <n v="1000"/>
    <n v="0"/>
    <x v="0"/>
    <x v="1"/>
    <x v="0"/>
    <n v="437"/>
    <x v="3"/>
  </r>
  <r>
    <n v="493612"/>
    <x v="1"/>
    <x v="0"/>
    <n v="5000"/>
    <n v="5000"/>
    <n v="0"/>
    <x v="0"/>
    <x v="1"/>
    <x v="0"/>
    <n v="496"/>
    <x v="0"/>
  </r>
  <r>
    <n v="493622"/>
    <x v="0"/>
    <x v="0"/>
    <n v="90000"/>
    <n v="90000"/>
    <n v="0"/>
    <x v="0"/>
    <x v="1"/>
    <x v="1"/>
    <n v="467"/>
    <x v="1"/>
  </r>
  <r>
    <n v="493624"/>
    <x v="1"/>
    <x v="1"/>
    <n v="25000"/>
    <n v="25000"/>
    <n v="0"/>
    <x v="0"/>
    <x v="1"/>
    <x v="0"/>
    <n v="459"/>
    <x v="1"/>
  </r>
  <r>
    <n v="493626"/>
    <x v="0"/>
    <x v="0"/>
    <n v="20000"/>
    <n v="20000"/>
    <n v="0"/>
    <x v="0"/>
    <x v="0"/>
    <x v="1"/>
    <n v="511"/>
    <x v="7"/>
  </r>
  <r>
    <n v="493628"/>
    <x v="1"/>
    <x v="0"/>
    <n v="1000"/>
    <n v="1000"/>
    <n v="0"/>
    <x v="0"/>
    <x v="1"/>
    <x v="1"/>
    <n v="447"/>
    <x v="3"/>
  </r>
  <r>
    <n v="493633"/>
    <x v="0"/>
    <x v="0"/>
    <n v="40000"/>
    <n v="40000"/>
    <n v="0"/>
    <x v="0"/>
    <x v="0"/>
    <x v="1"/>
    <n v="457"/>
    <x v="1"/>
  </r>
  <r>
    <n v="493643"/>
    <x v="0"/>
    <x v="0"/>
    <n v="40000"/>
    <n v="40000"/>
    <n v="0"/>
    <x v="0"/>
    <x v="1"/>
    <x v="1"/>
    <n v="479"/>
    <x v="8"/>
  </r>
  <r>
    <n v="493644"/>
    <x v="1"/>
    <x v="0"/>
    <n v="35000"/>
    <n v="16000"/>
    <n v="0"/>
    <x v="0"/>
    <x v="0"/>
    <x v="1"/>
    <n v="414"/>
    <x v="6"/>
  </r>
  <r>
    <n v="493661"/>
    <x v="0"/>
    <x v="0"/>
    <n v="133000"/>
    <n v="133000"/>
    <n v="0"/>
    <x v="0"/>
    <x v="1"/>
    <x v="2"/>
    <n v="523"/>
    <x v="7"/>
  </r>
  <r>
    <n v="493667"/>
    <x v="1"/>
    <x v="1"/>
    <n v="60000"/>
    <n v="60000"/>
    <n v="0"/>
    <x v="0"/>
    <x v="1"/>
    <x v="0"/>
    <n v="519"/>
    <x v="7"/>
  </r>
  <r>
    <n v="493668"/>
    <x v="0"/>
    <x v="0"/>
    <n v="25000"/>
    <n v="25000"/>
    <n v="0"/>
    <x v="0"/>
    <x v="0"/>
    <x v="1"/>
    <n v="446"/>
    <x v="3"/>
  </r>
  <r>
    <n v="493687"/>
    <x v="0"/>
    <x v="2"/>
    <n v="30000"/>
    <n v="30000"/>
    <n v="0"/>
    <x v="0"/>
    <x v="1"/>
    <x v="2"/>
    <n v="442"/>
    <x v="3"/>
  </r>
  <r>
    <n v="493701"/>
    <x v="1"/>
    <x v="0"/>
    <n v="70000"/>
    <n v="70000"/>
    <n v="0"/>
    <x v="0"/>
    <x v="1"/>
    <x v="2"/>
    <n v="455"/>
    <x v="1"/>
  </r>
  <r>
    <n v="493711"/>
    <x v="0"/>
    <x v="0"/>
    <n v="32000"/>
    <n v="32000"/>
    <n v="0"/>
    <x v="0"/>
    <x v="0"/>
    <x v="0"/>
    <n v="474"/>
    <x v="8"/>
  </r>
  <r>
    <n v="493716"/>
    <x v="1"/>
    <x v="2"/>
    <n v="20000"/>
    <n v="20000"/>
    <n v="0"/>
    <x v="0"/>
    <x v="1"/>
    <x v="1"/>
    <n v="455"/>
    <x v="1"/>
  </r>
  <r>
    <n v="493719"/>
    <x v="1"/>
    <x v="0"/>
    <n v="30000"/>
    <n v="30000"/>
    <n v="0"/>
    <x v="0"/>
    <x v="1"/>
    <x v="1"/>
    <n v="420"/>
    <x v="6"/>
  </r>
  <r>
    <n v="493722"/>
    <x v="0"/>
    <x v="0"/>
    <n v="16000"/>
    <n v="16000"/>
    <n v="0"/>
    <x v="0"/>
    <x v="1"/>
    <x v="1"/>
    <n v="437"/>
    <x v="3"/>
  </r>
  <r>
    <n v="493731"/>
    <x v="0"/>
    <x v="0"/>
    <n v="24200"/>
    <n v="24200"/>
    <n v="0"/>
    <x v="0"/>
    <x v="1"/>
    <x v="1"/>
    <n v="494"/>
    <x v="0"/>
  </r>
  <r>
    <n v="493749"/>
    <x v="1"/>
    <x v="0"/>
    <n v="20000"/>
    <n v="20000"/>
    <n v="0"/>
    <x v="0"/>
    <x v="0"/>
    <x v="1"/>
    <n v="451"/>
    <x v="1"/>
  </r>
  <r>
    <n v="493753"/>
    <x v="0"/>
    <x v="2"/>
    <n v="20000"/>
    <n v="20000"/>
    <n v="0"/>
    <x v="0"/>
    <x v="1"/>
    <x v="0"/>
    <n v="550"/>
    <x v="9"/>
  </r>
  <r>
    <n v="493755"/>
    <x v="0"/>
    <x v="1"/>
    <n v="50000"/>
    <n v="50000"/>
    <n v="0"/>
    <x v="0"/>
    <x v="1"/>
    <x v="1"/>
    <n v="492"/>
    <x v="0"/>
  </r>
  <r>
    <n v="493767"/>
    <x v="0"/>
    <x v="2"/>
    <n v="12000"/>
    <n v="12000"/>
    <n v="0"/>
    <x v="0"/>
    <x v="0"/>
    <x v="1"/>
    <n v="496"/>
    <x v="0"/>
  </r>
  <r>
    <n v="493769"/>
    <x v="1"/>
    <x v="0"/>
    <n v="500"/>
    <n v="500"/>
    <n v="0"/>
    <x v="0"/>
    <x v="0"/>
    <x v="0"/>
    <n v="424"/>
    <x v="6"/>
  </r>
  <r>
    <n v="493778"/>
    <x v="0"/>
    <x v="2"/>
    <n v="49500"/>
    <n v="49500"/>
    <n v="0"/>
    <x v="0"/>
    <x v="1"/>
    <x v="2"/>
    <n v="473"/>
    <x v="8"/>
  </r>
  <r>
    <n v="493785"/>
    <x v="0"/>
    <x v="0"/>
    <n v="40000"/>
    <n v="40000"/>
    <n v="0"/>
    <x v="0"/>
    <x v="1"/>
    <x v="0"/>
    <n v="499"/>
    <x v="0"/>
  </r>
  <r>
    <n v="493786"/>
    <x v="1"/>
    <x v="0"/>
    <n v="500"/>
    <n v="500"/>
    <n v="0"/>
    <x v="0"/>
    <x v="1"/>
    <x v="0"/>
    <n v="485"/>
    <x v="8"/>
  </r>
  <r>
    <n v="493789"/>
    <x v="1"/>
    <x v="0"/>
    <n v="5000"/>
    <n v="5000"/>
    <n v="0"/>
    <x v="0"/>
    <x v="1"/>
    <x v="0"/>
    <n v="454"/>
    <x v="1"/>
  </r>
  <r>
    <n v="493796"/>
    <x v="0"/>
    <x v="1"/>
    <n v="62500"/>
    <n v="62500"/>
    <n v="0"/>
    <x v="0"/>
    <x v="0"/>
    <x v="1"/>
    <n v="481"/>
    <x v="8"/>
  </r>
  <r>
    <n v="493802"/>
    <x v="0"/>
    <x v="1"/>
    <n v="3000"/>
    <n v="3000"/>
    <n v="0"/>
    <x v="0"/>
    <x v="0"/>
    <x v="1"/>
    <n v="457"/>
    <x v="1"/>
  </r>
  <r>
    <n v="493803"/>
    <x v="0"/>
    <x v="2"/>
    <n v="42000"/>
    <n v="42000"/>
    <n v="0"/>
    <x v="0"/>
    <x v="0"/>
    <x v="1"/>
    <n v="510"/>
    <x v="0"/>
  </r>
  <r>
    <n v="493807"/>
    <x v="0"/>
    <x v="0"/>
    <n v="113610"/>
    <n v="113610"/>
    <n v="0"/>
    <x v="0"/>
    <x v="1"/>
    <x v="0"/>
    <n v="557"/>
    <x v="10"/>
  </r>
  <r>
    <n v="493823"/>
    <x v="1"/>
    <x v="0"/>
    <n v="30000"/>
    <n v="30000"/>
    <n v="0"/>
    <x v="0"/>
    <x v="0"/>
    <x v="1"/>
    <n v="475"/>
    <x v="8"/>
  </r>
  <r>
    <n v="493824"/>
    <x v="1"/>
    <x v="0"/>
    <n v="500"/>
    <n v="500"/>
    <n v="0"/>
    <x v="0"/>
    <x v="1"/>
    <x v="1"/>
    <n v="440"/>
    <x v="3"/>
  </r>
  <r>
    <n v="493849"/>
    <x v="1"/>
    <x v="0"/>
    <n v="30000"/>
    <n v="0"/>
    <n v="1"/>
    <x v="1"/>
    <x v="1"/>
    <x v="1"/>
    <n v="482"/>
    <x v="8"/>
  </r>
  <r>
    <n v="493877"/>
    <x v="1"/>
    <x v="0"/>
    <n v="24600"/>
    <n v="24600"/>
    <n v="0"/>
    <x v="0"/>
    <x v="1"/>
    <x v="0"/>
    <n v="515"/>
    <x v="7"/>
  </r>
  <r>
    <n v="493878"/>
    <x v="1"/>
    <x v="0"/>
    <n v="10000"/>
    <n v="10000"/>
    <n v="0"/>
    <x v="0"/>
    <x v="1"/>
    <x v="0"/>
    <n v="435"/>
    <x v="3"/>
  </r>
  <r>
    <n v="493880"/>
    <x v="1"/>
    <x v="0"/>
    <n v="10000"/>
    <n v="10000"/>
    <n v="0"/>
    <x v="0"/>
    <x v="1"/>
    <x v="1"/>
    <n v="428"/>
    <x v="6"/>
  </r>
  <r>
    <n v="493884"/>
    <x v="0"/>
    <x v="0"/>
    <n v="24000"/>
    <n v="24000"/>
    <n v="0"/>
    <x v="0"/>
    <x v="0"/>
    <x v="0"/>
    <n v="504"/>
    <x v="0"/>
  </r>
  <r>
    <n v="493887"/>
    <x v="0"/>
    <x v="1"/>
    <n v="16000"/>
    <n v="16000"/>
    <n v="0"/>
    <x v="0"/>
    <x v="0"/>
    <x v="0"/>
    <n v="453"/>
    <x v="1"/>
  </r>
  <r>
    <n v="493896"/>
    <x v="1"/>
    <x v="0"/>
    <n v="5000"/>
    <n v="5000"/>
    <n v="0"/>
    <x v="0"/>
    <x v="0"/>
    <x v="0"/>
    <n v="392"/>
    <x v="2"/>
  </r>
  <r>
    <n v="493908"/>
    <x v="0"/>
    <x v="1"/>
    <n v="38000"/>
    <n v="38000"/>
    <n v="0"/>
    <x v="0"/>
    <x v="0"/>
    <x v="1"/>
    <n v="456"/>
    <x v="1"/>
  </r>
  <r>
    <n v="493929"/>
    <x v="1"/>
    <x v="2"/>
    <n v="30000"/>
    <n v="30000"/>
    <n v="0"/>
    <x v="0"/>
    <x v="0"/>
    <x v="0"/>
    <n v="440"/>
    <x v="3"/>
  </r>
  <r>
    <n v="493959"/>
    <x v="0"/>
    <x v="0"/>
    <n v="60000"/>
    <n v="60000"/>
    <n v="0"/>
    <x v="0"/>
    <x v="1"/>
    <x v="1"/>
    <n v="401"/>
    <x v="2"/>
  </r>
  <r>
    <n v="493965"/>
    <x v="1"/>
    <x v="0"/>
    <n v="50000"/>
    <n v="50000"/>
    <n v="0"/>
    <x v="0"/>
    <x v="1"/>
    <x v="2"/>
    <n v="488"/>
    <x v="8"/>
  </r>
  <r>
    <n v="493972"/>
    <x v="1"/>
    <x v="0"/>
    <n v="35000"/>
    <n v="35000"/>
    <n v="0"/>
    <x v="0"/>
    <x v="1"/>
    <x v="0"/>
    <n v="464"/>
    <x v="1"/>
  </r>
  <r>
    <n v="493985"/>
    <x v="0"/>
    <x v="1"/>
    <n v="45500"/>
    <n v="45500"/>
    <n v="0"/>
    <x v="0"/>
    <x v="1"/>
    <x v="1"/>
    <n v="574"/>
    <x v="12"/>
  </r>
  <r>
    <n v="493986"/>
    <x v="0"/>
    <x v="1"/>
    <n v="40000"/>
    <n v="40000"/>
    <n v="0"/>
    <x v="0"/>
    <x v="1"/>
    <x v="1"/>
    <n v="444"/>
    <x v="3"/>
  </r>
  <r>
    <n v="493993"/>
    <x v="0"/>
    <x v="0"/>
    <n v="90000"/>
    <n v="90000"/>
    <n v="0"/>
    <x v="0"/>
    <x v="1"/>
    <x v="1"/>
    <n v="467"/>
    <x v="1"/>
  </r>
  <r>
    <n v="494023"/>
    <x v="1"/>
    <x v="0"/>
    <n v="8000"/>
    <n v="8000"/>
    <n v="0"/>
    <x v="0"/>
    <x v="1"/>
    <x v="0"/>
    <n v="461"/>
    <x v="1"/>
  </r>
  <r>
    <n v="494033"/>
    <x v="0"/>
    <x v="0"/>
    <n v="23000"/>
    <n v="23000"/>
    <n v="0"/>
    <x v="0"/>
    <x v="0"/>
    <x v="1"/>
    <n v="472"/>
    <x v="8"/>
  </r>
  <r>
    <n v="494036"/>
    <x v="0"/>
    <x v="0"/>
    <n v="30000"/>
    <n v="30000"/>
    <n v="0"/>
    <x v="0"/>
    <x v="0"/>
    <x v="0"/>
    <n v="531"/>
    <x v="9"/>
  </r>
  <r>
    <n v="494038"/>
    <x v="1"/>
    <x v="0"/>
    <n v="58000"/>
    <n v="58000"/>
    <n v="0"/>
    <x v="0"/>
    <x v="0"/>
    <x v="1"/>
    <n v="451"/>
    <x v="1"/>
  </r>
  <r>
    <n v="494046"/>
    <x v="1"/>
    <x v="0"/>
    <n v="30000"/>
    <n v="30000"/>
    <n v="0"/>
    <x v="0"/>
    <x v="0"/>
    <x v="1"/>
    <n v="446"/>
    <x v="3"/>
  </r>
  <r>
    <n v="494087"/>
    <x v="0"/>
    <x v="0"/>
    <n v="162000"/>
    <n v="162000"/>
    <n v="0"/>
    <x v="0"/>
    <x v="1"/>
    <x v="0"/>
    <n v="530"/>
    <x v="7"/>
  </r>
  <r>
    <n v="494099"/>
    <x v="0"/>
    <x v="0"/>
    <n v="35000"/>
    <n v="35000"/>
    <n v="0"/>
    <x v="0"/>
    <x v="1"/>
    <x v="0"/>
    <n v="503"/>
    <x v="0"/>
  </r>
  <r>
    <n v="494100"/>
    <x v="1"/>
    <x v="1"/>
    <n v="25000"/>
    <n v="25000"/>
    <n v="0"/>
    <x v="0"/>
    <x v="0"/>
    <x v="1"/>
    <n v="489"/>
    <x v="8"/>
  </r>
  <r>
    <n v="494101"/>
    <x v="1"/>
    <x v="0"/>
    <n v="10000"/>
    <n v="10000"/>
    <n v="0"/>
    <x v="0"/>
    <x v="0"/>
    <x v="0"/>
    <n v="423"/>
    <x v="6"/>
  </r>
  <r>
    <n v="494107"/>
    <x v="1"/>
    <x v="0"/>
    <n v="5000"/>
    <n v="5000"/>
    <n v="0"/>
    <x v="0"/>
    <x v="1"/>
    <x v="1"/>
    <n v="449"/>
    <x v="3"/>
  </r>
  <r>
    <n v="494117"/>
    <x v="1"/>
    <x v="0"/>
    <n v="3000"/>
    <n v="3000"/>
    <n v="0"/>
    <x v="0"/>
    <x v="1"/>
    <x v="1"/>
    <n v="460"/>
    <x v="1"/>
  </r>
  <r>
    <n v="494121"/>
    <x v="0"/>
    <x v="2"/>
    <n v="34000"/>
    <n v="34000"/>
    <n v="0"/>
    <x v="0"/>
    <x v="0"/>
    <x v="0"/>
    <n v="500"/>
    <x v="0"/>
  </r>
  <r>
    <n v="494154"/>
    <x v="0"/>
    <x v="0"/>
    <n v="40000"/>
    <n v="40000"/>
    <n v="0"/>
    <x v="0"/>
    <x v="1"/>
    <x v="0"/>
    <n v="517"/>
    <x v="7"/>
  </r>
  <r>
    <n v="494164"/>
    <x v="0"/>
    <x v="0"/>
    <n v="153500"/>
    <n v="153500"/>
    <n v="0"/>
    <x v="0"/>
    <x v="1"/>
    <x v="0"/>
    <n v="468"/>
    <x v="1"/>
  </r>
  <r>
    <n v="494166"/>
    <x v="1"/>
    <x v="0"/>
    <n v="25000"/>
    <n v="0"/>
    <n v="1"/>
    <x v="1"/>
    <x v="1"/>
    <x v="1"/>
    <n v="458"/>
    <x v="1"/>
  </r>
  <r>
    <n v="494169"/>
    <x v="0"/>
    <x v="2"/>
    <n v="79000"/>
    <n v="79000"/>
    <n v="0"/>
    <x v="0"/>
    <x v="1"/>
    <x v="1"/>
    <n v="476"/>
    <x v="8"/>
  </r>
  <r>
    <n v="494174"/>
    <x v="0"/>
    <x v="0"/>
    <n v="50000"/>
    <n v="50000"/>
    <n v="0"/>
    <x v="0"/>
    <x v="0"/>
    <x v="0"/>
    <n v="484"/>
    <x v="8"/>
  </r>
  <r>
    <n v="494182"/>
    <x v="1"/>
    <x v="0"/>
    <n v="65000"/>
    <n v="65000"/>
    <n v="0"/>
    <x v="0"/>
    <x v="1"/>
    <x v="0"/>
    <n v="526"/>
    <x v="7"/>
  </r>
  <r>
    <n v="494195"/>
    <x v="0"/>
    <x v="0"/>
    <n v="80400"/>
    <n v="80400"/>
    <n v="0"/>
    <x v="0"/>
    <x v="1"/>
    <x v="1"/>
    <n v="509"/>
    <x v="0"/>
  </r>
  <r>
    <n v="494197"/>
    <x v="0"/>
    <x v="0"/>
    <n v="19000"/>
    <n v="19000"/>
    <n v="0"/>
    <x v="0"/>
    <x v="1"/>
    <x v="0"/>
    <n v="525"/>
    <x v="7"/>
  </r>
  <r>
    <n v="494210"/>
    <x v="0"/>
    <x v="0"/>
    <n v="30000"/>
    <n v="30000"/>
    <n v="0"/>
    <x v="0"/>
    <x v="1"/>
    <x v="1"/>
    <n v="440"/>
    <x v="3"/>
  </r>
  <r>
    <n v="494215"/>
    <x v="0"/>
    <x v="0"/>
    <n v="10000"/>
    <n v="10000"/>
    <n v="0"/>
    <x v="0"/>
    <x v="0"/>
    <x v="1"/>
    <n v="447"/>
    <x v="3"/>
  </r>
  <r>
    <n v="494222"/>
    <x v="1"/>
    <x v="0"/>
    <n v="500"/>
    <n v="500"/>
    <n v="0"/>
    <x v="0"/>
    <x v="1"/>
    <x v="0"/>
    <n v="424"/>
    <x v="6"/>
  </r>
  <r>
    <n v="494224"/>
    <x v="1"/>
    <x v="0"/>
    <n v="600"/>
    <n v="600"/>
    <n v="0"/>
    <x v="0"/>
    <x v="1"/>
    <x v="1"/>
    <n v="478"/>
    <x v="8"/>
  </r>
  <r>
    <n v="494225"/>
    <x v="1"/>
    <x v="0"/>
    <n v="25000"/>
    <n v="25000"/>
    <n v="0"/>
    <x v="0"/>
    <x v="1"/>
    <x v="1"/>
    <n v="469"/>
    <x v="1"/>
  </r>
  <r>
    <n v="494227"/>
    <x v="1"/>
    <x v="1"/>
    <n v="40000"/>
    <n v="40000"/>
    <n v="0"/>
    <x v="0"/>
    <x v="0"/>
    <x v="1"/>
    <n v="401"/>
    <x v="2"/>
  </r>
  <r>
    <n v="494232"/>
    <x v="0"/>
    <x v="0"/>
    <n v="50000"/>
    <n v="50000"/>
    <n v="0"/>
    <x v="0"/>
    <x v="1"/>
    <x v="2"/>
    <n v="536"/>
    <x v="9"/>
  </r>
  <r>
    <n v="494233"/>
    <x v="0"/>
    <x v="0"/>
    <n v="30000"/>
    <n v="30000"/>
    <n v="0"/>
    <x v="0"/>
    <x v="0"/>
    <x v="1"/>
    <n v="424"/>
    <x v="6"/>
  </r>
  <r>
    <n v="494236"/>
    <x v="1"/>
    <x v="0"/>
    <n v="30000"/>
    <n v="30000"/>
    <n v="0"/>
    <x v="0"/>
    <x v="0"/>
    <x v="1"/>
    <n v="416"/>
    <x v="6"/>
  </r>
  <r>
    <n v="494237"/>
    <x v="1"/>
    <x v="0"/>
    <n v="3500"/>
    <n v="3500"/>
    <n v="0"/>
    <x v="0"/>
    <x v="0"/>
    <x v="1"/>
    <n v="472"/>
    <x v="8"/>
  </r>
  <r>
    <n v="494257"/>
    <x v="1"/>
    <x v="0"/>
    <n v="1000"/>
    <n v="1000"/>
    <n v="0"/>
    <x v="0"/>
    <x v="0"/>
    <x v="1"/>
    <n v="385"/>
    <x v="4"/>
  </r>
  <r>
    <n v="494258"/>
    <x v="1"/>
    <x v="0"/>
    <n v="30000"/>
    <n v="30000"/>
    <n v="0"/>
    <x v="0"/>
    <x v="0"/>
    <x v="1"/>
    <n v="412"/>
    <x v="6"/>
  </r>
  <r>
    <n v="494262"/>
    <x v="1"/>
    <x v="0"/>
    <n v="30000"/>
    <n v="0"/>
    <n v="1"/>
    <x v="1"/>
    <x v="0"/>
    <x v="2"/>
    <n v="449"/>
    <x v="3"/>
  </r>
  <r>
    <n v="494264"/>
    <x v="0"/>
    <x v="0"/>
    <n v="20000"/>
    <n v="20000"/>
    <n v="0"/>
    <x v="0"/>
    <x v="0"/>
    <x v="0"/>
    <n v="511"/>
    <x v="7"/>
  </r>
  <r>
    <n v="494272"/>
    <x v="1"/>
    <x v="0"/>
    <n v="1000"/>
    <n v="1000"/>
    <n v="0"/>
    <x v="0"/>
    <x v="1"/>
    <x v="1"/>
    <n v="447"/>
    <x v="3"/>
  </r>
  <r>
    <n v="494273"/>
    <x v="0"/>
    <x v="1"/>
    <n v="52000"/>
    <n v="52000"/>
    <n v="0"/>
    <x v="0"/>
    <x v="1"/>
    <x v="1"/>
    <n v="542"/>
    <x v="9"/>
  </r>
  <r>
    <n v="494278"/>
    <x v="0"/>
    <x v="0"/>
    <n v="30000"/>
    <n v="30000"/>
    <n v="0"/>
    <x v="0"/>
    <x v="0"/>
    <x v="1"/>
    <n v="507"/>
    <x v="0"/>
  </r>
  <r>
    <n v="494287"/>
    <x v="0"/>
    <x v="1"/>
    <n v="50000"/>
    <n v="50000"/>
    <n v="0"/>
    <x v="0"/>
    <x v="1"/>
    <x v="2"/>
    <n v="508"/>
    <x v="0"/>
  </r>
  <r>
    <n v="494290"/>
    <x v="0"/>
    <x v="0"/>
    <n v="210000"/>
    <n v="210000"/>
    <n v="0"/>
    <x v="0"/>
    <x v="0"/>
    <x v="1"/>
    <n v="445"/>
    <x v="3"/>
  </r>
  <r>
    <n v="494293"/>
    <x v="1"/>
    <x v="0"/>
    <n v="35000"/>
    <n v="35000"/>
    <n v="0"/>
    <x v="0"/>
    <x v="0"/>
    <x v="0"/>
    <n v="393"/>
    <x v="2"/>
  </r>
  <r>
    <n v="494295"/>
    <x v="0"/>
    <x v="1"/>
    <n v="39190"/>
    <n v="39190"/>
    <n v="0"/>
    <x v="0"/>
    <x v="0"/>
    <x v="1"/>
    <n v="501"/>
    <x v="0"/>
  </r>
  <r>
    <n v="494322"/>
    <x v="0"/>
    <x v="1"/>
    <n v="50000"/>
    <n v="50000"/>
    <n v="0"/>
    <x v="0"/>
    <x v="1"/>
    <x v="2"/>
    <n v="457"/>
    <x v="1"/>
  </r>
  <r>
    <n v="494329"/>
    <x v="0"/>
    <x v="0"/>
    <n v="65000"/>
    <n v="65000"/>
    <n v="0"/>
    <x v="0"/>
    <x v="1"/>
    <x v="0"/>
    <n v="461"/>
    <x v="1"/>
  </r>
  <r>
    <n v="494330"/>
    <x v="0"/>
    <x v="2"/>
    <n v="35000"/>
    <n v="35000"/>
    <n v="0"/>
    <x v="0"/>
    <x v="0"/>
    <x v="1"/>
    <n v="437"/>
    <x v="3"/>
  </r>
  <r>
    <n v="494334"/>
    <x v="1"/>
    <x v="0"/>
    <n v="15000"/>
    <n v="15000"/>
    <n v="0"/>
    <x v="0"/>
    <x v="1"/>
    <x v="0"/>
    <n v="436"/>
    <x v="3"/>
  </r>
  <r>
    <n v="494361"/>
    <x v="0"/>
    <x v="0"/>
    <n v="45000"/>
    <n v="45000"/>
    <n v="0"/>
    <x v="0"/>
    <x v="0"/>
    <x v="1"/>
    <n v="466"/>
    <x v="1"/>
  </r>
  <r>
    <n v="494363"/>
    <x v="0"/>
    <x v="0"/>
    <n v="30000"/>
    <n v="30000"/>
    <n v="0"/>
    <x v="0"/>
    <x v="1"/>
    <x v="0"/>
    <n v="472"/>
    <x v="8"/>
  </r>
  <r>
    <n v="494370"/>
    <x v="0"/>
    <x v="2"/>
    <n v="35000"/>
    <n v="35000"/>
    <n v="0"/>
    <x v="0"/>
    <x v="1"/>
    <x v="0"/>
    <n v="403"/>
    <x v="2"/>
  </r>
  <r>
    <n v="494388"/>
    <x v="0"/>
    <x v="2"/>
    <n v="20001"/>
    <n v="20001"/>
    <n v="0"/>
    <x v="0"/>
    <x v="0"/>
    <x v="0"/>
    <n v="500"/>
    <x v="0"/>
  </r>
  <r>
    <n v="494390"/>
    <x v="0"/>
    <x v="0"/>
    <n v="44000"/>
    <n v="44000"/>
    <n v="0"/>
    <x v="0"/>
    <x v="1"/>
    <x v="1"/>
    <n v="463"/>
    <x v="1"/>
  </r>
  <r>
    <n v="494414"/>
    <x v="1"/>
    <x v="0"/>
    <n v="4000"/>
    <n v="4000"/>
    <n v="0"/>
    <x v="0"/>
    <x v="1"/>
    <x v="1"/>
    <n v="418"/>
    <x v="6"/>
  </r>
  <r>
    <n v="494420"/>
    <x v="0"/>
    <x v="1"/>
    <n v="11000"/>
    <n v="11000"/>
    <n v="0"/>
    <x v="0"/>
    <x v="0"/>
    <x v="2"/>
    <n v="485"/>
    <x v="8"/>
  </r>
  <r>
    <n v="494433"/>
    <x v="0"/>
    <x v="0"/>
    <n v="35000"/>
    <n v="35000"/>
    <n v="0"/>
    <x v="0"/>
    <x v="0"/>
    <x v="1"/>
    <n v="490"/>
    <x v="8"/>
  </r>
  <r>
    <n v="494439"/>
    <x v="0"/>
    <x v="1"/>
    <n v="35000"/>
    <n v="35000"/>
    <n v="0"/>
    <x v="0"/>
    <x v="1"/>
    <x v="1"/>
    <n v="489"/>
    <x v="8"/>
  </r>
  <r>
    <n v="494456"/>
    <x v="0"/>
    <x v="0"/>
    <n v="202700"/>
    <n v="202700"/>
    <n v="0"/>
    <x v="0"/>
    <x v="1"/>
    <x v="2"/>
    <n v="494"/>
    <x v="0"/>
  </r>
  <r>
    <n v="494484"/>
    <x v="1"/>
    <x v="1"/>
    <n v="30000"/>
    <n v="30000"/>
    <n v="0"/>
    <x v="0"/>
    <x v="1"/>
    <x v="0"/>
    <n v="437"/>
    <x v="3"/>
  </r>
  <r>
    <n v="494501"/>
    <x v="0"/>
    <x v="0"/>
    <n v="211000"/>
    <n v="211000"/>
    <n v="0"/>
    <x v="0"/>
    <x v="1"/>
    <x v="0"/>
    <n v="478"/>
    <x v="8"/>
  </r>
  <r>
    <n v="494505"/>
    <x v="0"/>
    <x v="1"/>
    <n v="35000"/>
    <n v="35000"/>
    <n v="0"/>
    <x v="0"/>
    <x v="1"/>
    <x v="0"/>
    <n v="516"/>
    <x v="7"/>
  </r>
  <r>
    <n v="494506"/>
    <x v="0"/>
    <x v="0"/>
    <n v="35000"/>
    <n v="35000"/>
    <n v="0"/>
    <x v="0"/>
    <x v="1"/>
    <x v="1"/>
    <n v="439"/>
    <x v="3"/>
  </r>
  <r>
    <n v="494536"/>
    <x v="0"/>
    <x v="1"/>
    <n v="36000"/>
    <n v="36000"/>
    <n v="0"/>
    <x v="0"/>
    <x v="0"/>
    <x v="1"/>
    <n v="425"/>
    <x v="6"/>
  </r>
  <r>
    <n v="494538"/>
    <x v="0"/>
    <x v="2"/>
    <n v="100000"/>
    <n v="100000"/>
    <n v="0"/>
    <x v="0"/>
    <x v="1"/>
    <x v="0"/>
    <n v="476"/>
    <x v="8"/>
  </r>
  <r>
    <n v="494557"/>
    <x v="1"/>
    <x v="0"/>
    <n v="50000"/>
    <n v="520"/>
    <n v="1"/>
    <x v="1"/>
    <x v="0"/>
    <x v="1"/>
    <n v="402"/>
    <x v="2"/>
  </r>
  <r>
    <n v="494566"/>
    <x v="0"/>
    <x v="0"/>
    <n v="30000"/>
    <n v="30000"/>
    <n v="0"/>
    <x v="0"/>
    <x v="0"/>
    <x v="2"/>
    <n v="487"/>
    <x v="8"/>
  </r>
  <r>
    <n v="494593"/>
    <x v="0"/>
    <x v="0"/>
    <n v="30000"/>
    <n v="30000"/>
    <n v="0"/>
    <x v="0"/>
    <x v="1"/>
    <x v="1"/>
    <n v="486"/>
    <x v="8"/>
  </r>
  <r>
    <n v="494600"/>
    <x v="1"/>
    <x v="0"/>
    <n v="70000"/>
    <n v="70000"/>
    <n v="0"/>
    <x v="0"/>
    <x v="1"/>
    <x v="1"/>
    <n v="455"/>
    <x v="1"/>
  </r>
  <r>
    <n v="494625"/>
    <x v="1"/>
    <x v="2"/>
    <n v="30000"/>
    <n v="30000"/>
    <n v="0"/>
    <x v="0"/>
    <x v="0"/>
    <x v="1"/>
    <n v="424"/>
    <x v="6"/>
  </r>
  <r>
    <n v="494634"/>
    <x v="0"/>
    <x v="1"/>
    <n v="50200"/>
    <n v="50200"/>
    <n v="0"/>
    <x v="0"/>
    <x v="1"/>
    <x v="2"/>
    <n v="444"/>
    <x v="3"/>
  </r>
  <r>
    <n v="494643"/>
    <x v="1"/>
    <x v="0"/>
    <n v="1000"/>
    <n v="1000"/>
    <n v="0"/>
    <x v="0"/>
    <x v="0"/>
    <x v="0"/>
    <n v="419"/>
    <x v="6"/>
  </r>
  <r>
    <n v="494646"/>
    <x v="1"/>
    <x v="0"/>
    <n v="5000"/>
    <n v="5000"/>
    <n v="0"/>
    <x v="0"/>
    <x v="1"/>
    <x v="0"/>
    <n v="449"/>
    <x v="3"/>
  </r>
  <r>
    <n v="494652"/>
    <x v="0"/>
    <x v="2"/>
    <n v="44000"/>
    <n v="44000"/>
    <n v="0"/>
    <x v="0"/>
    <x v="0"/>
    <x v="0"/>
    <n v="490"/>
    <x v="8"/>
  </r>
  <r>
    <n v="494653"/>
    <x v="0"/>
    <x v="1"/>
    <n v="54000"/>
    <n v="54000"/>
    <n v="0"/>
    <x v="0"/>
    <x v="1"/>
    <x v="2"/>
    <n v="462"/>
    <x v="1"/>
  </r>
  <r>
    <n v="494659"/>
    <x v="1"/>
    <x v="0"/>
    <n v="20000"/>
    <n v="20000"/>
    <n v="0"/>
    <x v="0"/>
    <x v="1"/>
    <x v="0"/>
    <n v="470"/>
    <x v="1"/>
  </r>
  <r>
    <n v="494666"/>
    <x v="1"/>
    <x v="0"/>
    <n v="50000"/>
    <n v="50000"/>
    <n v="0"/>
    <x v="0"/>
    <x v="1"/>
    <x v="1"/>
    <n v="468"/>
    <x v="1"/>
  </r>
  <r>
    <n v="494670"/>
    <x v="0"/>
    <x v="1"/>
    <n v="95000"/>
    <n v="95000"/>
    <n v="0"/>
    <x v="0"/>
    <x v="1"/>
    <x v="2"/>
    <n v="491"/>
    <x v="0"/>
  </r>
  <r>
    <n v="494672"/>
    <x v="1"/>
    <x v="0"/>
    <n v="98000"/>
    <n v="98000"/>
    <n v="0"/>
    <x v="0"/>
    <x v="0"/>
    <x v="0"/>
    <n v="518"/>
    <x v="7"/>
  </r>
  <r>
    <n v="494679"/>
    <x v="0"/>
    <x v="0"/>
    <n v="30000"/>
    <n v="30000"/>
    <n v="0"/>
    <x v="0"/>
    <x v="0"/>
    <x v="1"/>
    <n v="449"/>
    <x v="3"/>
  </r>
  <r>
    <n v="494682"/>
    <x v="1"/>
    <x v="0"/>
    <n v="40000"/>
    <n v="40000"/>
    <n v="0"/>
    <x v="0"/>
    <x v="1"/>
    <x v="1"/>
    <n v="459"/>
    <x v="1"/>
  </r>
  <r>
    <n v="494688"/>
    <x v="0"/>
    <x v="0"/>
    <n v="40000"/>
    <n v="40000"/>
    <n v="0"/>
    <x v="0"/>
    <x v="1"/>
    <x v="1"/>
    <n v="490"/>
    <x v="8"/>
  </r>
  <r>
    <n v="494711"/>
    <x v="1"/>
    <x v="0"/>
    <n v="30000"/>
    <n v="30000"/>
    <n v="0"/>
    <x v="0"/>
    <x v="0"/>
    <x v="1"/>
    <n v="417"/>
    <x v="6"/>
  </r>
  <r>
    <n v="494712"/>
    <x v="0"/>
    <x v="0"/>
    <n v="40000"/>
    <n v="40000"/>
    <n v="0"/>
    <x v="0"/>
    <x v="0"/>
    <x v="0"/>
    <n v="451"/>
    <x v="1"/>
  </r>
  <r>
    <n v="494723"/>
    <x v="1"/>
    <x v="0"/>
    <n v="30000"/>
    <n v="30000"/>
    <n v="0"/>
    <x v="0"/>
    <x v="1"/>
    <x v="0"/>
    <n v="463"/>
    <x v="1"/>
  </r>
  <r>
    <n v="494732"/>
    <x v="1"/>
    <x v="0"/>
    <n v="8000"/>
    <n v="8000"/>
    <n v="0"/>
    <x v="0"/>
    <x v="0"/>
    <x v="1"/>
    <n v="476"/>
    <x v="8"/>
  </r>
  <r>
    <n v="494748"/>
    <x v="0"/>
    <x v="0"/>
    <n v="82000"/>
    <n v="82000"/>
    <n v="0"/>
    <x v="0"/>
    <x v="1"/>
    <x v="2"/>
    <n v="524"/>
    <x v="7"/>
  </r>
  <r>
    <n v="494750"/>
    <x v="0"/>
    <x v="0"/>
    <n v="30000"/>
    <n v="30000"/>
    <n v="0"/>
    <x v="0"/>
    <x v="1"/>
    <x v="0"/>
    <n v="513"/>
    <x v="7"/>
  </r>
  <r>
    <n v="494751"/>
    <x v="0"/>
    <x v="2"/>
    <n v="38300"/>
    <n v="38300"/>
    <n v="0"/>
    <x v="0"/>
    <x v="1"/>
    <x v="2"/>
    <n v="489"/>
    <x v="8"/>
  </r>
  <r>
    <n v="494753"/>
    <x v="1"/>
    <x v="0"/>
    <n v="30000"/>
    <n v="30000"/>
    <n v="0"/>
    <x v="0"/>
    <x v="0"/>
    <x v="1"/>
    <n v="439"/>
    <x v="3"/>
  </r>
  <r>
    <n v="494765"/>
    <x v="1"/>
    <x v="0"/>
    <n v="19000"/>
    <n v="19000"/>
    <n v="0"/>
    <x v="0"/>
    <x v="0"/>
    <x v="1"/>
    <n v="416"/>
    <x v="6"/>
  </r>
  <r>
    <n v="494769"/>
    <x v="0"/>
    <x v="0"/>
    <n v="24500"/>
    <n v="24500"/>
    <n v="0"/>
    <x v="0"/>
    <x v="0"/>
    <x v="0"/>
    <n v="401"/>
    <x v="2"/>
  </r>
  <r>
    <n v="494774"/>
    <x v="0"/>
    <x v="2"/>
    <n v="500"/>
    <n v="500"/>
    <n v="0"/>
    <x v="0"/>
    <x v="0"/>
    <x v="2"/>
    <n v="467"/>
    <x v="1"/>
  </r>
  <r>
    <n v="494780"/>
    <x v="1"/>
    <x v="1"/>
    <n v="50000"/>
    <n v="50000"/>
    <n v="0"/>
    <x v="0"/>
    <x v="1"/>
    <x v="1"/>
    <n v="382"/>
    <x v="4"/>
  </r>
  <r>
    <n v="494787"/>
    <x v="1"/>
    <x v="0"/>
    <n v="30000"/>
    <n v="0"/>
    <n v="1"/>
    <x v="1"/>
    <x v="1"/>
    <x v="0"/>
    <n v="459"/>
    <x v="1"/>
  </r>
  <r>
    <n v="494791"/>
    <x v="2"/>
    <x v="2"/>
    <n v="30000"/>
    <n v="30000"/>
    <n v="0"/>
    <x v="0"/>
    <x v="0"/>
    <x v="1"/>
    <n v="438"/>
    <x v="3"/>
  </r>
  <r>
    <n v="494796"/>
    <x v="1"/>
    <x v="0"/>
    <n v="35000"/>
    <n v="35000"/>
    <n v="0"/>
    <x v="0"/>
    <x v="1"/>
    <x v="0"/>
    <n v="454"/>
    <x v="1"/>
  </r>
  <r>
    <n v="494799"/>
    <x v="1"/>
    <x v="0"/>
    <n v="10000"/>
    <n v="10000"/>
    <n v="0"/>
    <x v="0"/>
    <x v="0"/>
    <x v="2"/>
    <n v="354"/>
    <x v="5"/>
  </r>
  <r>
    <n v="494809"/>
    <x v="1"/>
    <x v="0"/>
    <n v="35000"/>
    <n v="35000"/>
    <n v="0"/>
    <x v="0"/>
    <x v="1"/>
    <x v="1"/>
    <n v="475"/>
    <x v="8"/>
  </r>
  <r>
    <n v="494810"/>
    <x v="1"/>
    <x v="0"/>
    <n v="35000"/>
    <n v="35000"/>
    <n v="0"/>
    <x v="0"/>
    <x v="1"/>
    <x v="0"/>
    <n v="476"/>
    <x v="8"/>
  </r>
  <r>
    <n v="494818"/>
    <x v="0"/>
    <x v="2"/>
    <n v="35000"/>
    <n v="35000"/>
    <n v="0"/>
    <x v="0"/>
    <x v="1"/>
    <x v="1"/>
    <n v="528"/>
    <x v="7"/>
  </r>
  <r>
    <n v="494824"/>
    <x v="2"/>
    <x v="2"/>
    <n v="25000"/>
    <n v="25000"/>
    <n v="0"/>
    <x v="0"/>
    <x v="0"/>
    <x v="1"/>
    <n v="433"/>
    <x v="3"/>
  </r>
  <r>
    <n v="494841"/>
    <x v="0"/>
    <x v="0"/>
    <n v="53000"/>
    <n v="53000"/>
    <n v="0"/>
    <x v="0"/>
    <x v="0"/>
    <x v="1"/>
    <n v="394"/>
    <x v="2"/>
  </r>
  <r>
    <n v="494856"/>
    <x v="1"/>
    <x v="0"/>
    <n v="36000"/>
    <n v="36000"/>
    <n v="0"/>
    <x v="0"/>
    <x v="0"/>
    <x v="1"/>
    <n v="379"/>
    <x v="4"/>
  </r>
  <r>
    <n v="494860"/>
    <x v="1"/>
    <x v="0"/>
    <n v="5000"/>
    <n v="5000"/>
    <n v="0"/>
    <x v="0"/>
    <x v="0"/>
    <x v="1"/>
    <n v="440"/>
    <x v="3"/>
  </r>
  <r>
    <n v="494864"/>
    <x v="0"/>
    <x v="1"/>
    <n v="12000"/>
    <n v="12000"/>
    <n v="0"/>
    <x v="0"/>
    <x v="0"/>
    <x v="1"/>
    <n v="434"/>
    <x v="3"/>
  </r>
  <r>
    <n v="494865"/>
    <x v="1"/>
    <x v="0"/>
    <n v="13700"/>
    <n v="3651.12"/>
    <n v="1"/>
    <x v="1"/>
    <x v="0"/>
    <x v="1"/>
    <n v="487"/>
    <x v="8"/>
  </r>
  <r>
    <n v="494868"/>
    <x v="0"/>
    <x v="0"/>
    <n v="52900"/>
    <n v="52900"/>
    <n v="0"/>
    <x v="0"/>
    <x v="1"/>
    <x v="0"/>
    <n v="529"/>
    <x v="7"/>
  </r>
  <r>
    <n v="494873"/>
    <x v="1"/>
    <x v="0"/>
    <n v="30000"/>
    <n v="26000"/>
    <n v="0"/>
    <x v="0"/>
    <x v="0"/>
    <x v="1"/>
    <n v="437"/>
    <x v="3"/>
  </r>
  <r>
    <n v="494880"/>
    <x v="0"/>
    <x v="0"/>
    <n v="184500"/>
    <n v="184500"/>
    <n v="0"/>
    <x v="0"/>
    <x v="1"/>
    <x v="2"/>
    <n v="456"/>
    <x v="1"/>
  </r>
  <r>
    <n v="494884"/>
    <x v="0"/>
    <x v="0"/>
    <n v="35000"/>
    <n v="35000"/>
    <n v="0"/>
    <x v="0"/>
    <x v="1"/>
    <x v="2"/>
    <n v="517"/>
    <x v="7"/>
  </r>
  <r>
    <n v="494887"/>
    <x v="0"/>
    <x v="2"/>
    <n v="35000"/>
    <n v="35000"/>
    <n v="0"/>
    <x v="0"/>
    <x v="1"/>
    <x v="1"/>
    <n v="473"/>
    <x v="8"/>
  </r>
  <r>
    <n v="494894"/>
    <x v="0"/>
    <x v="0"/>
    <n v="60000"/>
    <n v="60000"/>
    <n v="0"/>
    <x v="0"/>
    <x v="0"/>
    <x v="2"/>
    <n v="527"/>
    <x v="7"/>
  </r>
  <r>
    <n v="494899"/>
    <x v="1"/>
    <x v="0"/>
    <n v="50000"/>
    <n v="50000"/>
    <n v="0"/>
    <x v="0"/>
    <x v="1"/>
    <x v="0"/>
    <n v="508"/>
    <x v="0"/>
  </r>
  <r>
    <n v="494917"/>
    <x v="0"/>
    <x v="0"/>
    <n v="20000"/>
    <n v="20000"/>
    <n v="0"/>
    <x v="0"/>
    <x v="0"/>
    <x v="0"/>
    <n v="462"/>
    <x v="1"/>
  </r>
  <r>
    <n v="494922"/>
    <x v="1"/>
    <x v="0"/>
    <n v="21000"/>
    <n v="21000"/>
    <n v="0"/>
    <x v="0"/>
    <x v="0"/>
    <x v="0"/>
    <n v="404"/>
    <x v="2"/>
  </r>
  <r>
    <n v="494925"/>
    <x v="1"/>
    <x v="1"/>
    <n v="15000"/>
    <n v="15000"/>
    <n v="0"/>
    <x v="0"/>
    <x v="1"/>
    <x v="0"/>
    <n v="528"/>
    <x v="7"/>
  </r>
  <r>
    <n v="494932"/>
    <x v="0"/>
    <x v="1"/>
    <n v="30500"/>
    <n v="30500"/>
    <n v="0"/>
    <x v="0"/>
    <x v="1"/>
    <x v="0"/>
    <n v="448"/>
    <x v="3"/>
  </r>
  <r>
    <n v="494938"/>
    <x v="0"/>
    <x v="0"/>
    <n v="35000"/>
    <n v="0"/>
    <n v="1"/>
    <x v="1"/>
    <x v="1"/>
    <x v="2"/>
    <n v="468"/>
    <x v="1"/>
  </r>
  <r>
    <n v="494942"/>
    <x v="0"/>
    <x v="2"/>
    <n v="40000"/>
    <n v="40000"/>
    <n v="0"/>
    <x v="0"/>
    <x v="1"/>
    <x v="2"/>
    <n v="499"/>
    <x v="0"/>
  </r>
  <r>
    <n v="494943"/>
    <x v="0"/>
    <x v="1"/>
    <n v="55000"/>
    <n v="55000"/>
    <n v="0"/>
    <x v="0"/>
    <x v="1"/>
    <x v="1"/>
    <n v="469"/>
    <x v="1"/>
  </r>
  <r>
    <n v="494950"/>
    <x v="0"/>
    <x v="0"/>
    <n v="41300"/>
    <n v="41300"/>
    <n v="0"/>
    <x v="0"/>
    <x v="1"/>
    <x v="1"/>
    <n v="485"/>
    <x v="8"/>
  </r>
  <r>
    <n v="494967"/>
    <x v="0"/>
    <x v="1"/>
    <n v="30000"/>
    <n v="30000"/>
    <n v="0"/>
    <x v="0"/>
    <x v="0"/>
    <x v="0"/>
    <n v="511"/>
    <x v="7"/>
  </r>
  <r>
    <n v="494972"/>
    <x v="0"/>
    <x v="2"/>
    <n v="40000"/>
    <n v="40000"/>
    <n v="0"/>
    <x v="0"/>
    <x v="0"/>
    <x v="1"/>
    <n v="442"/>
    <x v="3"/>
  </r>
  <r>
    <n v="494980"/>
    <x v="2"/>
    <x v="2"/>
    <n v="25000"/>
    <n v="25000"/>
    <n v="0"/>
    <x v="0"/>
    <x v="0"/>
    <x v="1"/>
    <n v="431"/>
    <x v="3"/>
  </r>
  <r>
    <n v="494984"/>
    <x v="0"/>
    <x v="1"/>
    <n v="11300"/>
    <n v="11300"/>
    <n v="0"/>
    <x v="0"/>
    <x v="1"/>
    <x v="1"/>
    <n v="457"/>
    <x v="1"/>
  </r>
  <r>
    <n v="494985"/>
    <x v="0"/>
    <x v="0"/>
    <n v="35000"/>
    <n v="35000"/>
    <n v="0"/>
    <x v="0"/>
    <x v="0"/>
    <x v="2"/>
    <n v="429"/>
    <x v="6"/>
  </r>
  <r>
    <n v="494988"/>
    <x v="0"/>
    <x v="1"/>
    <n v="40000"/>
    <n v="40000"/>
    <n v="0"/>
    <x v="0"/>
    <x v="1"/>
    <x v="1"/>
    <n v="531"/>
    <x v="9"/>
  </r>
  <r>
    <n v="495010"/>
    <x v="1"/>
    <x v="0"/>
    <n v="25000"/>
    <n v="25000"/>
    <n v="0"/>
    <x v="0"/>
    <x v="1"/>
    <x v="1"/>
    <n v="405"/>
    <x v="2"/>
  </r>
  <r>
    <n v="495056"/>
    <x v="0"/>
    <x v="0"/>
    <n v="45500"/>
    <n v="45500"/>
    <n v="0"/>
    <x v="0"/>
    <x v="0"/>
    <x v="2"/>
    <n v="452"/>
    <x v="1"/>
  </r>
  <r>
    <n v="495081"/>
    <x v="1"/>
    <x v="0"/>
    <n v="28000"/>
    <n v="28000"/>
    <n v="0"/>
    <x v="0"/>
    <x v="1"/>
    <x v="0"/>
    <n v="443"/>
    <x v="3"/>
  </r>
  <r>
    <n v="495106"/>
    <x v="2"/>
    <x v="0"/>
    <n v="28867"/>
    <n v="12500"/>
    <n v="1"/>
    <x v="1"/>
    <x v="1"/>
    <x v="0"/>
    <n v="456"/>
    <x v="1"/>
  </r>
  <r>
    <n v="495111"/>
    <x v="1"/>
    <x v="1"/>
    <n v="30000"/>
    <n v="30000"/>
    <n v="0"/>
    <x v="0"/>
    <x v="1"/>
    <x v="0"/>
    <n v="427"/>
    <x v="6"/>
  </r>
  <r>
    <n v="495112"/>
    <x v="1"/>
    <x v="0"/>
    <n v="500"/>
    <n v="500"/>
    <n v="0"/>
    <x v="0"/>
    <x v="1"/>
    <x v="0"/>
    <n v="451"/>
    <x v="1"/>
  </r>
  <r>
    <n v="495134"/>
    <x v="1"/>
    <x v="0"/>
    <n v="40000"/>
    <n v="40000"/>
    <n v="0"/>
    <x v="0"/>
    <x v="1"/>
    <x v="1"/>
    <n v="472"/>
    <x v="8"/>
  </r>
  <r>
    <n v="495142"/>
    <x v="1"/>
    <x v="0"/>
    <n v="50000"/>
    <n v="50000"/>
    <n v="0"/>
    <x v="0"/>
    <x v="1"/>
    <x v="2"/>
    <n v="474"/>
    <x v="8"/>
  </r>
  <r>
    <n v="495163"/>
    <x v="1"/>
    <x v="0"/>
    <n v="80000"/>
    <n v="80000"/>
    <n v="0"/>
    <x v="0"/>
    <x v="0"/>
    <x v="0"/>
    <n v="449"/>
    <x v="3"/>
  </r>
  <r>
    <n v="495172"/>
    <x v="0"/>
    <x v="0"/>
    <n v="74000"/>
    <n v="74000"/>
    <n v="0"/>
    <x v="0"/>
    <x v="1"/>
    <x v="0"/>
    <n v="553"/>
    <x v="10"/>
  </r>
  <r>
    <n v="495180"/>
    <x v="0"/>
    <x v="0"/>
    <n v="59700"/>
    <n v="59700"/>
    <n v="0"/>
    <x v="0"/>
    <x v="1"/>
    <x v="1"/>
    <n v="468"/>
    <x v="1"/>
  </r>
  <r>
    <n v="495188"/>
    <x v="0"/>
    <x v="0"/>
    <n v="18300"/>
    <n v="18300"/>
    <n v="0"/>
    <x v="0"/>
    <x v="1"/>
    <x v="0"/>
    <n v="542"/>
    <x v="9"/>
  </r>
  <r>
    <n v="495216"/>
    <x v="0"/>
    <x v="0"/>
    <n v="84856"/>
    <n v="84856"/>
    <n v="0"/>
    <x v="0"/>
    <x v="1"/>
    <x v="1"/>
    <n v="479"/>
    <x v="8"/>
  </r>
  <r>
    <n v="495258"/>
    <x v="0"/>
    <x v="1"/>
    <n v="66000"/>
    <n v="66000"/>
    <n v="0"/>
    <x v="0"/>
    <x v="1"/>
    <x v="0"/>
    <n v="457"/>
    <x v="1"/>
  </r>
  <r>
    <n v="495346"/>
    <x v="0"/>
    <x v="0"/>
    <n v="114000"/>
    <n v="114000"/>
    <n v="0"/>
    <x v="0"/>
    <x v="0"/>
    <x v="1"/>
    <n v="429"/>
    <x v="6"/>
  </r>
  <r>
    <n v="495375"/>
    <x v="0"/>
    <x v="0"/>
    <n v="52494"/>
    <n v="52494"/>
    <n v="0"/>
    <x v="0"/>
    <x v="1"/>
    <x v="0"/>
    <n v="463"/>
    <x v="1"/>
  </r>
  <r>
    <n v="495386"/>
    <x v="1"/>
    <x v="0"/>
    <n v="28000"/>
    <n v="28000"/>
    <n v="0"/>
    <x v="0"/>
    <x v="1"/>
    <x v="2"/>
    <n v="409"/>
    <x v="2"/>
  </r>
  <r>
    <n v="495390"/>
    <x v="0"/>
    <x v="0"/>
    <n v="198000"/>
    <n v="198000"/>
    <n v="0"/>
    <x v="0"/>
    <x v="0"/>
    <x v="1"/>
    <n v="452"/>
    <x v="1"/>
  </r>
  <r>
    <n v="495401"/>
    <x v="0"/>
    <x v="1"/>
    <n v="30000"/>
    <n v="30000"/>
    <n v="0"/>
    <x v="0"/>
    <x v="1"/>
    <x v="1"/>
    <n v="479"/>
    <x v="8"/>
  </r>
  <r>
    <n v="495444"/>
    <x v="1"/>
    <x v="0"/>
    <n v="16000"/>
    <n v="16000"/>
    <n v="0"/>
    <x v="0"/>
    <x v="0"/>
    <x v="1"/>
    <n v="412"/>
    <x v="6"/>
  </r>
  <r>
    <n v="495456"/>
    <x v="0"/>
    <x v="0"/>
    <n v="198000"/>
    <n v="198000"/>
    <n v="0"/>
    <x v="0"/>
    <x v="1"/>
    <x v="0"/>
    <n v="447"/>
    <x v="3"/>
  </r>
  <r>
    <n v="495551"/>
    <x v="0"/>
    <x v="0"/>
    <n v="58000"/>
    <n v="58000"/>
    <n v="0"/>
    <x v="0"/>
    <x v="0"/>
    <x v="0"/>
    <n v="442"/>
    <x v="3"/>
  </r>
  <r>
    <n v="495553"/>
    <x v="0"/>
    <x v="0"/>
    <n v="25000"/>
    <n v="25000"/>
    <n v="0"/>
    <x v="0"/>
    <x v="0"/>
    <x v="1"/>
    <n v="460"/>
    <x v="1"/>
  </r>
  <r>
    <n v="495571"/>
    <x v="0"/>
    <x v="2"/>
    <n v="36000"/>
    <n v="36000"/>
    <n v="0"/>
    <x v="0"/>
    <x v="0"/>
    <x v="1"/>
    <n v="443"/>
    <x v="3"/>
  </r>
  <r>
    <n v="495576"/>
    <x v="0"/>
    <x v="0"/>
    <n v="30000"/>
    <n v="30000"/>
    <n v="0"/>
    <x v="0"/>
    <x v="0"/>
    <x v="0"/>
    <n v="491"/>
    <x v="0"/>
  </r>
  <r>
    <n v="495577"/>
    <x v="1"/>
    <x v="1"/>
    <n v="20000"/>
    <n v="20000"/>
    <n v="0"/>
    <x v="0"/>
    <x v="0"/>
    <x v="1"/>
    <n v="441"/>
    <x v="3"/>
  </r>
  <r>
    <n v="495585"/>
    <x v="1"/>
    <x v="1"/>
    <n v="42300"/>
    <n v="42300"/>
    <n v="0"/>
    <x v="0"/>
    <x v="0"/>
    <x v="1"/>
    <n v="469"/>
    <x v="1"/>
  </r>
  <r>
    <n v="495597"/>
    <x v="1"/>
    <x v="0"/>
    <n v="999"/>
    <n v="999"/>
    <n v="0"/>
    <x v="0"/>
    <x v="0"/>
    <x v="1"/>
    <n v="442"/>
    <x v="3"/>
  </r>
  <r>
    <n v="495615"/>
    <x v="0"/>
    <x v="1"/>
    <n v="30000"/>
    <n v="30000"/>
    <n v="0"/>
    <x v="0"/>
    <x v="0"/>
    <x v="1"/>
    <n v="445"/>
    <x v="3"/>
  </r>
  <r>
    <n v="495624"/>
    <x v="1"/>
    <x v="0"/>
    <n v="20000"/>
    <n v="20000"/>
    <n v="0"/>
    <x v="0"/>
    <x v="1"/>
    <x v="2"/>
    <n v="471"/>
    <x v="8"/>
  </r>
  <r>
    <n v="495625"/>
    <x v="1"/>
    <x v="0"/>
    <n v="25000"/>
    <n v="25000"/>
    <n v="0"/>
    <x v="0"/>
    <x v="0"/>
    <x v="0"/>
    <n v="481"/>
    <x v="8"/>
  </r>
  <r>
    <n v="495631"/>
    <x v="0"/>
    <x v="0"/>
    <n v="25000"/>
    <n v="25000"/>
    <n v="0"/>
    <x v="0"/>
    <x v="1"/>
    <x v="2"/>
    <n v="435"/>
    <x v="3"/>
  </r>
  <r>
    <n v="495638"/>
    <x v="1"/>
    <x v="0"/>
    <n v="10500"/>
    <n v="10500"/>
    <n v="0"/>
    <x v="0"/>
    <x v="1"/>
    <x v="0"/>
    <n v="458"/>
    <x v="1"/>
  </r>
  <r>
    <n v="495640"/>
    <x v="1"/>
    <x v="0"/>
    <n v="35000"/>
    <n v="35000"/>
    <n v="0"/>
    <x v="0"/>
    <x v="0"/>
    <x v="0"/>
    <n v="513"/>
    <x v="7"/>
  </r>
  <r>
    <n v="495643"/>
    <x v="1"/>
    <x v="1"/>
    <n v="30000"/>
    <n v="30000"/>
    <n v="0"/>
    <x v="0"/>
    <x v="1"/>
    <x v="0"/>
    <n v="520"/>
    <x v="7"/>
  </r>
  <r>
    <n v="495645"/>
    <x v="1"/>
    <x v="1"/>
    <n v="1740"/>
    <n v="1740"/>
    <n v="0"/>
    <x v="0"/>
    <x v="0"/>
    <x v="1"/>
    <n v="501"/>
    <x v="0"/>
  </r>
  <r>
    <n v="495650"/>
    <x v="0"/>
    <x v="0"/>
    <n v="98200"/>
    <n v="98200"/>
    <n v="0"/>
    <x v="0"/>
    <x v="1"/>
    <x v="1"/>
    <n v="481"/>
    <x v="8"/>
  </r>
  <r>
    <n v="495652"/>
    <x v="0"/>
    <x v="1"/>
    <n v="30000"/>
    <n v="30000"/>
    <n v="0"/>
    <x v="0"/>
    <x v="0"/>
    <x v="1"/>
    <n v="431"/>
    <x v="3"/>
  </r>
  <r>
    <n v="495658"/>
    <x v="0"/>
    <x v="0"/>
    <n v="73500"/>
    <n v="73500"/>
    <n v="0"/>
    <x v="0"/>
    <x v="1"/>
    <x v="0"/>
    <n v="552"/>
    <x v="10"/>
  </r>
  <r>
    <n v="495662"/>
    <x v="0"/>
    <x v="0"/>
    <n v="13900"/>
    <n v="13900"/>
    <n v="0"/>
    <x v="0"/>
    <x v="0"/>
    <x v="0"/>
    <n v="383"/>
    <x v="4"/>
  </r>
  <r>
    <n v="495664"/>
    <x v="0"/>
    <x v="0"/>
    <n v="6500"/>
    <n v="6500"/>
    <n v="0"/>
    <x v="0"/>
    <x v="1"/>
    <x v="1"/>
    <n v="471"/>
    <x v="8"/>
  </r>
  <r>
    <n v="495682"/>
    <x v="0"/>
    <x v="1"/>
    <n v="65000"/>
    <n v="65000"/>
    <n v="0"/>
    <x v="0"/>
    <x v="0"/>
    <x v="1"/>
    <n v="459"/>
    <x v="1"/>
  </r>
  <r>
    <n v="495683"/>
    <x v="1"/>
    <x v="0"/>
    <n v="1000"/>
    <n v="1000"/>
    <n v="0"/>
    <x v="0"/>
    <x v="1"/>
    <x v="0"/>
    <n v="508"/>
    <x v="0"/>
  </r>
  <r>
    <n v="495684"/>
    <x v="1"/>
    <x v="0"/>
    <n v="38500"/>
    <n v="38500"/>
    <n v="0"/>
    <x v="0"/>
    <x v="1"/>
    <x v="2"/>
    <n v="448"/>
    <x v="3"/>
  </r>
  <r>
    <n v="495686"/>
    <x v="2"/>
    <x v="0"/>
    <n v="149400"/>
    <n v="149400"/>
    <n v="0"/>
    <x v="0"/>
    <x v="1"/>
    <x v="2"/>
    <n v="437"/>
    <x v="3"/>
  </r>
  <r>
    <n v="495687"/>
    <x v="0"/>
    <x v="0"/>
    <n v="47000"/>
    <n v="47000"/>
    <n v="0"/>
    <x v="0"/>
    <x v="1"/>
    <x v="0"/>
    <n v="413"/>
    <x v="6"/>
  </r>
  <r>
    <n v="495708"/>
    <x v="1"/>
    <x v="0"/>
    <n v="600"/>
    <n v="600"/>
    <n v="0"/>
    <x v="0"/>
    <x v="0"/>
    <x v="1"/>
    <n v="476"/>
    <x v="8"/>
  </r>
  <r>
    <n v="495717"/>
    <x v="0"/>
    <x v="1"/>
    <n v="15000"/>
    <n v="15000"/>
    <n v="0"/>
    <x v="0"/>
    <x v="1"/>
    <x v="0"/>
    <n v="513"/>
    <x v="7"/>
  </r>
  <r>
    <n v="495724"/>
    <x v="0"/>
    <x v="0"/>
    <n v="30000"/>
    <n v="30000"/>
    <n v="0"/>
    <x v="0"/>
    <x v="0"/>
    <x v="0"/>
    <n v="475"/>
    <x v="8"/>
  </r>
  <r>
    <n v="495726"/>
    <x v="0"/>
    <x v="0"/>
    <n v="21500"/>
    <n v="21500"/>
    <n v="0"/>
    <x v="0"/>
    <x v="0"/>
    <x v="1"/>
    <n v="452"/>
    <x v="1"/>
  </r>
  <r>
    <n v="495729"/>
    <x v="0"/>
    <x v="0"/>
    <n v="60000"/>
    <n v="60000"/>
    <n v="0"/>
    <x v="0"/>
    <x v="0"/>
    <x v="1"/>
    <n v="409"/>
    <x v="2"/>
  </r>
  <r>
    <n v="495747"/>
    <x v="0"/>
    <x v="0"/>
    <n v="41000"/>
    <n v="41000"/>
    <n v="0"/>
    <x v="0"/>
    <x v="1"/>
    <x v="0"/>
    <n v="456"/>
    <x v="1"/>
  </r>
  <r>
    <n v="495751"/>
    <x v="1"/>
    <x v="0"/>
    <n v="35000"/>
    <n v="35000"/>
    <n v="0"/>
    <x v="0"/>
    <x v="1"/>
    <x v="1"/>
    <n v="502"/>
    <x v="0"/>
  </r>
  <r>
    <n v="495784"/>
    <x v="1"/>
    <x v="0"/>
    <n v="14500"/>
    <n v="14500"/>
    <n v="0"/>
    <x v="0"/>
    <x v="0"/>
    <x v="0"/>
    <n v="428"/>
    <x v="6"/>
  </r>
  <r>
    <n v="495805"/>
    <x v="0"/>
    <x v="0"/>
    <n v="5000"/>
    <n v="5000"/>
    <n v="0"/>
    <x v="0"/>
    <x v="0"/>
    <x v="2"/>
    <n v="444"/>
    <x v="3"/>
  </r>
  <r>
    <n v="495822"/>
    <x v="1"/>
    <x v="0"/>
    <n v="5000"/>
    <n v="5000"/>
    <n v="0"/>
    <x v="0"/>
    <x v="1"/>
    <x v="0"/>
    <n v="437"/>
    <x v="3"/>
  </r>
  <r>
    <n v="495826"/>
    <x v="0"/>
    <x v="0"/>
    <n v="35000"/>
    <n v="35000"/>
    <n v="0"/>
    <x v="0"/>
    <x v="0"/>
    <x v="0"/>
    <n v="498"/>
    <x v="0"/>
  </r>
  <r>
    <n v="495831"/>
    <x v="1"/>
    <x v="0"/>
    <n v="10000"/>
    <n v="10000"/>
    <n v="0"/>
    <x v="0"/>
    <x v="1"/>
    <x v="0"/>
    <n v="435"/>
    <x v="3"/>
  </r>
  <r>
    <n v="495836"/>
    <x v="1"/>
    <x v="0"/>
    <n v="500"/>
    <n v="500"/>
    <n v="0"/>
    <x v="0"/>
    <x v="1"/>
    <x v="1"/>
    <n v="442"/>
    <x v="3"/>
  </r>
  <r>
    <n v="495868"/>
    <x v="0"/>
    <x v="0"/>
    <n v="35000"/>
    <n v="35000"/>
    <n v="0"/>
    <x v="0"/>
    <x v="0"/>
    <x v="0"/>
    <n v="434"/>
    <x v="3"/>
  </r>
  <r>
    <n v="495869"/>
    <x v="1"/>
    <x v="0"/>
    <n v="2000"/>
    <n v="2000"/>
    <n v="0"/>
    <x v="0"/>
    <x v="1"/>
    <x v="2"/>
    <n v="422"/>
    <x v="6"/>
  </r>
  <r>
    <n v="495874"/>
    <x v="0"/>
    <x v="1"/>
    <n v="35000"/>
    <n v="35000"/>
    <n v="0"/>
    <x v="0"/>
    <x v="1"/>
    <x v="1"/>
    <n v="520"/>
    <x v="7"/>
  </r>
  <r>
    <n v="495878"/>
    <x v="0"/>
    <x v="1"/>
    <n v="164000"/>
    <n v="164000"/>
    <n v="0"/>
    <x v="0"/>
    <x v="1"/>
    <x v="0"/>
    <n v="532"/>
    <x v="9"/>
  </r>
  <r>
    <n v="495881"/>
    <x v="0"/>
    <x v="0"/>
    <n v="31600"/>
    <n v="31600"/>
    <n v="0"/>
    <x v="0"/>
    <x v="1"/>
    <x v="2"/>
    <n v="493"/>
    <x v="0"/>
  </r>
  <r>
    <n v="495891"/>
    <x v="0"/>
    <x v="2"/>
    <n v="80000"/>
    <n v="80000"/>
    <n v="0"/>
    <x v="0"/>
    <x v="1"/>
    <x v="0"/>
    <n v="576"/>
    <x v="12"/>
  </r>
  <r>
    <n v="495893"/>
    <x v="0"/>
    <x v="0"/>
    <n v="28000"/>
    <n v="28000"/>
    <n v="0"/>
    <x v="0"/>
    <x v="1"/>
    <x v="2"/>
    <n v="517"/>
    <x v="7"/>
  </r>
  <r>
    <n v="495894"/>
    <x v="1"/>
    <x v="1"/>
    <n v="14700"/>
    <n v="14700"/>
    <n v="0"/>
    <x v="0"/>
    <x v="0"/>
    <x v="0"/>
    <n v="457"/>
    <x v="1"/>
  </r>
  <r>
    <n v="495898"/>
    <x v="1"/>
    <x v="0"/>
    <n v="35000"/>
    <n v="35000"/>
    <n v="0"/>
    <x v="0"/>
    <x v="0"/>
    <x v="0"/>
    <n v="447"/>
    <x v="3"/>
  </r>
  <r>
    <n v="495904"/>
    <x v="0"/>
    <x v="0"/>
    <n v="30000"/>
    <n v="30000"/>
    <n v="0"/>
    <x v="0"/>
    <x v="1"/>
    <x v="0"/>
    <n v="469"/>
    <x v="1"/>
  </r>
  <r>
    <n v="495905"/>
    <x v="0"/>
    <x v="1"/>
    <n v="30000"/>
    <n v="30000"/>
    <n v="0"/>
    <x v="0"/>
    <x v="0"/>
    <x v="0"/>
    <n v="423"/>
    <x v="6"/>
  </r>
  <r>
    <n v="495907"/>
    <x v="0"/>
    <x v="0"/>
    <n v="11500"/>
    <n v="11500"/>
    <n v="0"/>
    <x v="0"/>
    <x v="0"/>
    <x v="1"/>
    <n v="547"/>
    <x v="9"/>
  </r>
  <r>
    <n v="495916"/>
    <x v="0"/>
    <x v="0"/>
    <n v="57000"/>
    <n v="57000"/>
    <n v="0"/>
    <x v="0"/>
    <x v="1"/>
    <x v="0"/>
    <n v="461"/>
    <x v="1"/>
  </r>
  <r>
    <n v="495922"/>
    <x v="0"/>
    <x v="0"/>
    <n v="52000"/>
    <n v="52000"/>
    <n v="0"/>
    <x v="0"/>
    <x v="0"/>
    <x v="0"/>
    <n v="545"/>
    <x v="9"/>
  </r>
  <r>
    <n v="495932"/>
    <x v="0"/>
    <x v="1"/>
    <n v="35000"/>
    <n v="35000"/>
    <n v="0"/>
    <x v="0"/>
    <x v="1"/>
    <x v="1"/>
    <n v="446"/>
    <x v="3"/>
  </r>
  <r>
    <n v="495944"/>
    <x v="0"/>
    <x v="0"/>
    <n v="7000"/>
    <n v="7000"/>
    <n v="0"/>
    <x v="0"/>
    <x v="1"/>
    <x v="1"/>
    <n v="502"/>
    <x v="0"/>
  </r>
  <r>
    <n v="495955"/>
    <x v="1"/>
    <x v="0"/>
    <n v="30000"/>
    <n v="30000"/>
    <n v="0"/>
    <x v="0"/>
    <x v="1"/>
    <x v="0"/>
    <n v="469"/>
    <x v="1"/>
  </r>
  <r>
    <n v="495958"/>
    <x v="1"/>
    <x v="0"/>
    <n v="12000"/>
    <n v="12000"/>
    <n v="0"/>
    <x v="0"/>
    <x v="1"/>
    <x v="1"/>
    <n v="473"/>
    <x v="8"/>
  </r>
  <r>
    <n v="495961"/>
    <x v="1"/>
    <x v="1"/>
    <n v="30000"/>
    <n v="30000"/>
    <n v="0"/>
    <x v="0"/>
    <x v="1"/>
    <x v="0"/>
    <n v="487"/>
    <x v="8"/>
  </r>
  <r>
    <n v="495963"/>
    <x v="1"/>
    <x v="0"/>
    <n v="12000"/>
    <n v="12000"/>
    <n v="0"/>
    <x v="0"/>
    <x v="1"/>
    <x v="0"/>
    <n v="447"/>
    <x v="3"/>
  </r>
  <r>
    <n v="495967"/>
    <x v="0"/>
    <x v="1"/>
    <n v="20000"/>
    <n v="20000"/>
    <n v="0"/>
    <x v="0"/>
    <x v="1"/>
    <x v="1"/>
    <n v="463"/>
    <x v="1"/>
  </r>
  <r>
    <n v="495970"/>
    <x v="1"/>
    <x v="0"/>
    <n v="40000"/>
    <n v="40000"/>
    <n v="0"/>
    <x v="0"/>
    <x v="0"/>
    <x v="0"/>
    <n v="461"/>
    <x v="1"/>
  </r>
  <r>
    <n v="495971"/>
    <x v="0"/>
    <x v="0"/>
    <n v="23000"/>
    <n v="23000"/>
    <n v="0"/>
    <x v="0"/>
    <x v="0"/>
    <x v="1"/>
    <n v="476"/>
    <x v="8"/>
  </r>
  <r>
    <n v="495972"/>
    <x v="0"/>
    <x v="0"/>
    <n v="17000"/>
    <n v="17000"/>
    <n v="0"/>
    <x v="0"/>
    <x v="0"/>
    <x v="0"/>
    <n v="444"/>
    <x v="3"/>
  </r>
  <r>
    <n v="495978"/>
    <x v="1"/>
    <x v="1"/>
    <n v="53000"/>
    <n v="53000"/>
    <n v="0"/>
    <x v="0"/>
    <x v="1"/>
    <x v="1"/>
    <n v="452"/>
    <x v="1"/>
  </r>
  <r>
    <n v="495982"/>
    <x v="0"/>
    <x v="0"/>
    <n v="29500"/>
    <n v="29500"/>
    <n v="0"/>
    <x v="0"/>
    <x v="1"/>
    <x v="0"/>
    <n v="442"/>
    <x v="3"/>
  </r>
  <r>
    <n v="495987"/>
    <x v="1"/>
    <x v="0"/>
    <n v="4000"/>
    <n v="4000"/>
    <n v="0"/>
    <x v="0"/>
    <x v="1"/>
    <x v="2"/>
    <n v="520"/>
    <x v="7"/>
  </r>
  <r>
    <n v="495990"/>
    <x v="0"/>
    <x v="1"/>
    <n v="25000"/>
    <n v="25000"/>
    <n v="0"/>
    <x v="0"/>
    <x v="0"/>
    <x v="0"/>
    <n v="468"/>
    <x v="1"/>
  </r>
  <r>
    <n v="495992"/>
    <x v="0"/>
    <x v="1"/>
    <n v="29500"/>
    <n v="29500"/>
    <n v="0"/>
    <x v="0"/>
    <x v="1"/>
    <x v="1"/>
    <n v="419"/>
    <x v="6"/>
  </r>
  <r>
    <n v="495998"/>
    <x v="0"/>
    <x v="1"/>
    <n v="5000"/>
    <n v="5000"/>
    <n v="0"/>
    <x v="0"/>
    <x v="1"/>
    <x v="1"/>
    <n v="527"/>
    <x v="7"/>
  </r>
  <r>
    <n v="496002"/>
    <x v="0"/>
    <x v="2"/>
    <n v="10000"/>
    <n v="10000"/>
    <n v="0"/>
    <x v="0"/>
    <x v="0"/>
    <x v="1"/>
    <n v="503"/>
    <x v="0"/>
  </r>
  <r>
    <n v="496006"/>
    <x v="1"/>
    <x v="1"/>
    <n v="20500"/>
    <n v="20500"/>
    <n v="0"/>
    <x v="0"/>
    <x v="1"/>
    <x v="1"/>
    <n v="493"/>
    <x v="0"/>
  </r>
  <r>
    <n v="496019"/>
    <x v="0"/>
    <x v="1"/>
    <n v="35000"/>
    <n v="35000"/>
    <n v="0"/>
    <x v="0"/>
    <x v="1"/>
    <x v="1"/>
    <n v="428"/>
    <x v="6"/>
  </r>
  <r>
    <n v="496022"/>
    <x v="1"/>
    <x v="0"/>
    <n v="1900"/>
    <n v="1900"/>
    <n v="0"/>
    <x v="0"/>
    <x v="0"/>
    <x v="1"/>
    <n v="445"/>
    <x v="3"/>
  </r>
  <r>
    <n v="496031"/>
    <x v="0"/>
    <x v="0"/>
    <n v="25000"/>
    <n v="25000"/>
    <n v="0"/>
    <x v="0"/>
    <x v="1"/>
    <x v="0"/>
    <n v="462"/>
    <x v="1"/>
  </r>
  <r>
    <n v="496035"/>
    <x v="1"/>
    <x v="1"/>
    <n v="20000"/>
    <n v="20000"/>
    <n v="0"/>
    <x v="0"/>
    <x v="0"/>
    <x v="2"/>
    <n v="464"/>
    <x v="1"/>
  </r>
  <r>
    <n v="496039"/>
    <x v="0"/>
    <x v="0"/>
    <n v="30000"/>
    <n v="30000"/>
    <n v="0"/>
    <x v="0"/>
    <x v="0"/>
    <x v="0"/>
    <n v="506"/>
    <x v="0"/>
  </r>
  <r>
    <n v="496053"/>
    <x v="0"/>
    <x v="2"/>
    <n v="25000"/>
    <n v="25000"/>
    <n v="0"/>
    <x v="0"/>
    <x v="1"/>
    <x v="1"/>
    <n v="462"/>
    <x v="1"/>
  </r>
  <r>
    <n v="496057"/>
    <x v="1"/>
    <x v="1"/>
    <n v="500"/>
    <n v="500"/>
    <n v="0"/>
    <x v="0"/>
    <x v="0"/>
    <x v="2"/>
    <n v="447"/>
    <x v="3"/>
  </r>
  <r>
    <n v="496061"/>
    <x v="1"/>
    <x v="0"/>
    <n v="35000"/>
    <n v="35000"/>
    <n v="0"/>
    <x v="0"/>
    <x v="1"/>
    <x v="1"/>
    <n v="459"/>
    <x v="1"/>
  </r>
  <r>
    <n v="496063"/>
    <x v="0"/>
    <x v="0"/>
    <n v="37000"/>
    <n v="37000"/>
    <n v="0"/>
    <x v="0"/>
    <x v="1"/>
    <x v="0"/>
    <n v="540"/>
    <x v="9"/>
  </r>
  <r>
    <n v="496073"/>
    <x v="1"/>
    <x v="0"/>
    <n v="26000"/>
    <n v="26000"/>
    <n v="0"/>
    <x v="0"/>
    <x v="0"/>
    <x v="0"/>
    <n v="526"/>
    <x v="7"/>
  </r>
  <r>
    <n v="496090"/>
    <x v="1"/>
    <x v="0"/>
    <n v="49000"/>
    <n v="49000"/>
    <n v="0"/>
    <x v="0"/>
    <x v="0"/>
    <x v="2"/>
    <n v="490"/>
    <x v="8"/>
  </r>
  <r>
    <n v="496092"/>
    <x v="0"/>
    <x v="1"/>
    <n v="115000"/>
    <n v="115000"/>
    <n v="0"/>
    <x v="0"/>
    <x v="1"/>
    <x v="0"/>
    <n v="549"/>
    <x v="9"/>
  </r>
  <r>
    <n v="496130"/>
    <x v="0"/>
    <x v="0"/>
    <n v="84500"/>
    <n v="84500"/>
    <n v="0"/>
    <x v="0"/>
    <x v="0"/>
    <x v="2"/>
    <n v="549"/>
    <x v="9"/>
  </r>
  <r>
    <n v="496131"/>
    <x v="0"/>
    <x v="1"/>
    <n v="80000"/>
    <n v="80000"/>
    <n v="0"/>
    <x v="0"/>
    <x v="1"/>
    <x v="1"/>
    <n v="470"/>
    <x v="1"/>
  </r>
  <r>
    <n v="496137"/>
    <x v="0"/>
    <x v="1"/>
    <n v="40000"/>
    <n v="40000"/>
    <n v="0"/>
    <x v="0"/>
    <x v="1"/>
    <x v="1"/>
    <n v="485"/>
    <x v="8"/>
  </r>
  <r>
    <n v="496139"/>
    <x v="0"/>
    <x v="0"/>
    <n v="52000"/>
    <n v="52000"/>
    <n v="0"/>
    <x v="0"/>
    <x v="0"/>
    <x v="1"/>
    <n v="517"/>
    <x v="7"/>
  </r>
  <r>
    <n v="496140"/>
    <x v="0"/>
    <x v="1"/>
    <n v="45000"/>
    <n v="45000"/>
    <n v="0"/>
    <x v="0"/>
    <x v="0"/>
    <x v="2"/>
    <n v="478"/>
    <x v="8"/>
  </r>
  <r>
    <n v="496141"/>
    <x v="0"/>
    <x v="1"/>
    <n v="43000"/>
    <n v="43000"/>
    <n v="0"/>
    <x v="0"/>
    <x v="0"/>
    <x v="0"/>
    <n v="525"/>
    <x v="7"/>
  </r>
  <r>
    <n v="496146"/>
    <x v="2"/>
    <x v="2"/>
    <n v="53320"/>
    <n v="48319.6"/>
    <n v="1"/>
    <x v="1"/>
    <x v="0"/>
    <x v="0"/>
    <n v="450"/>
    <x v="3"/>
  </r>
  <r>
    <n v="496156"/>
    <x v="0"/>
    <x v="2"/>
    <n v="30000"/>
    <n v="30000"/>
    <n v="0"/>
    <x v="0"/>
    <x v="1"/>
    <x v="0"/>
    <n v="466"/>
    <x v="1"/>
  </r>
  <r>
    <n v="496173"/>
    <x v="0"/>
    <x v="0"/>
    <n v="80000"/>
    <n v="80000"/>
    <n v="0"/>
    <x v="0"/>
    <x v="0"/>
    <x v="1"/>
    <n v="393"/>
    <x v="2"/>
  </r>
  <r>
    <n v="496182"/>
    <x v="1"/>
    <x v="0"/>
    <n v="32500"/>
    <n v="32500"/>
    <n v="0"/>
    <x v="0"/>
    <x v="1"/>
    <x v="1"/>
    <n v="473"/>
    <x v="8"/>
  </r>
  <r>
    <n v="496183"/>
    <x v="0"/>
    <x v="0"/>
    <n v="30000"/>
    <n v="30000"/>
    <n v="0"/>
    <x v="0"/>
    <x v="0"/>
    <x v="1"/>
    <n v="488"/>
    <x v="8"/>
  </r>
  <r>
    <n v="496184"/>
    <x v="0"/>
    <x v="2"/>
    <n v="30000"/>
    <n v="30000"/>
    <n v="0"/>
    <x v="0"/>
    <x v="0"/>
    <x v="1"/>
    <n v="541"/>
    <x v="9"/>
  </r>
  <r>
    <n v="496188"/>
    <x v="0"/>
    <x v="2"/>
    <n v="15000"/>
    <n v="15000"/>
    <n v="0"/>
    <x v="0"/>
    <x v="0"/>
    <x v="2"/>
    <n v="469"/>
    <x v="1"/>
  </r>
  <r>
    <n v="496189"/>
    <x v="0"/>
    <x v="1"/>
    <n v="12000"/>
    <n v="12000"/>
    <n v="0"/>
    <x v="0"/>
    <x v="1"/>
    <x v="1"/>
    <n v="457"/>
    <x v="1"/>
  </r>
  <r>
    <n v="496190"/>
    <x v="1"/>
    <x v="0"/>
    <n v="25000"/>
    <n v="25000"/>
    <n v="0"/>
    <x v="0"/>
    <x v="1"/>
    <x v="1"/>
    <n v="516"/>
    <x v="7"/>
  </r>
  <r>
    <n v="496194"/>
    <x v="0"/>
    <x v="0"/>
    <n v="42000"/>
    <n v="42000"/>
    <n v="0"/>
    <x v="0"/>
    <x v="1"/>
    <x v="0"/>
    <n v="477"/>
    <x v="8"/>
  </r>
  <r>
    <n v="496204"/>
    <x v="1"/>
    <x v="0"/>
    <n v="15500"/>
    <n v="15500"/>
    <n v="0"/>
    <x v="0"/>
    <x v="1"/>
    <x v="0"/>
    <n v="497"/>
    <x v="0"/>
  </r>
  <r>
    <n v="496208"/>
    <x v="0"/>
    <x v="1"/>
    <n v="81800"/>
    <n v="81800"/>
    <n v="0"/>
    <x v="0"/>
    <x v="0"/>
    <x v="2"/>
    <n v="514"/>
    <x v="7"/>
  </r>
  <r>
    <n v="496213"/>
    <x v="2"/>
    <x v="1"/>
    <n v="25000"/>
    <n v="25000"/>
    <n v="0"/>
    <x v="0"/>
    <x v="0"/>
    <x v="0"/>
    <n v="448"/>
    <x v="3"/>
  </r>
  <r>
    <n v="496230"/>
    <x v="1"/>
    <x v="0"/>
    <n v="11700"/>
    <n v="11700"/>
    <n v="0"/>
    <x v="0"/>
    <x v="0"/>
    <x v="1"/>
    <n v="515"/>
    <x v="7"/>
  </r>
  <r>
    <n v="496232"/>
    <x v="1"/>
    <x v="0"/>
    <n v="38900"/>
    <n v="38900"/>
    <n v="0"/>
    <x v="0"/>
    <x v="1"/>
    <x v="0"/>
    <n v="554"/>
    <x v="10"/>
  </r>
  <r>
    <n v="496234"/>
    <x v="0"/>
    <x v="1"/>
    <n v="60000"/>
    <n v="60000"/>
    <n v="0"/>
    <x v="0"/>
    <x v="1"/>
    <x v="1"/>
    <n v="475"/>
    <x v="8"/>
  </r>
  <r>
    <n v="496235"/>
    <x v="0"/>
    <x v="0"/>
    <n v="91500"/>
    <n v="91500"/>
    <n v="0"/>
    <x v="0"/>
    <x v="0"/>
    <x v="1"/>
    <n v="486"/>
    <x v="8"/>
  </r>
  <r>
    <n v="496237"/>
    <x v="0"/>
    <x v="0"/>
    <n v="99950"/>
    <n v="99950"/>
    <n v="0"/>
    <x v="0"/>
    <x v="1"/>
    <x v="1"/>
    <n v="508"/>
    <x v="0"/>
  </r>
  <r>
    <n v="496250"/>
    <x v="1"/>
    <x v="0"/>
    <n v="29000"/>
    <n v="29000"/>
    <n v="0"/>
    <x v="0"/>
    <x v="1"/>
    <x v="2"/>
    <n v="451"/>
    <x v="1"/>
  </r>
  <r>
    <n v="496251"/>
    <x v="1"/>
    <x v="2"/>
    <n v="42000"/>
    <n v="42000"/>
    <n v="0"/>
    <x v="0"/>
    <x v="1"/>
    <x v="1"/>
    <n v="495"/>
    <x v="0"/>
  </r>
  <r>
    <n v="496253"/>
    <x v="1"/>
    <x v="0"/>
    <n v="700"/>
    <n v="700"/>
    <n v="0"/>
    <x v="0"/>
    <x v="0"/>
    <x v="1"/>
    <n v="456"/>
    <x v="1"/>
  </r>
  <r>
    <n v="496258"/>
    <x v="0"/>
    <x v="0"/>
    <n v="80000"/>
    <n v="80000"/>
    <n v="0"/>
    <x v="0"/>
    <x v="0"/>
    <x v="2"/>
    <n v="421"/>
    <x v="6"/>
  </r>
  <r>
    <n v="496260"/>
    <x v="1"/>
    <x v="0"/>
    <n v="6500"/>
    <n v="6500"/>
    <n v="0"/>
    <x v="0"/>
    <x v="1"/>
    <x v="2"/>
    <n v="440"/>
    <x v="3"/>
  </r>
  <r>
    <n v="496262"/>
    <x v="1"/>
    <x v="0"/>
    <n v="45000"/>
    <n v="45000"/>
    <n v="0"/>
    <x v="0"/>
    <x v="0"/>
    <x v="1"/>
    <n v="447"/>
    <x v="3"/>
  </r>
  <r>
    <n v="496267"/>
    <x v="0"/>
    <x v="1"/>
    <n v="57000"/>
    <n v="57000"/>
    <n v="0"/>
    <x v="0"/>
    <x v="0"/>
    <x v="0"/>
    <n v="525"/>
    <x v="7"/>
  </r>
  <r>
    <n v="496272"/>
    <x v="0"/>
    <x v="0"/>
    <n v="41000"/>
    <n v="41000"/>
    <n v="0"/>
    <x v="0"/>
    <x v="1"/>
    <x v="1"/>
    <n v="470"/>
    <x v="1"/>
  </r>
  <r>
    <n v="496278"/>
    <x v="1"/>
    <x v="0"/>
    <n v="35000"/>
    <n v="35000"/>
    <n v="0"/>
    <x v="0"/>
    <x v="0"/>
    <x v="1"/>
    <n v="518"/>
    <x v="7"/>
  </r>
  <r>
    <n v="496286"/>
    <x v="0"/>
    <x v="1"/>
    <n v="30000"/>
    <n v="30000"/>
    <n v="0"/>
    <x v="0"/>
    <x v="0"/>
    <x v="0"/>
    <n v="474"/>
    <x v="8"/>
  </r>
  <r>
    <n v="496289"/>
    <x v="1"/>
    <x v="0"/>
    <n v="20000"/>
    <n v="20000"/>
    <n v="0"/>
    <x v="0"/>
    <x v="1"/>
    <x v="0"/>
    <n v="461"/>
    <x v="1"/>
  </r>
  <r>
    <n v="496295"/>
    <x v="0"/>
    <x v="0"/>
    <n v="121800"/>
    <n v="121800"/>
    <n v="0"/>
    <x v="0"/>
    <x v="1"/>
    <x v="0"/>
    <n v="509"/>
    <x v="0"/>
  </r>
  <r>
    <n v="496303"/>
    <x v="1"/>
    <x v="0"/>
    <n v="10000.01"/>
    <n v="10000.01"/>
    <n v="0"/>
    <x v="0"/>
    <x v="0"/>
    <x v="1"/>
    <n v="418"/>
    <x v="6"/>
  </r>
  <r>
    <n v="496305"/>
    <x v="1"/>
    <x v="0"/>
    <n v="35000"/>
    <n v="35000"/>
    <n v="0"/>
    <x v="0"/>
    <x v="1"/>
    <x v="1"/>
    <n v="516"/>
    <x v="7"/>
  </r>
  <r>
    <n v="496308"/>
    <x v="0"/>
    <x v="2"/>
    <n v="30000"/>
    <n v="30000"/>
    <n v="0"/>
    <x v="0"/>
    <x v="1"/>
    <x v="2"/>
    <n v="465"/>
    <x v="1"/>
  </r>
  <r>
    <n v="496311"/>
    <x v="0"/>
    <x v="0"/>
    <n v="15000"/>
    <n v="15000"/>
    <n v="0"/>
    <x v="0"/>
    <x v="0"/>
    <x v="1"/>
    <n v="452"/>
    <x v="1"/>
  </r>
  <r>
    <n v="496330"/>
    <x v="1"/>
    <x v="0"/>
    <n v="500"/>
    <n v="500"/>
    <n v="0"/>
    <x v="0"/>
    <x v="0"/>
    <x v="1"/>
    <n v="453"/>
    <x v="1"/>
  </r>
  <r>
    <n v="496335"/>
    <x v="1"/>
    <x v="0"/>
    <n v="35000"/>
    <n v="0"/>
    <n v="1"/>
    <x v="1"/>
    <x v="1"/>
    <x v="2"/>
    <n v="445"/>
    <x v="3"/>
  </r>
  <r>
    <n v="496340"/>
    <x v="0"/>
    <x v="0"/>
    <n v="35000"/>
    <n v="35000"/>
    <n v="0"/>
    <x v="0"/>
    <x v="1"/>
    <x v="0"/>
    <n v="479"/>
    <x v="8"/>
  </r>
  <r>
    <n v="496348"/>
    <x v="1"/>
    <x v="0"/>
    <n v="20000"/>
    <n v="0"/>
    <n v="1"/>
    <x v="1"/>
    <x v="0"/>
    <x v="2"/>
    <n v="423"/>
    <x v="6"/>
  </r>
  <r>
    <n v="496366"/>
    <x v="1"/>
    <x v="0"/>
    <n v="30000"/>
    <n v="30000"/>
    <n v="0"/>
    <x v="0"/>
    <x v="1"/>
    <x v="2"/>
    <n v="427"/>
    <x v="6"/>
  </r>
  <r>
    <n v="496368"/>
    <x v="0"/>
    <x v="0"/>
    <n v="2000"/>
    <n v="2000"/>
    <n v="0"/>
    <x v="0"/>
    <x v="1"/>
    <x v="2"/>
    <n v="464"/>
    <x v="1"/>
  </r>
  <r>
    <n v="496370"/>
    <x v="0"/>
    <x v="1"/>
    <n v="65000"/>
    <n v="65000"/>
    <n v="0"/>
    <x v="0"/>
    <x v="0"/>
    <x v="0"/>
    <n v="430"/>
    <x v="6"/>
  </r>
  <r>
    <n v="496373"/>
    <x v="1"/>
    <x v="1"/>
    <n v="34500"/>
    <n v="34500"/>
    <n v="0"/>
    <x v="0"/>
    <x v="0"/>
    <x v="1"/>
    <n v="494"/>
    <x v="0"/>
  </r>
  <r>
    <n v="496375"/>
    <x v="1"/>
    <x v="0"/>
    <n v="500"/>
    <n v="500"/>
    <n v="0"/>
    <x v="0"/>
    <x v="1"/>
    <x v="1"/>
    <n v="501"/>
    <x v="0"/>
  </r>
  <r>
    <n v="496380"/>
    <x v="1"/>
    <x v="0"/>
    <n v="1000"/>
    <n v="1000"/>
    <n v="0"/>
    <x v="0"/>
    <x v="1"/>
    <x v="0"/>
    <n v="474"/>
    <x v="8"/>
  </r>
  <r>
    <n v="496381"/>
    <x v="2"/>
    <x v="0"/>
    <n v="109200"/>
    <n v="109200"/>
    <n v="0"/>
    <x v="0"/>
    <x v="1"/>
    <x v="1"/>
    <n v="504"/>
    <x v="0"/>
  </r>
  <r>
    <n v="496382"/>
    <x v="0"/>
    <x v="0"/>
    <n v="40000"/>
    <n v="40000"/>
    <n v="0"/>
    <x v="0"/>
    <x v="1"/>
    <x v="1"/>
    <n v="475"/>
    <x v="8"/>
  </r>
  <r>
    <n v="496383"/>
    <x v="0"/>
    <x v="1"/>
    <n v="20000"/>
    <n v="20000"/>
    <n v="0"/>
    <x v="0"/>
    <x v="0"/>
    <x v="0"/>
    <n v="475"/>
    <x v="8"/>
  </r>
  <r>
    <n v="496389"/>
    <x v="1"/>
    <x v="1"/>
    <n v="15000"/>
    <n v="15000"/>
    <n v="0"/>
    <x v="0"/>
    <x v="0"/>
    <x v="0"/>
    <n v="450"/>
    <x v="3"/>
  </r>
  <r>
    <n v="496395"/>
    <x v="0"/>
    <x v="2"/>
    <n v="30000"/>
    <n v="30000"/>
    <n v="0"/>
    <x v="0"/>
    <x v="0"/>
    <x v="1"/>
    <n v="423"/>
    <x v="6"/>
  </r>
  <r>
    <n v="496407"/>
    <x v="0"/>
    <x v="0"/>
    <n v="131500"/>
    <n v="131500"/>
    <n v="0"/>
    <x v="0"/>
    <x v="1"/>
    <x v="0"/>
    <n v="547"/>
    <x v="9"/>
  </r>
  <r>
    <n v="496411"/>
    <x v="0"/>
    <x v="0"/>
    <n v="55000"/>
    <n v="55000"/>
    <n v="0"/>
    <x v="0"/>
    <x v="0"/>
    <x v="1"/>
    <n v="495"/>
    <x v="0"/>
  </r>
  <r>
    <n v="496416"/>
    <x v="0"/>
    <x v="0"/>
    <n v="15360"/>
    <n v="15360"/>
    <n v="0"/>
    <x v="0"/>
    <x v="0"/>
    <x v="1"/>
    <n v="433"/>
    <x v="3"/>
  </r>
  <r>
    <n v="496418"/>
    <x v="1"/>
    <x v="0"/>
    <n v="5000"/>
    <n v="5000"/>
    <n v="0"/>
    <x v="0"/>
    <x v="1"/>
    <x v="1"/>
    <n v="467"/>
    <x v="1"/>
  </r>
  <r>
    <n v="496424"/>
    <x v="0"/>
    <x v="0"/>
    <n v="40500"/>
    <n v="40500"/>
    <n v="0"/>
    <x v="0"/>
    <x v="0"/>
    <x v="1"/>
    <n v="533"/>
    <x v="9"/>
  </r>
  <r>
    <n v="496426"/>
    <x v="1"/>
    <x v="1"/>
    <n v="64500"/>
    <n v="64500"/>
    <n v="0"/>
    <x v="0"/>
    <x v="0"/>
    <x v="1"/>
    <n v="463"/>
    <x v="1"/>
  </r>
  <r>
    <n v="496427"/>
    <x v="0"/>
    <x v="1"/>
    <n v="40000"/>
    <n v="40000"/>
    <n v="0"/>
    <x v="0"/>
    <x v="0"/>
    <x v="1"/>
    <n v="484"/>
    <x v="8"/>
  </r>
  <r>
    <n v="496433"/>
    <x v="1"/>
    <x v="0"/>
    <n v="35000"/>
    <n v="35000"/>
    <n v="0"/>
    <x v="0"/>
    <x v="1"/>
    <x v="0"/>
    <n v="463"/>
    <x v="1"/>
  </r>
  <r>
    <n v="496434"/>
    <x v="2"/>
    <x v="1"/>
    <n v="70000"/>
    <n v="70000"/>
    <n v="0"/>
    <x v="0"/>
    <x v="0"/>
    <x v="2"/>
    <n v="470"/>
    <x v="1"/>
  </r>
  <r>
    <n v="496439"/>
    <x v="0"/>
    <x v="1"/>
    <n v="1500"/>
    <n v="1500"/>
    <n v="0"/>
    <x v="0"/>
    <x v="1"/>
    <x v="1"/>
    <n v="433"/>
    <x v="3"/>
  </r>
  <r>
    <n v="496440"/>
    <x v="0"/>
    <x v="0"/>
    <n v="85000"/>
    <n v="85000"/>
    <n v="0"/>
    <x v="0"/>
    <x v="0"/>
    <x v="1"/>
    <n v="495"/>
    <x v="0"/>
  </r>
  <r>
    <n v="496444"/>
    <x v="0"/>
    <x v="1"/>
    <n v="20000"/>
    <n v="20000"/>
    <n v="0"/>
    <x v="0"/>
    <x v="0"/>
    <x v="0"/>
    <n v="447"/>
    <x v="3"/>
  </r>
  <r>
    <n v="496447"/>
    <x v="0"/>
    <x v="0"/>
    <n v="500"/>
    <n v="500"/>
    <n v="0"/>
    <x v="0"/>
    <x v="1"/>
    <x v="0"/>
    <n v="486"/>
    <x v="8"/>
  </r>
  <r>
    <n v="496448"/>
    <x v="1"/>
    <x v="0"/>
    <n v="50000"/>
    <n v="50000"/>
    <n v="0"/>
    <x v="0"/>
    <x v="0"/>
    <x v="1"/>
    <n v="458"/>
    <x v="1"/>
  </r>
  <r>
    <n v="496449"/>
    <x v="1"/>
    <x v="0"/>
    <n v="29800"/>
    <n v="29800"/>
    <n v="0"/>
    <x v="0"/>
    <x v="1"/>
    <x v="1"/>
    <n v="452"/>
    <x v="1"/>
  </r>
  <r>
    <n v="496451"/>
    <x v="0"/>
    <x v="0"/>
    <n v="143000"/>
    <n v="143000"/>
    <n v="0"/>
    <x v="0"/>
    <x v="1"/>
    <x v="2"/>
    <n v="483"/>
    <x v="8"/>
  </r>
  <r>
    <n v="496453"/>
    <x v="0"/>
    <x v="0"/>
    <n v="46200"/>
    <n v="46200"/>
    <n v="0"/>
    <x v="0"/>
    <x v="1"/>
    <x v="0"/>
    <n v="499"/>
    <x v="0"/>
  </r>
  <r>
    <n v="496456"/>
    <x v="1"/>
    <x v="0"/>
    <n v="30000"/>
    <n v="30000"/>
    <n v="0"/>
    <x v="0"/>
    <x v="0"/>
    <x v="1"/>
    <n v="404"/>
    <x v="2"/>
  </r>
  <r>
    <n v="496458"/>
    <x v="0"/>
    <x v="0"/>
    <n v="87600"/>
    <n v="87600"/>
    <n v="0"/>
    <x v="0"/>
    <x v="1"/>
    <x v="1"/>
    <n v="519"/>
    <x v="7"/>
  </r>
  <r>
    <n v="496459"/>
    <x v="1"/>
    <x v="0"/>
    <n v="500"/>
    <n v="500"/>
    <n v="0"/>
    <x v="0"/>
    <x v="1"/>
    <x v="1"/>
    <n v="432"/>
    <x v="3"/>
  </r>
  <r>
    <n v="496464"/>
    <x v="0"/>
    <x v="0"/>
    <n v="10000"/>
    <n v="10000"/>
    <n v="0"/>
    <x v="0"/>
    <x v="0"/>
    <x v="1"/>
    <n v="452"/>
    <x v="1"/>
  </r>
  <r>
    <n v="496466"/>
    <x v="1"/>
    <x v="1"/>
    <n v="35000"/>
    <n v="35000"/>
    <n v="0"/>
    <x v="0"/>
    <x v="0"/>
    <x v="2"/>
    <n v="513"/>
    <x v="7"/>
  </r>
  <r>
    <n v="496467"/>
    <x v="1"/>
    <x v="0"/>
    <n v="25000"/>
    <n v="25000"/>
    <n v="0"/>
    <x v="0"/>
    <x v="0"/>
    <x v="0"/>
    <n v="463"/>
    <x v="1"/>
  </r>
  <r>
    <n v="496468"/>
    <x v="0"/>
    <x v="0"/>
    <n v="50000"/>
    <n v="50000"/>
    <n v="0"/>
    <x v="0"/>
    <x v="0"/>
    <x v="2"/>
    <n v="501"/>
    <x v="0"/>
  </r>
  <r>
    <n v="496470"/>
    <x v="0"/>
    <x v="0"/>
    <n v="50000"/>
    <n v="50000"/>
    <n v="0"/>
    <x v="0"/>
    <x v="0"/>
    <x v="1"/>
    <n v="490"/>
    <x v="8"/>
  </r>
  <r>
    <n v="496473"/>
    <x v="1"/>
    <x v="1"/>
    <n v="1000"/>
    <n v="1000"/>
    <n v="0"/>
    <x v="0"/>
    <x v="0"/>
    <x v="2"/>
    <n v="441"/>
    <x v="3"/>
  </r>
  <r>
    <n v="496475"/>
    <x v="1"/>
    <x v="0"/>
    <n v="9200"/>
    <n v="9200"/>
    <n v="0"/>
    <x v="0"/>
    <x v="1"/>
    <x v="0"/>
    <n v="496"/>
    <x v="0"/>
  </r>
  <r>
    <n v="496477"/>
    <x v="0"/>
    <x v="0"/>
    <n v="20000"/>
    <n v="20000"/>
    <n v="0"/>
    <x v="0"/>
    <x v="1"/>
    <x v="0"/>
    <n v="530"/>
    <x v="7"/>
  </r>
  <r>
    <n v="496493"/>
    <x v="1"/>
    <x v="0"/>
    <n v="30000"/>
    <n v="0"/>
    <n v="1"/>
    <x v="1"/>
    <x v="0"/>
    <x v="0"/>
    <n v="455"/>
    <x v="1"/>
  </r>
  <r>
    <n v="496508"/>
    <x v="1"/>
    <x v="1"/>
    <n v="40000"/>
    <n v="40000"/>
    <n v="0"/>
    <x v="0"/>
    <x v="0"/>
    <x v="0"/>
    <n v="499"/>
    <x v="0"/>
  </r>
  <r>
    <n v="496517"/>
    <x v="0"/>
    <x v="0"/>
    <n v="137000"/>
    <n v="137000"/>
    <n v="0"/>
    <x v="0"/>
    <x v="1"/>
    <x v="1"/>
    <n v="542"/>
    <x v="9"/>
  </r>
  <r>
    <n v="496523"/>
    <x v="0"/>
    <x v="0"/>
    <n v="80000"/>
    <n v="80000"/>
    <n v="0"/>
    <x v="0"/>
    <x v="1"/>
    <x v="0"/>
    <n v="439"/>
    <x v="3"/>
  </r>
  <r>
    <n v="496531"/>
    <x v="1"/>
    <x v="0"/>
    <n v="45000"/>
    <n v="45000"/>
    <n v="0"/>
    <x v="0"/>
    <x v="0"/>
    <x v="1"/>
    <n v="449"/>
    <x v="3"/>
  </r>
  <r>
    <n v="496534"/>
    <x v="0"/>
    <x v="0"/>
    <n v="55000"/>
    <n v="55000"/>
    <n v="0"/>
    <x v="0"/>
    <x v="0"/>
    <x v="1"/>
    <n v="501"/>
    <x v="0"/>
  </r>
  <r>
    <n v="496550"/>
    <x v="0"/>
    <x v="0"/>
    <n v="45000"/>
    <n v="45000"/>
    <n v="0"/>
    <x v="0"/>
    <x v="1"/>
    <x v="1"/>
    <n v="458"/>
    <x v="1"/>
  </r>
  <r>
    <n v="496553"/>
    <x v="0"/>
    <x v="0"/>
    <n v="80000"/>
    <n v="80000"/>
    <n v="0"/>
    <x v="0"/>
    <x v="1"/>
    <x v="2"/>
    <n v="544"/>
    <x v="9"/>
  </r>
  <r>
    <n v="496555"/>
    <x v="1"/>
    <x v="0"/>
    <n v="35000"/>
    <n v="35000"/>
    <n v="0"/>
    <x v="0"/>
    <x v="1"/>
    <x v="0"/>
    <n v="487"/>
    <x v="8"/>
  </r>
  <r>
    <n v="496556"/>
    <x v="1"/>
    <x v="0"/>
    <n v="10000"/>
    <n v="10000"/>
    <n v="0"/>
    <x v="0"/>
    <x v="1"/>
    <x v="0"/>
    <n v="456"/>
    <x v="1"/>
  </r>
  <r>
    <n v="496570"/>
    <x v="0"/>
    <x v="0"/>
    <n v="65000"/>
    <n v="65000"/>
    <n v="0"/>
    <x v="0"/>
    <x v="0"/>
    <x v="0"/>
    <n v="473"/>
    <x v="8"/>
  </r>
  <r>
    <n v="496580"/>
    <x v="1"/>
    <x v="0"/>
    <n v="35000"/>
    <n v="35000"/>
    <n v="0"/>
    <x v="0"/>
    <x v="0"/>
    <x v="1"/>
    <n v="449"/>
    <x v="3"/>
  </r>
  <r>
    <n v="496581"/>
    <x v="0"/>
    <x v="1"/>
    <n v="10000"/>
    <n v="10000"/>
    <n v="0"/>
    <x v="0"/>
    <x v="1"/>
    <x v="1"/>
    <n v="439"/>
    <x v="3"/>
  </r>
  <r>
    <n v="496583"/>
    <x v="0"/>
    <x v="1"/>
    <n v="60000"/>
    <n v="60000"/>
    <n v="0"/>
    <x v="0"/>
    <x v="0"/>
    <x v="2"/>
    <n v="451"/>
    <x v="1"/>
  </r>
  <r>
    <n v="496591"/>
    <x v="1"/>
    <x v="0"/>
    <n v="500"/>
    <n v="500"/>
    <n v="0"/>
    <x v="0"/>
    <x v="1"/>
    <x v="1"/>
    <n v="470"/>
    <x v="1"/>
  </r>
  <r>
    <n v="496603"/>
    <x v="0"/>
    <x v="0"/>
    <n v="70000"/>
    <n v="70000"/>
    <n v="0"/>
    <x v="0"/>
    <x v="0"/>
    <x v="0"/>
    <n v="529"/>
    <x v="7"/>
  </r>
  <r>
    <n v="496605"/>
    <x v="0"/>
    <x v="0"/>
    <n v="220000"/>
    <n v="220000"/>
    <n v="0"/>
    <x v="0"/>
    <x v="1"/>
    <x v="0"/>
    <n v="458"/>
    <x v="1"/>
  </r>
  <r>
    <n v="496606"/>
    <x v="0"/>
    <x v="0"/>
    <n v="84700"/>
    <n v="84700"/>
    <n v="0"/>
    <x v="0"/>
    <x v="0"/>
    <x v="1"/>
    <n v="464"/>
    <x v="1"/>
  </r>
  <r>
    <n v="496615"/>
    <x v="1"/>
    <x v="0"/>
    <n v="35000"/>
    <n v="35000"/>
    <n v="0"/>
    <x v="0"/>
    <x v="1"/>
    <x v="1"/>
    <n v="366"/>
    <x v="5"/>
  </r>
  <r>
    <n v="496634"/>
    <x v="1"/>
    <x v="1"/>
    <n v="25000"/>
    <n v="25000"/>
    <n v="0"/>
    <x v="0"/>
    <x v="1"/>
    <x v="1"/>
    <n v="420"/>
    <x v="6"/>
  </r>
  <r>
    <n v="496635"/>
    <x v="0"/>
    <x v="0"/>
    <n v="105000"/>
    <n v="105000"/>
    <n v="0"/>
    <x v="0"/>
    <x v="1"/>
    <x v="0"/>
    <n v="537"/>
    <x v="9"/>
  </r>
  <r>
    <n v="496637"/>
    <x v="0"/>
    <x v="1"/>
    <n v="30000"/>
    <n v="30000"/>
    <n v="0"/>
    <x v="0"/>
    <x v="0"/>
    <x v="1"/>
    <n v="483"/>
    <x v="8"/>
  </r>
  <r>
    <n v="496648"/>
    <x v="0"/>
    <x v="1"/>
    <n v="132390"/>
    <n v="132390"/>
    <n v="0"/>
    <x v="0"/>
    <x v="0"/>
    <x v="0"/>
    <n v="500"/>
    <x v="0"/>
  </r>
  <r>
    <n v="496651"/>
    <x v="1"/>
    <x v="1"/>
    <n v="20000"/>
    <n v="20000"/>
    <n v="0"/>
    <x v="0"/>
    <x v="0"/>
    <x v="1"/>
    <n v="457"/>
    <x v="1"/>
  </r>
  <r>
    <n v="496661"/>
    <x v="0"/>
    <x v="0"/>
    <n v="35000"/>
    <n v="35000"/>
    <n v="0"/>
    <x v="0"/>
    <x v="1"/>
    <x v="0"/>
    <n v="455"/>
    <x v="1"/>
  </r>
  <r>
    <n v="496665"/>
    <x v="0"/>
    <x v="0"/>
    <n v="30000"/>
    <n v="30000"/>
    <n v="0"/>
    <x v="0"/>
    <x v="0"/>
    <x v="1"/>
    <n v="433"/>
    <x v="3"/>
  </r>
  <r>
    <n v="496669"/>
    <x v="0"/>
    <x v="0"/>
    <n v="30000"/>
    <n v="30000"/>
    <n v="0"/>
    <x v="0"/>
    <x v="0"/>
    <x v="1"/>
    <n v="386"/>
    <x v="4"/>
  </r>
  <r>
    <n v="496686"/>
    <x v="0"/>
    <x v="1"/>
    <n v="25000"/>
    <n v="25000"/>
    <n v="0"/>
    <x v="0"/>
    <x v="0"/>
    <x v="0"/>
    <n v="507"/>
    <x v="0"/>
  </r>
  <r>
    <n v="496688"/>
    <x v="0"/>
    <x v="1"/>
    <n v="35000"/>
    <n v="35000"/>
    <n v="0"/>
    <x v="0"/>
    <x v="1"/>
    <x v="0"/>
    <n v="469"/>
    <x v="1"/>
  </r>
  <r>
    <n v="496689"/>
    <x v="1"/>
    <x v="0"/>
    <n v="30000"/>
    <n v="30000"/>
    <n v="0"/>
    <x v="0"/>
    <x v="0"/>
    <x v="2"/>
    <n v="341"/>
    <x v="11"/>
  </r>
  <r>
    <n v="496708"/>
    <x v="2"/>
    <x v="0"/>
    <n v="22000"/>
    <n v="22000"/>
    <n v="0"/>
    <x v="0"/>
    <x v="0"/>
    <x v="1"/>
    <n v="442"/>
    <x v="3"/>
  </r>
  <r>
    <n v="496720"/>
    <x v="1"/>
    <x v="0"/>
    <n v="35000"/>
    <n v="35000"/>
    <n v="0"/>
    <x v="0"/>
    <x v="0"/>
    <x v="2"/>
    <n v="476"/>
    <x v="8"/>
  </r>
  <r>
    <n v="496723"/>
    <x v="0"/>
    <x v="1"/>
    <n v="35000"/>
    <n v="35000"/>
    <n v="0"/>
    <x v="0"/>
    <x v="0"/>
    <x v="1"/>
    <n v="455"/>
    <x v="1"/>
  </r>
  <r>
    <n v="496725"/>
    <x v="0"/>
    <x v="0"/>
    <n v="60000"/>
    <n v="60000"/>
    <n v="0"/>
    <x v="0"/>
    <x v="0"/>
    <x v="1"/>
    <n v="500"/>
    <x v="0"/>
  </r>
  <r>
    <n v="496726"/>
    <x v="2"/>
    <x v="1"/>
    <n v="30000"/>
    <n v="30000"/>
    <n v="0"/>
    <x v="0"/>
    <x v="1"/>
    <x v="0"/>
    <n v="474"/>
    <x v="8"/>
  </r>
  <r>
    <n v="496727"/>
    <x v="0"/>
    <x v="0"/>
    <n v="68500"/>
    <n v="68500"/>
    <n v="0"/>
    <x v="0"/>
    <x v="0"/>
    <x v="0"/>
    <n v="480"/>
    <x v="8"/>
  </r>
  <r>
    <n v="496730"/>
    <x v="0"/>
    <x v="0"/>
    <n v="30000"/>
    <n v="30000"/>
    <n v="0"/>
    <x v="0"/>
    <x v="1"/>
    <x v="1"/>
    <n v="510"/>
    <x v="0"/>
  </r>
  <r>
    <n v="496736"/>
    <x v="0"/>
    <x v="0"/>
    <n v="35000"/>
    <n v="35000"/>
    <n v="0"/>
    <x v="0"/>
    <x v="0"/>
    <x v="1"/>
    <n v="376"/>
    <x v="4"/>
  </r>
  <r>
    <n v="496738"/>
    <x v="2"/>
    <x v="2"/>
    <n v="8000"/>
    <n v="8000"/>
    <n v="0"/>
    <x v="0"/>
    <x v="0"/>
    <x v="1"/>
    <n v="420"/>
    <x v="6"/>
  </r>
  <r>
    <n v="496749"/>
    <x v="1"/>
    <x v="0"/>
    <n v="40000"/>
    <n v="0"/>
    <n v="1"/>
    <x v="1"/>
    <x v="0"/>
    <x v="1"/>
    <n v="441"/>
    <x v="3"/>
  </r>
  <r>
    <n v="496751"/>
    <x v="0"/>
    <x v="0"/>
    <n v="45000"/>
    <n v="45000"/>
    <n v="0"/>
    <x v="0"/>
    <x v="1"/>
    <x v="1"/>
    <n v="442"/>
    <x v="3"/>
  </r>
  <r>
    <n v="496752"/>
    <x v="0"/>
    <x v="0"/>
    <n v="20000"/>
    <n v="20000"/>
    <n v="0"/>
    <x v="0"/>
    <x v="0"/>
    <x v="1"/>
    <n v="475"/>
    <x v="8"/>
  </r>
  <r>
    <n v="496768"/>
    <x v="0"/>
    <x v="0"/>
    <n v="64000"/>
    <n v="64000"/>
    <n v="0"/>
    <x v="0"/>
    <x v="1"/>
    <x v="1"/>
    <n v="468"/>
    <x v="1"/>
  </r>
  <r>
    <n v="496774"/>
    <x v="0"/>
    <x v="2"/>
    <n v="30000"/>
    <n v="30000"/>
    <n v="0"/>
    <x v="0"/>
    <x v="0"/>
    <x v="0"/>
    <n v="430"/>
    <x v="6"/>
  </r>
  <r>
    <n v="496780"/>
    <x v="0"/>
    <x v="0"/>
    <n v="30000"/>
    <n v="30000"/>
    <n v="0"/>
    <x v="0"/>
    <x v="1"/>
    <x v="1"/>
    <n v="439"/>
    <x v="3"/>
  </r>
  <r>
    <n v="496790"/>
    <x v="0"/>
    <x v="1"/>
    <n v="50000"/>
    <n v="50000"/>
    <n v="0"/>
    <x v="0"/>
    <x v="0"/>
    <x v="0"/>
    <n v="435"/>
    <x v="3"/>
  </r>
  <r>
    <n v="496803"/>
    <x v="0"/>
    <x v="1"/>
    <n v="27000"/>
    <n v="27000"/>
    <n v="0"/>
    <x v="0"/>
    <x v="0"/>
    <x v="1"/>
    <n v="420"/>
    <x v="6"/>
  </r>
  <r>
    <n v="496815"/>
    <x v="0"/>
    <x v="0"/>
    <n v="62000"/>
    <n v="62000"/>
    <n v="0"/>
    <x v="0"/>
    <x v="1"/>
    <x v="1"/>
    <n v="405"/>
    <x v="2"/>
  </r>
  <r>
    <n v="496817"/>
    <x v="0"/>
    <x v="0"/>
    <n v="32100"/>
    <n v="32100"/>
    <n v="0"/>
    <x v="0"/>
    <x v="1"/>
    <x v="1"/>
    <n v="507"/>
    <x v="0"/>
  </r>
  <r>
    <n v="496823"/>
    <x v="0"/>
    <x v="1"/>
    <n v="20000"/>
    <n v="20000"/>
    <n v="0"/>
    <x v="0"/>
    <x v="1"/>
    <x v="0"/>
    <n v="425"/>
    <x v="6"/>
  </r>
  <r>
    <n v="496825"/>
    <x v="1"/>
    <x v="0"/>
    <n v="20600"/>
    <n v="1636"/>
    <n v="0"/>
    <x v="0"/>
    <x v="0"/>
    <x v="1"/>
    <n v="457"/>
    <x v="1"/>
  </r>
  <r>
    <n v="496826"/>
    <x v="0"/>
    <x v="0"/>
    <n v="115000"/>
    <n v="115000"/>
    <n v="0"/>
    <x v="0"/>
    <x v="1"/>
    <x v="2"/>
    <n v="521"/>
    <x v="7"/>
  </r>
  <r>
    <n v="496830"/>
    <x v="0"/>
    <x v="0"/>
    <n v="50000"/>
    <n v="50000"/>
    <n v="0"/>
    <x v="0"/>
    <x v="1"/>
    <x v="1"/>
    <n v="462"/>
    <x v="1"/>
  </r>
  <r>
    <n v="496832"/>
    <x v="1"/>
    <x v="1"/>
    <n v="30000"/>
    <n v="30000"/>
    <n v="0"/>
    <x v="0"/>
    <x v="1"/>
    <x v="1"/>
    <n v="537"/>
    <x v="9"/>
  </r>
  <r>
    <n v="496833"/>
    <x v="0"/>
    <x v="2"/>
    <n v="71000"/>
    <n v="71000"/>
    <n v="0"/>
    <x v="0"/>
    <x v="0"/>
    <x v="0"/>
    <n v="441"/>
    <x v="3"/>
  </r>
  <r>
    <n v="496835"/>
    <x v="1"/>
    <x v="0"/>
    <n v="5000"/>
    <n v="0"/>
    <n v="1"/>
    <x v="1"/>
    <x v="0"/>
    <x v="1"/>
    <n v="415"/>
    <x v="6"/>
  </r>
  <r>
    <n v="496849"/>
    <x v="1"/>
    <x v="1"/>
    <n v="30000"/>
    <n v="30000"/>
    <n v="0"/>
    <x v="0"/>
    <x v="0"/>
    <x v="0"/>
    <n v="504"/>
    <x v="0"/>
  </r>
  <r>
    <n v="496859"/>
    <x v="0"/>
    <x v="0"/>
    <n v="19500"/>
    <n v="19500"/>
    <n v="0"/>
    <x v="0"/>
    <x v="0"/>
    <x v="2"/>
    <n v="456"/>
    <x v="1"/>
  </r>
  <r>
    <n v="496861"/>
    <x v="1"/>
    <x v="0"/>
    <n v="6000"/>
    <n v="6000"/>
    <n v="0"/>
    <x v="0"/>
    <x v="0"/>
    <x v="2"/>
    <n v="477"/>
    <x v="8"/>
  </r>
  <r>
    <n v="496867"/>
    <x v="0"/>
    <x v="0"/>
    <n v="50000.009999999995"/>
    <n v="50000.009999999995"/>
    <n v="0"/>
    <x v="0"/>
    <x v="0"/>
    <x v="1"/>
    <n v="434"/>
    <x v="3"/>
  </r>
  <r>
    <n v="496881"/>
    <x v="1"/>
    <x v="0"/>
    <n v="35000"/>
    <n v="35000"/>
    <n v="0"/>
    <x v="0"/>
    <x v="1"/>
    <x v="1"/>
    <n v="438"/>
    <x v="3"/>
  </r>
  <r>
    <n v="496889"/>
    <x v="1"/>
    <x v="0"/>
    <n v="3500"/>
    <n v="3500"/>
    <n v="0"/>
    <x v="0"/>
    <x v="0"/>
    <x v="1"/>
    <n v="511"/>
    <x v="7"/>
  </r>
  <r>
    <n v="496921"/>
    <x v="0"/>
    <x v="0"/>
    <n v="40000"/>
    <n v="40000"/>
    <n v="0"/>
    <x v="0"/>
    <x v="1"/>
    <x v="1"/>
    <n v="482"/>
    <x v="8"/>
  </r>
  <r>
    <n v="496932"/>
    <x v="0"/>
    <x v="0"/>
    <n v="80240"/>
    <n v="80240"/>
    <n v="0"/>
    <x v="0"/>
    <x v="1"/>
    <x v="0"/>
    <n v="520"/>
    <x v="7"/>
  </r>
  <r>
    <n v="496947"/>
    <x v="0"/>
    <x v="0"/>
    <n v="35000"/>
    <n v="35000"/>
    <n v="0"/>
    <x v="0"/>
    <x v="0"/>
    <x v="0"/>
    <n v="478"/>
    <x v="8"/>
  </r>
  <r>
    <n v="496952"/>
    <x v="0"/>
    <x v="0"/>
    <n v="25000"/>
    <n v="25000"/>
    <n v="0"/>
    <x v="0"/>
    <x v="0"/>
    <x v="0"/>
    <n v="471"/>
    <x v="8"/>
  </r>
  <r>
    <n v="496978"/>
    <x v="0"/>
    <x v="1"/>
    <n v="35000"/>
    <n v="35000"/>
    <n v="0"/>
    <x v="0"/>
    <x v="1"/>
    <x v="0"/>
    <n v="459"/>
    <x v="1"/>
  </r>
  <r>
    <n v="496981"/>
    <x v="1"/>
    <x v="0"/>
    <n v="30000"/>
    <n v="30000"/>
    <n v="0"/>
    <x v="0"/>
    <x v="0"/>
    <x v="1"/>
    <n v="479"/>
    <x v="8"/>
  </r>
  <r>
    <n v="496986"/>
    <x v="1"/>
    <x v="0"/>
    <n v="55000"/>
    <n v="55000"/>
    <n v="0"/>
    <x v="0"/>
    <x v="1"/>
    <x v="0"/>
    <n v="497"/>
    <x v="0"/>
  </r>
  <r>
    <n v="496987"/>
    <x v="1"/>
    <x v="0"/>
    <n v="30000"/>
    <n v="30000"/>
    <n v="0"/>
    <x v="0"/>
    <x v="1"/>
    <x v="0"/>
    <n v="463"/>
    <x v="1"/>
  </r>
  <r>
    <n v="497017"/>
    <x v="0"/>
    <x v="1"/>
    <n v="35000"/>
    <n v="35000"/>
    <n v="0"/>
    <x v="0"/>
    <x v="1"/>
    <x v="1"/>
    <n v="431"/>
    <x v="3"/>
  </r>
  <r>
    <n v="497029"/>
    <x v="1"/>
    <x v="0"/>
    <n v="30000"/>
    <n v="30000"/>
    <n v="0"/>
    <x v="0"/>
    <x v="1"/>
    <x v="1"/>
    <n v="413"/>
    <x v="6"/>
  </r>
  <r>
    <n v="497032"/>
    <x v="0"/>
    <x v="2"/>
    <n v="3000"/>
    <n v="3000"/>
    <n v="0"/>
    <x v="0"/>
    <x v="0"/>
    <x v="1"/>
    <n v="458"/>
    <x v="1"/>
  </r>
  <r>
    <n v="497033"/>
    <x v="0"/>
    <x v="0"/>
    <n v="30000"/>
    <n v="30000"/>
    <n v="0"/>
    <x v="0"/>
    <x v="0"/>
    <x v="1"/>
    <n v="467"/>
    <x v="1"/>
  </r>
  <r>
    <n v="497060"/>
    <x v="0"/>
    <x v="2"/>
    <n v="60000"/>
    <n v="60000"/>
    <n v="0"/>
    <x v="0"/>
    <x v="0"/>
    <x v="1"/>
    <n v="458"/>
    <x v="1"/>
  </r>
  <r>
    <n v="497063"/>
    <x v="0"/>
    <x v="2"/>
    <n v="10000"/>
    <n v="10000"/>
    <n v="0"/>
    <x v="0"/>
    <x v="0"/>
    <x v="2"/>
    <n v="474"/>
    <x v="8"/>
  </r>
  <r>
    <n v="497072"/>
    <x v="1"/>
    <x v="0"/>
    <n v="25000"/>
    <n v="25000"/>
    <n v="0"/>
    <x v="0"/>
    <x v="0"/>
    <x v="1"/>
    <n v="393"/>
    <x v="2"/>
  </r>
  <r>
    <n v="497120"/>
    <x v="0"/>
    <x v="0"/>
    <n v="35000"/>
    <n v="35000"/>
    <n v="0"/>
    <x v="0"/>
    <x v="0"/>
    <x v="1"/>
    <n v="432"/>
    <x v="3"/>
  </r>
  <r>
    <n v="497122"/>
    <x v="0"/>
    <x v="1"/>
    <n v="40000"/>
    <n v="40000"/>
    <n v="0"/>
    <x v="0"/>
    <x v="0"/>
    <x v="0"/>
    <n v="505"/>
    <x v="0"/>
  </r>
  <r>
    <n v="497129"/>
    <x v="1"/>
    <x v="0"/>
    <n v="1000"/>
    <n v="1000"/>
    <n v="0"/>
    <x v="0"/>
    <x v="1"/>
    <x v="1"/>
    <n v="498"/>
    <x v="0"/>
  </r>
  <r>
    <n v="497132"/>
    <x v="0"/>
    <x v="1"/>
    <n v="20000"/>
    <n v="20000"/>
    <n v="0"/>
    <x v="0"/>
    <x v="0"/>
    <x v="1"/>
    <n v="462"/>
    <x v="1"/>
  </r>
  <r>
    <n v="497135"/>
    <x v="0"/>
    <x v="2"/>
    <n v="6000"/>
    <n v="6000"/>
    <n v="0"/>
    <x v="0"/>
    <x v="1"/>
    <x v="0"/>
    <n v="523"/>
    <x v="7"/>
  </r>
  <r>
    <n v="497139"/>
    <x v="0"/>
    <x v="0"/>
    <n v="70000"/>
    <n v="70000"/>
    <n v="0"/>
    <x v="0"/>
    <x v="0"/>
    <x v="2"/>
    <n v="479"/>
    <x v="8"/>
  </r>
  <r>
    <n v="497144"/>
    <x v="0"/>
    <x v="0"/>
    <n v="73000"/>
    <n v="73000"/>
    <n v="0"/>
    <x v="0"/>
    <x v="1"/>
    <x v="1"/>
    <n v="519"/>
    <x v="7"/>
  </r>
  <r>
    <n v="497145"/>
    <x v="1"/>
    <x v="0"/>
    <n v="30000"/>
    <n v="30000"/>
    <n v="0"/>
    <x v="0"/>
    <x v="1"/>
    <x v="1"/>
    <n v="412"/>
    <x v="6"/>
  </r>
  <r>
    <n v="497162"/>
    <x v="0"/>
    <x v="1"/>
    <n v="17000"/>
    <n v="17000"/>
    <n v="0"/>
    <x v="0"/>
    <x v="1"/>
    <x v="1"/>
    <n v="453"/>
    <x v="1"/>
  </r>
  <r>
    <n v="497178"/>
    <x v="0"/>
    <x v="0"/>
    <n v="15000"/>
    <n v="15000"/>
    <n v="0"/>
    <x v="0"/>
    <x v="0"/>
    <x v="0"/>
    <n v="439"/>
    <x v="3"/>
  </r>
  <r>
    <n v="497182"/>
    <x v="1"/>
    <x v="0"/>
    <n v="1000"/>
    <n v="1000"/>
    <n v="0"/>
    <x v="0"/>
    <x v="0"/>
    <x v="1"/>
    <n v="396"/>
    <x v="2"/>
  </r>
  <r>
    <n v="497200"/>
    <x v="1"/>
    <x v="1"/>
    <n v="30000"/>
    <n v="30000"/>
    <n v="0"/>
    <x v="0"/>
    <x v="0"/>
    <x v="1"/>
    <n v="463"/>
    <x v="1"/>
  </r>
  <r>
    <n v="497205"/>
    <x v="1"/>
    <x v="0"/>
    <n v="35000"/>
    <n v="35000"/>
    <n v="0"/>
    <x v="0"/>
    <x v="1"/>
    <x v="0"/>
    <n v="439"/>
    <x v="3"/>
  </r>
  <r>
    <n v="497256"/>
    <x v="1"/>
    <x v="0"/>
    <n v="35000"/>
    <n v="35000"/>
    <n v="0"/>
    <x v="0"/>
    <x v="1"/>
    <x v="0"/>
    <n v="450"/>
    <x v="3"/>
  </r>
  <r>
    <n v="497267"/>
    <x v="0"/>
    <x v="0"/>
    <n v="40000"/>
    <n v="40000"/>
    <n v="0"/>
    <x v="0"/>
    <x v="1"/>
    <x v="0"/>
    <n v="467"/>
    <x v="1"/>
  </r>
  <r>
    <n v="497271"/>
    <x v="0"/>
    <x v="0"/>
    <n v="60500"/>
    <n v="60500"/>
    <n v="0"/>
    <x v="0"/>
    <x v="1"/>
    <x v="2"/>
    <n v="518"/>
    <x v="7"/>
  </r>
  <r>
    <n v="497295"/>
    <x v="0"/>
    <x v="2"/>
    <n v="35000"/>
    <n v="35000"/>
    <n v="0"/>
    <x v="0"/>
    <x v="1"/>
    <x v="1"/>
    <n v="418"/>
    <x v="6"/>
  </r>
  <r>
    <n v="497305"/>
    <x v="1"/>
    <x v="0"/>
    <n v="35000"/>
    <n v="35000"/>
    <n v="0"/>
    <x v="0"/>
    <x v="1"/>
    <x v="0"/>
    <n v="390"/>
    <x v="4"/>
  </r>
  <r>
    <n v="497307"/>
    <x v="0"/>
    <x v="1"/>
    <n v="35000"/>
    <n v="35000"/>
    <n v="0"/>
    <x v="0"/>
    <x v="1"/>
    <x v="0"/>
    <n v="472"/>
    <x v="8"/>
  </r>
  <r>
    <n v="497310"/>
    <x v="0"/>
    <x v="1"/>
    <n v="30000"/>
    <n v="30000"/>
    <n v="0"/>
    <x v="0"/>
    <x v="1"/>
    <x v="1"/>
    <n v="449"/>
    <x v="3"/>
  </r>
  <r>
    <n v="497316"/>
    <x v="0"/>
    <x v="0"/>
    <n v="80000"/>
    <n v="80000"/>
    <n v="0"/>
    <x v="0"/>
    <x v="1"/>
    <x v="2"/>
    <n v="489"/>
    <x v="8"/>
  </r>
  <r>
    <n v="497350"/>
    <x v="0"/>
    <x v="0"/>
    <n v="34500"/>
    <n v="34500"/>
    <n v="0"/>
    <x v="0"/>
    <x v="1"/>
    <x v="1"/>
    <n v="480"/>
    <x v="8"/>
  </r>
  <r>
    <n v="497365"/>
    <x v="1"/>
    <x v="0"/>
    <n v="22000"/>
    <n v="22000"/>
    <n v="0"/>
    <x v="0"/>
    <x v="1"/>
    <x v="1"/>
    <n v="468"/>
    <x v="1"/>
  </r>
  <r>
    <n v="497372"/>
    <x v="0"/>
    <x v="0"/>
    <n v="62000"/>
    <n v="62000"/>
    <n v="0"/>
    <x v="0"/>
    <x v="1"/>
    <x v="2"/>
    <n v="521"/>
    <x v="7"/>
  </r>
  <r>
    <n v="497375"/>
    <x v="0"/>
    <x v="1"/>
    <n v="21000"/>
    <n v="21000"/>
    <n v="0"/>
    <x v="0"/>
    <x v="1"/>
    <x v="0"/>
    <n v="481"/>
    <x v="8"/>
  </r>
  <r>
    <n v="497378"/>
    <x v="1"/>
    <x v="0"/>
    <n v="25000"/>
    <n v="25000"/>
    <n v="0"/>
    <x v="0"/>
    <x v="1"/>
    <x v="1"/>
    <n v="443"/>
    <x v="3"/>
  </r>
  <r>
    <n v="497384"/>
    <x v="0"/>
    <x v="1"/>
    <n v="25000"/>
    <n v="25000"/>
    <n v="0"/>
    <x v="0"/>
    <x v="1"/>
    <x v="1"/>
    <n v="481"/>
    <x v="8"/>
  </r>
  <r>
    <n v="497386"/>
    <x v="1"/>
    <x v="0"/>
    <n v="60000"/>
    <n v="60000"/>
    <n v="0"/>
    <x v="0"/>
    <x v="1"/>
    <x v="0"/>
    <n v="433"/>
    <x v="3"/>
  </r>
  <r>
    <n v="497397"/>
    <x v="0"/>
    <x v="2"/>
    <n v="110000"/>
    <n v="110000"/>
    <n v="0"/>
    <x v="0"/>
    <x v="0"/>
    <x v="0"/>
    <n v="534"/>
    <x v="9"/>
  </r>
  <r>
    <n v="497401"/>
    <x v="1"/>
    <x v="0"/>
    <n v="36000"/>
    <n v="36000"/>
    <n v="0"/>
    <x v="0"/>
    <x v="0"/>
    <x v="1"/>
    <n v="383"/>
    <x v="4"/>
  </r>
  <r>
    <n v="497405"/>
    <x v="1"/>
    <x v="0"/>
    <n v="11000"/>
    <n v="11000"/>
    <n v="0"/>
    <x v="0"/>
    <x v="1"/>
    <x v="2"/>
    <n v="415"/>
    <x v="6"/>
  </r>
  <r>
    <n v="497422"/>
    <x v="1"/>
    <x v="0"/>
    <n v="30000"/>
    <n v="30000"/>
    <n v="0"/>
    <x v="0"/>
    <x v="0"/>
    <x v="1"/>
    <n v="464"/>
    <x v="1"/>
  </r>
  <r>
    <n v="497430"/>
    <x v="0"/>
    <x v="2"/>
    <n v="47000"/>
    <n v="47000"/>
    <n v="0"/>
    <x v="0"/>
    <x v="0"/>
    <x v="0"/>
    <n v="475"/>
    <x v="8"/>
  </r>
  <r>
    <n v="497435"/>
    <x v="1"/>
    <x v="0"/>
    <n v="23000"/>
    <n v="23000"/>
    <n v="0"/>
    <x v="0"/>
    <x v="0"/>
    <x v="1"/>
    <n v="452"/>
    <x v="1"/>
  </r>
  <r>
    <n v="497438"/>
    <x v="0"/>
    <x v="0"/>
    <n v="56000"/>
    <n v="56000"/>
    <n v="0"/>
    <x v="0"/>
    <x v="0"/>
    <x v="1"/>
    <n v="477"/>
    <x v="8"/>
  </r>
  <r>
    <n v="497439"/>
    <x v="0"/>
    <x v="0"/>
    <n v="30000"/>
    <n v="30000"/>
    <n v="0"/>
    <x v="0"/>
    <x v="0"/>
    <x v="1"/>
    <n v="423"/>
    <x v="6"/>
  </r>
  <r>
    <n v="497454"/>
    <x v="0"/>
    <x v="0"/>
    <n v="53663"/>
    <n v="53663"/>
    <n v="0"/>
    <x v="0"/>
    <x v="0"/>
    <x v="1"/>
    <n v="460"/>
    <x v="1"/>
  </r>
  <r>
    <n v="497476"/>
    <x v="0"/>
    <x v="0"/>
    <n v="10000"/>
    <n v="10000"/>
    <n v="0"/>
    <x v="0"/>
    <x v="1"/>
    <x v="0"/>
    <n v="420"/>
    <x v="6"/>
  </r>
  <r>
    <n v="497483"/>
    <x v="1"/>
    <x v="0"/>
    <n v="1000"/>
    <n v="1000"/>
    <n v="0"/>
    <x v="0"/>
    <x v="0"/>
    <x v="1"/>
    <n v="354"/>
    <x v="5"/>
  </r>
  <r>
    <n v="497484"/>
    <x v="2"/>
    <x v="1"/>
    <n v="106000"/>
    <n v="106000"/>
    <n v="0"/>
    <x v="0"/>
    <x v="1"/>
    <x v="2"/>
    <n v="526"/>
    <x v="7"/>
  </r>
  <r>
    <n v="497504"/>
    <x v="1"/>
    <x v="0"/>
    <n v="45000"/>
    <n v="45000"/>
    <n v="0"/>
    <x v="0"/>
    <x v="1"/>
    <x v="0"/>
    <n v="436"/>
    <x v="3"/>
  </r>
  <r>
    <n v="497516"/>
    <x v="1"/>
    <x v="0"/>
    <n v="20000"/>
    <n v="0"/>
    <n v="1"/>
    <x v="1"/>
    <x v="1"/>
    <x v="2"/>
    <n v="438"/>
    <x v="3"/>
  </r>
  <r>
    <n v="497525"/>
    <x v="1"/>
    <x v="0"/>
    <n v="1000"/>
    <n v="1000"/>
    <n v="0"/>
    <x v="0"/>
    <x v="1"/>
    <x v="1"/>
    <n v="433"/>
    <x v="3"/>
  </r>
  <r>
    <n v="497528"/>
    <x v="1"/>
    <x v="0"/>
    <n v="25000"/>
    <n v="25000"/>
    <n v="0"/>
    <x v="0"/>
    <x v="1"/>
    <x v="1"/>
    <n v="410"/>
    <x v="2"/>
  </r>
  <r>
    <n v="497529"/>
    <x v="0"/>
    <x v="1"/>
    <n v="7500"/>
    <n v="7500"/>
    <n v="0"/>
    <x v="0"/>
    <x v="1"/>
    <x v="2"/>
    <n v="454"/>
    <x v="1"/>
  </r>
  <r>
    <n v="497531"/>
    <x v="1"/>
    <x v="0"/>
    <n v="20500"/>
    <n v="20500"/>
    <n v="0"/>
    <x v="0"/>
    <x v="1"/>
    <x v="2"/>
    <n v="407"/>
    <x v="2"/>
  </r>
  <r>
    <n v="497534"/>
    <x v="0"/>
    <x v="0"/>
    <n v="110000"/>
    <n v="110000"/>
    <n v="0"/>
    <x v="0"/>
    <x v="0"/>
    <x v="2"/>
    <n v="410"/>
    <x v="2"/>
  </r>
  <r>
    <n v="497539"/>
    <x v="0"/>
    <x v="1"/>
    <n v="50000"/>
    <n v="50000"/>
    <n v="0"/>
    <x v="0"/>
    <x v="1"/>
    <x v="2"/>
    <n v="434"/>
    <x v="3"/>
  </r>
  <r>
    <n v="497555"/>
    <x v="0"/>
    <x v="0"/>
    <n v="24000"/>
    <n v="24000"/>
    <n v="0"/>
    <x v="0"/>
    <x v="1"/>
    <x v="0"/>
    <n v="497"/>
    <x v="0"/>
  </r>
  <r>
    <n v="497563"/>
    <x v="1"/>
    <x v="0"/>
    <n v="20000"/>
    <n v="20000"/>
    <n v="0"/>
    <x v="0"/>
    <x v="0"/>
    <x v="1"/>
    <n v="438"/>
    <x v="3"/>
  </r>
  <r>
    <n v="497565"/>
    <x v="0"/>
    <x v="0"/>
    <n v="58000"/>
    <n v="58000"/>
    <n v="0"/>
    <x v="0"/>
    <x v="0"/>
    <x v="0"/>
    <n v="474"/>
    <x v="8"/>
  </r>
  <r>
    <n v="497577"/>
    <x v="1"/>
    <x v="0"/>
    <n v="43000"/>
    <n v="43000"/>
    <n v="0"/>
    <x v="0"/>
    <x v="1"/>
    <x v="0"/>
    <n v="469"/>
    <x v="1"/>
  </r>
  <r>
    <n v="497583"/>
    <x v="1"/>
    <x v="0"/>
    <n v="35000"/>
    <n v="35000"/>
    <n v="0"/>
    <x v="0"/>
    <x v="1"/>
    <x v="2"/>
    <n v="488"/>
    <x v="8"/>
  </r>
  <r>
    <n v="497616"/>
    <x v="1"/>
    <x v="0"/>
    <n v="35000"/>
    <n v="35000"/>
    <n v="0"/>
    <x v="0"/>
    <x v="1"/>
    <x v="0"/>
    <n v="454"/>
    <x v="1"/>
  </r>
  <r>
    <n v="497628"/>
    <x v="0"/>
    <x v="0"/>
    <n v="32500"/>
    <n v="32500"/>
    <n v="0"/>
    <x v="0"/>
    <x v="0"/>
    <x v="1"/>
    <n v="428"/>
    <x v="6"/>
  </r>
  <r>
    <n v="497632"/>
    <x v="0"/>
    <x v="0"/>
    <n v="30000"/>
    <n v="30000"/>
    <n v="0"/>
    <x v="0"/>
    <x v="1"/>
    <x v="2"/>
    <n v="508"/>
    <x v="0"/>
  </r>
  <r>
    <n v="497636"/>
    <x v="1"/>
    <x v="0"/>
    <n v="25000"/>
    <n v="25000"/>
    <n v="0"/>
    <x v="0"/>
    <x v="1"/>
    <x v="2"/>
    <n v="430"/>
    <x v="6"/>
  </r>
  <r>
    <n v="497648"/>
    <x v="1"/>
    <x v="0"/>
    <n v="46500"/>
    <n v="46500"/>
    <n v="0"/>
    <x v="0"/>
    <x v="1"/>
    <x v="2"/>
    <n v="494"/>
    <x v="0"/>
  </r>
  <r>
    <n v="497659"/>
    <x v="0"/>
    <x v="2"/>
    <n v="38500"/>
    <n v="38500"/>
    <n v="0"/>
    <x v="0"/>
    <x v="1"/>
    <x v="2"/>
    <n v="466"/>
    <x v="1"/>
  </r>
  <r>
    <n v="497665"/>
    <x v="0"/>
    <x v="0"/>
    <n v="50000"/>
    <n v="50000"/>
    <n v="0"/>
    <x v="0"/>
    <x v="1"/>
    <x v="2"/>
    <n v="521"/>
    <x v="7"/>
  </r>
  <r>
    <n v="497669"/>
    <x v="0"/>
    <x v="0"/>
    <n v="40000"/>
    <n v="40000"/>
    <n v="0"/>
    <x v="0"/>
    <x v="0"/>
    <x v="1"/>
    <n v="426"/>
    <x v="6"/>
  </r>
  <r>
    <n v="497671"/>
    <x v="1"/>
    <x v="0"/>
    <n v="35000"/>
    <n v="35000"/>
    <n v="0"/>
    <x v="0"/>
    <x v="0"/>
    <x v="1"/>
    <n v="422"/>
    <x v="6"/>
  </r>
  <r>
    <n v="497694"/>
    <x v="0"/>
    <x v="0"/>
    <n v="31000"/>
    <n v="31000"/>
    <n v="0"/>
    <x v="0"/>
    <x v="0"/>
    <x v="1"/>
    <n v="436"/>
    <x v="3"/>
  </r>
  <r>
    <n v="497705"/>
    <x v="0"/>
    <x v="2"/>
    <n v="168000"/>
    <n v="168000"/>
    <n v="0"/>
    <x v="0"/>
    <x v="1"/>
    <x v="0"/>
    <n v="531"/>
    <x v="9"/>
  </r>
  <r>
    <n v="497714"/>
    <x v="1"/>
    <x v="0"/>
    <n v="18000"/>
    <n v="18000"/>
    <n v="0"/>
    <x v="0"/>
    <x v="0"/>
    <x v="1"/>
    <n v="438"/>
    <x v="3"/>
  </r>
  <r>
    <n v="497722"/>
    <x v="1"/>
    <x v="0"/>
    <n v="500"/>
    <n v="500"/>
    <n v="0"/>
    <x v="0"/>
    <x v="1"/>
    <x v="0"/>
    <n v="407"/>
    <x v="2"/>
  </r>
  <r>
    <n v="497731"/>
    <x v="1"/>
    <x v="0"/>
    <n v="40000"/>
    <n v="40000"/>
    <n v="0"/>
    <x v="0"/>
    <x v="0"/>
    <x v="1"/>
    <n v="390"/>
    <x v="4"/>
  </r>
  <r>
    <n v="497740"/>
    <x v="0"/>
    <x v="0"/>
    <n v="40000"/>
    <n v="40000"/>
    <n v="0"/>
    <x v="0"/>
    <x v="1"/>
    <x v="0"/>
    <n v="464"/>
    <x v="1"/>
  </r>
  <r>
    <n v="497748"/>
    <x v="0"/>
    <x v="2"/>
    <n v="13400"/>
    <n v="13400"/>
    <n v="0"/>
    <x v="0"/>
    <x v="0"/>
    <x v="1"/>
    <n v="435"/>
    <x v="3"/>
  </r>
  <r>
    <n v="497752"/>
    <x v="1"/>
    <x v="0"/>
    <n v="30500"/>
    <n v="30500"/>
    <n v="0"/>
    <x v="0"/>
    <x v="1"/>
    <x v="0"/>
    <n v="433"/>
    <x v="3"/>
  </r>
  <r>
    <n v="497757"/>
    <x v="0"/>
    <x v="1"/>
    <n v="41500"/>
    <n v="41500"/>
    <n v="0"/>
    <x v="0"/>
    <x v="1"/>
    <x v="1"/>
    <n v="532"/>
    <x v="9"/>
  </r>
  <r>
    <n v="497759"/>
    <x v="0"/>
    <x v="0"/>
    <n v="60500"/>
    <n v="60500"/>
    <n v="0"/>
    <x v="0"/>
    <x v="1"/>
    <x v="0"/>
    <n v="462"/>
    <x v="1"/>
  </r>
  <r>
    <n v="497774"/>
    <x v="1"/>
    <x v="0"/>
    <n v="18500"/>
    <n v="18500"/>
    <n v="0"/>
    <x v="0"/>
    <x v="1"/>
    <x v="0"/>
    <n v="474"/>
    <x v="8"/>
  </r>
  <r>
    <n v="497781"/>
    <x v="1"/>
    <x v="0"/>
    <n v="18000"/>
    <n v="18000"/>
    <n v="0"/>
    <x v="0"/>
    <x v="0"/>
    <x v="1"/>
    <n v="401"/>
    <x v="2"/>
  </r>
  <r>
    <n v="497785"/>
    <x v="1"/>
    <x v="1"/>
    <n v="27500"/>
    <n v="27500"/>
    <n v="0"/>
    <x v="0"/>
    <x v="0"/>
    <x v="1"/>
    <n v="439"/>
    <x v="3"/>
  </r>
  <r>
    <n v="497797"/>
    <x v="0"/>
    <x v="1"/>
    <n v="61000"/>
    <n v="61000"/>
    <n v="0"/>
    <x v="0"/>
    <x v="0"/>
    <x v="2"/>
    <n v="425"/>
    <x v="6"/>
  </r>
  <r>
    <n v="497799"/>
    <x v="1"/>
    <x v="0"/>
    <n v="23000"/>
    <n v="23000"/>
    <n v="0"/>
    <x v="0"/>
    <x v="1"/>
    <x v="1"/>
    <n v="450"/>
    <x v="3"/>
  </r>
  <r>
    <n v="497850"/>
    <x v="0"/>
    <x v="0"/>
    <n v="35000"/>
    <n v="35000"/>
    <n v="0"/>
    <x v="0"/>
    <x v="1"/>
    <x v="2"/>
    <n v="526"/>
    <x v="7"/>
  </r>
  <r>
    <n v="497888"/>
    <x v="1"/>
    <x v="0"/>
    <n v="27100"/>
    <n v="27100"/>
    <n v="0"/>
    <x v="0"/>
    <x v="1"/>
    <x v="0"/>
    <n v="485"/>
    <x v="8"/>
  </r>
  <r>
    <n v="497933"/>
    <x v="1"/>
    <x v="0"/>
    <n v="40000"/>
    <n v="40000"/>
    <n v="0"/>
    <x v="0"/>
    <x v="1"/>
    <x v="0"/>
    <n v="424"/>
    <x v="6"/>
  </r>
  <r>
    <n v="498073"/>
    <x v="0"/>
    <x v="0"/>
    <n v="98000"/>
    <n v="98000"/>
    <n v="0"/>
    <x v="0"/>
    <x v="1"/>
    <x v="1"/>
    <n v="459"/>
    <x v="1"/>
  </r>
  <r>
    <n v="498077"/>
    <x v="2"/>
    <x v="2"/>
    <n v="70390"/>
    <n v="70390"/>
    <n v="0"/>
    <x v="0"/>
    <x v="1"/>
    <x v="0"/>
    <n v="454"/>
    <x v="1"/>
  </r>
  <r>
    <n v="498095"/>
    <x v="0"/>
    <x v="0"/>
    <n v="25000"/>
    <n v="25000"/>
    <n v="0"/>
    <x v="0"/>
    <x v="1"/>
    <x v="1"/>
    <n v="522"/>
    <x v="7"/>
  </r>
  <r>
    <n v="498115"/>
    <x v="0"/>
    <x v="0"/>
    <n v="35000"/>
    <n v="35000"/>
    <n v="0"/>
    <x v="0"/>
    <x v="1"/>
    <x v="0"/>
    <n v="531"/>
    <x v="9"/>
  </r>
  <r>
    <n v="498138"/>
    <x v="0"/>
    <x v="1"/>
    <n v="35000"/>
    <n v="35000"/>
    <n v="0"/>
    <x v="0"/>
    <x v="0"/>
    <x v="1"/>
    <n v="518"/>
    <x v="7"/>
  </r>
  <r>
    <n v="498141"/>
    <x v="0"/>
    <x v="1"/>
    <n v="14400"/>
    <n v="14400"/>
    <n v="0"/>
    <x v="0"/>
    <x v="1"/>
    <x v="1"/>
    <n v="533"/>
    <x v="9"/>
  </r>
  <r>
    <n v="498148"/>
    <x v="1"/>
    <x v="0"/>
    <n v="50000"/>
    <n v="50000"/>
    <n v="0"/>
    <x v="0"/>
    <x v="1"/>
    <x v="0"/>
    <n v="494"/>
    <x v="0"/>
  </r>
  <r>
    <n v="498151"/>
    <x v="0"/>
    <x v="0"/>
    <n v="35000"/>
    <n v="35000"/>
    <n v="0"/>
    <x v="0"/>
    <x v="1"/>
    <x v="2"/>
    <n v="486"/>
    <x v="8"/>
  </r>
  <r>
    <n v="498152"/>
    <x v="1"/>
    <x v="0"/>
    <n v="25500"/>
    <n v="25500"/>
    <n v="0"/>
    <x v="0"/>
    <x v="0"/>
    <x v="1"/>
    <n v="448"/>
    <x v="3"/>
  </r>
  <r>
    <n v="498155"/>
    <x v="1"/>
    <x v="1"/>
    <n v="30000"/>
    <n v="30000"/>
    <n v="0"/>
    <x v="0"/>
    <x v="1"/>
    <x v="1"/>
    <n v="507"/>
    <x v="0"/>
  </r>
  <r>
    <n v="498157"/>
    <x v="0"/>
    <x v="0"/>
    <n v="35000"/>
    <n v="35000"/>
    <n v="0"/>
    <x v="0"/>
    <x v="1"/>
    <x v="1"/>
    <n v="462"/>
    <x v="1"/>
  </r>
  <r>
    <n v="498162"/>
    <x v="0"/>
    <x v="1"/>
    <n v="25000"/>
    <n v="25000"/>
    <n v="0"/>
    <x v="0"/>
    <x v="0"/>
    <x v="1"/>
    <n v="471"/>
    <x v="8"/>
  </r>
  <r>
    <n v="498167"/>
    <x v="0"/>
    <x v="1"/>
    <n v="35000"/>
    <n v="35000"/>
    <n v="0"/>
    <x v="0"/>
    <x v="1"/>
    <x v="1"/>
    <n v="448"/>
    <x v="3"/>
  </r>
  <r>
    <n v="498180"/>
    <x v="0"/>
    <x v="0"/>
    <n v="13200"/>
    <n v="13200"/>
    <n v="0"/>
    <x v="0"/>
    <x v="1"/>
    <x v="0"/>
    <n v="438"/>
    <x v="3"/>
  </r>
  <r>
    <n v="498182"/>
    <x v="0"/>
    <x v="0"/>
    <n v="10000"/>
    <n v="10000"/>
    <n v="0"/>
    <x v="0"/>
    <x v="1"/>
    <x v="2"/>
    <n v="506"/>
    <x v="0"/>
  </r>
  <r>
    <n v="498188"/>
    <x v="1"/>
    <x v="0"/>
    <n v="50000"/>
    <n v="50000"/>
    <n v="0"/>
    <x v="0"/>
    <x v="0"/>
    <x v="2"/>
    <n v="376"/>
    <x v="4"/>
  </r>
  <r>
    <n v="498189"/>
    <x v="0"/>
    <x v="0"/>
    <n v="75000"/>
    <n v="75000"/>
    <n v="0"/>
    <x v="0"/>
    <x v="1"/>
    <x v="1"/>
    <n v="535"/>
    <x v="9"/>
  </r>
  <r>
    <n v="498194"/>
    <x v="1"/>
    <x v="1"/>
    <n v="30000"/>
    <n v="30000"/>
    <n v="0"/>
    <x v="0"/>
    <x v="1"/>
    <x v="1"/>
    <n v="470"/>
    <x v="1"/>
  </r>
  <r>
    <n v="498212"/>
    <x v="1"/>
    <x v="0"/>
    <n v="5000"/>
    <n v="5000"/>
    <n v="0"/>
    <x v="0"/>
    <x v="0"/>
    <x v="1"/>
    <n v="429"/>
    <x v="6"/>
  </r>
  <r>
    <n v="498215"/>
    <x v="0"/>
    <x v="0"/>
    <n v="500"/>
    <n v="500"/>
    <n v="0"/>
    <x v="0"/>
    <x v="0"/>
    <x v="0"/>
    <n v="422"/>
    <x v="6"/>
  </r>
  <r>
    <n v="498220"/>
    <x v="0"/>
    <x v="0"/>
    <n v="35000"/>
    <n v="35000"/>
    <n v="0"/>
    <x v="0"/>
    <x v="1"/>
    <x v="1"/>
    <n v="490"/>
    <x v="8"/>
  </r>
  <r>
    <n v="498222"/>
    <x v="0"/>
    <x v="1"/>
    <n v="24000"/>
    <n v="24000"/>
    <n v="0"/>
    <x v="0"/>
    <x v="1"/>
    <x v="2"/>
    <n v="471"/>
    <x v="8"/>
  </r>
  <r>
    <n v="498229"/>
    <x v="1"/>
    <x v="0"/>
    <n v="500"/>
    <n v="500"/>
    <n v="0"/>
    <x v="0"/>
    <x v="1"/>
    <x v="2"/>
    <n v="503"/>
    <x v="0"/>
  </r>
  <r>
    <n v="498234"/>
    <x v="0"/>
    <x v="1"/>
    <n v="15000"/>
    <n v="15000"/>
    <n v="0"/>
    <x v="0"/>
    <x v="1"/>
    <x v="2"/>
    <n v="504"/>
    <x v="0"/>
  </r>
  <r>
    <n v="498237"/>
    <x v="1"/>
    <x v="0"/>
    <n v="30000"/>
    <n v="30000"/>
    <n v="0"/>
    <x v="0"/>
    <x v="1"/>
    <x v="2"/>
    <n v="453"/>
    <x v="1"/>
  </r>
  <r>
    <n v="498245"/>
    <x v="1"/>
    <x v="1"/>
    <n v="13000"/>
    <n v="13000"/>
    <n v="0"/>
    <x v="0"/>
    <x v="0"/>
    <x v="1"/>
    <n v="428"/>
    <x v="6"/>
  </r>
  <r>
    <n v="498246"/>
    <x v="0"/>
    <x v="1"/>
    <n v="38000"/>
    <n v="38000"/>
    <n v="0"/>
    <x v="0"/>
    <x v="1"/>
    <x v="0"/>
    <n v="456"/>
    <x v="1"/>
  </r>
  <r>
    <n v="498250"/>
    <x v="1"/>
    <x v="0"/>
    <n v="9100"/>
    <n v="9100"/>
    <n v="0"/>
    <x v="0"/>
    <x v="0"/>
    <x v="0"/>
    <n v="515"/>
    <x v="7"/>
  </r>
  <r>
    <n v="498251"/>
    <x v="0"/>
    <x v="1"/>
    <n v="10000"/>
    <n v="10000"/>
    <n v="0"/>
    <x v="0"/>
    <x v="1"/>
    <x v="0"/>
    <n v="462"/>
    <x v="1"/>
  </r>
  <r>
    <n v="498255"/>
    <x v="1"/>
    <x v="0"/>
    <n v="21000"/>
    <n v="5000"/>
    <n v="1"/>
    <x v="1"/>
    <x v="0"/>
    <x v="0"/>
    <n v="486"/>
    <x v="8"/>
  </r>
  <r>
    <n v="498257"/>
    <x v="1"/>
    <x v="0"/>
    <n v="26000"/>
    <n v="26000"/>
    <n v="0"/>
    <x v="0"/>
    <x v="0"/>
    <x v="2"/>
    <n v="459"/>
    <x v="1"/>
  </r>
  <r>
    <n v="498259"/>
    <x v="1"/>
    <x v="0"/>
    <n v="25000"/>
    <n v="25000"/>
    <n v="0"/>
    <x v="0"/>
    <x v="0"/>
    <x v="1"/>
    <n v="457"/>
    <x v="1"/>
  </r>
  <r>
    <n v="498264"/>
    <x v="0"/>
    <x v="0"/>
    <n v="4000"/>
    <n v="4000"/>
    <n v="0"/>
    <x v="0"/>
    <x v="1"/>
    <x v="0"/>
    <n v="481"/>
    <x v="8"/>
  </r>
  <r>
    <n v="498281"/>
    <x v="1"/>
    <x v="0"/>
    <n v="30000"/>
    <n v="30000"/>
    <n v="0"/>
    <x v="0"/>
    <x v="1"/>
    <x v="1"/>
    <n v="438"/>
    <x v="3"/>
  </r>
  <r>
    <n v="498292"/>
    <x v="1"/>
    <x v="0"/>
    <n v="25000"/>
    <n v="25000"/>
    <n v="0"/>
    <x v="0"/>
    <x v="0"/>
    <x v="1"/>
    <n v="452"/>
    <x v="1"/>
  </r>
  <r>
    <n v="498294"/>
    <x v="2"/>
    <x v="2"/>
    <n v="25000"/>
    <n v="25000"/>
    <n v="0"/>
    <x v="0"/>
    <x v="1"/>
    <x v="2"/>
    <n v="468"/>
    <x v="1"/>
  </r>
  <r>
    <n v="498303"/>
    <x v="0"/>
    <x v="0"/>
    <n v="85000"/>
    <n v="85000"/>
    <n v="0"/>
    <x v="0"/>
    <x v="1"/>
    <x v="0"/>
    <n v="503"/>
    <x v="0"/>
  </r>
  <r>
    <n v="498304"/>
    <x v="1"/>
    <x v="0"/>
    <n v="2000"/>
    <n v="2000"/>
    <n v="0"/>
    <x v="0"/>
    <x v="1"/>
    <x v="0"/>
    <n v="547"/>
    <x v="9"/>
  </r>
  <r>
    <n v="498308"/>
    <x v="0"/>
    <x v="0"/>
    <n v="40000"/>
    <n v="40000"/>
    <n v="0"/>
    <x v="0"/>
    <x v="1"/>
    <x v="0"/>
    <n v="459"/>
    <x v="1"/>
  </r>
  <r>
    <n v="498317"/>
    <x v="0"/>
    <x v="0"/>
    <n v="13000"/>
    <n v="13000"/>
    <n v="0"/>
    <x v="0"/>
    <x v="1"/>
    <x v="0"/>
    <n v="517"/>
    <x v="7"/>
  </r>
  <r>
    <n v="498322"/>
    <x v="2"/>
    <x v="0"/>
    <n v="107000"/>
    <n v="107000"/>
    <n v="0"/>
    <x v="0"/>
    <x v="0"/>
    <x v="0"/>
    <n v="486"/>
    <x v="8"/>
  </r>
  <r>
    <n v="498324"/>
    <x v="1"/>
    <x v="0"/>
    <n v="30000"/>
    <n v="30000"/>
    <n v="0"/>
    <x v="0"/>
    <x v="1"/>
    <x v="1"/>
    <n v="466"/>
    <x v="1"/>
  </r>
  <r>
    <n v="498328"/>
    <x v="0"/>
    <x v="1"/>
    <n v="36000"/>
    <n v="36000"/>
    <n v="0"/>
    <x v="0"/>
    <x v="1"/>
    <x v="2"/>
    <n v="536"/>
    <x v="9"/>
  </r>
  <r>
    <n v="498333"/>
    <x v="0"/>
    <x v="0"/>
    <n v="45000"/>
    <n v="45000"/>
    <n v="0"/>
    <x v="0"/>
    <x v="0"/>
    <x v="0"/>
    <n v="481"/>
    <x v="8"/>
  </r>
  <r>
    <n v="498352"/>
    <x v="1"/>
    <x v="0"/>
    <n v="35000"/>
    <n v="35000"/>
    <n v="0"/>
    <x v="0"/>
    <x v="1"/>
    <x v="1"/>
    <n v="456"/>
    <x v="1"/>
  </r>
  <r>
    <n v="498353"/>
    <x v="0"/>
    <x v="0"/>
    <n v="59000"/>
    <n v="59000"/>
    <n v="0"/>
    <x v="0"/>
    <x v="0"/>
    <x v="0"/>
    <n v="550"/>
    <x v="9"/>
  </r>
  <r>
    <n v="498357"/>
    <x v="1"/>
    <x v="0"/>
    <n v="30000"/>
    <n v="30000"/>
    <n v="0"/>
    <x v="0"/>
    <x v="0"/>
    <x v="2"/>
    <n v="448"/>
    <x v="3"/>
  </r>
  <r>
    <n v="498361"/>
    <x v="1"/>
    <x v="0"/>
    <n v="10000"/>
    <n v="10000"/>
    <n v="0"/>
    <x v="0"/>
    <x v="1"/>
    <x v="0"/>
    <n v="501"/>
    <x v="0"/>
  </r>
  <r>
    <n v="498362"/>
    <x v="0"/>
    <x v="0"/>
    <n v="38000"/>
    <n v="38000"/>
    <n v="0"/>
    <x v="0"/>
    <x v="1"/>
    <x v="0"/>
    <n v="491"/>
    <x v="0"/>
  </r>
  <r>
    <n v="498363"/>
    <x v="0"/>
    <x v="0"/>
    <n v="65000"/>
    <n v="65000"/>
    <n v="0"/>
    <x v="0"/>
    <x v="0"/>
    <x v="2"/>
    <n v="513"/>
    <x v="7"/>
  </r>
  <r>
    <n v="498380"/>
    <x v="1"/>
    <x v="0"/>
    <n v="76000"/>
    <n v="76000"/>
    <n v="0"/>
    <x v="0"/>
    <x v="1"/>
    <x v="1"/>
    <n v="501"/>
    <x v="0"/>
  </r>
  <r>
    <n v="498385"/>
    <x v="0"/>
    <x v="2"/>
    <n v="24000"/>
    <n v="24000"/>
    <n v="0"/>
    <x v="0"/>
    <x v="1"/>
    <x v="0"/>
    <n v="534"/>
    <x v="9"/>
  </r>
  <r>
    <n v="498396"/>
    <x v="1"/>
    <x v="0"/>
    <n v="25000"/>
    <n v="0"/>
    <n v="1"/>
    <x v="1"/>
    <x v="1"/>
    <x v="2"/>
    <n v="434"/>
    <x v="3"/>
  </r>
  <r>
    <n v="498401"/>
    <x v="0"/>
    <x v="1"/>
    <n v="40000"/>
    <n v="40000"/>
    <n v="0"/>
    <x v="0"/>
    <x v="1"/>
    <x v="2"/>
    <n v="561"/>
    <x v="10"/>
  </r>
  <r>
    <n v="498402"/>
    <x v="1"/>
    <x v="0"/>
    <n v="1000"/>
    <n v="1000"/>
    <n v="0"/>
    <x v="0"/>
    <x v="0"/>
    <x v="1"/>
    <n v="436"/>
    <x v="3"/>
  </r>
  <r>
    <n v="498405"/>
    <x v="1"/>
    <x v="0"/>
    <n v="38000"/>
    <n v="38000"/>
    <n v="0"/>
    <x v="0"/>
    <x v="1"/>
    <x v="0"/>
    <n v="439"/>
    <x v="3"/>
  </r>
  <r>
    <n v="498408"/>
    <x v="1"/>
    <x v="1"/>
    <n v="5000"/>
    <n v="5000"/>
    <n v="0"/>
    <x v="0"/>
    <x v="1"/>
    <x v="0"/>
    <n v="434"/>
    <x v="3"/>
  </r>
  <r>
    <n v="498410"/>
    <x v="0"/>
    <x v="2"/>
    <n v="77000"/>
    <n v="56087.02"/>
    <n v="1"/>
    <x v="1"/>
    <x v="1"/>
    <x v="2"/>
    <n v="530"/>
    <x v="7"/>
  </r>
  <r>
    <n v="498432"/>
    <x v="1"/>
    <x v="0"/>
    <n v="35000"/>
    <n v="35000"/>
    <n v="0"/>
    <x v="0"/>
    <x v="1"/>
    <x v="2"/>
    <n v="514"/>
    <x v="7"/>
  </r>
  <r>
    <n v="498435"/>
    <x v="0"/>
    <x v="1"/>
    <n v="284000"/>
    <n v="284000"/>
    <n v="0"/>
    <x v="0"/>
    <x v="1"/>
    <x v="1"/>
    <n v="527"/>
    <x v="7"/>
  </r>
  <r>
    <n v="498440"/>
    <x v="1"/>
    <x v="0"/>
    <n v="20000"/>
    <n v="20000"/>
    <n v="0"/>
    <x v="0"/>
    <x v="1"/>
    <x v="1"/>
    <n v="489"/>
    <x v="8"/>
  </r>
  <r>
    <n v="498448"/>
    <x v="1"/>
    <x v="0"/>
    <n v="25000"/>
    <n v="25000"/>
    <n v="0"/>
    <x v="0"/>
    <x v="1"/>
    <x v="2"/>
    <n v="459"/>
    <x v="1"/>
  </r>
  <r>
    <n v="498451"/>
    <x v="0"/>
    <x v="2"/>
    <n v="30000"/>
    <n v="30000"/>
    <n v="0"/>
    <x v="0"/>
    <x v="1"/>
    <x v="2"/>
    <n v="450"/>
    <x v="3"/>
  </r>
  <r>
    <n v="498453"/>
    <x v="0"/>
    <x v="1"/>
    <n v="48000"/>
    <n v="48000"/>
    <n v="0"/>
    <x v="0"/>
    <x v="1"/>
    <x v="1"/>
    <n v="514"/>
    <x v="7"/>
  </r>
  <r>
    <n v="498454"/>
    <x v="1"/>
    <x v="0"/>
    <n v="15000"/>
    <n v="15000"/>
    <n v="0"/>
    <x v="0"/>
    <x v="1"/>
    <x v="2"/>
    <n v="457"/>
    <x v="1"/>
  </r>
  <r>
    <n v="498463"/>
    <x v="0"/>
    <x v="0"/>
    <n v="37000"/>
    <n v="37000"/>
    <n v="0"/>
    <x v="0"/>
    <x v="1"/>
    <x v="2"/>
    <n v="448"/>
    <x v="3"/>
  </r>
  <r>
    <n v="498464"/>
    <x v="0"/>
    <x v="0"/>
    <n v="40000"/>
    <n v="40000"/>
    <n v="0"/>
    <x v="0"/>
    <x v="1"/>
    <x v="1"/>
    <n v="475"/>
    <x v="8"/>
  </r>
  <r>
    <n v="498467"/>
    <x v="1"/>
    <x v="0"/>
    <n v="5000"/>
    <n v="5000"/>
    <n v="0"/>
    <x v="0"/>
    <x v="1"/>
    <x v="0"/>
    <n v="427"/>
    <x v="6"/>
  </r>
  <r>
    <n v="498470"/>
    <x v="0"/>
    <x v="2"/>
    <n v="40000"/>
    <n v="40000"/>
    <n v="0"/>
    <x v="0"/>
    <x v="1"/>
    <x v="0"/>
    <n v="500"/>
    <x v="0"/>
  </r>
  <r>
    <n v="498475"/>
    <x v="1"/>
    <x v="0"/>
    <n v="500"/>
    <n v="500"/>
    <n v="0"/>
    <x v="0"/>
    <x v="1"/>
    <x v="2"/>
    <n v="464"/>
    <x v="1"/>
  </r>
  <r>
    <n v="498478"/>
    <x v="1"/>
    <x v="0"/>
    <n v="26800"/>
    <n v="26800"/>
    <n v="0"/>
    <x v="0"/>
    <x v="1"/>
    <x v="1"/>
    <n v="490"/>
    <x v="8"/>
  </r>
  <r>
    <n v="498489"/>
    <x v="1"/>
    <x v="0"/>
    <n v="6600"/>
    <n v="6600"/>
    <n v="0"/>
    <x v="0"/>
    <x v="0"/>
    <x v="1"/>
    <n v="453"/>
    <x v="1"/>
  </r>
  <r>
    <n v="498491"/>
    <x v="0"/>
    <x v="0"/>
    <n v="25000"/>
    <n v="0"/>
    <n v="1"/>
    <x v="1"/>
    <x v="0"/>
    <x v="2"/>
    <n v="391"/>
    <x v="2"/>
  </r>
  <r>
    <n v="498493"/>
    <x v="1"/>
    <x v="0"/>
    <n v="23000"/>
    <n v="23000"/>
    <n v="0"/>
    <x v="0"/>
    <x v="1"/>
    <x v="1"/>
    <n v="478"/>
    <x v="8"/>
  </r>
  <r>
    <n v="498494"/>
    <x v="0"/>
    <x v="0"/>
    <n v="30000"/>
    <n v="30000"/>
    <n v="0"/>
    <x v="0"/>
    <x v="0"/>
    <x v="1"/>
    <n v="492"/>
    <x v="0"/>
  </r>
  <r>
    <n v="498503"/>
    <x v="0"/>
    <x v="1"/>
    <n v="500"/>
    <n v="500"/>
    <n v="0"/>
    <x v="0"/>
    <x v="0"/>
    <x v="1"/>
    <n v="424"/>
    <x v="6"/>
  </r>
  <r>
    <n v="498520"/>
    <x v="1"/>
    <x v="0"/>
    <n v="29990"/>
    <n v="29990"/>
    <n v="0"/>
    <x v="0"/>
    <x v="0"/>
    <x v="2"/>
    <n v="465"/>
    <x v="1"/>
  </r>
  <r>
    <n v="498527"/>
    <x v="0"/>
    <x v="1"/>
    <n v="30000"/>
    <n v="30000"/>
    <n v="0"/>
    <x v="0"/>
    <x v="0"/>
    <x v="1"/>
    <n v="456"/>
    <x v="1"/>
  </r>
  <r>
    <n v="498581"/>
    <x v="0"/>
    <x v="0"/>
    <n v="105000"/>
    <n v="105000"/>
    <n v="0"/>
    <x v="0"/>
    <x v="1"/>
    <x v="0"/>
    <n v="541"/>
    <x v="9"/>
  </r>
  <r>
    <n v="498599"/>
    <x v="0"/>
    <x v="0"/>
    <n v="53500"/>
    <n v="53500"/>
    <n v="0"/>
    <x v="0"/>
    <x v="1"/>
    <x v="0"/>
    <n v="459"/>
    <x v="1"/>
  </r>
  <r>
    <n v="498600"/>
    <x v="0"/>
    <x v="1"/>
    <n v="45000"/>
    <n v="45000"/>
    <n v="0"/>
    <x v="0"/>
    <x v="0"/>
    <x v="2"/>
    <n v="523"/>
    <x v="7"/>
  </r>
  <r>
    <n v="498602"/>
    <x v="1"/>
    <x v="0"/>
    <n v="19000"/>
    <n v="19000"/>
    <n v="0"/>
    <x v="0"/>
    <x v="0"/>
    <x v="1"/>
    <n v="371"/>
    <x v="4"/>
  </r>
  <r>
    <n v="498604"/>
    <x v="0"/>
    <x v="0"/>
    <n v="51600"/>
    <n v="51600"/>
    <n v="0"/>
    <x v="0"/>
    <x v="0"/>
    <x v="1"/>
    <n v="455"/>
    <x v="1"/>
  </r>
  <r>
    <n v="498622"/>
    <x v="2"/>
    <x v="2"/>
    <n v="30000"/>
    <n v="30000"/>
    <n v="0"/>
    <x v="0"/>
    <x v="1"/>
    <x v="0"/>
    <n v="464"/>
    <x v="1"/>
  </r>
  <r>
    <n v="498635"/>
    <x v="1"/>
    <x v="0"/>
    <n v="30000"/>
    <n v="30000"/>
    <n v="0"/>
    <x v="0"/>
    <x v="1"/>
    <x v="0"/>
    <n v="446"/>
    <x v="3"/>
  </r>
  <r>
    <n v="498657"/>
    <x v="0"/>
    <x v="1"/>
    <n v="80000"/>
    <n v="80000"/>
    <n v="0"/>
    <x v="0"/>
    <x v="1"/>
    <x v="1"/>
    <n v="508"/>
    <x v="0"/>
  </r>
  <r>
    <n v="498690"/>
    <x v="0"/>
    <x v="1"/>
    <n v="69500"/>
    <n v="69500"/>
    <n v="0"/>
    <x v="0"/>
    <x v="1"/>
    <x v="0"/>
    <n v="437"/>
    <x v="3"/>
  </r>
  <r>
    <n v="498719"/>
    <x v="0"/>
    <x v="0"/>
    <n v="65000"/>
    <n v="65000"/>
    <n v="0"/>
    <x v="0"/>
    <x v="0"/>
    <x v="1"/>
    <n v="401"/>
    <x v="2"/>
  </r>
  <r>
    <n v="498730"/>
    <x v="0"/>
    <x v="0"/>
    <n v="50000"/>
    <n v="50000"/>
    <n v="0"/>
    <x v="0"/>
    <x v="1"/>
    <x v="0"/>
    <n v="461"/>
    <x v="1"/>
  </r>
  <r>
    <n v="498757"/>
    <x v="0"/>
    <x v="1"/>
    <n v="9563"/>
    <n v="9563"/>
    <n v="0"/>
    <x v="0"/>
    <x v="1"/>
    <x v="1"/>
    <n v="421"/>
    <x v="6"/>
  </r>
  <r>
    <n v="498766"/>
    <x v="0"/>
    <x v="0"/>
    <n v="60000"/>
    <n v="60000"/>
    <n v="0"/>
    <x v="0"/>
    <x v="0"/>
    <x v="0"/>
    <n v="417"/>
    <x v="6"/>
  </r>
  <r>
    <n v="498767"/>
    <x v="1"/>
    <x v="0"/>
    <n v="10000"/>
    <n v="10000"/>
    <n v="0"/>
    <x v="0"/>
    <x v="1"/>
    <x v="1"/>
    <n v="415"/>
    <x v="6"/>
  </r>
  <r>
    <n v="498786"/>
    <x v="1"/>
    <x v="0"/>
    <n v="500"/>
    <n v="500"/>
    <n v="0"/>
    <x v="0"/>
    <x v="0"/>
    <x v="0"/>
    <n v="423"/>
    <x v="6"/>
  </r>
  <r>
    <n v="498792"/>
    <x v="1"/>
    <x v="0"/>
    <n v="500"/>
    <n v="500"/>
    <n v="0"/>
    <x v="0"/>
    <x v="0"/>
    <x v="0"/>
    <n v="492"/>
    <x v="0"/>
  </r>
  <r>
    <n v="498795"/>
    <x v="1"/>
    <x v="0"/>
    <n v="70000"/>
    <n v="70000"/>
    <n v="0"/>
    <x v="0"/>
    <x v="1"/>
    <x v="0"/>
    <n v="515"/>
    <x v="7"/>
  </r>
  <r>
    <n v="498814"/>
    <x v="0"/>
    <x v="0"/>
    <n v="60000"/>
    <n v="60000"/>
    <n v="0"/>
    <x v="0"/>
    <x v="1"/>
    <x v="1"/>
    <n v="434"/>
    <x v="3"/>
  </r>
  <r>
    <n v="498827"/>
    <x v="1"/>
    <x v="1"/>
    <n v="30000"/>
    <n v="30000"/>
    <n v="0"/>
    <x v="0"/>
    <x v="1"/>
    <x v="0"/>
    <n v="502"/>
    <x v="0"/>
  </r>
  <r>
    <n v="498832"/>
    <x v="1"/>
    <x v="0"/>
    <n v="500"/>
    <n v="500"/>
    <n v="0"/>
    <x v="0"/>
    <x v="0"/>
    <x v="0"/>
    <n v="434"/>
    <x v="3"/>
  </r>
  <r>
    <n v="498848"/>
    <x v="1"/>
    <x v="0"/>
    <n v="35000"/>
    <n v="0"/>
    <n v="1"/>
    <x v="1"/>
    <x v="1"/>
    <x v="0"/>
    <n v="472"/>
    <x v="8"/>
  </r>
  <r>
    <n v="498875"/>
    <x v="0"/>
    <x v="0"/>
    <n v="30000"/>
    <n v="30000"/>
    <n v="0"/>
    <x v="0"/>
    <x v="1"/>
    <x v="0"/>
    <n v="456"/>
    <x v="1"/>
  </r>
  <r>
    <n v="498888"/>
    <x v="0"/>
    <x v="0"/>
    <n v="41000"/>
    <n v="41000"/>
    <n v="0"/>
    <x v="0"/>
    <x v="1"/>
    <x v="1"/>
    <n v="508"/>
    <x v="0"/>
  </r>
  <r>
    <n v="498911"/>
    <x v="1"/>
    <x v="1"/>
    <n v="30000"/>
    <n v="30000"/>
    <n v="0"/>
    <x v="0"/>
    <x v="0"/>
    <x v="0"/>
    <n v="446"/>
    <x v="3"/>
  </r>
  <r>
    <n v="498944"/>
    <x v="1"/>
    <x v="0"/>
    <n v="5000"/>
    <n v="5000"/>
    <n v="0"/>
    <x v="0"/>
    <x v="1"/>
    <x v="1"/>
    <n v="461"/>
    <x v="1"/>
  </r>
  <r>
    <n v="498945"/>
    <x v="0"/>
    <x v="0"/>
    <n v="107000"/>
    <n v="107000"/>
    <n v="0"/>
    <x v="0"/>
    <x v="1"/>
    <x v="0"/>
    <n v="536"/>
    <x v="9"/>
  </r>
  <r>
    <n v="498947"/>
    <x v="1"/>
    <x v="0"/>
    <n v="40000"/>
    <n v="40000"/>
    <n v="0"/>
    <x v="0"/>
    <x v="1"/>
    <x v="2"/>
    <n v="479"/>
    <x v="8"/>
  </r>
  <r>
    <n v="498948"/>
    <x v="1"/>
    <x v="0"/>
    <n v="500"/>
    <n v="500"/>
    <n v="0"/>
    <x v="0"/>
    <x v="1"/>
    <x v="2"/>
    <n v="408"/>
    <x v="2"/>
  </r>
  <r>
    <n v="498952"/>
    <x v="0"/>
    <x v="0"/>
    <n v="35000"/>
    <n v="35000"/>
    <n v="0"/>
    <x v="0"/>
    <x v="1"/>
    <x v="2"/>
    <n v="492"/>
    <x v="0"/>
  </r>
  <r>
    <n v="498953"/>
    <x v="1"/>
    <x v="0"/>
    <n v="20000"/>
    <n v="0"/>
    <n v="1"/>
    <x v="1"/>
    <x v="0"/>
    <x v="1"/>
    <n v="406"/>
    <x v="2"/>
  </r>
  <r>
    <n v="498958"/>
    <x v="0"/>
    <x v="0"/>
    <n v="2500"/>
    <n v="500"/>
    <n v="1"/>
    <x v="1"/>
    <x v="1"/>
    <x v="2"/>
    <n v="487"/>
    <x v="8"/>
  </r>
  <r>
    <n v="498977"/>
    <x v="0"/>
    <x v="1"/>
    <n v="15000"/>
    <n v="15000"/>
    <n v="0"/>
    <x v="0"/>
    <x v="1"/>
    <x v="1"/>
    <n v="424"/>
    <x v="6"/>
  </r>
  <r>
    <n v="498982"/>
    <x v="0"/>
    <x v="1"/>
    <n v="3000"/>
    <n v="3000"/>
    <n v="0"/>
    <x v="0"/>
    <x v="1"/>
    <x v="2"/>
    <n v="469"/>
    <x v="1"/>
  </r>
  <r>
    <n v="498992"/>
    <x v="0"/>
    <x v="0"/>
    <n v="35000"/>
    <n v="35000"/>
    <n v="0"/>
    <x v="0"/>
    <x v="1"/>
    <x v="1"/>
    <n v="497"/>
    <x v="0"/>
  </r>
  <r>
    <n v="499029"/>
    <x v="1"/>
    <x v="0"/>
    <n v="25000"/>
    <n v="25000"/>
    <n v="0"/>
    <x v="0"/>
    <x v="0"/>
    <x v="1"/>
    <n v="418"/>
    <x v="6"/>
  </r>
  <r>
    <n v="499031"/>
    <x v="1"/>
    <x v="0"/>
    <n v="500"/>
    <n v="500"/>
    <n v="0"/>
    <x v="0"/>
    <x v="0"/>
    <x v="2"/>
    <n v="492"/>
    <x v="0"/>
  </r>
  <r>
    <n v="499034"/>
    <x v="0"/>
    <x v="0"/>
    <n v="63000"/>
    <n v="63000"/>
    <n v="0"/>
    <x v="0"/>
    <x v="1"/>
    <x v="1"/>
    <n v="443"/>
    <x v="3"/>
  </r>
  <r>
    <n v="499074"/>
    <x v="0"/>
    <x v="0"/>
    <n v="30500"/>
    <n v="30500"/>
    <n v="0"/>
    <x v="0"/>
    <x v="1"/>
    <x v="1"/>
    <n v="434"/>
    <x v="3"/>
  </r>
  <r>
    <n v="499092"/>
    <x v="0"/>
    <x v="1"/>
    <n v="20000"/>
    <n v="20000"/>
    <n v="0"/>
    <x v="0"/>
    <x v="0"/>
    <x v="1"/>
    <n v="533"/>
    <x v="9"/>
  </r>
  <r>
    <n v="499098"/>
    <x v="0"/>
    <x v="0"/>
    <n v="56800"/>
    <n v="56800"/>
    <n v="0"/>
    <x v="0"/>
    <x v="0"/>
    <x v="0"/>
    <n v="418"/>
    <x v="6"/>
  </r>
  <r>
    <n v="499105"/>
    <x v="0"/>
    <x v="0"/>
    <n v="70000"/>
    <n v="70000"/>
    <n v="0"/>
    <x v="0"/>
    <x v="0"/>
    <x v="1"/>
    <n v="457"/>
    <x v="1"/>
  </r>
  <r>
    <n v="499161"/>
    <x v="1"/>
    <x v="0"/>
    <n v="35000"/>
    <n v="35000"/>
    <n v="0"/>
    <x v="0"/>
    <x v="0"/>
    <x v="2"/>
    <n v="484"/>
    <x v="8"/>
  </r>
  <r>
    <n v="499188"/>
    <x v="0"/>
    <x v="2"/>
    <n v="40000"/>
    <n v="40000"/>
    <n v="0"/>
    <x v="0"/>
    <x v="1"/>
    <x v="1"/>
    <n v="473"/>
    <x v="8"/>
  </r>
  <r>
    <n v="499191"/>
    <x v="0"/>
    <x v="1"/>
    <n v="20000"/>
    <n v="20000"/>
    <n v="0"/>
    <x v="0"/>
    <x v="0"/>
    <x v="1"/>
    <n v="445"/>
    <x v="3"/>
  </r>
  <r>
    <n v="499192"/>
    <x v="0"/>
    <x v="0"/>
    <n v="45000"/>
    <n v="45000"/>
    <n v="0"/>
    <x v="0"/>
    <x v="1"/>
    <x v="1"/>
    <n v="500"/>
    <x v="0"/>
  </r>
  <r>
    <n v="499275"/>
    <x v="1"/>
    <x v="1"/>
    <n v="30000"/>
    <n v="30000"/>
    <n v="0"/>
    <x v="0"/>
    <x v="0"/>
    <x v="1"/>
    <n v="522"/>
    <x v="7"/>
  </r>
  <r>
    <n v="499434"/>
    <x v="0"/>
    <x v="0"/>
    <n v="70000"/>
    <n v="70000"/>
    <n v="0"/>
    <x v="0"/>
    <x v="0"/>
    <x v="0"/>
    <n v="436"/>
    <x v="3"/>
  </r>
  <r>
    <n v="499454"/>
    <x v="0"/>
    <x v="0"/>
    <n v="35000"/>
    <n v="35000"/>
    <n v="0"/>
    <x v="0"/>
    <x v="0"/>
    <x v="0"/>
    <n v="511"/>
    <x v="7"/>
  </r>
  <r>
    <n v="499457"/>
    <x v="0"/>
    <x v="2"/>
    <n v="60000"/>
    <n v="60000"/>
    <n v="0"/>
    <x v="0"/>
    <x v="0"/>
    <x v="0"/>
    <n v="533"/>
    <x v="9"/>
  </r>
  <r>
    <n v="499472"/>
    <x v="0"/>
    <x v="2"/>
    <n v="30000"/>
    <n v="30000"/>
    <n v="0"/>
    <x v="0"/>
    <x v="1"/>
    <x v="1"/>
    <n v="528"/>
    <x v="7"/>
  </r>
  <r>
    <n v="499514"/>
    <x v="0"/>
    <x v="1"/>
    <n v="34000"/>
    <n v="34000"/>
    <n v="0"/>
    <x v="0"/>
    <x v="0"/>
    <x v="0"/>
    <n v="403"/>
    <x v="2"/>
  </r>
  <r>
    <n v="499528"/>
    <x v="0"/>
    <x v="0"/>
    <n v="20000"/>
    <n v="20000"/>
    <n v="0"/>
    <x v="0"/>
    <x v="0"/>
    <x v="1"/>
    <n v="501"/>
    <x v="0"/>
  </r>
  <r>
    <n v="499557"/>
    <x v="0"/>
    <x v="0"/>
    <n v="102200"/>
    <n v="102200"/>
    <n v="0"/>
    <x v="0"/>
    <x v="1"/>
    <x v="0"/>
    <n v="555"/>
    <x v="10"/>
  </r>
  <r>
    <n v="499558"/>
    <x v="1"/>
    <x v="1"/>
    <n v="30000"/>
    <n v="30000"/>
    <n v="0"/>
    <x v="0"/>
    <x v="1"/>
    <x v="0"/>
    <n v="568"/>
    <x v="10"/>
  </r>
  <r>
    <n v="499600"/>
    <x v="2"/>
    <x v="1"/>
    <n v="72000"/>
    <n v="72000"/>
    <n v="0"/>
    <x v="0"/>
    <x v="1"/>
    <x v="1"/>
    <n v="518"/>
    <x v="7"/>
  </r>
  <r>
    <n v="499602"/>
    <x v="0"/>
    <x v="0"/>
    <n v="140356"/>
    <n v="140356"/>
    <n v="0"/>
    <x v="0"/>
    <x v="0"/>
    <x v="1"/>
    <n v="460"/>
    <x v="1"/>
  </r>
  <r>
    <n v="499606"/>
    <x v="0"/>
    <x v="0"/>
    <n v="25000"/>
    <n v="25000"/>
    <n v="0"/>
    <x v="0"/>
    <x v="1"/>
    <x v="1"/>
    <n v="494"/>
    <x v="0"/>
  </r>
  <r>
    <n v="499611"/>
    <x v="0"/>
    <x v="0"/>
    <n v="80000"/>
    <n v="80000"/>
    <n v="0"/>
    <x v="0"/>
    <x v="1"/>
    <x v="0"/>
    <n v="481"/>
    <x v="8"/>
  </r>
  <r>
    <n v="499632"/>
    <x v="0"/>
    <x v="1"/>
    <n v="25000"/>
    <n v="25000"/>
    <n v="0"/>
    <x v="0"/>
    <x v="1"/>
    <x v="1"/>
    <n v="462"/>
    <x v="1"/>
  </r>
  <r>
    <n v="499645"/>
    <x v="1"/>
    <x v="0"/>
    <n v="30000"/>
    <n v="30000"/>
    <n v="0"/>
    <x v="0"/>
    <x v="0"/>
    <x v="1"/>
    <n v="457"/>
    <x v="1"/>
  </r>
  <r>
    <n v="499651"/>
    <x v="0"/>
    <x v="0"/>
    <n v="40000"/>
    <n v="40000"/>
    <n v="0"/>
    <x v="0"/>
    <x v="0"/>
    <x v="0"/>
    <n v="476"/>
    <x v="8"/>
  </r>
  <r>
    <n v="499669"/>
    <x v="0"/>
    <x v="0"/>
    <n v="79560"/>
    <n v="79560"/>
    <n v="0"/>
    <x v="0"/>
    <x v="1"/>
    <x v="1"/>
    <n v="530"/>
    <x v="7"/>
  </r>
  <r>
    <n v="499692"/>
    <x v="0"/>
    <x v="1"/>
    <n v="7800"/>
    <n v="7800"/>
    <n v="0"/>
    <x v="0"/>
    <x v="1"/>
    <x v="1"/>
    <n v="484"/>
    <x v="8"/>
  </r>
  <r>
    <n v="499703"/>
    <x v="2"/>
    <x v="0"/>
    <n v="35000"/>
    <n v="35000"/>
    <n v="0"/>
    <x v="0"/>
    <x v="1"/>
    <x v="0"/>
    <n v="432"/>
    <x v="3"/>
  </r>
  <r>
    <n v="499707"/>
    <x v="0"/>
    <x v="0"/>
    <n v="154000"/>
    <n v="154000"/>
    <n v="0"/>
    <x v="0"/>
    <x v="1"/>
    <x v="1"/>
    <n v="486"/>
    <x v="8"/>
  </r>
  <r>
    <n v="499713"/>
    <x v="2"/>
    <x v="0"/>
    <n v="30000"/>
    <n v="30000"/>
    <n v="0"/>
    <x v="0"/>
    <x v="0"/>
    <x v="1"/>
    <n v="365"/>
    <x v="5"/>
  </r>
  <r>
    <n v="499751"/>
    <x v="0"/>
    <x v="0"/>
    <n v="35000"/>
    <n v="35000"/>
    <n v="0"/>
    <x v="0"/>
    <x v="1"/>
    <x v="0"/>
    <n v="406"/>
    <x v="2"/>
  </r>
  <r>
    <n v="499752"/>
    <x v="1"/>
    <x v="0"/>
    <n v="40000"/>
    <n v="40000"/>
    <n v="0"/>
    <x v="0"/>
    <x v="1"/>
    <x v="2"/>
    <n v="386"/>
    <x v="4"/>
  </r>
  <r>
    <n v="499756"/>
    <x v="0"/>
    <x v="0"/>
    <n v="5000"/>
    <n v="5000"/>
    <n v="0"/>
    <x v="0"/>
    <x v="1"/>
    <x v="2"/>
    <n v="476"/>
    <x v="8"/>
  </r>
  <r>
    <n v="499809"/>
    <x v="1"/>
    <x v="1"/>
    <n v="3500"/>
    <n v="3500"/>
    <n v="0"/>
    <x v="0"/>
    <x v="1"/>
    <x v="0"/>
    <n v="429"/>
    <x v="6"/>
  </r>
  <r>
    <n v="499908"/>
    <x v="1"/>
    <x v="1"/>
    <n v="50000"/>
    <n v="50000"/>
    <n v="0"/>
    <x v="0"/>
    <x v="1"/>
    <x v="0"/>
    <n v="483"/>
    <x v="8"/>
  </r>
  <r>
    <n v="499970"/>
    <x v="0"/>
    <x v="1"/>
    <n v="25000"/>
    <n v="25000"/>
    <n v="0"/>
    <x v="0"/>
    <x v="0"/>
    <x v="0"/>
    <n v="474"/>
    <x v="8"/>
  </r>
  <r>
    <n v="499973"/>
    <x v="1"/>
    <x v="0"/>
    <n v="10000"/>
    <n v="10000"/>
    <n v="0"/>
    <x v="0"/>
    <x v="1"/>
    <x v="0"/>
    <n v="456"/>
    <x v="1"/>
  </r>
  <r>
    <n v="500008"/>
    <x v="0"/>
    <x v="0"/>
    <n v="138000"/>
    <n v="138000"/>
    <n v="0"/>
    <x v="0"/>
    <x v="0"/>
    <x v="1"/>
    <n v="419"/>
    <x v="6"/>
  </r>
  <r>
    <n v="500019"/>
    <x v="2"/>
    <x v="1"/>
    <n v="35000"/>
    <n v="35000"/>
    <n v="0"/>
    <x v="0"/>
    <x v="1"/>
    <x v="1"/>
    <n v="517"/>
    <x v="7"/>
  </r>
  <r>
    <n v="500028"/>
    <x v="1"/>
    <x v="0"/>
    <n v="1200"/>
    <n v="1200"/>
    <n v="0"/>
    <x v="0"/>
    <x v="0"/>
    <x v="0"/>
    <n v="443"/>
    <x v="3"/>
  </r>
  <r>
    <n v="500042"/>
    <x v="0"/>
    <x v="1"/>
    <n v="10000"/>
    <n v="10000"/>
    <n v="0"/>
    <x v="0"/>
    <x v="1"/>
    <x v="1"/>
    <n v="458"/>
    <x v="1"/>
  </r>
  <r>
    <n v="500062"/>
    <x v="0"/>
    <x v="0"/>
    <n v="55000"/>
    <n v="55000"/>
    <n v="0"/>
    <x v="0"/>
    <x v="1"/>
    <x v="0"/>
    <n v="468"/>
    <x v="1"/>
  </r>
  <r>
    <n v="500082"/>
    <x v="0"/>
    <x v="1"/>
    <n v="50000"/>
    <n v="50000"/>
    <n v="0"/>
    <x v="0"/>
    <x v="1"/>
    <x v="0"/>
    <n v="517"/>
    <x v="7"/>
  </r>
  <r>
    <n v="500100"/>
    <x v="0"/>
    <x v="0"/>
    <n v="15137"/>
    <n v="15137"/>
    <n v="0"/>
    <x v="0"/>
    <x v="0"/>
    <x v="0"/>
    <n v="437"/>
    <x v="3"/>
  </r>
  <r>
    <n v="500109"/>
    <x v="1"/>
    <x v="0"/>
    <n v="1000"/>
    <n v="1000"/>
    <n v="0"/>
    <x v="0"/>
    <x v="1"/>
    <x v="2"/>
    <n v="471"/>
    <x v="8"/>
  </r>
  <r>
    <n v="500113"/>
    <x v="1"/>
    <x v="0"/>
    <n v="60000"/>
    <n v="60000"/>
    <n v="0"/>
    <x v="0"/>
    <x v="0"/>
    <x v="1"/>
    <n v="426"/>
    <x v="6"/>
  </r>
  <r>
    <n v="500137"/>
    <x v="0"/>
    <x v="0"/>
    <n v="55000"/>
    <n v="55000"/>
    <n v="0"/>
    <x v="0"/>
    <x v="0"/>
    <x v="1"/>
    <n v="483"/>
    <x v="8"/>
  </r>
  <r>
    <n v="500145"/>
    <x v="0"/>
    <x v="0"/>
    <n v="44800"/>
    <n v="44800"/>
    <n v="0"/>
    <x v="0"/>
    <x v="1"/>
    <x v="1"/>
    <n v="476"/>
    <x v="8"/>
  </r>
  <r>
    <n v="500150"/>
    <x v="0"/>
    <x v="0"/>
    <n v="39000"/>
    <n v="39000"/>
    <n v="0"/>
    <x v="0"/>
    <x v="1"/>
    <x v="1"/>
    <n v="507"/>
    <x v="0"/>
  </r>
  <r>
    <n v="500154"/>
    <x v="0"/>
    <x v="0"/>
    <n v="25000"/>
    <n v="25000"/>
    <n v="0"/>
    <x v="0"/>
    <x v="0"/>
    <x v="0"/>
    <n v="451"/>
    <x v="1"/>
  </r>
  <r>
    <n v="500156"/>
    <x v="1"/>
    <x v="0"/>
    <n v="20000"/>
    <n v="0"/>
    <n v="1"/>
    <x v="1"/>
    <x v="0"/>
    <x v="0"/>
    <n v="429"/>
    <x v="6"/>
  </r>
  <r>
    <n v="500201"/>
    <x v="1"/>
    <x v="0"/>
    <n v="28000"/>
    <n v="28000"/>
    <n v="0"/>
    <x v="0"/>
    <x v="1"/>
    <x v="0"/>
    <n v="422"/>
    <x v="6"/>
  </r>
  <r>
    <n v="500213"/>
    <x v="1"/>
    <x v="0"/>
    <n v="60000"/>
    <n v="60000"/>
    <n v="0"/>
    <x v="0"/>
    <x v="1"/>
    <x v="1"/>
    <n v="460"/>
    <x v="1"/>
  </r>
  <r>
    <n v="500216"/>
    <x v="0"/>
    <x v="0"/>
    <n v="10000"/>
    <n v="10000"/>
    <n v="0"/>
    <x v="0"/>
    <x v="1"/>
    <x v="1"/>
    <n v="503"/>
    <x v="0"/>
  </r>
  <r>
    <n v="500234"/>
    <x v="1"/>
    <x v="0"/>
    <n v="75000"/>
    <n v="75000"/>
    <n v="0"/>
    <x v="0"/>
    <x v="1"/>
    <x v="0"/>
    <n v="443"/>
    <x v="3"/>
  </r>
  <r>
    <n v="500277"/>
    <x v="0"/>
    <x v="0"/>
    <n v="40000"/>
    <n v="0"/>
    <n v="1"/>
    <x v="1"/>
    <x v="1"/>
    <x v="0"/>
    <n v="427"/>
    <x v="6"/>
  </r>
  <r>
    <n v="500281"/>
    <x v="0"/>
    <x v="0"/>
    <n v="2500"/>
    <n v="2500"/>
    <n v="0"/>
    <x v="0"/>
    <x v="1"/>
    <x v="2"/>
    <n v="505"/>
    <x v="0"/>
  </r>
  <r>
    <n v="500292"/>
    <x v="0"/>
    <x v="0"/>
    <n v="30000"/>
    <n v="30000"/>
    <n v="0"/>
    <x v="0"/>
    <x v="0"/>
    <x v="0"/>
    <n v="512"/>
    <x v="7"/>
  </r>
  <r>
    <n v="500293"/>
    <x v="1"/>
    <x v="0"/>
    <n v="27000"/>
    <n v="2000"/>
    <n v="1"/>
    <x v="1"/>
    <x v="0"/>
    <x v="1"/>
    <n v="410"/>
    <x v="2"/>
  </r>
  <r>
    <n v="500488"/>
    <x v="1"/>
    <x v="0"/>
    <n v="169000"/>
    <n v="169000"/>
    <n v="0"/>
    <x v="0"/>
    <x v="0"/>
    <x v="1"/>
    <n v="540"/>
    <x v="9"/>
  </r>
  <r>
    <n v="500498"/>
    <x v="0"/>
    <x v="1"/>
    <n v="35000"/>
    <n v="35000"/>
    <n v="0"/>
    <x v="0"/>
    <x v="1"/>
    <x v="0"/>
    <n v="473"/>
    <x v="8"/>
  </r>
  <r>
    <n v="500502"/>
    <x v="1"/>
    <x v="0"/>
    <n v="25000"/>
    <n v="25000"/>
    <n v="0"/>
    <x v="0"/>
    <x v="1"/>
    <x v="1"/>
    <n v="482"/>
    <x v="8"/>
  </r>
  <r>
    <n v="500525"/>
    <x v="0"/>
    <x v="0"/>
    <n v="39000"/>
    <n v="39000"/>
    <n v="0"/>
    <x v="0"/>
    <x v="1"/>
    <x v="1"/>
    <n v="530"/>
    <x v="7"/>
  </r>
  <r>
    <n v="500531"/>
    <x v="0"/>
    <x v="0"/>
    <n v="12000"/>
    <n v="12000"/>
    <n v="0"/>
    <x v="0"/>
    <x v="0"/>
    <x v="2"/>
    <n v="519"/>
    <x v="7"/>
  </r>
  <r>
    <n v="500544"/>
    <x v="1"/>
    <x v="1"/>
    <n v="5000"/>
    <n v="5000"/>
    <n v="0"/>
    <x v="0"/>
    <x v="1"/>
    <x v="0"/>
    <n v="461"/>
    <x v="1"/>
  </r>
  <r>
    <n v="500549"/>
    <x v="1"/>
    <x v="0"/>
    <n v="30000"/>
    <n v="30000"/>
    <n v="0"/>
    <x v="0"/>
    <x v="1"/>
    <x v="2"/>
    <n v="497"/>
    <x v="0"/>
  </r>
  <r>
    <n v="500553"/>
    <x v="0"/>
    <x v="0"/>
    <n v="25000"/>
    <n v="25000"/>
    <n v="0"/>
    <x v="0"/>
    <x v="0"/>
    <x v="1"/>
    <n v="505"/>
    <x v="0"/>
  </r>
  <r>
    <n v="500564"/>
    <x v="0"/>
    <x v="2"/>
    <n v="30000"/>
    <n v="30000"/>
    <n v="0"/>
    <x v="0"/>
    <x v="0"/>
    <x v="0"/>
    <n v="494"/>
    <x v="0"/>
  </r>
  <r>
    <n v="500572"/>
    <x v="2"/>
    <x v="0"/>
    <n v="31500"/>
    <n v="31500"/>
    <n v="0"/>
    <x v="0"/>
    <x v="1"/>
    <x v="0"/>
    <n v="445"/>
    <x v="3"/>
  </r>
  <r>
    <n v="500574"/>
    <x v="0"/>
    <x v="0"/>
    <n v="35000"/>
    <n v="35000"/>
    <n v="0"/>
    <x v="0"/>
    <x v="0"/>
    <x v="1"/>
    <n v="476"/>
    <x v="8"/>
  </r>
  <r>
    <n v="500579"/>
    <x v="0"/>
    <x v="1"/>
    <n v="35000"/>
    <n v="35000"/>
    <n v="0"/>
    <x v="0"/>
    <x v="1"/>
    <x v="0"/>
    <n v="452"/>
    <x v="1"/>
  </r>
  <r>
    <n v="500580"/>
    <x v="0"/>
    <x v="0"/>
    <n v="33650"/>
    <n v="33650"/>
    <n v="0"/>
    <x v="0"/>
    <x v="1"/>
    <x v="1"/>
    <n v="528"/>
    <x v="7"/>
  </r>
  <r>
    <n v="500587"/>
    <x v="1"/>
    <x v="0"/>
    <n v="30000"/>
    <n v="30000"/>
    <n v="0"/>
    <x v="0"/>
    <x v="1"/>
    <x v="2"/>
    <n v="487"/>
    <x v="8"/>
  </r>
  <r>
    <n v="500589"/>
    <x v="1"/>
    <x v="0"/>
    <n v="30000"/>
    <n v="30000"/>
    <n v="0"/>
    <x v="0"/>
    <x v="1"/>
    <x v="1"/>
    <n v="479"/>
    <x v="8"/>
  </r>
  <r>
    <n v="500590"/>
    <x v="0"/>
    <x v="0"/>
    <n v="72000"/>
    <n v="72000"/>
    <n v="0"/>
    <x v="0"/>
    <x v="1"/>
    <x v="1"/>
    <n v="507"/>
    <x v="0"/>
  </r>
  <r>
    <n v="500591"/>
    <x v="1"/>
    <x v="1"/>
    <n v="30000"/>
    <n v="30000"/>
    <n v="0"/>
    <x v="0"/>
    <x v="0"/>
    <x v="2"/>
    <n v="474"/>
    <x v="8"/>
  </r>
  <r>
    <n v="500596"/>
    <x v="1"/>
    <x v="1"/>
    <n v="20000"/>
    <n v="20000"/>
    <n v="0"/>
    <x v="0"/>
    <x v="0"/>
    <x v="2"/>
    <n v="478"/>
    <x v="8"/>
  </r>
  <r>
    <n v="500615"/>
    <x v="0"/>
    <x v="0"/>
    <n v="32000"/>
    <n v="32000"/>
    <n v="0"/>
    <x v="0"/>
    <x v="0"/>
    <x v="2"/>
    <n v="568"/>
    <x v="10"/>
  </r>
  <r>
    <n v="500624"/>
    <x v="0"/>
    <x v="0"/>
    <n v="72000"/>
    <n v="72000"/>
    <n v="0"/>
    <x v="0"/>
    <x v="0"/>
    <x v="2"/>
    <n v="471"/>
    <x v="8"/>
  </r>
  <r>
    <n v="500638"/>
    <x v="0"/>
    <x v="0"/>
    <n v="74100"/>
    <n v="74100"/>
    <n v="0"/>
    <x v="0"/>
    <x v="0"/>
    <x v="1"/>
    <n v="492"/>
    <x v="0"/>
  </r>
  <r>
    <n v="500641"/>
    <x v="2"/>
    <x v="0"/>
    <n v="66500"/>
    <n v="66500"/>
    <n v="0"/>
    <x v="0"/>
    <x v="1"/>
    <x v="0"/>
    <n v="501"/>
    <x v="0"/>
  </r>
  <r>
    <n v="500650"/>
    <x v="0"/>
    <x v="0"/>
    <n v="30000"/>
    <n v="30000"/>
    <n v="0"/>
    <x v="0"/>
    <x v="0"/>
    <x v="1"/>
    <n v="451"/>
    <x v="1"/>
  </r>
  <r>
    <n v="500651"/>
    <x v="0"/>
    <x v="0"/>
    <n v="31300"/>
    <n v="31300"/>
    <n v="0"/>
    <x v="0"/>
    <x v="1"/>
    <x v="1"/>
    <n v="503"/>
    <x v="0"/>
  </r>
  <r>
    <n v="500653"/>
    <x v="0"/>
    <x v="0"/>
    <n v="7000"/>
    <n v="7000"/>
    <n v="0"/>
    <x v="0"/>
    <x v="1"/>
    <x v="1"/>
    <n v="452"/>
    <x v="1"/>
  </r>
  <r>
    <n v="500667"/>
    <x v="0"/>
    <x v="1"/>
    <n v="35000"/>
    <n v="35000"/>
    <n v="0"/>
    <x v="0"/>
    <x v="0"/>
    <x v="1"/>
    <n v="504"/>
    <x v="0"/>
  </r>
  <r>
    <n v="500675"/>
    <x v="1"/>
    <x v="0"/>
    <n v="5000"/>
    <n v="5000"/>
    <n v="0"/>
    <x v="0"/>
    <x v="1"/>
    <x v="0"/>
    <n v="493"/>
    <x v="0"/>
  </r>
  <r>
    <n v="500679"/>
    <x v="1"/>
    <x v="1"/>
    <n v="10000"/>
    <n v="10000"/>
    <n v="0"/>
    <x v="0"/>
    <x v="0"/>
    <x v="0"/>
    <n v="505"/>
    <x v="0"/>
  </r>
  <r>
    <n v="500690"/>
    <x v="1"/>
    <x v="0"/>
    <n v="1000"/>
    <n v="1000"/>
    <n v="0"/>
    <x v="0"/>
    <x v="1"/>
    <x v="2"/>
    <n v="480"/>
    <x v="8"/>
  </r>
  <r>
    <n v="500694"/>
    <x v="0"/>
    <x v="0"/>
    <n v="25000"/>
    <n v="10000"/>
    <n v="1"/>
    <x v="1"/>
    <x v="1"/>
    <x v="0"/>
    <n v="415"/>
    <x v="6"/>
  </r>
  <r>
    <n v="500699"/>
    <x v="0"/>
    <x v="0"/>
    <n v="15000"/>
    <n v="15000"/>
    <n v="0"/>
    <x v="0"/>
    <x v="1"/>
    <x v="1"/>
    <n v="444"/>
    <x v="3"/>
  </r>
  <r>
    <n v="500721"/>
    <x v="1"/>
    <x v="1"/>
    <n v="25000"/>
    <n v="25000"/>
    <n v="0"/>
    <x v="0"/>
    <x v="1"/>
    <x v="2"/>
    <n v="468"/>
    <x v="1"/>
  </r>
  <r>
    <n v="500730"/>
    <x v="0"/>
    <x v="2"/>
    <n v="35000"/>
    <n v="35000"/>
    <n v="0"/>
    <x v="0"/>
    <x v="1"/>
    <x v="2"/>
    <n v="533"/>
    <x v="9"/>
  </r>
  <r>
    <n v="500731"/>
    <x v="0"/>
    <x v="0"/>
    <n v="34500"/>
    <n v="34500"/>
    <n v="0"/>
    <x v="0"/>
    <x v="1"/>
    <x v="0"/>
    <n v="426"/>
    <x v="6"/>
  </r>
  <r>
    <n v="500735"/>
    <x v="1"/>
    <x v="0"/>
    <n v="7000"/>
    <n v="7000"/>
    <n v="0"/>
    <x v="0"/>
    <x v="0"/>
    <x v="0"/>
    <n v="486"/>
    <x v="8"/>
  </r>
  <r>
    <n v="500738"/>
    <x v="0"/>
    <x v="0"/>
    <n v="30000"/>
    <n v="30000"/>
    <n v="0"/>
    <x v="0"/>
    <x v="0"/>
    <x v="2"/>
    <n v="478"/>
    <x v="8"/>
  </r>
  <r>
    <n v="500748"/>
    <x v="1"/>
    <x v="0"/>
    <n v="500"/>
    <n v="500"/>
    <n v="0"/>
    <x v="0"/>
    <x v="1"/>
    <x v="1"/>
    <n v="442"/>
    <x v="3"/>
  </r>
  <r>
    <n v="500750"/>
    <x v="0"/>
    <x v="2"/>
    <n v="1000"/>
    <n v="1000"/>
    <n v="0"/>
    <x v="0"/>
    <x v="1"/>
    <x v="0"/>
    <n v="491"/>
    <x v="0"/>
  </r>
  <r>
    <n v="500752"/>
    <x v="0"/>
    <x v="0"/>
    <n v="59990"/>
    <n v="59990"/>
    <n v="0"/>
    <x v="0"/>
    <x v="1"/>
    <x v="1"/>
    <n v="483"/>
    <x v="8"/>
  </r>
  <r>
    <n v="500755"/>
    <x v="1"/>
    <x v="0"/>
    <n v="30000"/>
    <n v="30000"/>
    <n v="0"/>
    <x v="0"/>
    <x v="0"/>
    <x v="0"/>
    <n v="422"/>
    <x v="6"/>
  </r>
  <r>
    <n v="500762"/>
    <x v="0"/>
    <x v="0"/>
    <n v="35000"/>
    <n v="35000"/>
    <n v="0"/>
    <x v="0"/>
    <x v="0"/>
    <x v="0"/>
    <n v="512"/>
    <x v="7"/>
  </r>
  <r>
    <n v="500769"/>
    <x v="1"/>
    <x v="1"/>
    <n v="4500"/>
    <n v="4500"/>
    <n v="0"/>
    <x v="0"/>
    <x v="1"/>
    <x v="0"/>
    <n v="497"/>
    <x v="0"/>
  </r>
  <r>
    <n v="500770"/>
    <x v="1"/>
    <x v="0"/>
    <n v="700"/>
    <n v="700"/>
    <n v="0"/>
    <x v="0"/>
    <x v="0"/>
    <x v="1"/>
    <n v="434"/>
    <x v="3"/>
  </r>
  <r>
    <n v="500782"/>
    <x v="0"/>
    <x v="0"/>
    <n v="75000"/>
    <n v="75000"/>
    <n v="0"/>
    <x v="0"/>
    <x v="1"/>
    <x v="2"/>
    <n v="447"/>
    <x v="3"/>
  </r>
  <r>
    <n v="500783"/>
    <x v="0"/>
    <x v="1"/>
    <n v="10000"/>
    <n v="10000"/>
    <n v="0"/>
    <x v="0"/>
    <x v="0"/>
    <x v="1"/>
    <n v="462"/>
    <x v="1"/>
  </r>
  <r>
    <n v="500789"/>
    <x v="1"/>
    <x v="0"/>
    <n v="35000"/>
    <n v="35000"/>
    <n v="0"/>
    <x v="0"/>
    <x v="1"/>
    <x v="0"/>
    <n v="491"/>
    <x v="0"/>
  </r>
  <r>
    <n v="500808"/>
    <x v="0"/>
    <x v="2"/>
    <n v="101000"/>
    <n v="101000"/>
    <n v="0"/>
    <x v="0"/>
    <x v="0"/>
    <x v="1"/>
    <n v="507"/>
    <x v="0"/>
  </r>
  <r>
    <n v="500812"/>
    <x v="0"/>
    <x v="0"/>
    <n v="181500"/>
    <n v="181500"/>
    <n v="0"/>
    <x v="0"/>
    <x v="1"/>
    <x v="2"/>
    <n v="490"/>
    <x v="8"/>
  </r>
  <r>
    <n v="500813"/>
    <x v="0"/>
    <x v="0"/>
    <n v="80000"/>
    <n v="80000"/>
    <n v="0"/>
    <x v="0"/>
    <x v="1"/>
    <x v="0"/>
    <n v="488"/>
    <x v="8"/>
  </r>
  <r>
    <n v="500825"/>
    <x v="0"/>
    <x v="1"/>
    <n v="35000"/>
    <n v="35000"/>
    <n v="0"/>
    <x v="0"/>
    <x v="0"/>
    <x v="0"/>
    <n v="483"/>
    <x v="8"/>
  </r>
  <r>
    <n v="500826"/>
    <x v="0"/>
    <x v="0"/>
    <n v="200000"/>
    <n v="200000"/>
    <n v="0"/>
    <x v="0"/>
    <x v="0"/>
    <x v="1"/>
    <n v="463"/>
    <x v="1"/>
  </r>
  <r>
    <n v="500828"/>
    <x v="1"/>
    <x v="0"/>
    <n v="10000"/>
    <n v="10000"/>
    <n v="0"/>
    <x v="0"/>
    <x v="0"/>
    <x v="0"/>
    <n v="461"/>
    <x v="1"/>
  </r>
  <r>
    <n v="500830"/>
    <x v="0"/>
    <x v="0"/>
    <n v="22500"/>
    <n v="22500"/>
    <n v="0"/>
    <x v="0"/>
    <x v="0"/>
    <x v="1"/>
    <n v="490"/>
    <x v="8"/>
  </r>
  <r>
    <n v="500853"/>
    <x v="0"/>
    <x v="1"/>
    <n v="45000"/>
    <n v="45000"/>
    <n v="0"/>
    <x v="0"/>
    <x v="1"/>
    <x v="1"/>
    <n v="561"/>
    <x v="10"/>
  </r>
  <r>
    <n v="500856"/>
    <x v="0"/>
    <x v="1"/>
    <n v="68000"/>
    <n v="68000"/>
    <n v="0"/>
    <x v="0"/>
    <x v="1"/>
    <x v="0"/>
    <n v="475"/>
    <x v="8"/>
  </r>
  <r>
    <n v="500857"/>
    <x v="1"/>
    <x v="0"/>
    <n v="10000"/>
    <n v="10000"/>
    <n v="0"/>
    <x v="0"/>
    <x v="1"/>
    <x v="0"/>
    <n v="461"/>
    <x v="1"/>
  </r>
  <r>
    <n v="500860"/>
    <x v="0"/>
    <x v="0"/>
    <n v="50000"/>
    <n v="50000"/>
    <n v="0"/>
    <x v="0"/>
    <x v="1"/>
    <x v="1"/>
    <n v="529"/>
    <x v="7"/>
  </r>
  <r>
    <n v="500862"/>
    <x v="0"/>
    <x v="2"/>
    <n v="35000"/>
    <n v="35000"/>
    <n v="0"/>
    <x v="0"/>
    <x v="1"/>
    <x v="1"/>
    <n v="489"/>
    <x v="8"/>
  </r>
  <r>
    <n v="500864"/>
    <x v="0"/>
    <x v="1"/>
    <n v="37000"/>
    <n v="37000"/>
    <n v="0"/>
    <x v="0"/>
    <x v="1"/>
    <x v="1"/>
    <n v="511"/>
    <x v="7"/>
  </r>
  <r>
    <n v="500879"/>
    <x v="2"/>
    <x v="1"/>
    <n v="27100"/>
    <n v="27100"/>
    <n v="0"/>
    <x v="0"/>
    <x v="0"/>
    <x v="0"/>
    <n v="524"/>
    <x v="7"/>
  </r>
  <r>
    <n v="500888"/>
    <x v="0"/>
    <x v="1"/>
    <n v="33000"/>
    <n v="33000"/>
    <n v="0"/>
    <x v="0"/>
    <x v="1"/>
    <x v="0"/>
    <n v="426"/>
    <x v="6"/>
  </r>
  <r>
    <n v="500897"/>
    <x v="0"/>
    <x v="1"/>
    <n v="55000"/>
    <n v="55000"/>
    <n v="0"/>
    <x v="0"/>
    <x v="1"/>
    <x v="1"/>
    <n v="489"/>
    <x v="8"/>
  </r>
  <r>
    <n v="500905"/>
    <x v="1"/>
    <x v="0"/>
    <n v="500"/>
    <n v="500"/>
    <n v="0"/>
    <x v="0"/>
    <x v="0"/>
    <x v="0"/>
    <n v="422"/>
    <x v="6"/>
  </r>
  <r>
    <n v="500906"/>
    <x v="0"/>
    <x v="0"/>
    <n v="12000"/>
    <n v="12000"/>
    <n v="0"/>
    <x v="0"/>
    <x v="0"/>
    <x v="0"/>
    <n v="448"/>
    <x v="3"/>
  </r>
  <r>
    <n v="500910"/>
    <x v="1"/>
    <x v="0"/>
    <n v="9500"/>
    <n v="9500"/>
    <n v="0"/>
    <x v="0"/>
    <x v="1"/>
    <x v="2"/>
    <n v="484"/>
    <x v="8"/>
  </r>
  <r>
    <n v="500915"/>
    <x v="0"/>
    <x v="0"/>
    <n v="4000"/>
    <n v="4000"/>
    <n v="0"/>
    <x v="0"/>
    <x v="1"/>
    <x v="0"/>
    <n v="532"/>
    <x v="9"/>
  </r>
  <r>
    <n v="500916"/>
    <x v="0"/>
    <x v="2"/>
    <n v="10000"/>
    <n v="10000"/>
    <n v="0"/>
    <x v="0"/>
    <x v="0"/>
    <x v="0"/>
    <n v="507"/>
    <x v="0"/>
  </r>
  <r>
    <n v="500918"/>
    <x v="1"/>
    <x v="0"/>
    <n v="25000"/>
    <n v="25000"/>
    <n v="0"/>
    <x v="0"/>
    <x v="1"/>
    <x v="2"/>
    <n v="458"/>
    <x v="1"/>
  </r>
  <r>
    <n v="500921"/>
    <x v="0"/>
    <x v="0"/>
    <n v="39800"/>
    <n v="39800"/>
    <n v="0"/>
    <x v="0"/>
    <x v="0"/>
    <x v="0"/>
    <n v="543"/>
    <x v="9"/>
  </r>
  <r>
    <n v="500923"/>
    <x v="1"/>
    <x v="0"/>
    <n v="30000"/>
    <n v="30000"/>
    <n v="0"/>
    <x v="0"/>
    <x v="1"/>
    <x v="1"/>
    <n v="377"/>
    <x v="4"/>
  </r>
  <r>
    <n v="500927"/>
    <x v="0"/>
    <x v="0"/>
    <n v="7000"/>
    <n v="7000"/>
    <n v="0"/>
    <x v="0"/>
    <x v="1"/>
    <x v="0"/>
    <n v="502"/>
    <x v="0"/>
  </r>
  <r>
    <n v="500930"/>
    <x v="0"/>
    <x v="0"/>
    <n v="120800"/>
    <n v="120800"/>
    <n v="0"/>
    <x v="0"/>
    <x v="1"/>
    <x v="0"/>
    <n v="497"/>
    <x v="0"/>
  </r>
  <r>
    <n v="500936"/>
    <x v="0"/>
    <x v="0"/>
    <n v="32000"/>
    <n v="32000"/>
    <n v="0"/>
    <x v="0"/>
    <x v="0"/>
    <x v="1"/>
    <n v="449"/>
    <x v="3"/>
  </r>
  <r>
    <n v="500940"/>
    <x v="0"/>
    <x v="0"/>
    <n v="30000"/>
    <n v="30000"/>
    <n v="0"/>
    <x v="0"/>
    <x v="1"/>
    <x v="1"/>
    <n v="515"/>
    <x v="7"/>
  </r>
  <r>
    <n v="500954"/>
    <x v="1"/>
    <x v="1"/>
    <n v="30000"/>
    <n v="30000"/>
    <n v="0"/>
    <x v="0"/>
    <x v="1"/>
    <x v="2"/>
    <n v="523"/>
    <x v="7"/>
  </r>
  <r>
    <n v="500955"/>
    <x v="0"/>
    <x v="0"/>
    <n v="11954"/>
    <n v="11954"/>
    <n v="0"/>
    <x v="0"/>
    <x v="0"/>
    <x v="1"/>
    <n v="461"/>
    <x v="1"/>
  </r>
  <r>
    <n v="500963"/>
    <x v="0"/>
    <x v="0"/>
    <n v="35000"/>
    <n v="35000"/>
    <n v="0"/>
    <x v="0"/>
    <x v="0"/>
    <x v="1"/>
    <n v="472"/>
    <x v="8"/>
  </r>
  <r>
    <n v="500964"/>
    <x v="0"/>
    <x v="0"/>
    <n v="40000"/>
    <n v="40000"/>
    <n v="0"/>
    <x v="0"/>
    <x v="1"/>
    <x v="2"/>
    <n v="484"/>
    <x v="8"/>
  </r>
  <r>
    <n v="500967"/>
    <x v="0"/>
    <x v="0"/>
    <n v="50000"/>
    <n v="50000"/>
    <n v="0"/>
    <x v="0"/>
    <x v="0"/>
    <x v="0"/>
    <n v="429"/>
    <x v="6"/>
  </r>
  <r>
    <n v="500968"/>
    <x v="0"/>
    <x v="1"/>
    <n v="97000"/>
    <n v="97000"/>
    <n v="0"/>
    <x v="0"/>
    <x v="0"/>
    <x v="1"/>
    <n v="477"/>
    <x v="8"/>
  </r>
  <r>
    <n v="500969"/>
    <x v="1"/>
    <x v="0"/>
    <n v="35000"/>
    <n v="35000"/>
    <n v="0"/>
    <x v="0"/>
    <x v="0"/>
    <x v="0"/>
    <n v="412"/>
    <x v="6"/>
  </r>
  <r>
    <n v="500982"/>
    <x v="0"/>
    <x v="0"/>
    <n v="20000"/>
    <n v="20000"/>
    <n v="0"/>
    <x v="0"/>
    <x v="1"/>
    <x v="0"/>
    <n v="473"/>
    <x v="8"/>
  </r>
  <r>
    <n v="500993"/>
    <x v="1"/>
    <x v="0"/>
    <n v="34500"/>
    <n v="34500"/>
    <n v="0"/>
    <x v="0"/>
    <x v="0"/>
    <x v="0"/>
    <n v="458"/>
    <x v="1"/>
  </r>
  <r>
    <n v="501000"/>
    <x v="0"/>
    <x v="1"/>
    <n v="224200"/>
    <n v="224200"/>
    <n v="0"/>
    <x v="0"/>
    <x v="1"/>
    <x v="1"/>
    <n v="500"/>
    <x v="0"/>
  </r>
  <r>
    <n v="501006"/>
    <x v="0"/>
    <x v="0"/>
    <n v="5000"/>
    <n v="5000"/>
    <n v="0"/>
    <x v="0"/>
    <x v="0"/>
    <x v="2"/>
    <n v="444"/>
    <x v="3"/>
  </r>
  <r>
    <n v="501011"/>
    <x v="0"/>
    <x v="1"/>
    <n v="30000"/>
    <n v="30000"/>
    <n v="0"/>
    <x v="0"/>
    <x v="1"/>
    <x v="0"/>
    <n v="455"/>
    <x v="1"/>
  </r>
  <r>
    <n v="501012"/>
    <x v="2"/>
    <x v="0"/>
    <n v="20000"/>
    <n v="20000"/>
    <n v="0"/>
    <x v="0"/>
    <x v="0"/>
    <x v="1"/>
    <n v="460"/>
    <x v="1"/>
  </r>
  <r>
    <n v="501013"/>
    <x v="0"/>
    <x v="1"/>
    <n v="40000"/>
    <n v="40000"/>
    <n v="0"/>
    <x v="0"/>
    <x v="0"/>
    <x v="0"/>
    <n v="509"/>
    <x v="0"/>
  </r>
  <r>
    <n v="501014"/>
    <x v="0"/>
    <x v="0"/>
    <n v="40000"/>
    <n v="40000"/>
    <n v="0"/>
    <x v="0"/>
    <x v="1"/>
    <x v="1"/>
    <n v="523"/>
    <x v="7"/>
  </r>
  <r>
    <n v="501020"/>
    <x v="1"/>
    <x v="0"/>
    <n v="35000"/>
    <n v="35000"/>
    <n v="0"/>
    <x v="0"/>
    <x v="0"/>
    <x v="1"/>
    <n v="456"/>
    <x v="1"/>
  </r>
  <r>
    <n v="501027"/>
    <x v="1"/>
    <x v="0"/>
    <n v="10000"/>
    <n v="10000"/>
    <n v="0"/>
    <x v="0"/>
    <x v="1"/>
    <x v="0"/>
    <n v="431"/>
    <x v="3"/>
  </r>
  <r>
    <n v="501040"/>
    <x v="2"/>
    <x v="2"/>
    <n v="25000"/>
    <n v="25000"/>
    <n v="0"/>
    <x v="0"/>
    <x v="0"/>
    <x v="0"/>
    <n v="450"/>
    <x v="3"/>
  </r>
  <r>
    <n v="501041"/>
    <x v="0"/>
    <x v="1"/>
    <n v="50000"/>
    <n v="50000"/>
    <n v="0"/>
    <x v="0"/>
    <x v="0"/>
    <x v="1"/>
    <n v="518"/>
    <x v="7"/>
  </r>
  <r>
    <n v="501046"/>
    <x v="0"/>
    <x v="0"/>
    <n v="50000"/>
    <n v="50000"/>
    <n v="0"/>
    <x v="0"/>
    <x v="1"/>
    <x v="0"/>
    <n v="522"/>
    <x v="7"/>
  </r>
  <r>
    <n v="501049"/>
    <x v="0"/>
    <x v="0"/>
    <n v="30000"/>
    <n v="0"/>
    <n v="1"/>
    <x v="1"/>
    <x v="0"/>
    <x v="2"/>
    <n v="423"/>
    <x v="6"/>
  </r>
  <r>
    <n v="501053"/>
    <x v="0"/>
    <x v="0"/>
    <n v="25000"/>
    <n v="25000"/>
    <n v="0"/>
    <x v="0"/>
    <x v="0"/>
    <x v="2"/>
    <n v="389"/>
    <x v="4"/>
  </r>
  <r>
    <n v="501070"/>
    <x v="0"/>
    <x v="0"/>
    <n v="27000"/>
    <n v="27000"/>
    <n v="0"/>
    <x v="0"/>
    <x v="1"/>
    <x v="1"/>
    <n v="443"/>
    <x v="3"/>
  </r>
  <r>
    <n v="501079"/>
    <x v="0"/>
    <x v="0"/>
    <n v="118630"/>
    <n v="118630"/>
    <n v="0"/>
    <x v="0"/>
    <x v="1"/>
    <x v="1"/>
    <n v="440"/>
    <x v="3"/>
  </r>
  <r>
    <n v="501083"/>
    <x v="2"/>
    <x v="2"/>
    <n v="30000"/>
    <n v="30000"/>
    <n v="0"/>
    <x v="0"/>
    <x v="0"/>
    <x v="1"/>
    <n v="517"/>
    <x v="7"/>
  </r>
  <r>
    <n v="501091"/>
    <x v="0"/>
    <x v="0"/>
    <n v="30000"/>
    <n v="30000"/>
    <n v="0"/>
    <x v="0"/>
    <x v="0"/>
    <x v="2"/>
    <n v="435"/>
    <x v="3"/>
  </r>
  <r>
    <n v="501098"/>
    <x v="1"/>
    <x v="1"/>
    <n v="55000"/>
    <n v="55000"/>
    <n v="0"/>
    <x v="0"/>
    <x v="0"/>
    <x v="1"/>
    <n v="497"/>
    <x v="0"/>
  </r>
  <r>
    <n v="501102"/>
    <x v="1"/>
    <x v="0"/>
    <n v="5000"/>
    <n v="5000"/>
    <n v="0"/>
    <x v="0"/>
    <x v="0"/>
    <x v="2"/>
    <n v="507"/>
    <x v="0"/>
  </r>
  <r>
    <n v="501111"/>
    <x v="1"/>
    <x v="0"/>
    <n v="30000"/>
    <n v="30000"/>
    <n v="0"/>
    <x v="0"/>
    <x v="0"/>
    <x v="2"/>
    <n v="466"/>
    <x v="1"/>
  </r>
  <r>
    <n v="501120"/>
    <x v="0"/>
    <x v="0"/>
    <n v="80000"/>
    <n v="80000"/>
    <n v="0"/>
    <x v="0"/>
    <x v="0"/>
    <x v="1"/>
    <n v="518"/>
    <x v="7"/>
  </r>
  <r>
    <n v="501130"/>
    <x v="1"/>
    <x v="0"/>
    <n v="35000"/>
    <n v="0.01"/>
    <n v="1"/>
    <x v="1"/>
    <x v="1"/>
    <x v="1"/>
    <n v="436"/>
    <x v="3"/>
  </r>
  <r>
    <n v="501139"/>
    <x v="0"/>
    <x v="2"/>
    <n v="40000"/>
    <n v="40000"/>
    <n v="0"/>
    <x v="0"/>
    <x v="0"/>
    <x v="0"/>
    <n v="441"/>
    <x v="3"/>
  </r>
  <r>
    <n v="501151"/>
    <x v="1"/>
    <x v="0"/>
    <n v="30000"/>
    <n v="0"/>
    <n v="1"/>
    <x v="1"/>
    <x v="1"/>
    <x v="2"/>
    <n v="497"/>
    <x v="0"/>
  </r>
  <r>
    <n v="501158"/>
    <x v="0"/>
    <x v="0"/>
    <n v="35000"/>
    <n v="35000"/>
    <n v="0"/>
    <x v="0"/>
    <x v="0"/>
    <x v="0"/>
    <n v="449"/>
    <x v="3"/>
  </r>
  <r>
    <n v="501172"/>
    <x v="0"/>
    <x v="0"/>
    <n v="40000"/>
    <n v="40000"/>
    <n v="0"/>
    <x v="0"/>
    <x v="1"/>
    <x v="0"/>
    <n v="423"/>
    <x v="6"/>
  </r>
  <r>
    <n v="501179"/>
    <x v="0"/>
    <x v="0"/>
    <n v="72400"/>
    <n v="72400"/>
    <n v="0"/>
    <x v="0"/>
    <x v="0"/>
    <x v="2"/>
    <n v="429"/>
    <x v="6"/>
  </r>
  <r>
    <n v="501188"/>
    <x v="2"/>
    <x v="2"/>
    <n v="35000"/>
    <n v="35000"/>
    <n v="0"/>
    <x v="0"/>
    <x v="1"/>
    <x v="0"/>
    <n v="480"/>
    <x v="8"/>
  </r>
  <r>
    <n v="501192"/>
    <x v="1"/>
    <x v="0"/>
    <n v="5000"/>
    <n v="5000"/>
    <n v="0"/>
    <x v="0"/>
    <x v="1"/>
    <x v="2"/>
    <n v="470"/>
    <x v="1"/>
  </r>
  <r>
    <n v="501197"/>
    <x v="1"/>
    <x v="0"/>
    <n v="1000"/>
    <n v="1000"/>
    <n v="0"/>
    <x v="0"/>
    <x v="0"/>
    <x v="1"/>
    <n v="461"/>
    <x v="1"/>
  </r>
  <r>
    <n v="501198"/>
    <x v="1"/>
    <x v="0"/>
    <n v="30000"/>
    <n v="30000"/>
    <n v="0"/>
    <x v="0"/>
    <x v="1"/>
    <x v="0"/>
    <n v="522"/>
    <x v="7"/>
  </r>
  <r>
    <n v="501203"/>
    <x v="1"/>
    <x v="0"/>
    <n v="35000"/>
    <n v="0"/>
    <n v="1"/>
    <x v="1"/>
    <x v="1"/>
    <x v="1"/>
    <n v="471"/>
    <x v="8"/>
  </r>
  <r>
    <n v="501213"/>
    <x v="0"/>
    <x v="0"/>
    <n v="60000"/>
    <n v="60000"/>
    <n v="0"/>
    <x v="0"/>
    <x v="0"/>
    <x v="0"/>
    <n v="401"/>
    <x v="2"/>
  </r>
  <r>
    <n v="501221"/>
    <x v="0"/>
    <x v="0"/>
    <n v="14000"/>
    <n v="14000"/>
    <n v="0"/>
    <x v="0"/>
    <x v="1"/>
    <x v="2"/>
    <n v="443"/>
    <x v="3"/>
  </r>
  <r>
    <n v="501232"/>
    <x v="0"/>
    <x v="1"/>
    <n v="46700"/>
    <n v="46700"/>
    <n v="0"/>
    <x v="0"/>
    <x v="1"/>
    <x v="1"/>
    <n v="548"/>
    <x v="9"/>
  </r>
  <r>
    <n v="501239"/>
    <x v="1"/>
    <x v="0"/>
    <n v="35000"/>
    <n v="35000"/>
    <n v="0"/>
    <x v="0"/>
    <x v="1"/>
    <x v="1"/>
    <n v="510"/>
    <x v="0"/>
  </r>
  <r>
    <n v="501243"/>
    <x v="1"/>
    <x v="0"/>
    <n v="35000"/>
    <n v="0"/>
    <n v="1"/>
    <x v="1"/>
    <x v="1"/>
    <x v="1"/>
    <n v="411"/>
    <x v="6"/>
  </r>
  <r>
    <n v="501248"/>
    <x v="1"/>
    <x v="1"/>
    <n v="3300"/>
    <n v="3300"/>
    <n v="0"/>
    <x v="0"/>
    <x v="1"/>
    <x v="0"/>
    <n v="469"/>
    <x v="1"/>
  </r>
  <r>
    <n v="501251"/>
    <x v="1"/>
    <x v="0"/>
    <n v="30000"/>
    <n v="0"/>
    <n v="1"/>
    <x v="1"/>
    <x v="0"/>
    <x v="0"/>
    <n v="414"/>
    <x v="6"/>
  </r>
  <r>
    <n v="501252"/>
    <x v="1"/>
    <x v="0"/>
    <n v="5000"/>
    <n v="5000"/>
    <n v="0"/>
    <x v="0"/>
    <x v="0"/>
    <x v="1"/>
    <n v="462"/>
    <x v="1"/>
  </r>
  <r>
    <n v="501266"/>
    <x v="1"/>
    <x v="0"/>
    <n v="500"/>
    <n v="500"/>
    <n v="0"/>
    <x v="0"/>
    <x v="1"/>
    <x v="1"/>
    <n v="464"/>
    <x v="1"/>
  </r>
  <r>
    <n v="501268"/>
    <x v="1"/>
    <x v="0"/>
    <n v="10000"/>
    <n v="10000"/>
    <n v="0"/>
    <x v="0"/>
    <x v="1"/>
    <x v="1"/>
    <n v="540"/>
    <x v="9"/>
  </r>
  <r>
    <n v="501272"/>
    <x v="1"/>
    <x v="0"/>
    <n v="20000"/>
    <n v="20000"/>
    <n v="0"/>
    <x v="0"/>
    <x v="1"/>
    <x v="1"/>
    <n v="480"/>
    <x v="8"/>
  </r>
  <r>
    <n v="501284"/>
    <x v="1"/>
    <x v="0"/>
    <n v="40000"/>
    <n v="40000"/>
    <n v="0"/>
    <x v="0"/>
    <x v="1"/>
    <x v="0"/>
    <n v="476"/>
    <x v="8"/>
  </r>
  <r>
    <n v="501290"/>
    <x v="1"/>
    <x v="0"/>
    <n v="10000"/>
    <n v="10000"/>
    <n v="0"/>
    <x v="0"/>
    <x v="1"/>
    <x v="1"/>
    <n v="472"/>
    <x v="8"/>
  </r>
  <r>
    <n v="501294"/>
    <x v="0"/>
    <x v="2"/>
    <n v="80000"/>
    <n v="80000"/>
    <n v="0"/>
    <x v="0"/>
    <x v="0"/>
    <x v="0"/>
    <n v="493"/>
    <x v="0"/>
  </r>
  <r>
    <n v="501301"/>
    <x v="1"/>
    <x v="0"/>
    <n v="40000"/>
    <n v="40000"/>
    <n v="0"/>
    <x v="0"/>
    <x v="0"/>
    <x v="0"/>
    <n v="413"/>
    <x v="6"/>
  </r>
  <r>
    <n v="501304"/>
    <x v="1"/>
    <x v="0"/>
    <n v="30000"/>
    <n v="30000"/>
    <n v="0"/>
    <x v="0"/>
    <x v="0"/>
    <x v="1"/>
    <n v="495"/>
    <x v="0"/>
  </r>
  <r>
    <n v="501305"/>
    <x v="0"/>
    <x v="0"/>
    <n v="30000"/>
    <n v="30000"/>
    <n v="0"/>
    <x v="0"/>
    <x v="1"/>
    <x v="0"/>
    <n v="470"/>
    <x v="1"/>
  </r>
  <r>
    <n v="501322"/>
    <x v="1"/>
    <x v="0"/>
    <n v="30000"/>
    <n v="30000"/>
    <n v="0"/>
    <x v="0"/>
    <x v="1"/>
    <x v="2"/>
    <n v="505"/>
    <x v="0"/>
  </r>
  <r>
    <n v="501346"/>
    <x v="0"/>
    <x v="1"/>
    <n v="42000"/>
    <n v="42000"/>
    <n v="0"/>
    <x v="0"/>
    <x v="0"/>
    <x v="2"/>
    <n v="478"/>
    <x v="8"/>
  </r>
  <r>
    <n v="501356"/>
    <x v="1"/>
    <x v="0"/>
    <n v="500"/>
    <n v="500"/>
    <n v="0"/>
    <x v="0"/>
    <x v="1"/>
    <x v="1"/>
    <n v="479"/>
    <x v="8"/>
  </r>
  <r>
    <n v="501364"/>
    <x v="1"/>
    <x v="0"/>
    <n v="35000"/>
    <n v="35000"/>
    <n v="0"/>
    <x v="0"/>
    <x v="1"/>
    <x v="0"/>
    <n v="448"/>
    <x v="3"/>
  </r>
  <r>
    <n v="501365"/>
    <x v="0"/>
    <x v="0"/>
    <n v="40000"/>
    <n v="40000"/>
    <n v="0"/>
    <x v="0"/>
    <x v="0"/>
    <x v="0"/>
    <n v="458"/>
    <x v="1"/>
  </r>
  <r>
    <n v="501386"/>
    <x v="1"/>
    <x v="0"/>
    <n v="21700"/>
    <n v="1500"/>
    <n v="1"/>
    <x v="1"/>
    <x v="0"/>
    <x v="1"/>
    <n v="461"/>
    <x v="1"/>
  </r>
  <r>
    <n v="501400"/>
    <x v="0"/>
    <x v="0"/>
    <n v="40000"/>
    <n v="40000"/>
    <n v="0"/>
    <x v="0"/>
    <x v="1"/>
    <x v="0"/>
    <n v="475"/>
    <x v="8"/>
  </r>
  <r>
    <n v="501402"/>
    <x v="0"/>
    <x v="2"/>
    <n v="72000"/>
    <n v="72000"/>
    <n v="0"/>
    <x v="0"/>
    <x v="1"/>
    <x v="1"/>
    <n v="524"/>
    <x v="7"/>
  </r>
  <r>
    <n v="501410"/>
    <x v="1"/>
    <x v="0"/>
    <n v="15000"/>
    <n v="15000"/>
    <n v="0"/>
    <x v="0"/>
    <x v="1"/>
    <x v="0"/>
    <n v="477"/>
    <x v="8"/>
  </r>
  <r>
    <n v="501415"/>
    <x v="2"/>
    <x v="0"/>
    <n v="29000"/>
    <n v="29000"/>
    <n v="0"/>
    <x v="0"/>
    <x v="0"/>
    <x v="0"/>
    <n v="494"/>
    <x v="0"/>
  </r>
  <r>
    <n v="501416"/>
    <x v="1"/>
    <x v="0"/>
    <n v="10000"/>
    <n v="10000"/>
    <n v="0"/>
    <x v="0"/>
    <x v="1"/>
    <x v="1"/>
    <n v="509"/>
    <x v="0"/>
  </r>
  <r>
    <n v="501426"/>
    <x v="1"/>
    <x v="0"/>
    <n v="15200"/>
    <n v="15200"/>
    <n v="0"/>
    <x v="0"/>
    <x v="1"/>
    <x v="1"/>
    <n v="475"/>
    <x v="8"/>
  </r>
  <r>
    <n v="501441"/>
    <x v="1"/>
    <x v="0"/>
    <n v="35000"/>
    <n v="35000"/>
    <n v="0"/>
    <x v="0"/>
    <x v="0"/>
    <x v="1"/>
    <n v="466"/>
    <x v="1"/>
  </r>
  <r>
    <n v="501446"/>
    <x v="0"/>
    <x v="0"/>
    <n v="70000"/>
    <n v="70000"/>
    <n v="0"/>
    <x v="0"/>
    <x v="0"/>
    <x v="1"/>
    <n v="449"/>
    <x v="3"/>
  </r>
  <r>
    <n v="501453"/>
    <x v="0"/>
    <x v="2"/>
    <n v="30000"/>
    <n v="30000"/>
    <n v="0"/>
    <x v="0"/>
    <x v="1"/>
    <x v="1"/>
    <n v="448"/>
    <x v="3"/>
  </r>
  <r>
    <n v="501454"/>
    <x v="1"/>
    <x v="0"/>
    <n v="10000"/>
    <n v="10000"/>
    <n v="0"/>
    <x v="0"/>
    <x v="1"/>
    <x v="2"/>
    <n v="485"/>
    <x v="8"/>
  </r>
  <r>
    <n v="501455"/>
    <x v="0"/>
    <x v="0"/>
    <n v="60000"/>
    <n v="60000"/>
    <n v="0"/>
    <x v="0"/>
    <x v="0"/>
    <x v="1"/>
    <n v="427"/>
    <x v="6"/>
  </r>
  <r>
    <n v="501460"/>
    <x v="1"/>
    <x v="1"/>
    <n v="3500"/>
    <n v="3500"/>
    <n v="0"/>
    <x v="0"/>
    <x v="1"/>
    <x v="1"/>
    <n v="430"/>
    <x v="6"/>
  </r>
  <r>
    <n v="501461"/>
    <x v="0"/>
    <x v="0"/>
    <n v="115010"/>
    <n v="115010"/>
    <n v="0"/>
    <x v="0"/>
    <x v="1"/>
    <x v="2"/>
    <n v="524"/>
    <x v="7"/>
  </r>
  <r>
    <n v="501466"/>
    <x v="0"/>
    <x v="0"/>
    <n v="37971"/>
    <n v="37971"/>
    <n v="0"/>
    <x v="0"/>
    <x v="0"/>
    <x v="1"/>
    <n v="448"/>
    <x v="3"/>
  </r>
  <r>
    <n v="501467"/>
    <x v="0"/>
    <x v="0"/>
    <n v="70012"/>
    <n v="70012"/>
    <n v="0"/>
    <x v="0"/>
    <x v="0"/>
    <x v="0"/>
    <n v="447"/>
    <x v="3"/>
  </r>
  <r>
    <n v="501470"/>
    <x v="1"/>
    <x v="0"/>
    <n v="1000"/>
    <n v="1000"/>
    <n v="0"/>
    <x v="0"/>
    <x v="1"/>
    <x v="1"/>
    <n v="458"/>
    <x v="1"/>
  </r>
  <r>
    <n v="501480"/>
    <x v="1"/>
    <x v="0"/>
    <n v="500"/>
    <n v="500"/>
    <n v="0"/>
    <x v="0"/>
    <x v="1"/>
    <x v="1"/>
    <n v="484"/>
    <x v="8"/>
  </r>
  <r>
    <n v="501482"/>
    <x v="0"/>
    <x v="0"/>
    <n v="45000"/>
    <n v="45000"/>
    <n v="0"/>
    <x v="0"/>
    <x v="1"/>
    <x v="1"/>
    <n v="467"/>
    <x v="1"/>
  </r>
  <r>
    <n v="501483"/>
    <x v="0"/>
    <x v="1"/>
    <n v="55000"/>
    <n v="55000"/>
    <n v="0"/>
    <x v="0"/>
    <x v="0"/>
    <x v="0"/>
    <n v="489"/>
    <x v="8"/>
  </r>
  <r>
    <n v="501491"/>
    <x v="1"/>
    <x v="0"/>
    <n v="41200"/>
    <n v="41200"/>
    <n v="0"/>
    <x v="0"/>
    <x v="1"/>
    <x v="1"/>
    <n v="445"/>
    <x v="3"/>
  </r>
  <r>
    <n v="501507"/>
    <x v="0"/>
    <x v="0"/>
    <n v="22000"/>
    <n v="22000"/>
    <n v="0"/>
    <x v="0"/>
    <x v="1"/>
    <x v="1"/>
    <n v="429"/>
    <x v="6"/>
  </r>
  <r>
    <n v="501508"/>
    <x v="1"/>
    <x v="0"/>
    <n v="50000"/>
    <n v="50000"/>
    <n v="0"/>
    <x v="0"/>
    <x v="1"/>
    <x v="2"/>
    <n v="475"/>
    <x v="8"/>
  </r>
  <r>
    <n v="501517"/>
    <x v="1"/>
    <x v="1"/>
    <n v="54000"/>
    <n v="54000"/>
    <n v="0"/>
    <x v="0"/>
    <x v="0"/>
    <x v="1"/>
    <n v="429"/>
    <x v="6"/>
  </r>
  <r>
    <n v="501535"/>
    <x v="1"/>
    <x v="0"/>
    <n v="25000"/>
    <n v="25000"/>
    <n v="0"/>
    <x v="0"/>
    <x v="1"/>
    <x v="0"/>
    <n v="478"/>
    <x v="8"/>
  </r>
  <r>
    <n v="501542"/>
    <x v="0"/>
    <x v="0"/>
    <n v="30000"/>
    <n v="30000"/>
    <n v="0"/>
    <x v="0"/>
    <x v="1"/>
    <x v="2"/>
    <n v="492"/>
    <x v="0"/>
  </r>
  <r>
    <n v="501561"/>
    <x v="0"/>
    <x v="1"/>
    <n v="65000"/>
    <n v="65000"/>
    <n v="0"/>
    <x v="0"/>
    <x v="1"/>
    <x v="2"/>
    <n v="451"/>
    <x v="1"/>
  </r>
  <r>
    <n v="501563"/>
    <x v="1"/>
    <x v="0"/>
    <n v="500"/>
    <n v="500"/>
    <n v="0"/>
    <x v="0"/>
    <x v="0"/>
    <x v="2"/>
    <n v="433"/>
    <x v="3"/>
  </r>
  <r>
    <n v="501576"/>
    <x v="0"/>
    <x v="0"/>
    <n v="50560"/>
    <n v="50560"/>
    <n v="0"/>
    <x v="0"/>
    <x v="0"/>
    <x v="2"/>
    <n v="471"/>
    <x v="8"/>
  </r>
  <r>
    <n v="501579"/>
    <x v="1"/>
    <x v="1"/>
    <n v="16500"/>
    <n v="16500"/>
    <n v="0"/>
    <x v="0"/>
    <x v="1"/>
    <x v="1"/>
    <n v="460"/>
    <x v="1"/>
  </r>
  <r>
    <n v="501585"/>
    <x v="0"/>
    <x v="2"/>
    <n v="40000"/>
    <n v="40000"/>
    <n v="0"/>
    <x v="0"/>
    <x v="1"/>
    <x v="1"/>
    <n v="478"/>
    <x v="8"/>
  </r>
  <r>
    <n v="501587"/>
    <x v="0"/>
    <x v="1"/>
    <n v="50000"/>
    <n v="50000"/>
    <n v="0"/>
    <x v="0"/>
    <x v="1"/>
    <x v="0"/>
    <n v="484"/>
    <x v="8"/>
  </r>
  <r>
    <n v="501592"/>
    <x v="1"/>
    <x v="1"/>
    <n v="80000"/>
    <n v="80000"/>
    <n v="0"/>
    <x v="0"/>
    <x v="0"/>
    <x v="1"/>
    <n v="517"/>
    <x v="7"/>
  </r>
  <r>
    <n v="501595"/>
    <x v="0"/>
    <x v="0"/>
    <n v="17000"/>
    <n v="17000"/>
    <n v="0"/>
    <x v="0"/>
    <x v="0"/>
    <x v="1"/>
    <n v="452"/>
    <x v="1"/>
  </r>
  <r>
    <n v="501598"/>
    <x v="1"/>
    <x v="0"/>
    <n v="30000"/>
    <n v="0"/>
    <n v="1"/>
    <x v="1"/>
    <x v="0"/>
    <x v="2"/>
    <n v="420"/>
    <x v="6"/>
  </r>
  <r>
    <n v="501601"/>
    <x v="1"/>
    <x v="0"/>
    <n v="35000"/>
    <n v="35000"/>
    <n v="0"/>
    <x v="0"/>
    <x v="1"/>
    <x v="1"/>
    <n v="442"/>
    <x v="3"/>
  </r>
  <r>
    <n v="501604"/>
    <x v="1"/>
    <x v="1"/>
    <n v="30000"/>
    <n v="30000"/>
    <n v="0"/>
    <x v="0"/>
    <x v="0"/>
    <x v="1"/>
    <n v="446"/>
    <x v="3"/>
  </r>
  <r>
    <n v="501606"/>
    <x v="0"/>
    <x v="0"/>
    <n v="48000"/>
    <n v="48000"/>
    <n v="0"/>
    <x v="0"/>
    <x v="0"/>
    <x v="1"/>
    <n v="436"/>
    <x v="3"/>
  </r>
  <r>
    <n v="501610"/>
    <x v="1"/>
    <x v="0"/>
    <n v="20000"/>
    <n v="20000"/>
    <n v="0"/>
    <x v="0"/>
    <x v="0"/>
    <x v="1"/>
    <n v="449"/>
    <x v="3"/>
  </r>
  <r>
    <n v="501646"/>
    <x v="0"/>
    <x v="1"/>
    <n v="30000"/>
    <n v="30000"/>
    <n v="0"/>
    <x v="0"/>
    <x v="1"/>
    <x v="0"/>
    <n v="439"/>
    <x v="3"/>
  </r>
  <r>
    <n v="501647"/>
    <x v="2"/>
    <x v="2"/>
    <n v="35000"/>
    <n v="35000"/>
    <n v="0"/>
    <x v="0"/>
    <x v="0"/>
    <x v="0"/>
    <n v="490"/>
    <x v="8"/>
  </r>
  <r>
    <n v="501663"/>
    <x v="1"/>
    <x v="1"/>
    <n v="30000"/>
    <n v="30000"/>
    <n v="0"/>
    <x v="0"/>
    <x v="1"/>
    <x v="1"/>
    <n v="436"/>
    <x v="3"/>
  </r>
  <r>
    <n v="501666"/>
    <x v="0"/>
    <x v="0"/>
    <n v="15000"/>
    <n v="4500"/>
    <n v="1"/>
    <x v="1"/>
    <x v="1"/>
    <x v="0"/>
    <n v="443"/>
    <x v="3"/>
  </r>
  <r>
    <n v="501676"/>
    <x v="1"/>
    <x v="0"/>
    <n v="10000"/>
    <n v="10000"/>
    <n v="0"/>
    <x v="0"/>
    <x v="0"/>
    <x v="1"/>
    <n v="476"/>
    <x v="8"/>
  </r>
  <r>
    <n v="501684"/>
    <x v="1"/>
    <x v="1"/>
    <n v="60000"/>
    <n v="60000"/>
    <n v="0"/>
    <x v="0"/>
    <x v="1"/>
    <x v="2"/>
    <n v="498"/>
    <x v="0"/>
  </r>
  <r>
    <n v="501685"/>
    <x v="0"/>
    <x v="0"/>
    <n v="35700"/>
    <n v="35700"/>
    <n v="0"/>
    <x v="0"/>
    <x v="0"/>
    <x v="0"/>
    <n v="463"/>
    <x v="1"/>
  </r>
  <r>
    <n v="501687"/>
    <x v="0"/>
    <x v="1"/>
    <n v="25000"/>
    <n v="25000"/>
    <n v="0"/>
    <x v="0"/>
    <x v="1"/>
    <x v="0"/>
    <n v="479"/>
    <x v="8"/>
  </r>
  <r>
    <n v="501692"/>
    <x v="0"/>
    <x v="1"/>
    <n v="54000"/>
    <n v="54000"/>
    <n v="0"/>
    <x v="0"/>
    <x v="1"/>
    <x v="1"/>
    <n v="508"/>
    <x v="0"/>
  </r>
  <r>
    <n v="501694"/>
    <x v="1"/>
    <x v="0"/>
    <n v="57600"/>
    <n v="57600"/>
    <n v="0"/>
    <x v="0"/>
    <x v="0"/>
    <x v="0"/>
    <n v="436"/>
    <x v="3"/>
  </r>
  <r>
    <n v="501697"/>
    <x v="0"/>
    <x v="2"/>
    <n v="62000"/>
    <n v="62000"/>
    <n v="0"/>
    <x v="0"/>
    <x v="1"/>
    <x v="0"/>
    <n v="495"/>
    <x v="0"/>
  </r>
  <r>
    <n v="501705"/>
    <x v="0"/>
    <x v="2"/>
    <n v="45000"/>
    <n v="45000"/>
    <n v="0"/>
    <x v="0"/>
    <x v="1"/>
    <x v="0"/>
    <n v="516"/>
    <x v="7"/>
  </r>
  <r>
    <n v="501726"/>
    <x v="0"/>
    <x v="0"/>
    <n v="25000"/>
    <n v="25000"/>
    <n v="0"/>
    <x v="0"/>
    <x v="0"/>
    <x v="1"/>
    <n v="435"/>
    <x v="3"/>
  </r>
  <r>
    <n v="501729"/>
    <x v="0"/>
    <x v="1"/>
    <n v="30000"/>
    <n v="30000"/>
    <n v="0"/>
    <x v="0"/>
    <x v="0"/>
    <x v="1"/>
    <n v="473"/>
    <x v="8"/>
  </r>
  <r>
    <n v="501730"/>
    <x v="1"/>
    <x v="2"/>
    <n v="31000"/>
    <n v="31000"/>
    <n v="0"/>
    <x v="0"/>
    <x v="0"/>
    <x v="1"/>
    <n v="431"/>
    <x v="3"/>
  </r>
  <r>
    <n v="501744"/>
    <x v="0"/>
    <x v="1"/>
    <n v="34900"/>
    <n v="34900"/>
    <n v="0"/>
    <x v="0"/>
    <x v="1"/>
    <x v="0"/>
    <n v="399"/>
    <x v="2"/>
  </r>
  <r>
    <n v="501749"/>
    <x v="2"/>
    <x v="0"/>
    <n v="28850"/>
    <n v="28850"/>
    <n v="0"/>
    <x v="0"/>
    <x v="1"/>
    <x v="1"/>
    <n v="446"/>
    <x v="3"/>
  </r>
  <r>
    <n v="501766"/>
    <x v="0"/>
    <x v="0"/>
    <n v="3000"/>
    <n v="3000"/>
    <n v="0"/>
    <x v="0"/>
    <x v="1"/>
    <x v="1"/>
    <n v="472"/>
    <x v="8"/>
  </r>
  <r>
    <n v="501772"/>
    <x v="0"/>
    <x v="1"/>
    <n v="30000"/>
    <n v="30000"/>
    <n v="0"/>
    <x v="0"/>
    <x v="1"/>
    <x v="1"/>
    <n v="479"/>
    <x v="8"/>
  </r>
  <r>
    <n v="501786"/>
    <x v="0"/>
    <x v="0"/>
    <n v="20000"/>
    <n v="20000"/>
    <n v="0"/>
    <x v="0"/>
    <x v="0"/>
    <x v="1"/>
    <n v="439"/>
    <x v="3"/>
  </r>
  <r>
    <n v="501792"/>
    <x v="0"/>
    <x v="0"/>
    <n v="35000"/>
    <n v="35000"/>
    <n v="0"/>
    <x v="0"/>
    <x v="0"/>
    <x v="1"/>
    <n v="456"/>
    <x v="1"/>
  </r>
  <r>
    <n v="501796"/>
    <x v="0"/>
    <x v="0"/>
    <n v="22500"/>
    <n v="22500"/>
    <n v="0"/>
    <x v="0"/>
    <x v="0"/>
    <x v="1"/>
    <n v="464"/>
    <x v="1"/>
  </r>
  <r>
    <n v="501797"/>
    <x v="1"/>
    <x v="0"/>
    <n v="30000"/>
    <n v="30000"/>
    <n v="0"/>
    <x v="0"/>
    <x v="0"/>
    <x v="1"/>
    <n v="411"/>
    <x v="6"/>
  </r>
  <r>
    <n v="501806"/>
    <x v="0"/>
    <x v="0"/>
    <n v="59700"/>
    <n v="59700"/>
    <n v="0"/>
    <x v="0"/>
    <x v="1"/>
    <x v="1"/>
    <n v="541"/>
    <x v="9"/>
  </r>
  <r>
    <n v="501815"/>
    <x v="0"/>
    <x v="0"/>
    <n v="48000"/>
    <n v="48000"/>
    <n v="0"/>
    <x v="0"/>
    <x v="0"/>
    <x v="0"/>
    <n v="512"/>
    <x v="7"/>
  </r>
  <r>
    <n v="501818"/>
    <x v="0"/>
    <x v="0"/>
    <n v="39000"/>
    <n v="39000"/>
    <n v="0"/>
    <x v="0"/>
    <x v="0"/>
    <x v="0"/>
    <n v="439"/>
    <x v="3"/>
  </r>
  <r>
    <n v="501821"/>
    <x v="1"/>
    <x v="0"/>
    <n v="30000"/>
    <n v="30000"/>
    <n v="0"/>
    <x v="0"/>
    <x v="0"/>
    <x v="1"/>
    <n v="388"/>
    <x v="4"/>
  </r>
  <r>
    <n v="501822"/>
    <x v="2"/>
    <x v="2"/>
    <n v="30000"/>
    <n v="30000"/>
    <n v="0"/>
    <x v="0"/>
    <x v="0"/>
    <x v="1"/>
    <n v="480"/>
    <x v="8"/>
  </r>
  <r>
    <n v="501833"/>
    <x v="0"/>
    <x v="1"/>
    <n v="30000"/>
    <n v="30000"/>
    <n v="0"/>
    <x v="0"/>
    <x v="1"/>
    <x v="1"/>
    <n v="479"/>
    <x v="8"/>
  </r>
  <r>
    <n v="501846"/>
    <x v="1"/>
    <x v="0"/>
    <n v="500"/>
    <n v="500"/>
    <n v="0"/>
    <x v="0"/>
    <x v="0"/>
    <x v="2"/>
    <n v="486"/>
    <x v="8"/>
  </r>
  <r>
    <n v="501849"/>
    <x v="1"/>
    <x v="0"/>
    <n v="35000"/>
    <n v="35000"/>
    <n v="0"/>
    <x v="0"/>
    <x v="1"/>
    <x v="1"/>
    <n v="419"/>
    <x v="6"/>
  </r>
  <r>
    <n v="501860"/>
    <x v="1"/>
    <x v="0"/>
    <n v="10000"/>
    <n v="10000"/>
    <n v="0"/>
    <x v="0"/>
    <x v="0"/>
    <x v="1"/>
    <n v="442"/>
    <x v="3"/>
  </r>
  <r>
    <n v="501864"/>
    <x v="0"/>
    <x v="0"/>
    <n v="11500"/>
    <n v="11500"/>
    <n v="0"/>
    <x v="0"/>
    <x v="0"/>
    <x v="1"/>
    <n v="421"/>
    <x v="6"/>
  </r>
  <r>
    <n v="501869"/>
    <x v="0"/>
    <x v="1"/>
    <n v="40000"/>
    <n v="40000"/>
    <n v="0"/>
    <x v="0"/>
    <x v="1"/>
    <x v="1"/>
    <n v="470"/>
    <x v="1"/>
  </r>
  <r>
    <n v="501892"/>
    <x v="0"/>
    <x v="1"/>
    <n v="45000"/>
    <n v="45000"/>
    <n v="0"/>
    <x v="0"/>
    <x v="1"/>
    <x v="0"/>
    <n v="500"/>
    <x v="0"/>
  </r>
  <r>
    <n v="501894"/>
    <x v="0"/>
    <x v="1"/>
    <n v="20000"/>
    <n v="20000"/>
    <n v="0"/>
    <x v="0"/>
    <x v="1"/>
    <x v="1"/>
    <n v="464"/>
    <x v="1"/>
  </r>
  <r>
    <n v="501898"/>
    <x v="0"/>
    <x v="1"/>
    <n v="30000"/>
    <n v="30000"/>
    <n v="0"/>
    <x v="0"/>
    <x v="1"/>
    <x v="0"/>
    <n v="465"/>
    <x v="1"/>
  </r>
  <r>
    <n v="501929"/>
    <x v="1"/>
    <x v="0"/>
    <n v="500"/>
    <n v="500"/>
    <n v="0"/>
    <x v="0"/>
    <x v="0"/>
    <x v="1"/>
    <n v="443"/>
    <x v="3"/>
  </r>
  <r>
    <n v="501931"/>
    <x v="0"/>
    <x v="2"/>
    <n v="30000"/>
    <n v="30000"/>
    <n v="0"/>
    <x v="0"/>
    <x v="0"/>
    <x v="1"/>
    <n v="442"/>
    <x v="3"/>
  </r>
  <r>
    <n v="501932"/>
    <x v="0"/>
    <x v="0"/>
    <n v="10000"/>
    <n v="10000"/>
    <n v="0"/>
    <x v="0"/>
    <x v="1"/>
    <x v="1"/>
    <n v="536"/>
    <x v="9"/>
  </r>
  <r>
    <n v="501933"/>
    <x v="0"/>
    <x v="0"/>
    <n v="24400"/>
    <n v="0"/>
    <n v="1"/>
    <x v="1"/>
    <x v="1"/>
    <x v="0"/>
    <n v="467"/>
    <x v="1"/>
  </r>
  <r>
    <n v="501949"/>
    <x v="1"/>
    <x v="0"/>
    <n v="50000"/>
    <n v="50000"/>
    <n v="0"/>
    <x v="0"/>
    <x v="0"/>
    <x v="1"/>
    <n v="456"/>
    <x v="1"/>
  </r>
  <r>
    <n v="502003"/>
    <x v="1"/>
    <x v="0"/>
    <n v="25000"/>
    <n v="25000"/>
    <n v="0"/>
    <x v="0"/>
    <x v="0"/>
    <x v="0"/>
    <n v="501"/>
    <x v="0"/>
  </r>
  <r>
    <n v="502024"/>
    <x v="1"/>
    <x v="2"/>
    <n v="20000"/>
    <n v="20000"/>
    <n v="0"/>
    <x v="0"/>
    <x v="0"/>
    <x v="1"/>
    <n v="499"/>
    <x v="0"/>
  </r>
  <r>
    <n v="502026"/>
    <x v="0"/>
    <x v="1"/>
    <n v="27800"/>
    <n v="27800"/>
    <n v="0"/>
    <x v="0"/>
    <x v="1"/>
    <x v="0"/>
    <n v="483"/>
    <x v="8"/>
  </r>
  <r>
    <n v="502036"/>
    <x v="1"/>
    <x v="0"/>
    <n v="27000"/>
    <n v="27000"/>
    <n v="0"/>
    <x v="0"/>
    <x v="1"/>
    <x v="0"/>
    <n v="411"/>
    <x v="6"/>
  </r>
  <r>
    <n v="502040"/>
    <x v="0"/>
    <x v="0"/>
    <n v="26000"/>
    <n v="26000"/>
    <n v="0"/>
    <x v="0"/>
    <x v="1"/>
    <x v="1"/>
    <n v="512"/>
    <x v="7"/>
  </r>
  <r>
    <n v="502055"/>
    <x v="0"/>
    <x v="1"/>
    <n v="30000"/>
    <n v="30000"/>
    <n v="0"/>
    <x v="0"/>
    <x v="1"/>
    <x v="0"/>
    <n v="480"/>
    <x v="8"/>
  </r>
  <r>
    <n v="502074"/>
    <x v="2"/>
    <x v="0"/>
    <n v="54000"/>
    <n v="54000"/>
    <n v="0"/>
    <x v="0"/>
    <x v="1"/>
    <x v="0"/>
    <n v="535"/>
    <x v="9"/>
  </r>
  <r>
    <n v="502105"/>
    <x v="0"/>
    <x v="0"/>
    <n v="1500"/>
    <n v="1500"/>
    <n v="0"/>
    <x v="0"/>
    <x v="1"/>
    <x v="1"/>
    <n v="472"/>
    <x v="8"/>
  </r>
  <r>
    <n v="502117"/>
    <x v="0"/>
    <x v="1"/>
    <n v="137000"/>
    <n v="137000"/>
    <n v="0"/>
    <x v="0"/>
    <x v="1"/>
    <x v="1"/>
    <n v="471"/>
    <x v="8"/>
  </r>
  <r>
    <n v="502120"/>
    <x v="1"/>
    <x v="1"/>
    <n v="30000"/>
    <n v="30000"/>
    <n v="0"/>
    <x v="0"/>
    <x v="1"/>
    <x v="0"/>
    <n v="490"/>
    <x v="8"/>
  </r>
  <r>
    <n v="502127"/>
    <x v="0"/>
    <x v="1"/>
    <n v="30000"/>
    <n v="30000"/>
    <n v="0"/>
    <x v="0"/>
    <x v="0"/>
    <x v="1"/>
    <n v="506"/>
    <x v="0"/>
  </r>
  <r>
    <n v="502131"/>
    <x v="0"/>
    <x v="2"/>
    <n v="56600"/>
    <n v="56600"/>
    <n v="0"/>
    <x v="0"/>
    <x v="0"/>
    <x v="1"/>
    <n v="506"/>
    <x v="0"/>
  </r>
  <r>
    <n v="502138"/>
    <x v="0"/>
    <x v="2"/>
    <n v="100000"/>
    <n v="100000"/>
    <n v="0"/>
    <x v="0"/>
    <x v="1"/>
    <x v="0"/>
    <n v="476"/>
    <x v="8"/>
  </r>
  <r>
    <n v="502155"/>
    <x v="1"/>
    <x v="0"/>
    <n v="35000"/>
    <n v="0"/>
    <n v="1"/>
    <x v="1"/>
    <x v="0"/>
    <x v="0"/>
    <n v="436"/>
    <x v="3"/>
  </r>
  <r>
    <n v="502164"/>
    <x v="0"/>
    <x v="0"/>
    <n v="26000"/>
    <n v="26000"/>
    <n v="0"/>
    <x v="0"/>
    <x v="0"/>
    <x v="1"/>
    <n v="453"/>
    <x v="1"/>
  </r>
  <r>
    <n v="502198"/>
    <x v="1"/>
    <x v="0"/>
    <n v="500"/>
    <n v="500"/>
    <n v="0"/>
    <x v="0"/>
    <x v="1"/>
    <x v="1"/>
    <n v="443"/>
    <x v="3"/>
  </r>
  <r>
    <n v="502204"/>
    <x v="1"/>
    <x v="0"/>
    <n v="25000"/>
    <n v="25000"/>
    <n v="0"/>
    <x v="0"/>
    <x v="1"/>
    <x v="0"/>
    <n v="455"/>
    <x v="1"/>
  </r>
  <r>
    <n v="502218"/>
    <x v="1"/>
    <x v="0"/>
    <n v="15000"/>
    <n v="15000"/>
    <n v="0"/>
    <x v="0"/>
    <x v="0"/>
    <x v="1"/>
    <n v="441"/>
    <x v="3"/>
  </r>
  <r>
    <n v="502219"/>
    <x v="0"/>
    <x v="0"/>
    <n v="50000"/>
    <n v="50000"/>
    <n v="0"/>
    <x v="0"/>
    <x v="1"/>
    <x v="2"/>
    <n v="494"/>
    <x v="0"/>
  </r>
  <r>
    <n v="502234"/>
    <x v="1"/>
    <x v="0"/>
    <n v="20000"/>
    <n v="20000"/>
    <n v="0"/>
    <x v="0"/>
    <x v="1"/>
    <x v="1"/>
    <n v="484"/>
    <x v="8"/>
  </r>
  <r>
    <n v="502239"/>
    <x v="0"/>
    <x v="1"/>
    <n v="10225"/>
    <n v="10225"/>
    <n v="0"/>
    <x v="0"/>
    <x v="1"/>
    <x v="0"/>
    <n v="472"/>
    <x v="8"/>
  </r>
  <r>
    <n v="502241"/>
    <x v="0"/>
    <x v="0"/>
    <n v="70000"/>
    <n v="70000"/>
    <n v="0"/>
    <x v="0"/>
    <x v="1"/>
    <x v="0"/>
    <n v="497"/>
    <x v="0"/>
  </r>
  <r>
    <n v="502243"/>
    <x v="2"/>
    <x v="0"/>
    <n v="92162"/>
    <n v="92162"/>
    <n v="0"/>
    <x v="0"/>
    <x v="0"/>
    <x v="1"/>
    <n v="421"/>
    <x v="6"/>
  </r>
  <r>
    <n v="502244"/>
    <x v="1"/>
    <x v="0"/>
    <n v="35000"/>
    <n v="35000"/>
    <n v="0"/>
    <x v="0"/>
    <x v="1"/>
    <x v="0"/>
    <n v="470"/>
    <x v="1"/>
  </r>
  <r>
    <n v="502251"/>
    <x v="1"/>
    <x v="0"/>
    <n v="10000"/>
    <n v="10000"/>
    <n v="0"/>
    <x v="0"/>
    <x v="1"/>
    <x v="2"/>
    <n v="404"/>
    <x v="2"/>
  </r>
  <r>
    <n v="502259"/>
    <x v="1"/>
    <x v="0"/>
    <n v="500"/>
    <n v="500"/>
    <n v="0"/>
    <x v="0"/>
    <x v="0"/>
    <x v="0"/>
    <n v="451"/>
    <x v="1"/>
  </r>
  <r>
    <n v="502261"/>
    <x v="0"/>
    <x v="0"/>
    <n v="35000"/>
    <n v="35000"/>
    <n v="0"/>
    <x v="0"/>
    <x v="1"/>
    <x v="0"/>
    <n v="442"/>
    <x v="3"/>
  </r>
  <r>
    <n v="502287"/>
    <x v="2"/>
    <x v="2"/>
    <n v="21000"/>
    <n v="21000"/>
    <n v="0"/>
    <x v="0"/>
    <x v="0"/>
    <x v="1"/>
    <n v="438"/>
    <x v="3"/>
  </r>
  <r>
    <n v="502292"/>
    <x v="1"/>
    <x v="0"/>
    <n v="16800"/>
    <n v="16800"/>
    <n v="0"/>
    <x v="0"/>
    <x v="1"/>
    <x v="1"/>
    <n v="464"/>
    <x v="1"/>
  </r>
  <r>
    <n v="502300"/>
    <x v="0"/>
    <x v="2"/>
    <n v="15000"/>
    <n v="15000"/>
    <n v="0"/>
    <x v="0"/>
    <x v="1"/>
    <x v="1"/>
    <n v="464"/>
    <x v="1"/>
  </r>
  <r>
    <n v="502306"/>
    <x v="0"/>
    <x v="0"/>
    <n v="52723"/>
    <n v="52723"/>
    <n v="0"/>
    <x v="0"/>
    <x v="1"/>
    <x v="1"/>
    <n v="536"/>
    <x v="9"/>
  </r>
  <r>
    <n v="502309"/>
    <x v="1"/>
    <x v="1"/>
    <n v="10000"/>
    <n v="10000"/>
    <n v="0"/>
    <x v="0"/>
    <x v="1"/>
    <x v="0"/>
    <n v="494"/>
    <x v="0"/>
  </r>
  <r>
    <n v="502311"/>
    <x v="0"/>
    <x v="1"/>
    <n v="85000"/>
    <n v="85000"/>
    <n v="0"/>
    <x v="0"/>
    <x v="1"/>
    <x v="0"/>
    <n v="475"/>
    <x v="8"/>
  </r>
  <r>
    <n v="502312"/>
    <x v="1"/>
    <x v="0"/>
    <n v="50000"/>
    <n v="50000"/>
    <n v="0"/>
    <x v="0"/>
    <x v="0"/>
    <x v="1"/>
    <n v="455"/>
    <x v="1"/>
  </r>
  <r>
    <n v="502314"/>
    <x v="0"/>
    <x v="0"/>
    <n v="500"/>
    <n v="500"/>
    <n v="0"/>
    <x v="0"/>
    <x v="0"/>
    <x v="1"/>
    <n v="481"/>
    <x v="8"/>
  </r>
  <r>
    <n v="502342"/>
    <x v="0"/>
    <x v="0"/>
    <n v="25000"/>
    <n v="25000"/>
    <n v="0"/>
    <x v="0"/>
    <x v="0"/>
    <x v="1"/>
    <n v="449"/>
    <x v="3"/>
  </r>
  <r>
    <n v="502351"/>
    <x v="1"/>
    <x v="1"/>
    <n v="29000"/>
    <n v="29000"/>
    <n v="0"/>
    <x v="0"/>
    <x v="0"/>
    <x v="1"/>
    <n v="422"/>
    <x v="6"/>
  </r>
  <r>
    <n v="502373"/>
    <x v="1"/>
    <x v="0"/>
    <n v="16500"/>
    <n v="16500"/>
    <n v="0"/>
    <x v="0"/>
    <x v="0"/>
    <x v="1"/>
    <n v="440"/>
    <x v="3"/>
  </r>
  <r>
    <n v="502386"/>
    <x v="0"/>
    <x v="1"/>
    <n v="20000"/>
    <n v="20000"/>
    <n v="0"/>
    <x v="0"/>
    <x v="0"/>
    <x v="1"/>
    <n v="440"/>
    <x v="3"/>
  </r>
  <r>
    <n v="502387"/>
    <x v="1"/>
    <x v="0"/>
    <n v="32000"/>
    <n v="32000"/>
    <n v="0"/>
    <x v="0"/>
    <x v="0"/>
    <x v="0"/>
    <n v="435"/>
    <x v="3"/>
  </r>
  <r>
    <n v="502423"/>
    <x v="0"/>
    <x v="0"/>
    <n v="25000"/>
    <n v="25000"/>
    <n v="0"/>
    <x v="0"/>
    <x v="0"/>
    <x v="1"/>
    <n v="479"/>
    <x v="8"/>
  </r>
  <r>
    <n v="502442"/>
    <x v="0"/>
    <x v="1"/>
    <n v="130000"/>
    <n v="130000"/>
    <n v="0"/>
    <x v="0"/>
    <x v="1"/>
    <x v="0"/>
    <n v="546"/>
    <x v="9"/>
  </r>
  <r>
    <n v="502444"/>
    <x v="0"/>
    <x v="1"/>
    <n v="25000"/>
    <n v="25000"/>
    <n v="0"/>
    <x v="0"/>
    <x v="0"/>
    <x v="0"/>
    <n v="459"/>
    <x v="1"/>
  </r>
  <r>
    <n v="502465"/>
    <x v="0"/>
    <x v="0"/>
    <n v="54000"/>
    <n v="54000"/>
    <n v="0"/>
    <x v="0"/>
    <x v="1"/>
    <x v="2"/>
    <n v="441"/>
    <x v="3"/>
  </r>
  <r>
    <n v="502480"/>
    <x v="0"/>
    <x v="0"/>
    <n v="60000"/>
    <n v="60000"/>
    <n v="0"/>
    <x v="0"/>
    <x v="0"/>
    <x v="1"/>
    <n v="500"/>
    <x v="0"/>
  </r>
  <r>
    <n v="502482"/>
    <x v="1"/>
    <x v="0"/>
    <n v="54000"/>
    <n v="54000"/>
    <n v="0"/>
    <x v="0"/>
    <x v="0"/>
    <x v="1"/>
    <n v="458"/>
    <x v="1"/>
  </r>
  <r>
    <n v="502486"/>
    <x v="1"/>
    <x v="0"/>
    <n v="30000"/>
    <n v="30000"/>
    <n v="0"/>
    <x v="0"/>
    <x v="1"/>
    <x v="1"/>
    <n v="515"/>
    <x v="7"/>
  </r>
  <r>
    <n v="502487"/>
    <x v="1"/>
    <x v="0"/>
    <n v="500"/>
    <n v="500"/>
    <n v="0"/>
    <x v="0"/>
    <x v="1"/>
    <x v="2"/>
    <n v="450"/>
    <x v="3"/>
  </r>
  <r>
    <n v="502493"/>
    <x v="0"/>
    <x v="2"/>
    <n v="6100"/>
    <n v="6100"/>
    <n v="0"/>
    <x v="0"/>
    <x v="1"/>
    <x v="0"/>
    <n v="387"/>
    <x v="4"/>
  </r>
  <r>
    <n v="502504"/>
    <x v="1"/>
    <x v="0"/>
    <n v="25000"/>
    <n v="25000"/>
    <n v="0"/>
    <x v="0"/>
    <x v="1"/>
    <x v="0"/>
    <n v="461"/>
    <x v="1"/>
  </r>
  <r>
    <n v="502514"/>
    <x v="1"/>
    <x v="0"/>
    <n v="12000"/>
    <n v="12000"/>
    <n v="0"/>
    <x v="0"/>
    <x v="1"/>
    <x v="0"/>
    <n v="499"/>
    <x v="0"/>
  </r>
  <r>
    <n v="502518"/>
    <x v="1"/>
    <x v="0"/>
    <n v="20000"/>
    <n v="20000"/>
    <n v="0"/>
    <x v="0"/>
    <x v="1"/>
    <x v="1"/>
    <n v="386"/>
    <x v="4"/>
  </r>
  <r>
    <n v="502519"/>
    <x v="0"/>
    <x v="0"/>
    <n v="10000"/>
    <n v="10000"/>
    <n v="0"/>
    <x v="0"/>
    <x v="1"/>
    <x v="1"/>
    <n v="435"/>
    <x v="3"/>
  </r>
  <r>
    <n v="502524"/>
    <x v="1"/>
    <x v="0"/>
    <n v="35000"/>
    <n v="0"/>
    <n v="1"/>
    <x v="1"/>
    <x v="0"/>
    <x v="1"/>
    <n v="391"/>
    <x v="2"/>
  </r>
  <r>
    <n v="502531"/>
    <x v="1"/>
    <x v="1"/>
    <n v="30000"/>
    <n v="30000"/>
    <n v="0"/>
    <x v="0"/>
    <x v="1"/>
    <x v="0"/>
    <n v="437"/>
    <x v="3"/>
  </r>
  <r>
    <n v="502535"/>
    <x v="1"/>
    <x v="0"/>
    <n v="28000"/>
    <n v="28000"/>
    <n v="0"/>
    <x v="0"/>
    <x v="0"/>
    <x v="0"/>
    <n v="438"/>
    <x v="3"/>
  </r>
  <r>
    <n v="502568"/>
    <x v="1"/>
    <x v="0"/>
    <n v="30000"/>
    <n v="30000"/>
    <n v="0"/>
    <x v="0"/>
    <x v="0"/>
    <x v="1"/>
    <n v="471"/>
    <x v="8"/>
  </r>
  <r>
    <n v="502570"/>
    <x v="1"/>
    <x v="0"/>
    <n v="500"/>
    <n v="500"/>
    <n v="0"/>
    <x v="0"/>
    <x v="1"/>
    <x v="0"/>
    <n v="450"/>
    <x v="3"/>
  </r>
  <r>
    <n v="502576"/>
    <x v="0"/>
    <x v="0"/>
    <n v="50500"/>
    <n v="50500"/>
    <n v="0"/>
    <x v="0"/>
    <x v="1"/>
    <x v="1"/>
    <n v="435"/>
    <x v="3"/>
  </r>
  <r>
    <n v="502594"/>
    <x v="1"/>
    <x v="1"/>
    <n v="25000"/>
    <n v="25000"/>
    <n v="0"/>
    <x v="0"/>
    <x v="1"/>
    <x v="0"/>
    <n v="470"/>
    <x v="1"/>
  </r>
  <r>
    <n v="502613"/>
    <x v="2"/>
    <x v="1"/>
    <n v="34000"/>
    <n v="34000"/>
    <n v="0"/>
    <x v="0"/>
    <x v="0"/>
    <x v="1"/>
    <n v="438"/>
    <x v="3"/>
  </r>
  <r>
    <n v="502616"/>
    <x v="2"/>
    <x v="1"/>
    <n v="83000"/>
    <n v="83000"/>
    <n v="0"/>
    <x v="0"/>
    <x v="0"/>
    <x v="1"/>
    <n v="459"/>
    <x v="1"/>
  </r>
  <r>
    <n v="502635"/>
    <x v="1"/>
    <x v="0"/>
    <n v="43000"/>
    <n v="43000"/>
    <n v="0"/>
    <x v="0"/>
    <x v="1"/>
    <x v="0"/>
    <n v="444"/>
    <x v="3"/>
  </r>
  <r>
    <n v="502645"/>
    <x v="1"/>
    <x v="0"/>
    <n v="97000"/>
    <n v="97000"/>
    <n v="0"/>
    <x v="0"/>
    <x v="0"/>
    <x v="1"/>
    <n v="452"/>
    <x v="1"/>
  </r>
  <r>
    <n v="502681"/>
    <x v="0"/>
    <x v="1"/>
    <n v="40000"/>
    <n v="40000"/>
    <n v="0"/>
    <x v="0"/>
    <x v="0"/>
    <x v="0"/>
    <n v="518"/>
    <x v="7"/>
  </r>
  <r>
    <n v="502735"/>
    <x v="2"/>
    <x v="0"/>
    <n v="40000"/>
    <n v="40000"/>
    <n v="0"/>
    <x v="0"/>
    <x v="1"/>
    <x v="1"/>
    <n v="498"/>
    <x v="0"/>
  </r>
  <r>
    <n v="502740"/>
    <x v="1"/>
    <x v="2"/>
    <n v="30000"/>
    <n v="30000"/>
    <n v="0"/>
    <x v="0"/>
    <x v="0"/>
    <x v="1"/>
    <n v="513"/>
    <x v="7"/>
  </r>
  <r>
    <n v="502796"/>
    <x v="1"/>
    <x v="0"/>
    <n v="10000"/>
    <n v="10000"/>
    <n v="0"/>
    <x v="0"/>
    <x v="1"/>
    <x v="0"/>
    <n v="453"/>
    <x v="1"/>
  </r>
  <r>
    <n v="502802"/>
    <x v="1"/>
    <x v="0"/>
    <n v="22000"/>
    <n v="22000"/>
    <n v="0"/>
    <x v="0"/>
    <x v="1"/>
    <x v="1"/>
    <n v="392"/>
    <x v="2"/>
  </r>
  <r>
    <n v="502825"/>
    <x v="0"/>
    <x v="0"/>
    <n v="120000"/>
    <n v="120000"/>
    <n v="0"/>
    <x v="0"/>
    <x v="0"/>
    <x v="0"/>
    <n v="451"/>
    <x v="1"/>
  </r>
  <r>
    <n v="502826"/>
    <x v="1"/>
    <x v="0"/>
    <n v="35000"/>
    <n v="35000"/>
    <n v="0"/>
    <x v="0"/>
    <x v="1"/>
    <x v="1"/>
    <n v="467"/>
    <x v="1"/>
  </r>
  <r>
    <n v="502852"/>
    <x v="0"/>
    <x v="2"/>
    <n v="7000"/>
    <n v="7000"/>
    <n v="0"/>
    <x v="0"/>
    <x v="1"/>
    <x v="1"/>
    <n v="511"/>
    <x v="7"/>
  </r>
  <r>
    <n v="502857"/>
    <x v="1"/>
    <x v="0"/>
    <n v="20000"/>
    <n v="20000"/>
    <n v="0"/>
    <x v="0"/>
    <x v="1"/>
    <x v="1"/>
    <n v="403"/>
    <x v="2"/>
  </r>
  <r>
    <n v="502873"/>
    <x v="1"/>
    <x v="1"/>
    <n v="20000"/>
    <n v="20000"/>
    <n v="0"/>
    <x v="0"/>
    <x v="0"/>
    <x v="0"/>
    <n v="419"/>
    <x v="6"/>
  </r>
  <r>
    <n v="503064"/>
    <x v="0"/>
    <x v="0"/>
    <n v="109000"/>
    <n v="109000"/>
    <n v="0"/>
    <x v="0"/>
    <x v="0"/>
    <x v="0"/>
    <n v="514"/>
    <x v="7"/>
  </r>
  <r>
    <n v="503065"/>
    <x v="0"/>
    <x v="1"/>
    <n v="30000"/>
    <n v="30000"/>
    <n v="0"/>
    <x v="0"/>
    <x v="0"/>
    <x v="0"/>
    <n v="496"/>
    <x v="0"/>
  </r>
  <r>
    <n v="503089"/>
    <x v="1"/>
    <x v="0"/>
    <n v="5000"/>
    <n v="5000"/>
    <n v="0"/>
    <x v="0"/>
    <x v="0"/>
    <x v="0"/>
    <n v="436"/>
    <x v="3"/>
  </r>
  <r>
    <n v="503116"/>
    <x v="0"/>
    <x v="1"/>
    <n v="35000"/>
    <n v="35000"/>
    <n v="0"/>
    <x v="0"/>
    <x v="0"/>
    <x v="1"/>
    <n v="484"/>
    <x v="8"/>
  </r>
  <r>
    <n v="503143"/>
    <x v="0"/>
    <x v="2"/>
    <n v="45000"/>
    <n v="45000"/>
    <n v="0"/>
    <x v="0"/>
    <x v="1"/>
    <x v="0"/>
    <n v="499"/>
    <x v="0"/>
  </r>
  <r>
    <n v="503148"/>
    <x v="2"/>
    <x v="0"/>
    <n v="5000"/>
    <n v="5000"/>
    <n v="0"/>
    <x v="0"/>
    <x v="0"/>
    <x v="2"/>
    <n v="478"/>
    <x v="8"/>
  </r>
  <r>
    <n v="503153"/>
    <x v="0"/>
    <x v="1"/>
    <n v="9000"/>
    <n v="9000"/>
    <n v="0"/>
    <x v="0"/>
    <x v="0"/>
    <x v="0"/>
    <n v="439"/>
    <x v="3"/>
  </r>
  <r>
    <n v="503170"/>
    <x v="0"/>
    <x v="0"/>
    <n v="50000"/>
    <n v="50000"/>
    <n v="0"/>
    <x v="0"/>
    <x v="1"/>
    <x v="1"/>
    <n v="520"/>
    <x v="7"/>
  </r>
  <r>
    <n v="503177"/>
    <x v="1"/>
    <x v="0"/>
    <n v="30000"/>
    <n v="30000"/>
    <n v="0"/>
    <x v="0"/>
    <x v="0"/>
    <x v="0"/>
    <n v="505"/>
    <x v="0"/>
  </r>
  <r>
    <n v="503187"/>
    <x v="1"/>
    <x v="2"/>
    <n v="68200"/>
    <n v="68200"/>
    <n v="0"/>
    <x v="0"/>
    <x v="0"/>
    <x v="1"/>
    <n v="467"/>
    <x v="1"/>
  </r>
  <r>
    <n v="503199"/>
    <x v="0"/>
    <x v="0"/>
    <n v="43800"/>
    <n v="43800"/>
    <n v="0"/>
    <x v="0"/>
    <x v="0"/>
    <x v="1"/>
    <n v="468"/>
    <x v="1"/>
  </r>
  <r>
    <n v="503216"/>
    <x v="0"/>
    <x v="1"/>
    <n v="29900"/>
    <n v="29900"/>
    <n v="0"/>
    <x v="0"/>
    <x v="1"/>
    <x v="0"/>
    <n v="506"/>
    <x v="0"/>
  </r>
  <r>
    <n v="503225"/>
    <x v="0"/>
    <x v="0"/>
    <n v="26000"/>
    <n v="26000"/>
    <n v="0"/>
    <x v="0"/>
    <x v="1"/>
    <x v="2"/>
    <n v="552"/>
    <x v="10"/>
  </r>
  <r>
    <n v="503228"/>
    <x v="0"/>
    <x v="1"/>
    <n v="40000"/>
    <n v="40000"/>
    <n v="0"/>
    <x v="0"/>
    <x v="1"/>
    <x v="2"/>
    <n v="490"/>
    <x v="8"/>
  </r>
  <r>
    <n v="503231"/>
    <x v="0"/>
    <x v="1"/>
    <n v="20000"/>
    <n v="20000"/>
    <n v="0"/>
    <x v="0"/>
    <x v="0"/>
    <x v="0"/>
    <n v="497"/>
    <x v="0"/>
  </r>
  <r>
    <n v="503250"/>
    <x v="1"/>
    <x v="1"/>
    <n v="3500"/>
    <n v="3500"/>
    <n v="0"/>
    <x v="0"/>
    <x v="0"/>
    <x v="0"/>
    <n v="495"/>
    <x v="0"/>
  </r>
  <r>
    <n v="503252"/>
    <x v="0"/>
    <x v="0"/>
    <n v="25000"/>
    <n v="25000"/>
    <n v="0"/>
    <x v="0"/>
    <x v="1"/>
    <x v="2"/>
    <n v="488"/>
    <x v="8"/>
  </r>
  <r>
    <n v="503254"/>
    <x v="2"/>
    <x v="0"/>
    <n v="23000"/>
    <n v="10500"/>
    <n v="1"/>
    <x v="1"/>
    <x v="0"/>
    <x v="0"/>
    <n v="467"/>
    <x v="1"/>
  </r>
  <r>
    <n v="503255"/>
    <x v="0"/>
    <x v="1"/>
    <n v="66000"/>
    <n v="66000"/>
    <n v="0"/>
    <x v="0"/>
    <x v="1"/>
    <x v="0"/>
    <n v="583"/>
    <x v="12"/>
  </r>
  <r>
    <n v="503256"/>
    <x v="1"/>
    <x v="0"/>
    <n v="10000"/>
    <n v="10000"/>
    <n v="0"/>
    <x v="0"/>
    <x v="1"/>
    <x v="1"/>
    <n v="488"/>
    <x v="8"/>
  </r>
  <r>
    <n v="503263"/>
    <x v="0"/>
    <x v="0"/>
    <n v="59534"/>
    <n v="59534"/>
    <n v="0"/>
    <x v="0"/>
    <x v="1"/>
    <x v="2"/>
    <n v="453"/>
    <x v="1"/>
  </r>
  <r>
    <n v="503265"/>
    <x v="1"/>
    <x v="1"/>
    <n v="5000"/>
    <n v="5000"/>
    <n v="0"/>
    <x v="0"/>
    <x v="1"/>
    <x v="0"/>
    <n v="551"/>
    <x v="10"/>
  </r>
  <r>
    <n v="503268"/>
    <x v="1"/>
    <x v="0"/>
    <n v="40000"/>
    <n v="40000"/>
    <n v="0"/>
    <x v="0"/>
    <x v="0"/>
    <x v="0"/>
    <n v="491"/>
    <x v="0"/>
  </r>
  <r>
    <n v="503275"/>
    <x v="0"/>
    <x v="0"/>
    <n v="74800"/>
    <n v="74800"/>
    <n v="0"/>
    <x v="0"/>
    <x v="0"/>
    <x v="2"/>
    <n v="524"/>
    <x v="7"/>
  </r>
  <r>
    <n v="503285"/>
    <x v="1"/>
    <x v="0"/>
    <n v="10000"/>
    <n v="10000"/>
    <n v="0"/>
    <x v="0"/>
    <x v="1"/>
    <x v="0"/>
    <n v="528"/>
    <x v="7"/>
  </r>
  <r>
    <n v="503286"/>
    <x v="2"/>
    <x v="0"/>
    <n v="36830"/>
    <n v="7000"/>
    <n v="1"/>
    <x v="1"/>
    <x v="1"/>
    <x v="1"/>
    <n v="460"/>
    <x v="1"/>
  </r>
  <r>
    <n v="503290"/>
    <x v="0"/>
    <x v="0"/>
    <n v="11000"/>
    <n v="11000"/>
    <n v="0"/>
    <x v="0"/>
    <x v="0"/>
    <x v="0"/>
    <n v="522"/>
    <x v="7"/>
  </r>
  <r>
    <n v="503297"/>
    <x v="0"/>
    <x v="0"/>
    <n v="67149"/>
    <n v="67149"/>
    <n v="0"/>
    <x v="0"/>
    <x v="1"/>
    <x v="0"/>
    <n v="513"/>
    <x v="7"/>
  </r>
  <r>
    <n v="503312"/>
    <x v="1"/>
    <x v="0"/>
    <n v="10000"/>
    <n v="10000"/>
    <n v="0"/>
    <x v="0"/>
    <x v="1"/>
    <x v="2"/>
    <n v="510"/>
    <x v="0"/>
  </r>
  <r>
    <n v="503313"/>
    <x v="1"/>
    <x v="0"/>
    <n v="5000"/>
    <n v="5000"/>
    <n v="0"/>
    <x v="0"/>
    <x v="1"/>
    <x v="0"/>
    <n v="490"/>
    <x v="8"/>
  </r>
  <r>
    <n v="503314"/>
    <x v="1"/>
    <x v="0"/>
    <n v="5000"/>
    <n v="5000"/>
    <n v="0"/>
    <x v="0"/>
    <x v="0"/>
    <x v="1"/>
    <n v="502"/>
    <x v="0"/>
  </r>
  <r>
    <n v="503321"/>
    <x v="1"/>
    <x v="0"/>
    <n v="500"/>
    <n v="500"/>
    <n v="0"/>
    <x v="0"/>
    <x v="0"/>
    <x v="1"/>
    <n v="396"/>
    <x v="2"/>
  </r>
  <r>
    <n v="503334"/>
    <x v="1"/>
    <x v="0"/>
    <n v="30000"/>
    <n v="0"/>
    <n v="1"/>
    <x v="1"/>
    <x v="1"/>
    <x v="2"/>
    <n v="469"/>
    <x v="1"/>
  </r>
  <r>
    <n v="503338"/>
    <x v="1"/>
    <x v="0"/>
    <n v="20000"/>
    <n v="20000"/>
    <n v="0"/>
    <x v="0"/>
    <x v="0"/>
    <x v="1"/>
    <n v="422"/>
    <x v="6"/>
  </r>
  <r>
    <n v="503350"/>
    <x v="1"/>
    <x v="1"/>
    <n v="25000"/>
    <n v="25000"/>
    <n v="0"/>
    <x v="0"/>
    <x v="1"/>
    <x v="0"/>
    <n v="481"/>
    <x v="8"/>
  </r>
  <r>
    <n v="503355"/>
    <x v="1"/>
    <x v="1"/>
    <n v="150000"/>
    <n v="150000"/>
    <n v="0"/>
    <x v="0"/>
    <x v="1"/>
    <x v="0"/>
    <n v="508"/>
    <x v="0"/>
  </r>
  <r>
    <n v="503356"/>
    <x v="1"/>
    <x v="0"/>
    <n v="6000"/>
    <n v="6000"/>
    <n v="0"/>
    <x v="0"/>
    <x v="1"/>
    <x v="0"/>
    <n v="429"/>
    <x v="6"/>
  </r>
  <r>
    <n v="503363"/>
    <x v="0"/>
    <x v="0"/>
    <n v="6000"/>
    <n v="6000"/>
    <n v="0"/>
    <x v="0"/>
    <x v="0"/>
    <x v="1"/>
    <n v="469"/>
    <x v="1"/>
  </r>
  <r>
    <n v="503365"/>
    <x v="0"/>
    <x v="0"/>
    <n v="30000"/>
    <n v="30000"/>
    <n v="0"/>
    <x v="0"/>
    <x v="1"/>
    <x v="0"/>
    <n v="463"/>
    <x v="1"/>
  </r>
  <r>
    <n v="503370"/>
    <x v="0"/>
    <x v="0"/>
    <n v="20600"/>
    <n v="20600"/>
    <n v="0"/>
    <x v="0"/>
    <x v="1"/>
    <x v="0"/>
    <n v="448"/>
    <x v="3"/>
  </r>
  <r>
    <n v="503371"/>
    <x v="1"/>
    <x v="0"/>
    <n v="30000"/>
    <n v="30000"/>
    <n v="0"/>
    <x v="0"/>
    <x v="1"/>
    <x v="0"/>
    <n v="480"/>
    <x v="8"/>
  </r>
  <r>
    <n v="503384"/>
    <x v="0"/>
    <x v="1"/>
    <n v="17000"/>
    <n v="17000"/>
    <n v="0"/>
    <x v="0"/>
    <x v="1"/>
    <x v="2"/>
    <n v="435"/>
    <x v="3"/>
  </r>
  <r>
    <n v="503392"/>
    <x v="0"/>
    <x v="1"/>
    <n v="7000"/>
    <n v="7000"/>
    <n v="0"/>
    <x v="0"/>
    <x v="0"/>
    <x v="0"/>
    <n v="507"/>
    <x v="0"/>
  </r>
  <r>
    <n v="503399"/>
    <x v="1"/>
    <x v="0"/>
    <n v="500"/>
    <n v="500"/>
    <n v="0"/>
    <x v="0"/>
    <x v="1"/>
    <x v="0"/>
    <n v="449"/>
    <x v="3"/>
  </r>
  <r>
    <n v="503407"/>
    <x v="0"/>
    <x v="0"/>
    <n v="30000"/>
    <n v="30000"/>
    <n v="0"/>
    <x v="0"/>
    <x v="0"/>
    <x v="1"/>
    <n v="521"/>
    <x v="7"/>
  </r>
  <r>
    <n v="503409"/>
    <x v="0"/>
    <x v="1"/>
    <n v="3000"/>
    <n v="3000"/>
    <n v="0"/>
    <x v="0"/>
    <x v="1"/>
    <x v="1"/>
    <n v="466"/>
    <x v="1"/>
  </r>
  <r>
    <n v="503425"/>
    <x v="0"/>
    <x v="2"/>
    <n v="44000"/>
    <n v="44000"/>
    <n v="0"/>
    <x v="0"/>
    <x v="1"/>
    <x v="1"/>
    <n v="521"/>
    <x v="7"/>
  </r>
  <r>
    <n v="503426"/>
    <x v="0"/>
    <x v="0"/>
    <n v="21500"/>
    <n v="21500"/>
    <n v="0"/>
    <x v="0"/>
    <x v="1"/>
    <x v="0"/>
    <n v="449"/>
    <x v="3"/>
  </r>
  <r>
    <n v="503427"/>
    <x v="0"/>
    <x v="0"/>
    <n v="30000"/>
    <n v="30000"/>
    <n v="0"/>
    <x v="0"/>
    <x v="0"/>
    <x v="1"/>
    <n v="453"/>
    <x v="1"/>
  </r>
  <r>
    <n v="503429"/>
    <x v="0"/>
    <x v="0"/>
    <n v="30000"/>
    <n v="0"/>
    <n v="1"/>
    <x v="1"/>
    <x v="0"/>
    <x v="1"/>
    <n v="456"/>
    <x v="1"/>
  </r>
  <r>
    <n v="503479"/>
    <x v="0"/>
    <x v="0"/>
    <n v="186000"/>
    <n v="186000"/>
    <n v="0"/>
    <x v="0"/>
    <x v="0"/>
    <x v="1"/>
    <n v="471"/>
    <x v="8"/>
  </r>
  <r>
    <n v="503482"/>
    <x v="1"/>
    <x v="0"/>
    <n v="20000"/>
    <n v="20000"/>
    <n v="0"/>
    <x v="0"/>
    <x v="0"/>
    <x v="0"/>
    <n v="494"/>
    <x v="0"/>
  </r>
  <r>
    <n v="503487"/>
    <x v="1"/>
    <x v="0"/>
    <n v="10500"/>
    <n v="10500"/>
    <n v="0"/>
    <x v="0"/>
    <x v="1"/>
    <x v="1"/>
    <n v="465"/>
    <x v="1"/>
  </r>
  <r>
    <n v="503488"/>
    <x v="1"/>
    <x v="1"/>
    <n v="30000"/>
    <n v="30000"/>
    <n v="0"/>
    <x v="0"/>
    <x v="1"/>
    <x v="0"/>
    <n v="470"/>
    <x v="1"/>
  </r>
  <r>
    <n v="503495"/>
    <x v="0"/>
    <x v="0"/>
    <n v="26000"/>
    <n v="26000"/>
    <n v="0"/>
    <x v="0"/>
    <x v="1"/>
    <x v="0"/>
    <n v="466"/>
    <x v="1"/>
  </r>
  <r>
    <n v="503502"/>
    <x v="0"/>
    <x v="0"/>
    <n v="167500"/>
    <n v="167500"/>
    <n v="0"/>
    <x v="0"/>
    <x v="0"/>
    <x v="0"/>
    <n v="550"/>
    <x v="9"/>
  </r>
  <r>
    <n v="503516"/>
    <x v="0"/>
    <x v="0"/>
    <n v="30000"/>
    <n v="30000"/>
    <n v="0"/>
    <x v="0"/>
    <x v="0"/>
    <x v="0"/>
    <n v="467"/>
    <x v="1"/>
  </r>
  <r>
    <n v="503520"/>
    <x v="0"/>
    <x v="0"/>
    <n v="90000"/>
    <n v="90000"/>
    <n v="0"/>
    <x v="0"/>
    <x v="1"/>
    <x v="2"/>
    <n v="531"/>
    <x v="9"/>
  </r>
  <r>
    <n v="503523"/>
    <x v="0"/>
    <x v="0"/>
    <n v="26000"/>
    <n v="26000"/>
    <n v="0"/>
    <x v="0"/>
    <x v="1"/>
    <x v="0"/>
    <n v="476"/>
    <x v="8"/>
  </r>
  <r>
    <n v="503528"/>
    <x v="2"/>
    <x v="0"/>
    <n v="33800"/>
    <n v="33800"/>
    <n v="0"/>
    <x v="0"/>
    <x v="0"/>
    <x v="2"/>
    <n v="482"/>
    <x v="8"/>
  </r>
  <r>
    <n v="503530"/>
    <x v="0"/>
    <x v="2"/>
    <n v="35000"/>
    <n v="35000"/>
    <n v="0"/>
    <x v="0"/>
    <x v="1"/>
    <x v="0"/>
    <n v="524"/>
    <x v="7"/>
  </r>
  <r>
    <n v="503535"/>
    <x v="0"/>
    <x v="1"/>
    <n v="52500"/>
    <n v="52500"/>
    <n v="0"/>
    <x v="0"/>
    <x v="0"/>
    <x v="0"/>
    <n v="516"/>
    <x v="7"/>
  </r>
  <r>
    <n v="503547"/>
    <x v="1"/>
    <x v="1"/>
    <n v="30000"/>
    <n v="30000"/>
    <n v="0"/>
    <x v="0"/>
    <x v="0"/>
    <x v="1"/>
    <n v="462"/>
    <x v="1"/>
  </r>
  <r>
    <n v="503550"/>
    <x v="1"/>
    <x v="0"/>
    <n v="3000"/>
    <n v="3000"/>
    <n v="0"/>
    <x v="0"/>
    <x v="1"/>
    <x v="1"/>
    <n v="477"/>
    <x v="8"/>
  </r>
  <r>
    <n v="503552"/>
    <x v="0"/>
    <x v="0"/>
    <n v="95000"/>
    <n v="95000"/>
    <n v="0"/>
    <x v="0"/>
    <x v="0"/>
    <x v="1"/>
    <n v="487"/>
    <x v="8"/>
  </r>
  <r>
    <n v="503561"/>
    <x v="2"/>
    <x v="2"/>
    <n v="55000"/>
    <n v="55000"/>
    <n v="0"/>
    <x v="0"/>
    <x v="1"/>
    <x v="0"/>
    <n v="473"/>
    <x v="8"/>
  </r>
  <r>
    <n v="503564"/>
    <x v="0"/>
    <x v="0"/>
    <n v="63500"/>
    <n v="63500"/>
    <n v="0"/>
    <x v="0"/>
    <x v="0"/>
    <x v="1"/>
    <n v="435"/>
    <x v="3"/>
  </r>
  <r>
    <n v="503566"/>
    <x v="0"/>
    <x v="0"/>
    <n v="65000"/>
    <n v="65000"/>
    <n v="0"/>
    <x v="0"/>
    <x v="0"/>
    <x v="2"/>
    <n v="396"/>
    <x v="2"/>
  </r>
  <r>
    <n v="503568"/>
    <x v="0"/>
    <x v="0"/>
    <n v="53000"/>
    <n v="53000"/>
    <n v="0"/>
    <x v="0"/>
    <x v="0"/>
    <x v="1"/>
    <n v="493"/>
    <x v="0"/>
  </r>
  <r>
    <n v="503569"/>
    <x v="0"/>
    <x v="1"/>
    <n v="8000"/>
    <n v="8000"/>
    <n v="0"/>
    <x v="0"/>
    <x v="0"/>
    <x v="1"/>
    <n v="433"/>
    <x v="3"/>
  </r>
  <r>
    <n v="503571"/>
    <x v="1"/>
    <x v="0"/>
    <n v="10000"/>
    <n v="10000"/>
    <n v="0"/>
    <x v="0"/>
    <x v="1"/>
    <x v="0"/>
    <n v="495"/>
    <x v="0"/>
  </r>
  <r>
    <n v="503572"/>
    <x v="0"/>
    <x v="0"/>
    <n v="35000"/>
    <n v="35000"/>
    <n v="0"/>
    <x v="0"/>
    <x v="1"/>
    <x v="1"/>
    <n v="514"/>
    <x v="7"/>
  </r>
  <r>
    <n v="503576"/>
    <x v="1"/>
    <x v="0"/>
    <n v="24000"/>
    <n v="24000"/>
    <n v="0"/>
    <x v="0"/>
    <x v="1"/>
    <x v="1"/>
    <n v="480"/>
    <x v="8"/>
  </r>
  <r>
    <n v="503578"/>
    <x v="0"/>
    <x v="0"/>
    <n v="45000"/>
    <n v="45000"/>
    <n v="0"/>
    <x v="0"/>
    <x v="0"/>
    <x v="0"/>
    <n v="465"/>
    <x v="1"/>
  </r>
  <r>
    <n v="503583"/>
    <x v="0"/>
    <x v="0"/>
    <n v="20000"/>
    <n v="20000"/>
    <n v="0"/>
    <x v="0"/>
    <x v="0"/>
    <x v="1"/>
    <n v="471"/>
    <x v="8"/>
  </r>
  <r>
    <n v="503595"/>
    <x v="1"/>
    <x v="2"/>
    <n v="30000"/>
    <n v="30000"/>
    <n v="0"/>
    <x v="0"/>
    <x v="0"/>
    <x v="1"/>
    <n v="447"/>
    <x v="3"/>
  </r>
  <r>
    <n v="503608"/>
    <x v="1"/>
    <x v="0"/>
    <n v="2000"/>
    <n v="2000"/>
    <n v="0"/>
    <x v="0"/>
    <x v="1"/>
    <x v="2"/>
    <n v="493"/>
    <x v="0"/>
  </r>
  <r>
    <n v="503611"/>
    <x v="1"/>
    <x v="0"/>
    <n v="30000"/>
    <n v="30000"/>
    <n v="0"/>
    <x v="0"/>
    <x v="1"/>
    <x v="1"/>
    <n v="456"/>
    <x v="1"/>
  </r>
  <r>
    <n v="503623"/>
    <x v="0"/>
    <x v="0"/>
    <n v="31432"/>
    <n v="31432"/>
    <n v="0"/>
    <x v="0"/>
    <x v="1"/>
    <x v="1"/>
    <n v="470"/>
    <x v="1"/>
  </r>
  <r>
    <n v="503626"/>
    <x v="0"/>
    <x v="0"/>
    <n v="149500"/>
    <n v="149500"/>
    <n v="0"/>
    <x v="0"/>
    <x v="1"/>
    <x v="0"/>
    <n v="551"/>
    <x v="10"/>
  </r>
  <r>
    <n v="503629"/>
    <x v="0"/>
    <x v="0"/>
    <n v="20300"/>
    <n v="20300"/>
    <n v="0"/>
    <x v="0"/>
    <x v="0"/>
    <x v="1"/>
    <n v="458"/>
    <x v="1"/>
  </r>
  <r>
    <n v="503654"/>
    <x v="1"/>
    <x v="0"/>
    <n v="10000"/>
    <n v="10000"/>
    <n v="0"/>
    <x v="0"/>
    <x v="0"/>
    <x v="0"/>
    <n v="442"/>
    <x v="3"/>
  </r>
  <r>
    <n v="503657"/>
    <x v="0"/>
    <x v="0"/>
    <n v="30000"/>
    <n v="30000"/>
    <n v="0"/>
    <x v="0"/>
    <x v="1"/>
    <x v="1"/>
    <n v="474"/>
    <x v="8"/>
  </r>
  <r>
    <n v="503666"/>
    <x v="1"/>
    <x v="0"/>
    <n v="10000"/>
    <n v="10000"/>
    <n v="0"/>
    <x v="0"/>
    <x v="1"/>
    <x v="0"/>
    <n v="480"/>
    <x v="8"/>
  </r>
  <r>
    <n v="503673"/>
    <x v="1"/>
    <x v="1"/>
    <n v="30000"/>
    <n v="30000"/>
    <n v="0"/>
    <x v="0"/>
    <x v="0"/>
    <x v="2"/>
    <n v="449"/>
    <x v="3"/>
  </r>
  <r>
    <n v="503675"/>
    <x v="1"/>
    <x v="0"/>
    <n v="30000"/>
    <n v="30000"/>
    <n v="0"/>
    <x v="0"/>
    <x v="1"/>
    <x v="1"/>
    <n v="484"/>
    <x v="8"/>
  </r>
  <r>
    <n v="503684"/>
    <x v="0"/>
    <x v="0"/>
    <n v="25000"/>
    <n v="25000"/>
    <n v="0"/>
    <x v="0"/>
    <x v="1"/>
    <x v="2"/>
    <n v="514"/>
    <x v="7"/>
  </r>
  <r>
    <n v="503690"/>
    <x v="1"/>
    <x v="0"/>
    <n v="20000"/>
    <n v="100"/>
    <n v="1"/>
    <x v="1"/>
    <x v="0"/>
    <x v="1"/>
    <n v="426"/>
    <x v="6"/>
  </r>
  <r>
    <n v="503692"/>
    <x v="1"/>
    <x v="0"/>
    <n v="500"/>
    <n v="500"/>
    <n v="0"/>
    <x v="0"/>
    <x v="1"/>
    <x v="0"/>
    <n v="471"/>
    <x v="8"/>
  </r>
  <r>
    <n v="503696"/>
    <x v="1"/>
    <x v="0"/>
    <n v="500"/>
    <n v="500"/>
    <n v="0"/>
    <x v="0"/>
    <x v="1"/>
    <x v="1"/>
    <n v="429"/>
    <x v="6"/>
  </r>
  <r>
    <n v="503697"/>
    <x v="1"/>
    <x v="1"/>
    <n v="42000"/>
    <n v="42000"/>
    <n v="0"/>
    <x v="0"/>
    <x v="0"/>
    <x v="1"/>
    <n v="454"/>
    <x v="1"/>
  </r>
  <r>
    <n v="503700"/>
    <x v="1"/>
    <x v="0"/>
    <n v="20000"/>
    <n v="20000"/>
    <n v="0"/>
    <x v="0"/>
    <x v="0"/>
    <x v="0"/>
    <n v="436"/>
    <x v="3"/>
  </r>
  <r>
    <n v="503710"/>
    <x v="0"/>
    <x v="0"/>
    <n v="80000"/>
    <n v="80000"/>
    <n v="0"/>
    <x v="0"/>
    <x v="1"/>
    <x v="2"/>
    <n v="558"/>
    <x v="10"/>
  </r>
  <r>
    <n v="503712"/>
    <x v="0"/>
    <x v="1"/>
    <n v="35500"/>
    <n v="35500"/>
    <n v="0"/>
    <x v="0"/>
    <x v="1"/>
    <x v="0"/>
    <n v="501"/>
    <x v="0"/>
  </r>
  <r>
    <n v="503725"/>
    <x v="1"/>
    <x v="0"/>
    <n v="30000"/>
    <n v="30000"/>
    <n v="0"/>
    <x v="0"/>
    <x v="0"/>
    <x v="0"/>
    <n v="411"/>
    <x v="6"/>
  </r>
  <r>
    <n v="503726"/>
    <x v="1"/>
    <x v="0"/>
    <n v="10000"/>
    <n v="10000"/>
    <n v="0"/>
    <x v="0"/>
    <x v="0"/>
    <x v="1"/>
    <n v="465"/>
    <x v="1"/>
  </r>
  <r>
    <n v="503731"/>
    <x v="0"/>
    <x v="0"/>
    <n v="26200"/>
    <n v="26200"/>
    <n v="0"/>
    <x v="0"/>
    <x v="0"/>
    <x v="1"/>
    <n v="434"/>
    <x v="3"/>
  </r>
  <r>
    <n v="503737"/>
    <x v="0"/>
    <x v="2"/>
    <n v="30000"/>
    <n v="30000"/>
    <n v="0"/>
    <x v="0"/>
    <x v="0"/>
    <x v="1"/>
    <n v="428"/>
    <x v="6"/>
  </r>
  <r>
    <n v="503745"/>
    <x v="0"/>
    <x v="1"/>
    <n v="50000"/>
    <n v="50000"/>
    <n v="0"/>
    <x v="0"/>
    <x v="1"/>
    <x v="2"/>
    <n v="479"/>
    <x v="8"/>
  </r>
  <r>
    <n v="503764"/>
    <x v="0"/>
    <x v="1"/>
    <n v="50500"/>
    <n v="50500"/>
    <n v="0"/>
    <x v="0"/>
    <x v="0"/>
    <x v="1"/>
    <n v="427"/>
    <x v="6"/>
  </r>
  <r>
    <n v="503773"/>
    <x v="1"/>
    <x v="0"/>
    <n v="18000"/>
    <n v="18000"/>
    <n v="0"/>
    <x v="0"/>
    <x v="0"/>
    <x v="1"/>
    <n v="402"/>
    <x v="2"/>
  </r>
  <r>
    <n v="503777"/>
    <x v="1"/>
    <x v="0"/>
    <n v="25000"/>
    <n v="25000"/>
    <n v="0"/>
    <x v="0"/>
    <x v="1"/>
    <x v="0"/>
    <n v="521"/>
    <x v="7"/>
  </r>
  <r>
    <n v="503778"/>
    <x v="0"/>
    <x v="0"/>
    <n v="50000"/>
    <n v="50000"/>
    <n v="0"/>
    <x v="0"/>
    <x v="1"/>
    <x v="1"/>
    <n v="564"/>
    <x v="10"/>
  </r>
  <r>
    <n v="503787"/>
    <x v="1"/>
    <x v="0"/>
    <n v="20000"/>
    <n v="20000"/>
    <n v="0"/>
    <x v="0"/>
    <x v="1"/>
    <x v="1"/>
    <n v="472"/>
    <x v="8"/>
  </r>
  <r>
    <n v="503788"/>
    <x v="1"/>
    <x v="0"/>
    <n v="31000"/>
    <n v="31000"/>
    <n v="0"/>
    <x v="0"/>
    <x v="0"/>
    <x v="1"/>
    <n v="448"/>
    <x v="3"/>
  </r>
  <r>
    <n v="503791"/>
    <x v="1"/>
    <x v="0"/>
    <n v="25000"/>
    <n v="25000"/>
    <n v="0"/>
    <x v="0"/>
    <x v="0"/>
    <x v="1"/>
    <n v="449"/>
    <x v="3"/>
  </r>
  <r>
    <n v="503792"/>
    <x v="0"/>
    <x v="2"/>
    <n v="16000"/>
    <n v="16000"/>
    <n v="0"/>
    <x v="0"/>
    <x v="0"/>
    <x v="0"/>
    <n v="490"/>
    <x v="8"/>
  </r>
  <r>
    <n v="503797"/>
    <x v="0"/>
    <x v="0"/>
    <n v="66000"/>
    <n v="66000"/>
    <n v="0"/>
    <x v="0"/>
    <x v="0"/>
    <x v="0"/>
    <n v="452"/>
    <x v="1"/>
  </r>
  <r>
    <n v="503804"/>
    <x v="0"/>
    <x v="0"/>
    <n v="75000"/>
    <n v="75000"/>
    <n v="0"/>
    <x v="0"/>
    <x v="0"/>
    <x v="0"/>
    <n v="512"/>
    <x v="7"/>
  </r>
  <r>
    <n v="503807"/>
    <x v="1"/>
    <x v="0"/>
    <n v="25000"/>
    <n v="25000"/>
    <n v="0"/>
    <x v="0"/>
    <x v="0"/>
    <x v="1"/>
    <n v="459"/>
    <x v="1"/>
  </r>
  <r>
    <n v="503820"/>
    <x v="1"/>
    <x v="0"/>
    <n v="5000"/>
    <n v="5000"/>
    <n v="0"/>
    <x v="0"/>
    <x v="1"/>
    <x v="0"/>
    <n v="413"/>
    <x v="6"/>
  </r>
  <r>
    <n v="503827"/>
    <x v="1"/>
    <x v="0"/>
    <n v="3000"/>
    <n v="3000"/>
    <n v="0"/>
    <x v="0"/>
    <x v="1"/>
    <x v="2"/>
    <n v="460"/>
    <x v="1"/>
  </r>
  <r>
    <n v="503838"/>
    <x v="0"/>
    <x v="1"/>
    <n v="34000"/>
    <n v="34000"/>
    <n v="0"/>
    <x v="0"/>
    <x v="0"/>
    <x v="0"/>
    <n v="419"/>
    <x v="6"/>
  </r>
  <r>
    <n v="503842"/>
    <x v="0"/>
    <x v="1"/>
    <n v="40000"/>
    <n v="40000"/>
    <n v="0"/>
    <x v="0"/>
    <x v="1"/>
    <x v="1"/>
    <n v="484"/>
    <x v="8"/>
  </r>
  <r>
    <n v="503851"/>
    <x v="1"/>
    <x v="0"/>
    <n v="30000"/>
    <n v="30000"/>
    <n v="0"/>
    <x v="0"/>
    <x v="0"/>
    <x v="1"/>
    <n v="456"/>
    <x v="1"/>
  </r>
  <r>
    <n v="503857"/>
    <x v="1"/>
    <x v="1"/>
    <n v="20000"/>
    <n v="20000"/>
    <n v="0"/>
    <x v="0"/>
    <x v="1"/>
    <x v="0"/>
    <n v="477"/>
    <x v="8"/>
  </r>
  <r>
    <n v="503869"/>
    <x v="1"/>
    <x v="0"/>
    <n v="20000"/>
    <n v="20000"/>
    <n v="0"/>
    <x v="0"/>
    <x v="1"/>
    <x v="1"/>
    <n v="466"/>
    <x v="1"/>
  </r>
  <r>
    <n v="503875"/>
    <x v="0"/>
    <x v="0"/>
    <n v="30000"/>
    <n v="30000"/>
    <n v="0"/>
    <x v="0"/>
    <x v="1"/>
    <x v="0"/>
    <n v="497"/>
    <x v="0"/>
  </r>
  <r>
    <n v="503898"/>
    <x v="0"/>
    <x v="0"/>
    <n v="70500"/>
    <n v="70500"/>
    <n v="0"/>
    <x v="0"/>
    <x v="1"/>
    <x v="0"/>
    <n v="474"/>
    <x v="8"/>
  </r>
  <r>
    <n v="503902"/>
    <x v="0"/>
    <x v="1"/>
    <n v="18000"/>
    <n v="18000"/>
    <n v="0"/>
    <x v="0"/>
    <x v="1"/>
    <x v="1"/>
    <n v="483"/>
    <x v="8"/>
  </r>
  <r>
    <n v="503911"/>
    <x v="1"/>
    <x v="1"/>
    <n v="25000"/>
    <n v="25000"/>
    <n v="0"/>
    <x v="0"/>
    <x v="1"/>
    <x v="1"/>
    <n v="538"/>
    <x v="9"/>
  </r>
  <r>
    <n v="503920"/>
    <x v="0"/>
    <x v="0"/>
    <n v="65000"/>
    <n v="65000"/>
    <n v="0"/>
    <x v="0"/>
    <x v="0"/>
    <x v="1"/>
    <n v="489"/>
    <x v="8"/>
  </r>
  <r>
    <n v="503924"/>
    <x v="0"/>
    <x v="1"/>
    <n v="30000"/>
    <n v="30000"/>
    <n v="0"/>
    <x v="0"/>
    <x v="0"/>
    <x v="1"/>
    <n v="542"/>
    <x v="9"/>
  </r>
  <r>
    <n v="503931"/>
    <x v="0"/>
    <x v="0"/>
    <n v="49998"/>
    <n v="49998"/>
    <n v="0"/>
    <x v="0"/>
    <x v="1"/>
    <x v="1"/>
    <n v="484"/>
    <x v="8"/>
  </r>
  <r>
    <n v="503933"/>
    <x v="0"/>
    <x v="0"/>
    <n v="33000"/>
    <n v="33000"/>
    <n v="0"/>
    <x v="0"/>
    <x v="1"/>
    <x v="0"/>
    <n v="480"/>
    <x v="8"/>
  </r>
  <r>
    <n v="503938"/>
    <x v="0"/>
    <x v="1"/>
    <n v="30000"/>
    <n v="30000"/>
    <n v="0"/>
    <x v="0"/>
    <x v="0"/>
    <x v="1"/>
    <n v="487"/>
    <x v="8"/>
  </r>
  <r>
    <n v="503957"/>
    <x v="0"/>
    <x v="1"/>
    <n v="50000"/>
    <n v="50000"/>
    <n v="0"/>
    <x v="0"/>
    <x v="0"/>
    <x v="0"/>
    <n v="443"/>
    <x v="3"/>
  </r>
  <r>
    <n v="503962"/>
    <x v="0"/>
    <x v="1"/>
    <n v="45000"/>
    <n v="45000"/>
    <n v="0"/>
    <x v="0"/>
    <x v="0"/>
    <x v="1"/>
    <n v="461"/>
    <x v="1"/>
  </r>
  <r>
    <n v="503964"/>
    <x v="0"/>
    <x v="0"/>
    <n v="29000"/>
    <n v="29000"/>
    <n v="0"/>
    <x v="0"/>
    <x v="0"/>
    <x v="0"/>
    <n v="516"/>
    <x v="7"/>
  </r>
  <r>
    <n v="503968"/>
    <x v="1"/>
    <x v="0"/>
    <n v="177256"/>
    <n v="177256"/>
    <n v="0"/>
    <x v="0"/>
    <x v="0"/>
    <x v="1"/>
    <n v="450"/>
    <x v="3"/>
  </r>
  <r>
    <n v="503972"/>
    <x v="1"/>
    <x v="0"/>
    <n v="500"/>
    <n v="500"/>
    <n v="0"/>
    <x v="0"/>
    <x v="1"/>
    <x v="1"/>
    <n v="449"/>
    <x v="3"/>
  </r>
  <r>
    <n v="503975"/>
    <x v="0"/>
    <x v="0"/>
    <n v="21000"/>
    <n v="21000"/>
    <n v="0"/>
    <x v="0"/>
    <x v="0"/>
    <x v="1"/>
    <n v="478"/>
    <x v="8"/>
  </r>
  <r>
    <n v="503978"/>
    <x v="0"/>
    <x v="0"/>
    <n v="9950"/>
    <n v="9950"/>
    <n v="0"/>
    <x v="0"/>
    <x v="0"/>
    <x v="0"/>
    <n v="514"/>
    <x v="7"/>
  </r>
  <r>
    <n v="503991"/>
    <x v="1"/>
    <x v="0"/>
    <n v="30000"/>
    <n v="30000"/>
    <n v="0"/>
    <x v="0"/>
    <x v="0"/>
    <x v="1"/>
    <n v="440"/>
    <x v="3"/>
  </r>
  <r>
    <n v="503999"/>
    <x v="2"/>
    <x v="0"/>
    <n v="35000"/>
    <n v="35000"/>
    <n v="0"/>
    <x v="0"/>
    <x v="1"/>
    <x v="0"/>
    <n v="545"/>
    <x v="9"/>
  </r>
  <r>
    <n v="504007"/>
    <x v="1"/>
    <x v="0"/>
    <n v="10500"/>
    <n v="10500"/>
    <n v="0"/>
    <x v="0"/>
    <x v="0"/>
    <x v="1"/>
    <n v="433"/>
    <x v="3"/>
  </r>
  <r>
    <n v="504011"/>
    <x v="0"/>
    <x v="0"/>
    <n v="30000"/>
    <n v="30000"/>
    <n v="0"/>
    <x v="0"/>
    <x v="0"/>
    <x v="0"/>
    <n v="480"/>
    <x v="8"/>
  </r>
  <r>
    <n v="504020"/>
    <x v="1"/>
    <x v="0"/>
    <n v="20000"/>
    <n v="20000"/>
    <n v="0"/>
    <x v="0"/>
    <x v="0"/>
    <x v="1"/>
    <n v="454"/>
    <x v="1"/>
  </r>
  <r>
    <n v="504028"/>
    <x v="0"/>
    <x v="1"/>
    <n v="12000"/>
    <n v="12000"/>
    <n v="0"/>
    <x v="0"/>
    <x v="0"/>
    <x v="1"/>
    <n v="436"/>
    <x v="3"/>
  </r>
  <r>
    <n v="504033"/>
    <x v="1"/>
    <x v="0"/>
    <n v="30000"/>
    <n v="0"/>
    <n v="1"/>
    <x v="1"/>
    <x v="1"/>
    <x v="0"/>
    <n v="435"/>
    <x v="3"/>
  </r>
  <r>
    <n v="504038"/>
    <x v="1"/>
    <x v="0"/>
    <n v="5000"/>
    <n v="5000"/>
    <n v="0"/>
    <x v="0"/>
    <x v="1"/>
    <x v="0"/>
    <n v="520"/>
    <x v="7"/>
  </r>
  <r>
    <n v="504043"/>
    <x v="0"/>
    <x v="2"/>
    <n v="61300"/>
    <n v="61300"/>
    <n v="0"/>
    <x v="0"/>
    <x v="1"/>
    <x v="1"/>
    <n v="479"/>
    <x v="8"/>
  </r>
  <r>
    <n v="504045"/>
    <x v="0"/>
    <x v="0"/>
    <n v="35000"/>
    <n v="35000"/>
    <n v="0"/>
    <x v="0"/>
    <x v="0"/>
    <x v="0"/>
    <n v="442"/>
    <x v="3"/>
  </r>
  <r>
    <n v="504048"/>
    <x v="0"/>
    <x v="0"/>
    <n v="19500"/>
    <n v="19500"/>
    <n v="0"/>
    <x v="0"/>
    <x v="1"/>
    <x v="1"/>
    <n v="418"/>
    <x v="6"/>
  </r>
  <r>
    <n v="504054"/>
    <x v="1"/>
    <x v="0"/>
    <n v="30000"/>
    <n v="0"/>
    <n v="1"/>
    <x v="1"/>
    <x v="0"/>
    <x v="1"/>
    <n v="390"/>
    <x v="4"/>
  </r>
  <r>
    <n v="504055"/>
    <x v="0"/>
    <x v="0"/>
    <n v="132500"/>
    <n v="132500"/>
    <n v="0"/>
    <x v="0"/>
    <x v="1"/>
    <x v="1"/>
    <n v="504"/>
    <x v="0"/>
  </r>
  <r>
    <n v="504061"/>
    <x v="1"/>
    <x v="0"/>
    <n v="30000"/>
    <n v="30000"/>
    <n v="0"/>
    <x v="0"/>
    <x v="0"/>
    <x v="1"/>
    <n v="453"/>
    <x v="1"/>
  </r>
  <r>
    <n v="504062"/>
    <x v="0"/>
    <x v="1"/>
    <n v="20000"/>
    <n v="20000"/>
    <n v="0"/>
    <x v="0"/>
    <x v="1"/>
    <x v="0"/>
    <n v="492"/>
    <x v="0"/>
  </r>
  <r>
    <n v="504066"/>
    <x v="1"/>
    <x v="0"/>
    <n v="1000"/>
    <n v="1000"/>
    <n v="0"/>
    <x v="0"/>
    <x v="1"/>
    <x v="1"/>
    <n v="445"/>
    <x v="3"/>
  </r>
  <r>
    <n v="504067"/>
    <x v="0"/>
    <x v="1"/>
    <n v="30000"/>
    <n v="30000"/>
    <n v="0"/>
    <x v="0"/>
    <x v="0"/>
    <x v="1"/>
    <n v="410"/>
    <x v="2"/>
  </r>
  <r>
    <n v="504069"/>
    <x v="0"/>
    <x v="1"/>
    <n v="40000"/>
    <n v="40000"/>
    <n v="0"/>
    <x v="0"/>
    <x v="1"/>
    <x v="0"/>
    <n v="452"/>
    <x v="1"/>
  </r>
  <r>
    <n v="504073"/>
    <x v="1"/>
    <x v="0"/>
    <n v="40000"/>
    <n v="40000"/>
    <n v="0"/>
    <x v="0"/>
    <x v="1"/>
    <x v="0"/>
    <n v="450"/>
    <x v="3"/>
  </r>
  <r>
    <n v="504080"/>
    <x v="1"/>
    <x v="1"/>
    <n v="60000"/>
    <n v="60000"/>
    <n v="0"/>
    <x v="0"/>
    <x v="0"/>
    <x v="1"/>
    <n v="429"/>
    <x v="6"/>
  </r>
  <r>
    <n v="504084"/>
    <x v="0"/>
    <x v="1"/>
    <n v="20000"/>
    <n v="20000"/>
    <n v="0"/>
    <x v="0"/>
    <x v="0"/>
    <x v="1"/>
    <n v="417"/>
    <x v="6"/>
  </r>
  <r>
    <n v="504088"/>
    <x v="0"/>
    <x v="1"/>
    <n v="107900"/>
    <n v="107900"/>
    <n v="0"/>
    <x v="0"/>
    <x v="0"/>
    <x v="1"/>
    <n v="461"/>
    <x v="1"/>
  </r>
  <r>
    <n v="504101"/>
    <x v="1"/>
    <x v="0"/>
    <n v="5500"/>
    <n v="5500"/>
    <n v="0"/>
    <x v="0"/>
    <x v="0"/>
    <x v="1"/>
    <n v="373"/>
    <x v="4"/>
  </r>
  <r>
    <n v="504103"/>
    <x v="0"/>
    <x v="1"/>
    <n v="33500"/>
    <n v="33500"/>
    <n v="0"/>
    <x v="0"/>
    <x v="1"/>
    <x v="0"/>
    <n v="430"/>
    <x v="6"/>
  </r>
  <r>
    <n v="504119"/>
    <x v="0"/>
    <x v="1"/>
    <n v="110000"/>
    <n v="110000"/>
    <n v="0"/>
    <x v="0"/>
    <x v="0"/>
    <x v="0"/>
    <n v="537"/>
    <x v="9"/>
  </r>
  <r>
    <n v="504124"/>
    <x v="0"/>
    <x v="0"/>
    <n v="65000"/>
    <n v="65000"/>
    <n v="0"/>
    <x v="0"/>
    <x v="0"/>
    <x v="1"/>
    <n v="524"/>
    <x v="7"/>
  </r>
  <r>
    <n v="504134"/>
    <x v="0"/>
    <x v="0"/>
    <n v="124812"/>
    <n v="124812"/>
    <n v="0"/>
    <x v="0"/>
    <x v="0"/>
    <x v="0"/>
    <n v="495"/>
    <x v="0"/>
  </r>
  <r>
    <n v="504135"/>
    <x v="1"/>
    <x v="0"/>
    <n v="5000"/>
    <n v="5000"/>
    <n v="0"/>
    <x v="0"/>
    <x v="1"/>
    <x v="2"/>
    <n v="461"/>
    <x v="1"/>
  </r>
  <r>
    <n v="504136"/>
    <x v="0"/>
    <x v="0"/>
    <n v="18000"/>
    <n v="18000"/>
    <n v="0"/>
    <x v="0"/>
    <x v="0"/>
    <x v="0"/>
    <n v="468"/>
    <x v="1"/>
  </r>
  <r>
    <n v="504139"/>
    <x v="1"/>
    <x v="0"/>
    <n v="5000"/>
    <n v="5000"/>
    <n v="0"/>
    <x v="0"/>
    <x v="1"/>
    <x v="0"/>
    <n v="422"/>
    <x v="6"/>
  </r>
  <r>
    <n v="504140"/>
    <x v="0"/>
    <x v="0"/>
    <n v="33000"/>
    <n v="33000"/>
    <n v="0"/>
    <x v="0"/>
    <x v="1"/>
    <x v="1"/>
    <n v="479"/>
    <x v="8"/>
  </r>
  <r>
    <n v="504150"/>
    <x v="0"/>
    <x v="0"/>
    <n v="165000"/>
    <n v="165000"/>
    <n v="0"/>
    <x v="0"/>
    <x v="1"/>
    <x v="1"/>
    <n v="506"/>
    <x v="0"/>
  </r>
  <r>
    <n v="504156"/>
    <x v="0"/>
    <x v="0"/>
    <n v="34500"/>
    <n v="34500"/>
    <n v="0"/>
    <x v="0"/>
    <x v="0"/>
    <x v="0"/>
    <n v="507"/>
    <x v="0"/>
  </r>
  <r>
    <n v="504163"/>
    <x v="1"/>
    <x v="1"/>
    <n v="30000"/>
    <n v="30000"/>
    <n v="0"/>
    <x v="0"/>
    <x v="0"/>
    <x v="0"/>
    <n v="503"/>
    <x v="0"/>
  </r>
  <r>
    <n v="504166"/>
    <x v="1"/>
    <x v="0"/>
    <n v="35000"/>
    <n v="35000"/>
    <n v="0"/>
    <x v="0"/>
    <x v="1"/>
    <x v="0"/>
    <n v="428"/>
    <x v="6"/>
  </r>
  <r>
    <n v="504171"/>
    <x v="0"/>
    <x v="0"/>
    <n v="48500"/>
    <n v="48500"/>
    <n v="0"/>
    <x v="0"/>
    <x v="0"/>
    <x v="1"/>
    <n v="454"/>
    <x v="1"/>
  </r>
  <r>
    <n v="504181"/>
    <x v="0"/>
    <x v="1"/>
    <n v="47000"/>
    <n v="47000"/>
    <n v="0"/>
    <x v="0"/>
    <x v="0"/>
    <x v="1"/>
    <n v="450"/>
    <x v="3"/>
  </r>
  <r>
    <n v="504192"/>
    <x v="0"/>
    <x v="0"/>
    <n v="5000"/>
    <n v="5000"/>
    <n v="0"/>
    <x v="0"/>
    <x v="1"/>
    <x v="0"/>
    <n v="473"/>
    <x v="8"/>
  </r>
  <r>
    <n v="504196"/>
    <x v="0"/>
    <x v="0"/>
    <n v="90000"/>
    <n v="90000"/>
    <n v="0"/>
    <x v="0"/>
    <x v="0"/>
    <x v="1"/>
    <n v="464"/>
    <x v="1"/>
  </r>
  <r>
    <n v="504198"/>
    <x v="0"/>
    <x v="0"/>
    <n v="20000"/>
    <n v="20000"/>
    <n v="0"/>
    <x v="0"/>
    <x v="0"/>
    <x v="0"/>
    <n v="419"/>
    <x v="6"/>
  </r>
  <r>
    <n v="504202"/>
    <x v="0"/>
    <x v="0"/>
    <n v="137760"/>
    <n v="137760"/>
    <n v="0"/>
    <x v="0"/>
    <x v="1"/>
    <x v="0"/>
    <n v="468"/>
    <x v="1"/>
  </r>
  <r>
    <n v="504204"/>
    <x v="0"/>
    <x v="2"/>
    <n v="46100"/>
    <n v="46100"/>
    <n v="0"/>
    <x v="0"/>
    <x v="1"/>
    <x v="1"/>
    <n v="467"/>
    <x v="1"/>
  </r>
  <r>
    <n v="504207"/>
    <x v="0"/>
    <x v="0"/>
    <n v="65000"/>
    <n v="65000"/>
    <n v="0"/>
    <x v="0"/>
    <x v="0"/>
    <x v="0"/>
    <n v="484"/>
    <x v="8"/>
  </r>
  <r>
    <n v="504216"/>
    <x v="1"/>
    <x v="0"/>
    <n v="30000"/>
    <n v="30000"/>
    <n v="0"/>
    <x v="0"/>
    <x v="0"/>
    <x v="1"/>
    <n v="450"/>
    <x v="3"/>
  </r>
  <r>
    <n v="504219"/>
    <x v="0"/>
    <x v="0"/>
    <n v="60000"/>
    <n v="60000"/>
    <n v="0"/>
    <x v="0"/>
    <x v="1"/>
    <x v="1"/>
    <n v="473"/>
    <x v="8"/>
  </r>
  <r>
    <n v="504225"/>
    <x v="1"/>
    <x v="0"/>
    <n v="80000"/>
    <n v="80000"/>
    <n v="0"/>
    <x v="0"/>
    <x v="0"/>
    <x v="1"/>
    <n v="442"/>
    <x v="3"/>
  </r>
  <r>
    <n v="504229"/>
    <x v="0"/>
    <x v="0"/>
    <n v="80000"/>
    <n v="80000"/>
    <n v="0"/>
    <x v="0"/>
    <x v="1"/>
    <x v="0"/>
    <n v="472"/>
    <x v="8"/>
  </r>
  <r>
    <n v="504242"/>
    <x v="0"/>
    <x v="0"/>
    <n v="10000"/>
    <n v="10000"/>
    <n v="0"/>
    <x v="0"/>
    <x v="0"/>
    <x v="1"/>
    <n v="460"/>
    <x v="1"/>
  </r>
  <r>
    <n v="504244"/>
    <x v="0"/>
    <x v="0"/>
    <n v="40000"/>
    <n v="40000"/>
    <n v="0"/>
    <x v="0"/>
    <x v="1"/>
    <x v="2"/>
    <n v="530"/>
    <x v="7"/>
  </r>
  <r>
    <n v="504250"/>
    <x v="1"/>
    <x v="0"/>
    <n v="150000"/>
    <n v="150000"/>
    <n v="0"/>
    <x v="0"/>
    <x v="0"/>
    <x v="1"/>
    <n v="439"/>
    <x v="3"/>
  </r>
  <r>
    <n v="504258"/>
    <x v="0"/>
    <x v="0"/>
    <n v="53352"/>
    <n v="53352"/>
    <n v="0"/>
    <x v="0"/>
    <x v="1"/>
    <x v="1"/>
    <n v="494"/>
    <x v="0"/>
  </r>
  <r>
    <n v="504259"/>
    <x v="0"/>
    <x v="0"/>
    <n v="35000"/>
    <n v="35000"/>
    <n v="0"/>
    <x v="0"/>
    <x v="1"/>
    <x v="0"/>
    <n v="521"/>
    <x v="7"/>
  </r>
  <r>
    <n v="504260"/>
    <x v="1"/>
    <x v="0"/>
    <n v="30000"/>
    <n v="30000"/>
    <n v="0"/>
    <x v="0"/>
    <x v="0"/>
    <x v="1"/>
    <n v="435"/>
    <x v="3"/>
  </r>
  <r>
    <n v="504261"/>
    <x v="1"/>
    <x v="1"/>
    <n v="35000"/>
    <n v="35000"/>
    <n v="0"/>
    <x v="0"/>
    <x v="0"/>
    <x v="0"/>
    <n v="449"/>
    <x v="3"/>
  </r>
  <r>
    <n v="504303"/>
    <x v="1"/>
    <x v="1"/>
    <n v="25000"/>
    <n v="25000"/>
    <n v="0"/>
    <x v="0"/>
    <x v="1"/>
    <x v="2"/>
    <n v="466"/>
    <x v="1"/>
  </r>
  <r>
    <n v="504310"/>
    <x v="1"/>
    <x v="2"/>
    <n v="30000"/>
    <n v="30000"/>
    <n v="0"/>
    <x v="0"/>
    <x v="1"/>
    <x v="0"/>
    <n v="466"/>
    <x v="1"/>
  </r>
  <r>
    <n v="504325"/>
    <x v="0"/>
    <x v="1"/>
    <n v="45500"/>
    <n v="45500"/>
    <n v="0"/>
    <x v="0"/>
    <x v="0"/>
    <x v="1"/>
    <n v="424"/>
    <x v="6"/>
  </r>
  <r>
    <n v="504328"/>
    <x v="1"/>
    <x v="0"/>
    <n v="20000"/>
    <n v="20000"/>
    <n v="0"/>
    <x v="0"/>
    <x v="0"/>
    <x v="1"/>
    <n v="427"/>
    <x v="6"/>
  </r>
  <r>
    <n v="504330"/>
    <x v="1"/>
    <x v="0"/>
    <n v="30000"/>
    <n v="30000"/>
    <n v="0"/>
    <x v="0"/>
    <x v="1"/>
    <x v="1"/>
    <n v="444"/>
    <x v="3"/>
  </r>
  <r>
    <n v="504334"/>
    <x v="0"/>
    <x v="2"/>
    <n v="11500"/>
    <n v="11500"/>
    <n v="0"/>
    <x v="0"/>
    <x v="0"/>
    <x v="1"/>
    <n v="484"/>
    <x v="8"/>
  </r>
  <r>
    <n v="504346"/>
    <x v="1"/>
    <x v="0"/>
    <n v="18000"/>
    <n v="0"/>
    <n v="1"/>
    <x v="1"/>
    <x v="0"/>
    <x v="1"/>
    <n v="447"/>
    <x v="3"/>
  </r>
  <r>
    <n v="504355"/>
    <x v="0"/>
    <x v="1"/>
    <n v="65000"/>
    <n v="65000"/>
    <n v="0"/>
    <x v="0"/>
    <x v="1"/>
    <x v="1"/>
    <n v="497"/>
    <x v="0"/>
  </r>
  <r>
    <n v="504356"/>
    <x v="1"/>
    <x v="1"/>
    <n v="30000"/>
    <n v="30000"/>
    <n v="0"/>
    <x v="0"/>
    <x v="1"/>
    <x v="0"/>
    <n v="485"/>
    <x v="8"/>
  </r>
  <r>
    <n v="504366"/>
    <x v="1"/>
    <x v="0"/>
    <n v="40000"/>
    <n v="40000"/>
    <n v="0"/>
    <x v="0"/>
    <x v="0"/>
    <x v="1"/>
    <n v="377"/>
    <x v="4"/>
  </r>
  <r>
    <n v="504373"/>
    <x v="0"/>
    <x v="0"/>
    <n v="9000"/>
    <n v="9000"/>
    <n v="0"/>
    <x v="0"/>
    <x v="1"/>
    <x v="1"/>
    <n v="467"/>
    <x v="1"/>
  </r>
  <r>
    <n v="504413"/>
    <x v="0"/>
    <x v="0"/>
    <n v="28000"/>
    <n v="28000"/>
    <n v="0"/>
    <x v="0"/>
    <x v="1"/>
    <x v="0"/>
    <n v="500"/>
    <x v="0"/>
  </r>
  <r>
    <n v="504420"/>
    <x v="1"/>
    <x v="0"/>
    <n v="5000"/>
    <n v="5000"/>
    <n v="0"/>
    <x v="0"/>
    <x v="1"/>
    <x v="1"/>
    <n v="447"/>
    <x v="3"/>
  </r>
  <r>
    <n v="504425"/>
    <x v="1"/>
    <x v="0"/>
    <n v="30000"/>
    <n v="0"/>
    <n v="1"/>
    <x v="1"/>
    <x v="1"/>
    <x v="0"/>
    <n v="449"/>
    <x v="3"/>
  </r>
  <r>
    <n v="504434"/>
    <x v="1"/>
    <x v="0"/>
    <n v="32000"/>
    <n v="32000"/>
    <n v="0"/>
    <x v="0"/>
    <x v="1"/>
    <x v="1"/>
    <n v="462"/>
    <x v="1"/>
  </r>
  <r>
    <n v="504445"/>
    <x v="0"/>
    <x v="1"/>
    <n v="38000"/>
    <n v="42892"/>
    <n v="1"/>
    <x v="1"/>
    <x v="0"/>
    <x v="1"/>
    <n v="493"/>
    <x v="0"/>
  </r>
  <r>
    <n v="504454"/>
    <x v="1"/>
    <x v="0"/>
    <n v="30000"/>
    <n v="0"/>
    <n v="1"/>
    <x v="1"/>
    <x v="1"/>
    <x v="1"/>
    <n v="467"/>
    <x v="1"/>
  </r>
  <r>
    <n v="504468"/>
    <x v="2"/>
    <x v="0"/>
    <n v="30000"/>
    <n v="30000"/>
    <n v="0"/>
    <x v="0"/>
    <x v="1"/>
    <x v="1"/>
    <n v="473"/>
    <x v="8"/>
  </r>
  <r>
    <n v="504470"/>
    <x v="0"/>
    <x v="0"/>
    <n v="8500"/>
    <n v="8500"/>
    <n v="0"/>
    <x v="0"/>
    <x v="1"/>
    <x v="1"/>
    <n v="454"/>
    <x v="1"/>
  </r>
  <r>
    <n v="504486"/>
    <x v="0"/>
    <x v="0"/>
    <n v="101500"/>
    <n v="101500"/>
    <n v="0"/>
    <x v="0"/>
    <x v="1"/>
    <x v="1"/>
    <n v="482"/>
    <x v="8"/>
  </r>
  <r>
    <n v="504499"/>
    <x v="0"/>
    <x v="0"/>
    <n v="37800"/>
    <n v="37800"/>
    <n v="0"/>
    <x v="0"/>
    <x v="0"/>
    <x v="1"/>
    <n v="441"/>
    <x v="3"/>
  </r>
  <r>
    <n v="504504"/>
    <x v="1"/>
    <x v="0"/>
    <n v="35000"/>
    <n v="0"/>
    <n v="1"/>
    <x v="1"/>
    <x v="1"/>
    <x v="1"/>
    <n v="417"/>
    <x v="6"/>
  </r>
  <r>
    <n v="504506"/>
    <x v="2"/>
    <x v="2"/>
    <n v="50000"/>
    <n v="50000"/>
    <n v="0"/>
    <x v="0"/>
    <x v="1"/>
    <x v="0"/>
    <n v="483"/>
    <x v="8"/>
  </r>
  <r>
    <n v="504509"/>
    <x v="0"/>
    <x v="1"/>
    <n v="30000"/>
    <n v="30000"/>
    <n v="0"/>
    <x v="0"/>
    <x v="0"/>
    <x v="1"/>
    <n v="443"/>
    <x v="3"/>
  </r>
  <r>
    <n v="504517"/>
    <x v="0"/>
    <x v="0"/>
    <n v="85000"/>
    <n v="85000"/>
    <n v="0"/>
    <x v="0"/>
    <x v="0"/>
    <x v="1"/>
    <n v="428"/>
    <x v="6"/>
  </r>
  <r>
    <n v="504523"/>
    <x v="0"/>
    <x v="0"/>
    <n v="49000"/>
    <n v="49000"/>
    <n v="0"/>
    <x v="0"/>
    <x v="1"/>
    <x v="2"/>
    <n v="460"/>
    <x v="1"/>
  </r>
  <r>
    <n v="504525"/>
    <x v="1"/>
    <x v="0"/>
    <n v="10000"/>
    <n v="10000"/>
    <n v="0"/>
    <x v="0"/>
    <x v="1"/>
    <x v="0"/>
    <n v="460"/>
    <x v="1"/>
  </r>
  <r>
    <n v="504530"/>
    <x v="0"/>
    <x v="1"/>
    <n v="13500"/>
    <n v="13500"/>
    <n v="0"/>
    <x v="0"/>
    <x v="1"/>
    <x v="1"/>
    <n v="471"/>
    <x v="8"/>
  </r>
  <r>
    <n v="504531"/>
    <x v="0"/>
    <x v="0"/>
    <n v="20000"/>
    <n v="20000"/>
    <n v="0"/>
    <x v="0"/>
    <x v="0"/>
    <x v="0"/>
    <n v="476"/>
    <x v="8"/>
  </r>
  <r>
    <n v="504540"/>
    <x v="0"/>
    <x v="0"/>
    <n v="36000"/>
    <n v="36000"/>
    <n v="0"/>
    <x v="0"/>
    <x v="1"/>
    <x v="2"/>
    <n v="458"/>
    <x v="1"/>
  </r>
  <r>
    <n v="504542"/>
    <x v="1"/>
    <x v="1"/>
    <n v="80000"/>
    <n v="80000"/>
    <n v="0"/>
    <x v="0"/>
    <x v="0"/>
    <x v="1"/>
    <n v="418"/>
    <x v="6"/>
  </r>
  <r>
    <n v="504546"/>
    <x v="0"/>
    <x v="2"/>
    <n v="104000"/>
    <n v="104000"/>
    <n v="0"/>
    <x v="0"/>
    <x v="1"/>
    <x v="0"/>
    <n v="484"/>
    <x v="8"/>
  </r>
  <r>
    <n v="504548"/>
    <x v="0"/>
    <x v="0"/>
    <n v="30600"/>
    <n v="30600"/>
    <n v="0"/>
    <x v="0"/>
    <x v="0"/>
    <x v="1"/>
    <n v="501"/>
    <x v="0"/>
  </r>
  <r>
    <n v="504554"/>
    <x v="0"/>
    <x v="0"/>
    <n v="19667"/>
    <n v="19667"/>
    <n v="0"/>
    <x v="0"/>
    <x v="1"/>
    <x v="1"/>
    <n v="470"/>
    <x v="1"/>
  </r>
  <r>
    <n v="504564"/>
    <x v="0"/>
    <x v="1"/>
    <n v="31500"/>
    <n v="31500"/>
    <n v="0"/>
    <x v="0"/>
    <x v="0"/>
    <x v="1"/>
    <n v="438"/>
    <x v="3"/>
  </r>
  <r>
    <n v="504570"/>
    <x v="2"/>
    <x v="1"/>
    <n v="60000"/>
    <n v="60000"/>
    <n v="0"/>
    <x v="0"/>
    <x v="0"/>
    <x v="1"/>
    <n v="425"/>
    <x v="6"/>
  </r>
  <r>
    <n v="504572"/>
    <x v="1"/>
    <x v="0"/>
    <n v="29500"/>
    <n v="29500"/>
    <n v="0"/>
    <x v="0"/>
    <x v="0"/>
    <x v="1"/>
    <n v="438"/>
    <x v="3"/>
  </r>
  <r>
    <n v="504584"/>
    <x v="0"/>
    <x v="2"/>
    <n v="35000"/>
    <n v="35000"/>
    <n v="0"/>
    <x v="0"/>
    <x v="1"/>
    <x v="1"/>
    <n v="465"/>
    <x v="1"/>
  </r>
  <r>
    <n v="504586"/>
    <x v="1"/>
    <x v="1"/>
    <n v="6000"/>
    <n v="6000"/>
    <n v="0"/>
    <x v="0"/>
    <x v="0"/>
    <x v="1"/>
    <n v="396"/>
    <x v="2"/>
  </r>
  <r>
    <n v="504587"/>
    <x v="1"/>
    <x v="0"/>
    <n v="30000"/>
    <n v="0"/>
    <n v="1"/>
    <x v="1"/>
    <x v="1"/>
    <x v="1"/>
    <n v="461"/>
    <x v="1"/>
  </r>
  <r>
    <n v="504598"/>
    <x v="1"/>
    <x v="0"/>
    <n v="25000"/>
    <n v="25000"/>
    <n v="0"/>
    <x v="0"/>
    <x v="1"/>
    <x v="1"/>
    <n v="474"/>
    <x v="8"/>
  </r>
  <r>
    <n v="504614"/>
    <x v="0"/>
    <x v="0"/>
    <n v="48200"/>
    <n v="48200"/>
    <n v="0"/>
    <x v="0"/>
    <x v="1"/>
    <x v="0"/>
    <n v="525"/>
    <x v="7"/>
  </r>
  <r>
    <n v="504625"/>
    <x v="0"/>
    <x v="1"/>
    <n v="75000"/>
    <n v="75000"/>
    <n v="0"/>
    <x v="0"/>
    <x v="1"/>
    <x v="0"/>
    <n v="440"/>
    <x v="3"/>
  </r>
  <r>
    <n v="504628"/>
    <x v="0"/>
    <x v="1"/>
    <n v="31000"/>
    <n v="31000"/>
    <n v="0"/>
    <x v="0"/>
    <x v="0"/>
    <x v="1"/>
    <n v="513"/>
    <x v="7"/>
  </r>
  <r>
    <n v="504629"/>
    <x v="0"/>
    <x v="0"/>
    <n v="70000"/>
    <n v="70000"/>
    <n v="0"/>
    <x v="0"/>
    <x v="1"/>
    <x v="0"/>
    <n v="488"/>
    <x v="8"/>
  </r>
  <r>
    <n v="504634"/>
    <x v="0"/>
    <x v="0"/>
    <n v="35000"/>
    <n v="35000"/>
    <n v="0"/>
    <x v="0"/>
    <x v="0"/>
    <x v="0"/>
    <n v="444"/>
    <x v="3"/>
  </r>
  <r>
    <n v="504642"/>
    <x v="1"/>
    <x v="0"/>
    <n v="50000"/>
    <n v="50000"/>
    <n v="0"/>
    <x v="0"/>
    <x v="0"/>
    <x v="1"/>
    <n v="397"/>
    <x v="2"/>
  </r>
  <r>
    <n v="504657"/>
    <x v="0"/>
    <x v="0"/>
    <n v="85000"/>
    <n v="85000"/>
    <n v="0"/>
    <x v="0"/>
    <x v="0"/>
    <x v="0"/>
    <n v="447"/>
    <x v="3"/>
  </r>
  <r>
    <n v="504658"/>
    <x v="0"/>
    <x v="1"/>
    <n v="106000"/>
    <n v="106000"/>
    <n v="0"/>
    <x v="0"/>
    <x v="1"/>
    <x v="0"/>
    <n v="496"/>
    <x v="0"/>
  </r>
  <r>
    <n v="504662"/>
    <x v="0"/>
    <x v="0"/>
    <n v="105203"/>
    <n v="105203"/>
    <n v="0"/>
    <x v="0"/>
    <x v="0"/>
    <x v="1"/>
    <n v="472"/>
    <x v="8"/>
  </r>
  <r>
    <n v="504663"/>
    <x v="0"/>
    <x v="0"/>
    <n v="20300"/>
    <n v="20300"/>
    <n v="0"/>
    <x v="0"/>
    <x v="1"/>
    <x v="0"/>
    <n v="519"/>
    <x v="7"/>
  </r>
  <r>
    <n v="504672"/>
    <x v="0"/>
    <x v="0"/>
    <n v="41500"/>
    <n v="41500"/>
    <n v="0"/>
    <x v="0"/>
    <x v="1"/>
    <x v="0"/>
    <n v="488"/>
    <x v="8"/>
  </r>
  <r>
    <n v="504677"/>
    <x v="0"/>
    <x v="0"/>
    <n v="16500"/>
    <n v="16500"/>
    <n v="0"/>
    <x v="0"/>
    <x v="1"/>
    <x v="0"/>
    <n v="505"/>
    <x v="0"/>
  </r>
  <r>
    <n v="504692"/>
    <x v="0"/>
    <x v="1"/>
    <n v="47000"/>
    <n v="47000"/>
    <n v="0"/>
    <x v="0"/>
    <x v="1"/>
    <x v="0"/>
    <n v="471"/>
    <x v="8"/>
  </r>
  <r>
    <n v="504701"/>
    <x v="1"/>
    <x v="0"/>
    <n v="500"/>
    <n v="500"/>
    <n v="0"/>
    <x v="0"/>
    <x v="1"/>
    <x v="1"/>
    <n v="418"/>
    <x v="6"/>
  </r>
  <r>
    <n v="504715"/>
    <x v="0"/>
    <x v="0"/>
    <n v="100000"/>
    <n v="100000"/>
    <n v="0"/>
    <x v="0"/>
    <x v="0"/>
    <x v="1"/>
    <n v="437"/>
    <x v="3"/>
  </r>
  <r>
    <n v="504729"/>
    <x v="1"/>
    <x v="0"/>
    <n v="20000"/>
    <n v="20000"/>
    <n v="0"/>
    <x v="0"/>
    <x v="0"/>
    <x v="2"/>
    <n v="422"/>
    <x v="6"/>
  </r>
  <r>
    <n v="504737"/>
    <x v="1"/>
    <x v="2"/>
    <n v="35500"/>
    <n v="35500"/>
    <n v="0"/>
    <x v="0"/>
    <x v="0"/>
    <x v="1"/>
    <n v="434"/>
    <x v="3"/>
  </r>
  <r>
    <n v="504755"/>
    <x v="0"/>
    <x v="0"/>
    <n v="108000"/>
    <n v="108000"/>
    <n v="0"/>
    <x v="0"/>
    <x v="0"/>
    <x v="1"/>
    <n v="449"/>
    <x v="3"/>
  </r>
  <r>
    <n v="504756"/>
    <x v="1"/>
    <x v="0"/>
    <n v="35000"/>
    <n v="35000"/>
    <n v="0"/>
    <x v="0"/>
    <x v="1"/>
    <x v="0"/>
    <n v="433"/>
    <x v="3"/>
  </r>
  <r>
    <n v="504759"/>
    <x v="0"/>
    <x v="0"/>
    <n v="35000"/>
    <n v="35000"/>
    <n v="0"/>
    <x v="0"/>
    <x v="0"/>
    <x v="1"/>
    <n v="499"/>
    <x v="0"/>
  </r>
  <r>
    <n v="504762"/>
    <x v="0"/>
    <x v="2"/>
    <n v="65000"/>
    <n v="65000"/>
    <n v="0"/>
    <x v="0"/>
    <x v="0"/>
    <x v="0"/>
    <n v="403"/>
    <x v="2"/>
  </r>
  <r>
    <n v="504772"/>
    <x v="0"/>
    <x v="0"/>
    <n v="40000"/>
    <n v="40000"/>
    <n v="0"/>
    <x v="0"/>
    <x v="1"/>
    <x v="1"/>
    <n v="467"/>
    <x v="1"/>
  </r>
  <r>
    <n v="504774"/>
    <x v="0"/>
    <x v="0"/>
    <n v="58000"/>
    <n v="58000"/>
    <n v="0"/>
    <x v="0"/>
    <x v="1"/>
    <x v="1"/>
    <n v="493"/>
    <x v="0"/>
  </r>
  <r>
    <n v="504780"/>
    <x v="1"/>
    <x v="0"/>
    <n v="35000"/>
    <n v="0"/>
    <n v="1"/>
    <x v="1"/>
    <x v="0"/>
    <x v="1"/>
    <n v="467"/>
    <x v="1"/>
  </r>
  <r>
    <n v="504788"/>
    <x v="0"/>
    <x v="0"/>
    <n v="7000"/>
    <n v="7000"/>
    <n v="0"/>
    <x v="0"/>
    <x v="1"/>
    <x v="1"/>
    <n v="498"/>
    <x v="0"/>
  </r>
  <r>
    <n v="504794"/>
    <x v="0"/>
    <x v="0"/>
    <n v="39500"/>
    <n v="39500"/>
    <n v="0"/>
    <x v="0"/>
    <x v="1"/>
    <x v="0"/>
    <n v="482"/>
    <x v="8"/>
  </r>
  <r>
    <n v="504801"/>
    <x v="0"/>
    <x v="0"/>
    <n v="72000"/>
    <n v="72000"/>
    <n v="0"/>
    <x v="0"/>
    <x v="1"/>
    <x v="1"/>
    <n v="448"/>
    <x v="3"/>
  </r>
  <r>
    <n v="504804"/>
    <x v="1"/>
    <x v="0"/>
    <n v="500"/>
    <n v="500"/>
    <n v="0"/>
    <x v="0"/>
    <x v="1"/>
    <x v="1"/>
    <n v="371"/>
    <x v="4"/>
  </r>
  <r>
    <n v="504815"/>
    <x v="0"/>
    <x v="1"/>
    <n v="25000"/>
    <n v="25000"/>
    <n v="0"/>
    <x v="0"/>
    <x v="0"/>
    <x v="1"/>
    <n v="482"/>
    <x v="8"/>
  </r>
  <r>
    <n v="504842"/>
    <x v="0"/>
    <x v="0"/>
    <n v="265000"/>
    <n v="265000"/>
    <n v="0"/>
    <x v="0"/>
    <x v="0"/>
    <x v="1"/>
    <n v="462"/>
    <x v="1"/>
  </r>
  <r>
    <n v="504843"/>
    <x v="0"/>
    <x v="2"/>
    <n v="87800"/>
    <n v="87800"/>
    <n v="0"/>
    <x v="0"/>
    <x v="1"/>
    <x v="1"/>
    <n v="477"/>
    <x v="8"/>
  </r>
  <r>
    <n v="504850"/>
    <x v="0"/>
    <x v="2"/>
    <n v="35000"/>
    <n v="35000"/>
    <n v="0"/>
    <x v="0"/>
    <x v="1"/>
    <x v="0"/>
    <n v="533"/>
    <x v="9"/>
  </r>
  <r>
    <n v="504864"/>
    <x v="1"/>
    <x v="0"/>
    <n v="30000"/>
    <n v="30000"/>
    <n v="0"/>
    <x v="0"/>
    <x v="1"/>
    <x v="1"/>
    <n v="451"/>
    <x v="1"/>
  </r>
  <r>
    <n v="504865"/>
    <x v="1"/>
    <x v="0"/>
    <n v="500"/>
    <n v="500"/>
    <n v="0"/>
    <x v="0"/>
    <x v="1"/>
    <x v="2"/>
    <n v="448"/>
    <x v="3"/>
  </r>
  <r>
    <n v="504869"/>
    <x v="0"/>
    <x v="1"/>
    <n v="10000"/>
    <n v="10000"/>
    <n v="0"/>
    <x v="0"/>
    <x v="0"/>
    <x v="1"/>
    <n v="496"/>
    <x v="0"/>
  </r>
  <r>
    <n v="504874"/>
    <x v="0"/>
    <x v="0"/>
    <n v="20000"/>
    <n v="20000"/>
    <n v="0"/>
    <x v="0"/>
    <x v="1"/>
    <x v="0"/>
    <n v="446"/>
    <x v="3"/>
  </r>
  <r>
    <n v="504882"/>
    <x v="0"/>
    <x v="2"/>
    <n v="40000"/>
    <n v="40000"/>
    <n v="0"/>
    <x v="0"/>
    <x v="1"/>
    <x v="0"/>
    <n v="449"/>
    <x v="3"/>
  </r>
  <r>
    <n v="504888"/>
    <x v="1"/>
    <x v="0"/>
    <n v="25000"/>
    <n v="0"/>
    <n v="1"/>
    <x v="1"/>
    <x v="1"/>
    <x v="0"/>
    <n v="452"/>
    <x v="1"/>
  </r>
  <r>
    <n v="504900"/>
    <x v="0"/>
    <x v="0"/>
    <n v="35000"/>
    <n v="35000"/>
    <n v="0"/>
    <x v="0"/>
    <x v="1"/>
    <x v="0"/>
    <n v="427"/>
    <x v="6"/>
  </r>
  <r>
    <n v="504908"/>
    <x v="1"/>
    <x v="0"/>
    <n v="54000"/>
    <n v="54000"/>
    <n v="0"/>
    <x v="0"/>
    <x v="1"/>
    <x v="0"/>
    <n v="493"/>
    <x v="0"/>
  </r>
  <r>
    <n v="504921"/>
    <x v="1"/>
    <x v="0"/>
    <n v="36388"/>
    <n v="36388"/>
    <n v="0"/>
    <x v="0"/>
    <x v="1"/>
    <x v="1"/>
    <n v="443"/>
    <x v="3"/>
  </r>
  <r>
    <n v="504927"/>
    <x v="1"/>
    <x v="1"/>
    <n v="60000"/>
    <n v="60000"/>
    <n v="0"/>
    <x v="0"/>
    <x v="1"/>
    <x v="1"/>
    <n v="479"/>
    <x v="8"/>
  </r>
  <r>
    <n v="504933"/>
    <x v="0"/>
    <x v="0"/>
    <n v="45000"/>
    <n v="45000"/>
    <n v="0"/>
    <x v="0"/>
    <x v="1"/>
    <x v="0"/>
    <n v="444"/>
    <x v="3"/>
  </r>
  <r>
    <n v="504935"/>
    <x v="0"/>
    <x v="0"/>
    <n v="20000"/>
    <n v="20000"/>
    <n v="0"/>
    <x v="0"/>
    <x v="1"/>
    <x v="0"/>
    <n v="476"/>
    <x v="8"/>
  </r>
  <r>
    <n v="504936"/>
    <x v="1"/>
    <x v="0"/>
    <n v="16000"/>
    <n v="16000"/>
    <n v="0"/>
    <x v="0"/>
    <x v="0"/>
    <x v="1"/>
    <n v="384"/>
    <x v="4"/>
  </r>
  <r>
    <n v="504941"/>
    <x v="0"/>
    <x v="0"/>
    <n v="36500"/>
    <n v="36500"/>
    <n v="0"/>
    <x v="0"/>
    <x v="0"/>
    <x v="1"/>
    <n v="489"/>
    <x v="8"/>
  </r>
  <r>
    <n v="504951"/>
    <x v="0"/>
    <x v="0"/>
    <n v="87000"/>
    <n v="87000"/>
    <n v="0"/>
    <x v="0"/>
    <x v="1"/>
    <x v="0"/>
    <n v="482"/>
    <x v="8"/>
  </r>
  <r>
    <n v="504961"/>
    <x v="1"/>
    <x v="0"/>
    <n v="15000"/>
    <n v="15000"/>
    <n v="0"/>
    <x v="0"/>
    <x v="1"/>
    <x v="0"/>
    <n v="475"/>
    <x v="8"/>
  </r>
  <r>
    <n v="504965"/>
    <x v="0"/>
    <x v="0"/>
    <n v="35000"/>
    <n v="35000"/>
    <n v="0"/>
    <x v="0"/>
    <x v="0"/>
    <x v="1"/>
    <n v="454"/>
    <x v="1"/>
  </r>
  <r>
    <n v="504977"/>
    <x v="0"/>
    <x v="0"/>
    <n v="15000"/>
    <n v="15000"/>
    <n v="0"/>
    <x v="0"/>
    <x v="1"/>
    <x v="0"/>
    <n v="526"/>
    <x v="7"/>
  </r>
  <r>
    <n v="504983"/>
    <x v="0"/>
    <x v="0"/>
    <n v="55600"/>
    <n v="55600"/>
    <n v="0"/>
    <x v="0"/>
    <x v="1"/>
    <x v="1"/>
    <n v="489"/>
    <x v="8"/>
  </r>
  <r>
    <n v="505005"/>
    <x v="1"/>
    <x v="0"/>
    <n v="18000"/>
    <n v="18000"/>
    <n v="0"/>
    <x v="0"/>
    <x v="0"/>
    <x v="1"/>
    <n v="391"/>
    <x v="2"/>
  </r>
  <r>
    <n v="505008"/>
    <x v="1"/>
    <x v="0"/>
    <n v="35000"/>
    <n v="35000"/>
    <n v="0"/>
    <x v="0"/>
    <x v="0"/>
    <x v="1"/>
    <n v="398"/>
    <x v="2"/>
  </r>
  <r>
    <n v="505009"/>
    <x v="1"/>
    <x v="0"/>
    <n v="5000"/>
    <n v="5000"/>
    <n v="0"/>
    <x v="0"/>
    <x v="1"/>
    <x v="2"/>
    <n v="420"/>
    <x v="6"/>
  </r>
  <r>
    <n v="505016"/>
    <x v="0"/>
    <x v="0"/>
    <n v="80000"/>
    <n v="80000"/>
    <n v="0"/>
    <x v="0"/>
    <x v="0"/>
    <x v="1"/>
    <n v="438"/>
    <x v="3"/>
  </r>
  <r>
    <n v="505021"/>
    <x v="1"/>
    <x v="1"/>
    <n v="81697"/>
    <n v="81697"/>
    <n v="0"/>
    <x v="0"/>
    <x v="0"/>
    <x v="1"/>
    <n v="473"/>
    <x v="8"/>
  </r>
  <r>
    <n v="505022"/>
    <x v="0"/>
    <x v="0"/>
    <n v="75500"/>
    <n v="75500"/>
    <n v="0"/>
    <x v="0"/>
    <x v="0"/>
    <x v="1"/>
    <n v="481"/>
    <x v="8"/>
  </r>
  <r>
    <n v="505034"/>
    <x v="0"/>
    <x v="2"/>
    <n v="21000"/>
    <n v="21000"/>
    <n v="0"/>
    <x v="0"/>
    <x v="1"/>
    <x v="0"/>
    <n v="438"/>
    <x v="3"/>
  </r>
  <r>
    <n v="505039"/>
    <x v="0"/>
    <x v="0"/>
    <n v="40000"/>
    <n v="40000"/>
    <n v="0"/>
    <x v="0"/>
    <x v="0"/>
    <x v="0"/>
    <n v="508"/>
    <x v="0"/>
  </r>
  <r>
    <n v="505044"/>
    <x v="0"/>
    <x v="1"/>
    <n v="40000"/>
    <n v="40000"/>
    <n v="0"/>
    <x v="0"/>
    <x v="1"/>
    <x v="2"/>
    <n v="447"/>
    <x v="3"/>
  </r>
  <r>
    <n v="505045"/>
    <x v="1"/>
    <x v="0"/>
    <n v="500"/>
    <n v="500"/>
    <n v="0"/>
    <x v="0"/>
    <x v="1"/>
    <x v="1"/>
    <n v="432"/>
    <x v="3"/>
  </r>
  <r>
    <n v="505047"/>
    <x v="1"/>
    <x v="0"/>
    <n v="23000"/>
    <n v="23000"/>
    <n v="0"/>
    <x v="0"/>
    <x v="0"/>
    <x v="1"/>
    <n v="529"/>
    <x v="7"/>
  </r>
  <r>
    <n v="505049"/>
    <x v="0"/>
    <x v="2"/>
    <n v="15100"/>
    <n v="15100"/>
    <n v="0"/>
    <x v="0"/>
    <x v="0"/>
    <x v="0"/>
    <n v="469"/>
    <x v="1"/>
  </r>
  <r>
    <n v="505051"/>
    <x v="1"/>
    <x v="0"/>
    <n v="18000"/>
    <n v="18000"/>
    <n v="0"/>
    <x v="0"/>
    <x v="0"/>
    <x v="1"/>
    <n v="436"/>
    <x v="3"/>
  </r>
  <r>
    <n v="505079"/>
    <x v="1"/>
    <x v="0"/>
    <n v="40000"/>
    <n v="40000"/>
    <n v="0"/>
    <x v="0"/>
    <x v="1"/>
    <x v="0"/>
    <n v="472"/>
    <x v="8"/>
  </r>
  <r>
    <n v="505102"/>
    <x v="1"/>
    <x v="1"/>
    <n v="30000"/>
    <n v="30000"/>
    <n v="0"/>
    <x v="0"/>
    <x v="0"/>
    <x v="1"/>
    <n v="431"/>
    <x v="3"/>
  </r>
  <r>
    <n v="505113"/>
    <x v="1"/>
    <x v="0"/>
    <n v="500"/>
    <n v="500"/>
    <n v="0"/>
    <x v="0"/>
    <x v="0"/>
    <x v="1"/>
    <n v="425"/>
    <x v="6"/>
  </r>
  <r>
    <n v="505134"/>
    <x v="0"/>
    <x v="0"/>
    <n v="10000"/>
    <n v="10000"/>
    <n v="0"/>
    <x v="0"/>
    <x v="1"/>
    <x v="2"/>
    <n v="486"/>
    <x v="8"/>
  </r>
  <r>
    <n v="505143"/>
    <x v="0"/>
    <x v="1"/>
    <n v="21000"/>
    <n v="21000"/>
    <n v="0"/>
    <x v="0"/>
    <x v="0"/>
    <x v="0"/>
    <n v="520"/>
    <x v="7"/>
  </r>
  <r>
    <n v="505145"/>
    <x v="0"/>
    <x v="1"/>
    <n v="30000"/>
    <n v="30000"/>
    <n v="0"/>
    <x v="0"/>
    <x v="0"/>
    <x v="1"/>
    <n v="509"/>
    <x v="0"/>
  </r>
  <r>
    <n v="505152"/>
    <x v="1"/>
    <x v="0"/>
    <n v="5000"/>
    <n v="5000"/>
    <n v="0"/>
    <x v="0"/>
    <x v="1"/>
    <x v="1"/>
    <n v="403"/>
    <x v="2"/>
  </r>
  <r>
    <n v="505154"/>
    <x v="1"/>
    <x v="1"/>
    <n v="2800"/>
    <n v="2800"/>
    <n v="0"/>
    <x v="0"/>
    <x v="1"/>
    <x v="0"/>
    <n v="505"/>
    <x v="0"/>
  </r>
  <r>
    <n v="505167"/>
    <x v="1"/>
    <x v="0"/>
    <n v="10000"/>
    <n v="10000"/>
    <n v="0"/>
    <x v="0"/>
    <x v="0"/>
    <x v="1"/>
    <n v="448"/>
    <x v="3"/>
  </r>
  <r>
    <n v="505194"/>
    <x v="1"/>
    <x v="0"/>
    <n v="20000"/>
    <n v="20000"/>
    <n v="0"/>
    <x v="0"/>
    <x v="1"/>
    <x v="0"/>
    <n v="438"/>
    <x v="3"/>
  </r>
  <r>
    <n v="505207"/>
    <x v="1"/>
    <x v="0"/>
    <n v="25000"/>
    <n v="25000"/>
    <n v="0"/>
    <x v="0"/>
    <x v="1"/>
    <x v="1"/>
    <n v="429"/>
    <x v="6"/>
  </r>
  <r>
    <n v="505222"/>
    <x v="0"/>
    <x v="1"/>
    <n v="30000"/>
    <n v="30000"/>
    <n v="0"/>
    <x v="0"/>
    <x v="1"/>
    <x v="0"/>
    <n v="465"/>
    <x v="1"/>
  </r>
  <r>
    <n v="505240"/>
    <x v="1"/>
    <x v="0"/>
    <n v="28000"/>
    <n v="28000"/>
    <n v="0"/>
    <x v="0"/>
    <x v="0"/>
    <x v="0"/>
    <n v="410"/>
    <x v="2"/>
  </r>
  <r>
    <n v="505243"/>
    <x v="0"/>
    <x v="0"/>
    <n v="35000"/>
    <n v="35000"/>
    <n v="0"/>
    <x v="0"/>
    <x v="1"/>
    <x v="2"/>
    <n v="451"/>
    <x v="1"/>
  </r>
  <r>
    <n v="505316"/>
    <x v="0"/>
    <x v="0"/>
    <n v="39500"/>
    <n v="39500"/>
    <n v="0"/>
    <x v="0"/>
    <x v="1"/>
    <x v="0"/>
    <n v="479"/>
    <x v="8"/>
  </r>
  <r>
    <n v="505339"/>
    <x v="0"/>
    <x v="0"/>
    <n v="4780"/>
    <n v="4780"/>
    <n v="0"/>
    <x v="0"/>
    <x v="1"/>
    <x v="0"/>
    <n v="527"/>
    <x v="7"/>
  </r>
  <r>
    <n v="505378"/>
    <x v="2"/>
    <x v="2"/>
    <n v="58860"/>
    <n v="58860"/>
    <n v="0"/>
    <x v="0"/>
    <x v="1"/>
    <x v="1"/>
    <n v="475"/>
    <x v="8"/>
  </r>
  <r>
    <n v="505395"/>
    <x v="0"/>
    <x v="1"/>
    <n v="35000"/>
    <n v="35000"/>
    <n v="0"/>
    <x v="0"/>
    <x v="0"/>
    <x v="1"/>
    <n v="527"/>
    <x v="7"/>
  </r>
  <r>
    <n v="505411"/>
    <x v="1"/>
    <x v="0"/>
    <n v="22000"/>
    <n v="0"/>
    <n v="1"/>
    <x v="1"/>
    <x v="1"/>
    <x v="1"/>
    <n v="389"/>
    <x v="4"/>
  </r>
  <r>
    <n v="505558"/>
    <x v="1"/>
    <x v="0"/>
    <n v="500"/>
    <n v="500"/>
    <n v="0"/>
    <x v="0"/>
    <x v="0"/>
    <x v="0"/>
    <n v="482"/>
    <x v="8"/>
  </r>
  <r>
    <n v="505563"/>
    <x v="1"/>
    <x v="0"/>
    <n v="65850"/>
    <n v="65850"/>
    <n v="0"/>
    <x v="0"/>
    <x v="1"/>
    <x v="2"/>
    <n v="503"/>
    <x v="0"/>
  </r>
  <r>
    <n v="505574"/>
    <x v="2"/>
    <x v="1"/>
    <n v="30000"/>
    <n v="30000"/>
    <n v="0"/>
    <x v="0"/>
    <x v="1"/>
    <x v="1"/>
    <n v="519"/>
    <x v="7"/>
  </r>
  <r>
    <n v="505576"/>
    <x v="0"/>
    <x v="1"/>
    <n v="40000"/>
    <n v="40000"/>
    <n v="0"/>
    <x v="0"/>
    <x v="1"/>
    <x v="1"/>
    <n v="488"/>
    <x v="8"/>
  </r>
  <r>
    <n v="505579"/>
    <x v="1"/>
    <x v="0"/>
    <n v="5000"/>
    <n v="5000"/>
    <n v="0"/>
    <x v="0"/>
    <x v="1"/>
    <x v="0"/>
    <n v="481"/>
    <x v="8"/>
  </r>
  <r>
    <n v="505588"/>
    <x v="0"/>
    <x v="0"/>
    <n v="100000"/>
    <n v="100000"/>
    <n v="0"/>
    <x v="0"/>
    <x v="0"/>
    <x v="1"/>
    <n v="477"/>
    <x v="8"/>
  </r>
  <r>
    <n v="505646"/>
    <x v="1"/>
    <x v="0"/>
    <n v="1000"/>
    <n v="1000"/>
    <n v="0"/>
    <x v="0"/>
    <x v="1"/>
    <x v="0"/>
    <n v="458"/>
    <x v="1"/>
  </r>
  <r>
    <n v="505648"/>
    <x v="0"/>
    <x v="0"/>
    <n v="40500"/>
    <n v="40500"/>
    <n v="0"/>
    <x v="0"/>
    <x v="1"/>
    <x v="1"/>
    <n v="494"/>
    <x v="0"/>
  </r>
  <r>
    <n v="505660"/>
    <x v="0"/>
    <x v="0"/>
    <n v="38000"/>
    <n v="38000"/>
    <n v="0"/>
    <x v="0"/>
    <x v="1"/>
    <x v="0"/>
    <n v="508"/>
    <x v="0"/>
  </r>
  <r>
    <n v="505667"/>
    <x v="0"/>
    <x v="1"/>
    <n v="5500"/>
    <n v="5500"/>
    <n v="0"/>
    <x v="0"/>
    <x v="0"/>
    <x v="1"/>
    <n v="507"/>
    <x v="0"/>
  </r>
  <r>
    <n v="505674"/>
    <x v="1"/>
    <x v="0"/>
    <n v="25000"/>
    <n v="25000"/>
    <n v="0"/>
    <x v="0"/>
    <x v="0"/>
    <x v="0"/>
    <n v="435"/>
    <x v="3"/>
  </r>
  <r>
    <n v="505675"/>
    <x v="0"/>
    <x v="0"/>
    <n v="55000"/>
    <n v="55000"/>
    <n v="0"/>
    <x v="0"/>
    <x v="0"/>
    <x v="2"/>
    <n v="457"/>
    <x v="1"/>
  </r>
  <r>
    <n v="505676"/>
    <x v="0"/>
    <x v="0"/>
    <n v="35000"/>
    <n v="35000"/>
    <n v="0"/>
    <x v="0"/>
    <x v="1"/>
    <x v="0"/>
    <n v="467"/>
    <x v="1"/>
  </r>
  <r>
    <n v="505692"/>
    <x v="1"/>
    <x v="0"/>
    <n v="35000"/>
    <n v="35000"/>
    <n v="0"/>
    <x v="0"/>
    <x v="1"/>
    <x v="0"/>
    <n v="490"/>
    <x v="8"/>
  </r>
  <r>
    <n v="505695"/>
    <x v="0"/>
    <x v="2"/>
    <n v="3000"/>
    <n v="3000"/>
    <n v="0"/>
    <x v="0"/>
    <x v="0"/>
    <x v="1"/>
    <n v="464"/>
    <x v="1"/>
  </r>
  <r>
    <n v="505701"/>
    <x v="0"/>
    <x v="0"/>
    <n v="22000"/>
    <n v="22000"/>
    <n v="0"/>
    <x v="0"/>
    <x v="1"/>
    <x v="1"/>
    <n v="451"/>
    <x v="1"/>
  </r>
  <r>
    <n v="505713"/>
    <x v="1"/>
    <x v="0"/>
    <n v="30000"/>
    <n v="30000"/>
    <n v="0"/>
    <x v="0"/>
    <x v="0"/>
    <x v="1"/>
    <n v="463"/>
    <x v="1"/>
  </r>
  <r>
    <n v="505726"/>
    <x v="1"/>
    <x v="0"/>
    <n v="19000"/>
    <n v="19000"/>
    <n v="0"/>
    <x v="0"/>
    <x v="0"/>
    <x v="0"/>
    <n v="513"/>
    <x v="7"/>
  </r>
  <r>
    <n v="505742"/>
    <x v="1"/>
    <x v="0"/>
    <n v="35000"/>
    <n v="84"/>
    <n v="1"/>
    <x v="1"/>
    <x v="1"/>
    <x v="0"/>
    <n v="447"/>
    <x v="3"/>
  </r>
  <r>
    <n v="505747"/>
    <x v="1"/>
    <x v="1"/>
    <n v="30000"/>
    <n v="30000"/>
    <n v="0"/>
    <x v="0"/>
    <x v="1"/>
    <x v="2"/>
    <n v="502"/>
    <x v="0"/>
  </r>
  <r>
    <n v="505761"/>
    <x v="0"/>
    <x v="1"/>
    <n v="21000"/>
    <n v="21000"/>
    <n v="0"/>
    <x v="0"/>
    <x v="1"/>
    <x v="0"/>
    <n v="453"/>
    <x v="1"/>
  </r>
  <r>
    <n v="505762"/>
    <x v="0"/>
    <x v="1"/>
    <n v="10000"/>
    <n v="10000"/>
    <n v="0"/>
    <x v="0"/>
    <x v="0"/>
    <x v="0"/>
    <n v="540"/>
    <x v="9"/>
  </r>
  <r>
    <n v="505765"/>
    <x v="1"/>
    <x v="0"/>
    <n v="25000"/>
    <n v="25000"/>
    <n v="0"/>
    <x v="0"/>
    <x v="0"/>
    <x v="1"/>
    <n v="453"/>
    <x v="1"/>
  </r>
  <r>
    <n v="505768"/>
    <x v="0"/>
    <x v="0"/>
    <n v="10000"/>
    <n v="10000"/>
    <n v="0"/>
    <x v="0"/>
    <x v="1"/>
    <x v="1"/>
    <n v="510"/>
    <x v="0"/>
  </r>
  <r>
    <n v="505770"/>
    <x v="1"/>
    <x v="0"/>
    <n v="3000"/>
    <n v="3000"/>
    <n v="0"/>
    <x v="0"/>
    <x v="0"/>
    <x v="2"/>
    <n v="459"/>
    <x v="1"/>
  </r>
  <r>
    <n v="505791"/>
    <x v="0"/>
    <x v="0"/>
    <n v="45000"/>
    <n v="45000"/>
    <n v="0"/>
    <x v="0"/>
    <x v="0"/>
    <x v="0"/>
    <n v="465"/>
    <x v="1"/>
  </r>
  <r>
    <n v="505798"/>
    <x v="0"/>
    <x v="0"/>
    <n v="52000"/>
    <n v="52000"/>
    <n v="0"/>
    <x v="0"/>
    <x v="0"/>
    <x v="2"/>
    <n v="510"/>
    <x v="0"/>
  </r>
  <r>
    <n v="505817"/>
    <x v="1"/>
    <x v="0"/>
    <n v="40000"/>
    <n v="40000"/>
    <n v="0"/>
    <x v="0"/>
    <x v="1"/>
    <x v="0"/>
    <n v="506"/>
    <x v="0"/>
  </r>
  <r>
    <n v="505819"/>
    <x v="0"/>
    <x v="0"/>
    <n v="60000"/>
    <n v="60000"/>
    <n v="0"/>
    <x v="0"/>
    <x v="0"/>
    <x v="1"/>
    <n v="509"/>
    <x v="0"/>
  </r>
  <r>
    <n v="505823"/>
    <x v="1"/>
    <x v="1"/>
    <n v="20000"/>
    <n v="20000"/>
    <n v="0"/>
    <x v="0"/>
    <x v="0"/>
    <x v="1"/>
    <n v="476"/>
    <x v="8"/>
  </r>
  <r>
    <n v="505830"/>
    <x v="0"/>
    <x v="1"/>
    <n v="40000"/>
    <n v="40000"/>
    <n v="0"/>
    <x v="0"/>
    <x v="0"/>
    <x v="0"/>
    <n v="519"/>
    <x v="7"/>
  </r>
  <r>
    <n v="505839"/>
    <x v="0"/>
    <x v="0"/>
    <n v="70000"/>
    <n v="70000"/>
    <n v="0"/>
    <x v="0"/>
    <x v="1"/>
    <x v="2"/>
    <n v="542"/>
    <x v="9"/>
  </r>
  <r>
    <n v="505844"/>
    <x v="0"/>
    <x v="1"/>
    <n v="20000"/>
    <n v="20000"/>
    <n v="0"/>
    <x v="0"/>
    <x v="1"/>
    <x v="2"/>
    <n v="514"/>
    <x v="7"/>
  </r>
  <r>
    <n v="505847"/>
    <x v="1"/>
    <x v="0"/>
    <n v="30000"/>
    <n v="30000"/>
    <n v="0"/>
    <x v="0"/>
    <x v="1"/>
    <x v="0"/>
    <n v="494"/>
    <x v="0"/>
  </r>
  <r>
    <n v="505861"/>
    <x v="2"/>
    <x v="1"/>
    <n v="45000"/>
    <n v="45000"/>
    <n v="0"/>
    <x v="0"/>
    <x v="0"/>
    <x v="1"/>
    <n v="467"/>
    <x v="1"/>
  </r>
  <r>
    <n v="505890"/>
    <x v="0"/>
    <x v="0"/>
    <n v="25000"/>
    <n v="25000"/>
    <n v="0"/>
    <x v="0"/>
    <x v="0"/>
    <x v="1"/>
    <n v="450"/>
    <x v="3"/>
  </r>
  <r>
    <n v="505895"/>
    <x v="0"/>
    <x v="1"/>
    <n v="55000"/>
    <n v="55000"/>
    <n v="0"/>
    <x v="0"/>
    <x v="1"/>
    <x v="1"/>
    <n v="489"/>
    <x v="8"/>
  </r>
  <r>
    <n v="505900"/>
    <x v="1"/>
    <x v="0"/>
    <n v="20000"/>
    <n v="20000"/>
    <n v="0"/>
    <x v="0"/>
    <x v="1"/>
    <x v="0"/>
    <n v="486"/>
    <x v="8"/>
  </r>
  <r>
    <n v="505901"/>
    <x v="0"/>
    <x v="1"/>
    <n v="15000"/>
    <n v="15000"/>
    <n v="0"/>
    <x v="0"/>
    <x v="0"/>
    <x v="1"/>
    <n v="491"/>
    <x v="0"/>
  </r>
  <r>
    <n v="505921"/>
    <x v="0"/>
    <x v="0"/>
    <n v="35500"/>
    <n v="35500"/>
    <n v="0"/>
    <x v="0"/>
    <x v="0"/>
    <x v="0"/>
    <n v="491"/>
    <x v="0"/>
  </r>
  <r>
    <n v="505925"/>
    <x v="0"/>
    <x v="0"/>
    <n v="50000"/>
    <n v="50000"/>
    <n v="0"/>
    <x v="0"/>
    <x v="1"/>
    <x v="0"/>
    <n v="514"/>
    <x v="7"/>
  </r>
  <r>
    <n v="505930"/>
    <x v="1"/>
    <x v="1"/>
    <n v="36000"/>
    <n v="36000"/>
    <n v="0"/>
    <x v="0"/>
    <x v="0"/>
    <x v="1"/>
    <n v="437"/>
    <x v="3"/>
  </r>
  <r>
    <n v="505944"/>
    <x v="0"/>
    <x v="0"/>
    <n v="78000"/>
    <n v="78000"/>
    <n v="0"/>
    <x v="0"/>
    <x v="0"/>
    <x v="2"/>
    <n v="471"/>
    <x v="8"/>
  </r>
  <r>
    <n v="505948"/>
    <x v="0"/>
    <x v="0"/>
    <n v="30800"/>
    <n v="30800"/>
    <n v="0"/>
    <x v="0"/>
    <x v="0"/>
    <x v="0"/>
    <n v="487"/>
    <x v="8"/>
  </r>
  <r>
    <n v="505960"/>
    <x v="0"/>
    <x v="0"/>
    <n v="5000"/>
    <n v="5000"/>
    <n v="0"/>
    <x v="0"/>
    <x v="1"/>
    <x v="1"/>
    <n v="574"/>
    <x v="12"/>
  </r>
  <r>
    <n v="505963"/>
    <x v="1"/>
    <x v="0"/>
    <n v="33000"/>
    <n v="33000"/>
    <n v="0"/>
    <x v="0"/>
    <x v="0"/>
    <x v="1"/>
    <n v="446"/>
    <x v="3"/>
  </r>
  <r>
    <n v="505967"/>
    <x v="1"/>
    <x v="0"/>
    <n v="6000"/>
    <n v="6000"/>
    <n v="0"/>
    <x v="0"/>
    <x v="1"/>
    <x v="1"/>
    <n v="480"/>
    <x v="8"/>
  </r>
  <r>
    <n v="505981"/>
    <x v="1"/>
    <x v="0"/>
    <n v="30000"/>
    <n v="30000"/>
    <n v="0"/>
    <x v="0"/>
    <x v="1"/>
    <x v="1"/>
    <n v="482"/>
    <x v="8"/>
  </r>
  <r>
    <n v="505989"/>
    <x v="0"/>
    <x v="0"/>
    <n v="60000"/>
    <n v="60000"/>
    <n v="0"/>
    <x v="0"/>
    <x v="0"/>
    <x v="0"/>
    <n v="515"/>
    <x v="7"/>
  </r>
  <r>
    <n v="506004"/>
    <x v="1"/>
    <x v="0"/>
    <n v="30000"/>
    <n v="30000"/>
    <n v="0"/>
    <x v="0"/>
    <x v="1"/>
    <x v="1"/>
    <n v="474"/>
    <x v="8"/>
  </r>
  <r>
    <n v="506014"/>
    <x v="0"/>
    <x v="1"/>
    <n v="30000"/>
    <n v="30000"/>
    <n v="0"/>
    <x v="0"/>
    <x v="0"/>
    <x v="0"/>
    <n v="503"/>
    <x v="0"/>
  </r>
  <r>
    <n v="506026"/>
    <x v="0"/>
    <x v="0"/>
    <n v="91920"/>
    <n v="91920"/>
    <n v="0"/>
    <x v="0"/>
    <x v="0"/>
    <x v="1"/>
    <n v="479"/>
    <x v="8"/>
  </r>
  <r>
    <n v="506036"/>
    <x v="1"/>
    <x v="0"/>
    <n v="60000"/>
    <n v="60000"/>
    <n v="0"/>
    <x v="0"/>
    <x v="1"/>
    <x v="0"/>
    <n v="434"/>
    <x v="3"/>
  </r>
  <r>
    <n v="506042"/>
    <x v="1"/>
    <x v="0"/>
    <n v="35000"/>
    <n v="35000"/>
    <n v="0"/>
    <x v="0"/>
    <x v="1"/>
    <x v="0"/>
    <n v="462"/>
    <x v="1"/>
  </r>
  <r>
    <n v="506046"/>
    <x v="1"/>
    <x v="1"/>
    <n v="25000"/>
    <n v="14500"/>
    <n v="1"/>
    <x v="1"/>
    <x v="0"/>
    <x v="1"/>
    <n v="441"/>
    <x v="3"/>
  </r>
  <r>
    <n v="506059"/>
    <x v="0"/>
    <x v="0"/>
    <n v="30000"/>
    <n v="30000"/>
    <n v="0"/>
    <x v="0"/>
    <x v="0"/>
    <x v="0"/>
    <n v="449"/>
    <x v="3"/>
  </r>
  <r>
    <n v="506064"/>
    <x v="1"/>
    <x v="0"/>
    <n v="500"/>
    <n v="500"/>
    <n v="0"/>
    <x v="0"/>
    <x v="1"/>
    <x v="2"/>
    <n v="488"/>
    <x v="8"/>
  </r>
  <r>
    <n v="506067"/>
    <x v="0"/>
    <x v="0"/>
    <n v="12000"/>
    <n v="12000"/>
    <n v="0"/>
    <x v="0"/>
    <x v="1"/>
    <x v="1"/>
    <n v="528"/>
    <x v="7"/>
  </r>
  <r>
    <n v="506068"/>
    <x v="0"/>
    <x v="0"/>
    <n v="45500"/>
    <n v="45500"/>
    <n v="0"/>
    <x v="0"/>
    <x v="0"/>
    <x v="0"/>
    <n v="550"/>
    <x v="9"/>
  </r>
  <r>
    <n v="506071"/>
    <x v="0"/>
    <x v="1"/>
    <n v="25000"/>
    <n v="25000"/>
    <n v="0"/>
    <x v="0"/>
    <x v="0"/>
    <x v="1"/>
    <n v="482"/>
    <x v="8"/>
  </r>
  <r>
    <n v="506087"/>
    <x v="1"/>
    <x v="0"/>
    <n v="20000"/>
    <n v="20000"/>
    <n v="0"/>
    <x v="0"/>
    <x v="1"/>
    <x v="1"/>
    <n v="506"/>
    <x v="0"/>
  </r>
  <r>
    <n v="506099"/>
    <x v="0"/>
    <x v="0"/>
    <n v="20000"/>
    <n v="20000"/>
    <n v="0"/>
    <x v="0"/>
    <x v="1"/>
    <x v="0"/>
    <n v="542"/>
    <x v="9"/>
  </r>
  <r>
    <n v="506101"/>
    <x v="0"/>
    <x v="0"/>
    <n v="45000"/>
    <n v="45000"/>
    <n v="0"/>
    <x v="0"/>
    <x v="1"/>
    <x v="1"/>
    <n v="425"/>
    <x v="6"/>
  </r>
  <r>
    <n v="506103"/>
    <x v="1"/>
    <x v="0"/>
    <n v="10000"/>
    <n v="10000"/>
    <n v="0"/>
    <x v="0"/>
    <x v="0"/>
    <x v="1"/>
    <n v="479"/>
    <x v="8"/>
  </r>
  <r>
    <n v="506107"/>
    <x v="0"/>
    <x v="0"/>
    <n v="109800"/>
    <n v="109800"/>
    <n v="0"/>
    <x v="0"/>
    <x v="1"/>
    <x v="0"/>
    <n v="516"/>
    <x v="7"/>
  </r>
  <r>
    <n v="506108"/>
    <x v="1"/>
    <x v="2"/>
    <n v="40000"/>
    <n v="40000"/>
    <n v="0"/>
    <x v="0"/>
    <x v="1"/>
    <x v="0"/>
    <n v="476"/>
    <x v="8"/>
  </r>
  <r>
    <n v="506114"/>
    <x v="1"/>
    <x v="0"/>
    <n v="20000"/>
    <n v="20000"/>
    <n v="0"/>
    <x v="0"/>
    <x v="0"/>
    <x v="2"/>
    <n v="413"/>
    <x v="6"/>
  </r>
  <r>
    <n v="506118"/>
    <x v="1"/>
    <x v="2"/>
    <n v="35000"/>
    <n v="35000"/>
    <n v="0"/>
    <x v="0"/>
    <x v="0"/>
    <x v="2"/>
    <n v="465"/>
    <x v="1"/>
  </r>
  <r>
    <n v="506122"/>
    <x v="1"/>
    <x v="0"/>
    <n v="30000"/>
    <n v="30000"/>
    <n v="0"/>
    <x v="0"/>
    <x v="1"/>
    <x v="0"/>
    <n v="428"/>
    <x v="6"/>
  </r>
  <r>
    <n v="506132"/>
    <x v="0"/>
    <x v="0"/>
    <n v="14000"/>
    <n v="14000"/>
    <n v="0"/>
    <x v="0"/>
    <x v="1"/>
    <x v="1"/>
    <n v="468"/>
    <x v="1"/>
  </r>
  <r>
    <n v="506134"/>
    <x v="0"/>
    <x v="0"/>
    <n v="40000"/>
    <n v="40000"/>
    <n v="0"/>
    <x v="0"/>
    <x v="0"/>
    <x v="1"/>
    <n v="518"/>
    <x v="7"/>
  </r>
  <r>
    <n v="506144"/>
    <x v="0"/>
    <x v="0"/>
    <n v="56900"/>
    <n v="56900"/>
    <n v="0"/>
    <x v="0"/>
    <x v="0"/>
    <x v="1"/>
    <n v="496"/>
    <x v="0"/>
  </r>
  <r>
    <n v="506145"/>
    <x v="0"/>
    <x v="0"/>
    <n v="35000"/>
    <n v="35000"/>
    <n v="0"/>
    <x v="0"/>
    <x v="1"/>
    <x v="1"/>
    <n v="516"/>
    <x v="7"/>
  </r>
  <r>
    <n v="506154"/>
    <x v="0"/>
    <x v="0"/>
    <n v="37000"/>
    <n v="37000"/>
    <n v="0"/>
    <x v="0"/>
    <x v="0"/>
    <x v="1"/>
    <n v="530"/>
    <x v="7"/>
  </r>
  <r>
    <n v="506155"/>
    <x v="1"/>
    <x v="1"/>
    <n v="43000"/>
    <n v="43000"/>
    <n v="0"/>
    <x v="0"/>
    <x v="1"/>
    <x v="0"/>
    <n v="479"/>
    <x v="8"/>
  </r>
  <r>
    <n v="506160"/>
    <x v="0"/>
    <x v="0"/>
    <n v="39500"/>
    <n v="39500"/>
    <n v="0"/>
    <x v="0"/>
    <x v="0"/>
    <x v="0"/>
    <n v="505"/>
    <x v="0"/>
  </r>
  <r>
    <n v="506171"/>
    <x v="1"/>
    <x v="0"/>
    <n v="58000"/>
    <n v="58000"/>
    <n v="0"/>
    <x v="0"/>
    <x v="1"/>
    <x v="1"/>
    <n v="503"/>
    <x v="0"/>
  </r>
  <r>
    <n v="506179"/>
    <x v="0"/>
    <x v="1"/>
    <n v="70000"/>
    <n v="70000"/>
    <n v="0"/>
    <x v="0"/>
    <x v="0"/>
    <x v="1"/>
    <n v="476"/>
    <x v="8"/>
  </r>
  <r>
    <n v="506189"/>
    <x v="0"/>
    <x v="1"/>
    <n v="20000"/>
    <n v="20000"/>
    <n v="0"/>
    <x v="0"/>
    <x v="1"/>
    <x v="0"/>
    <n v="546"/>
    <x v="9"/>
  </r>
  <r>
    <n v="506191"/>
    <x v="0"/>
    <x v="0"/>
    <n v="31500"/>
    <n v="31500"/>
    <n v="0"/>
    <x v="0"/>
    <x v="0"/>
    <x v="1"/>
    <n v="512"/>
    <x v="7"/>
  </r>
  <r>
    <n v="506192"/>
    <x v="1"/>
    <x v="0"/>
    <n v="1000"/>
    <n v="1000"/>
    <n v="0"/>
    <x v="0"/>
    <x v="1"/>
    <x v="0"/>
    <n v="491"/>
    <x v="0"/>
  </r>
  <r>
    <n v="506202"/>
    <x v="0"/>
    <x v="2"/>
    <n v="1000"/>
    <n v="1000"/>
    <n v="0"/>
    <x v="0"/>
    <x v="1"/>
    <x v="0"/>
    <n v="537"/>
    <x v="9"/>
  </r>
  <r>
    <n v="506203"/>
    <x v="1"/>
    <x v="0"/>
    <n v="11000"/>
    <n v="11000"/>
    <n v="0"/>
    <x v="0"/>
    <x v="0"/>
    <x v="0"/>
    <n v="417"/>
    <x v="6"/>
  </r>
  <r>
    <n v="506213"/>
    <x v="0"/>
    <x v="1"/>
    <n v="30000"/>
    <n v="30000"/>
    <n v="0"/>
    <x v="0"/>
    <x v="0"/>
    <x v="0"/>
    <n v="506"/>
    <x v="0"/>
  </r>
  <r>
    <n v="506228"/>
    <x v="0"/>
    <x v="1"/>
    <n v="30000"/>
    <n v="7000"/>
    <n v="1"/>
    <x v="1"/>
    <x v="0"/>
    <x v="1"/>
    <n v="455"/>
    <x v="1"/>
  </r>
  <r>
    <n v="506231"/>
    <x v="2"/>
    <x v="0"/>
    <n v="29000"/>
    <n v="29000"/>
    <n v="0"/>
    <x v="0"/>
    <x v="0"/>
    <x v="1"/>
    <n v="449"/>
    <x v="3"/>
  </r>
  <r>
    <n v="506236"/>
    <x v="0"/>
    <x v="1"/>
    <n v="28000"/>
    <n v="28000"/>
    <n v="0"/>
    <x v="0"/>
    <x v="0"/>
    <x v="1"/>
    <n v="446"/>
    <x v="3"/>
  </r>
  <r>
    <n v="506252"/>
    <x v="1"/>
    <x v="0"/>
    <n v="30000"/>
    <n v="30000"/>
    <n v="0"/>
    <x v="0"/>
    <x v="1"/>
    <x v="1"/>
    <n v="469"/>
    <x v="1"/>
  </r>
  <r>
    <n v="506254"/>
    <x v="0"/>
    <x v="0"/>
    <n v="123000"/>
    <n v="123000"/>
    <n v="0"/>
    <x v="0"/>
    <x v="0"/>
    <x v="2"/>
    <n v="477"/>
    <x v="8"/>
  </r>
  <r>
    <n v="506260"/>
    <x v="1"/>
    <x v="0"/>
    <n v="31400"/>
    <n v="31400"/>
    <n v="0"/>
    <x v="0"/>
    <x v="0"/>
    <x v="0"/>
    <n v="468"/>
    <x v="1"/>
  </r>
  <r>
    <n v="506278"/>
    <x v="0"/>
    <x v="1"/>
    <n v="500"/>
    <n v="500"/>
    <n v="0"/>
    <x v="0"/>
    <x v="0"/>
    <x v="2"/>
    <n v="453"/>
    <x v="1"/>
  </r>
  <r>
    <n v="506279"/>
    <x v="1"/>
    <x v="0"/>
    <n v="10000"/>
    <n v="10000"/>
    <n v="0"/>
    <x v="0"/>
    <x v="1"/>
    <x v="0"/>
    <n v="432"/>
    <x v="3"/>
  </r>
  <r>
    <n v="506288"/>
    <x v="1"/>
    <x v="0"/>
    <n v="35000"/>
    <n v="35000"/>
    <n v="0"/>
    <x v="0"/>
    <x v="0"/>
    <x v="1"/>
    <n v="471"/>
    <x v="8"/>
  </r>
  <r>
    <n v="506302"/>
    <x v="1"/>
    <x v="0"/>
    <n v="4100"/>
    <n v="4100"/>
    <n v="0"/>
    <x v="0"/>
    <x v="0"/>
    <x v="1"/>
    <n v="452"/>
    <x v="1"/>
  </r>
  <r>
    <n v="506312"/>
    <x v="0"/>
    <x v="0"/>
    <n v="50000"/>
    <n v="50000"/>
    <n v="0"/>
    <x v="0"/>
    <x v="1"/>
    <x v="0"/>
    <n v="538"/>
    <x v="9"/>
  </r>
  <r>
    <n v="506316"/>
    <x v="1"/>
    <x v="0"/>
    <n v="30000"/>
    <n v="30000"/>
    <n v="0"/>
    <x v="0"/>
    <x v="0"/>
    <x v="0"/>
    <n v="437"/>
    <x v="3"/>
  </r>
  <r>
    <n v="506319"/>
    <x v="0"/>
    <x v="0"/>
    <n v="120000"/>
    <n v="120000"/>
    <n v="0"/>
    <x v="0"/>
    <x v="0"/>
    <x v="1"/>
    <n v="465"/>
    <x v="1"/>
  </r>
  <r>
    <n v="506326"/>
    <x v="0"/>
    <x v="0"/>
    <n v="62500"/>
    <n v="62500"/>
    <n v="0"/>
    <x v="0"/>
    <x v="0"/>
    <x v="0"/>
    <n v="462"/>
    <x v="1"/>
  </r>
  <r>
    <n v="506329"/>
    <x v="1"/>
    <x v="0"/>
    <n v="30000"/>
    <n v="30000"/>
    <n v="0"/>
    <x v="0"/>
    <x v="0"/>
    <x v="1"/>
    <n v="492"/>
    <x v="0"/>
  </r>
  <r>
    <n v="506346"/>
    <x v="0"/>
    <x v="1"/>
    <n v="30000"/>
    <n v="30000"/>
    <n v="0"/>
    <x v="0"/>
    <x v="0"/>
    <x v="1"/>
    <n v="506"/>
    <x v="0"/>
  </r>
  <r>
    <n v="506348"/>
    <x v="0"/>
    <x v="0"/>
    <n v="71000"/>
    <n v="71000"/>
    <n v="0"/>
    <x v="0"/>
    <x v="0"/>
    <x v="0"/>
    <n v="461"/>
    <x v="1"/>
  </r>
  <r>
    <n v="506351"/>
    <x v="0"/>
    <x v="0"/>
    <n v="10000"/>
    <n v="10000"/>
    <n v="0"/>
    <x v="0"/>
    <x v="1"/>
    <x v="0"/>
    <n v="480"/>
    <x v="8"/>
  </r>
  <r>
    <n v="506352"/>
    <x v="1"/>
    <x v="0"/>
    <n v="1500"/>
    <n v="1500"/>
    <n v="0"/>
    <x v="0"/>
    <x v="0"/>
    <x v="1"/>
    <n v="447"/>
    <x v="3"/>
  </r>
  <r>
    <n v="506358"/>
    <x v="1"/>
    <x v="0"/>
    <n v="10000"/>
    <n v="10000"/>
    <n v="0"/>
    <x v="0"/>
    <x v="0"/>
    <x v="2"/>
    <n v="513"/>
    <x v="7"/>
  </r>
  <r>
    <n v="506361"/>
    <x v="0"/>
    <x v="1"/>
    <n v="20000"/>
    <n v="20000"/>
    <n v="0"/>
    <x v="0"/>
    <x v="1"/>
    <x v="1"/>
    <n v="463"/>
    <x v="1"/>
  </r>
  <r>
    <n v="506377"/>
    <x v="1"/>
    <x v="0"/>
    <n v="26200"/>
    <n v="26200"/>
    <n v="0"/>
    <x v="0"/>
    <x v="1"/>
    <x v="0"/>
    <n v="511"/>
    <x v="7"/>
  </r>
  <r>
    <n v="506383"/>
    <x v="0"/>
    <x v="1"/>
    <n v="18100"/>
    <n v="18100"/>
    <n v="0"/>
    <x v="0"/>
    <x v="1"/>
    <x v="1"/>
    <n v="512"/>
    <x v="7"/>
  </r>
  <r>
    <n v="506410"/>
    <x v="1"/>
    <x v="0"/>
    <n v="700"/>
    <n v="700"/>
    <n v="0"/>
    <x v="0"/>
    <x v="0"/>
    <x v="1"/>
    <n v="373"/>
    <x v="4"/>
  </r>
  <r>
    <n v="506414"/>
    <x v="1"/>
    <x v="0"/>
    <n v="25000"/>
    <n v="25000"/>
    <n v="0"/>
    <x v="0"/>
    <x v="1"/>
    <x v="2"/>
    <n v="476"/>
    <x v="8"/>
  </r>
  <r>
    <n v="506423"/>
    <x v="0"/>
    <x v="0"/>
    <n v="60000"/>
    <n v="60000"/>
    <n v="0"/>
    <x v="0"/>
    <x v="1"/>
    <x v="0"/>
    <n v="502"/>
    <x v="0"/>
  </r>
  <r>
    <n v="506452"/>
    <x v="1"/>
    <x v="0"/>
    <n v="12000"/>
    <n v="12000"/>
    <n v="0"/>
    <x v="0"/>
    <x v="0"/>
    <x v="0"/>
    <n v="433"/>
    <x v="3"/>
  </r>
  <r>
    <n v="506456"/>
    <x v="0"/>
    <x v="0"/>
    <n v="19500"/>
    <n v="0"/>
    <n v="1"/>
    <x v="1"/>
    <x v="0"/>
    <x v="2"/>
    <n v="488"/>
    <x v="8"/>
  </r>
  <r>
    <n v="506458"/>
    <x v="1"/>
    <x v="0"/>
    <n v="30000"/>
    <n v="30000"/>
    <n v="0"/>
    <x v="0"/>
    <x v="1"/>
    <x v="0"/>
    <n v="413"/>
    <x v="6"/>
  </r>
  <r>
    <n v="506459"/>
    <x v="0"/>
    <x v="0"/>
    <n v="60800"/>
    <n v="60800"/>
    <n v="0"/>
    <x v="0"/>
    <x v="1"/>
    <x v="1"/>
    <n v="502"/>
    <x v="0"/>
  </r>
  <r>
    <n v="506462"/>
    <x v="1"/>
    <x v="0"/>
    <n v="24000"/>
    <n v="24000"/>
    <n v="0"/>
    <x v="0"/>
    <x v="0"/>
    <x v="1"/>
    <n v="524"/>
    <x v="7"/>
  </r>
  <r>
    <n v="506471"/>
    <x v="1"/>
    <x v="0"/>
    <n v="25000"/>
    <n v="25000"/>
    <n v="0"/>
    <x v="0"/>
    <x v="0"/>
    <x v="1"/>
    <n v="405"/>
    <x v="2"/>
  </r>
  <r>
    <n v="506475"/>
    <x v="1"/>
    <x v="0"/>
    <n v="50000"/>
    <n v="50000"/>
    <n v="0"/>
    <x v="0"/>
    <x v="0"/>
    <x v="0"/>
    <n v="463"/>
    <x v="1"/>
  </r>
  <r>
    <n v="506476"/>
    <x v="0"/>
    <x v="0"/>
    <n v="60000"/>
    <n v="60000"/>
    <n v="0"/>
    <x v="0"/>
    <x v="0"/>
    <x v="1"/>
    <n v="443"/>
    <x v="3"/>
  </r>
  <r>
    <n v="506481"/>
    <x v="1"/>
    <x v="0"/>
    <n v="13500"/>
    <n v="13500"/>
    <n v="0"/>
    <x v="0"/>
    <x v="1"/>
    <x v="0"/>
    <n v="467"/>
    <x v="1"/>
  </r>
  <r>
    <n v="506486"/>
    <x v="0"/>
    <x v="0"/>
    <n v="50000"/>
    <n v="50000"/>
    <n v="0"/>
    <x v="0"/>
    <x v="1"/>
    <x v="0"/>
    <n v="515"/>
    <x v="7"/>
  </r>
  <r>
    <n v="506487"/>
    <x v="1"/>
    <x v="0"/>
    <n v="23400"/>
    <n v="23400"/>
    <n v="0"/>
    <x v="0"/>
    <x v="0"/>
    <x v="2"/>
    <n v="487"/>
    <x v="8"/>
  </r>
  <r>
    <n v="506495"/>
    <x v="0"/>
    <x v="0"/>
    <n v="12200"/>
    <n v="12200"/>
    <n v="0"/>
    <x v="0"/>
    <x v="1"/>
    <x v="0"/>
    <n v="543"/>
    <x v="9"/>
  </r>
  <r>
    <n v="506498"/>
    <x v="1"/>
    <x v="0"/>
    <n v="20000"/>
    <n v="20000"/>
    <n v="0"/>
    <x v="0"/>
    <x v="0"/>
    <x v="0"/>
    <n v="495"/>
    <x v="0"/>
  </r>
  <r>
    <n v="506509"/>
    <x v="0"/>
    <x v="0"/>
    <n v="43000"/>
    <n v="43000"/>
    <n v="0"/>
    <x v="0"/>
    <x v="1"/>
    <x v="1"/>
    <n v="515"/>
    <x v="7"/>
  </r>
  <r>
    <n v="506514"/>
    <x v="1"/>
    <x v="0"/>
    <n v="30000"/>
    <n v="30000"/>
    <n v="0"/>
    <x v="0"/>
    <x v="0"/>
    <x v="1"/>
    <n v="434"/>
    <x v="3"/>
  </r>
  <r>
    <n v="506516"/>
    <x v="0"/>
    <x v="1"/>
    <n v="75000"/>
    <n v="75000"/>
    <n v="0"/>
    <x v="0"/>
    <x v="0"/>
    <x v="1"/>
    <n v="451"/>
    <x v="1"/>
  </r>
  <r>
    <n v="506518"/>
    <x v="0"/>
    <x v="1"/>
    <n v="40000"/>
    <n v="40000"/>
    <n v="0"/>
    <x v="0"/>
    <x v="0"/>
    <x v="1"/>
    <n v="480"/>
    <x v="8"/>
  </r>
  <r>
    <n v="506519"/>
    <x v="0"/>
    <x v="0"/>
    <n v="55000"/>
    <n v="55000"/>
    <n v="0"/>
    <x v="0"/>
    <x v="0"/>
    <x v="1"/>
    <n v="421"/>
    <x v="6"/>
  </r>
  <r>
    <n v="506523"/>
    <x v="1"/>
    <x v="0"/>
    <n v="35000"/>
    <n v="35000"/>
    <n v="0"/>
    <x v="0"/>
    <x v="0"/>
    <x v="0"/>
    <n v="434"/>
    <x v="3"/>
  </r>
  <r>
    <n v="506531"/>
    <x v="1"/>
    <x v="0"/>
    <n v="35000"/>
    <n v="35000"/>
    <n v="0"/>
    <x v="0"/>
    <x v="1"/>
    <x v="0"/>
    <n v="472"/>
    <x v="8"/>
  </r>
  <r>
    <n v="506541"/>
    <x v="0"/>
    <x v="1"/>
    <n v="35000"/>
    <n v="35000"/>
    <n v="0"/>
    <x v="0"/>
    <x v="0"/>
    <x v="1"/>
    <n v="439"/>
    <x v="3"/>
  </r>
  <r>
    <n v="506554"/>
    <x v="0"/>
    <x v="1"/>
    <n v="8600"/>
    <n v="8600"/>
    <n v="0"/>
    <x v="0"/>
    <x v="0"/>
    <x v="1"/>
    <n v="449"/>
    <x v="3"/>
  </r>
  <r>
    <n v="506566"/>
    <x v="0"/>
    <x v="1"/>
    <n v="35000"/>
    <n v="35000"/>
    <n v="0"/>
    <x v="0"/>
    <x v="0"/>
    <x v="1"/>
    <n v="514"/>
    <x v="7"/>
  </r>
  <r>
    <n v="506599"/>
    <x v="0"/>
    <x v="0"/>
    <n v="26000"/>
    <n v="16000"/>
    <n v="1"/>
    <x v="1"/>
    <x v="0"/>
    <x v="1"/>
    <n v="374"/>
    <x v="4"/>
  </r>
  <r>
    <n v="506600"/>
    <x v="1"/>
    <x v="0"/>
    <n v="30000"/>
    <n v="0"/>
    <n v="1"/>
    <x v="1"/>
    <x v="0"/>
    <x v="2"/>
    <n v="497"/>
    <x v="0"/>
  </r>
  <r>
    <n v="506605"/>
    <x v="0"/>
    <x v="0"/>
    <n v="133700"/>
    <n v="133700"/>
    <n v="0"/>
    <x v="0"/>
    <x v="1"/>
    <x v="0"/>
    <n v="425"/>
    <x v="6"/>
  </r>
  <r>
    <n v="506626"/>
    <x v="0"/>
    <x v="1"/>
    <n v="45000"/>
    <n v="45000"/>
    <n v="0"/>
    <x v="0"/>
    <x v="0"/>
    <x v="1"/>
    <n v="463"/>
    <x v="1"/>
  </r>
  <r>
    <n v="506627"/>
    <x v="0"/>
    <x v="0"/>
    <n v="34700"/>
    <n v="34700"/>
    <n v="0"/>
    <x v="0"/>
    <x v="0"/>
    <x v="1"/>
    <n v="453"/>
    <x v="1"/>
  </r>
  <r>
    <n v="506639"/>
    <x v="0"/>
    <x v="2"/>
    <n v="43000"/>
    <n v="43000"/>
    <n v="0"/>
    <x v="0"/>
    <x v="1"/>
    <x v="2"/>
    <n v="507"/>
    <x v="0"/>
  </r>
  <r>
    <n v="506646"/>
    <x v="1"/>
    <x v="0"/>
    <n v="105000"/>
    <n v="105000"/>
    <n v="0"/>
    <x v="0"/>
    <x v="1"/>
    <x v="1"/>
    <n v="490"/>
    <x v="8"/>
  </r>
  <r>
    <n v="506656"/>
    <x v="2"/>
    <x v="0"/>
    <n v="25000"/>
    <n v="25000"/>
    <n v="0"/>
    <x v="0"/>
    <x v="0"/>
    <x v="1"/>
    <n v="459"/>
    <x v="1"/>
  </r>
  <r>
    <n v="506666"/>
    <x v="1"/>
    <x v="1"/>
    <n v="25000"/>
    <n v="25000"/>
    <n v="0"/>
    <x v="0"/>
    <x v="1"/>
    <x v="2"/>
    <n v="416"/>
    <x v="6"/>
  </r>
  <r>
    <n v="506667"/>
    <x v="0"/>
    <x v="0"/>
    <n v="22000"/>
    <n v="22000"/>
    <n v="0"/>
    <x v="0"/>
    <x v="0"/>
    <x v="1"/>
    <n v="457"/>
    <x v="1"/>
  </r>
  <r>
    <n v="506682"/>
    <x v="0"/>
    <x v="0"/>
    <n v="25000"/>
    <n v="25000"/>
    <n v="0"/>
    <x v="0"/>
    <x v="1"/>
    <x v="1"/>
    <n v="439"/>
    <x v="3"/>
  </r>
  <r>
    <n v="506692"/>
    <x v="0"/>
    <x v="0"/>
    <n v="20500"/>
    <n v="20500"/>
    <n v="0"/>
    <x v="0"/>
    <x v="0"/>
    <x v="1"/>
    <n v="463"/>
    <x v="1"/>
  </r>
  <r>
    <n v="506693"/>
    <x v="2"/>
    <x v="0"/>
    <n v="20000"/>
    <n v="20000"/>
    <n v="0"/>
    <x v="0"/>
    <x v="1"/>
    <x v="1"/>
    <n v="428"/>
    <x v="6"/>
  </r>
  <r>
    <n v="506708"/>
    <x v="1"/>
    <x v="0"/>
    <n v="5000"/>
    <n v="5000"/>
    <n v="0"/>
    <x v="0"/>
    <x v="1"/>
    <x v="0"/>
    <n v="516"/>
    <x v="7"/>
  </r>
  <r>
    <n v="506709"/>
    <x v="0"/>
    <x v="0"/>
    <n v="64000"/>
    <n v="64000"/>
    <n v="0"/>
    <x v="0"/>
    <x v="1"/>
    <x v="1"/>
    <n v="501"/>
    <x v="0"/>
  </r>
  <r>
    <n v="506719"/>
    <x v="2"/>
    <x v="0"/>
    <n v="28000"/>
    <n v="28000"/>
    <n v="0"/>
    <x v="0"/>
    <x v="0"/>
    <x v="1"/>
    <n v="425"/>
    <x v="6"/>
  </r>
  <r>
    <n v="506720"/>
    <x v="0"/>
    <x v="1"/>
    <n v="11500"/>
    <n v="11500"/>
    <n v="0"/>
    <x v="0"/>
    <x v="0"/>
    <x v="0"/>
    <n v="472"/>
    <x v="8"/>
  </r>
  <r>
    <n v="506741"/>
    <x v="0"/>
    <x v="0"/>
    <n v="65000"/>
    <n v="65000"/>
    <n v="0"/>
    <x v="0"/>
    <x v="0"/>
    <x v="1"/>
    <n v="429"/>
    <x v="6"/>
  </r>
  <r>
    <n v="506748"/>
    <x v="0"/>
    <x v="0"/>
    <n v="30000"/>
    <n v="30000"/>
    <n v="0"/>
    <x v="0"/>
    <x v="0"/>
    <x v="1"/>
    <n v="462"/>
    <x v="1"/>
  </r>
  <r>
    <n v="506768"/>
    <x v="1"/>
    <x v="0"/>
    <n v="35000"/>
    <n v="35000"/>
    <n v="0"/>
    <x v="0"/>
    <x v="1"/>
    <x v="0"/>
    <n v="488"/>
    <x v="8"/>
  </r>
  <r>
    <n v="506775"/>
    <x v="0"/>
    <x v="0"/>
    <n v="31000"/>
    <n v="31000"/>
    <n v="0"/>
    <x v="0"/>
    <x v="1"/>
    <x v="2"/>
    <n v="476"/>
    <x v="8"/>
  </r>
  <r>
    <n v="506793"/>
    <x v="1"/>
    <x v="0"/>
    <n v="1000"/>
    <n v="1000"/>
    <n v="0"/>
    <x v="0"/>
    <x v="1"/>
    <x v="0"/>
    <n v="467"/>
    <x v="1"/>
  </r>
  <r>
    <n v="506796"/>
    <x v="0"/>
    <x v="0"/>
    <n v="68000"/>
    <n v="68000"/>
    <n v="0"/>
    <x v="0"/>
    <x v="1"/>
    <x v="2"/>
    <n v="477"/>
    <x v="8"/>
  </r>
  <r>
    <n v="506805"/>
    <x v="0"/>
    <x v="0"/>
    <n v="27000"/>
    <n v="27000"/>
    <n v="0"/>
    <x v="0"/>
    <x v="0"/>
    <x v="0"/>
    <n v="420"/>
    <x v="6"/>
  </r>
  <r>
    <n v="506808"/>
    <x v="0"/>
    <x v="2"/>
    <n v="150388"/>
    <n v="150388"/>
    <n v="0"/>
    <x v="0"/>
    <x v="1"/>
    <x v="0"/>
    <n v="529"/>
    <x v="7"/>
  </r>
  <r>
    <n v="506818"/>
    <x v="0"/>
    <x v="0"/>
    <n v="56000"/>
    <n v="56000"/>
    <n v="0"/>
    <x v="0"/>
    <x v="1"/>
    <x v="0"/>
    <n v="537"/>
    <x v="9"/>
  </r>
  <r>
    <n v="506824"/>
    <x v="1"/>
    <x v="0"/>
    <n v="30000"/>
    <n v="30000"/>
    <n v="0"/>
    <x v="0"/>
    <x v="1"/>
    <x v="0"/>
    <n v="425"/>
    <x v="6"/>
  </r>
  <r>
    <n v="506827"/>
    <x v="0"/>
    <x v="1"/>
    <n v="50000"/>
    <n v="50000"/>
    <n v="0"/>
    <x v="0"/>
    <x v="1"/>
    <x v="1"/>
    <n v="517"/>
    <x v="7"/>
  </r>
  <r>
    <n v="506843"/>
    <x v="1"/>
    <x v="0"/>
    <n v="500"/>
    <n v="500"/>
    <n v="0"/>
    <x v="0"/>
    <x v="1"/>
    <x v="1"/>
    <n v="461"/>
    <x v="1"/>
  </r>
  <r>
    <n v="506879"/>
    <x v="1"/>
    <x v="1"/>
    <n v="30000"/>
    <n v="30000"/>
    <n v="0"/>
    <x v="0"/>
    <x v="1"/>
    <x v="0"/>
    <n v="535"/>
    <x v="9"/>
  </r>
  <r>
    <n v="506881"/>
    <x v="0"/>
    <x v="1"/>
    <n v="20000"/>
    <n v="20000"/>
    <n v="0"/>
    <x v="0"/>
    <x v="0"/>
    <x v="0"/>
    <n v="441"/>
    <x v="3"/>
  </r>
  <r>
    <n v="506882"/>
    <x v="0"/>
    <x v="1"/>
    <n v="30000"/>
    <n v="30000"/>
    <n v="0"/>
    <x v="0"/>
    <x v="1"/>
    <x v="1"/>
    <n v="461"/>
    <x v="1"/>
  </r>
  <r>
    <n v="506884"/>
    <x v="1"/>
    <x v="0"/>
    <n v="35000"/>
    <n v="35000"/>
    <n v="0"/>
    <x v="0"/>
    <x v="1"/>
    <x v="0"/>
    <n v="501"/>
    <x v="0"/>
  </r>
  <r>
    <n v="506904"/>
    <x v="2"/>
    <x v="0"/>
    <n v="35000"/>
    <n v="35000"/>
    <n v="0"/>
    <x v="0"/>
    <x v="1"/>
    <x v="2"/>
    <n v="426"/>
    <x v="6"/>
  </r>
  <r>
    <n v="506935"/>
    <x v="0"/>
    <x v="0"/>
    <n v="20000"/>
    <n v="20000"/>
    <n v="0"/>
    <x v="0"/>
    <x v="0"/>
    <x v="0"/>
    <n v="463"/>
    <x v="1"/>
  </r>
  <r>
    <n v="506938"/>
    <x v="0"/>
    <x v="0"/>
    <n v="18000"/>
    <n v="18000"/>
    <n v="0"/>
    <x v="0"/>
    <x v="0"/>
    <x v="1"/>
    <n v="422"/>
    <x v="6"/>
  </r>
  <r>
    <n v="506952"/>
    <x v="0"/>
    <x v="0"/>
    <n v="40000"/>
    <n v="40000"/>
    <n v="0"/>
    <x v="0"/>
    <x v="0"/>
    <x v="1"/>
    <n v="424"/>
    <x v="6"/>
  </r>
  <r>
    <n v="506957"/>
    <x v="0"/>
    <x v="0"/>
    <n v="70000"/>
    <n v="70000"/>
    <n v="0"/>
    <x v="0"/>
    <x v="1"/>
    <x v="0"/>
    <n v="498"/>
    <x v="0"/>
  </r>
  <r>
    <n v="506967"/>
    <x v="0"/>
    <x v="0"/>
    <n v="35000"/>
    <n v="35000"/>
    <n v="0"/>
    <x v="0"/>
    <x v="1"/>
    <x v="1"/>
    <n v="433"/>
    <x v="3"/>
  </r>
  <r>
    <n v="506974"/>
    <x v="0"/>
    <x v="2"/>
    <n v="32000"/>
    <n v="32000"/>
    <n v="0"/>
    <x v="0"/>
    <x v="1"/>
    <x v="0"/>
    <n v="430"/>
    <x v="6"/>
  </r>
  <r>
    <n v="506994"/>
    <x v="0"/>
    <x v="0"/>
    <n v="15000"/>
    <n v="15000"/>
    <n v="0"/>
    <x v="0"/>
    <x v="1"/>
    <x v="1"/>
    <n v="477"/>
    <x v="8"/>
  </r>
  <r>
    <n v="507017"/>
    <x v="0"/>
    <x v="0"/>
    <n v="154500"/>
    <n v="154500"/>
    <n v="0"/>
    <x v="0"/>
    <x v="1"/>
    <x v="1"/>
    <n v="463"/>
    <x v="1"/>
  </r>
  <r>
    <n v="507023"/>
    <x v="0"/>
    <x v="1"/>
    <n v="40000"/>
    <n v="40000"/>
    <n v="0"/>
    <x v="0"/>
    <x v="0"/>
    <x v="0"/>
    <n v="434"/>
    <x v="3"/>
  </r>
  <r>
    <n v="507027"/>
    <x v="0"/>
    <x v="0"/>
    <n v="29800"/>
    <n v="29800"/>
    <n v="0"/>
    <x v="0"/>
    <x v="1"/>
    <x v="0"/>
    <n v="474"/>
    <x v="8"/>
  </r>
  <r>
    <n v="507043"/>
    <x v="1"/>
    <x v="0"/>
    <n v="29500"/>
    <n v="29500"/>
    <n v="0"/>
    <x v="0"/>
    <x v="1"/>
    <x v="1"/>
    <n v="535"/>
    <x v="9"/>
  </r>
  <r>
    <n v="507044"/>
    <x v="1"/>
    <x v="0"/>
    <n v="35000"/>
    <n v="0"/>
    <n v="1"/>
    <x v="1"/>
    <x v="0"/>
    <x v="1"/>
    <n v="431"/>
    <x v="3"/>
  </r>
  <r>
    <n v="507047"/>
    <x v="0"/>
    <x v="0"/>
    <n v="93200"/>
    <n v="93200"/>
    <n v="0"/>
    <x v="0"/>
    <x v="0"/>
    <x v="1"/>
    <n v="429"/>
    <x v="6"/>
  </r>
  <r>
    <n v="507072"/>
    <x v="1"/>
    <x v="1"/>
    <n v="500"/>
    <n v="500"/>
    <n v="0"/>
    <x v="0"/>
    <x v="1"/>
    <x v="1"/>
    <n v="454"/>
    <x v="1"/>
  </r>
  <r>
    <n v="507077"/>
    <x v="1"/>
    <x v="2"/>
    <n v="40000"/>
    <n v="40000"/>
    <n v="0"/>
    <x v="0"/>
    <x v="1"/>
    <x v="1"/>
    <n v="447"/>
    <x v="3"/>
  </r>
  <r>
    <n v="507096"/>
    <x v="0"/>
    <x v="1"/>
    <n v="38000"/>
    <n v="38000"/>
    <n v="0"/>
    <x v="0"/>
    <x v="1"/>
    <x v="0"/>
    <n v="518"/>
    <x v="7"/>
  </r>
  <r>
    <n v="507142"/>
    <x v="0"/>
    <x v="0"/>
    <n v="87000"/>
    <n v="87000"/>
    <n v="0"/>
    <x v="0"/>
    <x v="1"/>
    <x v="0"/>
    <n v="519"/>
    <x v="7"/>
  </r>
  <r>
    <n v="507151"/>
    <x v="1"/>
    <x v="0"/>
    <n v="46000"/>
    <n v="46000"/>
    <n v="0"/>
    <x v="0"/>
    <x v="1"/>
    <x v="0"/>
    <n v="459"/>
    <x v="1"/>
  </r>
  <r>
    <n v="507160"/>
    <x v="0"/>
    <x v="0"/>
    <n v="40000"/>
    <n v="40000"/>
    <n v="0"/>
    <x v="0"/>
    <x v="0"/>
    <x v="0"/>
    <n v="440"/>
    <x v="3"/>
  </r>
  <r>
    <n v="507181"/>
    <x v="0"/>
    <x v="1"/>
    <n v="35000"/>
    <n v="35000"/>
    <n v="0"/>
    <x v="0"/>
    <x v="0"/>
    <x v="1"/>
    <n v="430"/>
    <x v="6"/>
  </r>
  <r>
    <n v="507193"/>
    <x v="0"/>
    <x v="0"/>
    <n v="53500"/>
    <n v="53500"/>
    <n v="0"/>
    <x v="0"/>
    <x v="0"/>
    <x v="1"/>
    <n v="423"/>
    <x v="6"/>
  </r>
  <r>
    <n v="507196"/>
    <x v="0"/>
    <x v="1"/>
    <n v="80000"/>
    <n v="80000"/>
    <n v="0"/>
    <x v="0"/>
    <x v="1"/>
    <x v="2"/>
    <n v="460"/>
    <x v="1"/>
  </r>
  <r>
    <n v="507199"/>
    <x v="0"/>
    <x v="1"/>
    <n v="40000"/>
    <n v="40000"/>
    <n v="0"/>
    <x v="0"/>
    <x v="0"/>
    <x v="1"/>
    <n v="421"/>
    <x v="6"/>
  </r>
  <r>
    <n v="507206"/>
    <x v="1"/>
    <x v="0"/>
    <n v="20000"/>
    <n v="20000"/>
    <n v="0"/>
    <x v="0"/>
    <x v="1"/>
    <x v="0"/>
    <n v="506"/>
    <x v="0"/>
  </r>
  <r>
    <n v="507213"/>
    <x v="1"/>
    <x v="0"/>
    <n v="1000"/>
    <n v="1000"/>
    <n v="0"/>
    <x v="0"/>
    <x v="1"/>
    <x v="2"/>
    <n v="470"/>
    <x v="1"/>
  </r>
  <r>
    <n v="507221"/>
    <x v="1"/>
    <x v="0"/>
    <n v="10000"/>
    <n v="10000"/>
    <n v="0"/>
    <x v="0"/>
    <x v="1"/>
    <x v="0"/>
    <n v="466"/>
    <x v="1"/>
  </r>
  <r>
    <n v="507223"/>
    <x v="1"/>
    <x v="1"/>
    <n v="2000"/>
    <n v="2000"/>
    <n v="0"/>
    <x v="0"/>
    <x v="0"/>
    <x v="1"/>
    <n v="411"/>
    <x v="6"/>
  </r>
  <r>
    <n v="507235"/>
    <x v="0"/>
    <x v="0"/>
    <n v="30000"/>
    <n v="30000"/>
    <n v="0"/>
    <x v="0"/>
    <x v="0"/>
    <x v="1"/>
    <n v="461"/>
    <x v="1"/>
  </r>
  <r>
    <n v="507257"/>
    <x v="1"/>
    <x v="0"/>
    <n v="10000"/>
    <n v="10000"/>
    <n v="0"/>
    <x v="0"/>
    <x v="0"/>
    <x v="1"/>
    <n v="432"/>
    <x v="3"/>
  </r>
  <r>
    <n v="507262"/>
    <x v="0"/>
    <x v="0"/>
    <n v="52000"/>
    <n v="52000"/>
    <n v="0"/>
    <x v="0"/>
    <x v="0"/>
    <x v="1"/>
    <n v="411"/>
    <x v="6"/>
  </r>
  <r>
    <n v="507265"/>
    <x v="0"/>
    <x v="0"/>
    <n v="40000"/>
    <n v="40000"/>
    <n v="0"/>
    <x v="0"/>
    <x v="1"/>
    <x v="2"/>
    <n v="506"/>
    <x v="0"/>
  </r>
  <r>
    <n v="507266"/>
    <x v="0"/>
    <x v="2"/>
    <n v="30000"/>
    <n v="30000"/>
    <n v="0"/>
    <x v="0"/>
    <x v="0"/>
    <x v="1"/>
    <n v="487"/>
    <x v="8"/>
  </r>
  <r>
    <n v="507270"/>
    <x v="0"/>
    <x v="0"/>
    <n v="30000"/>
    <n v="30000"/>
    <n v="0"/>
    <x v="0"/>
    <x v="1"/>
    <x v="0"/>
    <n v="469"/>
    <x v="1"/>
  </r>
  <r>
    <n v="507273"/>
    <x v="2"/>
    <x v="0"/>
    <n v="120000"/>
    <n v="120000"/>
    <n v="0"/>
    <x v="0"/>
    <x v="0"/>
    <x v="0"/>
    <n v="522"/>
    <x v="7"/>
  </r>
  <r>
    <n v="507298"/>
    <x v="0"/>
    <x v="0"/>
    <n v="45000"/>
    <n v="45000"/>
    <n v="0"/>
    <x v="0"/>
    <x v="1"/>
    <x v="1"/>
    <n v="492"/>
    <x v="0"/>
  </r>
  <r>
    <n v="507303"/>
    <x v="0"/>
    <x v="0"/>
    <n v="93000"/>
    <n v="93000"/>
    <n v="0"/>
    <x v="0"/>
    <x v="1"/>
    <x v="0"/>
    <n v="414"/>
    <x v="6"/>
  </r>
  <r>
    <n v="507304"/>
    <x v="0"/>
    <x v="0"/>
    <n v="25000"/>
    <n v="25000"/>
    <n v="0"/>
    <x v="0"/>
    <x v="1"/>
    <x v="0"/>
    <n v="479"/>
    <x v="8"/>
  </r>
  <r>
    <n v="507334"/>
    <x v="1"/>
    <x v="0"/>
    <n v="30000"/>
    <n v="30000"/>
    <n v="0"/>
    <x v="0"/>
    <x v="1"/>
    <x v="0"/>
    <n v="525"/>
    <x v="7"/>
  </r>
  <r>
    <n v="507348"/>
    <x v="0"/>
    <x v="0"/>
    <n v="62000"/>
    <n v="62000"/>
    <n v="0"/>
    <x v="0"/>
    <x v="0"/>
    <x v="1"/>
    <n v="431"/>
    <x v="3"/>
  </r>
  <r>
    <n v="507357"/>
    <x v="1"/>
    <x v="0"/>
    <n v="35000"/>
    <n v="35000"/>
    <n v="0"/>
    <x v="0"/>
    <x v="1"/>
    <x v="1"/>
    <n v="496"/>
    <x v="0"/>
  </r>
  <r>
    <n v="507361"/>
    <x v="1"/>
    <x v="0"/>
    <n v="32000"/>
    <n v="32000"/>
    <n v="0"/>
    <x v="0"/>
    <x v="0"/>
    <x v="1"/>
    <n v="435"/>
    <x v="3"/>
  </r>
  <r>
    <n v="507369"/>
    <x v="0"/>
    <x v="0"/>
    <n v="60000"/>
    <n v="60000"/>
    <n v="0"/>
    <x v="0"/>
    <x v="1"/>
    <x v="0"/>
    <n v="520"/>
    <x v="7"/>
  </r>
  <r>
    <n v="507399"/>
    <x v="1"/>
    <x v="1"/>
    <n v="60000"/>
    <n v="60000"/>
    <n v="0"/>
    <x v="0"/>
    <x v="0"/>
    <x v="1"/>
    <n v="439"/>
    <x v="3"/>
  </r>
  <r>
    <n v="507403"/>
    <x v="0"/>
    <x v="0"/>
    <n v="40000"/>
    <n v="40000"/>
    <n v="0"/>
    <x v="0"/>
    <x v="0"/>
    <x v="0"/>
    <n v="416"/>
    <x v="6"/>
  </r>
  <r>
    <n v="507405"/>
    <x v="1"/>
    <x v="0"/>
    <n v="21000"/>
    <n v="21000"/>
    <n v="0"/>
    <x v="0"/>
    <x v="0"/>
    <x v="1"/>
    <n v="412"/>
    <x v="6"/>
  </r>
  <r>
    <n v="507429"/>
    <x v="0"/>
    <x v="1"/>
    <n v="5500"/>
    <n v="5500"/>
    <n v="0"/>
    <x v="0"/>
    <x v="0"/>
    <x v="1"/>
    <n v="421"/>
    <x v="6"/>
  </r>
  <r>
    <n v="507440"/>
    <x v="1"/>
    <x v="0"/>
    <n v="10500"/>
    <n v="10500"/>
    <n v="0"/>
    <x v="0"/>
    <x v="1"/>
    <x v="1"/>
    <n v="460"/>
    <x v="1"/>
  </r>
  <r>
    <n v="507445"/>
    <x v="0"/>
    <x v="0"/>
    <n v="30000"/>
    <n v="30000"/>
    <n v="0"/>
    <x v="0"/>
    <x v="0"/>
    <x v="0"/>
    <n v="527"/>
    <x v="7"/>
  </r>
  <r>
    <n v="507447"/>
    <x v="0"/>
    <x v="0"/>
    <n v="35000"/>
    <n v="35000"/>
    <n v="0"/>
    <x v="0"/>
    <x v="1"/>
    <x v="2"/>
    <n v="509"/>
    <x v="0"/>
  </r>
  <r>
    <n v="507454"/>
    <x v="0"/>
    <x v="0"/>
    <n v="34500"/>
    <n v="34500"/>
    <n v="0"/>
    <x v="0"/>
    <x v="0"/>
    <x v="0"/>
    <n v="487"/>
    <x v="8"/>
  </r>
  <r>
    <n v="507471"/>
    <x v="0"/>
    <x v="0"/>
    <n v="52000"/>
    <n v="52000"/>
    <n v="0"/>
    <x v="0"/>
    <x v="0"/>
    <x v="1"/>
    <n v="493"/>
    <x v="0"/>
  </r>
  <r>
    <n v="507488"/>
    <x v="1"/>
    <x v="0"/>
    <n v="500"/>
    <n v="500"/>
    <n v="0"/>
    <x v="0"/>
    <x v="1"/>
    <x v="1"/>
    <n v="436"/>
    <x v="3"/>
  </r>
  <r>
    <n v="507492"/>
    <x v="0"/>
    <x v="0"/>
    <n v="33500"/>
    <n v="33500"/>
    <n v="0"/>
    <x v="0"/>
    <x v="0"/>
    <x v="0"/>
    <n v="477"/>
    <x v="8"/>
  </r>
  <r>
    <n v="507494"/>
    <x v="2"/>
    <x v="0"/>
    <n v="30000"/>
    <n v="30000"/>
    <n v="0"/>
    <x v="0"/>
    <x v="0"/>
    <x v="0"/>
    <n v="427"/>
    <x v="6"/>
  </r>
  <r>
    <n v="507590"/>
    <x v="1"/>
    <x v="0"/>
    <n v="19000"/>
    <n v="19000"/>
    <n v="0"/>
    <x v="0"/>
    <x v="1"/>
    <x v="2"/>
    <n v="479"/>
    <x v="8"/>
  </r>
  <r>
    <n v="507604"/>
    <x v="0"/>
    <x v="0"/>
    <n v="133000"/>
    <n v="133000"/>
    <n v="0"/>
    <x v="0"/>
    <x v="1"/>
    <x v="0"/>
    <n v="505"/>
    <x v="0"/>
  </r>
  <r>
    <n v="507610"/>
    <x v="0"/>
    <x v="1"/>
    <n v="50000"/>
    <n v="50000"/>
    <n v="0"/>
    <x v="0"/>
    <x v="1"/>
    <x v="0"/>
    <n v="505"/>
    <x v="0"/>
  </r>
  <r>
    <n v="507617"/>
    <x v="2"/>
    <x v="2"/>
    <n v="44800"/>
    <n v="44800"/>
    <n v="0"/>
    <x v="0"/>
    <x v="0"/>
    <x v="1"/>
    <n v="447"/>
    <x v="3"/>
  </r>
  <r>
    <n v="507619"/>
    <x v="1"/>
    <x v="0"/>
    <n v="30000"/>
    <n v="30000"/>
    <n v="0"/>
    <x v="0"/>
    <x v="0"/>
    <x v="1"/>
    <n v="445"/>
    <x v="3"/>
  </r>
  <r>
    <n v="507622"/>
    <x v="1"/>
    <x v="1"/>
    <n v="60000"/>
    <n v="60000"/>
    <n v="0"/>
    <x v="0"/>
    <x v="0"/>
    <x v="1"/>
    <n v="488"/>
    <x v="8"/>
  </r>
  <r>
    <n v="507635"/>
    <x v="0"/>
    <x v="1"/>
    <n v="30000"/>
    <n v="30000"/>
    <n v="0"/>
    <x v="0"/>
    <x v="0"/>
    <x v="1"/>
    <n v="439"/>
    <x v="3"/>
  </r>
  <r>
    <n v="507636"/>
    <x v="0"/>
    <x v="2"/>
    <n v="55000"/>
    <n v="55000"/>
    <n v="0"/>
    <x v="0"/>
    <x v="1"/>
    <x v="0"/>
    <n v="506"/>
    <x v="0"/>
  </r>
  <r>
    <n v="507688"/>
    <x v="1"/>
    <x v="0"/>
    <n v="50000"/>
    <n v="50000"/>
    <n v="0"/>
    <x v="0"/>
    <x v="0"/>
    <x v="1"/>
    <n v="461"/>
    <x v="1"/>
  </r>
  <r>
    <n v="507703"/>
    <x v="0"/>
    <x v="0"/>
    <n v="35000"/>
    <n v="35000"/>
    <n v="0"/>
    <x v="0"/>
    <x v="1"/>
    <x v="0"/>
    <n v="471"/>
    <x v="8"/>
  </r>
  <r>
    <n v="507717"/>
    <x v="1"/>
    <x v="0"/>
    <n v="500"/>
    <n v="500"/>
    <n v="0"/>
    <x v="0"/>
    <x v="0"/>
    <x v="0"/>
    <n v="440"/>
    <x v="3"/>
  </r>
  <r>
    <n v="507719"/>
    <x v="0"/>
    <x v="0"/>
    <n v="113400"/>
    <n v="113400"/>
    <n v="0"/>
    <x v="0"/>
    <x v="0"/>
    <x v="1"/>
    <n v="434"/>
    <x v="3"/>
  </r>
  <r>
    <n v="507726"/>
    <x v="0"/>
    <x v="0"/>
    <n v="105000"/>
    <n v="105000"/>
    <n v="0"/>
    <x v="0"/>
    <x v="1"/>
    <x v="0"/>
    <n v="494"/>
    <x v="0"/>
  </r>
  <r>
    <n v="507735"/>
    <x v="1"/>
    <x v="0"/>
    <n v="22000"/>
    <n v="22000"/>
    <n v="0"/>
    <x v="0"/>
    <x v="1"/>
    <x v="1"/>
    <n v="478"/>
    <x v="8"/>
  </r>
  <r>
    <n v="507756"/>
    <x v="1"/>
    <x v="0"/>
    <n v="25000"/>
    <n v="25000"/>
    <n v="0"/>
    <x v="0"/>
    <x v="1"/>
    <x v="1"/>
    <n v="436"/>
    <x v="3"/>
  </r>
  <r>
    <n v="507761"/>
    <x v="0"/>
    <x v="0"/>
    <n v="30000"/>
    <n v="30000"/>
    <n v="0"/>
    <x v="0"/>
    <x v="0"/>
    <x v="0"/>
    <n v="529"/>
    <x v="7"/>
  </r>
  <r>
    <n v="507777"/>
    <x v="0"/>
    <x v="1"/>
    <n v="39000"/>
    <n v="39000"/>
    <n v="0"/>
    <x v="0"/>
    <x v="1"/>
    <x v="1"/>
    <n v="509"/>
    <x v="0"/>
  </r>
  <r>
    <n v="507835"/>
    <x v="0"/>
    <x v="0"/>
    <n v="148825"/>
    <n v="148825"/>
    <n v="0"/>
    <x v="0"/>
    <x v="1"/>
    <x v="0"/>
    <n v="489"/>
    <x v="8"/>
  </r>
  <r>
    <n v="507838"/>
    <x v="0"/>
    <x v="0"/>
    <n v="99500"/>
    <n v="99500"/>
    <n v="0"/>
    <x v="0"/>
    <x v="1"/>
    <x v="1"/>
    <n v="476"/>
    <x v="8"/>
  </r>
  <r>
    <n v="507845"/>
    <x v="0"/>
    <x v="0"/>
    <n v="30000"/>
    <n v="30000"/>
    <n v="0"/>
    <x v="0"/>
    <x v="1"/>
    <x v="1"/>
    <n v="512"/>
    <x v="7"/>
  </r>
  <r>
    <n v="507859"/>
    <x v="0"/>
    <x v="0"/>
    <n v="97000"/>
    <n v="97000"/>
    <n v="0"/>
    <x v="0"/>
    <x v="0"/>
    <x v="1"/>
    <n v="447"/>
    <x v="3"/>
  </r>
  <r>
    <n v="507862"/>
    <x v="0"/>
    <x v="1"/>
    <n v="63000"/>
    <n v="63000"/>
    <n v="0"/>
    <x v="0"/>
    <x v="0"/>
    <x v="1"/>
    <n v="487"/>
    <x v="8"/>
  </r>
  <r>
    <n v="507870"/>
    <x v="0"/>
    <x v="0"/>
    <n v="20500"/>
    <n v="20500"/>
    <n v="0"/>
    <x v="0"/>
    <x v="0"/>
    <x v="1"/>
    <n v="509"/>
    <x v="0"/>
  </r>
  <r>
    <n v="507872"/>
    <x v="1"/>
    <x v="0"/>
    <n v="20000"/>
    <n v="20000"/>
    <n v="0"/>
    <x v="0"/>
    <x v="0"/>
    <x v="1"/>
    <n v="440"/>
    <x v="3"/>
  </r>
  <r>
    <n v="507882"/>
    <x v="1"/>
    <x v="1"/>
    <n v="30000"/>
    <n v="30000"/>
    <n v="0"/>
    <x v="0"/>
    <x v="0"/>
    <x v="1"/>
    <n v="395"/>
    <x v="2"/>
  </r>
  <r>
    <n v="507887"/>
    <x v="1"/>
    <x v="0"/>
    <n v="50500"/>
    <n v="50500"/>
    <n v="0"/>
    <x v="0"/>
    <x v="0"/>
    <x v="2"/>
    <n v="478"/>
    <x v="8"/>
  </r>
  <r>
    <n v="507891"/>
    <x v="1"/>
    <x v="0"/>
    <n v="25000"/>
    <n v="25000"/>
    <n v="0"/>
    <x v="0"/>
    <x v="1"/>
    <x v="0"/>
    <n v="433"/>
    <x v="3"/>
  </r>
  <r>
    <n v="507924"/>
    <x v="0"/>
    <x v="1"/>
    <n v="25000"/>
    <n v="25000"/>
    <n v="0"/>
    <x v="0"/>
    <x v="1"/>
    <x v="1"/>
    <n v="522"/>
    <x v="7"/>
  </r>
  <r>
    <n v="507926"/>
    <x v="0"/>
    <x v="2"/>
    <n v="65000"/>
    <n v="65000"/>
    <n v="0"/>
    <x v="0"/>
    <x v="1"/>
    <x v="0"/>
    <n v="523"/>
    <x v="7"/>
  </r>
  <r>
    <n v="507933"/>
    <x v="1"/>
    <x v="0"/>
    <n v="35000"/>
    <n v="35000"/>
    <n v="0"/>
    <x v="0"/>
    <x v="0"/>
    <x v="1"/>
    <n v="397"/>
    <x v="2"/>
  </r>
  <r>
    <n v="507936"/>
    <x v="0"/>
    <x v="1"/>
    <n v="35000"/>
    <n v="35000"/>
    <n v="0"/>
    <x v="0"/>
    <x v="0"/>
    <x v="1"/>
    <n v="465"/>
    <x v="1"/>
  </r>
  <r>
    <n v="507937"/>
    <x v="2"/>
    <x v="0"/>
    <n v="35000"/>
    <n v="35000"/>
    <n v="0"/>
    <x v="0"/>
    <x v="1"/>
    <x v="2"/>
    <n v="446"/>
    <x v="3"/>
  </r>
  <r>
    <n v="507940"/>
    <x v="0"/>
    <x v="0"/>
    <n v="68000"/>
    <n v="68000"/>
    <n v="0"/>
    <x v="0"/>
    <x v="1"/>
    <x v="1"/>
    <n v="512"/>
    <x v="7"/>
  </r>
  <r>
    <n v="507961"/>
    <x v="0"/>
    <x v="0"/>
    <n v="45000"/>
    <n v="45000"/>
    <n v="0"/>
    <x v="0"/>
    <x v="1"/>
    <x v="0"/>
    <n v="490"/>
    <x v="8"/>
  </r>
  <r>
    <n v="507963"/>
    <x v="1"/>
    <x v="0"/>
    <n v="18000"/>
    <n v="18000"/>
    <n v="0"/>
    <x v="0"/>
    <x v="0"/>
    <x v="1"/>
    <n v="407"/>
    <x v="2"/>
  </r>
  <r>
    <n v="507966"/>
    <x v="0"/>
    <x v="2"/>
    <n v="25000"/>
    <n v="25000"/>
    <n v="0"/>
    <x v="0"/>
    <x v="0"/>
    <x v="1"/>
    <n v="510"/>
    <x v="0"/>
  </r>
  <r>
    <n v="507972"/>
    <x v="0"/>
    <x v="0"/>
    <n v="42000"/>
    <n v="42000"/>
    <n v="0"/>
    <x v="0"/>
    <x v="0"/>
    <x v="1"/>
    <n v="436"/>
    <x v="3"/>
  </r>
  <r>
    <n v="507991"/>
    <x v="1"/>
    <x v="0"/>
    <n v="15000"/>
    <n v="15000"/>
    <n v="0"/>
    <x v="0"/>
    <x v="1"/>
    <x v="1"/>
    <n v="511"/>
    <x v="7"/>
  </r>
  <r>
    <n v="507998"/>
    <x v="1"/>
    <x v="0"/>
    <n v="18000"/>
    <n v="18000"/>
    <n v="0"/>
    <x v="0"/>
    <x v="0"/>
    <x v="1"/>
    <n v="393"/>
    <x v="2"/>
  </r>
  <r>
    <n v="508018"/>
    <x v="0"/>
    <x v="0"/>
    <n v="35000"/>
    <n v="35000"/>
    <n v="0"/>
    <x v="0"/>
    <x v="1"/>
    <x v="0"/>
    <n v="514"/>
    <x v="7"/>
  </r>
  <r>
    <n v="508061"/>
    <x v="1"/>
    <x v="0"/>
    <n v="26000"/>
    <n v="26000"/>
    <n v="0"/>
    <x v="0"/>
    <x v="1"/>
    <x v="1"/>
    <n v="462"/>
    <x v="1"/>
  </r>
  <r>
    <n v="508071"/>
    <x v="2"/>
    <x v="2"/>
    <n v="50000"/>
    <n v="50000"/>
    <n v="0"/>
    <x v="0"/>
    <x v="1"/>
    <x v="1"/>
    <n v="497"/>
    <x v="0"/>
  </r>
  <r>
    <n v="508076"/>
    <x v="0"/>
    <x v="0"/>
    <n v="15000"/>
    <n v="15000"/>
    <n v="0"/>
    <x v="0"/>
    <x v="1"/>
    <x v="0"/>
    <n v="497"/>
    <x v="0"/>
  </r>
  <r>
    <n v="508086"/>
    <x v="0"/>
    <x v="0"/>
    <n v="40000"/>
    <n v="40000"/>
    <n v="0"/>
    <x v="0"/>
    <x v="1"/>
    <x v="0"/>
    <n v="482"/>
    <x v="8"/>
  </r>
  <r>
    <n v="508091"/>
    <x v="0"/>
    <x v="0"/>
    <n v="83000"/>
    <n v="83000"/>
    <n v="0"/>
    <x v="0"/>
    <x v="1"/>
    <x v="0"/>
    <n v="515"/>
    <x v="7"/>
  </r>
  <r>
    <n v="508137"/>
    <x v="0"/>
    <x v="0"/>
    <n v="15000"/>
    <n v="15000"/>
    <n v="0"/>
    <x v="0"/>
    <x v="1"/>
    <x v="1"/>
    <n v="512"/>
    <x v="7"/>
  </r>
  <r>
    <n v="508144"/>
    <x v="0"/>
    <x v="2"/>
    <n v="45000"/>
    <n v="45000"/>
    <n v="0"/>
    <x v="0"/>
    <x v="0"/>
    <x v="1"/>
    <n v="449"/>
    <x v="3"/>
  </r>
  <r>
    <n v="508151"/>
    <x v="1"/>
    <x v="0"/>
    <n v="30000"/>
    <n v="30000"/>
    <n v="0"/>
    <x v="0"/>
    <x v="1"/>
    <x v="1"/>
    <n v="447"/>
    <x v="3"/>
  </r>
  <r>
    <n v="508199"/>
    <x v="0"/>
    <x v="0"/>
    <n v="9000"/>
    <n v="9000"/>
    <n v="0"/>
    <x v="0"/>
    <x v="1"/>
    <x v="2"/>
    <n v="456"/>
    <x v="1"/>
  </r>
  <r>
    <n v="508219"/>
    <x v="1"/>
    <x v="0"/>
    <n v="5500"/>
    <n v="5500"/>
    <n v="0"/>
    <x v="0"/>
    <x v="1"/>
    <x v="2"/>
    <n v="459"/>
    <x v="1"/>
  </r>
  <r>
    <n v="508264"/>
    <x v="1"/>
    <x v="0"/>
    <n v="34700"/>
    <n v="34700"/>
    <n v="0"/>
    <x v="0"/>
    <x v="0"/>
    <x v="0"/>
    <n v="465"/>
    <x v="1"/>
  </r>
  <r>
    <n v="508279"/>
    <x v="0"/>
    <x v="1"/>
    <n v="60000"/>
    <n v="60000"/>
    <n v="0"/>
    <x v="0"/>
    <x v="1"/>
    <x v="0"/>
    <n v="497"/>
    <x v="0"/>
  </r>
  <r>
    <n v="508300"/>
    <x v="1"/>
    <x v="0"/>
    <n v="500"/>
    <n v="500"/>
    <n v="0"/>
    <x v="0"/>
    <x v="1"/>
    <x v="0"/>
    <n v="463"/>
    <x v="1"/>
  </r>
  <r>
    <n v="508326"/>
    <x v="0"/>
    <x v="1"/>
    <n v="85000"/>
    <n v="85000"/>
    <n v="0"/>
    <x v="0"/>
    <x v="1"/>
    <x v="0"/>
    <n v="512"/>
    <x v="7"/>
  </r>
  <r>
    <n v="508367"/>
    <x v="1"/>
    <x v="0"/>
    <n v="38500"/>
    <n v="38500"/>
    <n v="0"/>
    <x v="0"/>
    <x v="0"/>
    <x v="0"/>
    <n v="407"/>
    <x v="2"/>
  </r>
  <r>
    <n v="508384"/>
    <x v="0"/>
    <x v="0"/>
    <n v="43940"/>
    <n v="43940"/>
    <n v="0"/>
    <x v="0"/>
    <x v="0"/>
    <x v="1"/>
    <n v="452"/>
    <x v="1"/>
  </r>
  <r>
    <n v="508407"/>
    <x v="0"/>
    <x v="0"/>
    <n v="28500"/>
    <n v="28500"/>
    <n v="0"/>
    <x v="0"/>
    <x v="0"/>
    <x v="1"/>
    <n v="456"/>
    <x v="1"/>
  </r>
  <r>
    <n v="508516"/>
    <x v="0"/>
    <x v="0"/>
    <n v="30000"/>
    <n v="30000"/>
    <n v="0"/>
    <x v="0"/>
    <x v="0"/>
    <x v="1"/>
    <n v="445"/>
    <x v="3"/>
  </r>
  <r>
    <n v="508811"/>
    <x v="0"/>
    <x v="0"/>
    <n v="79340"/>
    <n v="79340"/>
    <n v="0"/>
    <x v="0"/>
    <x v="1"/>
    <x v="0"/>
    <n v="492"/>
    <x v="0"/>
  </r>
  <r>
    <n v="508816"/>
    <x v="1"/>
    <x v="0"/>
    <n v="8280"/>
    <n v="8280"/>
    <n v="0"/>
    <x v="0"/>
    <x v="0"/>
    <x v="0"/>
    <n v="454"/>
    <x v="1"/>
  </r>
  <r>
    <n v="508819"/>
    <x v="0"/>
    <x v="1"/>
    <n v="28100"/>
    <n v="28100"/>
    <n v="0"/>
    <x v="0"/>
    <x v="1"/>
    <x v="1"/>
    <n v="478"/>
    <x v="8"/>
  </r>
  <r>
    <n v="508837"/>
    <x v="1"/>
    <x v="0"/>
    <n v="80000"/>
    <n v="80000"/>
    <n v="0"/>
    <x v="0"/>
    <x v="1"/>
    <x v="2"/>
    <n v="475"/>
    <x v="8"/>
  </r>
  <r>
    <n v="508847"/>
    <x v="0"/>
    <x v="2"/>
    <n v="54500"/>
    <n v="54500"/>
    <n v="0"/>
    <x v="0"/>
    <x v="0"/>
    <x v="1"/>
    <n v="469"/>
    <x v="1"/>
  </r>
  <r>
    <n v="508849"/>
    <x v="0"/>
    <x v="2"/>
    <n v="30000"/>
    <n v="30000"/>
    <n v="0"/>
    <x v="0"/>
    <x v="0"/>
    <x v="0"/>
    <n v="531"/>
    <x v="9"/>
  </r>
  <r>
    <n v="508850"/>
    <x v="0"/>
    <x v="0"/>
    <n v="60000"/>
    <n v="60000"/>
    <n v="0"/>
    <x v="0"/>
    <x v="1"/>
    <x v="0"/>
    <n v="566"/>
    <x v="10"/>
  </r>
  <r>
    <n v="508883"/>
    <x v="1"/>
    <x v="0"/>
    <n v="40000"/>
    <n v="40000"/>
    <n v="0"/>
    <x v="0"/>
    <x v="0"/>
    <x v="2"/>
    <n v="508"/>
    <x v="0"/>
  </r>
  <r>
    <n v="508887"/>
    <x v="0"/>
    <x v="0"/>
    <n v="60000"/>
    <n v="60000"/>
    <n v="0"/>
    <x v="0"/>
    <x v="1"/>
    <x v="1"/>
    <n v="538"/>
    <x v="9"/>
  </r>
  <r>
    <n v="508896"/>
    <x v="1"/>
    <x v="0"/>
    <n v="35000"/>
    <n v="35000"/>
    <n v="0"/>
    <x v="0"/>
    <x v="0"/>
    <x v="0"/>
    <n v="463"/>
    <x v="1"/>
  </r>
  <r>
    <n v="508900"/>
    <x v="2"/>
    <x v="2"/>
    <n v="30000"/>
    <n v="30000"/>
    <n v="0"/>
    <x v="0"/>
    <x v="1"/>
    <x v="1"/>
    <n v="492"/>
    <x v="0"/>
  </r>
  <r>
    <n v="508905"/>
    <x v="2"/>
    <x v="0"/>
    <n v="40500"/>
    <n v="40500"/>
    <n v="0"/>
    <x v="0"/>
    <x v="1"/>
    <x v="1"/>
    <n v="483"/>
    <x v="8"/>
  </r>
  <r>
    <n v="508913"/>
    <x v="2"/>
    <x v="2"/>
    <n v="30000"/>
    <n v="30000"/>
    <n v="0"/>
    <x v="0"/>
    <x v="0"/>
    <x v="1"/>
    <n v="433"/>
    <x v="3"/>
  </r>
  <r>
    <n v="508918"/>
    <x v="0"/>
    <x v="1"/>
    <n v="73000"/>
    <n v="73000"/>
    <n v="0"/>
    <x v="0"/>
    <x v="0"/>
    <x v="1"/>
    <n v="501"/>
    <x v="0"/>
  </r>
  <r>
    <n v="508923"/>
    <x v="0"/>
    <x v="1"/>
    <n v="50000"/>
    <n v="50000"/>
    <n v="0"/>
    <x v="0"/>
    <x v="1"/>
    <x v="0"/>
    <n v="440"/>
    <x v="3"/>
  </r>
  <r>
    <n v="508926"/>
    <x v="1"/>
    <x v="1"/>
    <n v="30000"/>
    <n v="30000"/>
    <n v="0"/>
    <x v="0"/>
    <x v="0"/>
    <x v="1"/>
    <n v="442"/>
    <x v="3"/>
  </r>
  <r>
    <n v="508932"/>
    <x v="1"/>
    <x v="0"/>
    <n v="25000"/>
    <n v="25000"/>
    <n v="0"/>
    <x v="0"/>
    <x v="1"/>
    <x v="0"/>
    <n v="525"/>
    <x v="7"/>
  </r>
  <r>
    <n v="508943"/>
    <x v="0"/>
    <x v="1"/>
    <n v="35000"/>
    <n v="35000"/>
    <n v="0"/>
    <x v="0"/>
    <x v="1"/>
    <x v="2"/>
    <n v="544"/>
    <x v="9"/>
  </r>
  <r>
    <n v="508953"/>
    <x v="1"/>
    <x v="0"/>
    <n v="500"/>
    <n v="500"/>
    <n v="0"/>
    <x v="0"/>
    <x v="1"/>
    <x v="1"/>
    <n v="524"/>
    <x v="7"/>
  </r>
  <r>
    <n v="508976"/>
    <x v="0"/>
    <x v="0"/>
    <n v="49000"/>
    <n v="49000"/>
    <n v="0"/>
    <x v="0"/>
    <x v="1"/>
    <x v="1"/>
    <n v="491"/>
    <x v="0"/>
  </r>
  <r>
    <n v="508985"/>
    <x v="1"/>
    <x v="0"/>
    <n v="25000"/>
    <n v="0"/>
    <n v="1"/>
    <x v="1"/>
    <x v="1"/>
    <x v="0"/>
    <n v="516"/>
    <x v="7"/>
  </r>
  <r>
    <n v="508998"/>
    <x v="0"/>
    <x v="0"/>
    <n v="40000"/>
    <n v="40000"/>
    <n v="0"/>
    <x v="0"/>
    <x v="1"/>
    <x v="0"/>
    <n v="456"/>
    <x v="1"/>
  </r>
  <r>
    <n v="509000"/>
    <x v="1"/>
    <x v="0"/>
    <n v="20000"/>
    <n v="0"/>
    <n v="1"/>
    <x v="1"/>
    <x v="0"/>
    <x v="0"/>
    <n v="421"/>
    <x v="6"/>
  </r>
  <r>
    <n v="509004"/>
    <x v="1"/>
    <x v="0"/>
    <n v="30000"/>
    <n v="30000"/>
    <n v="0"/>
    <x v="0"/>
    <x v="0"/>
    <x v="2"/>
    <n v="462"/>
    <x v="1"/>
  </r>
  <r>
    <n v="509008"/>
    <x v="1"/>
    <x v="0"/>
    <n v="40000"/>
    <n v="40000"/>
    <n v="0"/>
    <x v="0"/>
    <x v="0"/>
    <x v="2"/>
    <n v="471"/>
    <x v="8"/>
  </r>
  <r>
    <n v="509010"/>
    <x v="1"/>
    <x v="0"/>
    <n v="80000"/>
    <n v="80000"/>
    <n v="0"/>
    <x v="0"/>
    <x v="1"/>
    <x v="2"/>
    <n v="501"/>
    <x v="0"/>
  </r>
  <r>
    <n v="509036"/>
    <x v="2"/>
    <x v="0"/>
    <n v="22000"/>
    <n v="22000"/>
    <n v="0"/>
    <x v="0"/>
    <x v="0"/>
    <x v="2"/>
    <n v="503"/>
    <x v="0"/>
  </r>
  <r>
    <n v="509049"/>
    <x v="1"/>
    <x v="0"/>
    <n v="105000"/>
    <n v="105000"/>
    <n v="0"/>
    <x v="0"/>
    <x v="1"/>
    <x v="2"/>
    <n v="517"/>
    <x v="7"/>
  </r>
  <r>
    <n v="509056"/>
    <x v="1"/>
    <x v="0"/>
    <n v="54000"/>
    <n v="54000"/>
    <n v="0"/>
    <x v="0"/>
    <x v="0"/>
    <x v="0"/>
    <n v="499"/>
    <x v="0"/>
  </r>
  <r>
    <n v="509097"/>
    <x v="0"/>
    <x v="1"/>
    <n v="11000"/>
    <n v="11000"/>
    <n v="0"/>
    <x v="0"/>
    <x v="1"/>
    <x v="2"/>
    <n v="470"/>
    <x v="1"/>
  </r>
  <r>
    <n v="509104"/>
    <x v="1"/>
    <x v="0"/>
    <n v="1000"/>
    <n v="1000"/>
    <n v="0"/>
    <x v="0"/>
    <x v="1"/>
    <x v="2"/>
    <n v="441"/>
    <x v="3"/>
  </r>
  <r>
    <n v="509106"/>
    <x v="0"/>
    <x v="0"/>
    <n v="1000"/>
    <n v="1000"/>
    <n v="0"/>
    <x v="0"/>
    <x v="1"/>
    <x v="2"/>
    <n v="553"/>
    <x v="10"/>
  </r>
  <r>
    <n v="509107"/>
    <x v="1"/>
    <x v="0"/>
    <n v="10000"/>
    <n v="10000"/>
    <n v="0"/>
    <x v="0"/>
    <x v="1"/>
    <x v="0"/>
    <n v="456"/>
    <x v="1"/>
  </r>
  <r>
    <n v="509108"/>
    <x v="1"/>
    <x v="1"/>
    <n v="5000"/>
    <n v="5000"/>
    <n v="0"/>
    <x v="0"/>
    <x v="1"/>
    <x v="0"/>
    <n v="476"/>
    <x v="8"/>
  </r>
  <r>
    <n v="509109"/>
    <x v="0"/>
    <x v="1"/>
    <n v="20000"/>
    <n v="20000"/>
    <n v="0"/>
    <x v="0"/>
    <x v="1"/>
    <x v="0"/>
    <n v="521"/>
    <x v="7"/>
  </r>
  <r>
    <n v="509113"/>
    <x v="1"/>
    <x v="0"/>
    <n v="20000"/>
    <n v="20000"/>
    <n v="0"/>
    <x v="0"/>
    <x v="0"/>
    <x v="1"/>
    <n v="462"/>
    <x v="1"/>
  </r>
  <r>
    <n v="509117"/>
    <x v="1"/>
    <x v="0"/>
    <n v="35000"/>
    <n v="35000"/>
    <n v="0"/>
    <x v="0"/>
    <x v="1"/>
    <x v="0"/>
    <n v="449"/>
    <x v="3"/>
  </r>
  <r>
    <n v="509149"/>
    <x v="0"/>
    <x v="1"/>
    <n v="95000"/>
    <n v="95000"/>
    <n v="0"/>
    <x v="0"/>
    <x v="0"/>
    <x v="0"/>
    <n v="524"/>
    <x v="7"/>
  </r>
  <r>
    <n v="509154"/>
    <x v="0"/>
    <x v="0"/>
    <n v="90000"/>
    <n v="90000"/>
    <n v="0"/>
    <x v="0"/>
    <x v="1"/>
    <x v="2"/>
    <n v="529"/>
    <x v="7"/>
  </r>
  <r>
    <n v="509163"/>
    <x v="1"/>
    <x v="1"/>
    <n v="33000"/>
    <n v="33000"/>
    <n v="0"/>
    <x v="0"/>
    <x v="1"/>
    <x v="2"/>
    <n v="457"/>
    <x v="1"/>
  </r>
  <r>
    <n v="509165"/>
    <x v="0"/>
    <x v="0"/>
    <n v="60000"/>
    <n v="60000"/>
    <n v="0"/>
    <x v="0"/>
    <x v="0"/>
    <x v="0"/>
    <n v="450"/>
    <x v="3"/>
  </r>
  <r>
    <n v="509169"/>
    <x v="1"/>
    <x v="0"/>
    <n v="25000"/>
    <n v="25000"/>
    <n v="0"/>
    <x v="0"/>
    <x v="0"/>
    <x v="0"/>
    <n v="504"/>
    <x v="0"/>
  </r>
  <r>
    <n v="509170"/>
    <x v="1"/>
    <x v="1"/>
    <n v="30000"/>
    <n v="30000"/>
    <n v="0"/>
    <x v="0"/>
    <x v="0"/>
    <x v="2"/>
    <n v="490"/>
    <x v="8"/>
  </r>
  <r>
    <n v="509181"/>
    <x v="0"/>
    <x v="1"/>
    <n v="15000"/>
    <n v="15000"/>
    <n v="0"/>
    <x v="0"/>
    <x v="1"/>
    <x v="0"/>
    <n v="487"/>
    <x v="8"/>
  </r>
  <r>
    <n v="509189"/>
    <x v="0"/>
    <x v="0"/>
    <n v="30000"/>
    <n v="30000"/>
    <n v="0"/>
    <x v="0"/>
    <x v="0"/>
    <x v="1"/>
    <n v="449"/>
    <x v="3"/>
  </r>
  <r>
    <n v="509198"/>
    <x v="1"/>
    <x v="0"/>
    <n v="30000"/>
    <n v="30000"/>
    <n v="0"/>
    <x v="0"/>
    <x v="0"/>
    <x v="1"/>
    <n v="431"/>
    <x v="3"/>
  </r>
  <r>
    <n v="509199"/>
    <x v="0"/>
    <x v="0"/>
    <n v="29500"/>
    <n v="29500"/>
    <n v="0"/>
    <x v="0"/>
    <x v="1"/>
    <x v="1"/>
    <n v="486"/>
    <x v="8"/>
  </r>
  <r>
    <n v="509223"/>
    <x v="0"/>
    <x v="1"/>
    <n v="90000"/>
    <n v="90000"/>
    <n v="0"/>
    <x v="0"/>
    <x v="1"/>
    <x v="0"/>
    <n v="418"/>
    <x v="6"/>
  </r>
  <r>
    <n v="509226"/>
    <x v="0"/>
    <x v="2"/>
    <n v="185000"/>
    <n v="185000"/>
    <n v="0"/>
    <x v="0"/>
    <x v="1"/>
    <x v="0"/>
    <n v="497"/>
    <x v="0"/>
  </r>
  <r>
    <n v="509230"/>
    <x v="1"/>
    <x v="2"/>
    <n v="25000"/>
    <n v="25000"/>
    <n v="0"/>
    <x v="0"/>
    <x v="0"/>
    <x v="1"/>
    <n v="499"/>
    <x v="0"/>
  </r>
  <r>
    <n v="509234"/>
    <x v="0"/>
    <x v="0"/>
    <n v="30000"/>
    <n v="30000"/>
    <n v="0"/>
    <x v="0"/>
    <x v="1"/>
    <x v="2"/>
    <n v="495"/>
    <x v="0"/>
  </r>
  <r>
    <n v="509239"/>
    <x v="1"/>
    <x v="0"/>
    <n v="10000"/>
    <n v="10000"/>
    <n v="0"/>
    <x v="0"/>
    <x v="1"/>
    <x v="0"/>
    <n v="428"/>
    <x v="6"/>
  </r>
  <r>
    <n v="509242"/>
    <x v="1"/>
    <x v="0"/>
    <n v="6000"/>
    <n v="6000"/>
    <n v="0"/>
    <x v="0"/>
    <x v="0"/>
    <x v="0"/>
    <n v="462"/>
    <x v="1"/>
  </r>
  <r>
    <n v="509250"/>
    <x v="0"/>
    <x v="1"/>
    <n v="35000"/>
    <n v="35000"/>
    <n v="0"/>
    <x v="0"/>
    <x v="1"/>
    <x v="0"/>
    <n v="461"/>
    <x v="1"/>
  </r>
  <r>
    <n v="509286"/>
    <x v="1"/>
    <x v="0"/>
    <n v="20000"/>
    <n v="20000"/>
    <n v="0"/>
    <x v="0"/>
    <x v="1"/>
    <x v="0"/>
    <n v="490"/>
    <x v="8"/>
  </r>
  <r>
    <n v="509301"/>
    <x v="0"/>
    <x v="1"/>
    <n v="35000"/>
    <n v="35000"/>
    <n v="0"/>
    <x v="0"/>
    <x v="0"/>
    <x v="0"/>
    <n v="449"/>
    <x v="3"/>
  </r>
  <r>
    <n v="509306"/>
    <x v="1"/>
    <x v="0"/>
    <n v="10000"/>
    <n v="10000"/>
    <n v="0"/>
    <x v="0"/>
    <x v="1"/>
    <x v="2"/>
    <n v="522"/>
    <x v="7"/>
  </r>
  <r>
    <n v="509312"/>
    <x v="0"/>
    <x v="0"/>
    <n v="59000"/>
    <n v="59000"/>
    <n v="0"/>
    <x v="0"/>
    <x v="0"/>
    <x v="1"/>
    <n v="487"/>
    <x v="8"/>
  </r>
  <r>
    <n v="509319"/>
    <x v="0"/>
    <x v="0"/>
    <n v="30000"/>
    <n v="30000"/>
    <n v="0"/>
    <x v="0"/>
    <x v="1"/>
    <x v="2"/>
    <n v="512"/>
    <x v="7"/>
  </r>
  <r>
    <n v="509329"/>
    <x v="0"/>
    <x v="0"/>
    <n v="25000"/>
    <n v="25000"/>
    <n v="0"/>
    <x v="0"/>
    <x v="0"/>
    <x v="0"/>
    <n v="456"/>
    <x v="1"/>
  </r>
  <r>
    <n v="509339"/>
    <x v="0"/>
    <x v="0"/>
    <n v="48000"/>
    <n v="48000"/>
    <n v="0"/>
    <x v="0"/>
    <x v="1"/>
    <x v="0"/>
    <n v="526"/>
    <x v="7"/>
  </r>
  <r>
    <n v="509340"/>
    <x v="1"/>
    <x v="0"/>
    <n v="15000"/>
    <n v="10000"/>
    <n v="0"/>
    <x v="0"/>
    <x v="0"/>
    <x v="0"/>
    <n v="413"/>
    <x v="6"/>
  </r>
  <r>
    <n v="509343"/>
    <x v="1"/>
    <x v="0"/>
    <n v="35000"/>
    <n v="35000"/>
    <n v="0"/>
    <x v="0"/>
    <x v="1"/>
    <x v="1"/>
    <n v="451"/>
    <x v="1"/>
  </r>
  <r>
    <n v="509350"/>
    <x v="0"/>
    <x v="1"/>
    <n v="35442"/>
    <n v="35442"/>
    <n v="0"/>
    <x v="0"/>
    <x v="0"/>
    <x v="1"/>
    <n v="480"/>
    <x v="8"/>
  </r>
  <r>
    <n v="509356"/>
    <x v="0"/>
    <x v="0"/>
    <n v="500"/>
    <n v="500"/>
    <n v="0"/>
    <x v="0"/>
    <x v="0"/>
    <x v="0"/>
    <n v="470"/>
    <x v="1"/>
  </r>
  <r>
    <n v="509363"/>
    <x v="1"/>
    <x v="0"/>
    <n v="40000"/>
    <n v="40000"/>
    <n v="0"/>
    <x v="0"/>
    <x v="0"/>
    <x v="2"/>
    <n v="458"/>
    <x v="1"/>
  </r>
  <r>
    <n v="509366"/>
    <x v="2"/>
    <x v="1"/>
    <n v="36000"/>
    <n v="36000"/>
    <n v="0"/>
    <x v="0"/>
    <x v="0"/>
    <x v="1"/>
    <n v="497"/>
    <x v="0"/>
  </r>
  <r>
    <n v="509373"/>
    <x v="0"/>
    <x v="0"/>
    <n v="80400"/>
    <n v="80400"/>
    <n v="0"/>
    <x v="0"/>
    <x v="0"/>
    <x v="0"/>
    <n v="468"/>
    <x v="1"/>
  </r>
  <r>
    <n v="509375"/>
    <x v="0"/>
    <x v="2"/>
    <n v="50000"/>
    <n v="50000"/>
    <n v="0"/>
    <x v="0"/>
    <x v="1"/>
    <x v="2"/>
    <n v="534"/>
    <x v="9"/>
  </r>
  <r>
    <n v="509380"/>
    <x v="0"/>
    <x v="0"/>
    <n v="82000"/>
    <n v="82000"/>
    <n v="0"/>
    <x v="0"/>
    <x v="1"/>
    <x v="1"/>
    <n v="491"/>
    <x v="0"/>
  </r>
  <r>
    <n v="509383"/>
    <x v="1"/>
    <x v="0"/>
    <n v="1000"/>
    <n v="1000"/>
    <n v="0"/>
    <x v="0"/>
    <x v="1"/>
    <x v="1"/>
    <n v="455"/>
    <x v="1"/>
  </r>
  <r>
    <n v="509386"/>
    <x v="0"/>
    <x v="0"/>
    <n v="75000"/>
    <n v="75000"/>
    <n v="0"/>
    <x v="0"/>
    <x v="1"/>
    <x v="0"/>
    <n v="542"/>
    <x v="9"/>
  </r>
  <r>
    <n v="509392"/>
    <x v="0"/>
    <x v="0"/>
    <n v="36500"/>
    <n v="36500"/>
    <n v="0"/>
    <x v="0"/>
    <x v="0"/>
    <x v="1"/>
    <n v="505"/>
    <x v="0"/>
  </r>
  <r>
    <n v="509398"/>
    <x v="0"/>
    <x v="0"/>
    <n v="1000"/>
    <n v="1000"/>
    <n v="0"/>
    <x v="0"/>
    <x v="0"/>
    <x v="1"/>
    <n v="416"/>
    <x v="6"/>
  </r>
  <r>
    <n v="509402"/>
    <x v="0"/>
    <x v="2"/>
    <n v="35000"/>
    <n v="15000"/>
    <n v="1"/>
    <x v="1"/>
    <x v="1"/>
    <x v="0"/>
    <n v="472"/>
    <x v="8"/>
  </r>
  <r>
    <n v="509410"/>
    <x v="0"/>
    <x v="0"/>
    <n v="25000"/>
    <n v="25000"/>
    <n v="0"/>
    <x v="0"/>
    <x v="0"/>
    <x v="1"/>
    <n v="486"/>
    <x v="8"/>
  </r>
  <r>
    <n v="509415"/>
    <x v="0"/>
    <x v="0"/>
    <n v="52000"/>
    <n v="52000"/>
    <n v="0"/>
    <x v="0"/>
    <x v="1"/>
    <x v="0"/>
    <n v="509"/>
    <x v="0"/>
  </r>
  <r>
    <n v="509426"/>
    <x v="1"/>
    <x v="0"/>
    <n v="1000"/>
    <n v="1000"/>
    <n v="0"/>
    <x v="0"/>
    <x v="1"/>
    <x v="0"/>
    <n v="448"/>
    <x v="3"/>
  </r>
  <r>
    <n v="509434"/>
    <x v="0"/>
    <x v="1"/>
    <n v="37000"/>
    <n v="37000"/>
    <n v="0"/>
    <x v="0"/>
    <x v="1"/>
    <x v="0"/>
    <n v="499"/>
    <x v="0"/>
  </r>
  <r>
    <n v="509436"/>
    <x v="2"/>
    <x v="0"/>
    <n v="50000"/>
    <n v="50000"/>
    <n v="0"/>
    <x v="0"/>
    <x v="0"/>
    <x v="1"/>
    <n v="460"/>
    <x v="1"/>
  </r>
  <r>
    <n v="509438"/>
    <x v="0"/>
    <x v="0"/>
    <n v="60000"/>
    <n v="60000"/>
    <n v="0"/>
    <x v="0"/>
    <x v="1"/>
    <x v="2"/>
    <n v="478"/>
    <x v="8"/>
  </r>
  <r>
    <n v="509461"/>
    <x v="0"/>
    <x v="0"/>
    <n v="55000"/>
    <n v="55000"/>
    <n v="0"/>
    <x v="0"/>
    <x v="1"/>
    <x v="1"/>
    <n v="504"/>
    <x v="0"/>
  </r>
  <r>
    <n v="509474"/>
    <x v="0"/>
    <x v="0"/>
    <n v="22000"/>
    <n v="22000"/>
    <n v="0"/>
    <x v="0"/>
    <x v="0"/>
    <x v="1"/>
    <n v="457"/>
    <x v="1"/>
  </r>
  <r>
    <n v="509475"/>
    <x v="0"/>
    <x v="0"/>
    <n v="27000"/>
    <n v="27000"/>
    <n v="0"/>
    <x v="0"/>
    <x v="0"/>
    <x v="1"/>
    <n v="490"/>
    <x v="8"/>
  </r>
  <r>
    <n v="509478"/>
    <x v="1"/>
    <x v="0"/>
    <n v="35000"/>
    <n v="35000"/>
    <n v="0"/>
    <x v="0"/>
    <x v="1"/>
    <x v="0"/>
    <n v="451"/>
    <x v="1"/>
  </r>
  <r>
    <n v="509479"/>
    <x v="1"/>
    <x v="0"/>
    <n v="30000"/>
    <n v="30000"/>
    <n v="0"/>
    <x v="0"/>
    <x v="1"/>
    <x v="0"/>
    <n v="481"/>
    <x v="8"/>
  </r>
  <r>
    <n v="509483"/>
    <x v="0"/>
    <x v="2"/>
    <n v="80500"/>
    <n v="80500"/>
    <n v="0"/>
    <x v="0"/>
    <x v="1"/>
    <x v="1"/>
    <n v="456"/>
    <x v="1"/>
  </r>
  <r>
    <n v="509493"/>
    <x v="0"/>
    <x v="0"/>
    <n v="60000"/>
    <n v="60000"/>
    <n v="0"/>
    <x v="0"/>
    <x v="1"/>
    <x v="1"/>
    <n v="479"/>
    <x v="8"/>
  </r>
  <r>
    <n v="509499"/>
    <x v="1"/>
    <x v="0"/>
    <n v="1000"/>
    <n v="1000"/>
    <n v="0"/>
    <x v="0"/>
    <x v="1"/>
    <x v="1"/>
    <n v="485"/>
    <x v="8"/>
  </r>
  <r>
    <n v="509502"/>
    <x v="1"/>
    <x v="2"/>
    <n v="30000"/>
    <n v="10000"/>
    <n v="1"/>
    <x v="1"/>
    <x v="0"/>
    <x v="1"/>
    <n v="447"/>
    <x v="3"/>
  </r>
  <r>
    <n v="509511"/>
    <x v="1"/>
    <x v="0"/>
    <n v="1000"/>
    <n v="1000"/>
    <n v="0"/>
    <x v="0"/>
    <x v="1"/>
    <x v="0"/>
    <n v="492"/>
    <x v="0"/>
  </r>
  <r>
    <n v="509519"/>
    <x v="0"/>
    <x v="1"/>
    <n v="54000"/>
    <n v="54000"/>
    <n v="0"/>
    <x v="0"/>
    <x v="0"/>
    <x v="0"/>
    <n v="444"/>
    <x v="3"/>
  </r>
  <r>
    <n v="509521"/>
    <x v="1"/>
    <x v="0"/>
    <n v="18000"/>
    <n v="18000"/>
    <n v="0"/>
    <x v="0"/>
    <x v="1"/>
    <x v="0"/>
    <n v="461"/>
    <x v="1"/>
  </r>
  <r>
    <n v="509523"/>
    <x v="0"/>
    <x v="0"/>
    <n v="91700"/>
    <n v="91700"/>
    <n v="0"/>
    <x v="0"/>
    <x v="1"/>
    <x v="0"/>
    <n v="550"/>
    <x v="9"/>
  </r>
  <r>
    <n v="509529"/>
    <x v="2"/>
    <x v="2"/>
    <n v="25000"/>
    <n v="25000"/>
    <n v="0"/>
    <x v="0"/>
    <x v="0"/>
    <x v="1"/>
    <n v="455"/>
    <x v="1"/>
  </r>
  <r>
    <n v="509532"/>
    <x v="0"/>
    <x v="0"/>
    <n v="30000"/>
    <n v="30000"/>
    <n v="0"/>
    <x v="0"/>
    <x v="1"/>
    <x v="2"/>
    <n v="491"/>
    <x v="0"/>
  </r>
  <r>
    <n v="509542"/>
    <x v="0"/>
    <x v="0"/>
    <n v="26000"/>
    <n v="26000"/>
    <n v="0"/>
    <x v="0"/>
    <x v="1"/>
    <x v="1"/>
    <n v="542"/>
    <x v="9"/>
  </r>
  <r>
    <n v="509544"/>
    <x v="1"/>
    <x v="0"/>
    <n v="40000"/>
    <n v="40000"/>
    <n v="0"/>
    <x v="0"/>
    <x v="0"/>
    <x v="1"/>
    <n v="464"/>
    <x v="1"/>
  </r>
  <r>
    <n v="509554"/>
    <x v="1"/>
    <x v="0"/>
    <n v="500"/>
    <n v="500"/>
    <n v="0"/>
    <x v="0"/>
    <x v="1"/>
    <x v="1"/>
    <n v="422"/>
    <x v="6"/>
  </r>
  <r>
    <n v="509557"/>
    <x v="0"/>
    <x v="1"/>
    <n v="68500"/>
    <n v="68500"/>
    <n v="0"/>
    <x v="0"/>
    <x v="0"/>
    <x v="1"/>
    <n v="490"/>
    <x v="8"/>
  </r>
  <r>
    <n v="509564"/>
    <x v="2"/>
    <x v="1"/>
    <n v="30000"/>
    <n v="30000"/>
    <n v="0"/>
    <x v="0"/>
    <x v="0"/>
    <x v="1"/>
    <n v="455"/>
    <x v="1"/>
  </r>
  <r>
    <n v="509566"/>
    <x v="1"/>
    <x v="0"/>
    <n v="35000"/>
    <n v="35000"/>
    <n v="0"/>
    <x v="0"/>
    <x v="1"/>
    <x v="1"/>
    <n v="506"/>
    <x v="0"/>
  </r>
  <r>
    <n v="509591"/>
    <x v="0"/>
    <x v="0"/>
    <n v="50000"/>
    <n v="50000"/>
    <n v="0"/>
    <x v="0"/>
    <x v="1"/>
    <x v="2"/>
    <n v="507"/>
    <x v="0"/>
  </r>
  <r>
    <n v="509614"/>
    <x v="1"/>
    <x v="0"/>
    <n v="29000"/>
    <n v="29000"/>
    <n v="0"/>
    <x v="0"/>
    <x v="1"/>
    <x v="1"/>
    <n v="483"/>
    <x v="8"/>
  </r>
  <r>
    <n v="509625"/>
    <x v="0"/>
    <x v="0"/>
    <n v="65000"/>
    <n v="65000"/>
    <n v="0"/>
    <x v="0"/>
    <x v="0"/>
    <x v="0"/>
    <n v="482"/>
    <x v="8"/>
  </r>
  <r>
    <n v="509627"/>
    <x v="1"/>
    <x v="0"/>
    <n v="1000"/>
    <n v="1000"/>
    <n v="0"/>
    <x v="0"/>
    <x v="0"/>
    <x v="1"/>
    <n v="458"/>
    <x v="1"/>
  </r>
  <r>
    <n v="509630"/>
    <x v="0"/>
    <x v="1"/>
    <n v="11500"/>
    <n v="11500"/>
    <n v="0"/>
    <x v="0"/>
    <x v="0"/>
    <x v="1"/>
    <n v="496"/>
    <x v="0"/>
  </r>
  <r>
    <n v="509631"/>
    <x v="1"/>
    <x v="1"/>
    <n v="5000"/>
    <n v="5000"/>
    <n v="0"/>
    <x v="0"/>
    <x v="1"/>
    <x v="0"/>
    <n v="530"/>
    <x v="7"/>
  </r>
  <r>
    <n v="509635"/>
    <x v="1"/>
    <x v="0"/>
    <n v="29700"/>
    <n v="700"/>
    <n v="0"/>
    <x v="0"/>
    <x v="1"/>
    <x v="1"/>
    <n v="449"/>
    <x v="3"/>
  </r>
  <r>
    <n v="509640"/>
    <x v="1"/>
    <x v="1"/>
    <n v="25000"/>
    <n v="25000"/>
    <n v="0"/>
    <x v="0"/>
    <x v="0"/>
    <x v="1"/>
    <n v="479"/>
    <x v="8"/>
  </r>
  <r>
    <n v="509645"/>
    <x v="0"/>
    <x v="0"/>
    <n v="64206"/>
    <n v="64206"/>
    <n v="0"/>
    <x v="0"/>
    <x v="0"/>
    <x v="1"/>
    <n v="518"/>
    <x v="7"/>
  </r>
  <r>
    <n v="509648"/>
    <x v="0"/>
    <x v="1"/>
    <n v="30000"/>
    <n v="30000"/>
    <n v="0"/>
    <x v="0"/>
    <x v="0"/>
    <x v="1"/>
    <n v="485"/>
    <x v="8"/>
  </r>
  <r>
    <n v="509659"/>
    <x v="1"/>
    <x v="0"/>
    <n v="30000"/>
    <n v="30000"/>
    <n v="0"/>
    <x v="0"/>
    <x v="1"/>
    <x v="1"/>
    <n v="502"/>
    <x v="0"/>
  </r>
  <r>
    <n v="509667"/>
    <x v="0"/>
    <x v="0"/>
    <n v="32000"/>
    <n v="32000"/>
    <n v="0"/>
    <x v="0"/>
    <x v="0"/>
    <x v="1"/>
    <n v="505"/>
    <x v="0"/>
  </r>
  <r>
    <n v="509688"/>
    <x v="0"/>
    <x v="0"/>
    <n v="25000"/>
    <n v="25000"/>
    <n v="0"/>
    <x v="0"/>
    <x v="1"/>
    <x v="1"/>
    <n v="460"/>
    <x v="1"/>
  </r>
  <r>
    <n v="509691"/>
    <x v="1"/>
    <x v="0"/>
    <n v="41000"/>
    <n v="41000"/>
    <n v="0"/>
    <x v="0"/>
    <x v="0"/>
    <x v="1"/>
    <n v="446"/>
    <x v="3"/>
  </r>
  <r>
    <n v="509695"/>
    <x v="0"/>
    <x v="0"/>
    <n v="24000"/>
    <n v="24000"/>
    <n v="0"/>
    <x v="0"/>
    <x v="1"/>
    <x v="2"/>
    <n v="417"/>
    <x v="6"/>
  </r>
  <r>
    <n v="509699"/>
    <x v="1"/>
    <x v="0"/>
    <n v="38150"/>
    <n v="38150"/>
    <n v="0"/>
    <x v="0"/>
    <x v="1"/>
    <x v="1"/>
    <n v="470"/>
    <x v="1"/>
  </r>
  <r>
    <n v="509706"/>
    <x v="0"/>
    <x v="2"/>
    <n v="37000"/>
    <n v="37000"/>
    <n v="0"/>
    <x v="0"/>
    <x v="1"/>
    <x v="1"/>
    <n v="521"/>
    <x v="7"/>
  </r>
  <r>
    <n v="509707"/>
    <x v="1"/>
    <x v="0"/>
    <n v="20000"/>
    <n v="0"/>
    <n v="1"/>
    <x v="1"/>
    <x v="0"/>
    <x v="1"/>
    <n v="426"/>
    <x v="6"/>
  </r>
  <r>
    <n v="509713"/>
    <x v="0"/>
    <x v="0"/>
    <n v="25000"/>
    <n v="25000"/>
    <n v="0"/>
    <x v="0"/>
    <x v="0"/>
    <x v="1"/>
    <n v="447"/>
    <x v="3"/>
  </r>
  <r>
    <n v="509719"/>
    <x v="1"/>
    <x v="0"/>
    <n v="1000"/>
    <n v="1000"/>
    <n v="0"/>
    <x v="0"/>
    <x v="0"/>
    <x v="1"/>
    <n v="428"/>
    <x v="6"/>
  </r>
  <r>
    <n v="509720"/>
    <x v="0"/>
    <x v="1"/>
    <n v="38954"/>
    <n v="38954"/>
    <n v="0"/>
    <x v="0"/>
    <x v="0"/>
    <x v="1"/>
    <n v="448"/>
    <x v="3"/>
  </r>
  <r>
    <n v="509721"/>
    <x v="1"/>
    <x v="0"/>
    <n v="30000"/>
    <n v="30000"/>
    <n v="0"/>
    <x v="0"/>
    <x v="1"/>
    <x v="1"/>
    <n v="538"/>
    <x v="9"/>
  </r>
  <r>
    <n v="509744"/>
    <x v="0"/>
    <x v="0"/>
    <n v="30000"/>
    <n v="30000"/>
    <n v="0"/>
    <x v="0"/>
    <x v="0"/>
    <x v="1"/>
    <n v="441"/>
    <x v="3"/>
  </r>
  <r>
    <n v="509747"/>
    <x v="0"/>
    <x v="0"/>
    <n v="60000"/>
    <n v="60000"/>
    <n v="0"/>
    <x v="0"/>
    <x v="1"/>
    <x v="0"/>
    <n v="554"/>
    <x v="10"/>
  </r>
  <r>
    <n v="509755"/>
    <x v="0"/>
    <x v="0"/>
    <n v="15405"/>
    <n v="15405"/>
    <n v="0"/>
    <x v="0"/>
    <x v="1"/>
    <x v="1"/>
    <n v="457"/>
    <x v="1"/>
  </r>
  <r>
    <n v="509761"/>
    <x v="0"/>
    <x v="2"/>
    <n v="25000"/>
    <n v="15000"/>
    <n v="1"/>
    <x v="1"/>
    <x v="0"/>
    <x v="1"/>
    <n v="402"/>
    <x v="2"/>
  </r>
  <r>
    <n v="509762"/>
    <x v="1"/>
    <x v="0"/>
    <n v="20000"/>
    <n v="20000"/>
    <n v="0"/>
    <x v="0"/>
    <x v="1"/>
    <x v="2"/>
    <n v="509"/>
    <x v="0"/>
  </r>
  <r>
    <n v="509766"/>
    <x v="0"/>
    <x v="0"/>
    <n v="80700"/>
    <n v="80700"/>
    <n v="0"/>
    <x v="0"/>
    <x v="1"/>
    <x v="1"/>
    <n v="540"/>
    <x v="9"/>
  </r>
  <r>
    <n v="509770"/>
    <x v="1"/>
    <x v="0"/>
    <n v="34800"/>
    <n v="34800"/>
    <n v="0"/>
    <x v="0"/>
    <x v="0"/>
    <x v="1"/>
    <n v="519"/>
    <x v="7"/>
  </r>
  <r>
    <n v="509773"/>
    <x v="0"/>
    <x v="1"/>
    <n v="35000"/>
    <n v="35000"/>
    <n v="0"/>
    <x v="0"/>
    <x v="0"/>
    <x v="0"/>
    <n v="453"/>
    <x v="1"/>
  </r>
  <r>
    <n v="509777"/>
    <x v="1"/>
    <x v="0"/>
    <n v="30000"/>
    <n v="30000"/>
    <n v="0"/>
    <x v="0"/>
    <x v="1"/>
    <x v="2"/>
    <n v="494"/>
    <x v="0"/>
  </r>
  <r>
    <n v="509778"/>
    <x v="1"/>
    <x v="0"/>
    <n v="500"/>
    <n v="500"/>
    <n v="0"/>
    <x v="0"/>
    <x v="1"/>
    <x v="1"/>
    <n v="489"/>
    <x v="8"/>
  </r>
  <r>
    <n v="509784"/>
    <x v="0"/>
    <x v="0"/>
    <n v="25000"/>
    <n v="25000"/>
    <n v="0"/>
    <x v="0"/>
    <x v="0"/>
    <x v="0"/>
    <n v="447"/>
    <x v="3"/>
  </r>
  <r>
    <n v="509785"/>
    <x v="1"/>
    <x v="0"/>
    <n v="123000"/>
    <n v="123000"/>
    <n v="0"/>
    <x v="0"/>
    <x v="1"/>
    <x v="0"/>
    <n v="514"/>
    <x v="7"/>
  </r>
  <r>
    <n v="509787"/>
    <x v="0"/>
    <x v="0"/>
    <n v="169800"/>
    <n v="169800"/>
    <n v="0"/>
    <x v="0"/>
    <x v="0"/>
    <x v="1"/>
    <n v="511"/>
    <x v="7"/>
  </r>
  <r>
    <n v="509789"/>
    <x v="0"/>
    <x v="0"/>
    <n v="65500"/>
    <n v="65500"/>
    <n v="0"/>
    <x v="0"/>
    <x v="1"/>
    <x v="1"/>
    <n v="485"/>
    <x v="8"/>
  </r>
  <r>
    <n v="509790"/>
    <x v="0"/>
    <x v="0"/>
    <n v="35000"/>
    <n v="35000"/>
    <n v="0"/>
    <x v="0"/>
    <x v="0"/>
    <x v="1"/>
    <n v="521"/>
    <x v="7"/>
  </r>
  <r>
    <n v="509791"/>
    <x v="1"/>
    <x v="1"/>
    <n v="30000"/>
    <n v="30000"/>
    <n v="0"/>
    <x v="0"/>
    <x v="1"/>
    <x v="1"/>
    <n v="494"/>
    <x v="0"/>
  </r>
  <r>
    <n v="509804"/>
    <x v="1"/>
    <x v="1"/>
    <n v="20000"/>
    <n v="20000"/>
    <n v="0"/>
    <x v="0"/>
    <x v="1"/>
    <x v="0"/>
    <n v="502"/>
    <x v="0"/>
  </r>
  <r>
    <n v="509823"/>
    <x v="0"/>
    <x v="1"/>
    <n v="23000"/>
    <n v="23000"/>
    <n v="0"/>
    <x v="0"/>
    <x v="0"/>
    <x v="0"/>
    <n v="471"/>
    <x v="8"/>
  </r>
  <r>
    <n v="509827"/>
    <x v="0"/>
    <x v="0"/>
    <n v="40000"/>
    <n v="40000"/>
    <n v="0"/>
    <x v="0"/>
    <x v="1"/>
    <x v="0"/>
    <n v="463"/>
    <x v="1"/>
  </r>
  <r>
    <n v="509828"/>
    <x v="0"/>
    <x v="0"/>
    <n v="101897"/>
    <n v="101897"/>
    <n v="0"/>
    <x v="0"/>
    <x v="1"/>
    <x v="1"/>
    <n v="522"/>
    <x v="7"/>
  </r>
  <r>
    <n v="509830"/>
    <x v="0"/>
    <x v="2"/>
    <n v="20000"/>
    <n v="20000"/>
    <n v="0"/>
    <x v="0"/>
    <x v="1"/>
    <x v="0"/>
    <n v="518"/>
    <x v="7"/>
  </r>
  <r>
    <n v="509834"/>
    <x v="1"/>
    <x v="0"/>
    <n v="50000"/>
    <n v="50000"/>
    <n v="0"/>
    <x v="0"/>
    <x v="1"/>
    <x v="0"/>
    <n v="478"/>
    <x v="8"/>
  </r>
  <r>
    <n v="509845"/>
    <x v="1"/>
    <x v="0"/>
    <n v="600"/>
    <n v="600"/>
    <n v="0"/>
    <x v="0"/>
    <x v="0"/>
    <x v="1"/>
    <n v="437"/>
    <x v="3"/>
  </r>
  <r>
    <n v="509848"/>
    <x v="1"/>
    <x v="0"/>
    <n v="20000"/>
    <n v="20000"/>
    <n v="0"/>
    <x v="0"/>
    <x v="0"/>
    <x v="1"/>
    <n v="455"/>
    <x v="1"/>
  </r>
  <r>
    <n v="509853"/>
    <x v="1"/>
    <x v="1"/>
    <n v="25000"/>
    <n v="25000"/>
    <n v="0"/>
    <x v="0"/>
    <x v="0"/>
    <x v="2"/>
    <n v="422"/>
    <x v="6"/>
  </r>
  <r>
    <n v="509859"/>
    <x v="1"/>
    <x v="0"/>
    <n v="35000"/>
    <n v="35000"/>
    <n v="0"/>
    <x v="0"/>
    <x v="0"/>
    <x v="0"/>
    <n v="472"/>
    <x v="8"/>
  </r>
  <r>
    <n v="509862"/>
    <x v="0"/>
    <x v="0"/>
    <n v="35000"/>
    <n v="35000"/>
    <n v="0"/>
    <x v="0"/>
    <x v="0"/>
    <x v="1"/>
    <n v="450"/>
    <x v="3"/>
  </r>
  <r>
    <n v="509868"/>
    <x v="1"/>
    <x v="0"/>
    <n v="42000"/>
    <n v="42000"/>
    <n v="0"/>
    <x v="0"/>
    <x v="0"/>
    <x v="1"/>
    <n v="505"/>
    <x v="0"/>
  </r>
  <r>
    <n v="509871"/>
    <x v="0"/>
    <x v="0"/>
    <n v="58000"/>
    <n v="58000"/>
    <n v="0"/>
    <x v="0"/>
    <x v="1"/>
    <x v="1"/>
    <n v="484"/>
    <x v="8"/>
  </r>
  <r>
    <n v="509875"/>
    <x v="0"/>
    <x v="0"/>
    <n v="81000"/>
    <n v="81000"/>
    <n v="0"/>
    <x v="0"/>
    <x v="0"/>
    <x v="1"/>
    <n v="447"/>
    <x v="3"/>
  </r>
  <r>
    <n v="509877"/>
    <x v="0"/>
    <x v="1"/>
    <n v="65000"/>
    <n v="65000"/>
    <n v="0"/>
    <x v="0"/>
    <x v="1"/>
    <x v="0"/>
    <n v="460"/>
    <x v="1"/>
  </r>
  <r>
    <n v="509881"/>
    <x v="0"/>
    <x v="0"/>
    <n v="67000"/>
    <n v="67000"/>
    <n v="0"/>
    <x v="0"/>
    <x v="1"/>
    <x v="1"/>
    <n v="465"/>
    <x v="1"/>
  </r>
  <r>
    <n v="509898"/>
    <x v="1"/>
    <x v="0"/>
    <n v="25000"/>
    <n v="25000"/>
    <n v="0"/>
    <x v="0"/>
    <x v="1"/>
    <x v="0"/>
    <n v="432"/>
    <x v="3"/>
  </r>
  <r>
    <n v="509901"/>
    <x v="1"/>
    <x v="0"/>
    <n v="52000"/>
    <n v="17000"/>
    <n v="1"/>
    <x v="1"/>
    <x v="1"/>
    <x v="2"/>
    <n v="472"/>
    <x v="8"/>
  </r>
  <r>
    <n v="509902"/>
    <x v="0"/>
    <x v="2"/>
    <n v="6150"/>
    <n v="6150"/>
    <n v="0"/>
    <x v="0"/>
    <x v="0"/>
    <x v="1"/>
    <n v="480"/>
    <x v="8"/>
  </r>
  <r>
    <n v="509911"/>
    <x v="0"/>
    <x v="0"/>
    <n v="30000"/>
    <n v="30000"/>
    <n v="0"/>
    <x v="0"/>
    <x v="0"/>
    <x v="1"/>
    <n v="454"/>
    <x v="1"/>
  </r>
  <r>
    <n v="509912"/>
    <x v="0"/>
    <x v="2"/>
    <n v="25000"/>
    <n v="25000"/>
    <n v="0"/>
    <x v="0"/>
    <x v="0"/>
    <x v="1"/>
    <n v="461"/>
    <x v="1"/>
  </r>
  <r>
    <n v="509918"/>
    <x v="1"/>
    <x v="1"/>
    <n v="30000"/>
    <n v="30000"/>
    <n v="0"/>
    <x v="0"/>
    <x v="0"/>
    <x v="1"/>
    <n v="426"/>
    <x v="6"/>
  </r>
  <r>
    <n v="509926"/>
    <x v="1"/>
    <x v="0"/>
    <n v="35000"/>
    <n v="35000"/>
    <n v="0"/>
    <x v="0"/>
    <x v="1"/>
    <x v="1"/>
    <n v="444"/>
    <x v="3"/>
  </r>
  <r>
    <n v="509927"/>
    <x v="1"/>
    <x v="0"/>
    <n v="30000"/>
    <n v="30000"/>
    <n v="0"/>
    <x v="0"/>
    <x v="0"/>
    <x v="1"/>
    <n v="422"/>
    <x v="6"/>
  </r>
  <r>
    <n v="509943"/>
    <x v="0"/>
    <x v="2"/>
    <n v="25000"/>
    <n v="25000"/>
    <n v="0"/>
    <x v="0"/>
    <x v="0"/>
    <x v="1"/>
    <n v="492"/>
    <x v="0"/>
  </r>
  <r>
    <n v="509959"/>
    <x v="0"/>
    <x v="0"/>
    <n v="38000"/>
    <n v="38000"/>
    <n v="0"/>
    <x v="0"/>
    <x v="1"/>
    <x v="1"/>
    <n v="426"/>
    <x v="6"/>
  </r>
  <r>
    <n v="509964"/>
    <x v="0"/>
    <x v="0"/>
    <n v="20000"/>
    <n v="20000"/>
    <n v="0"/>
    <x v="0"/>
    <x v="1"/>
    <x v="2"/>
    <n v="477"/>
    <x v="8"/>
  </r>
  <r>
    <n v="509977"/>
    <x v="1"/>
    <x v="0"/>
    <n v="500"/>
    <n v="500"/>
    <n v="0"/>
    <x v="0"/>
    <x v="0"/>
    <x v="0"/>
    <n v="440"/>
    <x v="3"/>
  </r>
  <r>
    <n v="509981"/>
    <x v="0"/>
    <x v="0"/>
    <n v="40000"/>
    <n v="40000"/>
    <n v="0"/>
    <x v="0"/>
    <x v="1"/>
    <x v="2"/>
    <n v="446"/>
    <x v="3"/>
  </r>
  <r>
    <n v="509995"/>
    <x v="0"/>
    <x v="1"/>
    <n v="71000"/>
    <n v="71000"/>
    <n v="0"/>
    <x v="0"/>
    <x v="0"/>
    <x v="2"/>
    <n v="516"/>
    <x v="7"/>
  </r>
  <r>
    <n v="509997"/>
    <x v="1"/>
    <x v="0"/>
    <n v="16500"/>
    <n v="16500"/>
    <n v="0"/>
    <x v="0"/>
    <x v="0"/>
    <x v="2"/>
    <n v="452"/>
    <x v="1"/>
  </r>
  <r>
    <n v="509998"/>
    <x v="0"/>
    <x v="0"/>
    <n v="125000"/>
    <n v="125000"/>
    <n v="0"/>
    <x v="0"/>
    <x v="0"/>
    <x v="1"/>
    <n v="505"/>
    <x v="0"/>
  </r>
  <r>
    <n v="510000"/>
    <x v="0"/>
    <x v="0"/>
    <n v="182000"/>
    <n v="182000"/>
    <n v="0"/>
    <x v="0"/>
    <x v="1"/>
    <x v="2"/>
    <n v="512"/>
    <x v="7"/>
  </r>
  <r>
    <n v="510013"/>
    <x v="1"/>
    <x v="0"/>
    <n v="20000"/>
    <n v="0"/>
    <n v="1"/>
    <x v="1"/>
    <x v="0"/>
    <x v="0"/>
    <n v="420"/>
    <x v="6"/>
  </r>
  <r>
    <n v="510014"/>
    <x v="0"/>
    <x v="0"/>
    <n v="96500"/>
    <n v="96500"/>
    <n v="0"/>
    <x v="0"/>
    <x v="1"/>
    <x v="0"/>
    <n v="538"/>
    <x v="9"/>
  </r>
  <r>
    <n v="510022"/>
    <x v="1"/>
    <x v="0"/>
    <n v="10000"/>
    <n v="10000"/>
    <n v="0"/>
    <x v="0"/>
    <x v="1"/>
    <x v="0"/>
    <n v="467"/>
    <x v="1"/>
  </r>
  <r>
    <n v="510025"/>
    <x v="0"/>
    <x v="1"/>
    <n v="29000"/>
    <n v="29000"/>
    <n v="0"/>
    <x v="0"/>
    <x v="0"/>
    <x v="2"/>
    <n v="472"/>
    <x v="8"/>
  </r>
  <r>
    <n v="510037"/>
    <x v="0"/>
    <x v="1"/>
    <n v="40000"/>
    <n v="40000"/>
    <n v="0"/>
    <x v="0"/>
    <x v="1"/>
    <x v="0"/>
    <n v="523"/>
    <x v="7"/>
  </r>
  <r>
    <n v="510058"/>
    <x v="1"/>
    <x v="0"/>
    <n v="25000"/>
    <n v="25000"/>
    <n v="0"/>
    <x v="0"/>
    <x v="0"/>
    <x v="1"/>
    <n v="412"/>
    <x v="6"/>
  </r>
  <r>
    <n v="510064"/>
    <x v="0"/>
    <x v="0"/>
    <n v="29500"/>
    <n v="29500"/>
    <n v="0"/>
    <x v="0"/>
    <x v="1"/>
    <x v="1"/>
    <n v="541"/>
    <x v="9"/>
  </r>
  <r>
    <n v="510076"/>
    <x v="1"/>
    <x v="0"/>
    <n v="500"/>
    <n v="500"/>
    <n v="0"/>
    <x v="0"/>
    <x v="0"/>
    <x v="1"/>
    <n v="398"/>
    <x v="2"/>
  </r>
  <r>
    <n v="510101"/>
    <x v="1"/>
    <x v="1"/>
    <n v="14000"/>
    <n v="14000"/>
    <n v="0"/>
    <x v="0"/>
    <x v="0"/>
    <x v="1"/>
    <n v="513"/>
    <x v="7"/>
  </r>
  <r>
    <n v="510102"/>
    <x v="2"/>
    <x v="1"/>
    <n v="12100"/>
    <n v="12100"/>
    <n v="0"/>
    <x v="0"/>
    <x v="1"/>
    <x v="0"/>
    <n v="490"/>
    <x v="8"/>
  </r>
  <r>
    <n v="510117"/>
    <x v="1"/>
    <x v="0"/>
    <n v="25000"/>
    <n v="25000"/>
    <n v="0"/>
    <x v="0"/>
    <x v="0"/>
    <x v="1"/>
    <n v="493"/>
    <x v="0"/>
  </r>
  <r>
    <n v="510135"/>
    <x v="1"/>
    <x v="0"/>
    <n v="45000"/>
    <n v="45000"/>
    <n v="0"/>
    <x v="0"/>
    <x v="0"/>
    <x v="2"/>
    <n v="511"/>
    <x v="7"/>
  </r>
  <r>
    <n v="510141"/>
    <x v="0"/>
    <x v="1"/>
    <n v="5000"/>
    <n v="5000"/>
    <n v="0"/>
    <x v="0"/>
    <x v="1"/>
    <x v="0"/>
    <n v="455"/>
    <x v="1"/>
  </r>
  <r>
    <n v="510147"/>
    <x v="0"/>
    <x v="1"/>
    <n v="30000"/>
    <n v="30000"/>
    <n v="0"/>
    <x v="0"/>
    <x v="1"/>
    <x v="1"/>
    <n v="518"/>
    <x v="7"/>
  </r>
  <r>
    <n v="510149"/>
    <x v="0"/>
    <x v="0"/>
    <n v="90000"/>
    <n v="90000"/>
    <n v="0"/>
    <x v="0"/>
    <x v="1"/>
    <x v="0"/>
    <n v="474"/>
    <x v="8"/>
  </r>
  <r>
    <n v="510152"/>
    <x v="1"/>
    <x v="0"/>
    <n v="10000"/>
    <n v="10000"/>
    <n v="0"/>
    <x v="0"/>
    <x v="1"/>
    <x v="0"/>
    <n v="442"/>
    <x v="3"/>
  </r>
  <r>
    <n v="510171"/>
    <x v="0"/>
    <x v="0"/>
    <n v="35000"/>
    <n v="35000"/>
    <n v="0"/>
    <x v="0"/>
    <x v="0"/>
    <x v="0"/>
    <n v="416"/>
    <x v="6"/>
  </r>
  <r>
    <n v="510172"/>
    <x v="1"/>
    <x v="1"/>
    <n v="30000"/>
    <n v="30000"/>
    <n v="0"/>
    <x v="0"/>
    <x v="1"/>
    <x v="1"/>
    <n v="395"/>
    <x v="2"/>
  </r>
  <r>
    <n v="510188"/>
    <x v="1"/>
    <x v="1"/>
    <n v="500"/>
    <n v="500"/>
    <n v="0"/>
    <x v="0"/>
    <x v="1"/>
    <x v="1"/>
    <n v="535"/>
    <x v="9"/>
  </r>
  <r>
    <n v="510191"/>
    <x v="0"/>
    <x v="2"/>
    <n v="30000"/>
    <n v="30000"/>
    <n v="0"/>
    <x v="0"/>
    <x v="0"/>
    <x v="1"/>
    <n v="440"/>
    <x v="3"/>
  </r>
  <r>
    <n v="510206"/>
    <x v="0"/>
    <x v="0"/>
    <n v="35000"/>
    <n v="35000"/>
    <n v="0"/>
    <x v="0"/>
    <x v="1"/>
    <x v="1"/>
    <n v="484"/>
    <x v="8"/>
  </r>
  <r>
    <n v="510208"/>
    <x v="0"/>
    <x v="2"/>
    <n v="69400"/>
    <n v="69400"/>
    <n v="0"/>
    <x v="0"/>
    <x v="1"/>
    <x v="1"/>
    <n v="513"/>
    <x v="7"/>
  </r>
  <r>
    <n v="510233"/>
    <x v="1"/>
    <x v="1"/>
    <n v="20000"/>
    <n v="20000"/>
    <n v="0"/>
    <x v="0"/>
    <x v="0"/>
    <x v="2"/>
    <n v="397"/>
    <x v="2"/>
  </r>
  <r>
    <n v="510245"/>
    <x v="0"/>
    <x v="0"/>
    <n v="35000"/>
    <n v="35000"/>
    <n v="0"/>
    <x v="0"/>
    <x v="0"/>
    <x v="0"/>
    <n v="472"/>
    <x v="8"/>
  </r>
  <r>
    <n v="510249"/>
    <x v="1"/>
    <x v="0"/>
    <n v="130500"/>
    <n v="130500"/>
    <n v="0"/>
    <x v="0"/>
    <x v="0"/>
    <x v="1"/>
    <n v="521"/>
    <x v="7"/>
  </r>
  <r>
    <n v="510266"/>
    <x v="0"/>
    <x v="0"/>
    <n v="30000"/>
    <n v="30000"/>
    <n v="0"/>
    <x v="0"/>
    <x v="0"/>
    <x v="0"/>
    <n v="416"/>
    <x v="6"/>
  </r>
  <r>
    <n v="510274"/>
    <x v="1"/>
    <x v="1"/>
    <n v="13000"/>
    <n v="13000"/>
    <n v="0"/>
    <x v="0"/>
    <x v="0"/>
    <x v="1"/>
    <n v="459"/>
    <x v="1"/>
  </r>
  <r>
    <n v="510281"/>
    <x v="1"/>
    <x v="0"/>
    <n v="20000"/>
    <n v="20000"/>
    <n v="0"/>
    <x v="0"/>
    <x v="1"/>
    <x v="0"/>
    <n v="455"/>
    <x v="1"/>
  </r>
  <r>
    <n v="510287"/>
    <x v="2"/>
    <x v="0"/>
    <n v="40000"/>
    <n v="40000"/>
    <n v="0"/>
    <x v="0"/>
    <x v="0"/>
    <x v="1"/>
    <n v="439"/>
    <x v="3"/>
  </r>
  <r>
    <n v="510293"/>
    <x v="0"/>
    <x v="1"/>
    <n v="172100"/>
    <n v="172100"/>
    <n v="0"/>
    <x v="0"/>
    <x v="1"/>
    <x v="0"/>
    <n v="538"/>
    <x v="9"/>
  </r>
  <r>
    <n v="510296"/>
    <x v="0"/>
    <x v="1"/>
    <n v="21000"/>
    <n v="21000"/>
    <n v="0"/>
    <x v="0"/>
    <x v="0"/>
    <x v="1"/>
    <n v="473"/>
    <x v="8"/>
  </r>
  <r>
    <n v="510297"/>
    <x v="0"/>
    <x v="0"/>
    <n v="170000"/>
    <n v="170000"/>
    <n v="0"/>
    <x v="0"/>
    <x v="1"/>
    <x v="0"/>
    <n v="460"/>
    <x v="1"/>
  </r>
  <r>
    <n v="510298"/>
    <x v="1"/>
    <x v="0"/>
    <n v="50000"/>
    <n v="50000"/>
    <n v="0"/>
    <x v="0"/>
    <x v="1"/>
    <x v="0"/>
    <n v="443"/>
    <x v="3"/>
  </r>
  <r>
    <n v="510304"/>
    <x v="0"/>
    <x v="0"/>
    <n v="30500"/>
    <n v="30500"/>
    <n v="0"/>
    <x v="0"/>
    <x v="0"/>
    <x v="2"/>
    <n v="473"/>
    <x v="8"/>
  </r>
  <r>
    <n v="510326"/>
    <x v="0"/>
    <x v="0"/>
    <n v="114000"/>
    <n v="114000"/>
    <n v="0"/>
    <x v="0"/>
    <x v="1"/>
    <x v="2"/>
    <n v="487"/>
    <x v="8"/>
  </r>
  <r>
    <n v="510333"/>
    <x v="0"/>
    <x v="0"/>
    <n v="105000"/>
    <n v="105000"/>
    <n v="0"/>
    <x v="0"/>
    <x v="0"/>
    <x v="0"/>
    <n v="471"/>
    <x v="8"/>
  </r>
  <r>
    <n v="510343"/>
    <x v="0"/>
    <x v="0"/>
    <n v="35000"/>
    <n v="35000"/>
    <n v="0"/>
    <x v="0"/>
    <x v="1"/>
    <x v="0"/>
    <n v="510"/>
    <x v="0"/>
  </r>
  <r>
    <n v="510344"/>
    <x v="1"/>
    <x v="0"/>
    <n v="30000"/>
    <n v="0"/>
    <n v="1"/>
    <x v="1"/>
    <x v="1"/>
    <x v="2"/>
    <n v="464"/>
    <x v="1"/>
  </r>
  <r>
    <n v="510345"/>
    <x v="0"/>
    <x v="2"/>
    <n v="35000"/>
    <n v="35000"/>
    <n v="0"/>
    <x v="0"/>
    <x v="0"/>
    <x v="0"/>
    <n v="452"/>
    <x v="1"/>
  </r>
  <r>
    <n v="510347"/>
    <x v="0"/>
    <x v="0"/>
    <n v="42500"/>
    <n v="42500"/>
    <n v="0"/>
    <x v="0"/>
    <x v="1"/>
    <x v="2"/>
    <n v="495"/>
    <x v="0"/>
  </r>
  <r>
    <n v="510353"/>
    <x v="0"/>
    <x v="0"/>
    <n v="45000"/>
    <n v="45000"/>
    <n v="0"/>
    <x v="0"/>
    <x v="1"/>
    <x v="0"/>
    <n v="505"/>
    <x v="0"/>
  </r>
  <r>
    <n v="510378"/>
    <x v="0"/>
    <x v="2"/>
    <n v="27400"/>
    <n v="27400"/>
    <n v="0"/>
    <x v="0"/>
    <x v="1"/>
    <x v="2"/>
    <n v="495"/>
    <x v="0"/>
  </r>
  <r>
    <n v="510384"/>
    <x v="1"/>
    <x v="0"/>
    <n v="35000"/>
    <n v="35000"/>
    <n v="0"/>
    <x v="0"/>
    <x v="0"/>
    <x v="1"/>
    <n v="447"/>
    <x v="3"/>
  </r>
  <r>
    <n v="510405"/>
    <x v="1"/>
    <x v="0"/>
    <n v="10000"/>
    <n v="10000"/>
    <n v="0"/>
    <x v="0"/>
    <x v="1"/>
    <x v="0"/>
    <n v="466"/>
    <x v="1"/>
  </r>
  <r>
    <n v="510420"/>
    <x v="0"/>
    <x v="0"/>
    <n v="53000"/>
    <n v="53000"/>
    <n v="0"/>
    <x v="0"/>
    <x v="1"/>
    <x v="1"/>
    <n v="496"/>
    <x v="0"/>
  </r>
  <r>
    <n v="510431"/>
    <x v="1"/>
    <x v="0"/>
    <n v="13500"/>
    <n v="13500"/>
    <n v="0"/>
    <x v="0"/>
    <x v="1"/>
    <x v="1"/>
    <n v="425"/>
    <x v="6"/>
  </r>
  <r>
    <n v="510434"/>
    <x v="1"/>
    <x v="0"/>
    <n v="30000"/>
    <n v="30000"/>
    <n v="0"/>
    <x v="0"/>
    <x v="1"/>
    <x v="2"/>
    <n v="444"/>
    <x v="3"/>
  </r>
  <r>
    <n v="510455"/>
    <x v="2"/>
    <x v="2"/>
    <n v="30000"/>
    <n v="30000"/>
    <n v="0"/>
    <x v="0"/>
    <x v="0"/>
    <x v="1"/>
    <n v="422"/>
    <x v="6"/>
  </r>
  <r>
    <n v="510469"/>
    <x v="0"/>
    <x v="0"/>
    <n v="35000"/>
    <n v="35000"/>
    <n v="0"/>
    <x v="0"/>
    <x v="0"/>
    <x v="2"/>
    <n v="547"/>
    <x v="9"/>
  </r>
  <r>
    <n v="510479"/>
    <x v="0"/>
    <x v="1"/>
    <n v="45000"/>
    <n v="45000"/>
    <n v="0"/>
    <x v="0"/>
    <x v="1"/>
    <x v="2"/>
    <n v="549"/>
    <x v="9"/>
  </r>
  <r>
    <n v="510484"/>
    <x v="0"/>
    <x v="0"/>
    <n v="85000"/>
    <n v="85000"/>
    <n v="0"/>
    <x v="0"/>
    <x v="1"/>
    <x v="1"/>
    <n v="474"/>
    <x v="8"/>
  </r>
  <r>
    <n v="510489"/>
    <x v="0"/>
    <x v="1"/>
    <n v="35000"/>
    <n v="35000"/>
    <n v="0"/>
    <x v="0"/>
    <x v="1"/>
    <x v="1"/>
    <n v="531"/>
    <x v="9"/>
  </r>
  <r>
    <n v="510501"/>
    <x v="0"/>
    <x v="1"/>
    <n v="54300"/>
    <n v="54300"/>
    <n v="0"/>
    <x v="0"/>
    <x v="0"/>
    <x v="1"/>
    <n v="467"/>
    <x v="1"/>
  </r>
  <r>
    <n v="510517"/>
    <x v="1"/>
    <x v="0"/>
    <n v="500"/>
    <n v="500"/>
    <n v="0"/>
    <x v="0"/>
    <x v="1"/>
    <x v="1"/>
    <n v="450"/>
    <x v="3"/>
  </r>
  <r>
    <n v="510529"/>
    <x v="2"/>
    <x v="2"/>
    <n v="25000"/>
    <n v="25000"/>
    <n v="0"/>
    <x v="0"/>
    <x v="0"/>
    <x v="1"/>
    <n v="449"/>
    <x v="3"/>
  </r>
  <r>
    <n v="510535"/>
    <x v="0"/>
    <x v="0"/>
    <n v="60000"/>
    <n v="60000"/>
    <n v="0"/>
    <x v="0"/>
    <x v="0"/>
    <x v="1"/>
    <n v="433"/>
    <x v="3"/>
  </r>
  <r>
    <n v="510563"/>
    <x v="0"/>
    <x v="0"/>
    <n v="72000"/>
    <n v="72000"/>
    <n v="0"/>
    <x v="0"/>
    <x v="0"/>
    <x v="1"/>
    <n v="438"/>
    <x v="3"/>
  </r>
  <r>
    <n v="510597"/>
    <x v="1"/>
    <x v="0"/>
    <n v="23200"/>
    <n v="23200"/>
    <n v="0"/>
    <x v="0"/>
    <x v="1"/>
    <x v="1"/>
    <n v="519"/>
    <x v="7"/>
  </r>
  <r>
    <n v="510608"/>
    <x v="0"/>
    <x v="0"/>
    <n v="1000"/>
    <n v="1000"/>
    <n v="0"/>
    <x v="0"/>
    <x v="1"/>
    <x v="0"/>
    <n v="501"/>
    <x v="0"/>
  </r>
  <r>
    <n v="510615"/>
    <x v="1"/>
    <x v="0"/>
    <n v="20000"/>
    <n v="20000"/>
    <n v="0"/>
    <x v="0"/>
    <x v="0"/>
    <x v="1"/>
    <n v="446"/>
    <x v="3"/>
  </r>
  <r>
    <n v="510628"/>
    <x v="1"/>
    <x v="0"/>
    <n v="45000"/>
    <n v="45000"/>
    <n v="0"/>
    <x v="0"/>
    <x v="1"/>
    <x v="1"/>
    <n v="420"/>
    <x v="6"/>
  </r>
  <r>
    <n v="510639"/>
    <x v="0"/>
    <x v="1"/>
    <n v="43000"/>
    <n v="43000"/>
    <n v="0"/>
    <x v="0"/>
    <x v="1"/>
    <x v="0"/>
    <n v="531"/>
    <x v="9"/>
  </r>
  <r>
    <n v="510643"/>
    <x v="0"/>
    <x v="0"/>
    <n v="15000"/>
    <n v="15000"/>
    <n v="0"/>
    <x v="0"/>
    <x v="1"/>
    <x v="0"/>
    <n v="448"/>
    <x v="3"/>
  </r>
  <r>
    <n v="510644"/>
    <x v="0"/>
    <x v="2"/>
    <n v="34900"/>
    <n v="34900"/>
    <n v="0"/>
    <x v="0"/>
    <x v="0"/>
    <x v="1"/>
    <n v="442"/>
    <x v="3"/>
  </r>
  <r>
    <n v="510660"/>
    <x v="1"/>
    <x v="1"/>
    <n v="35000"/>
    <n v="35000"/>
    <n v="0"/>
    <x v="0"/>
    <x v="1"/>
    <x v="0"/>
    <n v="538"/>
    <x v="9"/>
  </r>
  <r>
    <n v="510662"/>
    <x v="0"/>
    <x v="1"/>
    <n v="38000"/>
    <n v="38000"/>
    <n v="0"/>
    <x v="0"/>
    <x v="1"/>
    <x v="1"/>
    <n v="477"/>
    <x v="8"/>
  </r>
  <r>
    <n v="510667"/>
    <x v="1"/>
    <x v="0"/>
    <n v="500"/>
    <n v="500"/>
    <n v="0"/>
    <x v="0"/>
    <x v="1"/>
    <x v="1"/>
    <n v="455"/>
    <x v="1"/>
  </r>
  <r>
    <n v="510676"/>
    <x v="0"/>
    <x v="0"/>
    <n v="50000"/>
    <n v="50000"/>
    <n v="0"/>
    <x v="0"/>
    <x v="0"/>
    <x v="0"/>
    <n v="483"/>
    <x v="8"/>
  </r>
  <r>
    <n v="510684"/>
    <x v="0"/>
    <x v="0"/>
    <n v="35000"/>
    <n v="35000"/>
    <n v="0"/>
    <x v="0"/>
    <x v="0"/>
    <x v="1"/>
    <n v="451"/>
    <x v="1"/>
  </r>
  <r>
    <n v="510687"/>
    <x v="1"/>
    <x v="0"/>
    <n v="35000"/>
    <n v="25000"/>
    <n v="1"/>
    <x v="1"/>
    <x v="0"/>
    <x v="0"/>
    <n v="520"/>
    <x v="7"/>
  </r>
  <r>
    <n v="510693"/>
    <x v="0"/>
    <x v="1"/>
    <n v="25178"/>
    <n v="25178"/>
    <n v="0"/>
    <x v="0"/>
    <x v="1"/>
    <x v="1"/>
    <n v="413"/>
    <x v="6"/>
  </r>
  <r>
    <n v="510702"/>
    <x v="1"/>
    <x v="0"/>
    <n v="30000"/>
    <n v="0"/>
    <n v="1"/>
    <x v="1"/>
    <x v="0"/>
    <x v="1"/>
    <n v="379"/>
    <x v="4"/>
  </r>
  <r>
    <n v="510706"/>
    <x v="1"/>
    <x v="2"/>
    <n v="25000"/>
    <n v="25000"/>
    <n v="0"/>
    <x v="0"/>
    <x v="0"/>
    <x v="1"/>
    <n v="452"/>
    <x v="1"/>
  </r>
  <r>
    <n v="510738"/>
    <x v="1"/>
    <x v="0"/>
    <n v="5000"/>
    <n v="5000"/>
    <n v="0"/>
    <x v="0"/>
    <x v="1"/>
    <x v="1"/>
    <n v="437"/>
    <x v="3"/>
  </r>
  <r>
    <n v="510751"/>
    <x v="1"/>
    <x v="0"/>
    <n v="35000"/>
    <n v="0"/>
    <n v="1"/>
    <x v="1"/>
    <x v="0"/>
    <x v="1"/>
    <n v="408"/>
    <x v="2"/>
  </r>
  <r>
    <n v="510754"/>
    <x v="1"/>
    <x v="0"/>
    <n v="50000"/>
    <n v="50000"/>
    <n v="0"/>
    <x v="0"/>
    <x v="0"/>
    <x v="0"/>
    <n v="465"/>
    <x v="1"/>
  </r>
  <r>
    <n v="510758"/>
    <x v="1"/>
    <x v="0"/>
    <n v="10000"/>
    <n v="10000"/>
    <n v="0"/>
    <x v="0"/>
    <x v="1"/>
    <x v="1"/>
    <n v="417"/>
    <x v="6"/>
  </r>
  <r>
    <n v="510760"/>
    <x v="1"/>
    <x v="0"/>
    <n v="500"/>
    <n v="500"/>
    <n v="0"/>
    <x v="0"/>
    <x v="1"/>
    <x v="0"/>
    <n v="477"/>
    <x v="8"/>
  </r>
  <r>
    <n v="510765"/>
    <x v="1"/>
    <x v="0"/>
    <n v="35000"/>
    <n v="35000"/>
    <n v="0"/>
    <x v="0"/>
    <x v="1"/>
    <x v="1"/>
    <n v="487"/>
    <x v="8"/>
  </r>
  <r>
    <n v="510766"/>
    <x v="1"/>
    <x v="0"/>
    <n v="500"/>
    <n v="500"/>
    <n v="0"/>
    <x v="0"/>
    <x v="0"/>
    <x v="0"/>
    <n v="427"/>
    <x v="6"/>
  </r>
  <r>
    <n v="510769"/>
    <x v="0"/>
    <x v="1"/>
    <n v="8500"/>
    <n v="8500"/>
    <n v="0"/>
    <x v="0"/>
    <x v="1"/>
    <x v="2"/>
    <n v="445"/>
    <x v="3"/>
  </r>
  <r>
    <n v="510773"/>
    <x v="0"/>
    <x v="1"/>
    <n v="20000"/>
    <n v="20000"/>
    <n v="0"/>
    <x v="0"/>
    <x v="0"/>
    <x v="1"/>
    <n v="501"/>
    <x v="0"/>
  </r>
  <r>
    <n v="510794"/>
    <x v="0"/>
    <x v="0"/>
    <n v="15000"/>
    <n v="15000"/>
    <n v="0"/>
    <x v="0"/>
    <x v="0"/>
    <x v="1"/>
    <n v="483"/>
    <x v="8"/>
  </r>
  <r>
    <n v="510795"/>
    <x v="1"/>
    <x v="0"/>
    <n v="30000"/>
    <n v="30000"/>
    <n v="0"/>
    <x v="0"/>
    <x v="1"/>
    <x v="2"/>
    <n v="514"/>
    <x v="7"/>
  </r>
  <r>
    <n v="510796"/>
    <x v="0"/>
    <x v="1"/>
    <n v="30000"/>
    <n v="30000"/>
    <n v="0"/>
    <x v="0"/>
    <x v="0"/>
    <x v="0"/>
    <n v="475"/>
    <x v="8"/>
  </r>
  <r>
    <n v="510798"/>
    <x v="0"/>
    <x v="0"/>
    <n v="27100"/>
    <n v="27100"/>
    <n v="0"/>
    <x v="0"/>
    <x v="0"/>
    <x v="1"/>
    <n v="464"/>
    <x v="1"/>
  </r>
  <r>
    <n v="510801"/>
    <x v="1"/>
    <x v="0"/>
    <n v="30000"/>
    <n v="30000"/>
    <n v="0"/>
    <x v="0"/>
    <x v="0"/>
    <x v="2"/>
    <n v="410"/>
    <x v="2"/>
  </r>
  <r>
    <n v="510803"/>
    <x v="1"/>
    <x v="0"/>
    <n v="500"/>
    <n v="500"/>
    <n v="0"/>
    <x v="0"/>
    <x v="0"/>
    <x v="2"/>
    <n v="421"/>
    <x v="6"/>
  </r>
  <r>
    <n v="510811"/>
    <x v="1"/>
    <x v="0"/>
    <n v="1000"/>
    <n v="1000"/>
    <n v="0"/>
    <x v="0"/>
    <x v="1"/>
    <x v="0"/>
    <n v="477"/>
    <x v="8"/>
  </r>
  <r>
    <n v="510814"/>
    <x v="1"/>
    <x v="0"/>
    <n v="40000"/>
    <n v="40000"/>
    <n v="0"/>
    <x v="0"/>
    <x v="1"/>
    <x v="0"/>
    <n v="486"/>
    <x v="8"/>
  </r>
  <r>
    <n v="510826"/>
    <x v="2"/>
    <x v="2"/>
    <n v="26000"/>
    <n v="25000"/>
    <n v="1"/>
    <x v="1"/>
    <x v="0"/>
    <x v="0"/>
    <n v="483"/>
    <x v="8"/>
  </r>
  <r>
    <n v="510828"/>
    <x v="0"/>
    <x v="0"/>
    <n v="5000"/>
    <n v="5000"/>
    <n v="0"/>
    <x v="0"/>
    <x v="1"/>
    <x v="1"/>
    <n v="444"/>
    <x v="3"/>
  </r>
  <r>
    <n v="510848"/>
    <x v="1"/>
    <x v="1"/>
    <n v="25000"/>
    <n v="25000"/>
    <n v="0"/>
    <x v="0"/>
    <x v="1"/>
    <x v="0"/>
    <n v="492"/>
    <x v="0"/>
  </r>
  <r>
    <n v="510868"/>
    <x v="2"/>
    <x v="1"/>
    <n v="24830"/>
    <n v="24830"/>
    <n v="0"/>
    <x v="0"/>
    <x v="1"/>
    <x v="1"/>
    <n v="498"/>
    <x v="0"/>
  </r>
  <r>
    <n v="510872"/>
    <x v="1"/>
    <x v="0"/>
    <n v="10500"/>
    <n v="10500"/>
    <n v="0"/>
    <x v="0"/>
    <x v="0"/>
    <x v="2"/>
    <n v="524"/>
    <x v="7"/>
  </r>
  <r>
    <n v="510873"/>
    <x v="1"/>
    <x v="0"/>
    <n v="30000"/>
    <n v="30000"/>
    <n v="0"/>
    <x v="0"/>
    <x v="0"/>
    <x v="1"/>
    <n v="410"/>
    <x v="2"/>
  </r>
  <r>
    <n v="510875"/>
    <x v="1"/>
    <x v="0"/>
    <n v="35000"/>
    <n v="0"/>
    <n v="1"/>
    <x v="1"/>
    <x v="1"/>
    <x v="2"/>
    <n v="461"/>
    <x v="1"/>
  </r>
  <r>
    <n v="510881"/>
    <x v="0"/>
    <x v="0"/>
    <n v="39925"/>
    <n v="39925"/>
    <n v="0"/>
    <x v="0"/>
    <x v="1"/>
    <x v="0"/>
    <n v="500"/>
    <x v="0"/>
  </r>
  <r>
    <n v="510889"/>
    <x v="1"/>
    <x v="0"/>
    <n v="30000"/>
    <n v="0"/>
    <n v="1"/>
    <x v="1"/>
    <x v="0"/>
    <x v="1"/>
    <n v="437"/>
    <x v="3"/>
  </r>
  <r>
    <n v="510895"/>
    <x v="0"/>
    <x v="1"/>
    <n v="30000"/>
    <n v="30000"/>
    <n v="0"/>
    <x v="0"/>
    <x v="0"/>
    <x v="0"/>
    <n v="462"/>
    <x v="1"/>
  </r>
  <r>
    <n v="510898"/>
    <x v="0"/>
    <x v="0"/>
    <n v="44500"/>
    <n v="44500"/>
    <n v="0"/>
    <x v="0"/>
    <x v="1"/>
    <x v="0"/>
    <n v="467"/>
    <x v="1"/>
  </r>
  <r>
    <n v="510913"/>
    <x v="1"/>
    <x v="0"/>
    <n v="30000"/>
    <n v="30000"/>
    <n v="0"/>
    <x v="0"/>
    <x v="1"/>
    <x v="1"/>
    <n v="422"/>
    <x v="6"/>
  </r>
  <r>
    <n v="510929"/>
    <x v="0"/>
    <x v="0"/>
    <n v="30000"/>
    <n v="30000"/>
    <n v="0"/>
    <x v="0"/>
    <x v="0"/>
    <x v="1"/>
    <n v="382"/>
    <x v="4"/>
  </r>
  <r>
    <n v="510940"/>
    <x v="0"/>
    <x v="1"/>
    <n v="30000"/>
    <n v="30000"/>
    <n v="0"/>
    <x v="0"/>
    <x v="1"/>
    <x v="1"/>
    <n v="463"/>
    <x v="1"/>
  </r>
  <r>
    <n v="510964"/>
    <x v="0"/>
    <x v="2"/>
    <n v="30000"/>
    <n v="30000"/>
    <n v="0"/>
    <x v="0"/>
    <x v="1"/>
    <x v="1"/>
    <n v="461"/>
    <x v="1"/>
  </r>
  <r>
    <n v="510967"/>
    <x v="0"/>
    <x v="0"/>
    <n v="55000"/>
    <n v="55000"/>
    <n v="0"/>
    <x v="0"/>
    <x v="0"/>
    <x v="1"/>
    <n v="502"/>
    <x v="0"/>
  </r>
  <r>
    <n v="510976"/>
    <x v="1"/>
    <x v="0"/>
    <n v="5000"/>
    <n v="5000"/>
    <n v="0"/>
    <x v="0"/>
    <x v="0"/>
    <x v="1"/>
    <n v="452"/>
    <x v="1"/>
  </r>
  <r>
    <n v="510985"/>
    <x v="1"/>
    <x v="1"/>
    <n v="20000"/>
    <n v="20000"/>
    <n v="0"/>
    <x v="0"/>
    <x v="1"/>
    <x v="2"/>
    <n v="502"/>
    <x v="0"/>
  </r>
  <r>
    <n v="510988"/>
    <x v="1"/>
    <x v="0"/>
    <n v="30000"/>
    <n v="30000"/>
    <n v="0"/>
    <x v="0"/>
    <x v="1"/>
    <x v="1"/>
    <n v="463"/>
    <x v="1"/>
  </r>
  <r>
    <n v="511007"/>
    <x v="0"/>
    <x v="0"/>
    <n v="35000"/>
    <n v="35000"/>
    <n v="0"/>
    <x v="0"/>
    <x v="1"/>
    <x v="0"/>
    <n v="496"/>
    <x v="0"/>
  </r>
  <r>
    <n v="511012"/>
    <x v="1"/>
    <x v="0"/>
    <n v="42000"/>
    <n v="42000"/>
    <n v="0"/>
    <x v="0"/>
    <x v="1"/>
    <x v="0"/>
    <n v="429"/>
    <x v="6"/>
  </r>
  <r>
    <n v="511014"/>
    <x v="1"/>
    <x v="0"/>
    <n v="40000"/>
    <n v="40000"/>
    <n v="0"/>
    <x v="0"/>
    <x v="0"/>
    <x v="0"/>
    <n v="444"/>
    <x v="3"/>
  </r>
  <r>
    <n v="511031"/>
    <x v="1"/>
    <x v="0"/>
    <n v="5000"/>
    <n v="5000"/>
    <n v="0"/>
    <x v="0"/>
    <x v="1"/>
    <x v="1"/>
    <n v="464"/>
    <x v="1"/>
  </r>
  <r>
    <n v="511039"/>
    <x v="0"/>
    <x v="0"/>
    <n v="70000"/>
    <n v="70000"/>
    <n v="0"/>
    <x v="0"/>
    <x v="1"/>
    <x v="1"/>
    <n v="506"/>
    <x v="0"/>
  </r>
  <r>
    <n v="511053"/>
    <x v="0"/>
    <x v="1"/>
    <n v="40000"/>
    <n v="40000"/>
    <n v="0"/>
    <x v="0"/>
    <x v="1"/>
    <x v="0"/>
    <n v="458"/>
    <x v="1"/>
  </r>
  <r>
    <n v="511057"/>
    <x v="0"/>
    <x v="0"/>
    <n v="105000"/>
    <n v="105000"/>
    <n v="0"/>
    <x v="0"/>
    <x v="1"/>
    <x v="0"/>
    <n v="499"/>
    <x v="0"/>
  </r>
  <r>
    <n v="511059"/>
    <x v="1"/>
    <x v="1"/>
    <n v="30000"/>
    <n v="30000"/>
    <n v="0"/>
    <x v="0"/>
    <x v="0"/>
    <x v="1"/>
    <n v="442"/>
    <x v="3"/>
  </r>
  <r>
    <n v="511089"/>
    <x v="0"/>
    <x v="1"/>
    <n v="235000"/>
    <n v="235000"/>
    <n v="0"/>
    <x v="0"/>
    <x v="0"/>
    <x v="0"/>
    <n v="469"/>
    <x v="1"/>
  </r>
  <r>
    <n v="511090"/>
    <x v="1"/>
    <x v="0"/>
    <n v="60664"/>
    <n v="60664"/>
    <n v="0"/>
    <x v="0"/>
    <x v="0"/>
    <x v="1"/>
    <n v="455"/>
    <x v="1"/>
  </r>
  <r>
    <n v="511127"/>
    <x v="1"/>
    <x v="1"/>
    <n v="20000"/>
    <n v="20000"/>
    <n v="0"/>
    <x v="0"/>
    <x v="0"/>
    <x v="1"/>
    <n v="469"/>
    <x v="1"/>
  </r>
  <r>
    <n v="511128"/>
    <x v="0"/>
    <x v="2"/>
    <n v="35000"/>
    <n v="35000"/>
    <n v="0"/>
    <x v="0"/>
    <x v="0"/>
    <x v="1"/>
    <n v="454"/>
    <x v="1"/>
  </r>
  <r>
    <n v="511170"/>
    <x v="0"/>
    <x v="1"/>
    <n v="1000"/>
    <n v="1000"/>
    <n v="0"/>
    <x v="0"/>
    <x v="1"/>
    <x v="1"/>
    <n v="440"/>
    <x v="3"/>
  </r>
  <r>
    <n v="511177"/>
    <x v="1"/>
    <x v="0"/>
    <n v="10000"/>
    <n v="10000"/>
    <n v="0"/>
    <x v="0"/>
    <x v="1"/>
    <x v="2"/>
    <n v="456"/>
    <x v="1"/>
  </r>
  <r>
    <n v="511187"/>
    <x v="1"/>
    <x v="0"/>
    <n v="40000"/>
    <n v="40000"/>
    <n v="0"/>
    <x v="0"/>
    <x v="1"/>
    <x v="0"/>
    <n v="481"/>
    <x v="8"/>
  </r>
  <r>
    <n v="511204"/>
    <x v="1"/>
    <x v="0"/>
    <n v="40000"/>
    <n v="40000"/>
    <n v="0"/>
    <x v="0"/>
    <x v="0"/>
    <x v="1"/>
    <n v="511"/>
    <x v="7"/>
  </r>
  <r>
    <n v="511219"/>
    <x v="0"/>
    <x v="0"/>
    <n v="25000"/>
    <n v="25000"/>
    <n v="0"/>
    <x v="0"/>
    <x v="1"/>
    <x v="1"/>
    <n v="427"/>
    <x v="6"/>
  </r>
  <r>
    <n v="511235"/>
    <x v="1"/>
    <x v="1"/>
    <n v="15000"/>
    <n v="15000"/>
    <n v="0"/>
    <x v="0"/>
    <x v="0"/>
    <x v="0"/>
    <n v="508"/>
    <x v="0"/>
  </r>
  <r>
    <n v="511279"/>
    <x v="0"/>
    <x v="0"/>
    <n v="3500"/>
    <n v="3500"/>
    <n v="0"/>
    <x v="0"/>
    <x v="0"/>
    <x v="1"/>
    <n v="487"/>
    <x v="8"/>
  </r>
  <r>
    <n v="511282"/>
    <x v="1"/>
    <x v="0"/>
    <n v="500"/>
    <n v="500"/>
    <n v="0"/>
    <x v="0"/>
    <x v="0"/>
    <x v="1"/>
    <n v="447"/>
    <x v="3"/>
  </r>
  <r>
    <n v="511323"/>
    <x v="0"/>
    <x v="0"/>
    <n v="73000"/>
    <n v="73000"/>
    <n v="0"/>
    <x v="0"/>
    <x v="1"/>
    <x v="1"/>
    <n v="523"/>
    <x v="7"/>
  </r>
  <r>
    <n v="511367"/>
    <x v="0"/>
    <x v="0"/>
    <n v="35000"/>
    <n v="35000"/>
    <n v="0"/>
    <x v="0"/>
    <x v="0"/>
    <x v="0"/>
    <n v="488"/>
    <x v="8"/>
  </r>
  <r>
    <n v="511404"/>
    <x v="1"/>
    <x v="1"/>
    <n v="10000"/>
    <n v="10000"/>
    <n v="0"/>
    <x v="0"/>
    <x v="1"/>
    <x v="0"/>
    <n v="477"/>
    <x v="8"/>
  </r>
  <r>
    <n v="511413"/>
    <x v="2"/>
    <x v="0"/>
    <n v="35000"/>
    <n v="35000"/>
    <n v="0"/>
    <x v="0"/>
    <x v="1"/>
    <x v="1"/>
    <n v="405"/>
    <x v="2"/>
  </r>
  <r>
    <n v="511513"/>
    <x v="0"/>
    <x v="0"/>
    <n v="35280"/>
    <n v="35280"/>
    <n v="0"/>
    <x v="0"/>
    <x v="0"/>
    <x v="1"/>
    <n v="431"/>
    <x v="3"/>
  </r>
  <r>
    <n v="511548"/>
    <x v="1"/>
    <x v="0"/>
    <n v="1000"/>
    <n v="1000"/>
    <n v="0"/>
    <x v="0"/>
    <x v="0"/>
    <x v="1"/>
    <n v="461"/>
    <x v="1"/>
  </r>
  <r>
    <n v="511550"/>
    <x v="0"/>
    <x v="1"/>
    <n v="25000"/>
    <n v="25000"/>
    <n v="0"/>
    <x v="0"/>
    <x v="1"/>
    <x v="0"/>
    <n v="449"/>
    <x v="3"/>
  </r>
  <r>
    <n v="511578"/>
    <x v="1"/>
    <x v="1"/>
    <n v="50000"/>
    <n v="50000"/>
    <n v="0"/>
    <x v="0"/>
    <x v="1"/>
    <x v="2"/>
    <n v="441"/>
    <x v="3"/>
  </r>
  <r>
    <n v="511580"/>
    <x v="1"/>
    <x v="0"/>
    <n v="35000"/>
    <n v="35000"/>
    <n v="0"/>
    <x v="0"/>
    <x v="0"/>
    <x v="2"/>
    <n v="463"/>
    <x v="1"/>
  </r>
  <r>
    <n v="511595"/>
    <x v="0"/>
    <x v="0"/>
    <n v="35000"/>
    <n v="35000"/>
    <n v="0"/>
    <x v="0"/>
    <x v="0"/>
    <x v="1"/>
    <n v="457"/>
    <x v="1"/>
  </r>
  <r>
    <n v="511596"/>
    <x v="1"/>
    <x v="0"/>
    <n v="50000"/>
    <n v="50000"/>
    <n v="0"/>
    <x v="0"/>
    <x v="1"/>
    <x v="1"/>
    <n v="411"/>
    <x v="6"/>
  </r>
  <r>
    <n v="511599"/>
    <x v="1"/>
    <x v="0"/>
    <n v="20000"/>
    <n v="20000"/>
    <n v="0"/>
    <x v="0"/>
    <x v="1"/>
    <x v="1"/>
    <n v="402"/>
    <x v="2"/>
  </r>
  <r>
    <n v="511612"/>
    <x v="1"/>
    <x v="0"/>
    <n v="20000"/>
    <n v="20000"/>
    <n v="0"/>
    <x v="0"/>
    <x v="1"/>
    <x v="0"/>
    <n v="396"/>
    <x v="2"/>
  </r>
  <r>
    <n v="511626"/>
    <x v="0"/>
    <x v="0"/>
    <n v="35000"/>
    <n v="35000"/>
    <n v="0"/>
    <x v="0"/>
    <x v="1"/>
    <x v="1"/>
    <n v="463"/>
    <x v="1"/>
  </r>
  <r>
    <n v="511644"/>
    <x v="1"/>
    <x v="0"/>
    <n v="10000"/>
    <n v="10000"/>
    <n v="0"/>
    <x v="0"/>
    <x v="1"/>
    <x v="1"/>
    <n v="438"/>
    <x v="3"/>
  </r>
  <r>
    <n v="511648"/>
    <x v="1"/>
    <x v="0"/>
    <n v="1000"/>
    <n v="1000"/>
    <n v="0"/>
    <x v="0"/>
    <x v="1"/>
    <x v="2"/>
    <n v="449"/>
    <x v="3"/>
  </r>
  <r>
    <n v="511650"/>
    <x v="0"/>
    <x v="0"/>
    <n v="84000"/>
    <n v="84000"/>
    <n v="0"/>
    <x v="0"/>
    <x v="1"/>
    <x v="2"/>
    <n v="523"/>
    <x v="7"/>
  </r>
  <r>
    <n v="511659"/>
    <x v="1"/>
    <x v="0"/>
    <n v="6001"/>
    <n v="6001"/>
    <n v="0"/>
    <x v="0"/>
    <x v="1"/>
    <x v="0"/>
    <n v="448"/>
    <x v="3"/>
  </r>
  <r>
    <n v="511661"/>
    <x v="0"/>
    <x v="0"/>
    <n v="40000"/>
    <n v="40000"/>
    <n v="0"/>
    <x v="0"/>
    <x v="1"/>
    <x v="0"/>
    <n v="544"/>
    <x v="9"/>
  </r>
  <r>
    <n v="511663"/>
    <x v="1"/>
    <x v="1"/>
    <n v="26000"/>
    <n v="26000"/>
    <n v="0"/>
    <x v="0"/>
    <x v="0"/>
    <x v="1"/>
    <n v="479"/>
    <x v="8"/>
  </r>
  <r>
    <n v="511669"/>
    <x v="2"/>
    <x v="0"/>
    <n v="90000"/>
    <n v="90000"/>
    <n v="0"/>
    <x v="0"/>
    <x v="0"/>
    <x v="1"/>
    <n v="527"/>
    <x v="7"/>
  </r>
  <r>
    <n v="511680"/>
    <x v="0"/>
    <x v="0"/>
    <n v="28000"/>
    <n v="28000"/>
    <n v="0"/>
    <x v="0"/>
    <x v="0"/>
    <x v="1"/>
    <n v="512"/>
    <x v="7"/>
  </r>
  <r>
    <n v="511683"/>
    <x v="1"/>
    <x v="1"/>
    <n v="15000"/>
    <n v="15000"/>
    <n v="0"/>
    <x v="0"/>
    <x v="0"/>
    <x v="2"/>
    <n v="461"/>
    <x v="1"/>
  </r>
  <r>
    <n v="511688"/>
    <x v="1"/>
    <x v="0"/>
    <n v="50000"/>
    <n v="50000"/>
    <n v="0"/>
    <x v="0"/>
    <x v="0"/>
    <x v="1"/>
    <n v="414"/>
    <x v="6"/>
  </r>
  <r>
    <n v="511690"/>
    <x v="1"/>
    <x v="0"/>
    <n v="32000"/>
    <n v="32000"/>
    <n v="0"/>
    <x v="0"/>
    <x v="1"/>
    <x v="0"/>
    <n v="447"/>
    <x v="3"/>
  </r>
  <r>
    <n v="511693"/>
    <x v="0"/>
    <x v="0"/>
    <n v="30000"/>
    <n v="30000"/>
    <n v="0"/>
    <x v="0"/>
    <x v="0"/>
    <x v="0"/>
    <n v="514"/>
    <x v="7"/>
  </r>
  <r>
    <n v="511699"/>
    <x v="0"/>
    <x v="0"/>
    <n v="127000"/>
    <n v="127000"/>
    <n v="0"/>
    <x v="0"/>
    <x v="1"/>
    <x v="0"/>
    <n v="494"/>
    <x v="0"/>
  </r>
  <r>
    <n v="511725"/>
    <x v="1"/>
    <x v="0"/>
    <n v="35000"/>
    <n v="35000"/>
    <n v="0"/>
    <x v="0"/>
    <x v="1"/>
    <x v="0"/>
    <n v="472"/>
    <x v="8"/>
  </r>
  <r>
    <n v="511728"/>
    <x v="2"/>
    <x v="2"/>
    <n v="50000"/>
    <n v="50000"/>
    <n v="0"/>
    <x v="0"/>
    <x v="0"/>
    <x v="1"/>
    <n v="480"/>
    <x v="8"/>
  </r>
  <r>
    <n v="511733"/>
    <x v="1"/>
    <x v="0"/>
    <n v="60000"/>
    <n v="60000"/>
    <n v="0"/>
    <x v="0"/>
    <x v="0"/>
    <x v="1"/>
    <n v="445"/>
    <x v="3"/>
  </r>
  <r>
    <n v="511736"/>
    <x v="0"/>
    <x v="1"/>
    <n v="56000"/>
    <n v="56000"/>
    <n v="0"/>
    <x v="0"/>
    <x v="0"/>
    <x v="1"/>
    <n v="466"/>
    <x v="1"/>
  </r>
  <r>
    <n v="511741"/>
    <x v="0"/>
    <x v="0"/>
    <n v="100000"/>
    <n v="100000"/>
    <n v="0"/>
    <x v="0"/>
    <x v="1"/>
    <x v="0"/>
    <n v="499"/>
    <x v="0"/>
  </r>
  <r>
    <n v="511743"/>
    <x v="1"/>
    <x v="0"/>
    <n v="2000"/>
    <n v="2000"/>
    <n v="0"/>
    <x v="0"/>
    <x v="0"/>
    <x v="2"/>
    <n v="466"/>
    <x v="1"/>
  </r>
  <r>
    <n v="511760"/>
    <x v="1"/>
    <x v="0"/>
    <n v="40000"/>
    <n v="40000"/>
    <n v="0"/>
    <x v="0"/>
    <x v="1"/>
    <x v="0"/>
    <n v="460"/>
    <x v="1"/>
  </r>
  <r>
    <n v="511763"/>
    <x v="2"/>
    <x v="0"/>
    <n v="40000"/>
    <n v="40000"/>
    <n v="0"/>
    <x v="0"/>
    <x v="1"/>
    <x v="2"/>
    <n v="535"/>
    <x v="9"/>
  </r>
  <r>
    <n v="511766"/>
    <x v="0"/>
    <x v="2"/>
    <n v="30000"/>
    <n v="30000"/>
    <n v="0"/>
    <x v="0"/>
    <x v="1"/>
    <x v="1"/>
    <n v="483"/>
    <x v="8"/>
  </r>
  <r>
    <n v="511770"/>
    <x v="1"/>
    <x v="2"/>
    <n v="30000"/>
    <n v="30000"/>
    <n v="0"/>
    <x v="0"/>
    <x v="0"/>
    <x v="0"/>
    <n v="499"/>
    <x v="0"/>
  </r>
  <r>
    <n v="511776"/>
    <x v="0"/>
    <x v="0"/>
    <n v="28100"/>
    <n v="28100"/>
    <n v="0"/>
    <x v="0"/>
    <x v="0"/>
    <x v="0"/>
    <n v="487"/>
    <x v="8"/>
  </r>
  <r>
    <n v="511777"/>
    <x v="0"/>
    <x v="0"/>
    <n v="40000"/>
    <n v="40000"/>
    <n v="0"/>
    <x v="0"/>
    <x v="1"/>
    <x v="1"/>
    <n v="455"/>
    <x v="1"/>
  </r>
  <r>
    <n v="511780"/>
    <x v="0"/>
    <x v="0"/>
    <n v="83000"/>
    <n v="83000"/>
    <n v="0"/>
    <x v="0"/>
    <x v="0"/>
    <x v="0"/>
    <n v="446"/>
    <x v="3"/>
  </r>
  <r>
    <n v="511793"/>
    <x v="0"/>
    <x v="1"/>
    <n v="45000"/>
    <n v="45000"/>
    <n v="0"/>
    <x v="0"/>
    <x v="0"/>
    <x v="1"/>
    <n v="514"/>
    <x v="7"/>
  </r>
  <r>
    <n v="511796"/>
    <x v="2"/>
    <x v="2"/>
    <n v="80950"/>
    <n v="80950"/>
    <n v="0"/>
    <x v="0"/>
    <x v="1"/>
    <x v="2"/>
    <n v="508"/>
    <x v="0"/>
  </r>
  <r>
    <n v="511800"/>
    <x v="0"/>
    <x v="0"/>
    <n v="10500"/>
    <n v="10500"/>
    <n v="0"/>
    <x v="0"/>
    <x v="1"/>
    <x v="0"/>
    <n v="461"/>
    <x v="1"/>
  </r>
  <r>
    <n v="511811"/>
    <x v="0"/>
    <x v="1"/>
    <n v="6300"/>
    <n v="6300"/>
    <n v="0"/>
    <x v="0"/>
    <x v="0"/>
    <x v="2"/>
    <n v="461"/>
    <x v="1"/>
  </r>
  <r>
    <n v="511818"/>
    <x v="2"/>
    <x v="2"/>
    <n v="35000"/>
    <n v="35000"/>
    <n v="0"/>
    <x v="0"/>
    <x v="0"/>
    <x v="1"/>
    <n v="442"/>
    <x v="3"/>
  </r>
  <r>
    <n v="511820"/>
    <x v="0"/>
    <x v="0"/>
    <n v="10000"/>
    <n v="10000"/>
    <n v="0"/>
    <x v="0"/>
    <x v="0"/>
    <x v="1"/>
    <n v="493"/>
    <x v="0"/>
  </r>
  <r>
    <n v="511828"/>
    <x v="1"/>
    <x v="0"/>
    <n v="15000"/>
    <n v="15000"/>
    <n v="0"/>
    <x v="0"/>
    <x v="0"/>
    <x v="0"/>
    <n v="440"/>
    <x v="3"/>
  </r>
  <r>
    <n v="511830"/>
    <x v="2"/>
    <x v="2"/>
    <n v="59000"/>
    <n v="59000"/>
    <n v="0"/>
    <x v="0"/>
    <x v="1"/>
    <x v="2"/>
    <n v="547"/>
    <x v="9"/>
  </r>
  <r>
    <n v="511833"/>
    <x v="1"/>
    <x v="0"/>
    <n v="2000"/>
    <n v="2000"/>
    <n v="0"/>
    <x v="0"/>
    <x v="1"/>
    <x v="2"/>
    <n v="438"/>
    <x v="3"/>
  </r>
  <r>
    <n v="511851"/>
    <x v="0"/>
    <x v="0"/>
    <n v="13940"/>
    <n v="13940"/>
    <n v="0"/>
    <x v="0"/>
    <x v="0"/>
    <x v="1"/>
    <n v="467"/>
    <x v="1"/>
  </r>
  <r>
    <n v="511863"/>
    <x v="0"/>
    <x v="0"/>
    <n v="50000"/>
    <n v="50000"/>
    <n v="0"/>
    <x v="0"/>
    <x v="1"/>
    <x v="0"/>
    <n v="488"/>
    <x v="8"/>
  </r>
  <r>
    <n v="511870"/>
    <x v="0"/>
    <x v="2"/>
    <n v="35000"/>
    <n v="35000"/>
    <n v="0"/>
    <x v="0"/>
    <x v="0"/>
    <x v="1"/>
    <n v="495"/>
    <x v="0"/>
  </r>
  <r>
    <n v="511871"/>
    <x v="0"/>
    <x v="0"/>
    <n v="20000"/>
    <n v="20000"/>
    <n v="0"/>
    <x v="0"/>
    <x v="0"/>
    <x v="1"/>
    <n v="458"/>
    <x v="1"/>
  </r>
  <r>
    <n v="511872"/>
    <x v="0"/>
    <x v="0"/>
    <n v="20000"/>
    <n v="20000"/>
    <n v="0"/>
    <x v="0"/>
    <x v="0"/>
    <x v="0"/>
    <n v="438"/>
    <x v="3"/>
  </r>
  <r>
    <n v="511877"/>
    <x v="0"/>
    <x v="0"/>
    <n v="75000"/>
    <n v="75000"/>
    <n v="0"/>
    <x v="0"/>
    <x v="0"/>
    <x v="0"/>
    <n v="411"/>
    <x v="6"/>
  </r>
  <r>
    <n v="511884"/>
    <x v="0"/>
    <x v="0"/>
    <n v="145000"/>
    <n v="145000"/>
    <n v="0"/>
    <x v="0"/>
    <x v="0"/>
    <x v="0"/>
    <n v="449"/>
    <x v="3"/>
  </r>
  <r>
    <n v="511889"/>
    <x v="1"/>
    <x v="0"/>
    <n v="40000"/>
    <n v="40000"/>
    <n v="0"/>
    <x v="0"/>
    <x v="0"/>
    <x v="1"/>
    <n v="488"/>
    <x v="8"/>
  </r>
  <r>
    <n v="511893"/>
    <x v="0"/>
    <x v="0"/>
    <n v="36000"/>
    <n v="36000"/>
    <n v="0"/>
    <x v="0"/>
    <x v="0"/>
    <x v="1"/>
    <n v="501"/>
    <x v="0"/>
  </r>
  <r>
    <n v="511901"/>
    <x v="0"/>
    <x v="1"/>
    <n v="37423"/>
    <n v="37423"/>
    <n v="0"/>
    <x v="0"/>
    <x v="0"/>
    <x v="1"/>
    <n v="437"/>
    <x v="3"/>
  </r>
  <r>
    <n v="511906"/>
    <x v="0"/>
    <x v="2"/>
    <n v="120000"/>
    <n v="120000"/>
    <n v="0"/>
    <x v="0"/>
    <x v="1"/>
    <x v="1"/>
    <n v="473"/>
    <x v="8"/>
  </r>
  <r>
    <n v="511908"/>
    <x v="0"/>
    <x v="1"/>
    <n v="3000"/>
    <n v="3000"/>
    <n v="0"/>
    <x v="0"/>
    <x v="0"/>
    <x v="0"/>
    <n v="493"/>
    <x v="0"/>
  </r>
  <r>
    <n v="511923"/>
    <x v="0"/>
    <x v="0"/>
    <n v="15000"/>
    <n v="15000"/>
    <n v="0"/>
    <x v="0"/>
    <x v="0"/>
    <x v="0"/>
    <n v="457"/>
    <x v="1"/>
  </r>
  <r>
    <n v="511929"/>
    <x v="0"/>
    <x v="0"/>
    <n v="75300"/>
    <n v="75300"/>
    <n v="0"/>
    <x v="0"/>
    <x v="0"/>
    <x v="1"/>
    <n v="538"/>
    <x v="9"/>
  </r>
  <r>
    <n v="511930"/>
    <x v="0"/>
    <x v="0"/>
    <n v="35000"/>
    <n v="35000"/>
    <n v="0"/>
    <x v="0"/>
    <x v="0"/>
    <x v="1"/>
    <n v="487"/>
    <x v="8"/>
  </r>
  <r>
    <n v="511934"/>
    <x v="0"/>
    <x v="2"/>
    <n v="43300"/>
    <n v="43300"/>
    <n v="0"/>
    <x v="0"/>
    <x v="0"/>
    <x v="0"/>
    <n v="466"/>
    <x v="1"/>
  </r>
  <r>
    <n v="511938"/>
    <x v="1"/>
    <x v="1"/>
    <n v="30000"/>
    <n v="30000"/>
    <n v="0"/>
    <x v="0"/>
    <x v="0"/>
    <x v="1"/>
    <n v="447"/>
    <x v="3"/>
  </r>
  <r>
    <n v="511939"/>
    <x v="0"/>
    <x v="0"/>
    <n v="45000"/>
    <n v="45000"/>
    <n v="0"/>
    <x v="0"/>
    <x v="1"/>
    <x v="0"/>
    <n v="476"/>
    <x v="8"/>
  </r>
  <r>
    <n v="511943"/>
    <x v="1"/>
    <x v="1"/>
    <n v="10000"/>
    <n v="10000"/>
    <n v="0"/>
    <x v="0"/>
    <x v="1"/>
    <x v="2"/>
    <n v="571"/>
    <x v="12"/>
  </r>
  <r>
    <n v="511945"/>
    <x v="0"/>
    <x v="1"/>
    <n v="35000"/>
    <n v="35000"/>
    <n v="0"/>
    <x v="0"/>
    <x v="0"/>
    <x v="2"/>
    <n v="465"/>
    <x v="1"/>
  </r>
  <r>
    <n v="511951"/>
    <x v="0"/>
    <x v="1"/>
    <n v="20000"/>
    <n v="0"/>
    <n v="1"/>
    <x v="1"/>
    <x v="0"/>
    <x v="2"/>
    <n v="424"/>
    <x v="6"/>
  </r>
  <r>
    <n v="511971"/>
    <x v="1"/>
    <x v="1"/>
    <n v="30000"/>
    <n v="30000"/>
    <n v="0"/>
    <x v="0"/>
    <x v="0"/>
    <x v="0"/>
    <n v="390"/>
    <x v="4"/>
  </r>
  <r>
    <n v="511975"/>
    <x v="1"/>
    <x v="0"/>
    <n v="30000"/>
    <n v="0"/>
    <n v="1"/>
    <x v="1"/>
    <x v="0"/>
    <x v="1"/>
    <n v="434"/>
    <x v="3"/>
  </r>
  <r>
    <n v="511979"/>
    <x v="0"/>
    <x v="0"/>
    <n v="60000"/>
    <n v="60000"/>
    <n v="0"/>
    <x v="0"/>
    <x v="0"/>
    <x v="0"/>
    <n v="469"/>
    <x v="1"/>
  </r>
  <r>
    <n v="511982"/>
    <x v="1"/>
    <x v="0"/>
    <n v="40000"/>
    <n v="40000"/>
    <n v="0"/>
    <x v="0"/>
    <x v="1"/>
    <x v="0"/>
    <n v="484"/>
    <x v="8"/>
  </r>
  <r>
    <n v="511990"/>
    <x v="0"/>
    <x v="0"/>
    <n v="62144"/>
    <n v="62144"/>
    <n v="0"/>
    <x v="0"/>
    <x v="1"/>
    <x v="0"/>
    <n v="456"/>
    <x v="1"/>
  </r>
  <r>
    <n v="511996"/>
    <x v="0"/>
    <x v="2"/>
    <n v="35000"/>
    <n v="35000"/>
    <n v="0"/>
    <x v="0"/>
    <x v="0"/>
    <x v="1"/>
    <n v="454"/>
    <x v="1"/>
  </r>
  <r>
    <n v="511998"/>
    <x v="0"/>
    <x v="1"/>
    <n v="51192"/>
    <n v="51192"/>
    <n v="0"/>
    <x v="0"/>
    <x v="0"/>
    <x v="0"/>
    <n v="505"/>
    <x v="0"/>
  </r>
  <r>
    <n v="512003"/>
    <x v="1"/>
    <x v="0"/>
    <n v="70000"/>
    <n v="70000"/>
    <n v="0"/>
    <x v="0"/>
    <x v="1"/>
    <x v="2"/>
    <n v="461"/>
    <x v="1"/>
  </r>
  <r>
    <n v="512005"/>
    <x v="0"/>
    <x v="0"/>
    <n v="37500"/>
    <n v="37500"/>
    <n v="0"/>
    <x v="0"/>
    <x v="0"/>
    <x v="1"/>
    <n v="467"/>
    <x v="1"/>
  </r>
  <r>
    <n v="512009"/>
    <x v="0"/>
    <x v="0"/>
    <n v="110000"/>
    <n v="110000"/>
    <n v="0"/>
    <x v="0"/>
    <x v="0"/>
    <x v="1"/>
    <n v="479"/>
    <x v="8"/>
  </r>
  <r>
    <n v="512013"/>
    <x v="1"/>
    <x v="0"/>
    <n v="50000"/>
    <n v="50000"/>
    <n v="0"/>
    <x v="0"/>
    <x v="1"/>
    <x v="1"/>
    <n v="479"/>
    <x v="8"/>
  </r>
  <r>
    <n v="512023"/>
    <x v="0"/>
    <x v="0"/>
    <n v="50000"/>
    <n v="50000"/>
    <n v="0"/>
    <x v="0"/>
    <x v="1"/>
    <x v="1"/>
    <n v="479"/>
    <x v="8"/>
  </r>
  <r>
    <n v="512025"/>
    <x v="0"/>
    <x v="0"/>
    <n v="30000"/>
    <n v="30000"/>
    <n v="0"/>
    <x v="0"/>
    <x v="0"/>
    <x v="0"/>
    <n v="456"/>
    <x v="1"/>
  </r>
  <r>
    <n v="512032"/>
    <x v="0"/>
    <x v="0"/>
    <n v="64350"/>
    <n v="64350"/>
    <n v="0"/>
    <x v="0"/>
    <x v="0"/>
    <x v="1"/>
    <n v="509"/>
    <x v="0"/>
  </r>
  <r>
    <n v="512036"/>
    <x v="1"/>
    <x v="0"/>
    <n v="10000"/>
    <n v="10000"/>
    <n v="0"/>
    <x v="0"/>
    <x v="0"/>
    <x v="2"/>
    <n v="465"/>
    <x v="1"/>
  </r>
  <r>
    <n v="512040"/>
    <x v="0"/>
    <x v="0"/>
    <n v="15000"/>
    <n v="15000"/>
    <n v="0"/>
    <x v="0"/>
    <x v="1"/>
    <x v="1"/>
    <n v="457"/>
    <x v="1"/>
  </r>
  <r>
    <n v="512048"/>
    <x v="1"/>
    <x v="0"/>
    <n v="40000"/>
    <n v="40000"/>
    <n v="0"/>
    <x v="0"/>
    <x v="1"/>
    <x v="2"/>
    <n v="485"/>
    <x v="8"/>
  </r>
  <r>
    <n v="512052"/>
    <x v="1"/>
    <x v="0"/>
    <n v="30000"/>
    <n v="30000"/>
    <n v="0"/>
    <x v="0"/>
    <x v="1"/>
    <x v="1"/>
    <n v="470"/>
    <x v="1"/>
  </r>
  <r>
    <n v="512053"/>
    <x v="1"/>
    <x v="0"/>
    <n v="16000"/>
    <n v="16000"/>
    <n v="0"/>
    <x v="0"/>
    <x v="0"/>
    <x v="0"/>
    <n v="451"/>
    <x v="1"/>
  </r>
  <r>
    <n v="512059"/>
    <x v="1"/>
    <x v="0"/>
    <n v="700"/>
    <n v="700"/>
    <n v="0"/>
    <x v="0"/>
    <x v="1"/>
    <x v="0"/>
    <n v="468"/>
    <x v="1"/>
  </r>
  <r>
    <n v="512060"/>
    <x v="0"/>
    <x v="0"/>
    <n v="33000"/>
    <n v="33000"/>
    <n v="0"/>
    <x v="0"/>
    <x v="1"/>
    <x v="1"/>
    <n v="480"/>
    <x v="8"/>
  </r>
  <r>
    <n v="512087"/>
    <x v="0"/>
    <x v="1"/>
    <n v="40000"/>
    <n v="40000"/>
    <n v="0"/>
    <x v="0"/>
    <x v="1"/>
    <x v="0"/>
    <n v="484"/>
    <x v="8"/>
  </r>
  <r>
    <n v="512096"/>
    <x v="0"/>
    <x v="0"/>
    <n v="77000"/>
    <n v="77000"/>
    <n v="0"/>
    <x v="0"/>
    <x v="0"/>
    <x v="0"/>
    <n v="558"/>
    <x v="10"/>
  </r>
  <r>
    <n v="512111"/>
    <x v="1"/>
    <x v="0"/>
    <n v="1000"/>
    <n v="1000"/>
    <n v="0"/>
    <x v="0"/>
    <x v="1"/>
    <x v="0"/>
    <n v="501"/>
    <x v="0"/>
  </r>
  <r>
    <n v="512128"/>
    <x v="1"/>
    <x v="1"/>
    <n v="30000"/>
    <n v="30000"/>
    <n v="0"/>
    <x v="0"/>
    <x v="1"/>
    <x v="1"/>
    <n v="554"/>
    <x v="10"/>
  </r>
  <r>
    <n v="512131"/>
    <x v="1"/>
    <x v="0"/>
    <n v="10000"/>
    <n v="10000"/>
    <n v="0"/>
    <x v="0"/>
    <x v="1"/>
    <x v="2"/>
    <n v="513"/>
    <x v="7"/>
  </r>
  <r>
    <n v="512142"/>
    <x v="1"/>
    <x v="1"/>
    <n v="80000"/>
    <n v="80000"/>
    <n v="0"/>
    <x v="0"/>
    <x v="1"/>
    <x v="1"/>
    <n v="521"/>
    <x v="7"/>
  </r>
  <r>
    <n v="512155"/>
    <x v="1"/>
    <x v="0"/>
    <n v="5000"/>
    <n v="5000"/>
    <n v="0"/>
    <x v="0"/>
    <x v="0"/>
    <x v="2"/>
    <n v="402"/>
    <x v="2"/>
  </r>
  <r>
    <n v="512158"/>
    <x v="0"/>
    <x v="0"/>
    <n v="71000"/>
    <n v="71000"/>
    <n v="0"/>
    <x v="0"/>
    <x v="0"/>
    <x v="0"/>
    <n v="528"/>
    <x v="7"/>
  </r>
  <r>
    <n v="512162"/>
    <x v="0"/>
    <x v="1"/>
    <n v="30000"/>
    <n v="30000"/>
    <n v="0"/>
    <x v="0"/>
    <x v="1"/>
    <x v="1"/>
    <n v="488"/>
    <x v="8"/>
  </r>
  <r>
    <n v="512164"/>
    <x v="0"/>
    <x v="0"/>
    <n v="35000"/>
    <n v="35000"/>
    <n v="0"/>
    <x v="0"/>
    <x v="1"/>
    <x v="1"/>
    <n v="475"/>
    <x v="8"/>
  </r>
  <r>
    <n v="512165"/>
    <x v="0"/>
    <x v="0"/>
    <n v="1000"/>
    <n v="1000"/>
    <n v="0"/>
    <x v="0"/>
    <x v="1"/>
    <x v="0"/>
    <n v="517"/>
    <x v="7"/>
  </r>
  <r>
    <n v="512167"/>
    <x v="0"/>
    <x v="0"/>
    <n v="44500"/>
    <n v="44500"/>
    <n v="0"/>
    <x v="0"/>
    <x v="1"/>
    <x v="0"/>
    <n v="549"/>
    <x v="9"/>
  </r>
  <r>
    <n v="512180"/>
    <x v="0"/>
    <x v="0"/>
    <n v="18000"/>
    <n v="18000"/>
    <n v="0"/>
    <x v="0"/>
    <x v="1"/>
    <x v="0"/>
    <n v="503"/>
    <x v="0"/>
  </r>
  <r>
    <n v="512195"/>
    <x v="0"/>
    <x v="0"/>
    <n v="1000"/>
    <n v="1000"/>
    <n v="0"/>
    <x v="0"/>
    <x v="1"/>
    <x v="2"/>
    <n v="526"/>
    <x v="7"/>
  </r>
  <r>
    <n v="512201"/>
    <x v="1"/>
    <x v="0"/>
    <n v="35000"/>
    <n v="35000"/>
    <n v="0"/>
    <x v="0"/>
    <x v="0"/>
    <x v="1"/>
    <n v="459"/>
    <x v="1"/>
  </r>
  <r>
    <n v="512207"/>
    <x v="1"/>
    <x v="1"/>
    <n v="2000"/>
    <n v="2000"/>
    <n v="0"/>
    <x v="0"/>
    <x v="1"/>
    <x v="0"/>
    <n v="449"/>
    <x v="3"/>
  </r>
  <r>
    <n v="512213"/>
    <x v="0"/>
    <x v="0"/>
    <n v="30000"/>
    <n v="30000"/>
    <n v="0"/>
    <x v="0"/>
    <x v="0"/>
    <x v="1"/>
    <n v="475"/>
    <x v="8"/>
  </r>
  <r>
    <n v="512218"/>
    <x v="0"/>
    <x v="1"/>
    <n v="40000"/>
    <n v="40000"/>
    <n v="0"/>
    <x v="0"/>
    <x v="1"/>
    <x v="0"/>
    <n v="479"/>
    <x v="8"/>
  </r>
  <r>
    <n v="512225"/>
    <x v="1"/>
    <x v="0"/>
    <n v="20000"/>
    <n v="20000"/>
    <n v="0"/>
    <x v="0"/>
    <x v="0"/>
    <x v="0"/>
    <n v="410"/>
    <x v="2"/>
  </r>
  <r>
    <n v="512228"/>
    <x v="0"/>
    <x v="1"/>
    <n v="65000"/>
    <n v="65000"/>
    <n v="0"/>
    <x v="0"/>
    <x v="1"/>
    <x v="0"/>
    <n v="477"/>
    <x v="8"/>
  </r>
  <r>
    <n v="512234"/>
    <x v="0"/>
    <x v="1"/>
    <n v="30000"/>
    <n v="30000"/>
    <n v="0"/>
    <x v="0"/>
    <x v="0"/>
    <x v="0"/>
    <n v="546"/>
    <x v="9"/>
  </r>
  <r>
    <n v="512237"/>
    <x v="0"/>
    <x v="0"/>
    <n v="40000"/>
    <n v="40000"/>
    <n v="0"/>
    <x v="0"/>
    <x v="0"/>
    <x v="0"/>
    <n v="483"/>
    <x v="8"/>
  </r>
  <r>
    <n v="512257"/>
    <x v="0"/>
    <x v="0"/>
    <n v="35000"/>
    <n v="35000"/>
    <n v="0"/>
    <x v="0"/>
    <x v="0"/>
    <x v="1"/>
    <n v="461"/>
    <x v="1"/>
  </r>
  <r>
    <n v="512263"/>
    <x v="1"/>
    <x v="0"/>
    <n v="14000"/>
    <n v="14000"/>
    <n v="0"/>
    <x v="0"/>
    <x v="1"/>
    <x v="2"/>
    <n v="502"/>
    <x v="0"/>
  </r>
  <r>
    <n v="512265"/>
    <x v="1"/>
    <x v="0"/>
    <n v="30000"/>
    <n v="30000"/>
    <n v="0"/>
    <x v="0"/>
    <x v="1"/>
    <x v="2"/>
    <n v="413"/>
    <x v="6"/>
  </r>
  <r>
    <n v="512271"/>
    <x v="0"/>
    <x v="1"/>
    <n v="35000"/>
    <n v="35000"/>
    <n v="0"/>
    <x v="0"/>
    <x v="0"/>
    <x v="1"/>
    <n v="479"/>
    <x v="8"/>
  </r>
  <r>
    <n v="512272"/>
    <x v="0"/>
    <x v="1"/>
    <n v="20000"/>
    <n v="20000"/>
    <n v="0"/>
    <x v="0"/>
    <x v="0"/>
    <x v="1"/>
    <n v="461"/>
    <x v="1"/>
  </r>
  <r>
    <n v="512283"/>
    <x v="1"/>
    <x v="0"/>
    <n v="21100"/>
    <n v="21100"/>
    <n v="0"/>
    <x v="0"/>
    <x v="1"/>
    <x v="1"/>
    <n v="450"/>
    <x v="3"/>
  </r>
  <r>
    <n v="512287"/>
    <x v="0"/>
    <x v="1"/>
    <n v="35000"/>
    <n v="32746.720000000001"/>
    <n v="1"/>
    <x v="1"/>
    <x v="1"/>
    <x v="0"/>
    <n v="508"/>
    <x v="0"/>
  </r>
  <r>
    <n v="512294"/>
    <x v="1"/>
    <x v="0"/>
    <n v="24700"/>
    <n v="24700"/>
    <n v="0"/>
    <x v="0"/>
    <x v="1"/>
    <x v="0"/>
    <n v="462"/>
    <x v="1"/>
  </r>
  <r>
    <n v="512298"/>
    <x v="1"/>
    <x v="1"/>
    <n v="30000"/>
    <n v="30000"/>
    <n v="0"/>
    <x v="0"/>
    <x v="0"/>
    <x v="1"/>
    <n v="468"/>
    <x v="1"/>
  </r>
  <r>
    <n v="512303"/>
    <x v="1"/>
    <x v="0"/>
    <n v="30000"/>
    <n v="30000"/>
    <n v="0"/>
    <x v="0"/>
    <x v="1"/>
    <x v="0"/>
    <n v="504"/>
    <x v="0"/>
  </r>
  <r>
    <n v="512305"/>
    <x v="0"/>
    <x v="0"/>
    <n v="30000"/>
    <n v="30000"/>
    <n v="0"/>
    <x v="0"/>
    <x v="1"/>
    <x v="0"/>
    <n v="542"/>
    <x v="9"/>
  </r>
  <r>
    <n v="512313"/>
    <x v="0"/>
    <x v="0"/>
    <n v="119501"/>
    <n v="119501"/>
    <n v="0"/>
    <x v="0"/>
    <x v="0"/>
    <x v="1"/>
    <n v="477"/>
    <x v="8"/>
  </r>
  <r>
    <n v="512320"/>
    <x v="0"/>
    <x v="0"/>
    <n v="15000"/>
    <n v="15000"/>
    <n v="0"/>
    <x v="0"/>
    <x v="1"/>
    <x v="2"/>
    <n v="474"/>
    <x v="8"/>
  </r>
  <r>
    <n v="512328"/>
    <x v="0"/>
    <x v="1"/>
    <n v="6500"/>
    <n v="6500"/>
    <n v="0"/>
    <x v="0"/>
    <x v="0"/>
    <x v="2"/>
    <n v="464"/>
    <x v="1"/>
  </r>
  <r>
    <n v="512330"/>
    <x v="0"/>
    <x v="0"/>
    <n v="141741"/>
    <n v="141741"/>
    <n v="0"/>
    <x v="0"/>
    <x v="0"/>
    <x v="1"/>
    <n v="515"/>
    <x v="7"/>
  </r>
  <r>
    <n v="512335"/>
    <x v="1"/>
    <x v="0"/>
    <n v="50000"/>
    <n v="50000"/>
    <n v="0"/>
    <x v="0"/>
    <x v="1"/>
    <x v="0"/>
    <n v="472"/>
    <x v="8"/>
  </r>
  <r>
    <n v="512337"/>
    <x v="0"/>
    <x v="0"/>
    <n v="20000"/>
    <n v="20000"/>
    <n v="0"/>
    <x v="0"/>
    <x v="0"/>
    <x v="1"/>
    <n v="461"/>
    <x v="1"/>
  </r>
  <r>
    <n v="512344"/>
    <x v="1"/>
    <x v="0"/>
    <n v="30000"/>
    <n v="0"/>
    <n v="1"/>
    <x v="1"/>
    <x v="0"/>
    <x v="2"/>
    <n v="388"/>
    <x v="4"/>
  </r>
  <r>
    <n v="512362"/>
    <x v="0"/>
    <x v="0"/>
    <n v="25000"/>
    <n v="25000"/>
    <n v="0"/>
    <x v="0"/>
    <x v="1"/>
    <x v="1"/>
    <n v="530"/>
    <x v="7"/>
  </r>
  <r>
    <n v="512369"/>
    <x v="0"/>
    <x v="2"/>
    <n v="50000"/>
    <n v="50000"/>
    <n v="0"/>
    <x v="0"/>
    <x v="0"/>
    <x v="1"/>
    <n v="470"/>
    <x v="1"/>
  </r>
  <r>
    <n v="512378"/>
    <x v="1"/>
    <x v="0"/>
    <n v="25000"/>
    <n v="25000"/>
    <n v="0"/>
    <x v="0"/>
    <x v="0"/>
    <x v="1"/>
    <n v="443"/>
    <x v="3"/>
  </r>
  <r>
    <n v="512381"/>
    <x v="0"/>
    <x v="0"/>
    <n v="25000"/>
    <n v="25000"/>
    <n v="0"/>
    <x v="0"/>
    <x v="0"/>
    <x v="1"/>
    <n v="461"/>
    <x v="1"/>
  </r>
  <r>
    <n v="512404"/>
    <x v="0"/>
    <x v="0"/>
    <n v="119550"/>
    <n v="119550"/>
    <n v="0"/>
    <x v="0"/>
    <x v="0"/>
    <x v="1"/>
    <n v="510"/>
    <x v="0"/>
  </r>
  <r>
    <n v="512408"/>
    <x v="1"/>
    <x v="0"/>
    <n v="15000"/>
    <n v="0"/>
    <n v="1"/>
    <x v="1"/>
    <x v="1"/>
    <x v="0"/>
    <n v="468"/>
    <x v="1"/>
  </r>
  <r>
    <n v="512413"/>
    <x v="0"/>
    <x v="0"/>
    <n v="54000"/>
    <n v="54000"/>
    <n v="0"/>
    <x v="0"/>
    <x v="1"/>
    <x v="1"/>
    <n v="493"/>
    <x v="0"/>
  </r>
  <r>
    <n v="512414"/>
    <x v="1"/>
    <x v="0"/>
    <n v="20000"/>
    <n v="0"/>
    <n v="1"/>
    <x v="1"/>
    <x v="1"/>
    <x v="1"/>
    <n v="428"/>
    <x v="6"/>
  </r>
  <r>
    <n v="512418"/>
    <x v="0"/>
    <x v="0"/>
    <n v="40000"/>
    <n v="40000"/>
    <n v="0"/>
    <x v="0"/>
    <x v="0"/>
    <x v="1"/>
    <n v="440"/>
    <x v="3"/>
  </r>
  <r>
    <n v="512425"/>
    <x v="1"/>
    <x v="0"/>
    <n v="35000"/>
    <n v="0"/>
    <n v="1"/>
    <x v="1"/>
    <x v="1"/>
    <x v="1"/>
    <n v="416"/>
    <x v="6"/>
  </r>
  <r>
    <n v="512435"/>
    <x v="0"/>
    <x v="0"/>
    <n v="50000"/>
    <n v="50000"/>
    <n v="0"/>
    <x v="0"/>
    <x v="0"/>
    <x v="0"/>
    <n v="594"/>
    <x v="12"/>
  </r>
  <r>
    <n v="512436"/>
    <x v="0"/>
    <x v="0"/>
    <n v="17000"/>
    <n v="17000"/>
    <n v="0"/>
    <x v="0"/>
    <x v="0"/>
    <x v="1"/>
    <n v="453"/>
    <x v="1"/>
  </r>
  <r>
    <n v="512445"/>
    <x v="1"/>
    <x v="0"/>
    <n v="29000"/>
    <n v="29000"/>
    <n v="0"/>
    <x v="0"/>
    <x v="1"/>
    <x v="2"/>
    <n v="473"/>
    <x v="8"/>
  </r>
  <r>
    <n v="512451"/>
    <x v="0"/>
    <x v="2"/>
    <n v="65000"/>
    <n v="65000"/>
    <n v="0"/>
    <x v="0"/>
    <x v="0"/>
    <x v="0"/>
    <n v="466"/>
    <x v="1"/>
  </r>
  <r>
    <n v="512452"/>
    <x v="0"/>
    <x v="1"/>
    <n v="25000"/>
    <n v="25000"/>
    <n v="0"/>
    <x v="0"/>
    <x v="1"/>
    <x v="0"/>
    <n v="490"/>
    <x v="8"/>
  </r>
  <r>
    <n v="512459"/>
    <x v="1"/>
    <x v="0"/>
    <n v="33000"/>
    <n v="33000"/>
    <n v="0"/>
    <x v="0"/>
    <x v="0"/>
    <x v="0"/>
    <n v="421"/>
    <x v="6"/>
  </r>
  <r>
    <n v="512460"/>
    <x v="0"/>
    <x v="1"/>
    <n v="29500"/>
    <n v="29500"/>
    <n v="0"/>
    <x v="0"/>
    <x v="0"/>
    <x v="1"/>
    <n v="434"/>
    <x v="3"/>
  </r>
  <r>
    <n v="512472"/>
    <x v="0"/>
    <x v="1"/>
    <n v="6000"/>
    <n v="6000"/>
    <n v="0"/>
    <x v="0"/>
    <x v="1"/>
    <x v="1"/>
    <n v="475"/>
    <x v="8"/>
  </r>
  <r>
    <n v="512474"/>
    <x v="1"/>
    <x v="0"/>
    <n v="35000"/>
    <n v="35000"/>
    <n v="0"/>
    <x v="0"/>
    <x v="0"/>
    <x v="0"/>
    <n v="392"/>
    <x v="2"/>
  </r>
  <r>
    <n v="512477"/>
    <x v="1"/>
    <x v="1"/>
    <n v="20000"/>
    <n v="20000"/>
    <n v="0"/>
    <x v="0"/>
    <x v="1"/>
    <x v="1"/>
    <n v="499"/>
    <x v="0"/>
  </r>
  <r>
    <n v="512485"/>
    <x v="1"/>
    <x v="0"/>
    <n v="80000"/>
    <n v="80000"/>
    <n v="0"/>
    <x v="0"/>
    <x v="1"/>
    <x v="2"/>
    <n v="528"/>
    <x v="7"/>
  </r>
  <r>
    <n v="512489"/>
    <x v="0"/>
    <x v="2"/>
    <n v="25000"/>
    <n v="25000"/>
    <n v="0"/>
    <x v="0"/>
    <x v="0"/>
    <x v="1"/>
    <n v="453"/>
    <x v="1"/>
  </r>
  <r>
    <n v="512490"/>
    <x v="2"/>
    <x v="2"/>
    <n v="147000"/>
    <n v="143000"/>
    <n v="1"/>
    <x v="1"/>
    <x v="0"/>
    <x v="1"/>
    <n v="463"/>
    <x v="1"/>
  </r>
  <r>
    <n v="512505"/>
    <x v="1"/>
    <x v="0"/>
    <n v="35000"/>
    <n v="35000"/>
    <n v="0"/>
    <x v="0"/>
    <x v="1"/>
    <x v="1"/>
    <n v="420"/>
    <x v="6"/>
  </r>
  <r>
    <n v="512506"/>
    <x v="0"/>
    <x v="0"/>
    <n v="39000"/>
    <n v="39000"/>
    <n v="0"/>
    <x v="0"/>
    <x v="0"/>
    <x v="1"/>
    <n v="431"/>
    <x v="3"/>
  </r>
  <r>
    <n v="512515"/>
    <x v="1"/>
    <x v="0"/>
    <n v="30000"/>
    <n v="30000"/>
    <n v="0"/>
    <x v="0"/>
    <x v="1"/>
    <x v="1"/>
    <n v="455"/>
    <x v="1"/>
  </r>
  <r>
    <n v="512516"/>
    <x v="1"/>
    <x v="0"/>
    <n v="10000"/>
    <n v="10000"/>
    <n v="0"/>
    <x v="0"/>
    <x v="1"/>
    <x v="2"/>
    <n v="456"/>
    <x v="1"/>
  </r>
  <r>
    <n v="512528"/>
    <x v="1"/>
    <x v="0"/>
    <n v="50000"/>
    <n v="50000"/>
    <n v="0"/>
    <x v="0"/>
    <x v="1"/>
    <x v="1"/>
    <n v="470"/>
    <x v="1"/>
  </r>
  <r>
    <n v="512530"/>
    <x v="0"/>
    <x v="0"/>
    <n v="10000"/>
    <n v="10000"/>
    <n v="0"/>
    <x v="0"/>
    <x v="0"/>
    <x v="1"/>
    <n v="436"/>
    <x v="3"/>
  </r>
  <r>
    <n v="512532"/>
    <x v="1"/>
    <x v="0"/>
    <n v="12500"/>
    <n v="12500"/>
    <n v="0"/>
    <x v="0"/>
    <x v="1"/>
    <x v="0"/>
    <n v="510"/>
    <x v="0"/>
  </r>
  <r>
    <n v="512533"/>
    <x v="0"/>
    <x v="0"/>
    <n v="10000"/>
    <n v="10000"/>
    <n v="0"/>
    <x v="0"/>
    <x v="0"/>
    <x v="2"/>
    <n v="440"/>
    <x v="3"/>
  </r>
  <r>
    <n v="512534"/>
    <x v="0"/>
    <x v="1"/>
    <n v="66380"/>
    <n v="66380"/>
    <n v="0"/>
    <x v="0"/>
    <x v="1"/>
    <x v="1"/>
    <n v="428"/>
    <x v="6"/>
  </r>
  <r>
    <n v="512535"/>
    <x v="0"/>
    <x v="0"/>
    <n v="35000"/>
    <n v="35000"/>
    <n v="0"/>
    <x v="0"/>
    <x v="1"/>
    <x v="0"/>
    <n v="528"/>
    <x v="7"/>
  </r>
  <r>
    <n v="512538"/>
    <x v="0"/>
    <x v="0"/>
    <n v="46300"/>
    <n v="46300"/>
    <n v="0"/>
    <x v="0"/>
    <x v="1"/>
    <x v="1"/>
    <n v="440"/>
    <x v="3"/>
  </r>
  <r>
    <n v="512541"/>
    <x v="0"/>
    <x v="1"/>
    <n v="50000"/>
    <n v="50000"/>
    <n v="0"/>
    <x v="0"/>
    <x v="1"/>
    <x v="1"/>
    <n v="490"/>
    <x v="8"/>
  </r>
  <r>
    <n v="512544"/>
    <x v="0"/>
    <x v="0"/>
    <n v="30000"/>
    <n v="30000"/>
    <n v="0"/>
    <x v="0"/>
    <x v="1"/>
    <x v="1"/>
    <n v="495"/>
    <x v="0"/>
  </r>
  <r>
    <n v="512548"/>
    <x v="0"/>
    <x v="0"/>
    <n v="44600"/>
    <n v="44600"/>
    <n v="0"/>
    <x v="0"/>
    <x v="1"/>
    <x v="1"/>
    <n v="447"/>
    <x v="3"/>
  </r>
  <r>
    <n v="512551"/>
    <x v="0"/>
    <x v="1"/>
    <n v="70630"/>
    <n v="70630"/>
    <n v="0"/>
    <x v="0"/>
    <x v="0"/>
    <x v="1"/>
    <n v="443"/>
    <x v="3"/>
  </r>
  <r>
    <n v="512556"/>
    <x v="1"/>
    <x v="1"/>
    <n v="9000"/>
    <n v="9000"/>
    <n v="0"/>
    <x v="0"/>
    <x v="0"/>
    <x v="1"/>
    <n v="434"/>
    <x v="3"/>
  </r>
  <r>
    <n v="512558"/>
    <x v="0"/>
    <x v="0"/>
    <n v="30000"/>
    <n v="30000"/>
    <n v="0"/>
    <x v="0"/>
    <x v="1"/>
    <x v="2"/>
    <n v="519"/>
    <x v="7"/>
  </r>
  <r>
    <n v="512567"/>
    <x v="0"/>
    <x v="1"/>
    <n v="35000"/>
    <n v="35000"/>
    <n v="0"/>
    <x v="0"/>
    <x v="1"/>
    <x v="1"/>
    <n v="453"/>
    <x v="1"/>
  </r>
  <r>
    <n v="512573"/>
    <x v="0"/>
    <x v="2"/>
    <n v="30000"/>
    <n v="30000"/>
    <n v="0"/>
    <x v="0"/>
    <x v="1"/>
    <x v="0"/>
    <n v="483"/>
    <x v="8"/>
  </r>
  <r>
    <n v="512581"/>
    <x v="0"/>
    <x v="1"/>
    <n v="120000"/>
    <n v="120000"/>
    <n v="0"/>
    <x v="0"/>
    <x v="1"/>
    <x v="0"/>
    <n v="398"/>
    <x v="2"/>
  </r>
  <r>
    <n v="512603"/>
    <x v="0"/>
    <x v="0"/>
    <n v="60000"/>
    <n v="60000"/>
    <n v="0"/>
    <x v="0"/>
    <x v="1"/>
    <x v="0"/>
    <n v="539"/>
    <x v="9"/>
  </r>
  <r>
    <n v="512608"/>
    <x v="0"/>
    <x v="1"/>
    <n v="35000"/>
    <n v="35000"/>
    <n v="0"/>
    <x v="0"/>
    <x v="1"/>
    <x v="1"/>
    <n v="454"/>
    <x v="1"/>
  </r>
  <r>
    <n v="512616"/>
    <x v="0"/>
    <x v="2"/>
    <n v="45000"/>
    <n v="45000"/>
    <n v="0"/>
    <x v="0"/>
    <x v="1"/>
    <x v="1"/>
    <n v="473"/>
    <x v="8"/>
  </r>
  <r>
    <n v="512618"/>
    <x v="1"/>
    <x v="0"/>
    <n v="500"/>
    <n v="500"/>
    <n v="0"/>
    <x v="0"/>
    <x v="1"/>
    <x v="1"/>
    <n v="463"/>
    <x v="1"/>
  </r>
  <r>
    <n v="512624"/>
    <x v="0"/>
    <x v="1"/>
    <n v="70000"/>
    <n v="70000"/>
    <n v="0"/>
    <x v="0"/>
    <x v="1"/>
    <x v="1"/>
    <n v="484"/>
    <x v="8"/>
  </r>
  <r>
    <n v="512641"/>
    <x v="0"/>
    <x v="1"/>
    <n v="25000"/>
    <n v="25000"/>
    <n v="0"/>
    <x v="0"/>
    <x v="0"/>
    <x v="1"/>
    <n v="439"/>
    <x v="3"/>
  </r>
  <r>
    <n v="512652"/>
    <x v="0"/>
    <x v="1"/>
    <n v="25000"/>
    <n v="25000"/>
    <n v="0"/>
    <x v="0"/>
    <x v="0"/>
    <x v="2"/>
    <n v="497"/>
    <x v="0"/>
  </r>
  <r>
    <n v="512657"/>
    <x v="1"/>
    <x v="1"/>
    <n v="20000"/>
    <n v="20000"/>
    <n v="0"/>
    <x v="0"/>
    <x v="0"/>
    <x v="1"/>
    <n v="439"/>
    <x v="3"/>
  </r>
  <r>
    <n v="512667"/>
    <x v="1"/>
    <x v="1"/>
    <n v="25000"/>
    <n v="25000"/>
    <n v="0"/>
    <x v="0"/>
    <x v="0"/>
    <x v="1"/>
    <n v="438"/>
    <x v="3"/>
  </r>
  <r>
    <n v="512669"/>
    <x v="0"/>
    <x v="0"/>
    <n v="40000"/>
    <n v="40000"/>
    <n v="0"/>
    <x v="0"/>
    <x v="0"/>
    <x v="2"/>
    <n v="462"/>
    <x v="1"/>
  </r>
  <r>
    <n v="512688"/>
    <x v="0"/>
    <x v="0"/>
    <n v="4000"/>
    <n v="4000"/>
    <n v="0"/>
    <x v="0"/>
    <x v="0"/>
    <x v="2"/>
    <n v="448"/>
    <x v="3"/>
  </r>
  <r>
    <n v="512707"/>
    <x v="0"/>
    <x v="2"/>
    <n v="6000"/>
    <n v="6000"/>
    <n v="0"/>
    <x v="0"/>
    <x v="0"/>
    <x v="1"/>
    <n v="493"/>
    <x v="0"/>
  </r>
  <r>
    <n v="512710"/>
    <x v="1"/>
    <x v="0"/>
    <n v="20000"/>
    <n v="0"/>
    <n v="1"/>
    <x v="1"/>
    <x v="0"/>
    <x v="1"/>
    <n v="440"/>
    <x v="3"/>
  </r>
  <r>
    <n v="512713"/>
    <x v="0"/>
    <x v="0"/>
    <n v="35000"/>
    <n v="35000"/>
    <n v="0"/>
    <x v="0"/>
    <x v="0"/>
    <x v="0"/>
    <n v="468"/>
    <x v="1"/>
  </r>
  <r>
    <n v="512717"/>
    <x v="1"/>
    <x v="1"/>
    <n v="30000"/>
    <n v="30000"/>
    <n v="0"/>
    <x v="0"/>
    <x v="0"/>
    <x v="1"/>
    <n v="436"/>
    <x v="3"/>
  </r>
  <r>
    <n v="512733"/>
    <x v="0"/>
    <x v="0"/>
    <n v="43000"/>
    <n v="43000"/>
    <n v="0"/>
    <x v="0"/>
    <x v="0"/>
    <x v="0"/>
    <n v="480"/>
    <x v="8"/>
  </r>
  <r>
    <n v="512739"/>
    <x v="0"/>
    <x v="1"/>
    <n v="45000"/>
    <n v="45000"/>
    <n v="0"/>
    <x v="0"/>
    <x v="0"/>
    <x v="1"/>
    <n v="458"/>
    <x v="1"/>
  </r>
  <r>
    <n v="512753"/>
    <x v="1"/>
    <x v="1"/>
    <n v="25000"/>
    <n v="25000"/>
    <n v="0"/>
    <x v="0"/>
    <x v="0"/>
    <x v="0"/>
    <n v="445"/>
    <x v="3"/>
  </r>
  <r>
    <n v="512762"/>
    <x v="0"/>
    <x v="0"/>
    <n v="35000"/>
    <n v="35000"/>
    <n v="0"/>
    <x v="0"/>
    <x v="0"/>
    <x v="0"/>
    <n v="451"/>
    <x v="1"/>
  </r>
  <r>
    <n v="512800"/>
    <x v="0"/>
    <x v="0"/>
    <n v="40000"/>
    <n v="40000"/>
    <n v="0"/>
    <x v="0"/>
    <x v="0"/>
    <x v="1"/>
    <n v="426"/>
    <x v="6"/>
  </r>
  <r>
    <n v="512813"/>
    <x v="0"/>
    <x v="0"/>
    <n v="60000"/>
    <n v="60000"/>
    <n v="0"/>
    <x v="0"/>
    <x v="0"/>
    <x v="1"/>
    <n v="452"/>
    <x v="1"/>
  </r>
  <r>
    <n v="512816"/>
    <x v="0"/>
    <x v="1"/>
    <n v="35000"/>
    <n v="35000"/>
    <n v="0"/>
    <x v="0"/>
    <x v="0"/>
    <x v="0"/>
    <n v="465"/>
    <x v="1"/>
  </r>
  <r>
    <n v="512820"/>
    <x v="1"/>
    <x v="0"/>
    <n v="74000"/>
    <n v="44692.44"/>
    <n v="1"/>
    <x v="1"/>
    <x v="1"/>
    <x v="0"/>
    <n v="472"/>
    <x v="8"/>
  </r>
  <r>
    <n v="512821"/>
    <x v="0"/>
    <x v="0"/>
    <n v="30000"/>
    <n v="30000"/>
    <n v="0"/>
    <x v="0"/>
    <x v="0"/>
    <x v="1"/>
    <n v="472"/>
    <x v="8"/>
  </r>
  <r>
    <n v="512837"/>
    <x v="0"/>
    <x v="0"/>
    <n v="50000"/>
    <n v="50000"/>
    <n v="0"/>
    <x v="0"/>
    <x v="1"/>
    <x v="0"/>
    <n v="477"/>
    <x v="8"/>
  </r>
  <r>
    <n v="512839"/>
    <x v="0"/>
    <x v="0"/>
    <n v="50000"/>
    <n v="50000"/>
    <n v="0"/>
    <x v="0"/>
    <x v="0"/>
    <x v="1"/>
    <n v="442"/>
    <x v="3"/>
  </r>
  <r>
    <n v="512843"/>
    <x v="1"/>
    <x v="0"/>
    <n v="30000"/>
    <n v="0"/>
    <n v="1"/>
    <x v="1"/>
    <x v="0"/>
    <x v="0"/>
    <n v="454"/>
    <x v="1"/>
  </r>
  <r>
    <n v="512872"/>
    <x v="0"/>
    <x v="0"/>
    <n v="48100"/>
    <n v="48100"/>
    <n v="0"/>
    <x v="0"/>
    <x v="1"/>
    <x v="1"/>
    <n v="557"/>
    <x v="10"/>
  </r>
  <r>
    <n v="512885"/>
    <x v="1"/>
    <x v="0"/>
    <n v="10000"/>
    <n v="10000"/>
    <n v="0"/>
    <x v="0"/>
    <x v="1"/>
    <x v="1"/>
    <n v="497"/>
    <x v="0"/>
  </r>
  <r>
    <n v="512886"/>
    <x v="0"/>
    <x v="0"/>
    <n v="10000"/>
    <n v="10000"/>
    <n v="0"/>
    <x v="0"/>
    <x v="0"/>
    <x v="1"/>
    <n v="449"/>
    <x v="3"/>
  </r>
  <r>
    <n v="512892"/>
    <x v="0"/>
    <x v="0"/>
    <n v="21000"/>
    <n v="21000"/>
    <n v="0"/>
    <x v="0"/>
    <x v="1"/>
    <x v="2"/>
    <n v="442"/>
    <x v="3"/>
  </r>
  <r>
    <n v="512903"/>
    <x v="1"/>
    <x v="0"/>
    <n v="40000"/>
    <n v="40000"/>
    <n v="0"/>
    <x v="0"/>
    <x v="0"/>
    <x v="2"/>
    <n v="456"/>
    <x v="1"/>
  </r>
  <r>
    <n v="512912"/>
    <x v="0"/>
    <x v="1"/>
    <n v="32000"/>
    <n v="32000"/>
    <n v="0"/>
    <x v="0"/>
    <x v="0"/>
    <x v="1"/>
    <n v="447"/>
    <x v="3"/>
  </r>
  <r>
    <n v="512913"/>
    <x v="1"/>
    <x v="0"/>
    <n v="45000"/>
    <n v="45000"/>
    <n v="0"/>
    <x v="0"/>
    <x v="0"/>
    <x v="0"/>
    <n v="456"/>
    <x v="1"/>
  </r>
  <r>
    <n v="512915"/>
    <x v="1"/>
    <x v="0"/>
    <n v="1000"/>
    <n v="1000"/>
    <n v="0"/>
    <x v="0"/>
    <x v="1"/>
    <x v="0"/>
    <n v="467"/>
    <x v="1"/>
  </r>
  <r>
    <n v="512921"/>
    <x v="0"/>
    <x v="2"/>
    <n v="131000"/>
    <n v="131000"/>
    <n v="0"/>
    <x v="0"/>
    <x v="1"/>
    <x v="1"/>
    <n v="468"/>
    <x v="1"/>
  </r>
  <r>
    <n v="512943"/>
    <x v="1"/>
    <x v="0"/>
    <n v="500"/>
    <n v="500"/>
    <n v="0"/>
    <x v="0"/>
    <x v="1"/>
    <x v="0"/>
    <n v="499"/>
    <x v="0"/>
  </r>
  <r>
    <n v="512946"/>
    <x v="0"/>
    <x v="0"/>
    <n v="25400"/>
    <n v="25400"/>
    <n v="0"/>
    <x v="0"/>
    <x v="0"/>
    <x v="1"/>
    <n v="484"/>
    <x v="8"/>
  </r>
  <r>
    <n v="512947"/>
    <x v="1"/>
    <x v="0"/>
    <n v="30000"/>
    <n v="30000"/>
    <n v="0"/>
    <x v="0"/>
    <x v="0"/>
    <x v="0"/>
    <n v="390"/>
    <x v="4"/>
  </r>
  <r>
    <n v="512949"/>
    <x v="1"/>
    <x v="0"/>
    <n v="46000"/>
    <n v="46000"/>
    <n v="0"/>
    <x v="0"/>
    <x v="0"/>
    <x v="0"/>
    <n v="453"/>
    <x v="1"/>
  </r>
  <r>
    <n v="512952"/>
    <x v="0"/>
    <x v="1"/>
    <n v="59500"/>
    <n v="59500"/>
    <n v="0"/>
    <x v="0"/>
    <x v="1"/>
    <x v="2"/>
    <n v="511"/>
    <x v="7"/>
  </r>
  <r>
    <n v="512956"/>
    <x v="1"/>
    <x v="0"/>
    <n v="35000"/>
    <n v="17478.21"/>
    <n v="1"/>
    <x v="1"/>
    <x v="0"/>
    <x v="1"/>
    <n v="450"/>
    <x v="3"/>
  </r>
  <r>
    <n v="512970"/>
    <x v="1"/>
    <x v="0"/>
    <n v="30000"/>
    <n v="30000"/>
    <n v="0"/>
    <x v="0"/>
    <x v="0"/>
    <x v="1"/>
    <n v="456"/>
    <x v="1"/>
  </r>
  <r>
    <n v="512972"/>
    <x v="1"/>
    <x v="0"/>
    <n v="15000"/>
    <n v="15000"/>
    <n v="0"/>
    <x v="0"/>
    <x v="0"/>
    <x v="1"/>
    <n v="434"/>
    <x v="3"/>
  </r>
  <r>
    <n v="512975"/>
    <x v="1"/>
    <x v="0"/>
    <n v="60000"/>
    <n v="60000"/>
    <n v="0"/>
    <x v="0"/>
    <x v="1"/>
    <x v="2"/>
    <n v="513"/>
    <x v="7"/>
  </r>
  <r>
    <n v="513000"/>
    <x v="1"/>
    <x v="0"/>
    <n v="500"/>
    <n v="500"/>
    <n v="0"/>
    <x v="0"/>
    <x v="0"/>
    <x v="1"/>
    <n v="477"/>
    <x v="8"/>
  </r>
  <r>
    <n v="513013"/>
    <x v="0"/>
    <x v="1"/>
    <n v="10000"/>
    <n v="10000"/>
    <n v="0"/>
    <x v="0"/>
    <x v="1"/>
    <x v="1"/>
    <n v="537"/>
    <x v="9"/>
  </r>
  <r>
    <n v="513034"/>
    <x v="1"/>
    <x v="0"/>
    <n v="37000"/>
    <n v="37000"/>
    <n v="0"/>
    <x v="0"/>
    <x v="1"/>
    <x v="1"/>
    <n v="479"/>
    <x v="8"/>
  </r>
  <r>
    <n v="513039"/>
    <x v="1"/>
    <x v="0"/>
    <n v="40000"/>
    <n v="40000"/>
    <n v="0"/>
    <x v="0"/>
    <x v="1"/>
    <x v="1"/>
    <n v="416"/>
    <x v="6"/>
  </r>
  <r>
    <n v="513041"/>
    <x v="0"/>
    <x v="0"/>
    <n v="135000"/>
    <n v="135000"/>
    <n v="0"/>
    <x v="0"/>
    <x v="0"/>
    <x v="0"/>
    <n v="511"/>
    <x v="7"/>
  </r>
  <r>
    <n v="513061"/>
    <x v="1"/>
    <x v="0"/>
    <n v="1000"/>
    <n v="1000"/>
    <n v="0"/>
    <x v="0"/>
    <x v="1"/>
    <x v="0"/>
    <n v="431"/>
    <x v="3"/>
  </r>
  <r>
    <n v="513071"/>
    <x v="0"/>
    <x v="0"/>
    <n v="30000"/>
    <n v="30000"/>
    <n v="0"/>
    <x v="0"/>
    <x v="1"/>
    <x v="2"/>
    <n v="490"/>
    <x v="8"/>
  </r>
  <r>
    <n v="513072"/>
    <x v="1"/>
    <x v="0"/>
    <n v="20000"/>
    <n v="20000"/>
    <n v="0"/>
    <x v="0"/>
    <x v="0"/>
    <x v="1"/>
    <n v="411"/>
    <x v="6"/>
  </r>
  <r>
    <n v="513081"/>
    <x v="1"/>
    <x v="0"/>
    <n v="80000"/>
    <n v="80000"/>
    <n v="0"/>
    <x v="0"/>
    <x v="1"/>
    <x v="1"/>
    <n v="459"/>
    <x v="1"/>
  </r>
  <r>
    <n v="513085"/>
    <x v="1"/>
    <x v="0"/>
    <n v="20000"/>
    <n v="20000"/>
    <n v="0"/>
    <x v="0"/>
    <x v="0"/>
    <x v="0"/>
    <n v="424"/>
    <x v="6"/>
  </r>
  <r>
    <n v="513101"/>
    <x v="0"/>
    <x v="0"/>
    <n v="69000"/>
    <n v="69000"/>
    <n v="0"/>
    <x v="0"/>
    <x v="1"/>
    <x v="0"/>
    <n v="479"/>
    <x v="8"/>
  </r>
  <r>
    <n v="513124"/>
    <x v="2"/>
    <x v="2"/>
    <n v="35000"/>
    <n v="35000"/>
    <n v="0"/>
    <x v="0"/>
    <x v="1"/>
    <x v="0"/>
    <n v="506"/>
    <x v="0"/>
  </r>
  <r>
    <n v="513131"/>
    <x v="1"/>
    <x v="0"/>
    <n v="1200"/>
    <n v="1200"/>
    <n v="0"/>
    <x v="0"/>
    <x v="0"/>
    <x v="1"/>
    <n v="497"/>
    <x v="0"/>
  </r>
  <r>
    <n v="513135"/>
    <x v="0"/>
    <x v="1"/>
    <n v="35000"/>
    <n v="35000"/>
    <n v="0"/>
    <x v="0"/>
    <x v="1"/>
    <x v="2"/>
    <n v="476"/>
    <x v="8"/>
  </r>
  <r>
    <n v="513137"/>
    <x v="0"/>
    <x v="0"/>
    <n v="30000"/>
    <n v="30000"/>
    <n v="0"/>
    <x v="0"/>
    <x v="1"/>
    <x v="2"/>
    <n v="478"/>
    <x v="8"/>
  </r>
  <r>
    <n v="513141"/>
    <x v="0"/>
    <x v="1"/>
    <n v="92000"/>
    <n v="92000"/>
    <n v="0"/>
    <x v="0"/>
    <x v="0"/>
    <x v="1"/>
    <n v="460"/>
    <x v="1"/>
  </r>
  <r>
    <n v="513160"/>
    <x v="0"/>
    <x v="0"/>
    <n v="40500"/>
    <n v="40500"/>
    <n v="0"/>
    <x v="0"/>
    <x v="1"/>
    <x v="1"/>
    <n v="537"/>
    <x v="9"/>
  </r>
  <r>
    <n v="513174"/>
    <x v="0"/>
    <x v="0"/>
    <n v="40000"/>
    <n v="40000"/>
    <n v="0"/>
    <x v="0"/>
    <x v="1"/>
    <x v="1"/>
    <n v="500"/>
    <x v="0"/>
  </r>
  <r>
    <n v="513176"/>
    <x v="0"/>
    <x v="0"/>
    <n v="17000"/>
    <n v="2114.1999999999998"/>
    <n v="1"/>
    <x v="1"/>
    <x v="1"/>
    <x v="0"/>
    <n v="436"/>
    <x v="3"/>
  </r>
  <r>
    <n v="513179"/>
    <x v="0"/>
    <x v="0"/>
    <n v="20000"/>
    <n v="20000"/>
    <n v="0"/>
    <x v="0"/>
    <x v="1"/>
    <x v="0"/>
    <n v="488"/>
    <x v="8"/>
  </r>
  <r>
    <n v="513194"/>
    <x v="0"/>
    <x v="0"/>
    <n v="40000"/>
    <n v="40000"/>
    <n v="0"/>
    <x v="0"/>
    <x v="0"/>
    <x v="1"/>
    <n v="443"/>
    <x v="3"/>
  </r>
  <r>
    <n v="513205"/>
    <x v="1"/>
    <x v="0"/>
    <n v="40000"/>
    <n v="40000"/>
    <n v="0"/>
    <x v="0"/>
    <x v="0"/>
    <x v="1"/>
    <n v="478"/>
    <x v="8"/>
  </r>
  <r>
    <n v="513210"/>
    <x v="1"/>
    <x v="0"/>
    <n v="40000"/>
    <n v="40000"/>
    <n v="0"/>
    <x v="0"/>
    <x v="1"/>
    <x v="0"/>
    <n v="488"/>
    <x v="8"/>
  </r>
  <r>
    <n v="513228"/>
    <x v="1"/>
    <x v="0"/>
    <n v="30000"/>
    <n v="30000"/>
    <n v="0"/>
    <x v="0"/>
    <x v="0"/>
    <x v="1"/>
    <n v="451"/>
    <x v="1"/>
  </r>
  <r>
    <n v="513230"/>
    <x v="0"/>
    <x v="1"/>
    <n v="30000"/>
    <n v="30000"/>
    <n v="0"/>
    <x v="0"/>
    <x v="0"/>
    <x v="2"/>
    <n v="524"/>
    <x v="7"/>
  </r>
  <r>
    <n v="513232"/>
    <x v="1"/>
    <x v="0"/>
    <n v="45000"/>
    <n v="45000"/>
    <n v="0"/>
    <x v="0"/>
    <x v="0"/>
    <x v="1"/>
    <n v="505"/>
    <x v="0"/>
  </r>
  <r>
    <n v="513251"/>
    <x v="0"/>
    <x v="1"/>
    <n v="45000"/>
    <n v="45000"/>
    <n v="0"/>
    <x v="0"/>
    <x v="0"/>
    <x v="1"/>
    <n v="451"/>
    <x v="1"/>
  </r>
  <r>
    <n v="513259"/>
    <x v="1"/>
    <x v="0"/>
    <n v="30000"/>
    <n v="30000"/>
    <n v="0"/>
    <x v="0"/>
    <x v="1"/>
    <x v="1"/>
    <n v="445"/>
    <x v="3"/>
  </r>
  <r>
    <n v="513263"/>
    <x v="1"/>
    <x v="0"/>
    <n v="5800"/>
    <n v="5800"/>
    <n v="0"/>
    <x v="0"/>
    <x v="0"/>
    <x v="1"/>
    <n v="439"/>
    <x v="3"/>
  </r>
  <r>
    <n v="513277"/>
    <x v="0"/>
    <x v="0"/>
    <n v="125500"/>
    <n v="125500"/>
    <n v="0"/>
    <x v="0"/>
    <x v="1"/>
    <x v="1"/>
    <n v="476"/>
    <x v="8"/>
  </r>
  <r>
    <n v="513281"/>
    <x v="1"/>
    <x v="0"/>
    <n v="17000"/>
    <n v="17000"/>
    <n v="0"/>
    <x v="0"/>
    <x v="0"/>
    <x v="0"/>
    <n v="350"/>
    <x v="11"/>
  </r>
  <r>
    <n v="513292"/>
    <x v="1"/>
    <x v="0"/>
    <n v="10000"/>
    <n v="10000"/>
    <n v="0"/>
    <x v="0"/>
    <x v="1"/>
    <x v="0"/>
    <n v="443"/>
    <x v="3"/>
  </r>
  <r>
    <n v="513306"/>
    <x v="1"/>
    <x v="0"/>
    <n v="25000"/>
    <n v="25000"/>
    <n v="0"/>
    <x v="0"/>
    <x v="0"/>
    <x v="1"/>
    <n v="427"/>
    <x v="6"/>
  </r>
  <r>
    <n v="513311"/>
    <x v="0"/>
    <x v="0"/>
    <n v="30000"/>
    <n v="30000"/>
    <n v="0"/>
    <x v="0"/>
    <x v="0"/>
    <x v="1"/>
    <n v="448"/>
    <x v="3"/>
  </r>
  <r>
    <n v="513315"/>
    <x v="1"/>
    <x v="0"/>
    <n v="30000"/>
    <n v="0"/>
    <n v="1"/>
    <x v="1"/>
    <x v="0"/>
    <x v="1"/>
    <n v="407"/>
    <x v="2"/>
  </r>
  <r>
    <n v="513317"/>
    <x v="0"/>
    <x v="0"/>
    <n v="31901.83"/>
    <n v="31901.83"/>
    <n v="0"/>
    <x v="0"/>
    <x v="1"/>
    <x v="0"/>
    <n v="530"/>
    <x v="7"/>
  </r>
  <r>
    <n v="513321"/>
    <x v="1"/>
    <x v="0"/>
    <n v="25000"/>
    <n v="25000"/>
    <n v="0"/>
    <x v="0"/>
    <x v="1"/>
    <x v="1"/>
    <n v="539"/>
    <x v="9"/>
  </r>
  <r>
    <n v="513329"/>
    <x v="1"/>
    <x v="0"/>
    <n v="500"/>
    <n v="500"/>
    <n v="0"/>
    <x v="0"/>
    <x v="1"/>
    <x v="0"/>
    <n v="492"/>
    <x v="0"/>
  </r>
  <r>
    <n v="513335"/>
    <x v="0"/>
    <x v="0"/>
    <n v="30000"/>
    <n v="30000"/>
    <n v="0"/>
    <x v="0"/>
    <x v="1"/>
    <x v="0"/>
    <n v="426"/>
    <x v="6"/>
  </r>
  <r>
    <n v="513343"/>
    <x v="0"/>
    <x v="0"/>
    <n v="35000"/>
    <n v="35000"/>
    <n v="0"/>
    <x v="0"/>
    <x v="0"/>
    <x v="0"/>
    <n v="458"/>
    <x v="1"/>
  </r>
  <r>
    <n v="513349"/>
    <x v="1"/>
    <x v="1"/>
    <n v="30000"/>
    <n v="30000"/>
    <n v="0"/>
    <x v="0"/>
    <x v="0"/>
    <x v="0"/>
    <n v="454"/>
    <x v="1"/>
  </r>
  <r>
    <n v="513359"/>
    <x v="0"/>
    <x v="0"/>
    <n v="70800"/>
    <n v="70800"/>
    <n v="0"/>
    <x v="0"/>
    <x v="1"/>
    <x v="1"/>
    <n v="485"/>
    <x v="8"/>
  </r>
  <r>
    <n v="513370"/>
    <x v="0"/>
    <x v="0"/>
    <n v="35000"/>
    <n v="35000"/>
    <n v="0"/>
    <x v="0"/>
    <x v="1"/>
    <x v="2"/>
    <n v="473"/>
    <x v="8"/>
  </r>
  <r>
    <n v="513382"/>
    <x v="1"/>
    <x v="0"/>
    <n v="20000"/>
    <n v="20000"/>
    <n v="0"/>
    <x v="0"/>
    <x v="0"/>
    <x v="1"/>
    <n v="487"/>
    <x v="8"/>
  </r>
  <r>
    <n v="513404"/>
    <x v="1"/>
    <x v="0"/>
    <n v="40000"/>
    <n v="40000"/>
    <n v="0"/>
    <x v="0"/>
    <x v="0"/>
    <x v="1"/>
    <n v="420"/>
    <x v="6"/>
  </r>
  <r>
    <n v="513407"/>
    <x v="0"/>
    <x v="0"/>
    <n v="8000"/>
    <n v="8000"/>
    <n v="0"/>
    <x v="0"/>
    <x v="0"/>
    <x v="1"/>
    <n v="394"/>
    <x v="2"/>
  </r>
  <r>
    <n v="513428"/>
    <x v="1"/>
    <x v="0"/>
    <n v="36000"/>
    <n v="36000"/>
    <n v="0"/>
    <x v="0"/>
    <x v="0"/>
    <x v="1"/>
    <n v="439"/>
    <x v="3"/>
  </r>
  <r>
    <n v="513444"/>
    <x v="1"/>
    <x v="0"/>
    <n v="30000"/>
    <n v="30000"/>
    <n v="0"/>
    <x v="0"/>
    <x v="0"/>
    <x v="1"/>
    <n v="449"/>
    <x v="3"/>
  </r>
  <r>
    <n v="513448"/>
    <x v="0"/>
    <x v="0"/>
    <n v="35000"/>
    <n v="35000"/>
    <n v="0"/>
    <x v="0"/>
    <x v="0"/>
    <x v="1"/>
    <n v="416"/>
    <x v="6"/>
  </r>
  <r>
    <n v="513452"/>
    <x v="1"/>
    <x v="0"/>
    <n v="25000"/>
    <n v="25000"/>
    <n v="0"/>
    <x v="0"/>
    <x v="1"/>
    <x v="1"/>
    <n v="500"/>
    <x v="0"/>
  </r>
  <r>
    <n v="513458"/>
    <x v="1"/>
    <x v="0"/>
    <n v="40000"/>
    <n v="40000"/>
    <n v="0"/>
    <x v="0"/>
    <x v="1"/>
    <x v="1"/>
    <n v="476"/>
    <x v="8"/>
  </r>
  <r>
    <n v="513483"/>
    <x v="0"/>
    <x v="0"/>
    <n v="49394"/>
    <n v="49394"/>
    <n v="0"/>
    <x v="0"/>
    <x v="1"/>
    <x v="0"/>
    <n v="515"/>
    <x v="7"/>
  </r>
  <r>
    <n v="513516"/>
    <x v="1"/>
    <x v="0"/>
    <n v="19000"/>
    <n v="19000"/>
    <n v="0"/>
    <x v="0"/>
    <x v="0"/>
    <x v="0"/>
    <n v="430"/>
    <x v="6"/>
  </r>
  <r>
    <n v="513524"/>
    <x v="0"/>
    <x v="0"/>
    <n v="69000"/>
    <n v="69000"/>
    <n v="0"/>
    <x v="0"/>
    <x v="0"/>
    <x v="0"/>
    <n v="440"/>
    <x v="3"/>
  </r>
  <r>
    <n v="513525"/>
    <x v="0"/>
    <x v="0"/>
    <n v="56000"/>
    <n v="56000"/>
    <n v="0"/>
    <x v="0"/>
    <x v="1"/>
    <x v="2"/>
    <n v="442"/>
    <x v="3"/>
  </r>
  <r>
    <n v="513534"/>
    <x v="0"/>
    <x v="0"/>
    <n v="86780"/>
    <n v="86780"/>
    <n v="0"/>
    <x v="0"/>
    <x v="0"/>
    <x v="1"/>
    <n v="503"/>
    <x v="0"/>
  </r>
  <r>
    <n v="513554"/>
    <x v="1"/>
    <x v="0"/>
    <n v="49988"/>
    <n v="25000"/>
    <n v="1"/>
    <x v="1"/>
    <x v="1"/>
    <x v="1"/>
    <n v="439"/>
    <x v="3"/>
  </r>
  <r>
    <n v="513558"/>
    <x v="1"/>
    <x v="0"/>
    <n v="3000"/>
    <n v="3000"/>
    <n v="0"/>
    <x v="0"/>
    <x v="1"/>
    <x v="0"/>
    <n v="473"/>
    <x v="8"/>
  </r>
  <r>
    <n v="513572"/>
    <x v="1"/>
    <x v="0"/>
    <n v="4000"/>
    <n v="4000"/>
    <n v="0"/>
    <x v="0"/>
    <x v="1"/>
    <x v="0"/>
    <n v="452"/>
    <x v="1"/>
  </r>
  <r>
    <n v="513574"/>
    <x v="0"/>
    <x v="1"/>
    <n v="25000"/>
    <n v="25000"/>
    <n v="0"/>
    <x v="0"/>
    <x v="0"/>
    <x v="1"/>
    <n v="427"/>
    <x v="6"/>
  </r>
  <r>
    <n v="513597"/>
    <x v="0"/>
    <x v="0"/>
    <n v="33000"/>
    <n v="33000"/>
    <n v="0"/>
    <x v="0"/>
    <x v="0"/>
    <x v="1"/>
    <n v="433"/>
    <x v="3"/>
  </r>
  <r>
    <n v="513600"/>
    <x v="0"/>
    <x v="0"/>
    <n v="80000"/>
    <n v="80000"/>
    <n v="0"/>
    <x v="0"/>
    <x v="1"/>
    <x v="2"/>
    <n v="483"/>
    <x v="8"/>
  </r>
  <r>
    <n v="513610"/>
    <x v="0"/>
    <x v="1"/>
    <n v="23000"/>
    <n v="23000"/>
    <n v="0"/>
    <x v="0"/>
    <x v="0"/>
    <x v="2"/>
    <n v="395"/>
    <x v="2"/>
  </r>
  <r>
    <n v="513620"/>
    <x v="0"/>
    <x v="1"/>
    <n v="60000"/>
    <n v="60000"/>
    <n v="0"/>
    <x v="0"/>
    <x v="1"/>
    <x v="0"/>
    <n v="477"/>
    <x v="8"/>
  </r>
  <r>
    <n v="513629"/>
    <x v="1"/>
    <x v="0"/>
    <n v="40000"/>
    <n v="40000"/>
    <n v="0"/>
    <x v="0"/>
    <x v="0"/>
    <x v="0"/>
    <n v="439"/>
    <x v="3"/>
  </r>
  <r>
    <n v="513640"/>
    <x v="1"/>
    <x v="0"/>
    <n v="10000"/>
    <n v="10000"/>
    <n v="0"/>
    <x v="0"/>
    <x v="1"/>
    <x v="1"/>
    <n v="496"/>
    <x v="0"/>
  </r>
  <r>
    <n v="513651"/>
    <x v="1"/>
    <x v="0"/>
    <n v="41500"/>
    <n v="41500"/>
    <n v="0"/>
    <x v="0"/>
    <x v="1"/>
    <x v="0"/>
    <n v="507"/>
    <x v="0"/>
  </r>
  <r>
    <n v="513666"/>
    <x v="1"/>
    <x v="0"/>
    <n v="30000"/>
    <n v="0"/>
    <n v="1"/>
    <x v="1"/>
    <x v="1"/>
    <x v="1"/>
    <n v="440"/>
    <x v="3"/>
  </r>
  <r>
    <n v="513697"/>
    <x v="1"/>
    <x v="0"/>
    <n v="35000"/>
    <n v="35000"/>
    <n v="0"/>
    <x v="0"/>
    <x v="1"/>
    <x v="2"/>
    <n v="492"/>
    <x v="0"/>
  </r>
  <r>
    <n v="513760"/>
    <x v="1"/>
    <x v="0"/>
    <n v="29000"/>
    <n v="24500"/>
    <n v="0"/>
    <x v="0"/>
    <x v="1"/>
    <x v="2"/>
    <n v="517"/>
    <x v="7"/>
  </r>
  <r>
    <n v="513778"/>
    <x v="0"/>
    <x v="0"/>
    <n v="30000"/>
    <n v="30000"/>
    <n v="0"/>
    <x v="0"/>
    <x v="0"/>
    <x v="1"/>
    <n v="466"/>
    <x v="1"/>
  </r>
  <r>
    <n v="513784"/>
    <x v="2"/>
    <x v="0"/>
    <n v="35000"/>
    <n v="35000"/>
    <n v="0"/>
    <x v="0"/>
    <x v="0"/>
    <x v="0"/>
    <n v="458"/>
    <x v="1"/>
  </r>
  <r>
    <n v="513786"/>
    <x v="0"/>
    <x v="0"/>
    <n v="35000"/>
    <n v="35000"/>
    <n v="0"/>
    <x v="0"/>
    <x v="0"/>
    <x v="2"/>
    <n v="481"/>
    <x v="8"/>
  </r>
  <r>
    <n v="513825"/>
    <x v="0"/>
    <x v="0"/>
    <n v="30000"/>
    <n v="30000"/>
    <n v="0"/>
    <x v="0"/>
    <x v="1"/>
    <x v="0"/>
    <n v="462"/>
    <x v="1"/>
  </r>
  <r>
    <n v="513831"/>
    <x v="1"/>
    <x v="0"/>
    <n v="56000"/>
    <n v="56000"/>
    <n v="0"/>
    <x v="0"/>
    <x v="0"/>
    <x v="1"/>
    <n v="376"/>
    <x v="4"/>
  </r>
  <r>
    <n v="513877"/>
    <x v="0"/>
    <x v="0"/>
    <n v="40000"/>
    <n v="40000"/>
    <n v="0"/>
    <x v="0"/>
    <x v="0"/>
    <x v="1"/>
    <n v="448"/>
    <x v="3"/>
  </r>
  <r>
    <n v="513882"/>
    <x v="1"/>
    <x v="0"/>
    <n v="35000"/>
    <n v="35000"/>
    <n v="0"/>
    <x v="0"/>
    <x v="1"/>
    <x v="1"/>
    <n v="445"/>
    <x v="3"/>
  </r>
  <r>
    <n v="513922"/>
    <x v="0"/>
    <x v="0"/>
    <n v="30000"/>
    <n v="30000"/>
    <n v="0"/>
    <x v="0"/>
    <x v="0"/>
    <x v="1"/>
    <n v="464"/>
    <x v="1"/>
  </r>
  <r>
    <n v="513925"/>
    <x v="0"/>
    <x v="0"/>
    <n v="30000"/>
    <n v="30000"/>
    <n v="0"/>
    <x v="0"/>
    <x v="1"/>
    <x v="0"/>
    <n v="493"/>
    <x v="0"/>
  </r>
  <r>
    <n v="514086"/>
    <x v="2"/>
    <x v="0"/>
    <n v="30000"/>
    <n v="30000"/>
    <n v="0"/>
    <x v="0"/>
    <x v="1"/>
    <x v="0"/>
    <n v="468"/>
    <x v="1"/>
  </r>
  <r>
    <n v="514115"/>
    <x v="1"/>
    <x v="0"/>
    <n v="70000"/>
    <n v="40000"/>
    <n v="1"/>
    <x v="1"/>
    <x v="1"/>
    <x v="2"/>
    <n v="496"/>
    <x v="0"/>
  </r>
  <r>
    <n v="514129"/>
    <x v="0"/>
    <x v="1"/>
    <n v="10950"/>
    <n v="10950"/>
    <n v="0"/>
    <x v="0"/>
    <x v="0"/>
    <x v="0"/>
    <n v="473"/>
    <x v="8"/>
  </r>
  <r>
    <n v="514171"/>
    <x v="1"/>
    <x v="0"/>
    <n v="14000"/>
    <n v="14000"/>
    <n v="0"/>
    <x v="0"/>
    <x v="0"/>
    <x v="1"/>
    <n v="404"/>
    <x v="2"/>
  </r>
  <r>
    <n v="514172"/>
    <x v="0"/>
    <x v="1"/>
    <n v="35000"/>
    <n v="35000"/>
    <n v="0"/>
    <x v="0"/>
    <x v="1"/>
    <x v="0"/>
    <n v="497"/>
    <x v="0"/>
  </r>
  <r>
    <n v="514190"/>
    <x v="2"/>
    <x v="2"/>
    <n v="23000"/>
    <n v="23000"/>
    <n v="0"/>
    <x v="0"/>
    <x v="1"/>
    <x v="1"/>
    <n v="463"/>
    <x v="1"/>
  </r>
  <r>
    <n v="514236"/>
    <x v="0"/>
    <x v="0"/>
    <n v="30000"/>
    <n v="30000"/>
    <n v="0"/>
    <x v="0"/>
    <x v="1"/>
    <x v="2"/>
    <n v="511"/>
    <x v="7"/>
  </r>
  <r>
    <n v="514237"/>
    <x v="0"/>
    <x v="0"/>
    <n v="46000"/>
    <n v="46000"/>
    <n v="0"/>
    <x v="0"/>
    <x v="1"/>
    <x v="1"/>
    <n v="413"/>
    <x v="6"/>
  </r>
  <r>
    <n v="514241"/>
    <x v="0"/>
    <x v="1"/>
    <n v="6000"/>
    <n v="6000"/>
    <n v="0"/>
    <x v="0"/>
    <x v="1"/>
    <x v="0"/>
    <n v="465"/>
    <x v="1"/>
  </r>
  <r>
    <n v="514243"/>
    <x v="1"/>
    <x v="0"/>
    <n v="1500"/>
    <n v="1500"/>
    <n v="0"/>
    <x v="0"/>
    <x v="1"/>
    <x v="2"/>
    <n v="434"/>
    <x v="3"/>
  </r>
  <r>
    <n v="514246"/>
    <x v="0"/>
    <x v="2"/>
    <n v="34000"/>
    <n v="34000"/>
    <n v="0"/>
    <x v="0"/>
    <x v="0"/>
    <x v="0"/>
    <n v="456"/>
    <x v="1"/>
  </r>
  <r>
    <n v="514254"/>
    <x v="0"/>
    <x v="2"/>
    <n v="60000"/>
    <n v="60000"/>
    <n v="0"/>
    <x v="0"/>
    <x v="0"/>
    <x v="2"/>
    <n v="548"/>
    <x v="9"/>
  </r>
  <r>
    <n v="514257"/>
    <x v="1"/>
    <x v="0"/>
    <n v="500"/>
    <n v="500"/>
    <n v="0"/>
    <x v="0"/>
    <x v="1"/>
    <x v="1"/>
    <n v="513"/>
    <x v="7"/>
  </r>
  <r>
    <n v="514258"/>
    <x v="1"/>
    <x v="0"/>
    <n v="8000"/>
    <n v="8000"/>
    <n v="0"/>
    <x v="0"/>
    <x v="0"/>
    <x v="0"/>
    <n v="406"/>
    <x v="2"/>
  </r>
  <r>
    <n v="514272"/>
    <x v="1"/>
    <x v="1"/>
    <n v="3000"/>
    <n v="3000"/>
    <n v="0"/>
    <x v="0"/>
    <x v="1"/>
    <x v="1"/>
    <n v="446"/>
    <x v="3"/>
  </r>
  <r>
    <n v="514279"/>
    <x v="0"/>
    <x v="0"/>
    <n v="99000"/>
    <n v="99000"/>
    <n v="0"/>
    <x v="0"/>
    <x v="1"/>
    <x v="0"/>
    <n v="542"/>
    <x v="9"/>
  </r>
  <r>
    <n v="514280"/>
    <x v="1"/>
    <x v="0"/>
    <n v="500"/>
    <n v="500"/>
    <n v="0"/>
    <x v="0"/>
    <x v="1"/>
    <x v="1"/>
    <n v="432"/>
    <x v="3"/>
  </r>
  <r>
    <n v="514281"/>
    <x v="0"/>
    <x v="1"/>
    <n v="150000"/>
    <n v="150000"/>
    <n v="0"/>
    <x v="0"/>
    <x v="0"/>
    <x v="0"/>
    <n v="531"/>
    <x v="9"/>
  </r>
  <r>
    <n v="514290"/>
    <x v="0"/>
    <x v="0"/>
    <n v="70000"/>
    <n v="70000"/>
    <n v="0"/>
    <x v="0"/>
    <x v="0"/>
    <x v="1"/>
    <n v="512"/>
    <x v="7"/>
  </r>
  <r>
    <n v="514297"/>
    <x v="1"/>
    <x v="0"/>
    <n v="30000"/>
    <n v="30000"/>
    <n v="0"/>
    <x v="0"/>
    <x v="0"/>
    <x v="0"/>
    <n v="454"/>
    <x v="1"/>
  </r>
  <r>
    <n v="514299"/>
    <x v="0"/>
    <x v="1"/>
    <n v="31000"/>
    <n v="31000"/>
    <n v="0"/>
    <x v="0"/>
    <x v="1"/>
    <x v="1"/>
    <n v="483"/>
    <x v="8"/>
  </r>
  <r>
    <n v="514300"/>
    <x v="1"/>
    <x v="0"/>
    <n v="5000"/>
    <n v="5000"/>
    <n v="0"/>
    <x v="0"/>
    <x v="1"/>
    <x v="1"/>
    <n v="433"/>
    <x v="3"/>
  </r>
  <r>
    <n v="514317"/>
    <x v="0"/>
    <x v="0"/>
    <n v="30000"/>
    <n v="30000"/>
    <n v="0"/>
    <x v="0"/>
    <x v="0"/>
    <x v="2"/>
    <n v="527"/>
    <x v="7"/>
  </r>
  <r>
    <n v="514325"/>
    <x v="1"/>
    <x v="0"/>
    <n v="10000"/>
    <n v="10000"/>
    <n v="0"/>
    <x v="0"/>
    <x v="1"/>
    <x v="0"/>
    <n v="489"/>
    <x v="8"/>
  </r>
  <r>
    <n v="514326"/>
    <x v="0"/>
    <x v="0"/>
    <n v="42810"/>
    <n v="42810"/>
    <n v="0"/>
    <x v="0"/>
    <x v="1"/>
    <x v="0"/>
    <n v="445"/>
    <x v="3"/>
  </r>
  <r>
    <n v="514327"/>
    <x v="1"/>
    <x v="0"/>
    <n v="10000"/>
    <n v="10000"/>
    <n v="0"/>
    <x v="0"/>
    <x v="1"/>
    <x v="0"/>
    <n v="474"/>
    <x v="8"/>
  </r>
  <r>
    <n v="514328"/>
    <x v="0"/>
    <x v="0"/>
    <n v="58000"/>
    <n v="58000"/>
    <n v="0"/>
    <x v="0"/>
    <x v="0"/>
    <x v="2"/>
    <n v="527"/>
    <x v="7"/>
  </r>
  <r>
    <n v="514338"/>
    <x v="0"/>
    <x v="1"/>
    <n v="100000"/>
    <n v="100000"/>
    <n v="0"/>
    <x v="0"/>
    <x v="0"/>
    <x v="2"/>
    <n v="469"/>
    <x v="1"/>
  </r>
  <r>
    <n v="514352"/>
    <x v="1"/>
    <x v="0"/>
    <n v="50000"/>
    <n v="50000"/>
    <n v="0"/>
    <x v="0"/>
    <x v="1"/>
    <x v="0"/>
    <n v="545"/>
    <x v="9"/>
  </r>
  <r>
    <n v="514367"/>
    <x v="1"/>
    <x v="0"/>
    <n v="9000"/>
    <n v="9000"/>
    <n v="0"/>
    <x v="0"/>
    <x v="1"/>
    <x v="2"/>
    <n v="450"/>
    <x v="3"/>
  </r>
  <r>
    <n v="514371"/>
    <x v="0"/>
    <x v="0"/>
    <n v="21000"/>
    <n v="21000"/>
    <n v="0"/>
    <x v="0"/>
    <x v="1"/>
    <x v="0"/>
    <n v="525"/>
    <x v="7"/>
  </r>
  <r>
    <n v="514385"/>
    <x v="2"/>
    <x v="0"/>
    <n v="21000"/>
    <n v="21000"/>
    <n v="0"/>
    <x v="0"/>
    <x v="1"/>
    <x v="2"/>
    <n v="431"/>
    <x v="3"/>
  </r>
  <r>
    <n v="514386"/>
    <x v="0"/>
    <x v="1"/>
    <n v="30000"/>
    <n v="30000"/>
    <n v="0"/>
    <x v="0"/>
    <x v="0"/>
    <x v="1"/>
    <n v="457"/>
    <x v="1"/>
  </r>
  <r>
    <n v="514389"/>
    <x v="0"/>
    <x v="0"/>
    <n v="7500"/>
    <n v="7500"/>
    <n v="0"/>
    <x v="0"/>
    <x v="1"/>
    <x v="1"/>
    <n v="441"/>
    <x v="3"/>
  </r>
  <r>
    <n v="514391"/>
    <x v="0"/>
    <x v="0"/>
    <n v="25000"/>
    <n v="25000"/>
    <n v="0"/>
    <x v="0"/>
    <x v="1"/>
    <x v="1"/>
    <n v="474"/>
    <x v="8"/>
  </r>
  <r>
    <n v="514393"/>
    <x v="0"/>
    <x v="0"/>
    <n v="500"/>
    <n v="500"/>
    <n v="0"/>
    <x v="0"/>
    <x v="0"/>
    <x v="0"/>
    <n v="476"/>
    <x v="8"/>
  </r>
  <r>
    <n v="514400"/>
    <x v="0"/>
    <x v="0"/>
    <n v="91200"/>
    <n v="91200"/>
    <n v="0"/>
    <x v="0"/>
    <x v="0"/>
    <x v="1"/>
    <n v="463"/>
    <x v="1"/>
  </r>
  <r>
    <n v="514401"/>
    <x v="0"/>
    <x v="0"/>
    <n v="141482"/>
    <n v="141482"/>
    <n v="0"/>
    <x v="0"/>
    <x v="1"/>
    <x v="2"/>
    <n v="549"/>
    <x v="9"/>
  </r>
  <r>
    <n v="514403"/>
    <x v="0"/>
    <x v="0"/>
    <n v="50000"/>
    <n v="50000"/>
    <n v="0"/>
    <x v="0"/>
    <x v="1"/>
    <x v="0"/>
    <n v="536"/>
    <x v="9"/>
  </r>
  <r>
    <n v="514409"/>
    <x v="2"/>
    <x v="2"/>
    <n v="25000"/>
    <n v="25000"/>
    <n v="0"/>
    <x v="0"/>
    <x v="1"/>
    <x v="1"/>
    <n v="464"/>
    <x v="1"/>
  </r>
  <r>
    <n v="514411"/>
    <x v="0"/>
    <x v="1"/>
    <n v="80000"/>
    <n v="80000"/>
    <n v="0"/>
    <x v="0"/>
    <x v="1"/>
    <x v="0"/>
    <n v="495"/>
    <x v="0"/>
  </r>
  <r>
    <n v="514420"/>
    <x v="1"/>
    <x v="0"/>
    <n v="5000"/>
    <n v="5000"/>
    <n v="0"/>
    <x v="0"/>
    <x v="1"/>
    <x v="1"/>
    <n v="456"/>
    <x v="1"/>
  </r>
  <r>
    <n v="514425"/>
    <x v="0"/>
    <x v="0"/>
    <n v="8200"/>
    <n v="8200"/>
    <n v="0"/>
    <x v="0"/>
    <x v="0"/>
    <x v="0"/>
    <n v="464"/>
    <x v="1"/>
  </r>
  <r>
    <n v="514429"/>
    <x v="0"/>
    <x v="1"/>
    <n v="25000"/>
    <n v="25000"/>
    <n v="0"/>
    <x v="0"/>
    <x v="1"/>
    <x v="2"/>
    <n v="449"/>
    <x v="3"/>
  </r>
  <r>
    <n v="514440"/>
    <x v="1"/>
    <x v="0"/>
    <n v="70000"/>
    <n v="70000"/>
    <n v="0"/>
    <x v="0"/>
    <x v="1"/>
    <x v="1"/>
    <n v="498"/>
    <x v="0"/>
  </r>
  <r>
    <n v="514442"/>
    <x v="1"/>
    <x v="0"/>
    <n v="30000"/>
    <n v="0"/>
    <n v="1"/>
    <x v="1"/>
    <x v="0"/>
    <x v="0"/>
    <n v="482"/>
    <x v="8"/>
  </r>
  <r>
    <n v="514452"/>
    <x v="2"/>
    <x v="2"/>
    <n v="10000"/>
    <n v="10000"/>
    <n v="0"/>
    <x v="0"/>
    <x v="1"/>
    <x v="0"/>
    <n v="518"/>
    <x v="7"/>
  </r>
  <r>
    <n v="514474"/>
    <x v="0"/>
    <x v="0"/>
    <n v="20000"/>
    <n v="20000"/>
    <n v="0"/>
    <x v="0"/>
    <x v="0"/>
    <x v="1"/>
    <n v="435"/>
    <x v="3"/>
  </r>
  <r>
    <n v="514475"/>
    <x v="1"/>
    <x v="0"/>
    <n v="5000"/>
    <n v="5000"/>
    <n v="0"/>
    <x v="0"/>
    <x v="1"/>
    <x v="0"/>
    <n v="554"/>
    <x v="10"/>
  </r>
  <r>
    <n v="514481"/>
    <x v="1"/>
    <x v="2"/>
    <n v="30000"/>
    <n v="30000"/>
    <n v="0"/>
    <x v="0"/>
    <x v="0"/>
    <x v="1"/>
    <n v="488"/>
    <x v="8"/>
  </r>
  <r>
    <n v="514491"/>
    <x v="0"/>
    <x v="0"/>
    <n v="90000"/>
    <n v="90000"/>
    <n v="0"/>
    <x v="0"/>
    <x v="1"/>
    <x v="0"/>
    <n v="463"/>
    <x v="1"/>
  </r>
  <r>
    <n v="514498"/>
    <x v="0"/>
    <x v="0"/>
    <n v="30000"/>
    <n v="30000"/>
    <n v="0"/>
    <x v="0"/>
    <x v="1"/>
    <x v="1"/>
    <n v="473"/>
    <x v="8"/>
  </r>
  <r>
    <n v="514507"/>
    <x v="1"/>
    <x v="0"/>
    <n v="500"/>
    <n v="500"/>
    <n v="0"/>
    <x v="0"/>
    <x v="1"/>
    <x v="0"/>
    <n v="450"/>
    <x v="3"/>
  </r>
  <r>
    <n v="514509"/>
    <x v="1"/>
    <x v="0"/>
    <n v="30000"/>
    <n v="30000"/>
    <n v="0"/>
    <x v="0"/>
    <x v="0"/>
    <x v="2"/>
    <n v="450"/>
    <x v="3"/>
  </r>
  <r>
    <n v="514523"/>
    <x v="0"/>
    <x v="0"/>
    <n v="35000"/>
    <n v="35000"/>
    <n v="0"/>
    <x v="0"/>
    <x v="0"/>
    <x v="0"/>
    <n v="461"/>
    <x v="1"/>
  </r>
  <r>
    <n v="514531"/>
    <x v="1"/>
    <x v="0"/>
    <n v="1000"/>
    <n v="1000"/>
    <n v="0"/>
    <x v="0"/>
    <x v="0"/>
    <x v="2"/>
    <n v="479"/>
    <x v="8"/>
  </r>
  <r>
    <n v="514533"/>
    <x v="0"/>
    <x v="0"/>
    <n v="40000"/>
    <n v="40000"/>
    <n v="0"/>
    <x v="0"/>
    <x v="0"/>
    <x v="0"/>
    <n v="488"/>
    <x v="8"/>
  </r>
  <r>
    <n v="514547"/>
    <x v="0"/>
    <x v="0"/>
    <n v="21000"/>
    <n v="21000"/>
    <n v="0"/>
    <x v="0"/>
    <x v="0"/>
    <x v="1"/>
    <n v="515"/>
    <x v="7"/>
  </r>
  <r>
    <n v="514554"/>
    <x v="0"/>
    <x v="0"/>
    <n v="23000"/>
    <n v="23000"/>
    <n v="0"/>
    <x v="0"/>
    <x v="0"/>
    <x v="1"/>
    <n v="473"/>
    <x v="8"/>
  </r>
  <r>
    <n v="514567"/>
    <x v="0"/>
    <x v="0"/>
    <n v="45000"/>
    <n v="45000"/>
    <n v="0"/>
    <x v="0"/>
    <x v="1"/>
    <x v="0"/>
    <n v="575"/>
    <x v="12"/>
  </r>
  <r>
    <n v="514568"/>
    <x v="0"/>
    <x v="2"/>
    <n v="10000"/>
    <n v="10000"/>
    <n v="0"/>
    <x v="0"/>
    <x v="0"/>
    <x v="1"/>
    <n v="530"/>
    <x v="7"/>
  </r>
  <r>
    <n v="514574"/>
    <x v="0"/>
    <x v="1"/>
    <n v="31200"/>
    <n v="31200"/>
    <n v="0"/>
    <x v="0"/>
    <x v="1"/>
    <x v="1"/>
    <n v="553"/>
    <x v="10"/>
  </r>
  <r>
    <n v="514582"/>
    <x v="0"/>
    <x v="0"/>
    <n v="37000"/>
    <n v="37000"/>
    <n v="0"/>
    <x v="0"/>
    <x v="1"/>
    <x v="1"/>
    <n v="459"/>
    <x v="1"/>
  </r>
  <r>
    <n v="514584"/>
    <x v="1"/>
    <x v="0"/>
    <n v="30000"/>
    <n v="30000"/>
    <n v="0"/>
    <x v="0"/>
    <x v="1"/>
    <x v="0"/>
    <n v="486"/>
    <x v="8"/>
  </r>
  <r>
    <n v="514585"/>
    <x v="1"/>
    <x v="0"/>
    <n v="2200"/>
    <n v="2200"/>
    <n v="0"/>
    <x v="0"/>
    <x v="0"/>
    <x v="1"/>
    <n v="446"/>
    <x v="3"/>
  </r>
  <r>
    <n v="514587"/>
    <x v="0"/>
    <x v="2"/>
    <n v="35000"/>
    <n v="35000"/>
    <n v="0"/>
    <x v="0"/>
    <x v="1"/>
    <x v="0"/>
    <n v="528"/>
    <x v="7"/>
  </r>
  <r>
    <n v="514608"/>
    <x v="0"/>
    <x v="0"/>
    <n v="37808"/>
    <n v="37808"/>
    <n v="0"/>
    <x v="0"/>
    <x v="1"/>
    <x v="1"/>
    <n v="488"/>
    <x v="8"/>
  </r>
  <r>
    <n v="514618"/>
    <x v="1"/>
    <x v="0"/>
    <n v="100000"/>
    <n v="100000"/>
    <n v="0"/>
    <x v="0"/>
    <x v="1"/>
    <x v="0"/>
    <n v="476"/>
    <x v="8"/>
  </r>
  <r>
    <n v="514626"/>
    <x v="0"/>
    <x v="0"/>
    <n v="122000"/>
    <n v="122000"/>
    <n v="0"/>
    <x v="0"/>
    <x v="0"/>
    <x v="1"/>
    <n v="449"/>
    <x v="3"/>
  </r>
  <r>
    <n v="514640"/>
    <x v="0"/>
    <x v="0"/>
    <n v="31500"/>
    <n v="31500"/>
    <n v="0"/>
    <x v="0"/>
    <x v="1"/>
    <x v="1"/>
    <n v="467"/>
    <x v="1"/>
  </r>
  <r>
    <n v="514649"/>
    <x v="2"/>
    <x v="1"/>
    <n v="46000"/>
    <n v="46000"/>
    <n v="0"/>
    <x v="0"/>
    <x v="1"/>
    <x v="2"/>
    <n v="531"/>
    <x v="9"/>
  </r>
  <r>
    <n v="514673"/>
    <x v="0"/>
    <x v="2"/>
    <n v="30000"/>
    <n v="30000"/>
    <n v="0"/>
    <x v="0"/>
    <x v="1"/>
    <x v="0"/>
    <n v="438"/>
    <x v="3"/>
  </r>
  <r>
    <n v="514674"/>
    <x v="1"/>
    <x v="1"/>
    <n v="30000"/>
    <n v="30000"/>
    <n v="0"/>
    <x v="0"/>
    <x v="0"/>
    <x v="0"/>
    <n v="464"/>
    <x v="1"/>
  </r>
  <r>
    <n v="514679"/>
    <x v="1"/>
    <x v="0"/>
    <n v="500"/>
    <n v="500"/>
    <n v="0"/>
    <x v="0"/>
    <x v="1"/>
    <x v="1"/>
    <n v="415"/>
    <x v="6"/>
  </r>
  <r>
    <n v="514694"/>
    <x v="1"/>
    <x v="0"/>
    <n v="5000"/>
    <n v="5000"/>
    <n v="0"/>
    <x v="0"/>
    <x v="1"/>
    <x v="1"/>
    <n v="466"/>
    <x v="1"/>
  </r>
  <r>
    <n v="514697"/>
    <x v="0"/>
    <x v="0"/>
    <n v="40000"/>
    <n v="40000"/>
    <n v="0"/>
    <x v="0"/>
    <x v="1"/>
    <x v="2"/>
    <n v="551"/>
    <x v="10"/>
  </r>
  <r>
    <n v="514704"/>
    <x v="0"/>
    <x v="0"/>
    <n v="10000"/>
    <n v="10000"/>
    <n v="0"/>
    <x v="0"/>
    <x v="1"/>
    <x v="2"/>
    <n v="511"/>
    <x v="7"/>
  </r>
  <r>
    <n v="514723"/>
    <x v="0"/>
    <x v="2"/>
    <n v="25000"/>
    <n v="25000"/>
    <n v="0"/>
    <x v="0"/>
    <x v="1"/>
    <x v="0"/>
    <n v="478"/>
    <x v="8"/>
  </r>
  <r>
    <n v="514728"/>
    <x v="0"/>
    <x v="1"/>
    <n v="40000"/>
    <n v="40000"/>
    <n v="0"/>
    <x v="0"/>
    <x v="1"/>
    <x v="0"/>
    <n v="505"/>
    <x v="0"/>
  </r>
  <r>
    <n v="514746"/>
    <x v="0"/>
    <x v="0"/>
    <n v="54000"/>
    <n v="54000"/>
    <n v="0"/>
    <x v="0"/>
    <x v="1"/>
    <x v="2"/>
    <n v="506"/>
    <x v="0"/>
  </r>
  <r>
    <n v="514749"/>
    <x v="1"/>
    <x v="0"/>
    <n v="25000"/>
    <n v="25000"/>
    <n v="0"/>
    <x v="0"/>
    <x v="0"/>
    <x v="1"/>
    <n v="430"/>
    <x v="6"/>
  </r>
  <r>
    <n v="514750"/>
    <x v="0"/>
    <x v="0"/>
    <n v="40000"/>
    <n v="40000"/>
    <n v="0"/>
    <x v="0"/>
    <x v="1"/>
    <x v="0"/>
    <n v="479"/>
    <x v="8"/>
  </r>
  <r>
    <n v="514769"/>
    <x v="0"/>
    <x v="0"/>
    <n v="20000"/>
    <n v="20000"/>
    <n v="0"/>
    <x v="0"/>
    <x v="1"/>
    <x v="2"/>
    <n v="529"/>
    <x v="7"/>
  </r>
  <r>
    <n v="514775"/>
    <x v="0"/>
    <x v="0"/>
    <n v="40000"/>
    <n v="40000"/>
    <n v="0"/>
    <x v="0"/>
    <x v="1"/>
    <x v="1"/>
    <n v="443"/>
    <x v="3"/>
  </r>
  <r>
    <n v="514807"/>
    <x v="2"/>
    <x v="0"/>
    <n v="69000"/>
    <n v="69000"/>
    <n v="0"/>
    <x v="0"/>
    <x v="1"/>
    <x v="1"/>
    <n v="464"/>
    <x v="1"/>
  </r>
  <r>
    <n v="514832"/>
    <x v="1"/>
    <x v="1"/>
    <n v="25000"/>
    <n v="25000"/>
    <n v="0"/>
    <x v="0"/>
    <x v="0"/>
    <x v="1"/>
    <n v="464"/>
    <x v="1"/>
  </r>
  <r>
    <n v="514833"/>
    <x v="0"/>
    <x v="0"/>
    <n v="34300"/>
    <n v="34300"/>
    <n v="0"/>
    <x v="0"/>
    <x v="1"/>
    <x v="2"/>
    <n v="512"/>
    <x v="7"/>
  </r>
  <r>
    <n v="514837"/>
    <x v="1"/>
    <x v="1"/>
    <n v="60000"/>
    <n v="60000"/>
    <n v="0"/>
    <x v="0"/>
    <x v="0"/>
    <x v="1"/>
    <n v="395"/>
    <x v="2"/>
  </r>
  <r>
    <n v="514841"/>
    <x v="0"/>
    <x v="2"/>
    <n v="155000"/>
    <n v="155000"/>
    <n v="0"/>
    <x v="0"/>
    <x v="0"/>
    <x v="0"/>
    <n v="457"/>
    <x v="1"/>
  </r>
  <r>
    <n v="514845"/>
    <x v="0"/>
    <x v="0"/>
    <n v="22500"/>
    <n v="22500"/>
    <n v="0"/>
    <x v="0"/>
    <x v="1"/>
    <x v="2"/>
    <n v="441"/>
    <x v="3"/>
  </r>
  <r>
    <n v="514846"/>
    <x v="1"/>
    <x v="0"/>
    <n v="30000"/>
    <n v="30000"/>
    <n v="0"/>
    <x v="0"/>
    <x v="0"/>
    <x v="1"/>
    <n v="491"/>
    <x v="0"/>
  </r>
  <r>
    <n v="514852"/>
    <x v="2"/>
    <x v="2"/>
    <n v="40000"/>
    <n v="40000"/>
    <n v="0"/>
    <x v="0"/>
    <x v="0"/>
    <x v="0"/>
    <n v="491"/>
    <x v="0"/>
  </r>
  <r>
    <n v="514884"/>
    <x v="0"/>
    <x v="0"/>
    <n v="33500"/>
    <n v="33500"/>
    <n v="0"/>
    <x v="0"/>
    <x v="1"/>
    <x v="1"/>
    <n v="437"/>
    <x v="3"/>
  </r>
  <r>
    <n v="514886"/>
    <x v="1"/>
    <x v="0"/>
    <n v="30000"/>
    <n v="30000"/>
    <n v="0"/>
    <x v="0"/>
    <x v="1"/>
    <x v="0"/>
    <n v="396"/>
    <x v="2"/>
  </r>
  <r>
    <n v="514892"/>
    <x v="0"/>
    <x v="0"/>
    <n v="144600"/>
    <n v="144600"/>
    <n v="0"/>
    <x v="0"/>
    <x v="0"/>
    <x v="1"/>
    <n v="485"/>
    <x v="8"/>
  </r>
  <r>
    <n v="514895"/>
    <x v="1"/>
    <x v="0"/>
    <n v="500"/>
    <n v="500"/>
    <n v="0"/>
    <x v="0"/>
    <x v="1"/>
    <x v="0"/>
    <n v="445"/>
    <x v="3"/>
  </r>
  <r>
    <n v="514978"/>
    <x v="0"/>
    <x v="0"/>
    <n v="81000"/>
    <n v="81000"/>
    <n v="0"/>
    <x v="0"/>
    <x v="0"/>
    <x v="0"/>
    <n v="513"/>
    <x v="7"/>
  </r>
  <r>
    <n v="514981"/>
    <x v="0"/>
    <x v="0"/>
    <n v="54500"/>
    <n v="54500"/>
    <n v="0"/>
    <x v="0"/>
    <x v="0"/>
    <x v="2"/>
    <n v="546"/>
    <x v="9"/>
  </r>
  <r>
    <n v="515021"/>
    <x v="0"/>
    <x v="0"/>
    <n v="30000"/>
    <n v="30000"/>
    <n v="0"/>
    <x v="0"/>
    <x v="0"/>
    <x v="0"/>
    <n v="474"/>
    <x v="8"/>
  </r>
  <r>
    <n v="515070"/>
    <x v="0"/>
    <x v="0"/>
    <n v="24500"/>
    <n v="24500"/>
    <n v="0"/>
    <x v="0"/>
    <x v="1"/>
    <x v="2"/>
    <n v="437"/>
    <x v="3"/>
  </r>
  <r>
    <n v="515075"/>
    <x v="0"/>
    <x v="1"/>
    <n v="30000"/>
    <n v="30000"/>
    <n v="0"/>
    <x v="0"/>
    <x v="1"/>
    <x v="0"/>
    <n v="496"/>
    <x v="0"/>
  </r>
  <r>
    <n v="515085"/>
    <x v="1"/>
    <x v="0"/>
    <n v="30000"/>
    <n v="540"/>
    <n v="1"/>
    <x v="1"/>
    <x v="0"/>
    <x v="1"/>
    <n v="425"/>
    <x v="6"/>
  </r>
  <r>
    <n v="515106"/>
    <x v="0"/>
    <x v="2"/>
    <n v="25000"/>
    <n v="25000"/>
    <n v="0"/>
    <x v="0"/>
    <x v="1"/>
    <x v="2"/>
    <n v="455"/>
    <x v="1"/>
  </r>
  <r>
    <n v="515122"/>
    <x v="0"/>
    <x v="2"/>
    <n v="20000"/>
    <n v="20000"/>
    <n v="0"/>
    <x v="0"/>
    <x v="0"/>
    <x v="2"/>
    <n v="549"/>
    <x v="9"/>
  </r>
  <r>
    <n v="515126"/>
    <x v="1"/>
    <x v="0"/>
    <n v="29999"/>
    <n v="29999"/>
    <n v="0"/>
    <x v="0"/>
    <x v="0"/>
    <x v="1"/>
    <n v="458"/>
    <x v="1"/>
  </r>
  <r>
    <n v="515129"/>
    <x v="0"/>
    <x v="1"/>
    <n v="35000"/>
    <n v="35000"/>
    <n v="0"/>
    <x v="0"/>
    <x v="1"/>
    <x v="1"/>
    <n v="500"/>
    <x v="0"/>
  </r>
  <r>
    <n v="515136"/>
    <x v="0"/>
    <x v="1"/>
    <n v="15000"/>
    <n v="15000"/>
    <n v="0"/>
    <x v="0"/>
    <x v="0"/>
    <x v="2"/>
    <n v="459"/>
    <x v="1"/>
  </r>
  <r>
    <n v="515176"/>
    <x v="1"/>
    <x v="0"/>
    <n v="30000"/>
    <n v="30000"/>
    <n v="0"/>
    <x v="0"/>
    <x v="0"/>
    <x v="2"/>
    <n v="480"/>
    <x v="8"/>
  </r>
  <r>
    <n v="515178"/>
    <x v="0"/>
    <x v="0"/>
    <n v="46000"/>
    <n v="46000"/>
    <n v="0"/>
    <x v="0"/>
    <x v="1"/>
    <x v="0"/>
    <n v="469"/>
    <x v="1"/>
  </r>
  <r>
    <n v="515183"/>
    <x v="1"/>
    <x v="0"/>
    <n v="30000"/>
    <n v="30000"/>
    <n v="0"/>
    <x v="0"/>
    <x v="1"/>
    <x v="2"/>
    <n v="497"/>
    <x v="0"/>
  </r>
  <r>
    <n v="515184"/>
    <x v="0"/>
    <x v="0"/>
    <n v="50000"/>
    <n v="50000"/>
    <n v="0"/>
    <x v="0"/>
    <x v="1"/>
    <x v="1"/>
    <n v="473"/>
    <x v="8"/>
  </r>
  <r>
    <n v="515208"/>
    <x v="0"/>
    <x v="2"/>
    <n v="30000"/>
    <n v="30000"/>
    <n v="0"/>
    <x v="0"/>
    <x v="0"/>
    <x v="1"/>
    <n v="457"/>
    <x v="1"/>
  </r>
  <r>
    <n v="515211"/>
    <x v="1"/>
    <x v="2"/>
    <n v="34000"/>
    <n v="34000"/>
    <n v="0"/>
    <x v="0"/>
    <x v="1"/>
    <x v="1"/>
    <n v="463"/>
    <x v="1"/>
  </r>
  <r>
    <n v="515212"/>
    <x v="0"/>
    <x v="2"/>
    <n v="35000"/>
    <n v="35000"/>
    <n v="0"/>
    <x v="0"/>
    <x v="1"/>
    <x v="1"/>
    <n v="479"/>
    <x v="8"/>
  </r>
  <r>
    <n v="515216"/>
    <x v="0"/>
    <x v="0"/>
    <n v="54000"/>
    <n v="54000"/>
    <n v="0"/>
    <x v="0"/>
    <x v="0"/>
    <x v="2"/>
    <n v="436"/>
    <x v="3"/>
  </r>
  <r>
    <n v="515240"/>
    <x v="1"/>
    <x v="0"/>
    <n v="1000"/>
    <n v="1000"/>
    <n v="0"/>
    <x v="0"/>
    <x v="1"/>
    <x v="0"/>
    <n v="398"/>
    <x v="2"/>
  </r>
  <r>
    <n v="515282"/>
    <x v="0"/>
    <x v="0"/>
    <n v="26000"/>
    <n v="26000"/>
    <n v="0"/>
    <x v="0"/>
    <x v="1"/>
    <x v="1"/>
    <n v="501"/>
    <x v="0"/>
  </r>
  <r>
    <n v="515289"/>
    <x v="0"/>
    <x v="2"/>
    <n v="38500"/>
    <n v="38500"/>
    <n v="0"/>
    <x v="0"/>
    <x v="0"/>
    <x v="0"/>
    <n v="535"/>
    <x v="9"/>
  </r>
  <r>
    <n v="515303"/>
    <x v="1"/>
    <x v="1"/>
    <n v="25000"/>
    <n v="25000"/>
    <n v="0"/>
    <x v="0"/>
    <x v="0"/>
    <x v="1"/>
    <n v="515"/>
    <x v="7"/>
  </r>
  <r>
    <n v="515305"/>
    <x v="1"/>
    <x v="0"/>
    <n v="25000"/>
    <n v="0"/>
    <n v="1"/>
    <x v="1"/>
    <x v="0"/>
    <x v="0"/>
    <n v="456"/>
    <x v="1"/>
  </r>
  <r>
    <n v="515306"/>
    <x v="0"/>
    <x v="0"/>
    <n v="70150"/>
    <n v="70150"/>
    <n v="0"/>
    <x v="0"/>
    <x v="1"/>
    <x v="1"/>
    <n v="541"/>
    <x v="9"/>
  </r>
  <r>
    <n v="515307"/>
    <x v="1"/>
    <x v="0"/>
    <n v="40000"/>
    <n v="0"/>
    <n v="1"/>
    <x v="1"/>
    <x v="1"/>
    <x v="0"/>
    <n v="461"/>
    <x v="1"/>
  </r>
  <r>
    <n v="515309"/>
    <x v="0"/>
    <x v="0"/>
    <n v="35000"/>
    <n v="35000"/>
    <n v="0"/>
    <x v="0"/>
    <x v="0"/>
    <x v="0"/>
    <n v="455"/>
    <x v="1"/>
  </r>
  <r>
    <n v="515325"/>
    <x v="0"/>
    <x v="1"/>
    <n v="70000"/>
    <n v="70000"/>
    <n v="0"/>
    <x v="0"/>
    <x v="1"/>
    <x v="1"/>
    <n v="475"/>
    <x v="8"/>
  </r>
  <r>
    <n v="515363"/>
    <x v="0"/>
    <x v="1"/>
    <n v="24000"/>
    <n v="24000"/>
    <n v="0"/>
    <x v="0"/>
    <x v="1"/>
    <x v="0"/>
    <n v="457"/>
    <x v="1"/>
  </r>
  <r>
    <n v="515369"/>
    <x v="1"/>
    <x v="0"/>
    <n v="15000"/>
    <n v="15000"/>
    <n v="0"/>
    <x v="0"/>
    <x v="0"/>
    <x v="1"/>
    <n v="452"/>
    <x v="1"/>
  </r>
  <r>
    <n v="515381"/>
    <x v="0"/>
    <x v="0"/>
    <n v="12200"/>
    <n v="12200"/>
    <n v="0"/>
    <x v="0"/>
    <x v="0"/>
    <x v="0"/>
    <n v="457"/>
    <x v="1"/>
  </r>
  <r>
    <n v="515413"/>
    <x v="0"/>
    <x v="0"/>
    <n v="30000"/>
    <n v="30000"/>
    <n v="0"/>
    <x v="0"/>
    <x v="0"/>
    <x v="0"/>
    <n v="432"/>
    <x v="3"/>
  </r>
  <r>
    <n v="515531"/>
    <x v="1"/>
    <x v="0"/>
    <n v="30000"/>
    <n v="30000"/>
    <n v="0"/>
    <x v="0"/>
    <x v="0"/>
    <x v="1"/>
    <n v="430"/>
    <x v="6"/>
  </r>
  <r>
    <n v="515569"/>
    <x v="0"/>
    <x v="0"/>
    <n v="20000"/>
    <n v="20000"/>
    <n v="0"/>
    <x v="0"/>
    <x v="1"/>
    <x v="0"/>
    <n v="448"/>
    <x v="3"/>
  </r>
  <r>
    <n v="515572"/>
    <x v="0"/>
    <x v="1"/>
    <n v="30000"/>
    <n v="30000"/>
    <n v="0"/>
    <x v="0"/>
    <x v="1"/>
    <x v="0"/>
    <n v="500"/>
    <x v="0"/>
  </r>
  <r>
    <n v="515582"/>
    <x v="0"/>
    <x v="0"/>
    <n v="35000"/>
    <n v="35000"/>
    <n v="0"/>
    <x v="0"/>
    <x v="0"/>
    <x v="0"/>
    <n v="508"/>
    <x v="0"/>
  </r>
  <r>
    <n v="515612"/>
    <x v="1"/>
    <x v="0"/>
    <n v="25000"/>
    <n v="25000"/>
    <n v="0"/>
    <x v="0"/>
    <x v="1"/>
    <x v="2"/>
    <n v="446"/>
    <x v="3"/>
  </r>
  <r>
    <n v="515613"/>
    <x v="0"/>
    <x v="1"/>
    <n v="15000"/>
    <n v="15000"/>
    <n v="0"/>
    <x v="0"/>
    <x v="0"/>
    <x v="0"/>
    <n v="424"/>
    <x v="6"/>
  </r>
  <r>
    <n v="515620"/>
    <x v="0"/>
    <x v="0"/>
    <n v="20000"/>
    <n v="20000"/>
    <n v="0"/>
    <x v="0"/>
    <x v="1"/>
    <x v="1"/>
    <n v="486"/>
    <x v="8"/>
  </r>
  <r>
    <n v="515632"/>
    <x v="1"/>
    <x v="1"/>
    <n v="30000"/>
    <n v="30000"/>
    <n v="0"/>
    <x v="0"/>
    <x v="1"/>
    <x v="0"/>
    <n v="458"/>
    <x v="1"/>
  </r>
  <r>
    <n v="515657"/>
    <x v="1"/>
    <x v="0"/>
    <n v="500"/>
    <n v="500"/>
    <n v="0"/>
    <x v="0"/>
    <x v="1"/>
    <x v="2"/>
    <n v="412"/>
    <x v="6"/>
  </r>
  <r>
    <n v="515658"/>
    <x v="0"/>
    <x v="1"/>
    <n v="15000"/>
    <n v="15000"/>
    <n v="0"/>
    <x v="0"/>
    <x v="0"/>
    <x v="1"/>
    <n v="423"/>
    <x v="6"/>
  </r>
  <r>
    <n v="515681"/>
    <x v="0"/>
    <x v="1"/>
    <n v="19000"/>
    <n v="19000"/>
    <n v="0"/>
    <x v="0"/>
    <x v="1"/>
    <x v="0"/>
    <n v="466"/>
    <x v="1"/>
  </r>
  <r>
    <n v="515682"/>
    <x v="1"/>
    <x v="1"/>
    <n v="30000"/>
    <n v="30000"/>
    <n v="0"/>
    <x v="0"/>
    <x v="1"/>
    <x v="1"/>
    <n v="463"/>
    <x v="1"/>
  </r>
  <r>
    <n v="515684"/>
    <x v="1"/>
    <x v="0"/>
    <n v="32000"/>
    <n v="32000"/>
    <n v="0"/>
    <x v="0"/>
    <x v="1"/>
    <x v="2"/>
    <n v="459"/>
    <x v="1"/>
  </r>
  <r>
    <n v="515685"/>
    <x v="1"/>
    <x v="0"/>
    <n v="2600"/>
    <n v="2600"/>
    <n v="0"/>
    <x v="0"/>
    <x v="1"/>
    <x v="0"/>
    <n v="474"/>
    <x v="8"/>
  </r>
  <r>
    <n v="515737"/>
    <x v="1"/>
    <x v="0"/>
    <n v="17000"/>
    <n v="17000"/>
    <n v="0"/>
    <x v="0"/>
    <x v="0"/>
    <x v="1"/>
    <n v="558"/>
    <x v="10"/>
  </r>
  <r>
    <n v="515740"/>
    <x v="0"/>
    <x v="0"/>
    <n v="35000"/>
    <n v="35000"/>
    <n v="0"/>
    <x v="0"/>
    <x v="1"/>
    <x v="0"/>
    <n v="476"/>
    <x v="8"/>
  </r>
  <r>
    <n v="515752"/>
    <x v="0"/>
    <x v="0"/>
    <n v="136000"/>
    <n v="136000"/>
    <n v="0"/>
    <x v="0"/>
    <x v="1"/>
    <x v="2"/>
    <n v="490"/>
    <x v="8"/>
  </r>
  <r>
    <n v="515754"/>
    <x v="0"/>
    <x v="0"/>
    <n v="35000"/>
    <n v="35000"/>
    <n v="0"/>
    <x v="0"/>
    <x v="0"/>
    <x v="2"/>
    <n v="497"/>
    <x v="0"/>
  </r>
  <r>
    <n v="515772"/>
    <x v="0"/>
    <x v="2"/>
    <n v="32000"/>
    <n v="32000"/>
    <n v="0"/>
    <x v="0"/>
    <x v="1"/>
    <x v="1"/>
    <n v="479"/>
    <x v="8"/>
  </r>
  <r>
    <n v="515774"/>
    <x v="1"/>
    <x v="1"/>
    <n v="30000"/>
    <n v="30000"/>
    <n v="0"/>
    <x v="0"/>
    <x v="0"/>
    <x v="0"/>
    <n v="508"/>
    <x v="0"/>
  </r>
  <r>
    <n v="515836"/>
    <x v="0"/>
    <x v="0"/>
    <n v="30000"/>
    <n v="30000"/>
    <n v="0"/>
    <x v="0"/>
    <x v="0"/>
    <x v="1"/>
    <n v="486"/>
    <x v="8"/>
  </r>
  <r>
    <n v="515841"/>
    <x v="1"/>
    <x v="0"/>
    <n v="500"/>
    <n v="500"/>
    <n v="0"/>
    <x v="0"/>
    <x v="0"/>
    <x v="1"/>
    <n v="482"/>
    <x v="8"/>
  </r>
  <r>
    <n v="515847"/>
    <x v="0"/>
    <x v="0"/>
    <n v="12500"/>
    <n v="12500"/>
    <n v="0"/>
    <x v="0"/>
    <x v="0"/>
    <x v="1"/>
    <n v="486"/>
    <x v="8"/>
  </r>
  <r>
    <n v="515851"/>
    <x v="0"/>
    <x v="0"/>
    <n v="80000"/>
    <n v="80000"/>
    <n v="0"/>
    <x v="0"/>
    <x v="1"/>
    <x v="1"/>
    <n v="474"/>
    <x v="8"/>
  </r>
  <r>
    <n v="515861"/>
    <x v="0"/>
    <x v="2"/>
    <n v="38000"/>
    <n v="38000"/>
    <n v="0"/>
    <x v="0"/>
    <x v="1"/>
    <x v="0"/>
    <n v="516"/>
    <x v="7"/>
  </r>
  <r>
    <n v="515867"/>
    <x v="1"/>
    <x v="0"/>
    <n v="35000"/>
    <n v="0"/>
    <n v="1"/>
    <x v="1"/>
    <x v="1"/>
    <x v="0"/>
    <n v="442"/>
    <x v="3"/>
  </r>
  <r>
    <n v="515903"/>
    <x v="1"/>
    <x v="0"/>
    <n v="500"/>
    <n v="500"/>
    <n v="0"/>
    <x v="0"/>
    <x v="1"/>
    <x v="1"/>
    <n v="466"/>
    <x v="1"/>
  </r>
  <r>
    <n v="515914"/>
    <x v="2"/>
    <x v="0"/>
    <n v="35000"/>
    <n v="35000"/>
    <n v="0"/>
    <x v="0"/>
    <x v="0"/>
    <x v="1"/>
    <n v="441"/>
    <x v="3"/>
  </r>
  <r>
    <n v="515918"/>
    <x v="0"/>
    <x v="1"/>
    <n v="35000"/>
    <n v="35000"/>
    <n v="0"/>
    <x v="0"/>
    <x v="1"/>
    <x v="1"/>
    <n v="446"/>
    <x v="3"/>
  </r>
  <r>
    <n v="515926"/>
    <x v="0"/>
    <x v="0"/>
    <n v="40000"/>
    <n v="40000"/>
    <n v="0"/>
    <x v="0"/>
    <x v="1"/>
    <x v="0"/>
    <n v="453"/>
    <x v="1"/>
  </r>
  <r>
    <n v="515931"/>
    <x v="0"/>
    <x v="0"/>
    <n v="123000"/>
    <n v="123000"/>
    <n v="0"/>
    <x v="0"/>
    <x v="1"/>
    <x v="1"/>
    <n v="474"/>
    <x v="8"/>
  </r>
  <r>
    <n v="515944"/>
    <x v="0"/>
    <x v="0"/>
    <n v="13000"/>
    <n v="13000"/>
    <n v="0"/>
    <x v="0"/>
    <x v="1"/>
    <x v="1"/>
    <n v="488"/>
    <x v="8"/>
  </r>
  <r>
    <n v="515945"/>
    <x v="0"/>
    <x v="0"/>
    <n v="500"/>
    <n v="500"/>
    <n v="0"/>
    <x v="0"/>
    <x v="0"/>
    <x v="1"/>
    <n v="457"/>
    <x v="1"/>
  </r>
  <r>
    <n v="515972"/>
    <x v="2"/>
    <x v="2"/>
    <n v="44690"/>
    <n v="44690"/>
    <n v="0"/>
    <x v="0"/>
    <x v="1"/>
    <x v="1"/>
    <n v="527"/>
    <x v="7"/>
  </r>
  <r>
    <n v="515979"/>
    <x v="1"/>
    <x v="0"/>
    <n v="27000"/>
    <n v="27000"/>
    <n v="0"/>
    <x v="0"/>
    <x v="0"/>
    <x v="2"/>
    <n v="404"/>
    <x v="2"/>
  </r>
  <r>
    <n v="515995"/>
    <x v="2"/>
    <x v="1"/>
    <n v="35000"/>
    <n v="35000"/>
    <n v="0"/>
    <x v="0"/>
    <x v="0"/>
    <x v="0"/>
    <n v="499"/>
    <x v="0"/>
  </r>
  <r>
    <n v="516005"/>
    <x v="0"/>
    <x v="1"/>
    <n v="60000"/>
    <n v="60000"/>
    <n v="0"/>
    <x v="0"/>
    <x v="0"/>
    <x v="0"/>
    <n v="526"/>
    <x v="7"/>
  </r>
  <r>
    <n v="516051"/>
    <x v="1"/>
    <x v="0"/>
    <n v="35000"/>
    <n v="35000"/>
    <n v="0"/>
    <x v="0"/>
    <x v="1"/>
    <x v="2"/>
    <n v="494"/>
    <x v="0"/>
  </r>
  <r>
    <n v="516073"/>
    <x v="0"/>
    <x v="2"/>
    <n v="25000"/>
    <n v="25000"/>
    <n v="0"/>
    <x v="0"/>
    <x v="0"/>
    <x v="1"/>
    <n v="444"/>
    <x v="3"/>
  </r>
  <r>
    <n v="516074"/>
    <x v="0"/>
    <x v="0"/>
    <n v="35000"/>
    <n v="35000"/>
    <n v="0"/>
    <x v="0"/>
    <x v="0"/>
    <x v="1"/>
    <n v="432"/>
    <x v="3"/>
  </r>
  <r>
    <n v="516080"/>
    <x v="0"/>
    <x v="0"/>
    <n v="38500"/>
    <n v="38500"/>
    <n v="0"/>
    <x v="0"/>
    <x v="1"/>
    <x v="1"/>
    <n v="497"/>
    <x v="0"/>
  </r>
  <r>
    <n v="516090"/>
    <x v="0"/>
    <x v="0"/>
    <n v="35000"/>
    <n v="35000"/>
    <n v="0"/>
    <x v="0"/>
    <x v="0"/>
    <x v="1"/>
    <n v="494"/>
    <x v="0"/>
  </r>
  <r>
    <n v="516093"/>
    <x v="0"/>
    <x v="0"/>
    <n v="20000"/>
    <n v="0"/>
    <n v="1"/>
    <x v="1"/>
    <x v="1"/>
    <x v="2"/>
    <n v="403"/>
    <x v="2"/>
  </r>
  <r>
    <n v="516113"/>
    <x v="0"/>
    <x v="0"/>
    <n v="55400"/>
    <n v="55400"/>
    <n v="0"/>
    <x v="0"/>
    <x v="0"/>
    <x v="1"/>
    <n v="443"/>
    <x v="3"/>
  </r>
  <r>
    <n v="516151"/>
    <x v="0"/>
    <x v="0"/>
    <n v="40000"/>
    <n v="40000"/>
    <n v="0"/>
    <x v="0"/>
    <x v="1"/>
    <x v="1"/>
    <n v="465"/>
    <x v="1"/>
  </r>
  <r>
    <n v="516164"/>
    <x v="1"/>
    <x v="1"/>
    <n v="35000"/>
    <n v="35000"/>
    <n v="0"/>
    <x v="0"/>
    <x v="0"/>
    <x v="0"/>
    <n v="494"/>
    <x v="0"/>
  </r>
  <r>
    <n v="516174"/>
    <x v="0"/>
    <x v="0"/>
    <n v="30000"/>
    <n v="30000"/>
    <n v="0"/>
    <x v="0"/>
    <x v="1"/>
    <x v="2"/>
    <n v="532"/>
    <x v="9"/>
  </r>
  <r>
    <n v="516176"/>
    <x v="0"/>
    <x v="1"/>
    <n v="27000"/>
    <n v="27000"/>
    <n v="0"/>
    <x v="0"/>
    <x v="1"/>
    <x v="0"/>
    <n v="496"/>
    <x v="0"/>
  </r>
  <r>
    <n v="516209"/>
    <x v="0"/>
    <x v="1"/>
    <n v="18000"/>
    <n v="18000"/>
    <n v="0"/>
    <x v="0"/>
    <x v="0"/>
    <x v="1"/>
    <n v="473"/>
    <x v="8"/>
  </r>
  <r>
    <n v="516214"/>
    <x v="1"/>
    <x v="0"/>
    <n v="5000"/>
    <n v="5000"/>
    <n v="0"/>
    <x v="0"/>
    <x v="0"/>
    <x v="1"/>
    <n v="420"/>
    <x v="6"/>
  </r>
  <r>
    <n v="516230"/>
    <x v="2"/>
    <x v="0"/>
    <n v="72000"/>
    <n v="72000"/>
    <n v="0"/>
    <x v="0"/>
    <x v="0"/>
    <x v="0"/>
    <n v="485"/>
    <x v="8"/>
  </r>
  <r>
    <n v="516240"/>
    <x v="2"/>
    <x v="2"/>
    <n v="20000"/>
    <n v="20000"/>
    <n v="0"/>
    <x v="0"/>
    <x v="0"/>
    <x v="1"/>
    <n v="372"/>
    <x v="4"/>
  </r>
  <r>
    <n v="516274"/>
    <x v="0"/>
    <x v="0"/>
    <n v="60000"/>
    <n v="60000"/>
    <n v="0"/>
    <x v="0"/>
    <x v="0"/>
    <x v="2"/>
    <n v="458"/>
    <x v="1"/>
  </r>
  <r>
    <n v="516322"/>
    <x v="0"/>
    <x v="0"/>
    <n v="30000"/>
    <n v="30000"/>
    <n v="0"/>
    <x v="0"/>
    <x v="1"/>
    <x v="0"/>
    <n v="522"/>
    <x v="7"/>
  </r>
  <r>
    <n v="516347"/>
    <x v="1"/>
    <x v="0"/>
    <n v="75500"/>
    <n v="75500"/>
    <n v="0"/>
    <x v="0"/>
    <x v="0"/>
    <x v="2"/>
    <n v="429"/>
    <x v="6"/>
  </r>
  <r>
    <n v="516556"/>
    <x v="0"/>
    <x v="1"/>
    <n v="40000"/>
    <n v="40000"/>
    <n v="0"/>
    <x v="0"/>
    <x v="1"/>
    <x v="0"/>
    <n v="500"/>
    <x v="0"/>
  </r>
  <r>
    <n v="516564"/>
    <x v="0"/>
    <x v="0"/>
    <n v="82000"/>
    <n v="82000"/>
    <n v="0"/>
    <x v="0"/>
    <x v="1"/>
    <x v="0"/>
    <n v="549"/>
    <x v="9"/>
  </r>
  <r>
    <n v="516573"/>
    <x v="0"/>
    <x v="2"/>
    <n v="33500"/>
    <n v="33500"/>
    <n v="0"/>
    <x v="0"/>
    <x v="0"/>
    <x v="1"/>
    <n v="445"/>
    <x v="3"/>
  </r>
  <r>
    <n v="516594"/>
    <x v="1"/>
    <x v="0"/>
    <n v="20000"/>
    <n v="20000"/>
    <n v="0"/>
    <x v="0"/>
    <x v="0"/>
    <x v="2"/>
    <n v="470"/>
    <x v="1"/>
  </r>
  <r>
    <n v="516599"/>
    <x v="1"/>
    <x v="0"/>
    <n v="32000"/>
    <n v="32000"/>
    <n v="0"/>
    <x v="0"/>
    <x v="1"/>
    <x v="1"/>
    <n v="454"/>
    <x v="1"/>
  </r>
  <r>
    <n v="516606"/>
    <x v="0"/>
    <x v="0"/>
    <n v="42000"/>
    <n v="42000"/>
    <n v="0"/>
    <x v="0"/>
    <x v="1"/>
    <x v="0"/>
    <n v="466"/>
    <x v="1"/>
  </r>
  <r>
    <n v="516627"/>
    <x v="0"/>
    <x v="0"/>
    <n v="35000"/>
    <n v="35000"/>
    <n v="0"/>
    <x v="0"/>
    <x v="1"/>
    <x v="0"/>
    <n v="469"/>
    <x v="1"/>
  </r>
  <r>
    <n v="516635"/>
    <x v="0"/>
    <x v="1"/>
    <n v="6500"/>
    <n v="6500"/>
    <n v="0"/>
    <x v="0"/>
    <x v="1"/>
    <x v="1"/>
    <n v="409"/>
    <x v="2"/>
  </r>
  <r>
    <n v="516638"/>
    <x v="1"/>
    <x v="0"/>
    <n v="30000"/>
    <n v="9564.0400000000009"/>
    <n v="1"/>
    <x v="1"/>
    <x v="0"/>
    <x v="2"/>
    <n v="465"/>
    <x v="1"/>
  </r>
  <r>
    <n v="516642"/>
    <x v="1"/>
    <x v="1"/>
    <n v="20000"/>
    <n v="20000"/>
    <n v="0"/>
    <x v="0"/>
    <x v="0"/>
    <x v="1"/>
    <n v="506"/>
    <x v="0"/>
  </r>
  <r>
    <n v="516649"/>
    <x v="2"/>
    <x v="0"/>
    <n v="75000"/>
    <n v="75000"/>
    <n v="0"/>
    <x v="0"/>
    <x v="0"/>
    <x v="0"/>
    <n v="560"/>
    <x v="10"/>
  </r>
  <r>
    <n v="516651"/>
    <x v="1"/>
    <x v="0"/>
    <n v="39000"/>
    <n v="39000"/>
    <n v="0"/>
    <x v="0"/>
    <x v="1"/>
    <x v="2"/>
    <n v="439"/>
    <x v="3"/>
  </r>
  <r>
    <n v="516652"/>
    <x v="0"/>
    <x v="2"/>
    <n v="46000"/>
    <n v="46000"/>
    <n v="0"/>
    <x v="0"/>
    <x v="1"/>
    <x v="1"/>
    <n v="477"/>
    <x v="8"/>
  </r>
  <r>
    <n v="516664"/>
    <x v="0"/>
    <x v="0"/>
    <n v="35000"/>
    <n v="35000"/>
    <n v="0"/>
    <x v="0"/>
    <x v="0"/>
    <x v="1"/>
    <n v="451"/>
    <x v="1"/>
  </r>
  <r>
    <n v="516669"/>
    <x v="0"/>
    <x v="0"/>
    <n v="136900"/>
    <n v="136900"/>
    <n v="0"/>
    <x v="0"/>
    <x v="1"/>
    <x v="0"/>
    <n v="561"/>
    <x v="10"/>
  </r>
  <r>
    <n v="516676"/>
    <x v="0"/>
    <x v="0"/>
    <n v="95000"/>
    <n v="95000"/>
    <n v="0"/>
    <x v="0"/>
    <x v="0"/>
    <x v="1"/>
    <n v="514"/>
    <x v="7"/>
  </r>
  <r>
    <n v="516703"/>
    <x v="0"/>
    <x v="0"/>
    <n v="95000"/>
    <n v="95000"/>
    <n v="0"/>
    <x v="0"/>
    <x v="1"/>
    <x v="0"/>
    <n v="458"/>
    <x v="1"/>
  </r>
  <r>
    <n v="516706"/>
    <x v="0"/>
    <x v="0"/>
    <n v="30000"/>
    <n v="30000"/>
    <n v="0"/>
    <x v="0"/>
    <x v="1"/>
    <x v="0"/>
    <n v="472"/>
    <x v="8"/>
  </r>
  <r>
    <n v="516711"/>
    <x v="1"/>
    <x v="0"/>
    <n v="5000"/>
    <n v="5000"/>
    <n v="0"/>
    <x v="0"/>
    <x v="1"/>
    <x v="0"/>
    <n v="444"/>
    <x v="3"/>
  </r>
  <r>
    <n v="516731"/>
    <x v="0"/>
    <x v="0"/>
    <n v="14500"/>
    <n v="14500"/>
    <n v="0"/>
    <x v="0"/>
    <x v="1"/>
    <x v="1"/>
    <n v="489"/>
    <x v="8"/>
  </r>
  <r>
    <n v="516733"/>
    <x v="1"/>
    <x v="0"/>
    <n v="20000"/>
    <n v="20000"/>
    <n v="0"/>
    <x v="0"/>
    <x v="1"/>
    <x v="2"/>
    <n v="476"/>
    <x v="8"/>
  </r>
  <r>
    <n v="516738"/>
    <x v="1"/>
    <x v="0"/>
    <n v="16000"/>
    <n v="16000"/>
    <n v="0"/>
    <x v="0"/>
    <x v="0"/>
    <x v="0"/>
    <n v="452"/>
    <x v="1"/>
  </r>
  <r>
    <n v="516744"/>
    <x v="1"/>
    <x v="0"/>
    <n v="40000"/>
    <n v="40000"/>
    <n v="0"/>
    <x v="0"/>
    <x v="1"/>
    <x v="1"/>
    <n v="500"/>
    <x v="0"/>
  </r>
  <r>
    <n v="516746"/>
    <x v="0"/>
    <x v="1"/>
    <n v="9000"/>
    <n v="9000"/>
    <n v="0"/>
    <x v="0"/>
    <x v="1"/>
    <x v="0"/>
    <n v="477"/>
    <x v="8"/>
  </r>
  <r>
    <n v="516748"/>
    <x v="0"/>
    <x v="0"/>
    <n v="42000"/>
    <n v="42000"/>
    <n v="0"/>
    <x v="0"/>
    <x v="1"/>
    <x v="2"/>
    <n v="520"/>
    <x v="7"/>
  </r>
  <r>
    <n v="516751"/>
    <x v="0"/>
    <x v="0"/>
    <n v="50000"/>
    <n v="35000"/>
    <n v="1"/>
    <x v="1"/>
    <x v="0"/>
    <x v="1"/>
    <n v="446"/>
    <x v="3"/>
  </r>
  <r>
    <n v="516755"/>
    <x v="0"/>
    <x v="1"/>
    <n v="35000"/>
    <n v="35000"/>
    <n v="0"/>
    <x v="0"/>
    <x v="1"/>
    <x v="2"/>
    <n v="478"/>
    <x v="8"/>
  </r>
  <r>
    <n v="516756"/>
    <x v="0"/>
    <x v="0"/>
    <n v="55000"/>
    <n v="55000"/>
    <n v="0"/>
    <x v="0"/>
    <x v="1"/>
    <x v="2"/>
    <n v="517"/>
    <x v="7"/>
  </r>
  <r>
    <n v="516758"/>
    <x v="1"/>
    <x v="0"/>
    <n v="24000"/>
    <n v="3109.39"/>
    <n v="1"/>
    <x v="1"/>
    <x v="1"/>
    <x v="2"/>
    <n v="421"/>
    <x v="6"/>
  </r>
  <r>
    <n v="516763"/>
    <x v="1"/>
    <x v="0"/>
    <n v="10000"/>
    <n v="10000"/>
    <n v="0"/>
    <x v="0"/>
    <x v="1"/>
    <x v="1"/>
    <n v="469"/>
    <x v="1"/>
  </r>
  <r>
    <n v="516770"/>
    <x v="0"/>
    <x v="0"/>
    <n v="112000"/>
    <n v="112000"/>
    <n v="0"/>
    <x v="0"/>
    <x v="1"/>
    <x v="2"/>
    <n v="565"/>
    <x v="10"/>
  </r>
  <r>
    <n v="516771"/>
    <x v="0"/>
    <x v="0"/>
    <n v="100000"/>
    <n v="100000"/>
    <n v="0"/>
    <x v="0"/>
    <x v="1"/>
    <x v="1"/>
    <n v="487"/>
    <x v="8"/>
  </r>
  <r>
    <n v="516777"/>
    <x v="0"/>
    <x v="0"/>
    <n v="35550"/>
    <n v="35550"/>
    <n v="0"/>
    <x v="0"/>
    <x v="1"/>
    <x v="1"/>
    <n v="543"/>
    <x v="9"/>
  </r>
  <r>
    <n v="516787"/>
    <x v="0"/>
    <x v="0"/>
    <n v="30000"/>
    <n v="30000"/>
    <n v="0"/>
    <x v="0"/>
    <x v="1"/>
    <x v="1"/>
    <n v="520"/>
    <x v="7"/>
  </r>
  <r>
    <n v="516790"/>
    <x v="1"/>
    <x v="0"/>
    <n v="5000"/>
    <n v="5000"/>
    <n v="0"/>
    <x v="0"/>
    <x v="1"/>
    <x v="0"/>
    <n v="494"/>
    <x v="0"/>
  </r>
  <r>
    <n v="516793"/>
    <x v="0"/>
    <x v="0"/>
    <n v="90000"/>
    <n v="90000"/>
    <n v="0"/>
    <x v="0"/>
    <x v="1"/>
    <x v="2"/>
    <n v="543"/>
    <x v="9"/>
  </r>
  <r>
    <n v="516802"/>
    <x v="0"/>
    <x v="0"/>
    <n v="69500"/>
    <n v="69500"/>
    <n v="0"/>
    <x v="0"/>
    <x v="1"/>
    <x v="0"/>
    <n v="518"/>
    <x v="7"/>
  </r>
  <r>
    <n v="516805"/>
    <x v="0"/>
    <x v="1"/>
    <n v="20000"/>
    <n v="20000"/>
    <n v="0"/>
    <x v="0"/>
    <x v="0"/>
    <x v="1"/>
    <n v="452"/>
    <x v="1"/>
  </r>
  <r>
    <n v="516811"/>
    <x v="1"/>
    <x v="0"/>
    <n v="14000"/>
    <n v="14000"/>
    <n v="0"/>
    <x v="0"/>
    <x v="1"/>
    <x v="2"/>
    <n v="443"/>
    <x v="3"/>
  </r>
  <r>
    <n v="516817"/>
    <x v="0"/>
    <x v="0"/>
    <n v="1000"/>
    <n v="1000"/>
    <n v="0"/>
    <x v="0"/>
    <x v="1"/>
    <x v="2"/>
    <n v="500"/>
    <x v="0"/>
  </r>
  <r>
    <n v="516821"/>
    <x v="1"/>
    <x v="0"/>
    <n v="27000"/>
    <n v="27000"/>
    <n v="0"/>
    <x v="0"/>
    <x v="0"/>
    <x v="1"/>
    <n v="451"/>
    <x v="1"/>
  </r>
  <r>
    <n v="516835"/>
    <x v="1"/>
    <x v="0"/>
    <n v="500"/>
    <n v="500"/>
    <n v="0"/>
    <x v="0"/>
    <x v="0"/>
    <x v="0"/>
    <n v="466"/>
    <x v="1"/>
  </r>
  <r>
    <n v="516838"/>
    <x v="1"/>
    <x v="0"/>
    <n v="15500"/>
    <n v="15500"/>
    <n v="0"/>
    <x v="0"/>
    <x v="1"/>
    <x v="0"/>
    <n v="498"/>
    <x v="0"/>
  </r>
  <r>
    <n v="516850"/>
    <x v="0"/>
    <x v="0"/>
    <n v="21000"/>
    <n v="21000"/>
    <n v="0"/>
    <x v="0"/>
    <x v="0"/>
    <x v="1"/>
    <n v="462"/>
    <x v="1"/>
  </r>
  <r>
    <n v="516857"/>
    <x v="1"/>
    <x v="0"/>
    <n v="75000"/>
    <n v="75000"/>
    <n v="0"/>
    <x v="0"/>
    <x v="0"/>
    <x v="0"/>
    <n v="424"/>
    <x v="6"/>
  </r>
  <r>
    <n v="516861"/>
    <x v="1"/>
    <x v="0"/>
    <n v="20000"/>
    <n v="20000"/>
    <n v="0"/>
    <x v="0"/>
    <x v="1"/>
    <x v="1"/>
    <n v="424"/>
    <x v="6"/>
  </r>
  <r>
    <n v="516865"/>
    <x v="0"/>
    <x v="0"/>
    <n v="63600"/>
    <n v="63600"/>
    <n v="0"/>
    <x v="0"/>
    <x v="1"/>
    <x v="1"/>
    <n v="495"/>
    <x v="0"/>
  </r>
  <r>
    <n v="516870"/>
    <x v="1"/>
    <x v="0"/>
    <n v="20000"/>
    <n v="0"/>
    <n v="1"/>
    <x v="1"/>
    <x v="0"/>
    <x v="0"/>
    <n v="385"/>
    <x v="4"/>
  </r>
  <r>
    <n v="516871"/>
    <x v="0"/>
    <x v="0"/>
    <n v="49000"/>
    <n v="49000"/>
    <n v="0"/>
    <x v="0"/>
    <x v="0"/>
    <x v="2"/>
    <n v="516"/>
    <x v="7"/>
  </r>
  <r>
    <n v="516882"/>
    <x v="0"/>
    <x v="0"/>
    <n v="45000"/>
    <n v="45000"/>
    <n v="0"/>
    <x v="0"/>
    <x v="1"/>
    <x v="0"/>
    <n v="520"/>
    <x v="7"/>
  </r>
  <r>
    <n v="516887"/>
    <x v="0"/>
    <x v="0"/>
    <n v="21000"/>
    <n v="21000"/>
    <n v="0"/>
    <x v="0"/>
    <x v="0"/>
    <x v="1"/>
    <n v="446"/>
    <x v="3"/>
  </r>
  <r>
    <n v="516888"/>
    <x v="0"/>
    <x v="0"/>
    <n v="34000"/>
    <n v="34000"/>
    <n v="0"/>
    <x v="0"/>
    <x v="0"/>
    <x v="0"/>
    <n v="551"/>
    <x v="10"/>
  </r>
  <r>
    <n v="516891"/>
    <x v="0"/>
    <x v="1"/>
    <n v="65000"/>
    <n v="65000"/>
    <n v="0"/>
    <x v="0"/>
    <x v="1"/>
    <x v="0"/>
    <n v="431"/>
    <x v="3"/>
  </r>
  <r>
    <n v="516893"/>
    <x v="1"/>
    <x v="0"/>
    <n v="25000"/>
    <n v="0"/>
    <n v="1"/>
    <x v="1"/>
    <x v="0"/>
    <x v="1"/>
    <n v="455"/>
    <x v="1"/>
  </r>
  <r>
    <n v="516904"/>
    <x v="0"/>
    <x v="0"/>
    <n v="103400"/>
    <n v="103400"/>
    <n v="0"/>
    <x v="0"/>
    <x v="0"/>
    <x v="1"/>
    <n v="488"/>
    <x v="8"/>
  </r>
  <r>
    <n v="516905"/>
    <x v="1"/>
    <x v="0"/>
    <n v="35000"/>
    <n v="35000"/>
    <n v="0"/>
    <x v="0"/>
    <x v="1"/>
    <x v="2"/>
    <n v="498"/>
    <x v="0"/>
  </r>
  <r>
    <n v="516915"/>
    <x v="2"/>
    <x v="1"/>
    <n v="35000"/>
    <n v="35000"/>
    <n v="0"/>
    <x v="0"/>
    <x v="1"/>
    <x v="1"/>
    <n v="486"/>
    <x v="8"/>
  </r>
  <r>
    <n v="516925"/>
    <x v="1"/>
    <x v="0"/>
    <n v="40000"/>
    <n v="40000"/>
    <n v="0"/>
    <x v="0"/>
    <x v="1"/>
    <x v="0"/>
    <n v="487"/>
    <x v="8"/>
  </r>
  <r>
    <n v="516934"/>
    <x v="1"/>
    <x v="0"/>
    <n v="500"/>
    <n v="500"/>
    <n v="0"/>
    <x v="0"/>
    <x v="1"/>
    <x v="2"/>
    <n v="448"/>
    <x v="3"/>
  </r>
  <r>
    <n v="516939"/>
    <x v="1"/>
    <x v="0"/>
    <n v="500"/>
    <n v="500"/>
    <n v="0"/>
    <x v="0"/>
    <x v="1"/>
    <x v="1"/>
    <n v="483"/>
    <x v="8"/>
  </r>
  <r>
    <n v="516957"/>
    <x v="1"/>
    <x v="0"/>
    <n v="40500"/>
    <n v="40500"/>
    <n v="0"/>
    <x v="0"/>
    <x v="1"/>
    <x v="2"/>
    <n v="473"/>
    <x v="8"/>
  </r>
  <r>
    <n v="516973"/>
    <x v="0"/>
    <x v="0"/>
    <n v="2500"/>
    <n v="2500"/>
    <n v="0"/>
    <x v="0"/>
    <x v="0"/>
    <x v="1"/>
    <n v="440"/>
    <x v="3"/>
  </r>
  <r>
    <n v="516978"/>
    <x v="0"/>
    <x v="0"/>
    <n v="100000"/>
    <n v="100000"/>
    <n v="0"/>
    <x v="0"/>
    <x v="0"/>
    <x v="1"/>
    <n v="506"/>
    <x v="0"/>
  </r>
  <r>
    <n v="516986"/>
    <x v="0"/>
    <x v="1"/>
    <n v="40000"/>
    <n v="40000"/>
    <n v="0"/>
    <x v="0"/>
    <x v="1"/>
    <x v="0"/>
    <n v="518"/>
    <x v="7"/>
  </r>
  <r>
    <n v="516989"/>
    <x v="1"/>
    <x v="1"/>
    <n v="40000"/>
    <n v="40000"/>
    <n v="0"/>
    <x v="0"/>
    <x v="1"/>
    <x v="0"/>
    <n v="442"/>
    <x v="3"/>
  </r>
  <r>
    <n v="516990"/>
    <x v="0"/>
    <x v="0"/>
    <n v="36300"/>
    <n v="36300"/>
    <n v="0"/>
    <x v="0"/>
    <x v="1"/>
    <x v="1"/>
    <n v="472"/>
    <x v="8"/>
  </r>
  <r>
    <n v="516991"/>
    <x v="2"/>
    <x v="1"/>
    <n v="70000"/>
    <n v="70000"/>
    <n v="0"/>
    <x v="0"/>
    <x v="0"/>
    <x v="1"/>
    <n v="563"/>
    <x v="10"/>
  </r>
  <r>
    <n v="517003"/>
    <x v="0"/>
    <x v="0"/>
    <n v="60000"/>
    <n v="60000"/>
    <n v="0"/>
    <x v="0"/>
    <x v="0"/>
    <x v="0"/>
    <n v="532"/>
    <x v="9"/>
  </r>
  <r>
    <n v="517015"/>
    <x v="1"/>
    <x v="0"/>
    <n v="280000"/>
    <n v="280000"/>
    <n v="0"/>
    <x v="0"/>
    <x v="0"/>
    <x v="2"/>
    <n v="535"/>
    <x v="9"/>
  </r>
  <r>
    <n v="517018"/>
    <x v="1"/>
    <x v="0"/>
    <n v="35000"/>
    <n v="35000"/>
    <n v="0"/>
    <x v="0"/>
    <x v="0"/>
    <x v="1"/>
    <n v="501"/>
    <x v="0"/>
  </r>
  <r>
    <n v="517021"/>
    <x v="1"/>
    <x v="0"/>
    <n v="30000"/>
    <n v="30000"/>
    <n v="0"/>
    <x v="0"/>
    <x v="1"/>
    <x v="0"/>
    <n v="494"/>
    <x v="0"/>
  </r>
  <r>
    <n v="517030"/>
    <x v="0"/>
    <x v="2"/>
    <n v="9000"/>
    <n v="9000"/>
    <n v="0"/>
    <x v="0"/>
    <x v="0"/>
    <x v="1"/>
    <n v="386"/>
    <x v="4"/>
  </r>
  <r>
    <n v="517033"/>
    <x v="0"/>
    <x v="0"/>
    <n v="8000"/>
    <n v="8000"/>
    <n v="0"/>
    <x v="0"/>
    <x v="0"/>
    <x v="1"/>
    <n v="395"/>
    <x v="2"/>
  </r>
  <r>
    <n v="517047"/>
    <x v="1"/>
    <x v="0"/>
    <n v="500"/>
    <n v="500"/>
    <n v="0"/>
    <x v="0"/>
    <x v="1"/>
    <x v="0"/>
    <n v="484"/>
    <x v="8"/>
  </r>
  <r>
    <n v="517057"/>
    <x v="0"/>
    <x v="0"/>
    <n v="135000"/>
    <n v="135000"/>
    <n v="0"/>
    <x v="0"/>
    <x v="0"/>
    <x v="1"/>
    <n v="462"/>
    <x v="1"/>
  </r>
  <r>
    <n v="517061"/>
    <x v="0"/>
    <x v="0"/>
    <n v="30000"/>
    <n v="30000"/>
    <n v="0"/>
    <x v="0"/>
    <x v="0"/>
    <x v="0"/>
    <n v="505"/>
    <x v="0"/>
  </r>
  <r>
    <n v="517069"/>
    <x v="1"/>
    <x v="0"/>
    <n v="25000"/>
    <n v="25000"/>
    <n v="0"/>
    <x v="0"/>
    <x v="0"/>
    <x v="2"/>
    <n v="484"/>
    <x v="8"/>
  </r>
  <r>
    <n v="517075"/>
    <x v="0"/>
    <x v="0"/>
    <n v="135000"/>
    <n v="135000"/>
    <n v="0"/>
    <x v="0"/>
    <x v="0"/>
    <x v="0"/>
    <n v="553"/>
    <x v="10"/>
  </r>
  <r>
    <n v="517077"/>
    <x v="1"/>
    <x v="0"/>
    <n v="7000"/>
    <n v="7000"/>
    <n v="0"/>
    <x v="0"/>
    <x v="0"/>
    <x v="0"/>
    <n v="389"/>
    <x v="4"/>
  </r>
  <r>
    <n v="517078"/>
    <x v="1"/>
    <x v="0"/>
    <n v="500"/>
    <n v="500"/>
    <n v="0"/>
    <x v="0"/>
    <x v="0"/>
    <x v="0"/>
    <n v="440"/>
    <x v="3"/>
  </r>
  <r>
    <n v="517081"/>
    <x v="0"/>
    <x v="0"/>
    <n v="34967"/>
    <n v="34967"/>
    <n v="0"/>
    <x v="0"/>
    <x v="0"/>
    <x v="2"/>
    <n v="496"/>
    <x v="0"/>
  </r>
  <r>
    <n v="517082"/>
    <x v="0"/>
    <x v="0"/>
    <n v="40000"/>
    <n v="40000"/>
    <n v="0"/>
    <x v="0"/>
    <x v="0"/>
    <x v="1"/>
    <n v="527"/>
    <x v="7"/>
  </r>
  <r>
    <n v="517086"/>
    <x v="0"/>
    <x v="1"/>
    <n v="164000"/>
    <n v="164000"/>
    <n v="0"/>
    <x v="0"/>
    <x v="0"/>
    <x v="2"/>
    <n v="520"/>
    <x v="7"/>
  </r>
  <r>
    <n v="517087"/>
    <x v="1"/>
    <x v="0"/>
    <n v="11002"/>
    <n v="11002"/>
    <n v="0"/>
    <x v="0"/>
    <x v="1"/>
    <x v="1"/>
    <n v="466"/>
    <x v="1"/>
  </r>
  <r>
    <n v="517096"/>
    <x v="0"/>
    <x v="0"/>
    <n v="34200"/>
    <n v="34200"/>
    <n v="0"/>
    <x v="0"/>
    <x v="1"/>
    <x v="1"/>
    <n v="462"/>
    <x v="1"/>
  </r>
  <r>
    <n v="517108"/>
    <x v="0"/>
    <x v="0"/>
    <n v="60000"/>
    <n v="60000"/>
    <n v="0"/>
    <x v="0"/>
    <x v="0"/>
    <x v="0"/>
    <n v="412"/>
    <x v="6"/>
  </r>
  <r>
    <n v="517115"/>
    <x v="1"/>
    <x v="0"/>
    <n v="40000"/>
    <n v="40000"/>
    <n v="0"/>
    <x v="0"/>
    <x v="1"/>
    <x v="0"/>
    <n v="496"/>
    <x v="0"/>
  </r>
  <r>
    <n v="517116"/>
    <x v="1"/>
    <x v="0"/>
    <n v="60000"/>
    <n v="60000"/>
    <n v="0"/>
    <x v="0"/>
    <x v="0"/>
    <x v="1"/>
    <n v="507"/>
    <x v="0"/>
  </r>
  <r>
    <n v="517131"/>
    <x v="0"/>
    <x v="0"/>
    <n v="38000"/>
    <n v="38000"/>
    <n v="0"/>
    <x v="0"/>
    <x v="0"/>
    <x v="1"/>
    <n v="469"/>
    <x v="1"/>
  </r>
  <r>
    <n v="517140"/>
    <x v="0"/>
    <x v="1"/>
    <n v="20000"/>
    <n v="20000"/>
    <n v="0"/>
    <x v="0"/>
    <x v="0"/>
    <x v="1"/>
    <n v="485"/>
    <x v="8"/>
  </r>
  <r>
    <n v="517141"/>
    <x v="0"/>
    <x v="0"/>
    <n v="50500"/>
    <n v="50500"/>
    <n v="0"/>
    <x v="0"/>
    <x v="1"/>
    <x v="2"/>
    <n v="455"/>
    <x v="1"/>
  </r>
  <r>
    <n v="517143"/>
    <x v="1"/>
    <x v="0"/>
    <n v="30000"/>
    <n v="30000"/>
    <n v="0"/>
    <x v="0"/>
    <x v="1"/>
    <x v="0"/>
    <n v="536"/>
    <x v="9"/>
  </r>
  <r>
    <n v="517145"/>
    <x v="1"/>
    <x v="0"/>
    <n v="1000"/>
    <n v="1000"/>
    <n v="0"/>
    <x v="0"/>
    <x v="0"/>
    <x v="2"/>
    <n v="448"/>
    <x v="3"/>
  </r>
  <r>
    <n v="517148"/>
    <x v="0"/>
    <x v="0"/>
    <n v="30000"/>
    <n v="30000"/>
    <n v="0"/>
    <x v="0"/>
    <x v="1"/>
    <x v="1"/>
    <n v="480"/>
    <x v="8"/>
  </r>
  <r>
    <n v="517150"/>
    <x v="0"/>
    <x v="0"/>
    <n v="25500"/>
    <n v="25500"/>
    <n v="0"/>
    <x v="0"/>
    <x v="0"/>
    <x v="1"/>
    <n v="430"/>
    <x v="6"/>
  </r>
  <r>
    <n v="517154"/>
    <x v="0"/>
    <x v="0"/>
    <n v="35000"/>
    <n v="35000"/>
    <n v="0"/>
    <x v="0"/>
    <x v="0"/>
    <x v="1"/>
    <n v="523"/>
    <x v="7"/>
  </r>
  <r>
    <n v="517157"/>
    <x v="1"/>
    <x v="0"/>
    <n v="70000"/>
    <n v="70000"/>
    <n v="0"/>
    <x v="0"/>
    <x v="1"/>
    <x v="0"/>
    <n v="435"/>
    <x v="3"/>
  </r>
  <r>
    <n v="517176"/>
    <x v="0"/>
    <x v="0"/>
    <n v="132000"/>
    <n v="132000"/>
    <n v="0"/>
    <x v="0"/>
    <x v="1"/>
    <x v="2"/>
    <n v="543"/>
    <x v="9"/>
  </r>
  <r>
    <n v="517177"/>
    <x v="0"/>
    <x v="0"/>
    <n v="34000"/>
    <n v="34000"/>
    <n v="0"/>
    <x v="0"/>
    <x v="0"/>
    <x v="1"/>
    <n v="525"/>
    <x v="7"/>
  </r>
  <r>
    <n v="517194"/>
    <x v="1"/>
    <x v="0"/>
    <n v="35000"/>
    <n v="35000"/>
    <n v="0"/>
    <x v="0"/>
    <x v="1"/>
    <x v="2"/>
    <n v="507"/>
    <x v="0"/>
  </r>
  <r>
    <n v="517195"/>
    <x v="0"/>
    <x v="0"/>
    <n v="40000"/>
    <n v="40000"/>
    <n v="0"/>
    <x v="0"/>
    <x v="0"/>
    <x v="1"/>
    <n v="443"/>
    <x v="3"/>
  </r>
  <r>
    <n v="517224"/>
    <x v="1"/>
    <x v="0"/>
    <n v="13000"/>
    <n v="13000"/>
    <n v="0"/>
    <x v="0"/>
    <x v="0"/>
    <x v="1"/>
    <n v="455"/>
    <x v="1"/>
  </r>
  <r>
    <n v="517225"/>
    <x v="1"/>
    <x v="0"/>
    <n v="500"/>
    <n v="500"/>
    <n v="0"/>
    <x v="0"/>
    <x v="0"/>
    <x v="2"/>
    <n v="424"/>
    <x v="6"/>
  </r>
  <r>
    <n v="517227"/>
    <x v="0"/>
    <x v="1"/>
    <n v="63500"/>
    <n v="63500"/>
    <n v="0"/>
    <x v="0"/>
    <x v="0"/>
    <x v="1"/>
    <n v="446"/>
    <x v="3"/>
  </r>
  <r>
    <n v="517228"/>
    <x v="1"/>
    <x v="0"/>
    <n v="30000"/>
    <n v="30000"/>
    <n v="0"/>
    <x v="0"/>
    <x v="1"/>
    <x v="1"/>
    <n v="469"/>
    <x v="1"/>
  </r>
  <r>
    <n v="517232"/>
    <x v="0"/>
    <x v="1"/>
    <n v="22600"/>
    <n v="22600"/>
    <n v="0"/>
    <x v="0"/>
    <x v="1"/>
    <x v="1"/>
    <n v="490"/>
    <x v="8"/>
  </r>
  <r>
    <n v="517236"/>
    <x v="0"/>
    <x v="0"/>
    <n v="130000"/>
    <n v="130000"/>
    <n v="0"/>
    <x v="0"/>
    <x v="0"/>
    <x v="1"/>
    <n v="502"/>
    <x v="0"/>
  </r>
  <r>
    <n v="517247"/>
    <x v="1"/>
    <x v="0"/>
    <n v="31500"/>
    <n v="31500"/>
    <n v="0"/>
    <x v="0"/>
    <x v="0"/>
    <x v="1"/>
    <n v="449"/>
    <x v="3"/>
  </r>
  <r>
    <n v="517258"/>
    <x v="1"/>
    <x v="0"/>
    <n v="30200"/>
    <n v="30200"/>
    <n v="0"/>
    <x v="0"/>
    <x v="1"/>
    <x v="0"/>
    <n v="491"/>
    <x v="0"/>
  </r>
  <r>
    <n v="517261"/>
    <x v="0"/>
    <x v="0"/>
    <n v="26500"/>
    <n v="26500"/>
    <n v="0"/>
    <x v="0"/>
    <x v="0"/>
    <x v="0"/>
    <n v="514"/>
    <x v="7"/>
  </r>
  <r>
    <n v="517264"/>
    <x v="0"/>
    <x v="0"/>
    <n v="55000"/>
    <n v="55000"/>
    <n v="0"/>
    <x v="0"/>
    <x v="0"/>
    <x v="2"/>
    <n v="456"/>
    <x v="1"/>
  </r>
  <r>
    <n v="517274"/>
    <x v="0"/>
    <x v="0"/>
    <n v="6000"/>
    <n v="6000"/>
    <n v="0"/>
    <x v="0"/>
    <x v="1"/>
    <x v="2"/>
    <n v="509"/>
    <x v="0"/>
  </r>
  <r>
    <n v="517275"/>
    <x v="1"/>
    <x v="0"/>
    <n v="30000"/>
    <n v="30000"/>
    <n v="0"/>
    <x v="0"/>
    <x v="1"/>
    <x v="0"/>
    <n v="476"/>
    <x v="8"/>
  </r>
  <r>
    <n v="517276"/>
    <x v="0"/>
    <x v="1"/>
    <n v="45000"/>
    <n v="45000"/>
    <n v="0"/>
    <x v="0"/>
    <x v="0"/>
    <x v="1"/>
    <n v="488"/>
    <x v="8"/>
  </r>
  <r>
    <n v="517279"/>
    <x v="0"/>
    <x v="0"/>
    <n v="30000"/>
    <n v="30000"/>
    <n v="0"/>
    <x v="0"/>
    <x v="1"/>
    <x v="0"/>
    <n v="482"/>
    <x v="8"/>
  </r>
  <r>
    <n v="517282"/>
    <x v="1"/>
    <x v="0"/>
    <n v="35000"/>
    <n v="35000"/>
    <n v="0"/>
    <x v="0"/>
    <x v="1"/>
    <x v="0"/>
    <n v="518"/>
    <x v="7"/>
  </r>
  <r>
    <n v="517283"/>
    <x v="0"/>
    <x v="1"/>
    <n v="19000"/>
    <n v="19000"/>
    <n v="0"/>
    <x v="0"/>
    <x v="0"/>
    <x v="0"/>
    <n v="442"/>
    <x v="3"/>
  </r>
  <r>
    <n v="517291"/>
    <x v="0"/>
    <x v="0"/>
    <n v="60000"/>
    <n v="60000"/>
    <n v="0"/>
    <x v="0"/>
    <x v="0"/>
    <x v="1"/>
    <n v="485"/>
    <x v="8"/>
  </r>
  <r>
    <n v="517292"/>
    <x v="1"/>
    <x v="0"/>
    <n v="40000"/>
    <n v="40000"/>
    <n v="0"/>
    <x v="0"/>
    <x v="1"/>
    <x v="1"/>
    <n v="470"/>
    <x v="1"/>
  </r>
  <r>
    <n v="517304"/>
    <x v="0"/>
    <x v="0"/>
    <n v="71900"/>
    <n v="71900"/>
    <n v="0"/>
    <x v="0"/>
    <x v="1"/>
    <x v="0"/>
    <n v="526"/>
    <x v="7"/>
  </r>
  <r>
    <n v="517308"/>
    <x v="2"/>
    <x v="2"/>
    <n v="22000"/>
    <n v="22000"/>
    <n v="0"/>
    <x v="0"/>
    <x v="0"/>
    <x v="1"/>
    <n v="460"/>
    <x v="1"/>
  </r>
  <r>
    <n v="517310"/>
    <x v="0"/>
    <x v="2"/>
    <n v="30000"/>
    <n v="30000"/>
    <n v="0"/>
    <x v="0"/>
    <x v="0"/>
    <x v="1"/>
    <n v="469"/>
    <x v="1"/>
  </r>
  <r>
    <n v="517311"/>
    <x v="0"/>
    <x v="0"/>
    <n v="33600"/>
    <n v="33600"/>
    <n v="0"/>
    <x v="0"/>
    <x v="1"/>
    <x v="0"/>
    <n v="494"/>
    <x v="0"/>
  </r>
  <r>
    <n v="517314"/>
    <x v="0"/>
    <x v="0"/>
    <n v="26500"/>
    <n v="26500"/>
    <n v="0"/>
    <x v="0"/>
    <x v="1"/>
    <x v="2"/>
    <n v="533"/>
    <x v="9"/>
  </r>
  <r>
    <n v="517318"/>
    <x v="1"/>
    <x v="0"/>
    <n v="10000"/>
    <n v="10000"/>
    <n v="0"/>
    <x v="0"/>
    <x v="1"/>
    <x v="0"/>
    <n v="543"/>
    <x v="9"/>
  </r>
  <r>
    <n v="517321"/>
    <x v="0"/>
    <x v="0"/>
    <n v="110500"/>
    <n v="110500"/>
    <n v="0"/>
    <x v="0"/>
    <x v="0"/>
    <x v="1"/>
    <n v="500"/>
    <x v="0"/>
  </r>
  <r>
    <n v="517327"/>
    <x v="0"/>
    <x v="0"/>
    <n v="72000"/>
    <n v="72000"/>
    <n v="0"/>
    <x v="0"/>
    <x v="0"/>
    <x v="0"/>
    <n v="502"/>
    <x v="0"/>
  </r>
  <r>
    <n v="517328"/>
    <x v="0"/>
    <x v="0"/>
    <n v="60000"/>
    <n v="60000"/>
    <n v="0"/>
    <x v="0"/>
    <x v="1"/>
    <x v="0"/>
    <n v="550"/>
    <x v="9"/>
  </r>
  <r>
    <n v="517335"/>
    <x v="0"/>
    <x v="1"/>
    <n v="43500"/>
    <n v="43500"/>
    <n v="0"/>
    <x v="0"/>
    <x v="0"/>
    <x v="0"/>
    <n v="508"/>
    <x v="0"/>
  </r>
  <r>
    <n v="517337"/>
    <x v="1"/>
    <x v="0"/>
    <n v="35000"/>
    <n v="35000"/>
    <n v="0"/>
    <x v="0"/>
    <x v="1"/>
    <x v="2"/>
    <n v="533"/>
    <x v="9"/>
  </r>
  <r>
    <n v="517340"/>
    <x v="1"/>
    <x v="0"/>
    <n v="31000"/>
    <n v="31000"/>
    <n v="0"/>
    <x v="0"/>
    <x v="1"/>
    <x v="1"/>
    <n v="437"/>
    <x v="3"/>
  </r>
  <r>
    <n v="517343"/>
    <x v="0"/>
    <x v="0"/>
    <n v="60000"/>
    <n v="60000"/>
    <n v="0"/>
    <x v="0"/>
    <x v="0"/>
    <x v="2"/>
    <n v="452"/>
    <x v="1"/>
  </r>
  <r>
    <n v="517348"/>
    <x v="0"/>
    <x v="0"/>
    <n v="47700"/>
    <n v="47700"/>
    <n v="0"/>
    <x v="0"/>
    <x v="0"/>
    <x v="1"/>
    <n v="457"/>
    <x v="1"/>
  </r>
  <r>
    <n v="517353"/>
    <x v="0"/>
    <x v="2"/>
    <n v="43500"/>
    <n v="43500"/>
    <n v="0"/>
    <x v="0"/>
    <x v="1"/>
    <x v="2"/>
    <n v="488"/>
    <x v="8"/>
  </r>
  <r>
    <n v="517357"/>
    <x v="1"/>
    <x v="0"/>
    <n v="30000"/>
    <n v="30000"/>
    <n v="0"/>
    <x v="0"/>
    <x v="0"/>
    <x v="1"/>
    <n v="471"/>
    <x v="8"/>
  </r>
  <r>
    <n v="517373"/>
    <x v="1"/>
    <x v="0"/>
    <n v="25000"/>
    <n v="25000"/>
    <n v="0"/>
    <x v="0"/>
    <x v="0"/>
    <x v="1"/>
    <n v="431"/>
    <x v="3"/>
  </r>
  <r>
    <n v="517374"/>
    <x v="0"/>
    <x v="0"/>
    <n v="165000"/>
    <n v="165000"/>
    <n v="0"/>
    <x v="0"/>
    <x v="1"/>
    <x v="0"/>
    <n v="566"/>
    <x v="10"/>
  </r>
  <r>
    <n v="517384"/>
    <x v="0"/>
    <x v="1"/>
    <n v="35000"/>
    <n v="35000"/>
    <n v="0"/>
    <x v="0"/>
    <x v="0"/>
    <x v="1"/>
    <n v="460"/>
    <x v="1"/>
  </r>
  <r>
    <n v="517385"/>
    <x v="0"/>
    <x v="0"/>
    <n v="94800"/>
    <n v="94800"/>
    <n v="0"/>
    <x v="0"/>
    <x v="0"/>
    <x v="0"/>
    <n v="450"/>
    <x v="3"/>
  </r>
  <r>
    <n v="517388"/>
    <x v="1"/>
    <x v="1"/>
    <n v="26000"/>
    <n v="26000"/>
    <n v="0"/>
    <x v="0"/>
    <x v="0"/>
    <x v="1"/>
    <n v="466"/>
    <x v="1"/>
  </r>
  <r>
    <n v="517389"/>
    <x v="1"/>
    <x v="0"/>
    <n v="500"/>
    <n v="500"/>
    <n v="0"/>
    <x v="0"/>
    <x v="1"/>
    <x v="2"/>
    <n v="535"/>
    <x v="9"/>
  </r>
  <r>
    <n v="517391"/>
    <x v="0"/>
    <x v="0"/>
    <n v="20000"/>
    <n v="20000"/>
    <n v="0"/>
    <x v="0"/>
    <x v="0"/>
    <x v="1"/>
    <n v="412"/>
    <x v="6"/>
  </r>
  <r>
    <n v="517402"/>
    <x v="0"/>
    <x v="0"/>
    <n v="75000"/>
    <n v="75000"/>
    <n v="0"/>
    <x v="0"/>
    <x v="0"/>
    <x v="1"/>
    <n v="433"/>
    <x v="3"/>
  </r>
  <r>
    <n v="517416"/>
    <x v="1"/>
    <x v="1"/>
    <n v="1000"/>
    <n v="1000"/>
    <n v="0"/>
    <x v="0"/>
    <x v="0"/>
    <x v="0"/>
    <n v="489"/>
    <x v="8"/>
  </r>
  <r>
    <n v="517423"/>
    <x v="1"/>
    <x v="0"/>
    <n v="24000"/>
    <n v="0"/>
    <n v="1"/>
    <x v="1"/>
    <x v="0"/>
    <x v="1"/>
    <n v="457"/>
    <x v="1"/>
  </r>
  <r>
    <n v="517426"/>
    <x v="0"/>
    <x v="1"/>
    <n v="33800"/>
    <n v="33800"/>
    <n v="0"/>
    <x v="0"/>
    <x v="1"/>
    <x v="0"/>
    <n v="542"/>
    <x v="9"/>
  </r>
  <r>
    <n v="517428"/>
    <x v="1"/>
    <x v="0"/>
    <n v="500"/>
    <n v="500"/>
    <n v="0"/>
    <x v="0"/>
    <x v="0"/>
    <x v="1"/>
    <n v="446"/>
    <x v="3"/>
  </r>
  <r>
    <n v="517430"/>
    <x v="0"/>
    <x v="0"/>
    <n v="38500"/>
    <n v="38500"/>
    <n v="0"/>
    <x v="0"/>
    <x v="0"/>
    <x v="1"/>
    <n v="499"/>
    <x v="0"/>
  </r>
  <r>
    <n v="517432"/>
    <x v="0"/>
    <x v="0"/>
    <n v="25000"/>
    <n v="25000"/>
    <n v="0"/>
    <x v="0"/>
    <x v="0"/>
    <x v="0"/>
    <n v="443"/>
    <x v="3"/>
  </r>
  <r>
    <n v="517450"/>
    <x v="0"/>
    <x v="1"/>
    <n v="141400"/>
    <n v="141400"/>
    <n v="0"/>
    <x v="0"/>
    <x v="1"/>
    <x v="1"/>
    <n v="558"/>
    <x v="10"/>
  </r>
  <r>
    <n v="517459"/>
    <x v="1"/>
    <x v="0"/>
    <n v="30000"/>
    <n v="30000"/>
    <n v="0"/>
    <x v="0"/>
    <x v="1"/>
    <x v="1"/>
    <n v="467"/>
    <x v="1"/>
  </r>
  <r>
    <n v="517460"/>
    <x v="0"/>
    <x v="2"/>
    <n v="20000"/>
    <n v="20000"/>
    <n v="0"/>
    <x v="0"/>
    <x v="1"/>
    <x v="1"/>
    <n v="527"/>
    <x v="7"/>
  </r>
  <r>
    <n v="517464"/>
    <x v="0"/>
    <x v="1"/>
    <n v="60000"/>
    <n v="60000"/>
    <n v="0"/>
    <x v="0"/>
    <x v="0"/>
    <x v="1"/>
    <n v="410"/>
    <x v="2"/>
  </r>
  <r>
    <n v="517478"/>
    <x v="1"/>
    <x v="0"/>
    <n v="30000"/>
    <n v="30000"/>
    <n v="0"/>
    <x v="0"/>
    <x v="0"/>
    <x v="1"/>
    <n v="475"/>
    <x v="8"/>
  </r>
  <r>
    <n v="517482"/>
    <x v="0"/>
    <x v="1"/>
    <n v="56000"/>
    <n v="56000"/>
    <n v="0"/>
    <x v="0"/>
    <x v="1"/>
    <x v="0"/>
    <n v="461"/>
    <x v="1"/>
  </r>
  <r>
    <n v="517497"/>
    <x v="1"/>
    <x v="0"/>
    <n v="30000"/>
    <n v="30000"/>
    <n v="0"/>
    <x v="0"/>
    <x v="1"/>
    <x v="2"/>
    <n v="459"/>
    <x v="1"/>
  </r>
  <r>
    <n v="517501"/>
    <x v="1"/>
    <x v="0"/>
    <n v="35000"/>
    <n v="35000"/>
    <n v="0"/>
    <x v="0"/>
    <x v="1"/>
    <x v="2"/>
    <n v="433"/>
    <x v="3"/>
  </r>
  <r>
    <n v="517507"/>
    <x v="0"/>
    <x v="0"/>
    <n v="40000"/>
    <n v="40000"/>
    <n v="0"/>
    <x v="0"/>
    <x v="1"/>
    <x v="1"/>
    <n v="479"/>
    <x v="8"/>
  </r>
  <r>
    <n v="517521"/>
    <x v="1"/>
    <x v="0"/>
    <n v="20000"/>
    <n v="20000"/>
    <n v="0"/>
    <x v="0"/>
    <x v="1"/>
    <x v="1"/>
    <n v="456"/>
    <x v="1"/>
  </r>
  <r>
    <n v="517526"/>
    <x v="0"/>
    <x v="1"/>
    <n v="10000"/>
    <n v="10000"/>
    <n v="0"/>
    <x v="0"/>
    <x v="0"/>
    <x v="0"/>
    <n v="487"/>
    <x v="8"/>
  </r>
  <r>
    <n v="517531"/>
    <x v="0"/>
    <x v="0"/>
    <n v="50500"/>
    <n v="50500"/>
    <n v="0"/>
    <x v="0"/>
    <x v="0"/>
    <x v="1"/>
    <n v="462"/>
    <x v="1"/>
  </r>
  <r>
    <n v="517536"/>
    <x v="1"/>
    <x v="0"/>
    <n v="19900"/>
    <n v="0"/>
    <n v="1"/>
    <x v="1"/>
    <x v="0"/>
    <x v="1"/>
    <n v="445"/>
    <x v="3"/>
  </r>
  <r>
    <n v="517542"/>
    <x v="0"/>
    <x v="0"/>
    <n v="100000"/>
    <n v="100000"/>
    <n v="0"/>
    <x v="0"/>
    <x v="0"/>
    <x v="1"/>
    <n v="446"/>
    <x v="3"/>
  </r>
  <r>
    <n v="517547"/>
    <x v="1"/>
    <x v="0"/>
    <n v="35000"/>
    <n v="35000"/>
    <n v="0"/>
    <x v="0"/>
    <x v="1"/>
    <x v="0"/>
    <n v="468"/>
    <x v="1"/>
  </r>
  <r>
    <n v="517553"/>
    <x v="1"/>
    <x v="0"/>
    <n v="30000"/>
    <n v="30000"/>
    <n v="0"/>
    <x v="0"/>
    <x v="0"/>
    <x v="0"/>
    <n v="455"/>
    <x v="1"/>
  </r>
  <r>
    <n v="517569"/>
    <x v="1"/>
    <x v="0"/>
    <n v="40000"/>
    <n v="0"/>
    <n v="1"/>
    <x v="1"/>
    <x v="1"/>
    <x v="0"/>
    <n v="455"/>
    <x v="1"/>
  </r>
  <r>
    <n v="517579"/>
    <x v="0"/>
    <x v="0"/>
    <n v="35000"/>
    <n v="35000"/>
    <n v="0"/>
    <x v="0"/>
    <x v="0"/>
    <x v="1"/>
    <n v="437"/>
    <x v="3"/>
  </r>
  <r>
    <n v="517580"/>
    <x v="0"/>
    <x v="1"/>
    <n v="15000"/>
    <n v="15000"/>
    <n v="0"/>
    <x v="0"/>
    <x v="1"/>
    <x v="1"/>
    <n v="507"/>
    <x v="0"/>
  </r>
  <r>
    <n v="517593"/>
    <x v="0"/>
    <x v="1"/>
    <n v="25000"/>
    <n v="25000"/>
    <n v="0"/>
    <x v="0"/>
    <x v="0"/>
    <x v="1"/>
    <n v="446"/>
    <x v="3"/>
  </r>
  <r>
    <n v="517598"/>
    <x v="0"/>
    <x v="0"/>
    <n v="30000"/>
    <n v="30000"/>
    <n v="0"/>
    <x v="0"/>
    <x v="0"/>
    <x v="1"/>
    <n v="409"/>
    <x v="2"/>
  </r>
  <r>
    <n v="517599"/>
    <x v="0"/>
    <x v="0"/>
    <n v="90000"/>
    <n v="90000"/>
    <n v="0"/>
    <x v="0"/>
    <x v="0"/>
    <x v="2"/>
    <n v="464"/>
    <x v="1"/>
  </r>
  <r>
    <n v="517604"/>
    <x v="0"/>
    <x v="1"/>
    <n v="20000"/>
    <n v="20000"/>
    <n v="0"/>
    <x v="0"/>
    <x v="1"/>
    <x v="1"/>
    <n v="433"/>
    <x v="3"/>
  </r>
  <r>
    <n v="517608"/>
    <x v="1"/>
    <x v="0"/>
    <n v="45000"/>
    <n v="45000"/>
    <n v="0"/>
    <x v="0"/>
    <x v="1"/>
    <x v="0"/>
    <n v="484"/>
    <x v="8"/>
  </r>
  <r>
    <n v="517613"/>
    <x v="1"/>
    <x v="0"/>
    <n v="40000"/>
    <n v="40000"/>
    <n v="0"/>
    <x v="0"/>
    <x v="1"/>
    <x v="1"/>
    <n v="463"/>
    <x v="1"/>
  </r>
  <r>
    <n v="517625"/>
    <x v="0"/>
    <x v="1"/>
    <n v="40000"/>
    <n v="40000"/>
    <n v="0"/>
    <x v="0"/>
    <x v="1"/>
    <x v="0"/>
    <n v="429"/>
    <x v="6"/>
  </r>
  <r>
    <n v="517634"/>
    <x v="1"/>
    <x v="0"/>
    <n v="30000"/>
    <n v="30000"/>
    <n v="0"/>
    <x v="0"/>
    <x v="1"/>
    <x v="1"/>
    <n v="474"/>
    <x v="8"/>
  </r>
  <r>
    <n v="517647"/>
    <x v="1"/>
    <x v="0"/>
    <n v="5000"/>
    <n v="5000"/>
    <n v="0"/>
    <x v="0"/>
    <x v="0"/>
    <x v="1"/>
    <n v="397"/>
    <x v="2"/>
  </r>
  <r>
    <n v="517658"/>
    <x v="0"/>
    <x v="2"/>
    <n v="14500"/>
    <n v="14500"/>
    <n v="0"/>
    <x v="0"/>
    <x v="0"/>
    <x v="0"/>
    <n v="439"/>
    <x v="3"/>
  </r>
  <r>
    <n v="517667"/>
    <x v="0"/>
    <x v="0"/>
    <n v="75000"/>
    <n v="75000"/>
    <n v="0"/>
    <x v="0"/>
    <x v="0"/>
    <x v="1"/>
    <n v="459"/>
    <x v="1"/>
  </r>
  <r>
    <n v="517672"/>
    <x v="1"/>
    <x v="0"/>
    <n v="20000"/>
    <n v="20000"/>
    <n v="0"/>
    <x v="0"/>
    <x v="0"/>
    <x v="1"/>
    <n v="508"/>
    <x v="0"/>
  </r>
  <r>
    <n v="517685"/>
    <x v="0"/>
    <x v="0"/>
    <n v="35000"/>
    <n v="35000"/>
    <n v="0"/>
    <x v="0"/>
    <x v="1"/>
    <x v="0"/>
    <n v="530"/>
    <x v="7"/>
  </r>
  <r>
    <n v="517687"/>
    <x v="1"/>
    <x v="0"/>
    <n v="35000"/>
    <n v="0"/>
    <n v="1"/>
    <x v="1"/>
    <x v="1"/>
    <x v="1"/>
    <n v="461"/>
    <x v="1"/>
  </r>
  <r>
    <n v="517689"/>
    <x v="0"/>
    <x v="1"/>
    <n v="40000"/>
    <n v="40000"/>
    <n v="0"/>
    <x v="0"/>
    <x v="0"/>
    <x v="0"/>
    <n v="482"/>
    <x v="8"/>
  </r>
  <r>
    <n v="517693"/>
    <x v="2"/>
    <x v="2"/>
    <n v="30000"/>
    <n v="30000"/>
    <n v="0"/>
    <x v="0"/>
    <x v="0"/>
    <x v="1"/>
    <n v="476"/>
    <x v="8"/>
  </r>
  <r>
    <n v="517698"/>
    <x v="1"/>
    <x v="0"/>
    <n v="10000"/>
    <n v="10000"/>
    <n v="0"/>
    <x v="0"/>
    <x v="1"/>
    <x v="2"/>
    <n v="474"/>
    <x v="8"/>
  </r>
  <r>
    <n v="517705"/>
    <x v="0"/>
    <x v="0"/>
    <n v="50000"/>
    <n v="50000"/>
    <n v="0"/>
    <x v="0"/>
    <x v="0"/>
    <x v="1"/>
    <n v="456"/>
    <x v="1"/>
  </r>
  <r>
    <n v="517707"/>
    <x v="1"/>
    <x v="0"/>
    <n v="19500"/>
    <n v="11500"/>
    <n v="0"/>
    <x v="0"/>
    <x v="1"/>
    <x v="1"/>
    <n v="488"/>
    <x v="8"/>
  </r>
  <r>
    <n v="517710"/>
    <x v="0"/>
    <x v="1"/>
    <n v="23600"/>
    <n v="23600"/>
    <n v="0"/>
    <x v="0"/>
    <x v="1"/>
    <x v="1"/>
    <n v="488"/>
    <x v="8"/>
  </r>
  <r>
    <n v="517713"/>
    <x v="1"/>
    <x v="1"/>
    <n v="10000"/>
    <n v="10000"/>
    <n v="0"/>
    <x v="0"/>
    <x v="1"/>
    <x v="0"/>
    <n v="494"/>
    <x v="0"/>
  </r>
  <r>
    <n v="517732"/>
    <x v="1"/>
    <x v="0"/>
    <n v="500"/>
    <n v="500"/>
    <n v="0"/>
    <x v="0"/>
    <x v="0"/>
    <x v="0"/>
    <n v="393"/>
    <x v="2"/>
  </r>
  <r>
    <n v="517753"/>
    <x v="1"/>
    <x v="0"/>
    <n v="60000"/>
    <n v="60000"/>
    <n v="0"/>
    <x v="0"/>
    <x v="0"/>
    <x v="0"/>
    <n v="399"/>
    <x v="2"/>
  </r>
  <r>
    <n v="517777"/>
    <x v="1"/>
    <x v="0"/>
    <n v="30000"/>
    <n v="30000"/>
    <n v="0"/>
    <x v="0"/>
    <x v="1"/>
    <x v="0"/>
    <n v="460"/>
    <x v="1"/>
  </r>
  <r>
    <n v="517787"/>
    <x v="1"/>
    <x v="0"/>
    <n v="40000"/>
    <n v="40000"/>
    <n v="0"/>
    <x v="0"/>
    <x v="1"/>
    <x v="0"/>
    <n v="436"/>
    <x v="3"/>
  </r>
  <r>
    <n v="517799"/>
    <x v="0"/>
    <x v="0"/>
    <n v="7000"/>
    <n v="7000"/>
    <n v="0"/>
    <x v="0"/>
    <x v="1"/>
    <x v="1"/>
    <n v="483"/>
    <x v="8"/>
  </r>
  <r>
    <n v="517808"/>
    <x v="0"/>
    <x v="0"/>
    <n v="35500"/>
    <n v="35500"/>
    <n v="0"/>
    <x v="0"/>
    <x v="1"/>
    <x v="1"/>
    <n v="486"/>
    <x v="8"/>
  </r>
  <r>
    <n v="517817"/>
    <x v="0"/>
    <x v="1"/>
    <n v="35000"/>
    <n v="35000"/>
    <n v="0"/>
    <x v="0"/>
    <x v="1"/>
    <x v="0"/>
    <n v="459"/>
    <x v="1"/>
  </r>
  <r>
    <n v="517820"/>
    <x v="0"/>
    <x v="1"/>
    <n v="25500"/>
    <n v="25500"/>
    <n v="0"/>
    <x v="0"/>
    <x v="1"/>
    <x v="0"/>
    <n v="513"/>
    <x v="7"/>
  </r>
  <r>
    <n v="517822"/>
    <x v="0"/>
    <x v="2"/>
    <n v="40000"/>
    <n v="40000"/>
    <n v="0"/>
    <x v="0"/>
    <x v="1"/>
    <x v="2"/>
    <n v="477"/>
    <x v="8"/>
  </r>
  <r>
    <n v="517828"/>
    <x v="0"/>
    <x v="0"/>
    <n v="27000"/>
    <n v="27000"/>
    <n v="0"/>
    <x v="0"/>
    <x v="1"/>
    <x v="2"/>
    <n v="465"/>
    <x v="1"/>
  </r>
  <r>
    <n v="517839"/>
    <x v="2"/>
    <x v="1"/>
    <n v="85000"/>
    <n v="85000"/>
    <n v="0"/>
    <x v="0"/>
    <x v="0"/>
    <x v="1"/>
    <n v="460"/>
    <x v="1"/>
  </r>
  <r>
    <n v="517843"/>
    <x v="0"/>
    <x v="2"/>
    <n v="25000"/>
    <n v="25000"/>
    <n v="0"/>
    <x v="0"/>
    <x v="0"/>
    <x v="1"/>
    <n v="462"/>
    <x v="1"/>
  </r>
  <r>
    <n v="517847"/>
    <x v="0"/>
    <x v="0"/>
    <n v="50000"/>
    <n v="50000"/>
    <n v="0"/>
    <x v="0"/>
    <x v="1"/>
    <x v="1"/>
    <n v="436"/>
    <x v="3"/>
  </r>
  <r>
    <n v="517848"/>
    <x v="1"/>
    <x v="0"/>
    <n v="2500"/>
    <n v="2500"/>
    <n v="0"/>
    <x v="0"/>
    <x v="1"/>
    <x v="1"/>
    <n v="507"/>
    <x v="0"/>
  </r>
  <r>
    <n v="517858"/>
    <x v="0"/>
    <x v="0"/>
    <n v="30000"/>
    <n v="0"/>
    <n v="1"/>
    <x v="1"/>
    <x v="1"/>
    <x v="1"/>
    <n v="478"/>
    <x v="8"/>
  </r>
  <r>
    <n v="517861"/>
    <x v="0"/>
    <x v="2"/>
    <n v="27000"/>
    <n v="27000"/>
    <n v="0"/>
    <x v="0"/>
    <x v="0"/>
    <x v="1"/>
    <n v="498"/>
    <x v="0"/>
  </r>
  <r>
    <n v="517871"/>
    <x v="0"/>
    <x v="0"/>
    <n v="40000"/>
    <n v="40000"/>
    <n v="0"/>
    <x v="0"/>
    <x v="0"/>
    <x v="1"/>
    <n v="473"/>
    <x v="8"/>
  </r>
  <r>
    <n v="517874"/>
    <x v="0"/>
    <x v="0"/>
    <n v="50000"/>
    <n v="50000"/>
    <n v="0"/>
    <x v="0"/>
    <x v="0"/>
    <x v="2"/>
    <n v="401"/>
    <x v="2"/>
  </r>
  <r>
    <n v="517882"/>
    <x v="0"/>
    <x v="0"/>
    <n v="35000"/>
    <n v="35000"/>
    <n v="0"/>
    <x v="0"/>
    <x v="1"/>
    <x v="1"/>
    <n v="459"/>
    <x v="1"/>
  </r>
  <r>
    <n v="517884"/>
    <x v="1"/>
    <x v="1"/>
    <n v="30000"/>
    <n v="30000"/>
    <n v="0"/>
    <x v="0"/>
    <x v="1"/>
    <x v="1"/>
    <n v="472"/>
    <x v="8"/>
  </r>
  <r>
    <n v="517890"/>
    <x v="0"/>
    <x v="0"/>
    <n v="35000"/>
    <n v="35000"/>
    <n v="0"/>
    <x v="0"/>
    <x v="1"/>
    <x v="0"/>
    <n v="510"/>
    <x v="0"/>
  </r>
  <r>
    <n v="517893"/>
    <x v="0"/>
    <x v="0"/>
    <n v="42100"/>
    <n v="42100"/>
    <n v="0"/>
    <x v="0"/>
    <x v="0"/>
    <x v="0"/>
    <n v="465"/>
    <x v="1"/>
  </r>
  <r>
    <n v="517894"/>
    <x v="1"/>
    <x v="1"/>
    <n v="25000"/>
    <n v="25000"/>
    <n v="0"/>
    <x v="0"/>
    <x v="0"/>
    <x v="0"/>
    <n v="445"/>
    <x v="3"/>
  </r>
  <r>
    <n v="517905"/>
    <x v="0"/>
    <x v="0"/>
    <n v="126300"/>
    <n v="126300"/>
    <n v="0"/>
    <x v="0"/>
    <x v="0"/>
    <x v="1"/>
    <n v="449"/>
    <x v="3"/>
  </r>
  <r>
    <n v="517907"/>
    <x v="0"/>
    <x v="0"/>
    <n v="35000"/>
    <n v="35000"/>
    <n v="0"/>
    <x v="0"/>
    <x v="1"/>
    <x v="1"/>
    <n v="510"/>
    <x v="0"/>
  </r>
  <r>
    <n v="517912"/>
    <x v="0"/>
    <x v="1"/>
    <n v="30000"/>
    <n v="30000"/>
    <n v="0"/>
    <x v="0"/>
    <x v="1"/>
    <x v="1"/>
    <n v="431"/>
    <x v="3"/>
  </r>
  <r>
    <n v="517913"/>
    <x v="0"/>
    <x v="0"/>
    <n v="50000"/>
    <n v="50000"/>
    <n v="0"/>
    <x v="0"/>
    <x v="1"/>
    <x v="2"/>
    <n v="487"/>
    <x v="8"/>
  </r>
  <r>
    <n v="517918"/>
    <x v="1"/>
    <x v="0"/>
    <n v="25000"/>
    <n v="25000"/>
    <n v="0"/>
    <x v="0"/>
    <x v="1"/>
    <x v="0"/>
    <n v="461"/>
    <x v="1"/>
  </r>
  <r>
    <n v="517920"/>
    <x v="1"/>
    <x v="0"/>
    <n v="15000"/>
    <n v="15000"/>
    <n v="0"/>
    <x v="0"/>
    <x v="0"/>
    <x v="1"/>
    <n v="428"/>
    <x v="6"/>
  </r>
  <r>
    <n v="517926"/>
    <x v="0"/>
    <x v="0"/>
    <n v="25000"/>
    <n v="25000"/>
    <n v="0"/>
    <x v="0"/>
    <x v="1"/>
    <x v="2"/>
    <n v="466"/>
    <x v="1"/>
  </r>
  <r>
    <n v="517946"/>
    <x v="1"/>
    <x v="0"/>
    <n v="500"/>
    <n v="500"/>
    <n v="0"/>
    <x v="0"/>
    <x v="1"/>
    <x v="0"/>
    <n v="479"/>
    <x v="8"/>
  </r>
  <r>
    <n v="517955"/>
    <x v="2"/>
    <x v="2"/>
    <n v="30000"/>
    <n v="30000"/>
    <n v="0"/>
    <x v="0"/>
    <x v="1"/>
    <x v="1"/>
    <n v="479"/>
    <x v="8"/>
  </r>
  <r>
    <n v="517966"/>
    <x v="1"/>
    <x v="0"/>
    <n v="1000"/>
    <n v="1000"/>
    <n v="0"/>
    <x v="0"/>
    <x v="1"/>
    <x v="0"/>
    <n v="518"/>
    <x v="7"/>
  </r>
  <r>
    <n v="517972"/>
    <x v="0"/>
    <x v="0"/>
    <n v="59000"/>
    <n v="59000"/>
    <n v="0"/>
    <x v="0"/>
    <x v="0"/>
    <x v="0"/>
    <n v="492"/>
    <x v="0"/>
  </r>
  <r>
    <n v="517982"/>
    <x v="0"/>
    <x v="0"/>
    <n v="50000"/>
    <n v="50000"/>
    <n v="0"/>
    <x v="0"/>
    <x v="1"/>
    <x v="2"/>
    <n v="446"/>
    <x v="3"/>
  </r>
  <r>
    <n v="517984"/>
    <x v="1"/>
    <x v="0"/>
    <n v="600"/>
    <n v="600"/>
    <n v="0"/>
    <x v="0"/>
    <x v="1"/>
    <x v="0"/>
    <n v="508"/>
    <x v="0"/>
  </r>
  <r>
    <n v="517989"/>
    <x v="0"/>
    <x v="0"/>
    <n v="26000"/>
    <n v="26000"/>
    <n v="0"/>
    <x v="0"/>
    <x v="0"/>
    <x v="0"/>
    <n v="518"/>
    <x v="7"/>
  </r>
  <r>
    <n v="517994"/>
    <x v="0"/>
    <x v="0"/>
    <n v="36600"/>
    <n v="36600"/>
    <n v="0"/>
    <x v="0"/>
    <x v="1"/>
    <x v="2"/>
    <n v="553"/>
    <x v="10"/>
  </r>
  <r>
    <n v="518024"/>
    <x v="0"/>
    <x v="0"/>
    <n v="30744"/>
    <n v="30744"/>
    <n v="0"/>
    <x v="0"/>
    <x v="0"/>
    <x v="1"/>
    <n v="437"/>
    <x v="3"/>
  </r>
  <r>
    <n v="518025"/>
    <x v="1"/>
    <x v="0"/>
    <n v="40000"/>
    <n v="40000"/>
    <n v="0"/>
    <x v="0"/>
    <x v="1"/>
    <x v="1"/>
    <n v="497"/>
    <x v="0"/>
  </r>
  <r>
    <n v="518039"/>
    <x v="1"/>
    <x v="0"/>
    <n v="34000"/>
    <n v="34000"/>
    <n v="0"/>
    <x v="0"/>
    <x v="0"/>
    <x v="1"/>
    <n v="424"/>
    <x v="6"/>
  </r>
  <r>
    <n v="518040"/>
    <x v="0"/>
    <x v="0"/>
    <n v="50000"/>
    <n v="50000"/>
    <n v="0"/>
    <x v="0"/>
    <x v="0"/>
    <x v="2"/>
    <n v="526"/>
    <x v="7"/>
  </r>
  <r>
    <n v="518042"/>
    <x v="1"/>
    <x v="0"/>
    <n v="20000"/>
    <n v="20000"/>
    <n v="0"/>
    <x v="0"/>
    <x v="0"/>
    <x v="1"/>
    <n v="421"/>
    <x v="6"/>
  </r>
  <r>
    <n v="518045"/>
    <x v="1"/>
    <x v="0"/>
    <n v="6000"/>
    <n v="6000"/>
    <n v="0"/>
    <x v="0"/>
    <x v="0"/>
    <x v="1"/>
    <n v="421"/>
    <x v="6"/>
  </r>
  <r>
    <n v="518052"/>
    <x v="0"/>
    <x v="0"/>
    <n v="40000"/>
    <n v="40000"/>
    <n v="0"/>
    <x v="0"/>
    <x v="1"/>
    <x v="2"/>
    <n v="436"/>
    <x v="3"/>
  </r>
  <r>
    <n v="518053"/>
    <x v="1"/>
    <x v="0"/>
    <n v="30000"/>
    <n v="30000"/>
    <n v="0"/>
    <x v="0"/>
    <x v="1"/>
    <x v="1"/>
    <n v="448"/>
    <x v="3"/>
  </r>
  <r>
    <n v="518057"/>
    <x v="1"/>
    <x v="0"/>
    <n v="17000"/>
    <n v="17000"/>
    <n v="0"/>
    <x v="0"/>
    <x v="0"/>
    <x v="1"/>
    <n v="411"/>
    <x v="6"/>
  </r>
  <r>
    <n v="518062"/>
    <x v="0"/>
    <x v="0"/>
    <n v="20000"/>
    <n v="20000"/>
    <n v="0"/>
    <x v="0"/>
    <x v="0"/>
    <x v="1"/>
    <n v="483"/>
    <x v="8"/>
  </r>
  <r>
    <n v="518072"/>
    <x v="0"/>
    <x v="0"/>
    <n v="10000"/>
    <n v="10000"/>
    <n v="0"/>
    <x v="0"/>
    <x v="1"/>
    <x v="0"/>
    <n v="558"/>
    <x v="10"/>
  </r>
  <r>
    <n v="518075"/>
    <x v="0"/>
    <x v="2"/>
    <n v="30000"/>
    <n v="30000"/>
    <n v="0"/>
    <x v="0"/>
    <x v="1"/>
    <x v="1"/>
    <n v="498"/>
    <x v="0"/>
  </r>
  <r>
    <n v="518085"/>
    <x v="0"/>
    <x v="0"/>
    <n v="40000"/>
    <n v="40000"/>
    <n v="0"/>
    <x v="0"/>
    <x v="0"/>
    <x v="1"/>
    <n v="446"/>
    <x v="3"/>
  </r>
  <r>
    <n v="518091"/>
    <x v="0"/>
    <x v="0"/>
    <n v="25000"/>
    <n v="25000"/>
    <n v="0"/>
    <x v="0"/>
    <x v="1"/>
    <x v="1"/>
    <n v="436"/>
    <x v="3"/>
  </r>
  <r>
    <n v="518152"/>
    <x v="1"/>
    <x v="0"/>
    <n v="500"/>
    <n v="500"/>
    <n v="0"/>
    <x v="0"/>
    <x v="1"/>
    <x v="1"/>
    <n v="401"/>
    <x v="2"/>
  </r>
  <r>
    <n v="518156"/>
    <x v="2"/>
    <x v="0"/>
    <n v="74600"/>
    <n v="74600"/>
    <n v="0"/>
    <x v="0"/>
    <x v="1"/>
    <x v="2"/>
    <n v="539"/>
    <x v="9"/>
  </r>
  <r>
    <n v="518158"/>
    <x v="0"/>
    <x v="0"/>
    <n v="38500"/>
    <n v="38500"/>
    <n v="0"/>
    <x v="0"/>
    <x v="1"/>
    <x v="1"/>
    <n v="534"/>
    <x v="9"/>
  </r>
  <r>
    <n v="518159"/>
    <x v="0"/>
    <x v="0"/>
    <n v="27456"/>
    <n v="27456"/>
    <n v="0"/>
    <x v="0"/>
    <x v="1"/>
    <x v="1"/>
    <n v="418"/>
    <x v="6"/>
  </r>
  <r>
    <n v="518161"/>
    <x v="1"/>
    <x v="0"/>
    <n v="30000"/>
    <n v="30000"/>
    <n v="0"/>
    <x v="0"/>
    <x v="0"/>
    <x v="1"/>
    <n v="430"/>
    <x v="6"/>
  </r>
  <r>
    <n v="518164"/>
    <x v="1"/>
    <x v="0"/>
    <n v="20000"/>
    <n v="20000"/>
    <n v="0"/>
    <x v="0"/>
    <x v="0"/>
    <x v="0"/>
    <n v="448"/>
    <x v="3"/>
  </r>
  <r>
    <n v="518168"/>
    <x v="0"/>
    <x v="1"/>
    <n v="10000"/>
    <n v="10000"/>
    <n v="0"/>
    <x v="0"/>
    <x v="1"/>
    <x v="1"/>
    <n v="490"/>
    <x v="8"/>
  </r>
  <r>
    <n v="518169"/>
    <x v="0"/>
    <x v="0"/>
    <n v="25100"/>
    <n v="25100"/>
    <n v="0"/>
    <x v="0"/>
    <x v="1"/>
    <x v="2"/>
    <n v="480"/>
    <x v="8"/>
  </r>
  <r>
    <n v="518174"/>
    <x v="1"/>
    <x v="0"/>
    <n v="500"/>
    <n v="500"/>
    <n v="0"/>
    <x v="0"/>
    <x v="1"/>
    <x v="1"/>
    <n v="432"/>
    <x v="3"/>
  </r>
  <r>
    <n v="518216"/>
    <x v="1"/>
    <x v="0"/>
    <n v="40000"/>
    <n v="40000"/>
    <n v="0"/>
    <x v="0"/>
    <x v="1"/>
    <x v="0"/>
    <n v="478"/>
    <x v="8"/>
  </r>
  <r>
    <n v="518220"/>
    <x v="0"/>
    <x v="0"/>
    <n v="42000"/>
    <n v="42000"/>
    <n v="0"/>
    <x v="0"/>
    <x v="0"/>
    <x v="1"/>
    <n v="522"/>
    <x v="7"/>
  </r>
  <r>
    <n v="518234"/>
    <x v="0"/>
    <x v="1"/>
    <n v="20000"/>
    <n v="20000"/>
    <n v="0"/>
    <x v="0"/>
    <x v="1"/>
    <x v="0"/>
    <n v="506"/>
    <x v="0"/>
  </r>
  <r>
    <n v="518243"/>
    <x v="1"/>
    <x v="0"/>
    <n v="30000"/>
    <n v="30000"/>
    <n v="0"/>
    <x v="0"/>
    <x v="1"/>
    <x v="1"/>
    <n v="543"/>
    <x v="9"/>
  </r>
  <r>
    <n v="518245"/>
    <x v="1"/>
    <x v="0"/>
    <n v="30000"/>
    <n v="30000"/>
    <n v="0"/>
    <x v="0"/>
    <x v="0"/>
    <x v="0"/>
    <n v="477"/>
    <x v="8"/>
  </r>
  <r>
    <n v="518246"/>
    <x v="0"/>
    <x v="0"/>
    <n v="60000"/>
    <n v="60000"/>
    <n v="0"/>
    <x v="0"/>
    <x v="0"/>
    <x v="2"/>
    <n v="478"/>
    <x v="8"/>
  </r>
  <r>
    <n v="518251"/>
    <x v="1"/>
    <x v="0"/>
    <n v="50000"/>
    <n v="50000"/>
    <n v="0"/>
    <x v="0"/>
    <x v="0"/>
    <x v="2"/>
    <n v="509"/>
    <x v="0"/>
  </r>
  <r>
    <n v="518270"/>
    <x v="1"/>
    <x v="0"/>
    <n v="5000"/>
    <n v="5000"/>
    <n v="0"/>
    <x v="0"/>
    <x v="1"/>
    <x v="0"/>
    <n v="496"/>
    <x v="0"/>
  </r>
  <r>
    <n v="518295"/>
    <x v="0"/>
    <x v="1"/>
    <n v="43000"/>
    <n v="43000"/>
    <n v="0"/>
    <x v="0"/>
    <x v="1"/>
    <x v="0"/>
    <n v="493"/>
    <x v="0"/>
  </r>
  <r>
    <n v="518297"/>
    <x v="0"/>
    <x v="0"/>
    <n v="65000"/>
    <n v="65000"/>
    <n v="0"/>
    <x v="0"/>
    <x v="1"/>
    <x v="0"/>
    <n v="420"/>
    <x v="6"/>
  </r>
  <r>
    <n v="518310"/>
    <x v="0"/>
    <x v="0"/>
    <n v="33000"/>
    <n v="33000"/>
    <n v="0"/>
    <x v="0"/>
    <x v="1"/>
    <x v="0"/>
    <n v="551"/>
    <x v="10"/>
  </r>
  <r>
    <n v="518311"/>
    <x v="0"/>
    <x v="0"/>
    <n v="30000"/>
    <n v="30000"/>
    <n v="0"/>
    <x v="0"/>
    <x v="0"/>
    <x v="1"/>
    <n v="430"/>
    <x v="6"/>
  </r>
  <r>
    <n v="518313"/>
    <x v="0"/>
    <x v="0"/>
    <n v="53500"/>
    <n v="53500"/>
    <n v="0"/>
    <x v="0"/>
    <x v="1"/>
    <x v="1"/>
    <n v="406"/>
    <x v="2"/>
  </r>
  <r>
    <n v="518324"/>
    <x v="2"/>
    <x v="1"/>
    <n v="37000"/>
    <n v="37000"/>
    <n v="0"/>
    <x v="0"/>
    <x v="1"/>
    <x v="0"/>
    <n v="489"/>
    <x v="8"/>
  </r>
  <r>
    <n v="518329"/>
    <x v="0"/>
    <x v="1"/>
    <n v="100000"/>
    <n v="100000"/>
    <n v="0"/>
    <x v="0"/>
    <x v="1"/>
    <x v="2"/>
    <n v="516"/>
    <x v="7"/>
  </r>
  <r>
    <n v="518332"/>
    <x v="0"/>
    <x v="2"/>
    <n v="45000"/>
    <n v="45000"/>
    <n v="0"/>
    <x v="0"/>
    <x v="1"/>
    <x v="1"/>
    <n v="465"/>
    <x v="1"/>
  </r>
  <r>
    <n v="518335"/>
    <x v="1"/>
    <x v="0"/>
    <n v="26300"/>
    <n v="26300"/>
    <n v="0"/>
    <x v="0"/>
    <x v="0"/>
    <x v="0"/>
    <n v="496"/>
    <x v="0"/>
  </r>
  <r>
    <n v="518338"/>
    <x v="1"/>
    <x v="0"/>
    <n v="35000"/>
    <n v="35000"/>
    <n v="0"/>
    <x v="0"/>
    <x v="1"/>
    <x v="0"/>
    <n v="466"/>
    <x v="1"/>
  </r>
  <r>
    <n v="518339"/>
    <x v="2"/>
    <x v="0"/>
    <n v="10000"/>
    <n v="10000"/>
    <n v="0"/>
    <x v="0"/>
    <x v="1"/>
    <x v="1"/>
    <n v="471"/>
    <x v="8"/>
  </r>
  <r>
    <n v="518347"/>
    <x v="0"/>
    <x v="0"/>
    <n v="27200"/>
    <n v="27200"/>
    <n v="0"/>
    <x v="0"/>
    <x v="1"/>
    <x v="1"/>
    <n v="470"/>
    <x v="1"/>
  </r>
  <r>
    <n v="518356"/>
    <x v="1"/>
    <x v="0"/>
    <n v="18000"/>
    <n v="18000"/>
    <n v="0"/>
    <x v="0"/>
    <x v="0"/>
    <x v="2"/>
    <n v="390"/>
    <x v="4"/>
  </r>
  <r>
    <n v="518357"/>
    <x v="0"/>
    <x v="0"/>
    <n v="30000"/>
    <n v="30000"/>
    <n v="0"/>
    <x v="0"/>
    <x v="1"/>
    <x v="1"/>
    <n v="482"/>
    <x v="8"/>
  </r>
  <r>
    <n v="518362"/>
    <x v="1"/>
    <x v="0"/>
    <n v="115000"/>
    <n v="115000"/>
    <n v="0"/>
    <x v="0"/>
    <x v="1"/>
    <x v="2"/>
    <n v="495"/>
    <x v="0"/>
  </r>
  <r>
    <n v="518369"/>
    <x v="0"/>
    <x v="0"/>
    <n v="184600"/>
    <n v="184600"/>
    <n v="0"/>
    <x v="0"/>
    <x v="1"/>
    <x v="0"/>
    <n v="499"/>
    <x v="0"/>
  </r>
  <r>
    <n v="518373"/>
    <x v="1"/>
    <x v="0"/>
    <n v="40000"/>
    <n v="40000"/>
    <n v="0"/>
    <x v="0"/>
    <x v="0"/>
    <x v="2"/>
    <n v="498"/>
    <x v="0"/>
  </r>
  <r>
    <n v="518376"/>
    <x v="1"/>
    <x v="0"/>
    <n v="30000"/>
    <n v="30000"/>
    <n v="0"/>
    <x v="0"/>
    <x v="1"/>
    <x v="1"/>
    <n v="427"/>
    <x v="6"/>
  </r>
  <r>
    <n v="518377"/>
    <x v="0"/>
    <x v="0"/>
    <n v="50000"/>
    <n v="50000"/>
    <n v="0"/>
    <x v="0"/>
    <x v="1"/>
    <x v="1"/>
    <n v="493"/>
    <x v="0"/>
  </r>
  <r>
    <n v="518384"/>
    <x v="2"/>
    <x v="2"/>
    <n v="47500"/>
    <n v="47500"/>
    <n v="0"/>
    <x v="0"/>
    <x v="0"/>
    <x v="1"/>
    <n v="447"/>
    <x v="3"/>
  </r>
  <r>
    <n v="518390"/>
    <x v="2"/>
    <x v="0"/>
    <n v="38000"/>
    <n v="38000"/>
    <n v="0"/>
    <x v="0"/>
    <x v="0"/>
    <x v="1"/>
    <n v="430"/>
    <x v="6"/>
  </r>
  <r>
    <n v="518404"/>
    <x v="0"/>
    <x v="0"/>
    <n v="40000"/>
    <n v="40000"/>
    <n v="0"/>
    <x v="0"/>
    <x v="1"/>
    <x v="2"/>
    <n v="473"/>
    <x v="8"/>
  </r>
  <r>
    <n v="518412"/>
    <x v="0"/>
    <x v="0"/>
    <n v="11000"/>
    <n v="11000"/>
    <n v="0"/>
    <x v="0"/>
    <x v="1"/>
    <x v="1"/>
    <n v="461"/>
    <x v="1"/>
  </r>
  <r>
    <n v="518415"/>
    <x v="0"/>
    <x v="1"/>
    <n v="75000"/>
    <n v="75000"/>
    <n v="0"/>
    <x v="0"/>
    <x v="0"/>
    <x v="1"/>
    <n v="502"/>
    <x v="0"/>
  </r>
  <r>
    <n v="518422"/>
    <x v="1"/>
    <x v="1"/>
    <n v="500"/>
    <n v="500"/>
    <n v="0"/>
    <x v="0"/>
    <x v="0"/>
    <x v="0"/>
    <n v="437"/>
    <x v="3"/>
  </r>
  <r>
    <n v="518425"/>
    <x v="0"/>
    <x v="1"/>
    <n v="40000"/>
    <n v="40000"/>
    <n v="0"/>
    <x v="0"/>
    <x v="1"/>
    <x v="1"/>
    <n v="472"/>
    <x v="8"/>
  </r>
  <r>
    <n v="518427"/>
    <x v="0"/>
    <x v="0"/>
    <n v="35000"/>
    <n v="35000"/>
    <n v="0"/>
    <x v="0"/>
    <x v="1"/>
    <x v="0"/>
    <n v="503"/>
    <x v="0"/>
  </r>
  <r>
    <n v="518430"/>
    <x v="0"/>
    <x v="0"/>
    <n v="17885"/>
    <n v="17885"/>
    <n v="0"/>
    <x v="0"/>
    <x v="1"/>
    <x v="1"/>
    <n v="412"/>
    <x v="6"/>
  </r>
  <r>
    <n v="518434"/>
    <x v="2"/>
    <x v="2"/>
    <n v="30000"/>
    <n v="30000"/>
    <n v="0"/>
    <x v="0"/>
    <x v="1"/>
    <x v="2"/>
    <n v="498"/>
    <x v="0"/>
  </r>
  <r>
    <n v="518447"/>
    <x v="0"/>
    <x v="2"/>
    <n v="74400"/>
    <n v="74400"/>
    <n v="0"/>
    <x v="0"/>
    <x v="1"/>
    <x v="0"/>
    <n v="527"/>
    <x v="7"/>
  </r>
  <r>
    <n v="518448"/>
    <x v="1"/>
    <x v="0"/>
    <n v="20000"/>
    <n v="20000"/>
    <n v="0"/>
    <x v="0"/>
    <x v="0"/>
    <x v="1"/>
    <n v="466"/>
    <x v="1"/>
  </r>
  <r>
    <n v="518450"/>
    <x v="0"/>
    <x v="0"/>
    <n v="12000"/>
    <n v="12000"/>
    <n v="0"/>
    <x v="0"/>
    <x v="1"/>
    <x v="0"/>
    <n v="506"/>
    <x v="0"/>
  </r>
  <r>
    <n v="518452"/>
    <x v="0"/>
    <x v="0"/>
    <n v="31000"/>
    <n v="31000"/>
    <n v="0"/>
    <x v="0"/>
    <x v="1"/>
    <x v="1"/>
    <n v="499"/>
    <x v="0"/>
  </r>
  <r>
    <n v="518459"/>
    <x v="0"/>
    <x v="0"/>
    <n v="35000"/>
    <n v="35000"/>
    <n v="0"/>
    <x v="0"/>
    <x v="1"/>
    <x v="1"/>
    <n v="463"/>
    <x v="1"/>
  </r>
  <r>
    <n v="518467"/>
    <x v="1"/>
    <x v="0"/>
    <n v="20000"/>
    <n v="20000"/>
    <n v="0"/>
    <x v="0"/>
    <x v="1"/>
    <x v="0"/>
    <n v="472"/>
    <x v="8"/>
  </r>
  <r>
    <n v="518472"/>
    <x v="0"/>
    <x v="0"/>
    <n v="66700"/>
    <n v="66700"/>
    <n v="0"/>
    <x v="0"/>
    <x v="1"/>
    <x v="2"/>
    <n v="469"/>
    <x v="1"/>
  </r>
  <r>
    <n v="518474"/>
    <x v="0"/>
    <x v="0"/>
    <n v="10000"/>
    <n v="10000"/>
    <n v="0"/>
    <x v="0"/>
    <x v="0"/>
    <x v="1"/>
    <n v="433"/>
    <x v="3"/>
  </r>
  <r>
    <n v="518477"/>
    <x v="0"/>
    <x v="0"/>
    <n v="50000"/>
    <n v="50000"/>
    <n v="0"/>
    <x v="0"/>
    <x v="0"/>
    <x v="1"/>
    <n v="526"/>
    <x v="7"/>
  </r>
  <r>
    <n v="518495"/>
    <x v="1"/>
    <x v="0"/>
    <n v="700"/>
    <n v="700"/>
    <n v="0"/>
    <x v="0"/>
    <x v="0"/>
    <x v="1"/>
    <n v="439"/>
    <x v="3"/>
  </r>
  <r>
    <n v="518505"/>
    <x v="0"/>
    <x v="0"/>
    <n v="9000"/>
    <n v="9000"/>
    <n v="0"/>
    <x v="0"/>
    <x v="0"/>
    <x v="1"/>
    <n v="415"/>
    <x v="6"/>
  </r>
  <r>
    <n v="518511"/>
    <x v="0"/>
    <x v="0"/>
    <n v="5000"/>
    <n v="5000"/>
    <n v="0"/>
    <x v="0"/>
    <x v="1"/>
    <x v="2"/>
    <n v="412"/>
    <x v="6"/>
  </r>
  <r>
    <n v="518514"/>
    <x v="1"/>
    <x v="0"/>
    <n v="10000"/>
    <n v="10000"/>
    <n v="0"/>
    <x v="0"/>
    <x v="1"/>
    <x v="0"/>
    <n v="449"/>
    <x v="3"/>
  </r>
  <r>
    <n v="518527"/>
    <x v="1"/>
    <x v="0"/>
    <n v="10000"/>
    <n v="10000"/>
    <n v="0"/>
    <x v="0"/>
    <x v="0"/>
    <x v="1"/>
    <n v="483"/>
    <x v="8"/>
  </r>
  <r>
    <n v="518541"/>
    <x v="0"/>
    <x v="1"/>
    <n v="3000"/>
    <n v="3000"/>
    <n v="0"/>
    <x v="0"/>
    <x v="0"/>
    <x v="0"/>
    <n v="477"/>
    <x v="8"/>
  </r>
  <r>
    <n v="518580"/>
    <x v="0"/>
    <x v="0"/>
    <n v="2000"/>
    <n v="2000"/>
    <n v="0"/>
    <x v="0"/>
    <x v="0"/>
    <x v="0"/>
    <n v="507"/>
    <x v="0"/>
  </r>
  <r>
    <n v="518590"/>
    <x v="0"/>
    <x v="1"/>
    <n v="38000"/>
    <n v="38000"/>
    <n v="0"/>
    <x v="0"/>
    <x v="1"/>
    <x v="0"/>
    <n v="518"/>
    <x v="7"/>
  </r>
  <r>
    <n v="518593"/>
    <x v="1"/>
    <x v="0"/>
    <n v="41875"/>
    <n v="41875"/>
    <n v="0"/>
    <x v="0"/>
    <x v="0"/>
    <x v="1"/>
    <n v="388"/>
    <x v="4"/>
  </r>
  <r>
    <n v="518620"/>
    <x v="1"/>
    <x v="0"/>
    <n v="500"/>
    <n v="500"/>
    <n v="0"/>
    <x v="0"/>
    <x v="0"/>
    <x v="1"/>
    <n v="447"/>
    <x v="3"/>
  </r>
  <r>
    <n v="518623"/>
    <x v="2"/>
    <x v="0"/>
    <n v="46843"/>
    <n v="46843"/>
    <n v="0"/>
    <x v="0"/>
    <x v="0"/>
    <x v="2"/>
    <n v="457"/>
    <x v="1"/>
  </r>
  <r>
    <n v="518655"/>
    <x v="0"/>
    <x v="0"/>
    <n v="50000"/>
    <n v="50000"/>
    <n v="0"/>
    <x v="0"/>
    <x v="1"/>
    <x v="1"/>
    <n v="490"/>
    <x v="8"/>
  </r>
  <r>
    <n v="518677"/>
    <x v="1"/>
    <x v="1"/>
    <n v="25000"/>
    <n v="25000"/>
    <n v="0"/>
    <x v="0"/>
    <x v="1"/>
    <x v="1"/>
    <n v="472"/>
    <x v="8"/>
  </r>
  <r>
    <n v="518687"/>
    <x v="0"/>
    <x v="0"/>
    <n v="26000"/>
    <n v="26000"/>
    <n v="0"/>
    <x v="0"/>
    <x v="1"/>
    <x v="1"/>
    <n v="531"/>
    <x v="9"/>
  </r>
  <r>
    <n v="518707"/>
    <x v="0"/>
    <x v="0"/>
    <n v="37000"/>
    <n v="37000"/>
    <n v="0"/>
    <x v="0"/>
    <x v="1"/>
    <x v="0"/>
    <n v="541"/>
    <x v="9"/>
  </r>
  <r>
    <n v="518709"/>
    <x v="0"/>
    <x v="2"/>
    <n v="39300"/>
    <n v="39300"/>
    <n v="0"/>
    <x v="0"/>
    <x v="1"/>
    <x v="1"/>
    <n v="504"/>
    <x v="0"/>
  </r>
  <r>
    <n v="518728"/>
    <x v="0"/>
    <x v="1"/>
    <n v="15000"/>
    <n v="15000"/>
    <n v="0"/>
    <x v="0"/>
    <x v="1"/>
    <x v="1"/>
    <n v="483"/>
    <x v="8"/>
  </r>
  <r>
    <n v="518759"/>
    <x v="0"/>
    <x v="2"/>
    <n v="42488"/>
    <n v="42488"/>
    <n v="0"/>
    <x v="0"/>
    <x v="1"/>
    <x v="0"/>
    <n v="478"/>
    <x v="8"/>
  </r>
  <r>
    <n v="518762"/>
    <x v="1"/>
    <x v="0"/>
    <n v="30000"/>
    <n v="30000"/>
    <n v="0"/>
    <x v="0"/>
    <x v="0"/>
    <x v="0"/>
    <n v="420"/>
    <x v="6"/>
  </r>
  <r>
    <n v="518763"/>
    <x v="0"/>
    <x v="2"/>
    <n v="102500"/>
    <n v="102500"/>
    <n v="0"/>
    <x v="0"/>
    <x v="0"/>
    <x v="0"/>
    <n v="534"/>
    <x v="9"/>
  </r>
  <r>
    <n v="518808"/>
    <x v="0"/>
    <x v="0"/>
    <n v="33300"/>
    <n v="33300"/>
    <n v="0"/>
    <x v="0"/>
    <x v="0"/>
    <x v="0"/>
    <n v="484"/>
    <x v="8"/>
  </r>
  <r>
    <n v="518829"/>
    <x v="0"/>
    <x v="0"/>
    <n v="25000"/>
    <n v="25000"/>
    <n v="0"/>
    <x v="0"/>
    <x v="1"/>
    <x v="0"/>
    <n v="498"/>
    <x v="0"/>
  </r>
  <r>
    <n v="518851"/>
    <x v="0"/>
    <x v="1"/>
    <n v="11000"/>
    <n v="11000"/>
    <n v="0"/>
    <x v="0"/>
    <x v="0"/>
    <x v="2"/>
    <n v="535"/>
    <x v="9"/>
  </r>
  <r>
    <n v="518911"/>
    <x v="0"/>
    <x v="0"/>
    <n v="33000"/>
    <n v="33000"/>
    <n v="0"/>
    <x v="0"/>
    <x v="0"/>
    <x v="2"/>
    <n v="443"/>
    <x v="3"/>
  </r>
  <r>
    <n v="518988"/>
    <x v="0"/>
    <x v="1"/>
    <n v="12000"/>
    <n v="12000"/>
    <n v="0"/>
    <x v="0"/>
    <x v="1"/>
    <x v="1"/>
    <n v="438"/>
    <x v="3"/>
  </r>
  <r>
    <n v="519052"/>
    <x v="1"/>
    <x v="0"/>
    <n v="35000"/>
    <n v="0"/>
    <n v="1"/>
    <x v="1"/>
    <x v="0"/>
    <x v="2"/>
    <n v="427"/>
    <x v="6"/>
  </r>
  <r>
    <n v="519085"/>
    <x v="1"/>
    <x v="0"/>
    <n v="25000"/>
    <n v="25000"/>
    <n v="0"/>
    <x v="0"/>
    <x v="0"/>
    <x v="0"/>
    <n v="450"/>
    <x v="3"/>
  </r>
  <r>
    <n v="519090"/>
    <x v="1"/>
    <x v="0"/>
    <n v="30000"/>
    <n v="30000"/>
    <n v="0"/>
    <x v="0"/>
    <x v="1"/>
    <x v="0"/>
    <n v="454"/>
    <x v="1"/>
  </r>
  <r>
    <n v="519094"/>
    <x v="0"/>
    <x v="0"/>
    <n v="33000"/>
    <n v="33000"/>
    <n v="0"/>
    <x v="0"/>
    <x v="1"/>
    <x v="2"/>
    <n v="488"/>
    <x v="8"/>
  </r>
  <r>
    <n v="519116"/>
    <x v="1"/>
    <x v="0"/>
    <n v="90000"/>
    <n v="90000"/>
    <n v="0"/>
    <x v="0"/>
    <x v="1"/>
    <x v="2"/>
    <n v="509"/>
    <x v="0"/>
  </r>
  <r>
    <n v="519136"/>
    <x v="0"/>
    <x v="0"/>
    <n v="50000"/>
    <n v="50000"/>
    <n v="0"/>
    <x v="0"/>
    <x v="1"/>
    <x v="0"/>
    <n v="484"/>
    <x v="8"/>
  </r>
  <r>
    <n v="519137"/>
    <x v="0"/>
    <x v="0"/>
    <n v="34000"/>
    <n v="34000"/>
    <n v="0"/>
    <x v="0"/>
    <x v="1"/>
    <x v="1"/>
    <n v="501"/>
    <x v="0"/>
  </r>
  <r>
    <n v="519146"/>
    <x v="0"/>
    <x v="2"/>
    <n v="35000"/>
    <n v="35000"/>
    <n v="0"/>
    <x v="0"/>
    <x v="1"/>
    <x v="0"/>
    <n v="475"/>
    <x v="8"/>
  </r>
  <r>
    <n v="519149"/>
    <x v="1"/>
    <x v="0"/>
    <n v="60000"/>
    <n v="60000"/>
    <n v="0"/>
    <x v="0"/>
    <x v="1"/>
    <x v="2"/>
    <n v="491"/>
    <x v="0"/>
  </r>
  <r>
    <n v="519173"/>
    <x v="0"/>
    <x v="0"/>
    <n v="45000"/>
    <n v="45000"/>
    <n v="0"/>
    <x v="0"/>
    <x v="1"/>
    <x v="0"/>
    <n v="543"/>
    <x v="9"/>
  </r>
  <r>
    <n v="519183"/>
    <x v="0"/>
    <x v="0"/>
    <n v="28000"/>
    <n v="28000"/>
    <n v="0"/>
    <x v="0"/>
    <x v="0"/>
    <x v="2"/>
    <n v="514"/>
    <x v="7"/>
  </r>
  <r>
    <n v="519204"/>
    <x v="1"/>
    <x v="0"/>
    <n v="10000"/>
    <n v="10000"/>
    <n v="0"/>
    <x v="0"/>
    <x v="1"/>
    <x v="1"/>
    <n v="497"/>
    <x v="0"/>
  </r>
  <r>
    <n v="519208"/>
    <x v="1"/>
    <x v="1"/>
    <n v="2000"/>
    <n v="2000"/>
    <n v="0"/>
    <x v="0"/>
    <x v="1"/>
    <x v="2"/>
    <n v="504"/>
    <x v="0"/>
  </r>
  <r>
    <n v="519210"/>
    <x v="1"/>
    <x v="0"/>
    <n v="30000"/>
    <n v="30000"/>
    <n v="0"/>
    <x v="0"/>
    <x v="1"/>
    <x v="2"/>
    <n v="504"/>
    <x v="0"/>
  </r>
  <r>
    <n v="519219"/>
    <x v="1"/>
    <x v="0"/>
    <n v="10000"/>
    <n v="10000"/>
    <n v="0"/>
    <x v="0"/>
    <x v="0"/>
    <x v="0"/>
    <n v="425"/>
    <x v="6"/>
  </r>
  <r>
    <n v="519235"/>
    <x v="0"/>
    <x v="0"/>
    <n v="5000"/>
    <n v="5000"/>
    <n v="0"/>
    <x v="0"/>
    <x v="0"/>
    <x v="2"/>
    <n v="483"/>
    <x v="8"/>
  </r>
  <r>
    <n v="519239"/>
    <x v="0"/>
    <x v="0"/>
    <n v="10000"/>
    <n v="10000"/>
    <n v="0"/>
    <x v="0"/>
    <x v="1"/>
    <x v="2"/>
    <n v="468"/>
    <x v="1"/>
  </r>
  <r>
    <n v="519241"/>
    <x v="1"/>
    <x v="0"/>
    <n v="35000"/>
    <n v="35000"/>
    <n v="0"/>
    <x v="0"/>
    <x v="0"/>
    <x v="1"/>
    <n v="480"/>
    <x v="8"/>
  </r>
  <r>
    <n v="519255"/>
    <x v="0"/>
    <x v="0"/>
    <n v="30500"/>
    <n v="30500"/>
    <n v="0"/>
    <x v="0"/>
    <x v="0"/>
    <x v="0"/>
    <n v="466"/>
    <x v="1"/>
  </r>
  <r>
    <n v="519257"/>
    <x v="1"/>
    <x v="0"/>
    <n v="1000"/>
    <n v="1000"/>
    <n v="0"/>
    <x v="0"/>
    <x v="1"/>
    <x v="1"/>
    <n v="479"/>
    <x v="8"/>
  </r>
  <r>
    <n v="519261"/>
    <x v="1"/>
    <x v="0"/>
    <n v="35000"/>
    <n v="35000"/>
    <n v="0"/>
    <x v="0"/>
    <x v="1"/>
    <x v="1"/>
    <n v="485"/>
    <x v="8"/>
  </r>
  <r>
    <n v="519267"/>
    <x v="0"/>
    <x v="0"/>
    <n v="32000"/>
    <n v="32000"/>
    <n v="0"/>
    <x v="0"/>
    <x v="0"/>
    <x v="0"/>
    <n v="426"/>
    <x v="6"/>
  </r>
  <r>
    <n v="519274"/>
    <x v="0"/>
    <x v="1"/>
    <n v="25500"/>
    <n v="25500"/>
    <n v="0"/>
    <x v="0"/>
    <x v="1"/>
    <x v="0"/>
    <n v="444"/>
    <x v="3"/>
  </r>
  <r>
    <n v="519280"/>
    <x v="0"/>
    <x v="0"/>
    <n v="25000"/>
    <n v="25000"/>
    <n v="0"/>
    <x v="0"/>
    <x v="1"/>
    <x v="0"/>
    <n v="540"/>
    <x v="9"/>
  </r>
  <r>
    <n v="519282"/>
    <x v="0"/>
    <x v="2"/>
    <n v="21800"/>
    <n v="21800"/>
    <n v="0"/>
    <x v="0"/>
    <x v="1"/>
    <x v="1"/>
    <n v="477"/>
    <x v="8"/>
  </r>
  <r>
    <n v="519284"/>
    <x v="1"/>
    <x v="0"/>
    <n v="35000"/>
    <n v="35000"/>
    <n v="0"/>
    <x v="0"/>
    <x v="1"/>
    <x v="0"/>
    <n v="469"/>
    <x v="1"/>
  </r>
  <r>
    <n v="519294"/>
    <x v="0"/>
    <x v="2"/>
    <n v="14700"/>
    <n v="14700"/>
    <n v="0"/>
    <x v="0"/>
    <x v="0"/>
    <x v="1"/>
    <n v="476"/>
    <x v="8"/>
  </r>
  <r>
    <n v="519297"/>
    <x v="0"/>
    <x v="0"/>
    <n v="45000"/>
    <n v="45000"/>
    <n v="0"/>
    <x v="0"/>
    <x v="1"/>
    <x v="0"/>
    <n v="534"/>
    <x v="9"/>
  </r>
  <r>
    <n v="519306"/>
    <x v="0"/>
    <x v="1"/>
    <n v="20000"/>
    <n v="20000"/>
    <n v="0"/>
    <x v="0"/>
    <x v="1"/>
    <x v="1"/>
    <n v="557"/>
    <x v="10"/>
  </r>
  <r>
    <n v="519307"/>
    <x v="0"/>
    <x v="1"/>
    <n v="32000"/>
    <n v="32000"/>
    <n v="0"/>
    <x v="0"/>
    <x v="1"/>
    <x v="1"/>
    <n v="500"/>
    <x v="0"/>
  </r>
  <r>
    <n v="519308"/>
    <x v="0"/>
    <x v="0"/>
    <n v="85000"/>
    <n v="85000"/>
    <n v="0"/>
    <x v="0"/>
    <x v="0"/>
    <x v="0"/>
    <n v="442"/>
    <x v="3"/>
  </r>
  <r>
    <n v="519309"/>
    <x v="0"/>
    <x v="0"/>
    <n v="55000"/>
    <n v="55000"/>
    <n v="0"/>
    <x v="0"/>
    <x v="0"/>
    <x v="1"/>
    <n v="529"/>
    <x v="7"/>
  </r>
  <r>
    <n v="519315"/>
    <x v="1"/>
    <x v="0"/>
    <n v="60000"/>
    <n v="60000"/>
    <n v="0"/>
    <x v="0"/>
    <x v="1"/>
    <x v="0"/>
    <n v="451"/>
    <x v="1"/>
  </r>
  <r>
    <n v="519317"/>
    <x v="1"/>
    <x v="0"/>
    <n v="44100"/>
    <n v="15301.12"/>
    <n v="1"/>
    <x v="1"/>
    <x v="0"/>
    <x v="1"/>
    <n v="471"/>
    <x v="8"/>
  </r>
  <r>
    <n v="519322"/>
    <x v="1"/>
    <x v="1"/>
    <n v="1000"/>
    <n v="1000"/>
    <n v="0"/>
    <x v="0"/>
    <x v="1"/>
    <x v="0"/>
    <n v="434"/>
    <x v="3"/>
  </r>
  <r>
    <n v="519331"/>
    <x v="1"/>
    <x v="0"/>
    <n v="10000"/>
    <n v="10000"/>
    <n v="0"/>
    <x v="0"/>
    <x v="1"/>
    <x v="0"/>
    <n v="453"/>
    <x v="1"/>
  </r>
  <r>
    <n v="519333"/>
    <x v="0"/>
    <x v="2"/>
    <n v="30000"/>
    <n v="30000"/>
    <n v="0"/>
    <x v="0"/>
    <x v="0"/>
    <x v="0"/>
    <n v="413"/>
    <x v="6"/>
  </r>
  <r>
    <n v="519339"/>
    <x v="1"/>
    <x v="0"/>
    <n v="40400"/>
    <n v="40400"/>
    <n v="0"/>
    <x v="0"/>
    <x v="1"/>
    <x v="2"/>
    <n v="413"/>
    <x v="6"/>
  </r>
  <r>
    <n v="519340"/>
    <x v="0"/>
    <x v="1"/>
    <n v="40500"/>
    <n v="40500"/>
    <n v="0"/>
    <x v="0"/>
    <x v="1"/>
    <x v="1"/>
    <n v="499"/>
    <x v="0"/>
  </r>
  <r>
    <n v="519343"/>
    <x v="0"/>
    <x v="1"/>
    <n v="15000"/>
    <n v="15000"/>
    <n v="0"/>
    <x v="0"/>
    <x v="0"/>
    <x v="0"/>
    <n v="451"/>
    <x v="1"/>
  </r>
  <r>
    <n v="519344"/>
    <x v="0"/>
    <x v="2"/>
    <n v="45000"/>
    <n v="45000"/>
    <n v="0"/>
    <x v="0"/>
    <x v="0"/>
    <x v="1"/>
    <n v="447"/>
    <x v="3"/>
  </r>
  <r>
    <n v="519347"/>
    <x v="0"/>
    <x v="0"/>
    <n v="36100"/>
    <n v="36100"/>
    <n v="0"/>
    <x v="0"/>
    <x v="0"/>
    <x v="1"/>
    <n v="494"/>
    <x v="0"/>
  </r>
  <r>
    <n v="519366"/>
    <x v="1"/>
    <x v="0"/>
    <n v="20000"/>
    <n v="20000"/>
    <n v="0"/>
    <x v="0"/>
    <x v="1"/>
    <x v="0"/>
    <n v="460"/>
    <x v="1"/>
  </r>
  <r>
    <n v="519379"/>
    <x v="1"/>
    <x v="0"/>
    <n v="30000"/>
    <n v="30000"/>
    <n v="0"/>
    <x v="0"/>
    <x v="0"/>
    <x v="1"/>
    <n v="405"/>
    <x v="2"/>
  </r>
  <r>
    <n v="519385"/>
    <x v="1"/>
    <x v="0"/>
    <n v="13000"/>
    <n v="13000"/>
    <n v="0"/>
    <x v="0"/>
    <x v="1"/>
    <x v="0"/>
    <n v="487"/>
    <x v="8"/>
  </r>
  <r>
    <n v="519396"/>
    <x v="1"/>
    <x v="1"/>
    <n v="5000"/>
    <n v="5000"/>
    <n v="0"/>
    <x v="0"/>
    <x v="1"/>
    <x v="0"/>
    <n v="505"/>
    <x v="0"/>
  </r>
  <r>
    <n v="519398"/>
    <x v="0"/>
    <x v="0"/>
    <n v="25000"/>
    <n v="25000"/>
    <n v="0"/>
    <x v="0"/>
    <x v="0"/>
    <x v="1"/>
    <n v="489"/>
    <x v="8"/>
  </r>
  <r>
    <n v="519399"/>
    <x v="0"/>
    <x v="0"/>
    <n v="6000"/>
    <n v="6000"/>
    <n v="0"/>
    <x v="0"/>
    <x v="0"/>
    <x v="1"/>
    <n v="467"/>
    <x v="1"/>
  </r>
  <r>
    <n v="519407"/>
    <x v="0"/>
    <x v="0"/>
    <n v="30000"/>
    <n v="30000"/>
    <n v="0"/>
    <x v="0"/>
    <x v="1"/>
    <x v="1"/>
    <n v="510"/>
    <x v="0"/>
  </r>
  <r>
    <n v="519415"/>
    <x v="1"/>
    <x v="0"/>
    <n v="15000"/>
    <n v="15000"/>
    <n v="0"/>
    <x v="0"/>
    <x v="1"/>
    <x v="0"/>
    <n v="494"/>
    <x v="0"/>
  </r>
  <r>
    <n v="519418"/>
    <x v="1"/>
    <x v="0"/>
    <n v="25000"/>
    <n v="5000"/>
    <n v="1"/>
    <x v="1"/>
    <x v="0"/>
    <x v="1"/>
    <n v="427"/>
    <x v="6"/>
  </r>
  <r>
    <n v="519428"/>
    <x v="1"/>
    <x v="0"/>
    <n v="17000"/>
    <n v="17000"/>
    <n v="0"/>
    <x v="0"/>
    <x v="0"/>
    <x v="1"/>
    <n v="490"/>
    <x v="8"/>
  </r>
  <r>
    <n v="519432"/>
    <x v="1"/>
    <x v="0"/>
    <n v="50000"/>
    <n v="50000"/>
    <n v="0"/>
    <x v="0"/>
    <x v="1"/>
    <x v="1"/>
    <n v="470"/>
    <x v="1"/>
  </r>
  <r>
    <n v="519438"/>
    <x v="0"/>
    <x v="0"/>
    <n v="35000"/>
    <n v="15000"/>
    <n v="1"/>
    <x v="1"/>
    <x v="0"/>
    <x v="0"/>
    <n v="445"/>
    <x v="3"/>
  </r>
  <r>
    <n v="519439"/>
    <x v="1"/>
    <x v="0"/>
    <n v="30000"/>
    <n v="30000"/>
    <n v="0"/>
    <x v="0"/>
    <x v="1"/>
    <x v="2"/>
    <n v="475"/>
    <x v="8"/>
  </r>
  <r>
    <n v="519442"/>
    <x v="0"/>
    <x v="1"/>
    <n v="20000"/>
    <n v="20000"/>
    <n v="0"/>
    <x v="0"/>
    <x v="1"/>
    <x v="2"/>
    <n v="409"/>
    <x v="2"/>
  </r>
  <r>
    <n v="519444"/>
    <x v="1"/>
    <x v="0"/>
    <n v="25000"/>
    <n v="25000"/>
    <n v="0"/>
    <x v="0"/>
    <x v="0"/>
    <x v="1"/>
    <n v="474"/>
    <x v="8"/>
  </r>
  <r>
    <n v="519449"/>
    <x v="1"/>
    <x v="0"/>
    <n v="30000"/>
    <n v="30000"/>
    <n v="0"/>
    <x v="0"/>
    <x v="1"/>
    <x v="1"/>
    <n v="477"/>
    <x v="8"/>
  </r>
  <r>
    <n v="519451"/>
    <x v="1"/>
    <x v="1"/>
    <n v="500"/>
    <n v="500"/>
    <n v="0"/>
    <x v="0"/>
    <x v="1"/>
    <x v="0"/>
    <n v="457"/>
    <x v="1"/>
  </r>
  <r>
    <n v="519453"/>
    <x v="1"/>
    <x v="0"/>
    <n v="30000"/>
    <n v="30000"/>
    <n v="0"/>
    <x v="0"/>
    <x v="1"/>
    <x v="2"/>
    <n v="519"/>
    <x v="7"/>
  </r>
  <r>
    <n v="519454"/>
    <x v="0"/>
    <x v="0"/>
    <n v="21500"/>
    <n v="21500"/>
    <n v="0"/>
    <x v="0"/>
    <x v="1"/>
    <x v="1"/>
    <n v="481"/>
    <x v="8"/>
  </r>
  <r>
    <n v="519455"/>
    <x v="0"/>
    <x v="0"/>
    <n v="84100"/>
    <n v="84100"/>
    <n v="0"/>
    <x v="0"/>
    <x v="1"/>
    <x v="0"/>
    <n v="469"/>
    <x v="1"/>
  </r>
  <r>
    <n v="519473"/>
    <x v="1"/>
    <x v="0"/>
    <n v="30000"/>
    <n v="30000"/>
    <n v="0"/>
    <x v="0"/>
    <x v="1"/>
    <x v="0"/>
    <n v="512"/>
    <x v="7"/>
  </r>
  <r>
    <n v="519477"/>
    <x v="2"/>
    <x v="2"/>
    <n v="21000"/>
    <n v="21000"/>
    <n v="0"/>
    <x v="0"/>
    <x v="0"/>
    <x v="0"/>
    <n v="436"/>
    <x v="3"/>
  </r>
  <r>
    <n v="519482"/>
    <x v="0"/>
    <x v="0"/>
    <n v="13000"/>
    <n v="13000"/>
    <n v="0"/>
    <x v="0"/>
    <x v="0"/>
    <x v="1"/>
    <n v="482"/>
    <x v="8"/>
  </r>
  <r>
    <n v="519489"/>
    <x v="0"/>
    <x v="1"/>
    <n v="40000"/>
    <n v="40000"/>
    <n v="0"/>
    <x v="0"/>
    <x v="1"/>
    <x v="0"/>
    <n v="476"/>
    <x v="8"/>
  </r>
  <r>
    <n v="519495"/>
    <x v="0"/>
    <x v="0"/>
    <n v="20000"/>
    <n v="20000"/>
    <n v="0"/>
    <x v="0"/>
    <x v="0"/>
    <x v="0"/>
    <n v="519"/>
    <x v="7"/>
  </r>
  <r>
    <n v="519499"/>
    <x v="2"/>
    <x v="0"/>
    <n v="90000"/>
    <n v="90000"/>
    <n v="0"/>
    <x v="0"/>
    <x v="1"/>
    <x v="1"/>
    <n v="550"/>
    <x v="9"/>
  </r>
  <r>
    <n v="519504"/>
    <x v="0"/>
    <x v="0"/>
    <n v="24000"/>
    <n v="24000"/>
    <n v="0"/>
    <x v="0"/>
    <x v="1"/>
    <x v="0"/>
    <n v="471"/>
    <x v="8"/>
  </r>
  <r>
    <n v="519508"/>
    <x v="1"/>
    <x v="0"/>
    <n v="20000"/>
    <n v="20000"/>
    <n v="0"/>
    <x v="0"/>
    <x v="1"/>
    <x v="1"/>
    <n v="461"/>
    <x v="1"/>
  </r>
  <r>
    <n v="519514"/>
    <x v="1"/>
    <x v="0"/>
    <n v="79000"/>
    <n v="79000"/>
    <n v="0"/>
    <x v="0"/>
    <x v="1"/>
    <x v="0"/>
    <n v="483"/>
    <x v="8"/>
  </r>
  <r>
    <n v="519518"/>
    <x v="1"/>
    <x v="0"/>
    <n v="3000"/>
    <n v="3000"/>
    <n v="0"/>
    <x v="0"/>
    <x v="0"/>
    <x v="1"/>
    <n v="452"/>
    <x v="1"/>
  </r>
  <r>
    <n v="519531"/>
    <x v="1"/>
    <x v="0"/>
    <n v="28000"/>
    <n v="28000"/>
    <n v="0"/>
    <x v="0"/>
    <x v="1"/>
    <x v="2"/>
    <n v="473"/>
    <x v="8"/>
  </r>
  <r>
    <n v="519533"/>
    <x v="1"/>
    <x v="0"/>
    <n v="15000"/>
    <n v="15000"/>
    <n v="0"/>
    <x v="0"/>
    <x v="1"/>
    <x v="2"/>
    <n v="477"/>
    <x v="8"/>
  </r>
  <r>
    <n v="519542"/>
    <x v="1"/>
    <x v="0"/>
    <n v="20000"/>
    <n v="20000"/>
    <n v="0"/>
    <x v="0"/>
    <x v="1"/>
    <x v="0"/>
    <n v="476"/>
    <x v="8"/>
  </r>
  <r>
    <n v="519554"/>
    <x v="0"/>
    <x v="0"/>
    <n v="75890"/>
    <n v="75890"/>
    <n v="0"/>
    <x v="0"/>
    <x v="1"/>
    <x v="1"/>
    <n v="512"/>
    <x v="7"/>
  </r>
  <r>
    <n v="519555"/>
    <x v="1"/>
    <x v="0"/>
    <n v="70000"/>
    <n v="70000"/>
    <n v="0"/>
    <x v="0"/>
    <x v="0"/>
    <x v="1"/>
    <n v="477"/>
    <x v="8"/>
  </r>
  <r>
    <n v="519569"/>
    <x v="0"/>
    <x v="0"/>
    <n v="21000"/>
    <n v="21000"/>
    <n v="0"/>
    <x v="0"/>
    <x v="1"/>
    <x v="1"/>
    <n v="547"/>
    <x v="9"/>
  </r>
  <r>
    <n v="519571"/>
    <x v="0"/>
    <x v="0"/>
    <n v="20000"/>
    <n v="20000"/>
    <n v="0"/>
    <x v="0"/>
    <x v="1"/>
    <x v="2"/>
    <n v="524"/>
    <x v="7"/>
  </r>
  <r>
    <n v="519572"/>
    <x v="1"/>
    <x v="0"/>
    <n v="5000"/>
    <n v="2000"/>
    <n v="1"/>
    <x v="1"/>
    <x v="0"/>
    <x v="1"/>
    <n v="480"/>
    <x v="8"/>
  </r>
  <r>
    <n v="519573"/>
    <x v="0"/>
    <x v="0"/>
    <n v="66000"/>
    <n v="66000"/>
    <n v="0"/>
    <x v="0"/>
    <x v="1"/>
    <x v="2"/>
    <n v="471"/>
    <x v="8"/>
  </r>
  <r>
    <n v="519577"/>
    <x v="0"/>
    <x v="0"/>
    <n v="50000"/>
    <n v="50000"/>
    <n v="0"/>
    <x v="0"/>
    <x v="1"/>
    <x v="0"/>
    <n v="472"/>
    <x v="8"/>
  </r>
  <r>
    <n v="519579"/>
    <x v="0"/>
    <x v="0"/>
    <n v="27500"/>
    <n v="27500"/>
    <n v="0"/>
    <x v="0"/>
    <x v="0"/>
    <x v="1"/>
    <n v="439"/>
    <x v="3"/>
  </r>
  <r>
    <n v="519588"/>
    <x v="1"/>
    <x v="0"/>
    <n v="25000"/>
    <n v="25000"/>
    <n v="0"/>
    <x v="0"/>
    <x v="1"/>
    <x v="0"/>
    <n v="484"/>
    <x v="8"/>
  </r>
  <r>
    <n v="519608"/>
    <x v="1"/>
    <x v="0"/>
    <n v="500"/>
    <n v="500"/>
    <n v="0"/>
    <x v="0"/>
    <x v="0"/>
    <x v="0"/>
    <n v="494"/>
    <x v="0"/>
  </r>
  <r>
    <n v="519611"/>
    <x v="0"/>
    <x v="0"/>
    <n v="85200"/>
    <n v="85200"/>
    <n v="0"/>
    <x v="0"/>
    <x v="1"/>
    <x v="1"/>
    <n v="474"/>
    <x v="8"/>
  </r>
  <r>
    <n v="519614"/>
    <x v="0"/>
    <x v="0"/>
    <n v="8000"/>
    <n v="8000"/>
    <n v="0"/>
    <x v="0"/>
    <x v="0"/>
    <x v="1"/>
    <n v="430"/>
    <x v="6"/>
  </r>
  <r>
    <n v="519616"/>
    <x v="0"/>
    <x v="0"/>
    <n v="45000"/>
    <n v="45000"/>
    <n v="0"/>
    <x v="0"/>
    <x v="1"/>
    <x v="1"/>
    <n v="482"/>
    <x v="8"/>
  </r>
  <r>
    <n v="519618"/>
    <x v="1"/>
    <x v="2"/>
    <n v="30000"/>
    <n v="30000"/>
    <n v="0"/>
    <x v="0"/>
    <x v="0"/>
    <x v="1"/>
    <n v="464"/>
    <x v="1"/>
  </r>
  <r>
    <n v="519620"/>
    <x v="1"/>
    <x v="0"/>
    <n v="30000"/>
    <n v="30000"/>
    <n v="0"/>
    <x v="0"/>
    <x v="1"/>
    <x v="1"/>
    <n v="447"/>
    <x v="3"/>
  </r>
  <r>
    <n v="519627"/>
    <x v="0"/>
    <x v="0"/>
    <n v="35500"/>
    <n v="35500"/>
    <n v="0"/>
    <x v="0"/>
    <x v="1"/>
    <x v="1"/>
    <n v="552"/>
    <x v="10"/>
  </r>
  <r>
    <n v="519632"/>
    <x v="0"/>
    <x v="1"/>
    <n v="11500"/>
    <n v="11500"/>
    <n v="0"/>
    <x v="0"/>
    <x v="0"/>
    <x v="0"/>
    <n v="460"/>
    <x v="1"/>
  </r>
  <r>
    <n v="519641"/>
    <x v="1"/>
    <x v="0"/>
    <n v="21500"/>
    <n v="21500"/>
    <n v="0"/>
    <x v="0"/>
    <x v="0"/>
    <x v="0"/>
    <n v="481"/>
    <x v="8"/>
  </r>
  <r>
    <n v="519647"/>
    <x v="1"/>
    <x v="2"/>
    <n v="30600"/>
    <n v="30600"/>
    <n v="0"/>
    <x v="0"/>
    <x v="1"/>
    <x v="1"/>
    <n v="474"/>
    <x v="8"/>
  </r>
  <r>
    <n v="519649"/>
    <x v="0"/>
    <x v="1"/>
    <n v="35000"/>
    <n v="35000"/>
    <n v="0"/>
    <x v="0"/>
    <x v="1"/>
    <x v="0"/>
    <n v="521"/>
    <x v="7"/>
  </r>
  <r>
    <n v="519650"/>
    <x v="1"/>
    <x v="0"/>
    <n v="1000"/>
    <n v="1000"/>
    <n v="0"/>
    <x v="0"/>
    <x v="0"/>
    <x v="1"/>
    <n v="521"/>
    <x v="7"/>
  </r>
  <r>
    <n v="519651"/>
    <x v="1"/>
    <x v="0"/>
    <n v="20000"/>
    <n v="20000"/>
    <n v="0"/>
    <x v="0"/>
    <x v="0"/>
    <x v="1"/>
    <n v="518"/>
    <x v="7"/>
  </r>
  <r>
    <n v="519652"/>
    <x v="1"/>
    <x v="0"/>
    <n v="500"/>
    <n v="500"/>
    <n v="0"/>
    <x v="0"/>
    <x v="0"/>
    <x v="1"/>
    <n v="418"/>
    <x v="6"/>
  </r>
  <r>
    <n v="519661"/>
    <x v="1"/>
    <x v="0"/>
    <n v="500"/>
    <n v="500"/>
    <n v="0"/>
    <x v="0"/>
    <x v="1"/>
    <x v="1"/>
    <n v="437"/>
    <x v="3"/>
  </r>
  <r>
    <n v="519662"/>
    <x v="0"/>
    <x v="0"/>
    <n v="28500"/>
    <n v="28500"/>
    <n v="0"/>
    <x v="0"/>
    <x v="1"/>
    <x v="1"/>
    <n v="498"/>
    <x v="0"/>
  </r>
  <r>
    <n v="519664"/>
    <x v="0"/>
    <x v="0"/>
    <n v="65800"/>
    <n v="65800"/>
    <n v="0"/>
    <x v="0"/>
    <x v="1"/>
    <x v="1"/>
    <n v="470"/>
    <x v="1"/>
  </r>
  <r>
    <n v="519668"/>
    <x v="0"/>
    <x v="0"/>
    <n v="90000"/>
    <n v="90000"/>
    <n v="0"/>
    <x v="0"/>
    <x v="0"/>
    <x v="1"/>
    <n v="481"/>
    <x v="8"/>
  </r>
  <r>
    <n v="519676"/>
    <x v="1"/>
    <x v="0"/>
    <n v="30000"/>
    <n v="30000"/>
    <n v="0"/>
    <x v="0"/>
    <x v="1"/>
    <x v="0"/>
    <n v="467"/>
    <x v="1"/>
  </r>
  <r>
    <n v="519690"/>
    <x v="1"/>
    <x v="0"/>
    <n v="500"/>
    <n v="500"/>
    <n v="0"/>
    <x v="0"/>
    <x v="0"/>
    <x v="0"/>
    <n v="448"/>
    <x v="3"/>
  </r>
  <r>
    <n v="519692"/>
    <x v="0"/>
    <x v="0"/>
    <n v="48000"/>
    <n v="48000"/>
    <n v="0"/>
    <x v="0"/>
    <x v="0"/>
    <x v="1"/>
    <n v="471"/>
    <x v="8"/>
  </r>
  <r>
    <n v="519699"/>
    <x v="1"/>
    <x v="0"/>
    <n v="24000"/>
    <n v="24000"/>
    <n v="0"/>
    <x v="0"/>
    <x v="0"/>
    <x v="1"/>
    <n v="503"/>
    <x v="0"/>
  </r>
  <r>
    <n v="519701"/>
    <x v="0"/>
    <x v="0"/>
    <n v="30000"/>
    <n v="30000"/>
    <n v="0"/>
    <x v="0"/>
    <x v="0"/>
    <x v="1"/>
    <n v="473"/>
    <x v="8"/>
  </r>
  <r>
    <n v="519715"/>
    <x v="1"/>
    <x v="0"/>
    <n v="4000"/>
    <n v="4000"/>
    <n v="0"/>
    <x v="0"/>
    <x v="0"/>
    <x v="1"/>
    <n v="489"/>
    <x v="8"/>
  </r>
  <r>
    <n v="519716"/>
    <x v="0"/>
    <x v="0"/>
    <n v="80000"/>
    <n v="80000"/>
    <n v="0"/>
    <x v="0"/>
    <x v="1"/>
    <x v="1"/>
    <n v="491"/>
    <x v="0"/>
  </r>
  <r>
    <n v="519734"/>
    <x v="0"/>
    <x v="1"/>
    <n v="35000"/>
    <n v="35000"/>
    <n v="0"/>
    <x v="0"/>
    <x v="0"/>
    <x v="2"/>
    <n v="515"/>
    <x v="7"/>
  </r>
  <r>
    <n v="519742"/>
    <x v="1"/>
    <x v="0"/>
    <n v="33000"/>
    <n v="33000"/>
    <n v="0"/>
    <x v="0"/>
    <x v="0"/>
    <x v="0"/>
    <n v="504"/>
    <x v="0"/>
  </r>
  <r>
    <n v="519747"/>
    <x v="0"/>
    <x v="1"/>
    <n v="20000"/>
    <n v="20000"/>
    <n v="0"/>
    <x v="0"/>
    <x v="1"/>
    <x v="0"/>
    <n v="439"/>
    <x v="3"/>
  </r>
  <r>
    <n v="519752"/>
    <x v="0"/>
    <x v="0"/>
    <n v="1000"/>
    <n v="1000"/>
    <n v="0"/>
    <x v="0"/>
    <x v="1"/>
    <x v="1"/>
    <n v="505"/>
    <x v="0"/>
  </r>
  <r>
    <n v="519757"/>
    <x v="1"/>
    <x v="0"/>
    <n v="5000"/>
    <n v="5000"/>
    <n v="0"/>
    <x v="0"/>
    <x v="1"/>
    <x v="1"/>
    <n v="481"/>
    <x v="8"/>
  </r>
  <r>
    <n v="519760"/>
    <x v="0"/>
    <x v="0"/>
    <n v="45000"/>
    <n v="45000"/>
    <n v="0"/>
    <x v="0"/>
    <x v="1"/>
    <x v="1"/>
    <n v="469"/>
    <x v="1"/>
  </r>
  <r>
    <n v="519764"/>
    <x v="0"/>
    <x v="1"/>
    <n v="119000"/>
    <n v="119000"/>
    <n v="0"/>
    <x v="0"/>
    <x v="1"/>
    <x v="2"/>
    <n v="521"/>
    <x v="7"/>
  </r>
  <r>
    <n v="519766"/>
    <x v="1"/>
    <x v="0"/>
    <n v="50000"/>
    <n v="50000"/>
    <n v="0"/>
    <x v="0"/>
    <x v="1"/>
    <x v="1"/>
    <n v="497"/>
    <x v="0"/>
  </r>
  <r>
    <n v="519786"/>
    <x v="1"/>
    <x v="0"/>
    <n v="1000"/>
    <n v="1000"/>
    <n v="0"/>
    <x v="0"/>
    <x v="1"/>
    <x v="0"/>
    <n v="458"/>
    <x v="1"/>
  </r>
  <r>
    <n v="519788"/>
    <x v="0"/>
    <x v="0"/>
    <n v="30000"/>
    <n v="30000"/>
    <n v="0"/>
    <x v="0"/>
    <x v="1"/>
    <x v="0"/>
    <n v="537"/>
    <x v="9"/>
  </r>
  <r>
    <n v="519804"/>
    <x v="0"/>
    <x v="0"/>
    <n v="194268"/>
    <n v="194268"/>
    <n v="0"/>
    <x v="0"/>
    <x v="1"/>
    <x v="0"/>
    <n v="558"/>
    <x v="10"/>
  </r>
  <r>
    <n v="519807"/>
    <x v="1"/>
    <x v="0"/>
    <n v="11000"/>
    <n v="11000"/>
    <n v="0"/>
    <x v="0"/>
    <x v="1"/>
    <x v="1"/>
    <n v="517"/>
    <x v="7"/>
  </r>
  <r>
    <n v="519808"/>
    <x v="1"/>
    <x v="0"/>
    <n v="38000"/>
    <n v="38000"/>
    <n v="0"/>
    <x v="0"/>
    <x v="0"/>
    <x v="2"/>
    <n v="465"/>
    <x v="1"/>
  </r>
  <r>
    <n v="519826"/>
    <x v="1"/>
    <x v="0"/>
    <n v="35000"/>
    <n v="35000"/>
    <n v="0"/>
    <x v="0"/>
    <x v="1"/>
    <x v="1"/>
    <n v="415"/>
    <x v="6"/>
  </r>
  <r>
    <n v="519832"/>
    <x v="0"/>
    <x v="0"/>
    <n v="40000"/>
    <n v="40000"/>
    <n v="0"/>
    <x v="0"/>
    <x v="0"/>
    <x v="0"/>
    <n v="463"/>
    <x v="1"/>
  </r>
  <r>
    <n v="519840"/>
    <x v="0"/>
    <x v="0"/>
    <n v="45000"/>
    <n v="45000"/>
    <n v="0"/>
    <x v="0"/>
    <x v="0"/>
    <x v="1"/>
    <n v="512"/>
    <x v="7"/>
  </r>
  <r>
    <n v="519843"/>
    <x v="0"/>
    <x v="0"/>
    <n v="81000"/>
    <n v="81000"/>
    <n v="0"/>
    <x v="0"/>
    <x v="0"/>
    <x v="0"/>
    <n v="527"/>
    <x v="7"/>
  </r>
  <r>
    <n v="519845"/>
    <x v="0"/>
    <x v="0"/>
    <n v="33000"/>
    <n v="33000"/>
    <n v="0"/>
    <x v="0"/>
    <x v="1"/>
    <x v="2"/>
    <n v="484"/>
    <x v="8"/>
  </r>
  <r>
    <n v="519850"/>
    <x v="0"/>
    <x v="0"/>
    <n v="78400"/>
    <n v="78400"/>
    <n v="0"/>
    <x v="0"/>
    <x v="0"/>
    <x v="1"/>
    <n v="513"/>
    <x v="7"/>
  </r>
  <r>
    <n v="519857"/>
    <x v="0"/>
    <x v="1"/>
    <n v="15000"/>
    <n v="15000"/>
    <n v="0"/>
    <x v="0"/>
    <x v="1"/>
    <x v="0"/>
    <n v="468"/>
    <x v="1"/>
  </r>
  <r>
    <n v="519860"/>
    <x v="1"/>
    <x v="1"/>
    <n v="33000"/>
    <n v="33000"/>
    <n v="0"/>
    <x v="0"/>
    <x v="1"/>
    <x v="1"/>
    <n v="472"/>
    <x v="8"/>
  </r>
  <r>
    <n v="519861"/>
    <x v="1"/>
    <x v="1"/>
    <n v="30000"/>
    <n v="30000"/>
    <n v="0"/>
    <x v="0"/>
    <x v="0"/>
    <x v="0"/>
    <n v="481"/>
    <x v="8"/>
  </r>
  <r>
    <n v="519868"/>
    <x v="1"/>
    <x v="0"/>
    <n v="1000"/>
    <n v="1000"/>
    <n v="0"/>
    <x v="0"/>
    <x v="0"/>
    <x v="1"/>
    <n v="424"/>
    <x v="6"/>
  </r>
  <r>
    <n v="519885"/>
    <x v="0"/>
    <x v="0"/>
    <n v="30000"/>
    <n v="30000"/>
    <n v="0"/>
    <x v="0"/>
    <x v="1"/>
    <x v="2"/>
    <n v="467"/>
    <x v="1"/>
  </r>
  <r>
    <n v="519896"/>
    <x v="1"/>
    <x v="0"/>
    <n v="13500"/>
    <n v="13500"/>
    <n v="0"/>
    <x v="0"/>
    <x v="1"/>
    <x v="1"/>
    <n v="440"/>
    <x v="3"/>
  </r>
  <r>
    <n v="519903"/>
    <x v="1"/>
    <x v="0"/>
    <n v="500"/>
    <n v="500"/>
    <n v="0"/>
    <x v="0"/>
    <x v="0"/>
    <x v="1"/>
    <n v="459"/>
    <x v="1"/>
  </r>
  <r>
    <n v="519906"/>
    <x v="0"/>
    <x v="1"/>
    <n v="20000"/>
    <n v="20000"/>
    <n v="0"/>
    <x v="0"/>
    <x v="1"/>
    <x v="0"/>
    <n v="518"/>
    <x v="7"/>
  </r>
  <r>
    <n v="519913"/>
    <x v="0"/>
    <x v="1"/>
    <n v="35000"/>
    <n v="35000"/>
    <n v="0"/>
    <x v="0"/>
    <x v="1"/>
    <x v="1"/>
    <n v="545"/>
    <x v="9"/>
  </r>
  <r>
    <n v="519921"/>
    <x v="2"/>
    <x v="0"/>
    <n v="35000"/>
    <n v="35000"/>
    <n v="0"/>
    <x v="0"/>
    <x v="0"/>
    <x v="0"/>
    <n v="492"/>
    <x v="0"/>
  </r>
  <r>
    <n v="519922"/>
    <x v="0"/>
    <x v="1"/>
    <n v="13000"/>
    <n v="13000"/>
    <n v="0"/>
    <x v="0"/>
    <x v="0"/>
    <x v="1"/>
    <n v="472"/>
    <x v="8"/>
  </r>
  <r>
    <n v="519935"/>
    <x v="0"/>
    <x v="0"/>
    <n v="39000"/>
    <n v="39000"/>
    <n v="0"/>
    <x v="0"/>
    <x v="1"/>
    <x v="1"/>
    <n v="494"/>
    <x v="0"/>
  </r>
  <r>
    <n v="519944"/>
    <x v="0"/>
    <x v="0"/>
    <n v="21000"/>
    <n v="21000"/>
    <n v="0"/>
    <x v="0"/>
    <x v="0"/>
    <x v="1"/>
    <n v="509"/>
    <x v="0"/>
  </r>
  <r>
    <n v="519949"/>
    <x v="1"/>
    <x v="0"/>
    <n v="500"/>
    <n v="500"/>
    <n v="0"/>
    <x v="0"/>
    <x v="1"/>
    <x v="2"/>
    <n v="534"/>
    <x v="9"/>
  </r>
  <r>
    <n v="519954"/>
    <x v="0"/>
    <x v="0"/>
    <n v="45000"/>
    <n v="45000"/>
    <n v="0"/>
    <x v="0"/>
    <x v="1"/>
    <x v="0"/>
    <n v="447"/>
    <x v="3"/>
  </r>
  <r>
    <n v="519962"/>
    <x v="0"/>
    <x v="0"/>
    <n v="30000"/>
    <n v="30000"/>
    <n v="0"/>
    <x v="0"/>
    <x v="0"/>
    <x v="1"/>
    <n v="401"/>
    <x v="2"/>
  </r>
  <r>
    <n v="519966"/>
    <x v="0"/>
    <x v="0"/>
    <n v="74000"/>
    <n v="74000"/>
    <n v="0"/>
    <x v="0"/>
    <x v="0"/>
    <x v="1"/>
    <n v="508"/>
    <x v="0"/>
  </r>
  <r>
    <n v="519970"/>
    <x v="0"/>
    <x v="0"/>
    <n v="29000"/>
    <n v="29000"/>
    <n v="0"/>
    <x v="0"/>
    <x v="0"/>
    <x v="2"/>
    <n v="518"/>
    <x v="7"/>
  </r>
  <r>
    <n v="519975"/>
    <x v="1"/>
    <x v="1"/>
    <n v="75000"/>
    <n v="75000"/>
    <n v="0"/>
    <x v="0"/>
    <x v="1"/>
    <x v="1"/>
    <n v="506"/>
    <x v="0"/>
  </r>
  <r>
    <n v="520018"/>
    <x v="0"/>
    <x v="0"/>
    <n v="25000"/>
    <n v="25000"/>
    <n v="0"/>
    <x v="0"/>
    <x v="0"/>
    <x v="1"/>
    <n v="459"/>
    <x v="1"/>
  </r>
  <r>
    <n v="520024"/>
    <x v="0"/>
    <x v="0"/>
    <n v="25000"/>
    <n v="25000"/>
    <n v="0"/>
    <x v="0"/>
    <x v="0"/>
    <x v="0"/>
    <n v="435"/>
    <x v="3"/>
  </r>
  <r>
    <n v="520031"/>
    <x v="1"/>
    <x v="0"/>
    <n v="60552"/>
    <n v="60552"/>
    <n v="0"/>
    <x v="0"/>
    <x v="1"/>
    <x v="2"/>
    <n v="537"/>
    <x v="9"/>
  </r>
  <r>
    <n v="520037"/>
    <x v="0"/>
    <x v="2"/>
    <n v="30000"/>
    <n v="30000"/>
    <n v="0"/>
    <x v="0"/>
    <x v="0"/>
    <x v="0"/>
    <n v="473"/>
    <x v="8"/>
  </r>
  <r>
    <n v="520039"/>
    <x v="2"/>
    <x v="2"/>
    <n v="30000"/>
    <n v="30000"/>
    <n v="0"/>
    <x v="0"/>
    <x v="1"/>
    <x v="1"/>
    <n v="484"/>
    <x v="8"/>
  </r>
  <r>
    <n v="520042"/>
    <x v="0"/>
    <x v="0"/>
    <n v="31000"/>
    <n v="31000"/>
    <n v="0"/>
    <x v="0"/>
    <x v="0"/>
    <x v="0"/>
    <n v="516"/>
    <x v="7"/>
  </r>
  <r>
    <n v="520047"/>
    <x v="1"/>
    <x v="0"/>
    <n v="40000"/>
    <n v="40000"/>
    <n v="0"/>
    <x v="0"/>
    <x v="1"/>
    <x v="1"/>
    <n v="483"/>
    <x v="8"/>
  </r>
  <r>
    <n v="520057"/>
    <x v="1"/>
    <x v="0"/>
    <n v="30000"/>
    <n v="30000"/>
    <n v="0"/>
    <x v="0"/>
    <x v="1"/>
    <x v="0"/>
    <n v="452"/>
    <x v="1"/>
  </r>
  <r>
    <n v="520058"/>
    <x v="1"/>
    <x v="0"/>
    <n v="25000"/>
    <n v="0"/>
    <n v="1"/>
    <x v="1"/>
    <x v="0"/>
    <x v="1"/>
    <n v="392"/>
    <x v="2"/>
  </r>
  <r>
    <n v="520066"/>
    <x v="0"/>
    <x v="1"/>
    <n v="30000"/>
    <n v="30000"/>
    <n v="0"/>
    <x v="0"/>
    <x v="0"/>
    <x v="1"/>
    <n v="487"/>
    <x v="8"/>
  </r>
  <r>
    <n v="520067"/>
    <x v="1"/>
    <x v="0"/>
    <n v="35000"/>
    <n v="0"/>
    <n v="1"/>
    <x v="1"/>
    <x v="0"/>
    <x v="0"/>
    <n v="481"/>
    <x v="8"/>
  </r>
  <r>
    <n v="520075"/>
    <x v="0"/>
    <x v="0"/>
    <n v="30000"/>
    <n v="30000"/>
    <n v="0"/>
    <x v="0"/>
    <x v="1"/>
    <x v="1"/>
    <n v="461"/>
    <x v="1"/>
  </r>
  <r>
    <n v="520079"/>
    <x v="0"/>
    <x v="0"/>
    <n v="20000"/>
    <n v="20000"/>
    <n v="0"/>
    <x v="0"/>
    <x v="0"/>
    <x v="1"/>
    <n v="421"/>
    <x v="6"/>
  </r>
  <r>
    <n v="520083"/>
    <x v="0"/>
    <x v="0"/>
    <n v="35000"/>
    <n v="35000"/>
    <n v="0"/>
    <x v="0"/>
    <x v="0"/>
    <x v="1"/>
    <n v="419"/>
    <x v="6"/>
  </r>
  <r>
    <n v="520086"/>
    <x v="0"/>
    <x v="0"/>
    <n v="35000"/>
    <n v="35000"/>
    <n v="0"/>
    <x v="0"/>
    <x v="1"/>
    <x v="1"/>
    <n v="493"/>
    <x v="0"/>
  </r>
  <r>
    <n v="520090"/>
    <x v="0"/>
    <x v="0"/>
    <n v="70000"/>
    <n v="70000"/>
    <n v="0"/>
    <x v="0"/>
    <x v="0"/>
    <x v="2"/>
    <n v="533"/>
    <x v="9"/>
  </r>
  <r>
    <n v="520091"/>
    <x v="0"/>
    <x v="0"/>
    <n v="199000"/>
    <n v="199000"/>
    <n v="0"/>
    <x v="0"/>
    <x v="1"/>
    <x v="1"/>
    <n v="479"/>
    <x v="8"/>
  </r>
  <r>
    <n v="520101"/>
    <x v="1"/>
    <x v="0"/>
    <n v="23000"/>
    <n v="23000"/>
    <n v="0"/>
    <x v="0"/>
    <x v="0"/>
    <x v="1"/>
    <n v="485"/>
    <x v="8"/>
  </r>
  <r>
    <n v="520107"/>
    <x v="1"/>
    <x v="0"/>
    <n v="40000"/>
    <n v="40000"/>
    <n v="0"/>
    <x v="0"/>
    <x v="1"/>
    <x v="2"/>
    <n v="486"/>
    <x v="8"/>
  </r>
  <r>
    <n v="520118"/>
    <x v="0"/>
    <x v="0"/>
    <n v="40000"/>
    <n v="40000"/>
    <n v="0"/>
    <x v="0"/>
    <x v="0"/>
    <x v="0"/>
    <n v="478"/>
    <x v="8"/>
  </r>
  <r>
    <n v="520120"/>
    <x v="0"/>
    <x v="0"/>
    <n v="41200"/>
    <n v="41200"/>
    <n v="0"/>
    <x v="0"/>
    <x v="1"/>
    <x v="1"/>
    <n v="441"/>
    <x v="3"/>
  </r>
  <r>
    <n v="520135"/>
    <x v="0"/>
    <x v="1"/>
    <n v="30000"/>
    <n v="30000"/>
    <n v="0"/>
    <x v="0"/>
    <x v="1"/>
    <x v="0"/>
    <n v="495"/>
    <x v="0"/>
  </r>
  <r>
    <n v="520141"/>
    <x v="1"/>
    <x v="0"/>
    <n v="3000"/>
    <n v="3000"/>
    <n v="0"/>
    <x v="0"/>
    <x v="0"/>
    <x v="0"/>
    <n v="401"/>
    <x v="2"/>
  </r>
  <r>
    <n v="520150"/>
    <x v="0"/>
    <x v="0"/>
    <n v="40000"/>
    <n v="40000"/>
    <n v="0"/>
    <x v="0"/>
    <x v="1"/>
    <x v="1"/>
    <n v="484"/>
    <x v="8"/>
  </r>
  <r>
    <n v="520155"/>
    <x v="0"/>
    <x v="2"/>
    <n v="60000"/>
    <n v="60000"/>
    <n v="0"/>
    <x v="0"/>
    <x v="1"/>
    <x v="1"/>
    <n v="490"/>
    <x v="8"/>
  </r>
  <r>
    <n v="520169"/>
    <x v="0"/>
    <x v="0"/>
    <n v="35000"/>
    <n v="35000"/>
    <n v="0"/>
    <x v="0"/>
    <x v="0"/>
    <x v="1"/>
    <n v="494"/>
    <x v="0"/>
  </r>
  <r>
    <n v="520176"/>
    <x v="0"/>
    <x v="0"/>
    <n v="10000"/>
    <n v="840.56"/>
    <n v="1"/>
    <x v="1"/>
    <x v="1"/>
    <x v="1"/>
    <n v="446"/>
    <x v="3"/>
  </r>
  <r>
    <n v="520177"/>
    <x v="0"/>
    <x v="0"/>
    <n v="127000"/>
    <n v="127000"/>
    <n v="0"/>
    <x v="0"/>
    <x v="0"/>
    <x v="1"/>
    <n v="480"/>
    <x v="8"/>
  </r>
  <r>
    <n v="520187"/>
    <x v="2"/>
    <x v="0"/>
    <n v="83000"/>
    <n v="83000"/>
    <n v="0"/>
    <x v="0"/>
    <x v="0"/>
    <x v="1"/>
    <n v="496"/>
    <x v="0"/>
  </r>
  <r>
    <n v="520199"/>
    <x v="0"/>
    <x v="0"/>
    <n v="165000"/>
    <n v="165000"/>
    <n v="0"/>
    <x v="0"/>
    <x v="1"/>
    <x v="1"/>
    <n v="453"/>
    <x v="1"/>
  </r>
  <r>
    <n v="520203"/>
    <x v="0"/>
    <x v="0"/>
    <n v="35000"/>
    <n v="35000"/>
    <n v="0"/>
    <x v="0"/>
    <x v="1"/>
    <x v="2"/>
    <n v="453"/>
    <x v="1"/>
  </r>
  <r>
    <n v="520208"/>
    <x v="0"/>
    <x v="0"/>
    <n v="40000"/>
    <n v="40000"/>
    <n v="0"/>
    <x v="0"/>
    <x v="0"/>
    <x v="1"/>
    <n v="429"/>
    <x v="6"/>
  </r>
  <r>
    <n v="520210"/>
    <x v="0"/>
    <x v="2"/>
    <n v="51000"/>
    <n v="51000"/>
    <n v="0"/>
    <x v="0"/>
    <x v="1"/>
    <x v="0"/>
    <n v="477"/>
    <x v="8"/>
  </r>
  <r>
    <n v="520231"/>
    <x v="1"/>
    <x v="0"/>
    <n v="35000"/>
    <n v="35000"/>
    <n v="0"/>
    <x v="0"/>
    <x v="1"/>
    <x v="1"/>
    <n v="411"/>
    <x v="6"/>
  </r>
  <r>
    <n v="520234"/>
    <x v="1"/>
    <x v="0"/>
    <n v="40000"/>
    <n v="40000"/>
    <n v="0"/>
    <x v="0"/>
    <x v="0"/>
    <x v="1"/>
    <n v="348"/>
    <x v="11"/>
  </r>
  <r>
    <n v="520257"/>
    <x v="0"/>
    <x v="0"/>
    <n v="33200"/>
    <n v="33200"/>
    <n v="0"/>
    <x v="0"/>
    <x v="1"/>
    <x v="0"/>
    <n v="439"/>
    <x v="3"/>
  </r>
  <r>
    <n v="520268"/>
    <x v="0"/>
    <x v="0"/>
    <n v="35000"/>
    <n v="35000"/>
    <n v="0"/>
    <x v="0"/>
    <x v="0"/>
    <x v="1"/>
    <n v="410"/>
    <x v="2"/>
  </r>
  <r>
    <n v="520269"/>
    <x v="0"/>
    <x v="0"/>
    <n v="78000"/>
    <n v="78000"/>
    <n v="0"/>
    <x v="0"/>
    <x v="0"/>
    <x v="0"/>
    <n v="515"/>
    <x v="7"/>
  </r>
  <r>
    <n v="520275"/>
    <x v="0"/>
    <x v="0"/>
    <n v="35600"/>
    <n v="35600"/>
    <n v="0"/>
    <x v="0"/>
    <x v="1"/>
    <x v="1"/>
    <n v="471"/>
    <x v="8"/>
  </r>
  <r>
    <n v="520280"/>
    <x v="0"/>
    <x v="1"/>
    <n v="49500"/>
    <n v="49500"/>
    <n v="0"/>
    <x v="0"/>
    <x v="1"/>
    <x v="1"/>
    <n v="417"/>
    <x v="6"/>
  </r>
  <r>
    <n v="520282"/>
    <x v="0"/>
    <x v="0"/>
    <n v="15000"/>
    <n v="15000"/>
    <n v="0"/>
    <x v="0"/>
    <x v="1"/>
    <x v="1"/>
    <n v="478"/>
    <x v="8"/>
  </r>
  <r>
    <n v="520309"/>
    <x v="1"/>
    <x v="0"/>
    <n v="25000"/>
    <n v="0"/>
    <n v="1"/>
    <x v="1"/>
    <x v="1"/>
    <x v="0"/>
    <n v="478"/>
    <x v="8"/>
  </r>
  <r>
    <n v="520320"/>
    <x v="1"/>
    <x v="0"/>
    <n v="692.51"/>
    <n v="692.51"/>
    <n v="0"/>
    <x v="0"/>
    <x v="0"/>
    <x v="1"/>
    <n v="480"/>
    <x v="8"/>
  </r>
  <r>
    <n v="520328"/>
    <x v="0"/>
    <x v="1"/>
    <n v="35000"/>
    <n v="35000"/>
    <n v="0"/>
    <x v="0"/>
    <x v="1"/>
    <x v="2"/>
    <n v="463"/>
    <x v="1"/>
  </r>
  <r>
    <n v="520335"/>
    <x v="0"/>
    <x v="0"/>
    <n v="1000"/>
    <n v="1000"/>
    <n v="0"/>
    <x v="0"/>
    <x v="0"/>
    <x v="0"/>
    <n v="462"/>
    <x v="1"/>
  </r>
  <r>
    <n v="520339"/>
    <x v="0"/>
    <x v="1"/>
    <n v="35000"/>
    <n v="35000"/>
    <n v="0"/>
    <x v="0"/>
    <x v="0"/>
    <x v="1"/>
    <n v="336"/>
    <x v="11"/>
  </r>
  <r>
    <n v="520349"/>
    <x v="1"/>
    <x v="0"/>
    <n v="27000"/>
    <n v="27000"/>
    <n v="0"/>
    <x v="0"/>
    <x v="0"/>
    <x v="2"/>
    <n v="530"/>
    <x v="7"/>
  </r>
  <r>
    <n v="520365"/>
    <x v="1"/>
    <x v="0"/>
    <n v="30000"/>
    <n v="30000"/>
    <n v="0"/>
    <x v="0"/>
    <x v="0"/>
    <x v="1"/>
    <n v="453"/>
    <x v="1"/>
  </r>
  <r>
    <n v="520380"/>
    <x v="0"/>
    <x v="0"/>
    <n v="10000"/>
    <n v="10000"/>
    <n v="0"/>
    <x v="0"/>
    <x v="1"/>
    <x v="0"/>
    <n v="490"/>
    <x v="8"/>
  </r>
  <r>
    <n v="520403"/>
    <x v="1"/>
    <x v="0"/>
    <n v="35000"/>
    <n v="35000"/>
    <n v="0"/>
    <x v="0"/>
    <x v="1"/>
    <x v="1"/>
    <n v="462"/>
    <x v="1"/>
  </r>
  <r>
    <n v="520406"/>
    <x v="0"/>
    <x v="1"/>
    <n v="30000"/>
    <n v="30000"/>
    <n v="0"/>
    <x v="0"/>
    <x v="1"/>
    <x v="2"/>
    <n v="456"/>
    <x v="1"/>
  </r>
  <r>
    <n v="520424"/>
    <x v="0"/>
    <x v="0"/>
    <n v="40000"/>
    <n v="40000"/>
    <n v="0"/>
    <x v="0"/>
    <x v="0"/>
    <x v="1"/>
    <n v="485"/>
    <x v="8"/>
  </r>
  <r>
    <n v="520426"/>
    <x v="1"/>
    <x v="1"/>
    <n v="30000"/>
    <n v="30000"/>
    <n v="0"/>
    <x v="0"/>
    <x v="1"/>
    <x v="2"/>
    <n v="512"/>
    <x v="7"/>
  </r>
  <r>
    <n v="520428"/>
    <x v="1"/>
    <x v="0"/>
    <n v="500"/>
    <n v="500"/>
    <n v="0"/>
    <x v="0"/>
    <x v="0"/>
    <x v="1"/>
    <n v="420"/>
    <x v="6"/>
  </r>
  <r>
    <n v="520431"/>
    <x v="1"/>
    <x v="0"/>
    <n v="20000"/>
    <n v="20000"/>
    <n v="0"/>
    <x v="0"/>
    <x v="1"/>
    <x v="1"/>
    <n v="464"/>
    <x v="1"/>
  </r>
  <r>
    <n v="520442"/>
    <x v="1"/>
    <x v="0"/>
    <n v="20000"/>
    <n v="0"/>
    <n v="1"/>
    <x v="1"/>
    <x v="0"/>
    <x v="1"/>
    <n v="438"/>
    <x v="3"/>
  </r>
  <r>
    <n v="520454"/>
    <x v="0"/>
    <x v="0"/>
    <n v="30000"/>
    <n v="30000"/>
    <n v="0"/>
    <x v="0"/>
    <x v="0"/>
    <x v="1"/>
    <n v="472"/>
    <x v="8"/>
  </r>
  <r>
    <n v="520457"/>
    <x v="1"/>
    <x v="0"/>
    <n v="18000"/>
    <n v="18000"/>
    <n v="0"/>
    <x v="0"/>
    <x v="1"/>
    <x v="0"/>
    <n v="442"/>
    <x v="3"/>
  </r>
  <r>
    <n v="520466"/>
    <x v="0"/>
    <x v="1"/>
    <n v="55000"/>
    <n v="55000"/>
    <n v="0"/>
    <x v="0"/>
    <x v="0"/>
    <x v="1"/>
    <n v="515"/>
    <x v="7"/>
  </r>
  <r>
    <n v="520476"/>
    <x v="0"/>
    <x v="0"/>
    <n v="60920"/>
    <n v="60920"/>
    <n v="0"/>
    <x v="0"/>
    <x v="0"/>
    <x v="1"/>
    <n v="473"/>
    <x v="8"/>
  </r>
  <r>
    <n v="520477"/>
    <x v="0"/>
    <x v="1"/>
    <n v="500"/>
    <n v="500"/>
    <n v="0"/>
    <x v="0"/>
    <x v="1"/>
    <x v="1"/>
    <n v="467"/>
    <x v="1"/>
  </r>
  <r>
    <n v="520480"/>
    <x v="1"/>
    <x v="0"/>
    <n v="500"/>
    <n v="500"/>
    <n v="0"/>
    <x v="0"/>
    <x v="0"/>
    <x v="1"/>
    <n v="434"/>
    <x v="3"/>
  </r>
  <r>
    <n v="520484"/>
    <x v="0"/>
    <x v="1"/>
    <n v="35000"/>
    <n v="35000"/>
    <n v="0"/>
    <x v="0"/>
    <x v="0"/>
    <x v="0"/>
    <n v="511"/>
    <x v="7"/>
  </r>
  <r>
    <n v="520493"/>
    <x v="0"/>
    <x v="0"/>
    <n v="130000"/>
    <n v="130000"/>
    <n v="0"/>
    <x v="0"/>
    <x v="0"/>
    <x v="0"/>
    <n v="431"/>
    <x v="3"/>
  </r>
  <r>
    <n v="520504"/>
    <x v="0"/>
    <x v="2"/>
    <n v="40000"/>
    <n v="40000"/>
    <n v="0"/>
    <x v="0"/>
    <x v="0"/>
    <x v="0"/>
    <n v="458"/>
    <x v="1"/>
  </r>
  <r>
    <n v="520505"/>
    <x v="0"/>
    <x v="0"/>
    <n v="30000"/>
    <n v="30000"/>
    <n v="0"/>
    <x v="0"/>
    <x v="1"/>
    <x v="1"/>
    <n v="513"/>
    <x v="7"/>
  </r>
  <r>
    <n v="520521"/>
    <x v="0"/>
    <x v="0"/>
    <n v="30000"/>
    <n v="30000"/>
    <n v="0"/>
    <x v="0"/>
    <x v="0"/>
    <x v="1"/>
    <n v="416"/>
    <x v="6"/>
  </r>
  <r>
    <n v="520556"/>
    <x v="1"/>
    <x v="0"/>
    <n v="500"/>
    <n v="500"/>
    <n v="0"/>
    <x v="0"/>
    <x v="1"/>
    <x v="0"/>
    <n v="482"/>
    <x v="8"/>
  </r>
  <r>
    <n v="520572"/>
    <x v="1"/>
    <x v="0"/>
    <n v="25000"/>
    <n v="0"/>
    <n v="1"/>
    <x v="1"/>
    <x v="0"/>
    <x v="1"/>
    <n v="432"/>
    <x v="3"/>
  </r>
  <r>
    <n v="520574"/>
    <x v="1"/>
    <x v="0"/>
    <n v="20000"/>
    <n v="20000"/>
    <n v="0"/>
    <x v="0"/>
    <x v="0"/>
    <x v="2"/>
    <n v="433"/>
    <x v="3"/>
  </r>
  <r>
    <n v="520582"/>
    <x v="1"/>
    <x v="0"/>
    <n v="59000"/>
    <n v="59000"/>
    <n v="0"/>
    <x v="0"/>
    <x v="0"/>
    <x v="2"/>
    <n v="512"/>
    <x v="7"/>
  </r>
  <r>
    <n v="520586"/>
    <x v="1"/>
    <x v="0"/>
    <n v="600"/>
    <n v="600"/>
    <n v="0"/>
    <x v="0"/>
    <x v="0"/>
    <x v="2"/>
    <n v="442"/>
    <x v="3"/>
  </r>
  <r>
    <n v="520588"/>
    <x v="0"/>
    <x v="0"/>
    <n v="60500"/>
    <n v="60500"/>
    <n v="0"/>
    <x v="0"/>
    <x v="1"/>
    <x v="0"/>
    <n v="465"/>
    <x v="1"/>
  </r>
  <r>
    <n v="520597"/>
    <x v="0"/>
    <x v="0"/>
    <n v="36000"/>
    <n v="6000"/>
    <n v="1"/>
    <x v="1"/>
    <x v="0"/>
    <x v="0"/>
    <n v="497"/>
    <x v="0"/>
  </r>
  <r>
    <n v="520624"/>
    <x v="0"/>
    <x v="0"/>
    <n v="100000"/>
    <n v="100000"/>
    <n v="0"/>
    <x v="0"/>
    <x v="1"/>
    <x v="1"/>
    <n v="465"/>
    <x v="1"/>
  </r>
  <r>
    <n v="520627"/>
    <x v="0"/>
    <x v="1"/>
    <n v="80000"/>
    <n v="80000"/>
    <n v="0"/>
    <x v="0"/>
    <x v="1"/>
    <x v="1"/>
    <n v="472"/>
    <x v="8"/>
  </r>
  <r>
    <n v="520629"/>
    <x v="0"/>
    <x v="0"/>
    <n v="80000"/>
    <n v="80000"/>
    <n v="0"/>
    <x v="0"/>
    <x v="1"/>
    <x v="1"/>
    <n v="520"/>
    <x v="7"/>
  </r>
  <r>
    <n v="520636"/>
    <x v="0"/>
    <x v="0"/>
    <n v="91000"/>
    <n v="91000"/>
    <n v="0"/>
    <x v="0"/>
    <x v="0"/>
    <x v="1"/>
    <n v="465"/>
    <x v="1"/>
  </r>
  <r>
    <n v="520673"/>
    <x v="0"/>
    <x v="0"/>
    <n v="25000"/>
    <n v="25000"/>
    <n v="0"/>
    <x v="0"/>
    <x v="0"/>
    <x v="2"/>
    <n v="497"/>
    <x v="0"/>
  </r>
  <r>
    <n v="520683"/>
    <x v="0"/>
    <x v="0"/>
    <n v="105770"/>
    <n v="105770"/>
    <n v="0"/>
    <x v="0"/>
    <x v="0"/>
    <x v="1"/>
    <n v="515"/>
    <x v="7"/>
  </r>
  <r>
    <n v="520686"/>
    <x v="0"/>
    <x v="0"/>
    <n v="48100"/>
    <n v="48100"/>
    <n v="0"/>
    <x v="0"/>
    <x v="1"/>
    <x v="0"/>
    <n v="467"/>
    <x v="1"/>
  </r>
  <r>
    <n v="520688"/>
    <x v="1"/>
    <x v="1"/>
    <n v="5000"/>
    <n v="5000"/>
    <n v="0"/>
    <x v="0"/>
    <x v="1"/>
    <x v="1"/>
    <n v="481"/>
    <x v="8"/>
  </r>
  <r>
    <n v="520692"/>
    <x v="2"/>
    <x v="0"/>
    <n v="6000"/>
    <n v="6000"/>
    <n v="0"/>
    <x v="0"/>
    <x v="1"/>
    <x v="0"/>
    <n v="451"/>
    <x v="1"/>
  </r>
  <r>
    <n v="520710"/>
    <x v="0"/>
    <x v="0"/>
    <n v="53800"/>
    <n v="53800"/>
    <n v="0"/>
    <x v="0"/>
    <x v="1"/>
    <x v="0"/>
    <n v="460"/>
    <x v="1"/>
  </r>
  <r>
    <n v="520722"/>
    <x v="1"/>
    <x v="1"/>
    <n v="25000"/>
    <n v="25000"/>
    <n v="0"/>
    <x v="0"/>
    <x v="0"/>
    <x v="1"/>
    <n v="498"/>
    <x v="0"/>
  </r>
  <r>
    <n v="520725"/>
    <x v="1"/>
    <x v="0"/>
    <n v="15000"/>
    <n v="15000"/>
    <n v="0"/>
    <x v="0"/>
    <x v="1"/>
    <x v="0"/>
    <n v="467"/>
    <x v="1"/>
  </r>
  <r>
    <n v="520737"/>
    <x v="1"/>
    <x v="0"/>
    <n v="50000"/>
    <n v="50000"/>
    <n v="0"/>
    <x v="0"/>
    <x v="1"/>
    <x v="2"/>
    <n v="514"/>
    <x v="7"/>
  </r>
  <r>
    <n v="520740"/>
    <x v="1"/>
    <x v="0"/>
    <n v="35000"/>
    <n v="0"/>
    <n v="1"/>
    <x v="1"/>
    <x v="0"/>
    <x v="0"/>
    <n v="437"/>
    <x v="3"/>
  </r>
  <r>
    <n v="520743"/>
    <x v="0"/>
    <x v="0"/>
    <n v="54500"/>
    <n v="54500"/>
    <n v="0"/>
    <x v="0"/>
    <x v="1"/>
    <x v="1"/>
    <n v="487"/>
    <x v="8"/>
  </r>
  <r>
    <n v="520748"/>
    <x v="0"/>
    <x v="2"/>
    <n v="30000"/>
    <n v="30000"/>
    <n v="0"/>
    <x v="0"/>
    <x v="0"/>
    <x v="1"/>
    <n v="517"/>
    <x v="7"/>
  </r>
  <r>
    <n v="520752"/>
    <x v="0"/>
    <x v="0"/>
    <n v="38900"/>
    <n v="38900"/>
    <n v="0"/>
    <x v="0"/>
    <x v="1"/>
    <x v="1"/>
    <n v="497"/>
    <x v="0"/>
  </r>
  <r>
    <n v="520762"/>
    <x v="0"/>
    <x v="2"/>
    <n v="45000"/>
    <n v="45000"/>
    <n v="0"/>
    <x v="0"/>
    <x v="0"/>
    <x v="1"/>
    <n v="445"/>
    <x v="3"/>
  </r>
  <r>
    <n v="520774"/>
    <x v="0"/>
    <x v="0"/>
    <n v="22520"/>
    <n v="22520"/>
    <n v="0"/>
    <x v="0"/>
    <x v="0"/>
    <x v="1"/>
    <n v="461"/>
    <x v="1"/>
  </r>
  <r>
    <n v="520788"/>
    <x v="0"/>
    <x v="0"/>
    <n v="40000"/>
    <n v="40000"/>
    <n v="0"/>
    <x v="0"/>
    <x v="0"/>
    <x v="0"/>
    <n v="524"/>
    <x v="7"/>
  </r>
  <r>
    <n v="520791"/>
    <x v="0"/>
    <x v="0"/>
    <n v="500"/>
    <n v="500"/>
    <n v="0"/>
    <x v="0"/>
    <x v="1"/>
    <x v="2"/>
    <n v="490"/>
    <x v="8"/>
  </r>
  <r>
    <n v="520814"/>
    <x v="0"/>
    <x v="0"/>
    <n v="9000"/>
    <n v="9000"/>
    <n v="0"/>
    <x v="0"/>
    <x v="0"/>
    <x v="1"/>
    <n v="450"/>
    <x v="3"/>
  </r>
  <r>
    <n v="520818"/>
    <x v="0"/>
    <x v="1"/>
    <n v="20000"/>
    <n v="20000"/>
    <n v="0"/>
    <x v="0"/>
    <x v="1"/>
    <x v="1"/>
    <n v="504"/>
    <x v="0"/>
  </r>
  <r>
    <n v="520824"/>
    <x v="0"/>
    <x v="0"/>
    <n v="118200"/>
    <n v="118200"/>
    <n v="0"/>
    <x v="0"/>
    <x v="1"/>
    <x v="1"/>
    <n v="547"/>
    <x v="9"/>
  </r>
  <r>
    <n v="520828"/>
    <x v="0"/>
    <x v="0"/>
    <n v="10000"/>
    <n v="10000"/>
    <n v="0"/>
    <x v="0"/>
    <x v="0"/>
    <x v="1"/>
    <n v="475"/>
    <x v="8"/>
  </r>
  <r>
    <n v="520864"/>
    <x v="0"/>
    <x v="0"/>
    <n v="11000"/>
    <n v="11000"/>
    <n v="0"/>
    <x v="0"/>
    <x v="0"/>
    <x v="0"/>
    <n v="488"/>
    <x v="8"/>
  </r>
  <r>
    <n v="520877"/>
    <x v="0"/>
    <x v="2"/>
    <n v="35000"/>
    <n v="35000"/>
    <n v="0"/>
    <x v="0"/>
    <x v="1"/>
    <x v="1"/>
    <n v="490"/>
    <x v="8"/>
  </r>
  <r>
    <n v="520879"/>
    <x v="0"/>
    <x v="0"/>
    <n v="5000"/>
    <n v="5000"/>
    <n v="0"/>
    <x v="0"/>
    <x v="1"/>
    <x v="0"/>
    <n v="493"/>
    <x v="0"/>
  </r>
  <r>
    <n v="520883"/>
    <x v="0"/>
    <x v="1"/>
    <n v="20000"/>
    <n v="20000"/>
    <n v="0"/>
    <x v="0"/>
    <x v="1"/>
    <x v="1"/>
    <n v="472"/>
    <x v="8"/>
  </r>
  <r>
    <n v="520895"/>
    <x v="0"/>
    <x v="0"/>
    <n v="30000"/>
    <n v="0"/>
    <n v="1"/>
    <x v="1"/>
    <x v="0"/>
    <x v="0"/>
    <n v="430"/>
    <x v="6"/>
  </r>
  <r>
    <n v="520928"/>
    <x v="1"/>
    <x v="0"/>
    <n v="20000"/>
    <n v="20000"/>
    <n v="0"/>
    <x v="0"/>
    <x v="1"/>
    <x v="2"/>
    <n v="435"/>
    <x v="3"/>
  </r>
  <r>
    <n v="520930"/>
    <x v="1"/>
    <x v="0"/>
    <n v="24700"/>
    <n v="24700"/>
    <n v="0"/>
    <x v="0"/>
    <x v="0"/>
    <x v="0"/>
    <n v="509"/>
    <x v="0"/>
  </r>
  <r>
    <n v="520935"/>
    <x v="0"/>
    <x v="0"/>
    <n v="36000"/>
    <n v="36000"/>
    <n v="0"/>
    <x v="0"/>
    <x v="1"/>
    <x v="0"/>
    <n v="510"/>
    <x v="0"/>
  </r>
  <r>
    <n v="520939"/>
    <x v="1"/>
    <x v="1"/>
    <n v="10000"/>
    <n v="10000"/>
    <n v="0"/>
    <x v="0"/>
    <x v="1"/>
    <x v="0"/>
    <n v="491"/>
    <x v="0"/>
  </r>
  <r>
    <n v="520944"/>
    <x v="0"/>
    <x v="0"/>
    <n v="115810"/>
    <n v="115810"/>
    <n v="0"/>
    <x v="0"/>
    <x v="1"/>
    <x v="1"/>
    <n v="527"/>
    <x v="7"/>
  </r>
  <r>
    <n v="520958"/>
    <x v="0"/>
    <x v="0"/>
    <n v="70000"/>
    <n v="70000"/>
    <n v="0"/>
    <x v="0"/>
    <x v="0"/>
    <x v="1"/>
    <n v="454"/>
    <x v="1"/>
  </r>
  <r>
    <n v="520966"/>
    <x v="1"/>
    <x v="2"/>
    <n v="35000"/>
    <n v="35000"/>
    <n v="0"/>
    <x v="0"/>
    <x v="1"/>
    <x v="1"/>
    <n v="497"/>
    <x v="0"/>
  </r>
  <r>
    <n v="520968"/>
    <x v="0"/>
    <x v="0"/>
    <n v="12000"/>
    <n v="12000"/>
    <n v="0"/>
    <x v="0"/>
    <x v="0"/>
    <x v="2"/>
    <n v="524"/>
    <x v="7"/>
  </r>
  <r>
    <n v="520985"/>
    <x v="0"/>
    <x v="2"/>
    <n v="45000"/>
    <n v="45000"/>
    <n v="0"/>
    <x v="0"/>
    <x v="0"/>
    <x v="1"/>
    <n v="445"/>
    <x v="3"/>
  </r>
  <r>
    <n v="520996"/>
    <x v="0"/>
    <x v="1"/>
    <n v="70000"/>
    <n v="70000"/>
    <n v="0"/>
    <x v="0"/>
    <x v="1"/>
    <x v="0"/>
    <n v="487"/>
    <x v="8"/>
  </r>
  <r>
    <n v="520997"/>
    <x v="1"/>
    <x v="0"/>
    <n v="62000"/>
    <n v="27000"/>
    <n v="1"/>
    <x v="1"/>
    <x v="0"/>
    <x v="0"/>
    <n v="415"/>
    <x v="6"/>
  </r>
  <r>
    <n v="521003"/>
    <x v="0"/>
    <x v="0"/>
    <n v="5000"/>
    <n v="5000"/>
    <n v="0"/>
    <x v="0"/>
    <x v="1"/>
    <x v="1"/>
    <n v="448"/>
    <x v="3"/>
  </r>
  <r>
    <n v="521026"/>
    <x v="0"/>
    <x v="1"/>
    <n v="40000"/>
    <n v="40000"/>
    <n v="0"/>
    <x v="0"/>
    <x v="0"/>
    <x v="0"/>
    <n v="417"/>
    <x v="6"/>
  </r>
  <r>
    <n v="521043"/>
    <x v="0"/>
    <x v="1"/>
    <n v="22000"/>
    <n v="22000"/>
    <n v="0"/>
    <x v="0"/>
    <x v="0"/>
    <x v="1"/>
    <n v="507"/>
    <x v="0"/>
  </r>
  <r>
    <n v="521044"/>
    <x v="1"/>
    <x v="0"/>
    <n v="35000"/>
    <n v="35000"/>
    <n v="0"/>
    <x v="0"/>
    <x v="1"/>
    <x v="0"/>
    <n v="460"/>
    <x v="1"/>
  </r>
  <r>
    <n v="521086"/>
    <x v="0"/>
    <x v="2"/>
    <n v="30000"/>
    <n v="30000"/>
    <n v="0"/>
    <x v="0"/>
    <x v="0"/>
    <x v="1"/>
    <n v="437"/>
    <x v="3"/>
  </r>
  <r>
    <n v="521093"/>
    <x v="1"/>
    <x v="0"/>
    <n v="75000"/>
    <n v="75000"/>
    <n v="0"/>
    <x v="0"/>
    <x v="1"/>
    <x v="1"/>
    <n v="423"/>
    <x v="6"/>
  </r>
  <r>
    <n v="521122"/>
    <x v="0"/>
    <x v="0"/>
    <n v="85500"/>
    <n v="85500"/>
    <n v="0"/>
    <x v="0"/>
    <x v="1"/>
    <x v="2"/>
    <n v="511"/>
    <x v="7"/>
  </r>
  <r>
    <n v="521135"/>
    <x v="1"/>
    <x v="0"/>
    <n v="30000"/>
    <n v="30000"/>
    <n v="0"/>
    <x v="0"/>
    <x v="0"/>
    <x v="0"/>
    <n v="466"/>
    <x v="1"/>
  </r>
  <r>
    <n v="521164"/>
    <x v="1"/>
    <x v="0"/>
    <n v="10000"/>
    <n v="10000"/>
    <n v="0"/>
    <x v="0"/>
    <x v="0"/>
    <x v="2"/>
    <n v="449"/>
    <x v="3"/>
  </r>
  <r>
    <n v="521183"/>
    <x v="1"/>
    <x v="0"/>
    <n v="500"/>
    <n v="500"/>
    <n v="0"/>
    <x v="0"/>
    <x v="1"/>
    <x v="1"/>
    <n v="467"/>
    <x v="1"/>
  </r>
  <r>
    <n v="521198"/>
    <x v="0"/>
    <x v="2"/>
    <n v="95000"/>
    <n v="95000"/>
    <n v="0"/>
    <x v="0"/>
    <x v="1"/>
    <x v="0"/>
    <n v="542"/>
    <x v="9"/>
  </r>
  <r>
    <n v="521218"/>
    <x v="0"/>
    <x v="1"/>
    <n v="50000"/>
    <n v="50000"/>
    <n v="0"/>
    <x v="0"/>
    <x v="1"/>
    <x v="0"/>
    <n v="461"/>
    <x v="1"/>
  </r>
  <r>
    <n v="521232"/>
    <x v="1"/>
    <x v="0"/>
    <n v="40000"/>
    <n v="40000"/>
    <n v="0"/>
    <x v="0"/>
    <x v="1"/>
    <x v="0"/>
    <n v="476"/>
    <x v="8"/>
  </r>
  <r>
    <n v="521234"/>
    <x v="0"/>
    <x v="0"/>
    <n v="25000"/>
    <n v="25000"/>
    <n v="0"/>
    <x v="0"/>
    <x v="1"/>
    <x v="1"/>
    <n v="506"/>
    <x v="0"/>
  </r>
  <r>
    <n v="521242"/>
    <x v="1"/>
    <x v="0"/>
    <n v="62000"/>
    <n v="62000"/>
    <n v="0"/>
    <x v="0"/>
    <x v="1"/>
    <x v="0"/>
    <n v="452"/>
    <x v="1"/>
  </r>
  <r>
    <n v="521243"/>
    <x v="1"/>
    <x v="0"/>
    <n v="35000"/>
    <n v="0"/>
    <n v="1"/>
    <x v="1"/>
    <x v="0"/>
    <x v="1"/>
    <n v="461"/>
    <x v="1"/>
  </r>
  <r>
    <n v="521251"/>
    <x v="1"/>
    <x v="0"/>
    <n v="35000"/>
    <n v="35000"/>
    <n v="0"/>
    <x v="0"/>
    <x v="0"/>
    <x v="1"/>
    <n v="468"/>
    <x v="1"/>
  </r>
  <r>
    <n v="521253"/>
    <x v="0"/>
    <x v="0"/>
    <n v="5000"/>
    <n v="5000"/>
    <n v="0"/>
    <x v="0"/>
    <x v="0"/>
    <x v="0"/>
    <n v="538"/>
    <x v="9"/>
  </r>
  <r>
    <n v="521261"/>
    <x v="2"/>
    <x v="0"/>
    <n v="30000"/>
    <n v="0"/>
    <n v="1"/>
    <x v="1"/>
    <x v="0"/>
    <x v="1"/>
    <n v="378"/>
    <x v="4"/>
  </r>
  <r>
    <n v="521309"/>
    <x v="1"/>
    <x v="1"/>
    <n v="25000"/>
    <n v="25000"/>
    <n v="0"/>
    <x v="0"/>
    <x v="0"/>
    <x v="1"/>
    <n v="419"/>
    <x v="6"/>
  </r>
  <r>
    <n v="521330"/>
    <x v="0"/>
    <x v="0"/>
    <n v="7700"/>
    <n v="7700"/>
    <n v="0"/>
    <x v="0"/>
    <x v="0"/>
    <x v="1"/>
    <n v="468"/>
    <x v="1"/>
  </r>
  <r>
    <n v="521377"/>
    <x v="0"/>
    <x v="0"/>
    <n v="50000"/>
    <n v="50000"/>
    <n v="0"/>
    <x v="0"/>
    <x v="1"/>
    <x v="1"/>
    <n v="527"/>
    <x v="7"/>
  </r>
  <r>
    <n v="521439"/>
    <x v="0"/>
    <x v="0"/>
    <n v="69000"/>
    <n v="69000"/>
    <n v="0"/>
    <x v="0"/>
    <x v="1"/>
    <x v="1"/>
    <n v="473"/>
    <x v="8"/>
  </r>
  <r>
    <n v="521550"/>
    <x v="0"/>
    <x v="0"/>
    <n v="10000"/>
    <n v="10000"/>
    <n v="0"/>
    <x v="0"/>
    <x v="0"/>
    <x v="1"/>
    <n v="446"/>
    <x v="3"/>
  </r>
  <r>
    <n v="521555"/>
    <x v="1"/>
    <x v="0"/>
    <n v="10000"/>
    <n v="10000"/>
    <n v="0"/>
    <x v="0"/>
    <x v="0"/>
    <x v="2"/>
    <n v="447"/>
    <x v="3"/>
  </r>
  <r>
    <n v="521564"/>
    <x v="0"/>
    <x v="1"/>
    <n v="3500"/>
    <n v="3500"/>
    <n v="0"/>
    <x v="0"/>
    <x v="0"/>
    <x v="0"/>
    <n v="491"/>
    <x v="0"/>
  </r>
  <r>
    <n v="521568"/>
    <x v="0"/>
    <x v="0"/>
    <n v="35000"/>
    <n v="35000"/>
    <n v="0"/>
    <x v="0"/>
    <x v="1"/>
    <x v="0"/>
    <n v="466"/>
    <x v="1"/>
  </r>
  <r>
    <n v="521576"/>
    <x v="0"/>
    <x v="1"/>
    <n v="47500"/>
    <n v="47500"/>
    <n v="0"/>
    <x v="0"/>
    <x v="1"/>
    <x v="0"/>
    <n v="506"/>
    <x v="0"/>
  </r>
  <r>
    <n v="521598"/>
    <x v="0"/>
    <x v="2"/>
    <n v="25500"/>
    <n v="25500"/>
    <n v="0"/>
    <x v="0"/>
    <x v="0"/>
    <x v="2"/>
    <n v="509"/>
    <x v="0"/>
  </r>
  <r>
    <n v="521602"/>
    <x v="0"/>
    <x v="0"/>
    <n v="93500"/>
    <n v="93500"/>
    <n v="0"/>
    <x v="0"/>
    <x v="0"/>
    <x v="0"/>
    <n v="454"/>
    <x v="1"/>
  </r>
  <r>
    <n v="521603"/>
    <x v="1"/>
    <x v="0"/>
    <n v="30000"/>
    <n v="30000"/>
    <n v="0"/>
    <x v="0"/>
    <x v="1"/>
    <x v="1"/>
    <n v="451"/>
    <x v="1"/>
  </r>
  <r>
    <n v="521606"/>
    <x v="0"/>
    <x v="0"/>
    <n v="60000"/>
    <n v="60000"/>
    <n v="0"/>
    <x v="0"/>
    <x v="0"/>
    <x v="1"/>
    <n v="453"/>
    <x v="1"/>
  </r>
  <r>
    <n v="521616"/>
    <x v="1"/>
    <x v="0"/>
    <n v="10000"/>
    <n v="10000"/>
    <n v="0"/>
    <x v="0"/>
    <x v="0"/>
    <x v="0"/>
    <n v="442"/>
    <x v="3"/>
  </r>
  <r>
    <n v="521626"/>
    <x v="1"/>
    <x v="0"/>
    <n v="20500"/>
    <n v="20500"/>
    <n v="0"/>
    <x v="0"/>
    <x v="1"/>
    <x v="0"/>
    <n v="502"/>
    <x v="0"/>
  </r>
  <r>
    <n v="521639"/>
    <x v="0"/>
    <x v="2"/>
    <n v="80000"/>
    <n v="80000"/>
    <n v="0"/>
    <x v="0"/>
    <x v="0"/>
    <x v="0"/>
    <n v="468"/>
    <x v="1"/>
  </r>
  <r>
    <n v="521641"/>
    <x v="0"/>
    <x v="0"/>
    <n v="56000"/>
    <n v="56000"/>
    <n v="0"/>
    <x v="0"/>
    <x v="0"/>
    <x v="0"/>
    <n v="456"/>
    <x v="1"/>
  </r>
  <r>
    <n v="521658"/>
    <x v="0"/>
    <x v="2"/>
    <n v="35000"/>
    <n v="35000"/>
    <n v="0"/>
    <x v="0"/>
    <x v="1"/>
    <x v="0"/>
    <n v="472"/>
    <x v="8"/>
  </r>
  <r>
    <n v="521671"/>
    <x v="1"/>
    <x v="0"/>
    <n v="500"/>
    <n v="500"/>
    <n v="0"/>
    <x v="0"/>
    <x v="1"/>
    <x v="1"/>
    <n v="484"/>
    <x v="8"/>
  </r>
  <r>
    <n v="521679"/>
    <x v="1"/>
    <x v="0"/>
    <n v="30000"/>
    <n v="30000"/>
    <n v="0"/>
    <x v="0"/>
    <x v="1"/>
    <x v="2"/>
    <n v="476"/>
    <x v="8"/>
  </r>
  <r>
    <n v="521684"/>
    <x v="0"/>
    <x v="0"/>
    <n v="50000"/>
    <n v="50000"/>
    <n v="0"/>
    <x v="0"/>
    <x v="0"/>
    <x v="0"/>
    <n v="489"/>
    <x v="8"/>
  </r>
  <r>
    <n v="521685"/>
    <x v="1"/>
    <x v="0"/>
    <n v="15500"/>
    <n v="15500"/>
    <n v="0"/>
    <x v="0"/>
    <x v="0"/>
    <x v="1"/>
    <n v="399"/>
    <x v="2"/>
  </r>
  <r>
    <n v="521694"/>
    <x v="0"/>
    <x v="0"/>
    <n v="47000"/>
    <n v="47000"/>
    <n v="0"/>
    <x v="0"/>
    <x v="1"/>
    <x v="1"/>
    <n v="489"/>
    <x v="8"/>
  </r>
  <r>
    <n v="521698"/>
    <x v="0"/>
    <x v="0"/>
    <n v="25000"/>
    <n v="25000"/>
    <n v="0"/>
    <x v="0"/>
    <x v="1"/>
    <x v="0"/>
    <n v="483"/>
    <x v="8"/>
  </r>
  <r>
    <n v="521702"/>
    <x v="0"/>
    <x v="0"/>
    <n v="52500"/>
    <n v="52500"/>
    <n v="0"/>
    <x v="0"/>
    <x v="0"/>
    <x v="0"/>
    <n v="497"/>
    <x v="0"/>
  </r>
  <r>
    <n v="521704"/>
    <x v="1"/>
    <x v="0"/>
    <n v="500"/>
    <n v="500"/>
    <n v="0"/>
    <x v="0"/>
    <x v="1"/>
    <x v="2"/>
    <n v="457"/>
    <x v="1"/>
  </r>
  <r>
    <n v="521705"/>
    <x v="1"/>
    <x v="0"/>
    <n v="500"/>
    <n v="500"/>
    <n v="0"/>
    <x v="0"/>
    <x v="1"/>
    <x v="2"/>
    <n v="498"/>
    <x v="0"/>
  </r>
  <r>
    <n v="521709"/>
    <x v="1"/>
    <x v="0"/>
    <n v="10000"/>
    <n v="10000"/>
    <n v="0"/>
    <x v="0"/>
    <x v="0"/>
    <x v="0"/>
    <n v="445"/>
    <x v="3"/>
  </r>
  <r>
    <n v="521711"/>
    <x v="1"/>
    <x v="0"/>
    <n v="35000"/>
    <n v="35000"/>
    <n v="0"/>
    <x v="0"/>
    <x v="1"/>
    <x v="1"/>
    <n v="477"/>
    <x v="8"/>
  </r>
  <r>
    <n v="521716"/>
    <x v="0"/>
    <x v="0"/>
    <n v="40000"/>
    <n v="40000"/>
    <n v="0"/>
    <x v="0"/>
    <x v="1"/>
    <x v="1"/>
    <n v="501"/>
    <x v="0"/>
  </r>
  <r>
    <n v="521717"/>
    <x v="0"/>
    <x v="0"/>
    <n v="40000"/>
    <n v="40000"/>
    <n v="0"/>
    <x v="0"/>
    <x v="1"/>
    <x v="0"/>
    <n v="540"/>
    <x v="9"/>
  </r>
  <r>
    <n v="521718"/>
    <x v="1"/>
    <x v="0"/>
    <n v="50000"/>
    <n v="50000"/>
    <n v="0"/>
    <x v="0"/>
    <x v="0"/>
    <x v="0"/>
    <n v="488"/>
    <x v="8"/>
  </r>
  <r>
    <n v="521723"/>
    <x v="0"/>
    <x v="0"/>
    <n v="40000"/>
    <n v="40000"/>
    <n v="0"/>
    <x v="0"/>
    <x v="1"/>
    <x v="2"/>
    <n v="514"/>
    <x v="7"/>
  </r>
  <r>
    <n v="521725"/>
    <x v="2"/>
    <x v="0"/>
    <n v="15000"/>
    <n v="15000"/>
    <n v="0"/>
    <x v="0"/>
    <x v="1"/>
    <x v="2"/>
    <n v="446"/>
    <x v="3"/>
  </r>
  <r>
    <n v="521733"/>
    <x v="1"/>
    <x v="0"/>
    <n v="500"/>
    <n v="500"/>
    <n v="0"/>
    <x v="0"/>
    <x v="1"/>
    <x v="0"/>
    <n v="415"/>
    <x v="6"/>
  </r>
  <r>
    <n v="521739"/>
    <x v="1"/>
    <x v="1"/>
    <n v="20000"/>
    <n v="20000"/>
    <n v="0"/>
    <x v="0"/>
    <x v="0"/>
    <x v="0"/>
    <n v="429"/>
    <x v="6"/>
  </r>
  <r>
    <n v="521740"/>
    <x v="1"/>
    <x v="0"/>
    <n v="500"/>
    <n v="500"/>
    <n v="0"/>
    <x v="0"/>
    <x v="1"/>
    <x v="1"/>
    <n v="456"/>
    <x v="1"/>
  </r>
  <r>
    <n v="521750"/>
    <x v="0"/>
    <x v="0"/>
    <n v="115650"/>
    <n v="115650"/>
    <n v="0"/>
    <x v="0"/>
    <x v="1"/>
    <x v="1"/>
    <n v="530"/>
    <x v="7"/>
  </r>
  <r>
    <n v="521756"/>
    <x v="1"/>
    <x v="0"/>
    <n v="40000"/>
    <n v="40000"/>
    <n v="0"/>
    <x v="0"/>
    <x v="1"/>
    <x v="0"/>
    <n v="469"/>
    <x v="1"/>
  </r>
  <r>
    <n v="521759"/>
    <x v="1"/>
    <x v="0"/>
    <n v="5000"/>
    <n v="5000"/>
    <n v="0"/>
    <x v="0"/>
    <x v="1"/>
    <x v="1"/>
    <n v="479"/>
    <x v="8"/>
  </r>
  <r>
    <n v="521760"/>
    <x v="0"/>
    <x v="0"/>
    <n v="30000"/>
    <n v="30000"/>
    <n v="0"/>
    <x v="0"/>
    <x v="0"/>
    <x v="1"/>
    <n v="443"/>
    <x v="3"/>
  </r>
  <r>
    <n v="521763"/>
    <x v="0"/>
    <x v="1"/>
    <n v="80000"/>
    <n v="80000"/>
    <n v="0"/>
    <x v="0"/>
    <x v="1"/>
    <x v="0"/>
    <n v="481"/>
    <x v="8"/>
  </r>
  <r>
    <n v="521770"/>
    <x v="1"/>
    <x v="0"/>
    <n v="10000"/>
    <n v="10000"/>
    <n v="0"/>
    <x v="0"/>
    <x v="1"/>
    <x v="0"/>
    <n v="460"/>
    <x v="1"/>
  </r>
  <r>
    <n v="521773"/>
    <x v="0"/>
    <x v="1"/>
    <n v="30600"/>
    <n v="30600"/>
    <n v="0"/>
    <x v="0"/>
    <x v="0"/>
    <x v="1"/>
    <n v="485"/>
    <x v="8"/>
  </r>
  <r>
    <n v="521785"/>
    <x v="0"/>
    <x v="0"/>
    <n v="89800"/>
    <n v="89800"/>
    <n v="0"/>
    <x v="0"/>
    <x v="1"/>
    <x v="1"/>
    <n v="506"/>
    <x v="0"/>
  </r>
  <r>
    <n v="521790"/>
    <x v="0"/>
    <x v="0"/>
    <n v="30000"/>
    <n v="30000"/>
    <n v="0"/>
    <x v="0"/>
    <x v="1"/>
    <x v="1"/>
    <n v="344"/>
    <x v="11"/>
  </r>
  <r>
    <n v="521791"/>
    <x v="0"/>
    <x v="1"/>
    <n v="30000"/>
    <n v="30000"/>
    <n v="0"/>
    <x v="0"/>
    <x v="0"/>
    <x v="0"/>
    <n v="495"/>
    <x v="0"/>
  </r>
  <r>
    <n v="521795"/>
    <x v="0"/>
    <x v="0"/>
    <n v="16000"/>
    <n v="16000"/>
    <n v="0"/>
    <x v="0"/>
    <x v="0"/>
    <x v="0"/>
    <n v="429"/>
    <x v="6"/>
  </r>
  <r>
    <n v="521802"/>
    <x v="0"/>
    <x v="0"/>
    <n v="30000"/>
    <n v="30000"/>
    <n v="0"/>
    <x v="0"/>
    <x v="0"/>
    <x v="1"/>
    <n v="520"/>
    <x v="7"/>
  </r>
  <r>
    <n v="521810"/>
    <x v="0"/>
    <x v="0"/>
    <n v="30000"/>
    <n v="30000"/>
    <n v="0"/>
    <x v="0"/>
    <x v="1"/>
    <x v="2"/>
    <n v="492"/>
    <x v="0"/>
  </r>
  <r>
    <n v="521815"/>
    <x v="1"/>
    <x v="0"/>
    <n v="500"/>
    <n v="500"/>
    <n v="0"/>
    <x v="0"/>
    <x v="0"/>
    <x v="1"/>
    <n v="483"/>
    <x v="8"/>
  </r>
  <r>
    <n v="521823"/>
    <x v="1"/>
    <x v="0"/>
    <n v="7002"/>
    <n v="7002"/>
    <n v="0"/>
    <x v="0"/>
    <x v="1"/>
    <x v="0"/>
    <n v="486"/>
    <x v="8"/>
  </r>
  <r>
    <n v="521824"/>
    <x v="1"/>
    <x v="2"/>
    <n v="20000"/>
    <n v="20000"/>
    <n v="0"/>
    <x v="0"/>
    <x v="1"/>
    <x v="1"/>
    <n v="503"/>
    <x v="0"/>
  </r>
  <r>
    <n v="521825"/>
    <x v="0"/>
    <x v="1"/>
    <n v="30000"/>
    <n v="30000"/>
    <n v="0"/>
    <x v="0"/>
    <x v="0"/>
    <x v="0"/>
    <n v="461"/>
    <x v="1"/>
  </r>
  <r>
    <n v="521833"/>
    <x v="1"/>
    <x v="0"/>
    <n v="2500"/>
    <n v="2500"/>
    <n v="0"/>
    <x v="0"/>
    <x v="0"/>
    <x v="1"/>
    <n v="481"/>
    <x v="8"/>
  </r>
  <r>
    <n v="521836"/>
    <x v="0"/>
    <x v="1"/>
    <n v="35000"/>
    <n v="35000"/>
    <n v="0"/>
    <x v="0"/>
    <x v="1"/>
    <x v="2"/>
    <n v="564"/>
    <x v="10"/>
  </r>
  <r>
    <n v="521842"/>
    <x v="1"/>
    <x v="0"/>
    <n v="30000"/>
    <n v="30000"/>
    <n v="0"/>
    <x v="0"/>
    <x v="1"/>
    <x v="1"/>
    <n v="489"/>
    <x v="8"/>
  </r>
  <r>
    <n v="521864"/>
    <x v="1"/>
    <x v="0"/>
    <n v="24200"/>
    <n v="24200"/>
    <n v="0"/>
    <x v="0"/>
    <x v="0"/>
    <x v="0"/>
    <n v="496"/>
    <x v="0"/>
  </r>
  <r>
    <n v="521866"/>
    <x v="0"/>
    <x v="0"/>
    <n v="50000"/>
    <n v="50000"/>
    <n v="0"/>
    <x v="0"/>
    <x v="1"/>
    <x v="0"/>
    <n v="508"/>
    <x v="0"/>
  </r>
  <r>
    <n v="521868"/>
    <x v="0"/>
    <x v="0"/>
    <n v="30000"/>
    <n v="30000"/>
    <n v="0"/>
    <x v="0"/>
    <x v="1"/>
    <x v="2"/>
    <n v="448"/>
    <x v="3"/>
  </r>
  <r>
    <n v="521869"/>
    <x v="0"/>
    <x v="2"/>
    <n v="14500"/>
    <n v="14500"/>
    <n v="0"/>
    <x v="0"/>
    <x v="0"/>
    <x v="1"/>
    <n v="461"/>
    <x v="1"/>
  </r>
  <r>
    <n v="521872"/>
    <x v="0"/>
    <x v="2"/>
    <n v="13000"/>
    <n v="13000"/>
    <n v="0"/>
    <x v="0"/>
    <x v="1"/>
    <x v="0"/>
    <n v="453"/>
    <x v="1"/>
  </r>
  <r>
    <n v="521873"/>
    <x v="0"/>
    <x v="0"/>
    <n v="35000"/>
    <n v="35000"/>
    <n v="0"/>
    <x v="0"/>
    <x v="0"/>
    <x v="1"/>
    <n v="401"/>
    <x v="2"/>
  </r>
  <r>
    <n v="521874"/>
    <x v="0"/>
    <x v="0"/>
    <n v="52000"/>
    <n v="52000"/>
    <n v="0"/>
    <x v="0"/>
    <x v="0"/>
    <x v="0"/>
    <n v="474"/>
    <x v="8"/>
  </r>
  <r>
    <n v="521892"/>
    <x v="1"/>
    <x v="1"/>
    <n v="53000"/>
    <n v="53000"/>
    <n v="0"/>
    <x v="0"/>
    <x v="0"/>
    <x v="1"/>
    <n v="481"/>
    <x v="8"/>
  </r>
  <r>
    <n v="521897"/>
    <x v="0"/>
    <x v="0"/>
    <n v="30000"/>
    <n v="0"/>
    <n v="1"/>
    <x v="1"/>
    <x v="0"/>
    <x v="2"/>
    <n v="442"/>
    <x v="3"/>
  </r>
  <r>
    <n v="521898"/>
    <x v="1"/>
    <x v="0"/>
    <n v="500"/>
    <n v="500"/>
    <n v="0"/>
    <x v="0"/>
    <x v="0"/>
    <x v="1"/>
    <n v="452"/>
    <x v="1"/>
  </r>
  <r>
    <n v="521906"/>
    <x v="1"/>
    <x v="0"/>
    <n v="27000"/>
    <n v="2000"/>
    <n v="1"/>
    <x v="1"/>
    <x v="0"/>
    <x v="1"/>
    <n v="471"/>
    <x v="8"/>
  </r>
  <r>
    <n v="521920"/>
    <x v="0"/>
    <x v="0"/>
    <n v="30000"/>
    <n v="30000"/>
    <n v="0"/>
    <x v="0"/>
    <x v="1"/>
    <x v="2"/>
    <n v="506"/>
    <x v="0"/>
  </r>
  <r>
    <n v="521936"/>
    <x v="1"/>
    <x v="0"/>
    <n v="30000"/>
    <n v="30000"/>
    <n v="0"/>
    <x v="0"/>
    <x v="0"/>
    <x v="1"/>
    <n v="379"/>
    <x v="4"/>
  </r>
  <r>
    <n v="521946"/>
    <x v="0"/>
    <x v="1"/>
    <n v="25100"/>
    <n v="25100"/>
    <n v="0"/>
    <x v="0"/>
    <x v="0"/>
    <x v="1"/>
    <n v="434"/>
    <x v="3"/>
  </r>
  <r>
    <n v="521947"/>
    <x v="0"/>
    <x v="0"/>
    <n v="62900"/>
    <n v="62900"/>
    <n v="0"/>
    <x v="0"/>
    <x v="1"/>
    <x v="0"/>
    <n v="516"/>
    <x v="7"/>
  </r>
  <r>
    <n v="521972"/>
    <x v="0"/>
    <x v="1"/>
    <n v="13000"/>
    <n v="13000"/>
    <n v="0"/>
    <x v="0"/>
    <x v="0"/>
    <x v="1"/>
    <n v="499"/>
    <x v="0"/>
  </r>
  <r>
    <n v="521974"/>
    <x v="1"/>
    <x v="0"/>
    <n v="30000"/>
    <n v="30000"/>
    <n v="0"/>
    <x v="0"/>
    <x v="0"/>
    <x v="0"/>
    <n v="463"/>
    <x v="1"/>
  </r>
  <r>
    <n v="521977"/>
    <x v="2"/>
    <x v="0"/>
    <n v="20000"/>
    <n v="20000"/>
    <n v="0"/>
    <x v="0"/>
    <x v="0"/>
    <x v="1"/>
    <n v="452"/>
    <x v="1"/>
  </r>
  <r>
    <n v="521985"/>
    <x v="1"/>
    <x v="0"/>
    <n v="31000"/>
    <n v="31000"/>
    <n v="0"/>
    <x v="0"/>
    <x v="0"/>
    <x v="0"/>
    <n v="461"/>
    <x v="1"/>
  </r>
  <r>
    <n v="521997"/>
    <x v="0"/>
    <x v="0"/>
    <n v="55600"/>
    <n v="55600"/>
    <n v="0"/>
    <x v="0"/>
    <x v="1"/>
    <x v="0"/>
    <n v="477"/>
    <x v="8"/>
  </r>
  <r>
    <n v="521999"/>
    <x v="1"/>
    <x v="0"/>
    <n v="22000"/>
    <n v="22000"/>
    <n v="0"/>
    <x v="0"/>
    <x v="1"/>
    <x v="0"/>
    <n v="449"/>
    <x v="3"/>
  </r>
  <r>
    <n v="522017"/>
    <x v="0"/>
    <x v="0"/>
    <n v="35000"/>
    <n v="35000"/>
    <n v="0"/>
    <x v="0"/>
    <x v="1"/>
    <x v="2"/>
    <n v="460"/>
    <x v="1"/>
  </r>
  <r>
    <n v="522022"/>
    <x v="0"/>
    <x v="1"/>
    <n v="35000"/>
    <n v="35000"/>
    <n v="0"/>
    <x v="0"/>
    <x v="1"/>
    <x v="0"/>
    <n v="516"/>
    <x v="7"/>
  </r>
  <r>
    <n v="522032"/>
    <x v="1"/>
    <x v="0"/>
    <n v="20000"/>
    <n v="20000"/>
    <n v="0"/>
    <x v="0"/>
    <x v="0"/>
    <x v="2"/>
    <n v="414"/>
    <x v="6"/>
  </r>
  <r>
    <n v="522040"/>
    <x v="1"/>
    <x v="0"/>
    <n v="35000"/>
    <n v="35000"/>
    <n v="0"/>
    <x v="0"/>
    <x v="1"/>
    <x v="1"/>
    <n v="392"/>
    <x v="2"/>
  </r>
  <r>
    <n v="522042"/>
    <x v="0"/>
    <x v="1"/>
    <n v="28500"/>
    <n v="28500"/>
    <n v="0"/>
    <x v="0"/>
    <x v="0"/>
    <x v="1"/>
    <n v="478"/>
    <x v="8"/>
  </r>
  <r>
    <n v="522044"/>
    <x v="0"/>
    <x v="2"/>
    <n v="37500"/>
    <n v="37500"/>
    <n v="0"/>
    <x v="0"/>
    <x v="0"/>
    <x v="2"/>
    <n v="404"/>
    <x v="2"/>
  </r>
  <r>
    <n v="522056"/>
    <x v="0"/>
    <x v="0"/>
    <n v="26800"/>
    <n v="26800"/>
    <n v="0"/>
    <x v="0"/>
    <x v="1"/>
    <x v="2"/>
    <n v="517"/>
    <x v="7"/>
  </r>
  <r>
    <n v="522058"/>
    <x v="0"/>
    <x v="0"/>
    <n v="2000"/>
    <n v="2000"/>
    <n v="0"/>
    <x v="0"/>
    <x v="1"/>
    <x v="0"/>
    <n v="482"/>
    <x v="8"/>
  </r>
  <r>
    <n v="522067"/>
    <x v="1"/>
    <x v="0"/>
    <n v="500"/>
    <n v="500"/>
    <n v="0"/>
    <x v="0"/>
    <x v="1"/>
    <x v="2"/>
    <n v="476"/>
    <x v="8"/>
  </r>
  <r>
    <n v="522076"/>
    <x v="2"/>
    <x v="2"/>
    <n v="30000"/>
    <n v="30000"/>
    <n v="0"/>
    <x v="0"/>
    <x v="0"/>
    <x v="0"/>
    <n v="408"/>
    <x v="2"/>
  </r>
  <r>
    <n v="522077"/>
    <x v="1"/>
    <x v="0"/>
    <n v="50000"/>
    <n v="50000"/>
    <n v="0"/>
    <x v="0"/>
    <x v="0"/>
    <x v="1"/>
    <n v="377"/>
    <x v="4"/>
  </r>
  <r>
    <n v="522097"/>
    <x v="1"/>
    <x v="0"/>
    <n v="6500"/>
    <n v="6500"/>
    <n v="0"/>
    <x v="0"/>
    <x v="1"/>
    <x v="0"/>
    <n v="461"/>
    <x v="1"/>
  </r>
  <r>
    <n v="522105"/>
    <x v="1"/>
    <x v="0"/>
    <n v="1000"/>
    <n v="1000"/>
    <n v="0"/>
    <x v="0"/>
    <x v="1"/>
    <x v="1"/>
    <n v="468"/>
    <x v="1"/>
  </r>
  <r>
    <n v="522107"/>
    <x v="0"/>
    <x v="0"/>
    <n v="30000"/>
    <n v="30000"/>
    <n v="0"/>
    <x v="0"/>
    <x v="0"/>
    <x v="1"/>
    <n v="472"/>
    <x v="8"/>
  </r>
  <r>
    <n v="522108"/>
    <x v="1"/>
    <x v="0"/>
    <n v="8000"/>
    <n v="8000"/>
    <n v="0"/>
    <x v="0"/>
    <x v="1"/>
    <x v="2"/>
    <n v="488"/>
    <x v="8"/>
  </r>
  <r>
    <n v="522111"/>
    <x v="0"/>
    <x v="0"/>
    <n v="18000"/>
    <n v="18000"/>
    <n v="0"/>
    <x v="0"/>
    <x v="1"/>
    <x v="0"/>
    <n v="509"/>
    <x v="0"/>
  </r>
  <r>
    <n v="522113"/>
    <x v="0"/>
    <x v="0"/>
    <n v="28000"/>
    <n v="28000"/>
    <n v="0"/>
    <x v="0"/>
    <x v="0"/>
    <x v="0"/>
    <n v="464"/>
    <x v="1"/>
  </r>
  <r>
    <n v="522115"/>
    <x v="0"/>
    <x v="2"/>
    <n v="25000"/>
    <n v="25000"/>
    <n v="0"/>
    <x v="0"/>
    <x v="1"/>
    <x v="1"/>
    <n v="461"/>
    <x v="1"/>
  </r>
  <r>
    <n v="522119"/>
    <x v="0"/>
    <x v="0"/>
    <n v="71000"/>
    <n v="71000"/>
    <n v="0"/>
    <x v="0"/>
    <x v="1"/>
    <x v="1"/>
    <n v="481"/>
    <x v="8"/>
  </r>
  <r>
    <n v="522121"/>
    <x v="0"/>
    <x v="0"/>
    <n v="45000"/>
    <n v="45000"/>
    <n v="0"/>
    <x v="0"/>
    <x v="1"/>
    <x v="1"/>
    <n v="505"/>
    <x v="0"/>
  </r>
  <r>
    <n v="522126"/>
    <x v="0"/>
    <x v="0"/>
    <n v="35000"/>
    <n v="35000"/>
    <n v="0"/>
    <x v="0"/>
    <x v="0"/>
    <x v="1"/>
    <n v="413"/>
    <x v="6"/>
  </r>
  <r>
    <n v="522128"/>
    <x v="0"/>
    <x v="0"/>
    <n v="70000"/>
    <n v="70000"/>
    <n v="0"/>
    <x v="0"/>
    <x v="1"/>
    <x v="0"/>
    <n v="469"/>
    <x v="1"/>
  </r>
  <r>
    <n v="522130"/>
    <x v="0"/>
    <x v="1"/>
    <n v="96000"/>
    <n v="96000"/>
    <n v="0"/>
    <x v="0"/>
    <x v="1"/>
    <x v="1"/>
    <n v="539"/>
    <x v="9"/>
  </r>
  <r>
    <n v="522136"/>
    <x v="1"/>
    <x v="0"/>
    <n v="8000"/>
    <n v="8000"/>
    <n v="0"/>
    <x v="0"/>
    <x v="0"/>
    <x v="1"/>
    <n v="453"/>
    <x v="1"/>
  </r>
  <r>
    <n v="522137"/>
    <x v="1"/>
    <x v="0"/>
    <n v="35000"/>
    <n v="35000"/>
    <n v="0"/>
    <x v="0"/>
    <x v="1"/>
    <x v="0"/>
    <n v="497"/>
    <x v="0"/>
  </r>
  <r>
    <n v="522164"/>
    <x v="1"/>
    <x v="0"/>
    <n v="45000"/>
    <n v="45000"/>
    <n v="0"/>
    <x v="0"/>
    <x v="1"/>
    <x v="1"/>
    <n v="464"/>
    <x v="1"/>
  </r>
  <r>
    <n v="522181"/>
    <x v="1"/>
    <x v="0"/>
    <n v="35000"/>
    <n v="35000"/>
    <n v="0"/>
    <x v="0"/>
    <x v="1"/>
    <x v="2"/>
    <n v="443"/>
    <x v="3"/>
  </r>
  <r>
    <n v="522182"/>
    <x v="0"/>
    <x v="0"/>
    <n v="60600"/>
    <n v="60600"/>
    <n v="0"/>
    <x v="0"/>
    <x v="0"/>
    <x v="1"/>
    <n v="442"/>
    <x v="3"/>
  </r>
  <r>
    <n v="522190"/>
    <x v="0"/>
    <x v="1"/>
    <n v="25000"/>
    <n v="25000"/>
    <n v="0"/>
    <x v="0"/>
    <x v="0"/>
    <x v="0"/>
    <n v="494"/>
    <x v="0"/>
  </r>
  <r>
    <n v="522196"/>
    <x v="1"/>
    <x v="0"/>
    <n v="25000"/>
    <n v="25000"/>
    <n v="0"/>
    <x v="0"/>
    <x v="1"/>
    <x v="2"/>
    <n v="472"/>
    <x v="8"/>
  </r>
  <r>
    <n v="522200"/>
    <x v="1"/>
    <x v="0"/>
    <n v="30000"/>
    <n v="30000"/>
    <n v="0"/>
    <x v="0"/>
    <x v="1"/>
    <x v="0"/>
    <n v="567"/>
    <x v="10"/>
  </r>
  <r>
    <n v="522202"/>
    <x v="1"/>
    <x v="0"/>
    <n v="21900"/>
    <n v="21900"/>
    <n v="0"/>
    <x v="0"/>
    <x v="0"/>
    <x v="1"/>
    <n v="444"/>
    <x v="3"/>
  </r>
  <r>
    <n v="522206"/>
    <x v="0"/>
    <x v="0"/>
    <n v="22000"/>
    <n v="22000"/>
    <n v="0"/>
    <x v="0"/>
    <x v="0"/>
    <x v="1"/>
    <n v="516"/>
    <x v="7"/>
  </r>
  <r>
    <n v="522224"/>
    <x v="0"/>
    <x v="2"/>
    <n v="40000"/>
    <n v="40000"/>
    <n v="0"/>
    <x v="0"/>
    <x v="0"/>
    <x v="1"/>
    <n v="455"/>
    <x v="1"/>
  </r>
  <r>
    <n v="522229"/>
    <x v="1"/>
    <x v="0"/>
    <n v="20000"/>
    <n v="20000"/>
    <n v="0"/>
    <x v="0"/>
    <x v="1"/>
    <x v="0"/>
    <n v="488"/>
    <x v="8"/>
  </r>
  <r>
    <n v="522230"/>
    <x v="1"/>
    <x v="0"/>
    <n v="60000"/>
    <n v="60000"/>
    <n v="0"/>
    <x v="0"/>
    <x v="0"/>
    <x v="1"/>
    <n v="473"/>
    <x v="8"/>
  </r>
  <r>
    <n v="522231"/>
    <x v="2"/>
    <x v="0"/>
    <n v="44000"/>
    <n v="44000"/>
    <n v="0"/>
    <x v="0"/>
    <x v="1"/>
    <x v="2"/>
    <n v="467"/>
    <x v="1"/>
  </r>
  <r>
    <n v="522232"/>
    <x v="0"/>
    <x v="0"/>
    <n v="50000"/>
    <n v="50000"/>
    <n v="0"/>
    <x v="0"/>
    <x v="0"/>
    <x v="1"/>
    <n v="430"/>
    <x v="6"/>
  </r>
  <r>
    <n v="522266"/>
    <x v="0"/>
    <x v="0"/>
    <n v="217000"/>
    <n v="217000"/>
    <n v="0"/>
    <x v="0"/>
    <x v="1"/>
    <x v="2"/>
    <n v="588"/>
    <x v="12"/>
  </r>
  <r>
    <n v="522271"/>
    <x v="1"/>
    <x v="0"/>
    <n v="500"/>
    <n v="500"/>
    <n v="0"/>
    <x v="0"/>
    <x v="1"/>
    <x v="0"/>
    <n v="474"/>
    <x v="8"/>
  </r>
  <r>
    <n v="522272"/>
    <x v="1"/>
    <x v="0"/>
    <n v="20000"/>
    <n v="20000"/>
    <n v="0"/>
    <x v="0"/>
    <x v="0"/>
    <x v="1"/>
    <n v="395"/>
    <x v="2"/>
  </r>
  <r>
    <n v="522280"/>
    <x v="0"/>
    <x v="1"/>
    <n v="33000"/>
    <n v="33000"/>
    <n v="0"/>
    <x v="0"/>
    <x v="1"/>
    <x v="1"/>
    <n v="527"/>
    <x v="7"/>
  </r>
  <r>
    <n v="522281"/>
    <x v="0"/>
    <x v="0"/>
    <n v="15600"/>
    <n v="15600"/>
    <n v="0"/>
    <x v="0"/>
    <x v="0"/>
    <x v="1"/>
    <n v="443"/>
    <x v="3"/>
  </r>
  <r>
    <n v="522283"/>
    <x v="1"/>
    <x v="0"/>
    <n v="1000"/>
    <n v="1000"/>
    <n v="0"/>
    <x v="0"/>
    <x v="1"/>
    <x v="2"/>
    <n v="439"/>
    <x v="3"/>
  </r>
  <r>
    <n v="522288"/>
    <x v="0"/>
    <x v="0"/>
    <n v="20000"/>
    <n v="20000"/>
    <n v="0"/>
    <x v="0"/>
    <x v="1"/>
    <x v="1"/>
    <n v="477"/>
    <x v="8"/>
  </r>
  <r>
    <n v="522294"/>
    <x v="1"/>
    <x v="0"/>
    <n v="500"/>
    <n v="500"/>
    <n v="0"/>
    <x v="0"/>
    <x v="1"/>
    <x v="0"/>
    <n v="486"/>
    <x v="8"/>
  </r>
  <r>
    <n v="522302"/>
    <x v="0"/>
    <x v="0"/>
    <n v="26100"/>
    <n v="26100"/>
    <n v="0"/>
    <x v="0"/>
    <x v="1"/>
    <x v="1"/>
    <n v="430"/>
    <x v="6"/>
  </r>
  <r>
    <n v="522305"/>
    <x v="0"/>
    <x v="2"/>
    <n v="55000"/>
    <n v="55000"/>
    <n v="0"/>
    <x v="0"/>
    <x v="0"/>
    <x v="1"/>
    <n v="435"/>
    <x v="3"/>
  </r>
  <r>
    <n v="522306"/>
    <x v="0"/>
    <x v="0"/>
    <n v="30000"/>
    <n v="30000"/>
    <n v="0"/>
    <x v="0"/>
    <x v="1"/>
    <x v="1"/>
    <n v="470"/>
    <x v="1"/>
  </r>
  <r>
    <n v="522311"/>
    <x v="1"/>
    <x v="1"/>
    <n v="20000"/>
    <n v="20000"/>
    <n v="0"/>
    <x v="0"/>
    <x v="1"/>
    <x v="0"/>
    <n v="455"/>
    <x v="1"/>
  </r>
  <r>
    <n v="522316"/>
    <x v="2"/>
    <x v="0"/>
    <n v="33500"/>
    <n v="33500"/>
    <n v="0"/>
    <x v="0"/>
    <x v="1"/>
    <x v="1"/>
    <n v="537"/>
    <x v="9"/>
  </r>
  <r>
    <n v="522319"/>
    <x v="0"/>
    <x v="0"/>
    <n v="48401"/>
    <n v="48401"/>
    <n v="0"/>
    <x v="0"/>
    <x v="1"/>
    <x v="1"/>
    <n v="481"/>
    <x v="8"/>
  </r>
  <r>
    <n v="522320"/>
    <x v="1"/>
    <x v="0"/>
    <n v="19800"/>
    <n v="19800"/>
    <n v="0"/>
    <x v="0"/>
    <x v="0"/>
    <x v="1"/>
    <n v="466"/>
    <x v="1"/>
  </r>
  <r>
    <n v="522321"/>
    <x v="0"/>
    <x v="0"/>
    <n v="35000"/>
    <n v="35000"/>
    <n v="0"/>
    <x v="0"/>
    <x v="1"/>
    <x v="0"/>
    <n v="562"/>
    <x v="10"/>
  </r>
  <r>
    <n v="522330"/>
    <x v="0"/>
    <x v="1"/>
    <n v="40500"/>
    <n v="40500"/>
    <n v="0"/>
    <x v="0"/>
    <x v="1"/>
    <x v="0"/>
    <n v="498"/>
    <x v="0"/>
  </r>
  <r>
    <n v="522334"/>
    <x v="1"/>
    <x v="0"/>
    <n v="31400"/>
    <n v="2876"/>
    <n v="0"/>
    <x v="0"/>
    <x v="0"/>
    <x v="0"/>
    <n v="447"/>
    <x v="3"/>
  </r>
  <r>
    <n v="522353"/>
    <x v="0"/>
    <x v="0"/>
    <n v="5000"/>
    <n v="5000"/>
    <n v="0"/>
    <x v="0"/>
    <x v="1"/>
    <x v="1"/>
    <n v="507"/>
    <x v="0"/>
  </r>
  <r>
    <n v="522359"/>
    <x v="0"/>
    <x v="1"/>
    <n v="35000"/>
    <n v="35000"/>
    <n v="0"/>
    <x v="0"/>
    <x v="1"/>
    <x v="1"/>
    <n v="516"/>
    <x v="7"/>
  </r>
  <r>
    <n v="522370"/>
    <x v="1"/>
    <x v="0"/>
    <n v="30000"/>
    <n v="30000"/>
    <n v="0"/>
    <x v="0"/>
    <x v="1"/>
    <x v="1"/>
    <n v="468"/>
    <x v="1"/>
  </r>
  <r>
    <n v="522378"/>
    <x v="0"/>
    <x v="0"/>
    <n v="30000"/>
    <n v="30000"/>
    <n v="0"/>
    <x v="0"/>
    <x v="1"/>
    <x v="2"/>
    <n v="492"/>
    <x v="0"/>
  </r>
  <r>
    <n v="522394"/>
    <x v="0"/>
    <x v="0"/>
    <n v="36000"/>
    <n v="36000"/>
    <n v="0"/>
    <x v="0"/>
    <x v="0"/>
    <x v="1"/>
    <n v="501"/>
    <x v="0"/>
  </r>
  <r>
    <n v="522397"/>
    <x v="0"/>
    <x v="0"/>
    <n v="25000"/>
    <n v="25000"/>
    <n v="0"/>
    <x v="0"/>
    <x v="0"/>
    <x v="2"/>
    <n v="497"/>
    <x v="0"/>
  </r>
  <r>
    <n v="522403"/>
    <x v="0"/>
    <x v="2"/>
    <n v="55000"/>
    <n v="55000"/>
    <n v="0"/>
    <x v="0"/>
    <x v="1"/>
    <x v="0"/>
    <n v="512"/>
    <x v="7"/>
  </r>
  <r>
    <n v="522406"/>
    <x v="1"/>
    <x v="0"/>
    <n v="50000"/>
    <n v="50000"/>
    <n v="0"/>
    <x v="0"/>
    <x v="0"/>
    <x v="1"/>
    <n v="446"/>
    <x v="3"/>
  </r>
  <r>
    <n v="522407"/>
    <x v="1"/>
    <x v="0"/>
    <n v="65000"/>
    <n v="65000"/>
    <n v="0"/>
    <x v="0"/>
    <x v="0"/>
    <x v="1"/>
    <n v="393"/>
    <x v="2"/>
  </r>
  <r>
    <n v="522409"/>
    <x v="0"/>
    <x v="0"/>
    <n v="90000"/>
    <n v="90000"/>
    <n v="0"/>
    <x v="0"/>
    <x v="1"/>
    <x v="0"/>
    <n v="556"/>
    <x v="10"/>
  </r>
  <r>
    <n v="522419"/>
    <x v="0"/>
    <x v="1"/>
    <n v="14700"/>
    <n v="14700"/>
    <n v="0"/>
    <x v="0"/>
    <x v="0"/>
    <x v="1"/>
    <n v="497"/>
    <x v="0"/>
  </r>
  <r>
    <n v="522429"/>
    <x v="0"/>
    <x v="0"/>
    <n v="20000"/>
    <n v="20000"/>
    <n v="0"/>
    <x v="0"/>
    <x v="0"/>
    <x v="0"/>
    <n v="433"/>
    <x v="3"/>
  </r>
  <r>
    <n v="522437"/>
    <x v="0"/>
    <x v="0"/>
    <n v="35000"/>
    <n v="35000"/>
    <n v="0"/>
    <x v="0"/>
    <x v="0"/>
    <x v="1"/>
    <n v="477"/>
    <x v="8"/>
  </r>
  <r>
    <n v="522441"/>
    <x v="0"/>
    <x v="0"/>
    <n v="64300"/>
    <n v="64300"/>
    <n v="0"/>
    <x v="0"/>
    <x v="0"/>
    <x v="1"/>
    <n v="480"/>
    <x v="8"/>
  </r>
  <r>
    <n v="522444"/>
    <x v="0"/>
    <x v="0"/>
    <n v="25000"/>
    <n v="0"/>
    <n v="1"/>
    <x v="1"/>
    <x v="0"/>
    <x v="1"/>
    <n v="426"/>
    <x v="6"/>
  </r>
  <r>
    <n v="522446"/>
    <x v="0"/>
    <x v="1"/>
    <n v="17450"/>
    <n v="17450"/>
    <n v="0"/>
    <x v="0"/>
    <x v="0"/>
    <x v="1"/>
    <n v="508"/>
    <x v="0"/>
  </r>
  <r>
    <n v="522447"/>
    <x v="1"/>
    <x v="1"/>
    <n v="30000"/>
    <n v="30000"/>
    <n v="0"/>
    <x v="0"/>
    <x v="1"/>
    <x v="1"/>
    <n v="453"/>
    <x v="1"/>
  </r>
  <r>
    <n v="522449"/>
    <x v="0"/>
    <x v="0"/>
    <n v="18000"/>
    <n v="18000"/>
    <n v="0"/>
    <x v="0"/>
    <x v="1"/>
    <x v="0"/>
    <n v="485"/>
    <x v="8"/>
  </r>
  <r>
    <n v="522454"/>
    <x v="0"/>
    <x v="1"/>
    <n v="105000"/>
    <n v="105000"/>
    <n v="0"/>
    <x v="0"/>
    <x v="0"/>
    <x v="0"/>
    <n v="464"/>
    <x v="1"/>
  </r>
  <r>
    <n v="522457"/>
    <x v="0"/>
    <x v="0"/>
    <n v="22800"/>
    <n v="22800"/>
    <n v="0"/>
    <x v="0"/>
    <x v="0"/>
    <x v="1"/>
    <n v="523"/>
    <x v="7"/>
  </r>
  <r>
    <n v="522476"/>
    <x v="0"/>
    <x v="0"/>
    <n v="141000"/>
    <n v="141000"/>
    <n v="0"/>
    <x v="0"/>
    <x v="0"/>
    <x v="0"/>
    <n v="474"/>
    <x v="8"/>
  </r>
  <r>
    <n v="522518"/>
    <x v="1"/>
    <x v="0"/>
    <n v="20500"/>
    <n v="20500"/>
    <n v="0"/>
    <x v="0"/>
    <x v="1"/>
    <x v="2"/>
    <n v="466"/>
    <x v="1"/>
  </r>
  <r>
    <n v="522541"/>
    <x v="1"/>
    <x v="0"/>
    <n v="500"/>
    <n v="500"/>
    <n v="0"/>
    <x v="0"/>
    <x v="0"/>
    <x v="1"/>
    <n v="469"/>
    <x v="1"/>
  </r>
  <r>
    <n v="522542"/>
    <x v="0"/>
    <x v="0"/>
    <n v="214800"/>
    <n v="214800"/>
    <n v="0"/>
    <x v="0"/>
    <x v="1"/>
    <x v="0"/>
    <n v="486"/>
    <x v="8"/>
  </r>
  <r>
    <n v="522544"/>
    <x v="1"/>
    <x v="0"/>
    <n v="35000"/>
    <n v="35000"/>
    <n v="0"/>
    <x v="0"/>
    <x v="0"/>
    <x v="1"/>
    <n v="453"/>
    <x v="1"/>
  </r>
  <r>
    <n v="522558"/>
    <x v="0"/>
    <x v="2"/>
    <n v="30000"/>
    <n v="30000"/>
    <n v="0"/>
    <x v="0"/>
    <x v="1"/>
    <x v="0"/>
    <n v="523"/>
    <x v="7"/>
  </r>
  <r>
    <n v="522562"/>
    <x v="0"/>
    <x v="0"/>
    <n v="40000"/>
    <n v="40000"/>
    <n v="0"/>
    <x v="0"/>
    <x v="1"/>
    <x v="2"/>
    <n v="512"/>
    <x v="7"/>
  </r>
  <r>
    <n v="522575"/>
    <x v="0"/>
    <x v="0"/>
    <n v="55000"/>
    <n v="55000"/>
    <n v="0"/>
    <x v="0"/>
    <x v="0"/>
    <x v="1"/>
    <n v="475"/>
    <x v="8"/>
  </r>
  <r>
    <n v="522590"/>
    <x v="0"/>
    <x v="0"/>
    <n v="173300"/>
    <n v="173300"/>
    <n v="0"/>
    <x v="0"/>
    <x v="1"/>
    <x v="1"/>
    <n v="480"/>
    <x v="8"/>
  </r>
  <r>
    <n v="522600"/>
    <x v="1"/>
    <x v="0"/>
    <n v="500"/>
    <n v="500"/>
    <n v="0"/>
    <x v="0"/>
    <x v="1"/>
    <x v="1"/>
    <n v="503"/>
    <x v="0"/>
  </r>
  <r>
    <n v="522604"/>
    <x v="1"/>
    <x v="0"/>
    <n v="70000"/>
    <n v="70000"/>
    <n v="0"/>
    <x v="0"/>
    <x v="1"/>
    <x v="1"/>
    <n v="471"/>
    <x v="8"/>
  </r>
  <r>
    <n v="522605"/>
    <x v="0"/>
    <x v="1"/>
    <n v="40000"/>
    <n v="40000"/>
    <n v="0"/>
    <x v="0"/>
    <x v="1"/>
    <x v="2"/>
    <n v="513"/>
    <x v="7"/>
  </r>
  <r>
    <n v="522611"/>
    <x v="0"/>
    <x v="0"/>
    <n v="27000"/>
    <n v="27000"/>
    <n v="0"/>
    <x v="0"/>
    <x v="1"/>
    <x v="1"/>
    <n v="522"/>
    <x v="7"/>
  </r>
  <r>
    <n v="522612"/>
    <x v="0"/>
    <x v="0"/>
    <n v="40000"/>
    <n v="40000"/>
    <n v="0"/>
    <x v="0"/>
    <x v="1"/>
    <x v="0"/>
    <n v="446"/>
    <x v="3"/>
  </r>
  <r>
    <n v="522615"/>
    <x v="0"/>
    <x v="0"/>
    <n v="23500"/>
    <n v="23500"/>
    <n v="0"/>
    <x v="0"/>
    <x v="0"/>
    <x v="1"/>
    <n v="486"/>
    <x v="8"/>
  </r>
  <r>
    <n v="522617"/>
    <x v="0"/>
    <x v="2"/>
    <n v="40000"/>
    <n v="40000"/>
    <n v="0"/>
    <x v="0"/>
    <x v="0"/>
    <x v="1"/>
    <n v="472"/>
    <x v="8"/>
  </r>
  <r>
    <n v="522618"/>
    <x v="0"/>
    <x v="0"/>
    <n v="31500"/>
    <n v="31500"/>
    <n v="0"/>
    <x v="0"/>
    <x v="0"/>
    <x v="1"/>
    <n v="516"/>
    <x v="7"/>
  </r>
  <r>
    <n v="522637"/>
    <x v="1"/>
    <x v="0"/>
    <n v="30000"/>
    <n v="30000"/>
    <n v="0"/>
    <x v="0"/>
    <x v="1"/>
    <x v="0"/>
    <n v="431"/>
    <x v="3"/>
  </r>
  <r>
    <n v="522646"/>
    <x v="0"/>
    <x v="0"/>
    <n v="24000"/>
    <n v="24000"/>
    <n v="0"/>
    <x v="0"/>
    <x v="1"/>
    <x v="0"/>
    <n v="524"/>
    <x v="7"/>
  </r>
  <r>
    <n v="522652"/>
    <x v="0"/>
    <x v="0"/>
    <n v="60000"/>
    <n v="60000"/>
    <n v="0"/>
    <x v="0"/>
    <x v="0"/>
    <x v="1"/>
    <n v="511"/>
    <x v="7"/>
  </r>
  <r>
    <n v="522654"/>
    <x v="1"/>
    <x v="0"/>
    <n v="40000"/>
    <n v="40000"/>
    <n v="0"/>
    <x v="0"/>
    <x v="0"/>
    <x v="1"/>
    <n v="441"/>
    <x v="3"/>
  </r>
  <r>
    <n v="522656"/>
    <x v="0"/>
    <x v="0"/>
    <n v="30000"/>
    <n v="30000"/>
    <n v="0"/>
    <x v="0"/>
    <x v="0"/>
    <x v="1"/>
    <n v="486"/>
    <x v="8"/>
  </r>
  <r>
    <n v="522659"/>
    <x v="0"/>
    <x v="1"/>
    <n v="14000"/>
    <n v="14000"/>
    <n v="0"/>
    <x v="0"/>
    <x v="0"/>
    <x v="1"/>
    <n v="417"/>
    <x v="6"/>
  </r>
  <r>
    <n v="522660"/>
    <x v="0"/>
    <x v="0"/>
    <n v="20000"/>
    <n v="20000"/>
    <n v="0"/>
    <x v="0"/>
    <x v="0"/>
    <x v="1"/>
    <n v="432"/>
    <x v="3"/>
  </r>
  <r>
    <n v="522663"/>
    <x v="0"/>
    <x v="0"/>
    <n v="30000"/>
    <n v="30000"/>
    <n v="0"/>
    <x v="0"/>
    <x v="1"/>
    <x v="0"/>
    <n v="515"/>
    <x v="7"/>
  </r>
  <r>
    <n v="522679"/>
    <x v="0"/>
    <x v="0"/>
    <n v="40000"/>
    <n v="40000"/>
    <n v="0"/>
    <x v="0"/>
    <x v="1"/>
    <x v="1"/>
    <n v="512"/>
    <x v="7"/>
  </r>
  <r>
    <n v="522686"/>
    <x v="0"/>
    <x v="0"/>
    <n v="20000"/>
    <n v="20000"/>
    <n v="0"/>
    <x v="0"/>
    <x v="1"/>
    <x v="0"/>
    <n v="528"/>
    <x v="7"/>
  </r>
  <r>
    <n v="522687"/>
    <x v="0"/>
    <x v="0"/>
    <n v="15000"/>
    <n v="15000"/>
    <n v="0"/>
    <x v="0"/>
    <x v="1"/>
    <x v="1"/>
    <n v="472"/>
    <x v="8"/>
  </r>
  <r>
    <n v="522690"/>
    <x v="1"/>
    <x v="0"/>
    <n v="23000"/>
    <n v="23000"/>
    <n v="0"/>
    <x v="0"/>
    <x v="1"/>
    <x v="0"/>
    <n v="374"/>
    <x v="4"/>
  </r>
  <r>
    <n v="522691"/>
    <x v="0"/>
    <x v="0"/>
    <n v="20000"/>
    <n v="20000"/>
    <n v="0"/>
    <x v="0"/>
    <x v="0"/>
    <x v="0"/>
    <n v="475"/>
    <x v="8"/>
  </r>
  <r>
    <n v="522695"/>
    <x v="0"/>
    <x v="0"/>
    <n v="30000"/>
    <n v="30000"/>
    <n v="0"/>
    <x v="0"/>
    <x v="1"/>
    <x v="1"/>
    <n v="468"/>
    <x v="1"/>
  </r>
  <r>
    <n v="522697"/>
    <x v="1"/>
    <x v="0"/>
    <n v="25000"/>
    <n v="25000"/>
    <n v="0"/>
    <x v="0"/>
    <x v="1"/>
    <x v="1"/>
    <n v="417"/>
    <x v="6"/>
  </r>
  <r>
    <n v="522698"/>
    <x v="1"/>
    <x v="0"/>
    <n v="26000"/>
    <n v="1000"/>
    <n v="1"/>
    <x v="1"/>
    <x v="0"/>
    <x v="1"/>
    <n v="440"/>
    <x v="3"/>
  </r>
  <r>
    <n v="522701"/>
    <x v="0"/>
    <x v="0"/>
    <n v="12000"/>
    <n v="12000"/>
    <n v="0"/>
    <x v="0"/>
    <x v="0"/>
    <x v="0"/>
    <n v="486"/>
    <x v="8"/>
  </r>
  <r>
    <n v="522702"/>
    <x v="0"/>
    <x v="0"/>
    <n v="55000"/>
    <n v="55000"/>
    <n v="0"/>
    <x v="0"/>
    <x v="1"/>
    <x v="2"/>
    <n v="501"/>
    <x v="0"/>
  </r>
  <r>
    <n v="522708"/>
    <x v="0"/>
    <x v="0"/>
    <n v="29000"/>
    <n v="29000"/>
    <n v="0"/>
    <x v="0"/>
    <x v="0"/>
    <x v="0"/>
    <n v="451"/>
    <x v="1"/>
  </r>
  <r>
    <n v="522721"/>
    <x v="0"/>
    <x v="2"/>
    <n v="43000"/>
    <n v="43000"/>
    <n v="0"/>
    <x v="0"/>
    <x v="1"/>
    <x v="2"/>
    <n v="406"/>
    <x v="2"/>
  </r>
  <r>
    <n v="522728"/>
    <x v="0"/>
    <x v="0"/>
    <n v="70914"/>
    <n v="70914"/>
    <n v="0"/>
    <x v="0"/>
    <x v="1"/>
    <x v="0"/>
    <n v="535"/>
    <x v="9"/>
  </r>
  <r>
    <n v="522737"/>
    <x v="0"/>
    <x v="1"/>
    <n v="25000"/>
    <n v="25000"/>
    <n v="0"/>
    <x v="0"/>
    <x v="1"/>
    <x v="0"/>
    <n v="480"/>
    <x v="8"/>
  </r>
  <r>
    <n v="522738"/>
    <x v="0"/>
    <x v="0"/>
    <n v="54000"/>
    <n v="54000"/>
    <n v="0"/>
    <x v="0"/>
    <x v="1"/>
    <x v="1"/>
    <n v="518"/>
    <x v="7"/>
  </r>
  <r>
    <n v="522753"/>
    <x v="1"/>
    <x v="0"/>
    <n v="1000"/>
    <n v="1000"/>
    <n v="0"/>
    <x v="0"/>
    <x v="1"/>
    <x v="2"/>
    <n v="462"/>
    <x v="1"/>
  </r>
  <r>
    <n v="522763"/>
    <x v="0"/>
    <x v="0"/>
    <n v="10400"/>
    <n v="10400"/>
    <n v="0"/>
    <x v="0"/>
    <x v="1"/>
    <x v="2"/>
    <n v="532"/>
    <x v="9"/>
  </r>
  <r>
    <n v="522770"/>
    <x v="0"/>
    <x v="0"/>
    <n v="125000"/>
    <n v="125000"/>
    <n v="0"/>
    <x v="0"/>
    <x v="1"/>
    <x v="1"/>
    <n v="527"/>
    <x v="7"/>
  </r>
  <r>
    <n v="522785"/>
    <x v="0"/>
    <x v="0"/>
    <n v="44500"/>
    <n v="44500"/>
    <n v="0"/>
    <x v="0"/>
    <x v="0"/>
    <x v="1"/>
    <n v="478"/>
    <x v="8"/>
  </r>
  <r>
    <n v="522795"/>
    <x v="0"/>
    <x v="0"/>
    <n v="39500"/>
    <n v="39500"/>
    <n v="0"/>
    <x v="0"/>
    <x v="0"/>
    <x v="0"/>
    <n v="442"/>
    <x v="3"/>
  </r>
  <r>
    <n v="522821"/>
    <x v="0"/>
    <x v="1"/>
    <n v="45000"/>
    <n v="45000"/>
    <n v="0"/>
    <x v="0"/>
    <x v="1"/>
    <x v="2"/>
    <n v="469"/>
    <x v="1"/>
  </r>
  <r>
    <n v="522837"/>
    <x v="0"/>
    <x v="2"/>
    <n v="18000"/>
    <n v="18000"/>
    <n v="0"/>
    <x v="0"/>
    <x v="1"/>
    <x v="1"/>
    <n v="463"/>
    <x v="1"/>
  </r>
  <r>
    <n v="522846"/>
    <x v="2"/>
    <x v="2"/>
    <n v="20000"/>
    <n v="20000"/>
    <n v="0"/>
    <x v="0"/>
    <x v="1"/>
    <x v="1"/>
    <n v="473"/>
    <x v="8"/>
  </r>
  <r>
    <n v="522849"/>
    <x v="2"/>
    <x v="0"/>
    <n v="35000"/>
    <n v="35000"/>
    <n v="0"/>
    <x v="0"/>
    <x v="0"/>
    <x v="0"/>
    <n v="428"/>
    <x v="6"/>
  </r>
  <r>
    <n v="522852"/>
    <x v="0"/>
    <x v="0"/>
    <n v="10000"/>
    <n v="10000"/>
    <n v="0"/>
    <x v="0"/>
    <x v="1"/>
    <x v="0"/>
    <n v="492"/>
    <x v="0"/>
  </r>
  <r>
    <n v="522865"/>
    <x v="1"/>
    <x v="0"/>
    <n v="25000"/>
    <n v="25000"/>
    <n v="0"/>
    <x v="0"/>
    <x v="1"/>
    <x v="1"/>
    <n v="430"/>
    <x v="6"/>
  </r>
  <r>
    <n v="522878"/>
    <x v="0"/>
    <x v="0"/>
    <n v="30000"/>
    <n v="30000"/>
    <n v="0"/>
    <x v="0"/>
    <x v="1"/>
    <x v="2"/>
    <n v="537"/>
    <x v="9"/>
  </r>
  <r>
    <n v="522888"/>
    <x v="0"/>
    <x v="0"/>
    <n v="40000"/>
    <n v="40000"/>
    <n v="0"/>
    <x v="0"/>
    <x v="1"/>
    <x v="1"/>
    <n v="540"/>
    <x v="9"/>
  </r>
  <r>
    <n v="522891"/>
    <x v="0"/>
    <x v="2"/>
    <n v="48000"/>
    <n v="48000"/>
    <n v="0"/>
    <x v="0"/>
    <x v="0"/>
    <x v="1"/>
    <n v="439"/>
    <x v="3"/>
  </r>
  <r>
    <n v="522894"/>
    <x v="1"/>
    <x v="0"/>
    <n v="30000"/>
    <n v="0"/>
    <n v="1"/>
    <x v="1"/>
    <x v="1"/>
    <x v="2"/>
    <n v="409"/>
    <x v="2"/>
  </r>
  <r>
    <n v="522903"/>
    <x v="1"/>
    <x v="0"/>
    <n v="85000"/>
    <n v="85000"/>
    <n v="0"/>
    <x v="0"/>
    <x v="1"/>
    <x v="0"/>
    <n v="515"/>
    <x v="7"/>
  </r>
  <r>
    <n v="522911"/>
    <x v="1"/>
    <x v="1"/>
    <n v="30000"/>
    <n v="30000"/>
    <n v="0"/>
    <x v="0"/>
    <x v="1"/>
    <x v="1"/>
    <n v="424"/>
    <x v="6"/>
  </r>
  <r>
    <n v="522921"/>
    <x v="1"/>
    <x v="1"/>
    <n v="30000"/>
    <n v="30000"/>
    <n v="0"/>
    <x v="0"/>
    <x v="1"/>
    <x v="1"/>
    <n v="456"/>
    <x v="1"/>
  </r>
  <r>
    <n v="522923"/>
    <x v="1"/>
    <x v="0"/>
    <n v="500"/>
    <n v="500"/>
    <n v="0"/>
    <x v="0"/>
    <x v="0"/>
    <x v="1"/>
    <n v="478"/>
    <x v="8"/>
  </r>
  <r>
    <n v="522929"/>
    <x v="1"/>
    <x v="0"/>
    <n v="40000"/>
    <n v="40000"/>
    <n v="0"/>
    <x v="0"/>
    <x v="1"/>
    <x v="0"/>
    <n v="484"/>
    <x v="8"/>
  </r>
  <r>
    <n v="522943"/>
    <x v="2"/>
    <x v="0"/>
    <n v="30000"/>
    <n v="30000"/>
    <n v="0"/>
    <x v="0"/>
    <x v="0"/>
    <x v="1"/>
    <n v="468"/>
    <x v="1"/>
  </r>
  <r>
    <n v="522970"/>
    <x v="1"/>
    <x v="1"/>
    <n v="85000"/>
    <n v="85000"/>
    <n v="0"/>
    <x v="0"/>
    <x v="0"/>
    <x v="1"/>
    <n v="474"/>
    <x v="8"/>
  </r>
  <r>
    <n v="522979"/>
    <x v="1"/>
    <x v="0"/>
    <n v="10000"/>
    <n v="10000"/>
    <n v="0"/>
    <x v="0"/>
    <x v="0"/>
    <x v="0"/>
    <n v="482"/>
    <x v="8"/>
  </r>
  <r>
    <n v="522982"/>
    <x v="0"/>
    <x v="0"/>
    <n v="35000"/>
    <n v="35000"/>
    <n v="0"/>
    <x v="0"/>
    <x v="0"/>
    <x v="0"/>
    <n v="465"/>
    <x v="1"/>
  </r>
  <r>
    <n v="522985"/>
    <x v="0"/>
    <x v="1"/>
    <n v="15000"/>
    <n v="15000"/>
    <n v="0"/>
    <x v="0"/>
    <x v="1"/>
    <x v="2"/>
    <n v="430"/>
    <x v="6"/>
  </r>
  <r>
    <n v="522991"/>
    <x v="0"/>
    <x v="0"/>
    <n v="35000"/>
    <n v="35000"/>
    <n v="0"/>
    <x v="0"/>
    <x v="1"/>
    <x v="0"/>
    <n v="464"/>
    <x v="1"/>
  </r>
  <r>
    <n v="522997"/>
    <x v="0"/>
    <x v="1"/>
    <n v="40000"/>
    <n v="40000"/>
    <n v="0"/>
    <x v="0"/>
    <x v="1"/>
    <x v="0"/>
    <n v="543"/>
    <x v="9"/>
  </r>
  <r>
    <n v="522999"/>
    <x v="0"/>
    <x v="0"/>
    <n v="62000"/>
    <n v="62000"/>
    <n v="0"/>
    <x v="0"/>
    <x v="1"/>
    <x v="2"/>
    <n v="448"/>
    <x v="3"/>
  </r>
  <r>
    <n v="523004"/>
    <x v="0"/>
    <x v="2"/>
    <n v="51500"/>
    <n v="51500"/>
    <n v="0"/>
    <x v="0"/>
    <x v="0"/>
    <x v="0"/>
    <n v="455"/>
    <x v="1"/>
  </r>
  <r>
    <n v="523010"/>
    <x v="1"/>
    <x v="0"/>
    <n v="40000"/>
    <n v="40000"/>
    <n v="0"/>
    <x v="0"/>
    <x v="1"/>
    <x v="0"/>
    <n v="474"/>
    <x v="8"/>
  </r>
  <r>
    <n v="523017"/>
    <x v="0"/>
    <x v="1"/>
    <n v="35906"/>
    <n v="35906"/>
    <n v="0"/>
    <x v="0"/>
    <x v="1"/>
    <x v="2"/>
    <n v="552"/>
    <x v="10"/>
  </r>
  <r>
    <n v="523020"/>
    <x v="0"/>
    <x v="0"/>
    <n v="115000"/>
    <n v="115000"/>
    <n v="0"/>
    <x v="0"/>
    <x v="0"/>
    <x v="1"/>
    <n v="454"/>
    <x v="1"/>
  </r>
  <r>
    <n v="523036"/>
    <x v="1"/>
    <x v="0"/>
    <n v="20000"/>
    <n v="20000"/>
    <n v="0"/>
    <x v="0"/>
    <x v="0"/>
    <x v="1"/>
    <n v="466"/>
    <x v="1"/>
  </r>
  <r>
    <n v="523045"/>
    <x v="0"/>
    <x v="2"/>
    <n v="45000"/>
    <n v="45000"/>
    <n v="0"/>
    <x v="0"/>
    <x v="1"/>
    <x v="2"/>
    <n v="476"/>
    <x v="8"/>
  </r>
  <r>
    <n v="523054"/>
    <x v="0"/>
    <x v="1"/>
    <n v="70000"/>
    <n v="70000"/>
    <n v="0"/>
    <x v="0"/>
    <x v="0"/>
    <x v="0"/>
    <n v="431"/>
    <x v="3"/>
  </r>
  <r>
    <n v="523057"/>
    <x v="0"/>
    <x v="0"/>
    <n v="90000"/>
    <n v="90000"/>
    <n v="0"/>
    <x v="0"/>
    <x v="0"/>
    <x v="2"/>
    <n v="494"/>
    <x v="0"/>
  </r>
  <r>
    <n v="523062"/>
    <x v="1"/>
    <x v="0"/>
    <n v="30000"/>
    <n v="0"/>
    <n v="1"/>
    <x v="1"/>
    <x v="0"/>
    <x v="1"/>
    <n v="410"/>
    <x v="2"/>
  </r>
  <r>
    <n v="523064"/>
    <x v="0"/>
    <x v="0"/>
    <n v="70000"/>
    <n v="70000"/>
    <n v="0"/>
    <x v="0"/>
    <x v="1"/>
    <x v="1"/>
    <n v="532"/>
    <x v="9"/>
  </r>
  <r>
    <n v="523083"/>
    <x v="0"/>
    <x v="2"/>
    <n v="50200"/>
    <n v="50200"/>
    <n v="0"/>
    <x v="0"/>
    <x v="1"/>
    <x v="0"/>
    <n v="505"/>
    <x v="0"/>
  </r>
  <r>
    <n v="523125"/>
    <x v="1"/>
    <x v="0"/>
    <n v="30000"/>
    <n v="30000"/>
    <n v="0"/>
    <x v="0"/>
    <x v="0"/>
    <x v="1"/>
    <n v="436"/>
    <x v="3"/>
  </r>
  <r>
    <n v="523126"/>
    <x v="0"/>
    <x v="0"/>
    <n v="40000"/>
    <n v="40000"/>
    <n v="0"/>
    <x v="0"/>
    <x v="0"/>
    <x v="0"/>
    <n v="464"/>
    <x v="1"/>
  </r>
  <r>
    <n v="523135"/>
    <x v="1"/>
    <x v="1"/>
    <n v="25000"/>
    <n v="25000"/>
    <n v="0"/>
    <x v="0"/>
    <x v="1"/>
    <x v="1"/>
    <n v="471"/>
    <x v="8"/>
  </r>
  <r>
    <n v="523159"/>
    <x v="0"/>
    <x v="1"/>
    <n v="10500"/>
    <n v="10500"/>
    <n v="0"/>
    <x v="0"/>
    <x v="0"/>
    <x v="1"/>
    <n v="426"/>
    <x v="6"/>
  </r>
  <r>
    <n v="523167"/>
    <x v="0"/>
    <x v="0"/>
    <n v="5330"/>
    <n v="5330"/>
    <n v="0"/>
    <x v="0"/>
    <x v="1"/>
    <x v="2"/>
    <n v="471"/>
    <x v="8"/>
  </r>
  <r>
    <n v="523169"/>
    <x v="0"/>
    <x v="0"/>
    <n v="9500"/>
    <n v="9500"/>
    <n v="0"/>
    <x v="0"/>
    <x v="0"/>
    <x v="1"/>
    <n v="478"/>
    <x v="8"/>
  </r>
  <r>
    <n v="523170"/>
    <x v="1"/>
    <x v="0"/>
    <n v="10000"/>
    <n v="10000"/>
    <n v="0"/>
    <x v="0"/>
    <x v="0"/>
    <x v="2"/>
    <n v="464"/>
    <x v="1"/>
  </r>
  <r>
    <n v="523174"/>
    <x v="1"/>
    <x v="0"/>
    <n v="500"/>
    <n v="500"/>
    <n v="0"/>
    <x v="0"/>
    <x v="1"/>
    <x v="2"/>
    <n v="433"/>
    <x v="3"/>
  </r>
  <r>
    <n v="523184"/>
    <x v="0"/>
    <x v="1"/>
    <n v="25000"/>
    <n v="25000"/>
    <n v="0"/>
    <x v="0"/>
    <x v="0"/>
    <x v="1"/>
    <n v="448"/>
    <x v="3"/>
  </r>
  <r>
    <n v="523200"/>
    <x v="1"/>
    <x v="0"/>
    <n v="5000"/>
    <n v="5000"/>
    <n v="0"/>
    <x v="0"/>
    <x v="1"/>
    <x v="1"/>
    <n v="461"/>
    <x v="1"/>
  </r>
  <r>
    <n v="523202"/>
    <x v="0"/>
    <x v="0"/>
    <n v="153500"/>
    <n v="153500"/>
    <n v="0"/>
    <x v="0"/>
    <x v="1"/>
    <x v="2"/>
    <n v="479"/>
    <x v="8"/>
  </r>
  <r>
    <n v="523222"/>
    <x v="1"/>
    <x v="0"/>
    <n v="15000"/>
    <n v="15000"/>
    <n v="0"/>
    <x v="0"/>
    <x v="1"/>
    <x v="1"/>
    <n v="503"/>
    <x v="0"/>
  </r>
  <r>
    <n v="523224"/>
    <x v="0"/>
    <x v="0"/>
    <n v="62988"/>
    <n v="62988"/>
    <n v="0"/>
    <x v="0"/>
    <x v="1"/>
    <x v="1"/>
    <n v="481"/>
    <x v="8"/>
  </r>
  <r>
    <n v="523232"/>
    <x v="1"/>
    <x v="0"/>
    <n v="45000"/>
    <n v="45000"/>
    <n v="0"/>
    <x v="0"/>
    <x v="0"/>
    <x v="0"/>
    <n v="468"/>
    <x v="1"/>
  </r>
  <r>
    <n v="523251"/>
    <x v="1"/>
    <x v="0"/>
    <n v="35000"/>
    <n v="35000"/>
    <n v="0"/>
    <x v="0"/>
    <x v="1"/>
    <x v="1"/>
    <n v="488"/>
    <x v="8"/>
  </r>
  <r>
    <n v="523253"/>
    <x v="1"/>
    <x v="0"/>
    <n v="45000"/>
    <n v="45000"/>
    <n v="0"/>
    <x v="0"/>
    <x v="0"/>
    <x v="1"/>
    <n v="428"/>
    <x v="6"/>
  </r>
  <r>
    <n v="523265"/>
    <x v="0"/>
    <x v="0"/>
    <n v="113088"/>
    <n v="113088"/>
    <n v="0"/>
    <x v="0"/>
    <x v="0"/>
    <x v="0"/>
    <n v="460"/>
    <x v="1"/>
  </r>
  <r>
    <n v="523266"/>
    <x v="0"/>
    <x v="0"/>
    <n v="75000"/>
    <n v="75000"/>
    <n v="0"/>
    <x v="0"/>
    <x v="1"/>
    <x v="0"/>
    <n v="502"/>
    <x v="0"/>
  </r>
  <r>
    <n v="523267"/>
    <x v="1"/>
    <x v="1"/>
    <n v="35000"/>
    <n v="35000"/>
    <n v="0"/>
    <x v="0"/>
    <x v="0"/>
    <x v="1"/>
    <n v="428"/>
    <x v="6"/>
  </r>
  <r>
    <n v="523274"/>
    <x v="1"/>
    <x v="0"/>
    <n v="48000"/>
    <n v="48000"/>
    <n v="0"/>
    <x v="0"/>
    <x v="1"/>
    <x v="0"/>
    <n v="408"/>
    <x v="2"/>
  </r>
  <r>
    <n v="523278"/>
    <x v="0"/>
    <x v="0"/>
    <n v="70000"/>
    <n v="70000"/>
    <n v="0"/>
    <x v="0"/>
    <x v="0"/>
    <x v="2"/>
    <n v="450"/>
    <x v="3"/>
  </r>
  <r>
    <n v="523315"/>
    <x v="0"/>
    <x v="2"/>
    <n v="26000"/>
    <n v="26000"/>
    <n v="0"/>
    <x v="0"/>
    <x v="0"/>
    <x v="1"/>
    <n v="436"/>
    <x v="3"/>
  </r>
  <r>
    <n v="523318"/>
    <x v="0"/>
    <x v="0"/>
    <n v="50000"/>
    <n v="50000"/>
    <n v="0"/>
    <x v="0"/>
    <x v="1"/>
    <x v="1"/>
    <n v="436"/>
    <x v="3"/>
  </r>
  <r>
    <n v="523319"/>
    <x v="1"/>
    <x v="0"/>
    <n v="19690"/>
    <n v="19690"/>
    <n v="0"/>
    <x v="0"/>
    <x v="0"/>
    <x v="2"/>
    <n v="441"/>
    <x v="3"/>
  </r>
  <r>
    <n v="523325"/>
    <x v="1"/>
    <x v="0"/>
    <n v="500"/>
    <n v="500"/>
    <n v="0"/>
    <x v="0"/>
    <x v="1"/>
    <x v="0"/>
    <n v="401"/>
    <x v="2"/>
  </r>
  <r>
    <n v="523359"/>
    <x v="0"/>
    <x v="0"/>
    <n v="45000"/>
    <n v="45000"/>
    <n v="0"/>
    <x v="0"/>
    <x v="1"/>
    <x v="0"/>
    <n v="527"/>
    <x v="7"/>
  </r>
  <r>
    <n v="523366"/>
    <x v="1"/>
    <x v="0"/>
    <n v="44000"/>
    <n v="44000"/>
    <n v="0"/>
    <x v="0"/>
    <x v="1"/>
    <x v="0"/>
    <n v="444"/>
    <x v="3"/>
  </r>
  <r>
    <n v="523380"/>
    <x v="1"/>
    <x v="0"/>
    <n v="500"/>
    <n v="500"/>
    <n v="0"/>
    <x v="0"/>
    <x v="1"/>
    <x v="0"/>
    <n v="461"/>
    <x v="1"/>
  </r>
  <r>
    <n v="523383"/>
    <x v="0"/>
    <x v="1"/>
    <n v="42000"/>
    <n v="42000"/>
    <n v="0"/>
    <x v="0"/>
    <x v="1"/>
    <x v="0"/>
    <n v="519"/>
    <x v="7"/>
  </r>
  <r>
    <n v="523391"/>
    <x v="1"/>
    <x v="0"/>
    <n v="500"/>
    <n v="500"/>
    <n v="0"/>
    <x v="0"/>
    <x v="1"/>
    <x v="2"/>
    <n v="447"/>
    <x v="3"/>
  </r>
  <r>
    <n v="523396"/>
    <x v="0"/>
    <x v="0"/>
    <n v="16500"/>
    <n v="16500"/>
    <n v="0"/>
    <x v="0"/>
    <x v="0"/>
    <x v="0"/>
    <n v="462"/>
    <x v="1"/>
  </r>
  <r>
    <n v="523411"/>
    <x v="0"/>
    <x v="1"/>
    <n v="40000"/>
    <n v="40000"/>
    <n v="0"/>
    <x v="0"/>
    <x v="1"/>
    <x v="0"/>
    <n v="527"/>
    <x v="7"/>
  </r>
  <r>
    <n v="523426"/>
    <x v="0"/>
    <x v="1"/>
    <n v="30000"/>
    <n v="30000"/>
    <n v="0"/>
    <x v="0"/>
    <x v="1"/>
    <x v="1"/>
    <n v="510"/>
    <x v="0"/>
  </r>
  <r>
    <n v="523427"/>
    <x v="1"/>
    <x v="0"/>
    <n v="25000"/>
    <n v="25000"/>
    <n v="0"/>
    <x v="0"/>
    <x v="1"/>
    <x v="1"/>
    <n v="453"/>
    <x v="1"/>
  </r>
  <r>
    <n v="523449"/>
    <x v="1"/>
    <x v="0"/>
    <n v="30000"/>
    <n v="30000"/>
    <n v="0"/>
    <x v="0"/>
    <x v="0"/>
    <x v="0"/>
    <n v="509"/>
    <x v="0"/>
  </r>
  <r>
    <n v="523453"/>
    <x v="0"/>
    <x v="1"/>
    <n v="5000"/>
    <n v="5000"/>
    <n v="0"/>
    <x v="0"/>
    <x v="1"/>
    <x v="0"/>
    <n v="468"/>
    <x v="1"/>
  </r>
  <r>
    <n v="523457"/>
    <x v="1"/>
    <x v="0"/>
    <n v="50000"/>
    <n v="50000"/>
    <n v="0"/>
    <x v="0"/>
    <x v="0"/>
    <x v="1"/>
    <n v="518"/>
    <x v="7"/>
  </r>
  <r>
    <n v="523460"/>
    <x v="0"/>
    <x v="2"/>
    <n v="50000"/>
    <n v="50000"/>
    <n v="0"/>
    <x v="0"/>
    <x v="1"/>
    <x v="0"/>
    <n v="483"/>
    <x v="8"/>
  </r>
  <r>
    <n v="523469"/>
    <x v="0"/>
    <x v="0"/>
    <n v="38000"/>
    <n v="38000"/>
    <n v="0"/>
    <x v="0"/>
    <x v="0"/>
    <x v="1"/>
    <n v="463"/>
    <x v="1"/>
  </r>
  <r>
    <n v="523472"/>
    <x v="1"/>
    <x v="0"/>
    <n v="22000"/>
    <n v="22000"/>
    <n v="0"/>
    <x v="0"/>
    <x v="0"/>
    <x v="1"/>
    <n v="426"/>
    <x v="6"/>
  </r>
  <r>
    <n v="523475"/>
    <x v="0"/>
    <x v="0"/>
    <n v="64000"/>
    <n v="64000"/>
    <n v="0"/>
    <x v="0"/>
    <x v="1"/>
    <x v="1"/>
    <n v="566"/>
    <x v="10"/>
  </r>
  <r>
    <n v="523479"/>
    <x v="1"/>
    <x v="1"/>
    <n v="40000"/>
    <n v="40000"/>
    <n v="0"/>
    <x v="0"/>
    <x v="0"/>
    <x v="1"/>
    <n v="428"/>
    <x v="6"/>
  </r>
  <r>
    <n v="523483"/>
    <x v="0"/>
    <x v="0"/>
    <n v="12900"/>
    <n v="12900"/>
    <n v="0"/>
    <x v="0"/>
    <x v="0"/>
    <x v="1"/>
    <n v="449"/>
    <x v="3"/>
  </r>
  <r>
    <n v="523487"/>
    <x v="2"/>
    <x v="0"/>
    <n v="10000"/>
    <n v="10000"/>
    <n v="0"/>
    <x v="0"/>
    <x v="0"/>
    <x v="1"/>
    <n v="377"/>
    <x v="4"/>
  </r>
  <r>
    <n v="523493"/>
    <x v="0"/>
    <x v="1"/>
    <n v="6000"/>
    <n v="6000"/>
    <n v="0"/>
    <x v="0"/>
    <x v="0"/>
    <x v="0"/>
    <n v="438"/>
    <x v="3"/>
  </r>
  <r>
    <n v="523505"/>
    <x v="1"/>
    <x v="1"/>
    <n v="35000"/>
    <n v="35000"/>
    <n v="0"/>
    <x v="0"/>
    <x v="0"/>
    <x v="1"/>
    <n v="406"/>
    <x v="2"/>
  </r>
  <r>
    <n v="523514"/>
    <x v="1"/>
    <x v="0"/>
    <n v="40000"/>
    <n v="40000"/>
    <n v="0"/>
    <x v="0"/>
    <x v="1"/>
    <x v="1"/>
    <n v="493"/>
    <x v="0"/>
  </r>
  <r>
    <n v="523517"/>
    <x v="2"/>
    <x v="0"/>
    <n v="25045"/>
    <n v="25045"/>
    <n v="0"/>
    <x v="0"/>
    <x v="0"/>
    <x v="1"/>
    <n v="468"/>
    <x v="1"/>
  </r>
  <r>
    <n v="523521"/>
    <x v="1"/>
    <x v="0"/>
    <n v="28000"/>
    <n v="0"/>
    <n v="1"/>
    <x v="1"/>
    <x v="1"/>
    <x v="1"/>
    <n v="474"/>
    <x v="8"/>
  </r>
  <r>
    <n v="523523"/>
    <x v="0"/>
    <x v="0"/>
    <n v="10000"/>
    <n v="10000"/>
    <n v="0"/>
    <x v="0"/>
    <x v="1"/>
    <x v="1"/>
    <n v="422"/>
    <x v="6"/>
  </r>
  <r>
    <n v="523542"/>
    <x v="1"/>
    <x v="0"/>
    <n v="25000"/>
    <n v="0"/>
    <n v="1"/>
    <x v="1"/>
    <x v="0"/>
    <x v="1"/>
    <n v="481"/>
    <x v="8"/>
  </r>
  <r>
    <n v="523546"/>
    <x v="0"/>
    <x v="0"/>
    <n v="50000"/>
    <n v="50000"/>
    <n v="0"/>
    <x v="0"/>
    <x v="1"/>
    <x v="0"/>
    <n v="483"/>
    <x v="8"/>
  </r>
  <r>
    <n v="523548"/>
    <x v="1"/>
    <x v="1"/>
    <n v="25000"/>
    <n v="25000"/>
    <n v="0"/>
    <x v="0"/>
    <x v="0"/>
    <x v="1"/>
    <n v="501"/>
    <x v="0"/>
  </r>
  <r>
    <n v="523552"/>
    <x v="1"/>
    <x v="0"/>
    <n v="700"/>
    <n v="700"/>
    <n v="0"/>
    <x v="0"/>
    <x v="0"/>
    <x v="1"/>
    <n v="445"/>
    <x v="3"/>
  </r>
  <r>
    <n v="523559"/>
    <x v="0"/>
    <x v="2"/>
    <n v="14000"/>
    <n v="14000"/>
    <n v="0"/>
    <x v="0"/>
    <x v="1"/>
    <x v="1"/>
    <n v="480"/>
    <x v="8"/>
  </r>
  <r>
    <n v="523565"/>
    <x v="1"/>
    <x v="0"/>
    <n v="17000"/>
    <n v="17000"/>
    <n v="0"/>
    <x v="0"/>
    <x v="0"/>
    <x v="1"/>
    <n v="412"/>
    <x v="6"/>
  </r>
  <r>
    <n v="523566"/>
    <x v="0"/>
    <x v="0"/>
    <n v="77510"/>
    <n v="77510"/>
    <n v="0"/>
    <x v="0"/>
    <x v="1"/>
    <x v="1"/>
    <n v="500"/>
    <x v="0"/>
  </r>
  <r>
    <n v="523578"/>
    <x v="0"/>
    <x v="0"/>
    <n v="10000"/>
    <n v="10000"/>
    <n v="0"/>
    <x v="0"/>
    <x v="1"/>
    <x v="0"/>
    <n v="546"/>
    <x v="9"/>
  </r>
  <r>
    <n v="523600"/>
    <x v="1"/>
    <x v="0"/>
    <n v="35000"/>
    <n v="35000"/>
    <n v="0"/>
    <x v="0"/>
    <x v="1"/>
    <x v="0"/>
    <n v="431"/>
    <x v="3"/>
  </r>
  <r>
    <n v="523601"/>
    <x v="0"/>
    <x v="2"/>
    <n v="20000"/>
    <n v="10948.19"/>
    <n v="1"/>
    <x v="1"/>
    <x v="1"/>
    <x v="0"/>
    <n v="490"/>
    <x v="8"/>
  </r>
  <r>
    <n v="523609"/>
    <x v="1"/>
    <x v="0"/>
    <n v="15000"/>
    <n v="15000"/>
    <n v="0"/>
    <x v="0"/>
    <x v="1"/>
    <x v="1"/>
    <n v="497"/>
    <x v="0"/>
  </r>
  <r>
    <n v="523630"/>
    <x v="0"/>
    <x v="0"/>
    <n v="5000"/>
    <n v="5000"/>
    <n v="0"/>
    <x v="0"/>
    <x v="1"/>
    <x v="1"/>
    <n v="461"/>
    <x v="1"/>
  </r>
  <r>
    <n v="523632"/>
    <x v="1"/>
    <x v="0"/>
    <n v="30000"/>
    <n v="30000"/>
    <n v="0"/>
    <x v="0"/>
    <x v="1"/>
    <x v="1"/>
    <n v="498"/>
    <x v="0"/>
  </r>
  <r>
    <n v="523636"/>
    <x v="0"/>
    <x v="0"/>
    <n v="25000"/>
    <n v="25000"/>
    <n v="0"/>
    <x v="0"/>
    <x v="0"/>
    <x v="1"/>
    <n v="480"/>
    <x v="8"/>
  </r>
  <r>
    <n v="523643"/>
    <x v="0"/>
    <x v="0"/>
    <n v="35000"/>
    <n v="35000"/>
    <n v="0"/>
    <x v="0"/>
    <x v="0"/>
    <x v="0"/>
    <n v="478"/>
    <x v="8"/>
  </r>
  <r>
    <n v="523680"/>
    <x v="0"/>
    <x v="0"/>
    <n v="9000"/>
    <n v="9000"/>
    <n v="0"/>
    <x v="0"/>
    <x v="1"/>
    <x v="1"/>
    <n v="466"/>
    <x v="1"/>
  </r>
  <r>
    <n v="523683"/>
    <x v="0"/>
    <x v="0"/>
    <n v="86000"/>
    <n v="86000"/>
    <n v="0"/>
    <x v="0"/>
    <x v="1"/>
    <x v="1"/>
    <n v="471"/>
    <x v="8"/>
  </r>
  <r>
    <n v="523687"/>
    <x v="0"/>
    <x v="0"/>
    <n v="40000"/>
    <n v="40000"/>
    <n v="0"/>
    <x v="0"/>
    <x v="0"/>
    <x v="1"/>
    <n v="438"/>
    <x v="3"/>
  </r>
  <r>
    <n v="523696"/>
    <x v="1"/>
    <x v="0"/>
    <n v="5000"/>
    <n v="5000"/>
    <n v="0"/>
    <x v="0"/>
    <x v="1"/>
    <x v="0"/>
    <n v="464"/>
    <x v="1"/>
  </r>
  <r>
    <n v="523697"/>
    <x v="1"/>
    <x v="0"/>
    <n v="10000"/>
    <n v="10000"/>
    <n v="0"/>
    <x v="0"/>
    <x v="0"/>
    <x v="1"/>
    <n v="468"/>
    <x v="1"/>
  </r>
  <r>
    <n v="523705"/>
    <x v="0"/>
    <x v="0"/>
    <n v="10000"/>
    <n v="10000"/>
    <n v="0"/>
    <x v="0"/>
    <x v="1"/>
    <x v="1"/>
    <n v="499"/>
    <x v="0"/>
  </r>
  <r>
    <n v="523708"/>
    <x v="0"/>
    <x v="0"/>
    <n v="60900"/>
    <n v="60900"/>
    <n v="0"/>
    <x v="0"/>
    <x v="1"/>
    <x v="1"/>
    <n v="504"/>
    <x v="0"/>
  </r>
  <r>
    <n v="523716"/>
    <x v="0"/>
    <x v="0"/>
    <n v="29000"/>
    <n v="29000"/>
    <n v="0"/>
    <x v="0"/>
    <x v="1"/>
    <x v="0"/>
    <n v="499"/>
    <x v="0"/>
  </r>
  <r>
    <n v="523718"/>
    <x v="0"/>
    <x v="0"/>
    <n v="45000"/>
    <n v="45000"/>
    <n v="0"/>
    <x v="0"/>
    <x v="0"/>
    <x v="2"/>
    <n v="529"/>
    <x v="7"/>
  </r>
  <r>
    <n v="523742"/>
    <x v="0"/>
    <x v="0"/>
    <n v="43000"/>
    <n v="43000"/>
    <n v="0"/>
    <x v="0"/>
    <x v="0"/>
    <x v="1"/>
    <n v="453"/>
    <x v="1"/>
  </r>
  <r>
    <n v="523748"/>
    <x v="1"/>
    <x v="0"/>
    <n v="3000"/>
    <n v="3000"/>
    <n v="0"/>
    <x v="0"/>
    <x v="1"/>
    <x v="2"/>
    <n v="499"/>
    <x v="0"/>
  </r>
  <r>
    <n v="523751"/>
    <x v="1"/>
    <x v="1"/>
    <n v="30000"/>
    <n v="30000"/>
    <n v="0"/>
    <x v="0"/>
    <x v="0"/>
    <x v="1"/>
    <n v="463"/>
    <x v="1"/>
  </r>
  <r>
    <n v="523766"/>
    <x v="0"/>
    <x v="0"/>
    <n v="35000"/>
    <n v="35000"/>
    <n v="0"/>
    <x v="0"/>
    <x v="1"/>
    <x v="0"/>
    <n v="449"/>
    <x v="3"/>
  </r>
  <r>
    <n v="523768"/>
    <x v="0"/>
    <x v="1"/>
    <n v="35000"/>
    <n v="35000"/>
    <n v="0"/>
    <x v="0"/>
    <x v="1"/>
    <x v="0"/>
    <n v="516"/>
    <x v="7"/>
  </r>
  <r>
    <n v="523787"/>
    <x v="0"/>
    <x v="0"/>
    <n v="20000"/>
    <n v="20000"/>
    <n v="0"/>
    <x v="0"/>
    <x v="0"/>
    <x v="1"/>
    <n v="431"/>
    <x v="3"/>
  </r>
  <r>
    <n v="523796"/>
    <x v="0"/>
    <x v="0"/>
    <n v="20000"/>
    <n v="20000"/>
    <n v="0"/>
    <x v="0"/>
    <x v="1"/>
    <x v="1"/>
    <n v="527"/>
    <x v="7"/>
  </r>
  <r>
    <n v="523803"/>
    <x v="1"/>
    <x v="1"/>
    <n v="30000"/>
    <n v="30000"/>
    <n v="0"/>
    <x v="0"/>
    <x v="0"/>
    <x v="1"/>
    <n v="509"/>
    <x v="0"/>
  </r>
  <r>
    <n v="523804"/>
    <x v="1"/>
    <x v="0"/>
    <n v="3000"/>
    <n v="3000"/>
    <n v="0"/>
    <x v="0"/>
    <x v="0"/>
    <x v="2"/>
    <n v="411"/>
    <x v="6"/>
  </r>
  <r>
    <n v="523810"/>
    <x v="1"/>
    <x v="0"/>
    <n v="30000"/>
    <n v="30000"/>
    <n v="0"/>
    <x v="0"/>
    <x v="0"/>
    <x v="1"/>
    <n v="473"/>
    <x v="8"/>
  </r>
  <r>
    <n v="523811"/>
    <x v="0"/>
    <x v="0"/>
    <n v="25000"/>
    <n v="25000"/>
    <n v="0"/>
    <x v="0"/>
    <x v="1"/>
    <x v="1"/>
    <n v="448"/>
    <x v="3"/>
  </r>
  <r>
    <n v="523819"/>
    <x v="1"/>
    <x v="0"/>
    <n v="3000"/>
    <n v="3000"/>
    <n v="0"/>
    <x v="0"/>
    <x v="1"/>
    <x v="0"/>
    <n v="497"/>
    <x v="0"/>
  </r>
  <r>
    <n v="523822"/>
    <x v="1"/>
    <x v="0"/>
    <n v="35000"/>
    <n v="35000"/>
    <n v="0"/>
    <x v="0"/>
    <x v="1"/>
    <x v="0"/>
    <n v="448"/>
    <x v="3"/>
  </r>
  <r>
    <n v="523829"/>
    <x v="0"/>
    <x v="0"/>
    <n v="44000"/>
    <n v="44000"/>
    <n v="0"/>
    <x v="0"/>
    <x v="0"/>
    <x v="0"/>
    <n v="431"/>
    <x v="3"/>
  </r>
  <r>
    <n v="523830"/>
    <x v="0"/>
    <x v="0"/>
    <n v="45000"/>
    <n v="45000"/>
    <n v="0"/>
    <x v="0"/>
    <x v="1"/>
    <x v="0"/>
    <n v="480"/>
    <x v="8"/>
  </r>
  <r>
    <n v="523833"/>
    <x v="1"/>
    <x v="0"/>
    <n v="35000"/>
    <n v="35000"/>
    <n v="0"/>
    <x v="0"/>
    <x v="1"/>
    <x v="0"/>
    <n v="436"/>
    <x v="3"/>
  </r>
  <r>
    <n v="523839"/>
    <x v="1"/>
    <x v="0"/>
    <n v="3000"/>
    <n v="3000"/>
    <n v="0"/>
    <x v="0"/>
    <x v="1"/>
    <x v="0"/>
    <n v="470"/>
    <x v="1"/>
  </r>
  <r>
    <n v="523842"/>
    <x v="0"/>
    <x v="2"/>
    <n v="50000"/>
    <n v="50000"/>
    <n v="0"/>
    <x v="0"/>
    <x v="1"/>
    <x v="0"/>
    <n v="486"/>
    <x v="8"/>
  </r>
  <r>
    <n v="523846"/>
    <x v="0"/>
    <x v="1"/>
    <n v="23000"/>
    <n v="23000"/>
    <n v="0"/>
    <x v="0"/>
    <x v="1"/>
    <x v="1"/>
    <n v="507"/>
    <x v="0"/>
  </r>
  <r>
    <n v="523849"/>
    <x v="1"/>
    <x v="0"/>
    <n v="50000"/>
    <n v="50000"/>
    <n v="0"/>
    <x v="0"/>
    <x v="0"/>
    <x v="2"/>
    <n v="503"/>
    <x v="0"/>
  </r>
  <r>
    <n v="523860"/>
    <x v="0"/>
    <x v="0"/>
    <n v="20300"/>
    <n v="20300"/>
    <n v="0"/>
    <x v="0"/>
    <x v="1"/>
    <x v="1"/>
    <n v="430"/>
    <x v="6"/>
  </r>
  <r>
    <n v="523871"/>
    <x v="1"/>
    <x v="0"/>
    <n v="25000"/>
    <n v="25000"/>
    <n v="0"/>
    <x v="0"/>
    <x v="0"/>
    <x v="0"/>
    <n v="499"/>
    <x v="0"/>
  </r>
  <r>
    <n v="523885"/>
    <x v="0"/>
    <x v="0"/>
    <n v="31000"/>
    <n v="31000"/>
    <n v="0"/>
    <x v="0"/>
    <x v="1"/>
    <x v="1"/>
    <n v="448"/>
    <x v="3"/>
  </r>
  <r>
    <n v="523894"/>
    <x v="1"/>
    <x v="1"/>
    <n v="20000"/>
    <n v="20000"/>
    <n v="0"/>
    <x v="0"/>
    <x v="1"/>
    <x v="1"/>
    <n v="494"/>
    <x v="0"/>
  </r>
  <r>
    <n v="523896"/>
    <x v="1"/>
    <x v="0"/>
    <n v="700"/>
    <n v="700"/>
    <n v="0"/>
    <x v="0"/>
    <x v="0"/>
    <x v="1"/>
    <n v="492"/>
    <x v="0"/>
  </r>
  <r>
    <n v="523939"/>
    <x v="0"/>
    <x v="0"/>
    <n v="40000"/>
    <n v="40000"/>
    <n v="0"/>
    <x v="0"/>
    <x v="1"/>
    <x v="2"/>
    <n v="473"/>
    <x v="8"/>
  </r>
  <r>
    <n v="523954"/>
    <x v="2"/>
    <x v="0"/>
    <n v="28000"/>
    <n v="28000"/>
    <n v="0"/>
    <x v="0"/>
    <x v="0"/>
    <x v="2"/>
    <n v="475"/>
    <x v="8"/>
  </r>
  <r>
    <n v="523958"/>
    <x v="1"/>
    <x v="0"/>
    <n v="21500"/>
    <n v="21500"/>
    <n v="0"/>
    <x v="0"/>
    <x v="1"/>
    <x v="1"/>
    <n v="418"/>
    <x v="6"/>
  </r>
  <r>
    <n v="523983"/>
    <x v="0"/>
    <x v="0"/>
    <n v="68000"/>
    <n v="68000"/>
    <n v="0"/>
    <x v="0"/>
    <x v="1"/>
    <x v="1"/>
    <n v="462"/>
    <x v="1"/>
  </r>
  <r>
    <n v="524006"/>
    <x v="0"/>
    <x v="1"/>
    <n v="20000"/>
    <n v="20000"/>
    <n v="0"/>
    <x v="0"/>
    <x v="1"/>
    <x v="0"/>
    <n v="506"/>
    <x v="0"/>
  </r>
  <r>
    <n v="524022"/>
    <x v="1"/>
    <x v="0"/>
    <n v="500"/>
    <n v="500"/>
    <n v="0"/>
    <x v="0"/>
    <x v="0"/>
    <x v="1"/>
    <n v="470"/>
    <x v="1"/>
  </r>
  <r>
    <n v="524024"/>
    <x v="1"/>
    <x v="0"/>
    <n v="40000"/>
    <n v="40000"/>
    <n v="0"/>
    <x v="0"/>
    <x v="0"/>
    <x v="1"/>
    <n v="491"/>
    <x v="0"/>
  </r>
  <r>
    <n v="524036"/>
    <x v="2"/>
    <x v="0"/>
    <n v="70650"/>
    <n v="70650"/>
    <n v="0"/>
    <x v="0"/>
    <x v="1"/>
    <x v="0"/>
    <n v="530"/>
    <x v="7"/>
  </r>
  <r>
    <n v="524061"/>
    <x v="0"/>
    <x v="1"/>
    <n v="20000"/>
    <n v="20000"/>
    <n v="0"/>
    <x v="0"/>
    <x v="1"/>
    <x v="1"/>
    <n v="429"/>
    <x v="6"/>
  </r>
  <r>
    <n v="524087"/>
    <x v="1"/>
    <x v="1"/>
    <n v="30000"/>
    <n v="30000"/>
    <n v="0"/>
    <x v="0"/>
    <x v="0"/>
    <x v="1"/>
    <n v="412"/>
    <x v="6"/>
  </r>
  <r>
    <n v="524095"/>
    <x v="1"/>
    <x v="0"/>
    <n v="60000"/>
    <n v="60000"/>
    <n v="0"/>
    <x v="0"/>
    <x v="0"/>
    <x v="1"/>
    <n v="441"/>
    <x v="3"/>
  </r>
  <r>
    <n v="524113"/>
    <x v="0"/>
    <x v="2"/>
    <n v="30000"/>
    <n v="30000"/>
    <n v="0"/>
    <x v="0"/>
    <x v="1"/>
    <x v="1"/>
    <n v="481"/>
    <x v="8"/>
  </r>
  <r>
    <n v="524143"/>
    <x v="1"/>
    <x v="2"/>
    <n v="25000"/>
    <n v="25000"/>
    <n v="0"/>
    <x v="0"/>
    <x v="1"/>
    <x v="1"/>
    <n v="448"/>
    <x v="3"/>
  </r>
  <r>
    <n v="524364"/>
    <x v="1"/>
    <x v="0"/>
    <n v="30000"/>
    <n v="0"/>
    <n v="1"/>
    <x v="1"/>
    <x v="0"/>
    <x v="2"/>
    <n v="499"/>
    <x v="0"/>
  </r>
  <r>
    <n v="524396"/>
    <x v="0"/>
    <x v="0"/>
    <n v="10000"/>
    <n v="10000"/>
    <n v="0"/>
    <x v="0"/>
    <x v="1"/>
    <x v="1"/>
    <n v="457"/>
    <x v="1"/>
  </r>
  <r>
    <n v="524407"/>
    <x v="0"/>
    <x v="2"/>
    <n v="35000"/>
    <n v="35000"/>
    <n v="0"/>
    <x v="0"/>
    <x v="1"/>
    <x v="0"/>
    <n v="505"/>
    <x v="0"/>
  </r>
  <r>
    <n v="524430"/>
    <x v="0"/>
    <x v="1"/>
    <n v="35000"/>
    <n v="35000"/>
    <n v="0"/>
    <x v="0"/>
    <x v="0"/>
    <x v="0"/>
    <n v="521"/>
    <x v="7"/>
  </r>
  <r>
    <n v="524437"/>
    <x v="1"/>
    <x v="1"/>
    <n v="25000"/>
    <n v="25000"/>
    <n v="0"/>
    <x v="0"/>
    <x v="0"/>
    <x v="2"/>
    <n v="423"/>
    <x v="6"/>
  </r>
  <r>
    <n v="524440"/>
    <x v="0"/>
    <x v="0"/>
    <n v="60000"/>
    <n v="60000"/>
    <n v="0"/>
    <x v="0"/>
    <x v="0"/>
    <x v="0"/>
    <n v="471"/>
    <x v="8"/>
  </r>
  <r>
    <n v="524446"/>
    <x v="1"/>
    <x v="1"/>
    <n v="15000"/>
    <n v="15000"/>
    <n v="0"/>
    <x v="0"/>
    <x v="1"/>
    <x v="1"/>
    <n v="465"/>
    <x v="1"/>
  </r>
  <r>
    <n v="524448"/>
    <x v="0"/>
    <x v="0"/>
    <n v="31000"/>
    <n v="31000"/>
    <n v="0"/>
    <x v="0"/>
    <x v="0"/>
    <x v="2"/>
    <n v="460"/>
    <x v="1"/>
  </r>
  <r>
    <n v="524454"/>
    <x v="0"/>
    <x v="0"/>
    <n v="51000"/>
    <n v="51000"/>
    <n v="0"/>
    <x v="0"/>
    <x v="0"/>
    <x v="0"/>
    <n v="483"/>
    <x v="8"/>
  </r>
  <r>
    <n v="524467"/>
    <x v="0"/>
    <x v="0"/>
    <n v="53400"/>
    <n v="53400"/>
    <n v="0"/>
    <x v="0"/>
    <x v="1"/>
    <x v="0"/>
    <n v="498"/>
    <x v="0"/>
  </r>
  <r>
    <n v="524475"/>
    <x v="1"/>
    <x v="0"/>
    <n v="50000"/>
    <n v="50000"/>
    <n v="0"/>
    <x v="0"/>
    <x v="0"/>
    <x v="0"/>
    <n v="545"/>
    <x v="9"/>
  </r>
  <r>
    <n v="524482"/>
    <x v="1"/>
    <x v="0"/>
    <n v="18000"/>
    <n v="18000"/>
    <n v="0"/>
    <x v="0"/>
    <x v="0"/>
    <x v="1"/>
    <n v="432"/>
    <x v="3"/>
  </r>
  <r>
    <n v="524489"/>
    <x v="1"/>
    <x v="0"/>
    <n v="5000"/>
    <n v="5000"/>
    <n v="0"/>
    <x v="0"/>
    <x v="1"/>
    <x v="2"/>
    <n v="510"/>
    <x v="0"/>
  </r>
  <r>
    <n v="524490"/>
    <x v="2"/>
    <x v="2"/>
    <n v="25000"/>
    <n v="25000"/>
    <n v="0"/>
    <x v="0"/>
    <x v="1"/>
    <x v="1"/>
    <n v="505"/>
    <x v="0"/>
  </r>
  <r>
    <n v="524492"/>
    <x v="1"/>
    <x v="0"/>
    <n v="20000"/>
    <n v="20000"/>
    <n v="0"/>
    <x v="0"/>
    <x v="1"/>
    <x v="1"/>
    <n v="429"/>
    <x v="6"/>
  </r>
  <r>
    <n v="524494"/>
    <x v="1"/>
    <x v="0"/>
    <n v="30000"/>
    <n v="30000"/>
    <n v="0"/>
    <x v="0"/>
    <x v="1"/>
    <x v="0"/>
    <n v="480"/>
    <x v="8"/>
  </r>
  <r>
    <n v="524512"/>
    <x v="0"/>
    <x v="1"/>
    <n v="20000"/>
    <n v="20000"/>
    <n v="0"/>
    <x v="0"/>
    <x v="0"/>
    <x v="1"/>
    <n v="514"/>
    <x v="7"/>
  </r>
  <r>
    <n v="524531"/>
    <x v="1"/>
    <x v="0"/>
    <n v="4000"/>
    <n v="4000"/>
    <n v="0"/>
    <x v="0"/>
    <x v="0"/>
    <x v="1"/>
    <n v="506"/>
    <x v="0"/>
  </r>
  <r>
    <n v="524542"/>
    <x v="1"/>
    <x v="0"/>
    <n v="30000"/>
    <n v="0"/>
    <n v="1"/>
    <x v="1"/>
    <x v="1"/>
    <x v="2"/>
    <n v="411"/>
    <x v="6"/>
  </r>
  <r>
    <n v="524556"/>
    <x v="1"/>
    <x v="0"/>
    <n v="25000"/>
    <n v="0"/>
    <n v="1"/>
    <x v="1"/>
    <x v="0"/>
    <x v="1"/>
    <n v="445"/>
    <x v="3"/>
  </r>
  <r>
    <n v="524560"/>
    <x v="1"/>
    <x v="0"/>
    <n v="14000"/>
    <n v="14000"/>
    <n v="0"/>
    <x v="0"/>
    <x v="1"/>
    <x v="0"/>
    <n v="388"/>
    <x v="4"/>
  </r>
  <r>
    <n v="524562"/>
    <x v="1"/>
    <x v="1"/>
    <n v="15000"/>
    <n v="15000"/>
    <n v="0"/>
    <x v="0"/>
    <x v="1"/>
    <x v="0"/>
    <n v="460"/>
    <x v="1"/>
  </r>
  <r>
    <n v="524575"/>
    <x v="0"/>
    <x v="1"/>
    <n v="72000"/>
    <n v="72000"/>
    <n v="0"/>
    <x v="0"/>
    <x v="1"/>
    <x v="0"/>
    <n v="556"/>
    <x v="10"/>
  </r>
  <r>
    <n v="524579"/>
    <x v="0"/>
    <x v="0"/>
    <n v="145000"/>
    <n v="145000"/>
    <n v="0"/>
    <x v="0"/>
    <x v="1"/>
    <x v="1"/>
    <n v="530"/>
    <x v="7"/>
  </r>
  <r>
    <n v="524580"/>
    <x v="0"/>
    <x v="0"/>
    <n v="43500"/>
    <n v="45500"/>
    <n v="1"/>
    <x v="1"/>
    <x v="0"/>
    <x v="1"/>
    <n v="494"/>
    <x v="0"/>
  </r>
  <r>
    <n v="524610"/>
    <x v="0"/>
    <x v="0"/>
    <n v="25000"/>
    <n v="25000"/>
    <n v="0"/>
    <x v="0"/>
    <x v="0"/>
    <x v="0"/>
    <n v="537"/>
    <x v="9"/>
  </r>
  <r>
    <n v="524616"/>
    <x v="1"/>
    <x v="0"/>
    <n v="40000"/>
    <n v="40000"/>
    <n v="0"/>
    <x v="0"/>
    <x v="0"/>
    <x v="1"/>
    <n v="409"/>
    <x v="2"/>
  </r>
  <r>
    <n v="524617"/>
    <x v="1"/>
    <x v="0"/>
    <n v="5000"/>
    <n v="5000"/>
    <n v="0"/>
    <x v="0"/>
    <x v="1"/>
    <x v="1"/>
    <n v="470"/>
    <x v="1"/>
  </r>
  <r>
    <n v="524650"/>
    <x v="1"/>
    <x v="0"/>
    <n v="6000"/>
    <n v="6000"/>
    <n v="0"/>
    <x v="0"/>
    <x v="1"/>
    <x v="1"/>
    <n v="492"/>
    <x v="0"/>
  </r>
  <r>
    <n v="524657"/>
    <x v="0"/>
    <x v="0"/>
    <n v="6000"/>
    <n v="6000"/>
    <n v="0"/>
    <x v="0"/>
    <x v="1"/>
    <x v="0"/>
    <n v="553"/>
    <x v="10"/>
  </r>
  <r>
    <n v="524658"/>
    <x v="1"/>
    <x v="0"/>
    <n v="5000"/>
    <n v="5000"/>
    <n v="0"/>
    <x v="0"/>
    <x v="1"/>
    <x v="1"/>
    <n v="478"/>
    <x v="8"/>
  </r>
  <r>
    <n v="524666"/>
    <x v="1"/>
    <x v="0"/>
    <n v="30000"/>
    <n v="30000"/>
    <n v="0"/>
    <x v="0"/>
    <x v="1"/>
    <x v="0"/>
    <n v="463"/>
    <x v="1"/>
  </r>
  <r>
    <n v="524668"/>
    <x v="0"/>
    <x v="0"/>
    <n v="46100"/>
    <n v="46100"/>
    <n v="0"/>
    <x v="0"/>
    <x v="1"/>
    <x v="1"/>
    <n v="485"/>
    <x v="8"/>
  </r>
  <r>
    <n v="524673"/>
    <x v="1"/>
    <x v="0"/>
    <n v="10000"/>
    <n v="10000"/>
    <n v="0"/>
    <x v="0"/>
    <x v="1"/>
    <x v="1"/>
    <n v="565"/>
    <x v="10"/>
  </r>
  <r>
    <n v="524677"/>
    <x v="0"/>
    <x v="0"/>
    <n v="20000"/>
    <n v="20000"/>
    <n v="0"/>
    <x v="0"/>
    <x v="1"/>
    <x v="0"/>
    <n v="441"/>
    <x v="3"/>
  </r>
  <r>
    <n v="524678"/>
    <x v="0"/>
    <x v="0"/>
    <n v="60000"/>
    <n v="60000"/>
    <n v="0"/>
    <x v="0"/>
    <x v="1"/>
    <x v="1"/>
    <n v="497"/>
    <x v="0"/>
  </r>
  <r>
    <n v="524689"/>
    <x v="0"/>
    <x v="0"/>
    <n v="14235"/>
    <n v="14235"/>
    <n v="0"/>
    <x v="0"/>
    <x v="0"/>
    <x v="1"/>
    <n v="479"/>
    <x v="8"/>
  </r>
  <r>
    <n v="524711"/>
    <x v="1"/>
    <x v="0"/>
    <n v="7000"/>
    <n v="7000"/>
    <n v="0"/>
    <x v="0"/>
    <x v="1"/>
    <x v="2"/>
    <n v="482"/>
    <x v="8"/>
  </r>
  <r>
    <n v="524715"/>
    <x v="1"/>
    <x v="0"/>
    <n v="7000"/>
    <n v="7000"/>
    <n v="0"/>
    <x v="0"/>
    <x v="1"/>
    <x v="1"/>
    <n v="470"/>
    <x v="1"/>
  </r>
  <r>
    <n v="524725"/>
    <x v="2"/>
    <x v="2"/>
    <n v="25000"/>
    <n v="25000"/>
    <n v="0"/>
    <x v="0"/>
    <x v="1"/>
    <x v="1"/>
    <n v="509"/>
    <x v="0"/>
  </r>
  <r>
    <n v="524740"/>
    <x v="1"/>
    <x v="0"/>
    <n v="30000"/>
    <n v="30000"/>
    <n v="0"/>
    <x v="0"/>
    <x v="0"/>
    <x v="2"/>
    <n v="523"/>
    <x v="7"/>
  </r>
  <r>
    <n v="524744"/>
    <x v="0"/>
    <x v="1"/>
    <n v="129000"/>
    <n v="129000"/>
    <n v="0"/>
    <x v="0"/>
    <x v="1"/>
    <x v="2"/>
    <n v="474"/>
    <x v="8"/>
  </r>
  <r>
    <n v="524760"/>
    <x v="0"/>
    <x v="1"/>
    <n v="10000"/>
    <n v="10000"/>
    <n v="0"/>
    <x v="0"/>
    <x v="1"/>
    <x v="0"/>
    <n v="506"/>
    <x v="0"/>
  </r>
  <r>
    <n v="524765"/>
    <x v="0"/>
    <x v="1"/>
    <n v="10000"/>
    <n v="10000"/>
    <n v="0"/>
    <x v="0"/>
    <x v="1"/>
    <x v="1"/>
    <n v="512"/>
    <x v="7"/>
  </r>
  <r>
    <n v="524772"/>
    <x v="1"/>
    <x v="0"/>
    <n v="60000"/>
    <n v="60000"/>
    <n v="0"/>
    <x v="0"/>
    <x v="0"/>
    <x v="0"/>
    <n v="440"/>
    <x v="3"/>
  </r>
  <r>
    <n v="524774"/>
    <x v="1"/>
    <x v="0"/>
    <n v="3500"/>
    <n v="3500"/>
    <n v="0"/>
    <x v="0"/>
    <x v="0"/>
    <x v="1"/>
    <n v="460"/>
    <x v="1"/>
  </r>
  <r>
    <n v="524788"/>
    <x v="0"/>
    <x v="0"/>
    <n v="39500"/>
    <n v="39500"/>
    <n v="0"/>
    <x v="0"/>
    <x v="0"/>
    <x v="1"/>
    <n v="475"/>
    <x v="8"/>
  </r>
  <r>
    <n v="524789"/>
    <x v="1"/>
    <x v="0"/>
    <n v="40000"/>
    <n v="40000"/>
    <n v="0"/>
    <x v="0"/>
    <x v="1"/>
    <x v="2"/>
    <n v="510"/>
    <x v="0"/>
  </r>
  <r>
    <n v="524791"/>
    <x v="1"/>
    <x v="0"/>
    <n v="40000"/>
    <n v="40000"/>
    <n v="0"/>
    <x v="0"/>
    <x v="0"/>
    <x v="1"/>
    <n v="515"/>
    <x v="7"/>
  </r>
  <r>
    <n v="524794"/>
    <x v="2"/>
    <x v="0"/>
    <n v="60495"/>
    <n v="60495"/>
    <n v="0"/>
    <x v="0"/>
    <x v="0"/>
    <x v="2"/>
    <n v="505"/>
    <x v="0"/>
  </r>
  <r>
    <n v="524796"/>
    <x v="0"/>
    <x v="0"/>
    <n v="40000"/>
    <n v="40000"/>
    <n v="0"/>
    <x v="0"/>
    <x v="0"/>
    <x v="1"/>
    <n v="497"/>
    <x v="0"/>
  </r>
  <r>
    <n v="524800"/>
    <x v="0"/>
    <x v="0"/>
    <n v="35000"/>
    <n v="35000"/>
    <n v="0"/>
    <x v="0"/>
    <x v="1"/>
    <x v="1"/>
    <n v="541"/>
    <x v="9"/>
  </r>
  <r>
    <n v="524804"/>
    <x v="1"/>
    <x v="0"/>
    <n v="15000"/>
    <n v="15000"/>
    <n v="0"/>
    <x v="0"/>
    <x v="0"/>
    <x v="1"/>
    <n v="445"/>
    <x v="3"/>
  </r>
  <r>
    <n v="524816"/>
    <x v="0"/>
    <x v="0"/>
    <n v="26000"/>
    <n v="26000"/>
    <n v="0"/>
    <x v="0"/>
    <x v="1"/>
    <x v="0"/>
    <n v="488"/>
    <x v="8"/>
  </r>
  <r>
    <n v="524819"/>
    <x v="0"/>
    <x v="0"/>
    <n v="70000"/>
    <n v="70000"/>
    <n v="0"/>
    <x v="0"/>
    <x v="1"/>
    <x v="1"/>
    <n v="457"/>
    <x v="1"/>
  </r>
  <r>
    <n v="524828"/>
    <x v="0"/>
    <x v="2"/>
    <n v="70300"/>
    <n v="70300"/>
    <n v="0"/>
    <x v="0"/>
    <x v="1"/>
    <x v="1"/>
    <n v="502"/>
    <x v="0"/>
  </r>
  <r>
    <n v="524841"/>
    <x v="1"/>
    <x v="2"/>
    <n v="30000"/>
    <n v="30000"/>
    <n v="0"/>
    <x v="0"/>
    <x v="1"/>
    <x v="1"/>
    <n v="483"/>
    <x v="8"/>
  </r>
  <r>
    <n v="524842"/>
    <x v="0"/>
    <x v="0"/>
    <n v="25000"/>
    <n v="25000"/>
    <n v="0"/>
    <x v="0"/>
    <x v="1"/>
    <x v="2"/>
    <n v="533"/>
    <x v="9"/>
  </r>
  <r>
    <n v="524870"/>
    <x v="1"/>
    <x v="0"/>
    <n v="20000"/>
    <n v="20000"/>
    <n v="0"/>
    <x v="0"/>
    <x v="1"/>
    <x v="2"/>
    <n v="449"/>
    <x v="3"/>
  </r>
  <r>
    <n v="524871"/>
    <x v="1"/>
    <x v="1"/>
    <n v="30000"/>
    <n v="30000"/>
    <n v="0"/>
    <x v="0"/>
    <x v="1"/>
    <x v="0"/>
    <n v="523"/>
    <x v="7"/>
  </r>
  <r>
    <n v="524872"/>
    <x v="0"/>
    <x v="0"/>
    <n v="58000"/>
    <n v="58000"/>
    <n v="0"/>
    <x v="0"/>
    <x v="1"/>
    <x v="1"/>
    <n v="559"/>
    <x v="10"/>
  </r>
  <r>
    <n v="524879"/>
    <x v="0"/>
    <x v="0"/>
    <n v="15000"/>
    <n v="15000"/>
    <n v="0"/>
    <x v="0"/>
    <x v="0"/>
    <x v="0"/>
    <n v="415"/>
    <x v="6"/>
  </r>
  <r>
    <n v="524893"/>
    <x v="0"/>
    <x v="1"/>
    <n v="47000"/>
    <n v="47000"/>
    <n v="0"/>
    <x v="0"/>
    <x v="0"/>
    <x v="2"/>
    <n v="552"/>
    <x v="10"/>
  </r>
  <r>
    <n v="524894"/>
    <x v="1"/>
    <x v="0"/>
    <n v="35000"/>
    <n v="35000"/>
    <n v="0"/>
    <x v="0"/>
    <x v="0"/>
    <x v="0"/>
    <n v="465"/>
    <x v="1"/>
  </r>
  <r>
    <n v="524896"/>
    <x v="1"/>
    <x v="0"/>
    <n v="17000"/>
    <n v="17000"/>
    <n v="0"/>
    <x v="0"/>
    <x v="1"/>
    <x v="2"/>
    <n v="516"/>
    <x v="7"/>
  </r>
  <r>
    <n v="524901"/>
    <x v="0"/>
    <x v="0"/>
    <n v="20000"/>
    <n v="20000"/>
    <n v="0"/>
    <x v="0"/>
    <x v="0"/>
    <x v="2"/>
    <n v="495"/>
    <x v="0"/>
  </r>
  <r>
    <n v="524908"/>
    <x v="1"/>
    <x v="0"/>
    <n v="4000"/>
    <n v="4000"/>
    <n v="0"/>
    <x v="0"/>
    <x v="0"/>
    <x v="1"/>
    <n v="463"/>
    <x v="1"/>
  </r>
  <r>
    <n v="524909"/>
    <x v="1"/>
    <x v="0"/>
    <n v="52200"/>
    <n v="52200"/>
    <n v="0"/>
    <x v="0"/>
    <x v="1"/>
    <x v="0"/>
    <n v="463"/>
    <x v="1"/>
  </r>
  <r>
    <n v="524922"/>
    <x v="1"/>
    <x v="1"/>
    <n v="25000"/>
    <n v="25000"/>
    <n v="0"/>
    <x v="0"/>
    <x v="0"/>
    <x v="0"/>
    <n v="499"/>
    <x v="0"/>
  </r>
  <r>
    <n v="524923"/>
    <x v="0"/>
    <x v="0"/>
    <n v="23900"/>
    <n v="23900"/>
    <n v="0"/>
    <x v="0"/>
    <x v="1"/>
    <x v="1"/>
    <n v="474"/>
    <x v="8"/>
  </r>
  <r>
    <n v="524924"/>
    <x v="0"/>
    <x v="2"/>
    <n v="8500"/>
    <n v="8500"/>
    <n v="0"/>
    <x v="0"/>
    <x v="0"/>
    <x v="0"/>
    <n v="502"/>
    <x v="0"/>
  </r>
  <r>
    <n v="524927"/>
    <x v="0"/>
    <x v="0"/>
    <n v="49600"/>
    <n v="49600"/>
    <n v="0"/>
    <x v="0"/>
    <x v="0"/>
    <x v="1"/>
    <n v="434"/>
    <x v="3"/>
  </r>
  <r>
    <n v="524941"/>
    <x v="0"/>
    <x v="2"/>
    <n v="30000"/>
    <n v="30000"/>
    <n v="0"/>
    <x v="0"/>
    <x v="0"/>
    <x v="1"/>
    <n v="489"/>
    <x v="8"/>
  </r>
  <r>
    <n v="524943"/>
    <x v="1"/>
    <x v="0"/>
    <n v="30000"/>
    <n v="30000"/>
    <n v="0"/>
    <x v="0"/>
    <x v="1"/>
    <x v="1"/>
    <n v="485"/>
    <x v="8"/>
  </r>
  <r>
    <n v="524949"/>
    <x v="2"/>
    <x v="0"/>
    <n v="27000"/>
    <n v="27000"/>
    <n v="0"/>
    <x v="0"/>
    <x v="1"/>
    <x v="0"/>
    <n v="503"/>
    <x v="0"/>
  </r>
  <r>
    <n v="524957"/>
    <x v="1"/>
    <x v="0"/>
    <n v="45000"/>
    <n v="45000"/>
    <n v="0"/>
    <x v="0"/>
    <x v="1"/>
    <x v="2"/>
    <n v="451"/>
    <x v="1"/>
  </r>
  <r>
    <n v="524961"/>
    <x v="1"/>
    <x v="0"/>
    <n v="35000"/>
    <n v="35000"/>
    <n v="0"/>
    <x v="0"/>
    <x v="1"/>
    <x v="1"/>
    <n v="457"/>
    <x v="1"/>
  </r>
  <r>
    <n v="524965"/>
    <x v="0"/>
    <x v="1"/>
    <n v="99000"/>
    <n v="99000"/>
    <n v="0"/>
    <x v="0"/>
    <x v="0"/>
    <x v="2"/>
    <n v="469"/>
    <x v="1"/>
  </r>
  <r>
    <n v="524968"/>
    <x v="0"/>
    <x v="0"/>
    <n v="89800"/>
    <n v="89800"/>
    <n v="0"/>
    <x v="0"/>
    <x v="1"/>
    <x v="2"/>
    <n v="531"/>
    <x v="9"/>
  </r>
  <r>
    <n v="525000"/>
    <x v="0"/>
    <x v="0"/>
    <n v="60000"/>
    <n v="60000"/>
    <n v="0"/>
    <x v="0"/>
    <x v="0"/>
    <x v="1"/>
    <n v="459"/>
    <x v="1"/>
  </r>
  <r>
    <n v="525003"/>
    <x v="1"/>
    <x v="0"/>
    <n v="500"/>
    <n v="500"/>
    <n v="0"/>
    <x v="0"/>
    <x v="0"/>
    <x v="0"/>
    <n v="369"/>
    <x v="5"/>
  </r>
  <r>
    <n v="525005"/>
    <x v="0"/>
    <x v="0"/>
    <n v="50000"/>
    <n v="50000"/>
    <n v="0"/>
    <x v="0"/>
    <x v="1"/>
    <x v="1"/>
    <n v="467"/>
    <x v="1"/>
  </r>
  <r>
    <n v="525006"/>
    <x v="1"/>
    <x v="1"/>
    <n v="20000"/>
    <n v="20000"/>
    <n v="0"/>
    <x v="0"/>
    <x v="0"/>
    <x v="1"/>
    <n v="471"/>
    <x v="8"/>
  </r>
  <r>
    <n v="525008"/>
    <x v="0"/>
    <x v="1"/>
    <n v="38900"/>
    <n v="38900"/>
    <n v="0"/>
    <x v="0"/>
    <x v="1"/>
    <x v="0"/>
    <n v="532"/>
    <x v="9"/>
  </r>
  <r>
    <n v="525014"/>
    <x v="2"/>
    <x v="0"/>
    <n v="31000"/>
    <n v="31000"/>
    <n v="0"/>
    <x v="0"/>
    <x v="0"/>
    <x v="0"/>
    <n v="452"/>
    <x v="1"/>
  </r>
  <r>
    <n v="525015"/>
    <x v="1"/>
    <x v="0"/>
    <n v="40000"/>
    <n v="40000"/>
    <n v="0"/>
    <x v="0"/>
    <x v="1"/>
    <x v="1"/>
    <n v="507"/>
    <x v="0"/>
  </r>
  <r>
    <n v="525021"/>
    <x v="0"/>
    <x v="1"/>
    <n v="70000"/>
    <n v="70000"/>
    <n v="0"/>
    <x v="0"/>
    <x v="0"/>
    <x v="1"/>
    <n v="496"/>
    <x v="0"/>
  </r>
  <r>
    <n v="525027"/>
    <x v="0"/>
    <x v="0"/>
    <n v="41400"/>
    <n v="41400"/>
    <n v="0"/>
    <x v="0"/>
    <x v="1"/>
    <x v="1"/>
    <n v="525"/>
    <x v="7"/>
  </r>
  <r>
    <n v="525030"/>
    <x v="1"/>
    <x v="0"/>
    <n v="500"/>
    <n v="500"/>
    <n v="0"/>
    <x v="0"/>
    <x v="0"/>
    <x v="2"/>
    <n v="437"/>
    <x v="3"/>
  </r>
  <r>
    <n v="525036"/>
    <x v="0"/>
    <x v="0"/>
    <n v="195000"/>
    <n v="195000"/>
    <n v="0"/>
    <x v="0"/>
    <x v="0"/>
    <x v="0"/>
    <n v="453"/>
    <x v="1"/>
  </r>
  <r>
    <n v="525042"/>
    <x v="1"/>
    <x v="0"/>
    <n v="35000"/>
    <n v="35000"/>
    <n v="0"/>
    <x v="0"/>
    <x v="0"/>
    <x v="1"/>
    <n v="439"/>
    <x v="3"/>
  </r>
  <r>
    <n v="525046"/>
    <x v="0"/>
    <x v="0"/>
    <n v="40000"/>
    <n v="40000"/>
    <n v="0"/>
    <x v="0"/>
    <x v="1"/>
    <x v="0"/>
    <n v="460"/>
    <x v="1"/>
  </r>
  <r>
    <n v="525047"/>
    <x v="0"/>
    <x v="2"/>
    <n v="20000"/>
    <n v="20000"/>
    <n v="0"/>
    <x v="0"/>
    <x v="0"/>
    <x v="1"/>
    <n v="473"/>
    <x v="8"/>
  </r>
  <r>
    <n v="525050"/>
    <x v="1"/>
    <x v="0"/>
    <n v="20000"/>
    <n v="20000"/>
    <n v="0"/>
    <x v="0"/>
    <x v="0"/>
    <x v="2"/>
    <n v="461"/>
    <x v="1"/>
  </r>
  <r>
    <n v="525051"/>
    <x v="1"/>
    <x v="1"/>
    <n v="4500"/>
    <n v="4500"/>
    <n v="0"/>
    <x v="0"/>
    <x v="1"/>
    <x v="1"/>
    <n v="495"/>
    <x v="0"/>
  </r>
  <r>
    <n v="525058"/>
    <x v="0"/>
    <x v="0"/>
    <n v="79249"/>
    <n v="79249"/>
    <n v="0"/>
    <x v="0"/>
    <x v="1"/>
    <x v="1"/>
    <n v="491"/>
    <x v="0"/>
  </r>
  <r>
    <n v="525059"/>
    <x v="1"/>
    <x v="0"/>
    <n v="50000"/>
    <n v="50000"/>
    <n v="0"/>
    <x v="0"/>
    <x v="0"/>
    <x v="2"/>
    <n v="500"/>
    <x v="0"/>
  </r>
  <r>
    <n v="525067"/>
    <x v="0"/>
    <x v="0"/>
    <n v="31000"/>
    <n v="31000"/>
    <n v="0"/>
    <x v="0"/>
    <x v="0"/>
    <x v="1"/>
    <n v="522"/>
    <x v="7"/>
  </r>
  <r>
    <n v="525068"/>
    <x v="0"/>
    <x v="0"/>
    <n v="5000"/>
    <n v="5000"/>
    <n v="0"/>
    <x v="0"/>
    <x v="0"/>
    <x v="1"/>
    <n v="472"/>
    <x v="8"/>
  </r>
  <r>
    <n v="525089"/>
    <x v="0"/>
    <x v="2"/>
    <n v="100600"/>
    <n v="100600"/>
    <n v="0"/>
    <x v="0"/>
    <x v="1"/>
    <x v="0"/>
    <n v="472"/>
    <x v="8"/>
  </r>
  <r>
    <n v="525090"/>
    <x v="0"/>
    <x v="0"/>
    <n v="2000"/>
    <n v="2000"/>
    <n v="0"/>
    <x v="0"/>
    <x v="1"/>
    <x v="0"/>
    <n v="485"/>
    <x v="8"/>
  </r>
  <r>
    <n v="525096"/>
    <x v="0"/>
    <x v="0"/>
    <n v="26000"/>
    <n v="26000"/>
    <n v="0"/>
    <x v="0"/>
    <x v="0"/>
    <x v="1"/>
    <n v="456"/>
    <x v="1"/>
  </r>
  <r>
    <n v="525098"/>
    <x v="0"/>
    <x v="0"/>
    <n v="80000"/>
    <n v="80000"/>
    <n v="0"/>
    <x v="0"/>
    <x v="0"/>
    <x v="1"/>
    <n v="450"/>
    <x v="3"/>
  </r>
  <r>
    <n v="525110"/>
    <x v="1"/>
    <x v="0"/>
    <n v="500"/>
    <n v="500"/>
    <n v="0"/>
    <x v="0"/>
    <x v="1"/>
    <x v="1"/>
    <n v="426"/>
    <x v="6"/>
  </r>
  <r>
    <n v="525116"/>
    <x v="1"/>
    <x v="0"/>
    <n v="1000"/>
    <n v="1000"/>
    <n v="0"/>
    <x v="0"/>
    <x v="1"/>
    <x v="1"/>
    <n v="469"/>
    <x v="1"/>
  </r>
  <r>
    <n v="525134"/>
    <x v="1"/>
    <x v="0"/>
    <n v="15000"/>
    <n v="15000"/>
    <n v="0"/>
    <x v="0"/>
    <x v="1"/>
    <x v="1"/>
    <n v="429"/>
    <x v="6"/>
  </r>
  <r>
    <n v="525140"/>
    <x v="1"/>
    <x v="0"/>
    <n v="40000"/>
    <n v="40000"/>
    <n v="0"/>
    <x v="0"/>
    <x v="1"/>
    <x v="2"/>
    <n v="511"/>
    <x v="7"/>
  </r>
  <r>
    <n v="525144"/>
    <x v="1"/>
    <x v="1"/>
    <n v="29000"/>
    <n v="29000"/>
    <n v="0"/>
    <x v="0"/>
    <x v="0"/>
    <x v="2"/>
    <n v="482"/>
    <x v="8"/>
  </r>
  <r>
    <n v="525145"/>
    <x v="0"/>
    <x v="0"/>
    <n v="35000"/>
    <n v="35000"/>
    <n v="0"/>
    <x v="0"/>
    <x v="0"/>
    <x v="1"/>
    <n v="515"/>
    <x v="7"/>
  </r>
  <r>
    <n v="525156"/>
    <x v="1"/>
    <x v="0"/>
    <n v="30000"/>
    <n v="30000"/>
    <n v="0"/>
    <x v="0"/>
    <x v="1"/>
    <x v="1"/>
    <n v="485"/>
    <x v="8"/>
  </r>
  <r>
    <n v="525163"/>
    <x v="0"/>
    <x v="1"/>
    <n v="20000"/>
    <n v="20000"/>
    <n v="0"/>
    <x v="0"/>
    <x v="1"/>
    <x v="1"/>
    <n v="478"/>
    <x v="8"/>
  </r>
  <r>
    <n v="525166"/>
    <x v="0"/>
    <x v="0"/>
    <n v="48100"/>
    <n v="48100"/>
    <n v="0"/>
    <x v="0"/>
    <x v="0"/>
    <x v="1"/>
    <n v="410"/>
    <x v="2"/>
  </r>
  <r>
    <n v="525190"/>
    <x v="0"/>
    <x v="0"/>
    <n v="21000"/>
    <n v="21000"/>
    <n v="0"/>
    <x v="0"/>
    <x v="0"/>
    <x v="2"/>
    <n v="447"/>
    <x v="3"/>
  </r>
  <r>
    <n v="525192"/>
    <x v="0"/>
    <x v="0"/>
    <n v="45000"/>
    <n v="45000"/>
    <n v="0"/>
    <x v="0"/>
    <x v="1"/>
    <x v="2"/>
    <n v="544"/>
    <x v="9"/>
  </r>
  <r>
    <n v="525195"/>
    <x v="0"/>
    <x v="1"/>
    <n v="30000"/>
    <n v="30000"/>
    <n v="0"/>
    <x v="0"/>
    <x v="0"/>
    <x v="2"/>
    <n v="487"/>
    <x v="8"/>
  </r>
  <r>
    <n v="525206"/>
    <x v="0"/>
    <x v="2"/>
    <n v="30000"/>
    <n v="30000"/>
    <n v="0"/>
    <x v="0"/>
    <x v="0"/>
    <x v="1"/>
    <n v="454"/>
    <x v="1"/>
  </r>
  <r>
    <n v="525207"/>
    <x v="0"/>
    <x v="0"/>
    <n v="18000"/>
    <n v="18000"/>
    <n v="0"/>
    <x v="0"/>
    <x v="0"/>
    <x v="0"/>
    <n v="456"/>
    <x v="1"/>
  </r>
  <r>
    <n v="525212"/>
    <x v="0"/>
    <x v="0"/>
    <n v="75000"/>
    <n v="75000"/>
    <n v="0"/>
    <x v="0"/>
    <x v="0"/>
    <x v="1"/>
    <n v="434"/>
    <x v="3"/>
  </r>
  <r>
    <n v="525214"/>
    <x v="0"/>
    <x v="0"/>
    <n v="13500"/>
    <n v="13500"/>
    <n v="0"/>
    <x v="0"/>
    <x v="0"/>
    <x v="1"/>
    <n v="511"/>
    <x v="7"/>
  </r>
  <r>
    <n v="525216"/>
    <x v="0"/>
    <x v="0"/>
    <n v="46000"/>
    <n v="46000"/>
    <n v="0"/>
    <x v="0"/>
    <x v="1"/>
    <x v="1"/>
    <n v="516"/>
    <x v="7"/>
  </r>
  <r>
    <n v="525225"/>
    <x v="1"/>
    <x v="1"/>
    <n v="40000"/>
    <n v="40000"/>
    <n v="0"/>
    <x v="0"/>
    <x v="1"/>
    <x v="0"/>
    <n v="516"/>
    <x v="7"/>
  </r>
  <r>
    <n v="525232"/>
    <x v="0"/>
    <x v="1"/>
    <n v="75100"/>
    <n v="75100"/>
    <n v="0"/>
    <x v="0"/>
    <x v="1"/>
    <x v="1"/>
    <n v="511"/>
    <x v="7"/>
  </r>
  <r>
    <n v="525238"/>
    <x v="1"/>
    <x v="0"/>
    <n v="2000"/>
    <n v="2000"/>
    <n v="0"/>
    <x v="0"/>
    <x v="0"/>
    <x v="1"/>
    <n v="438"/>
    <x v="3"/>
  </r>
  <r>
    <n v="525240"/>
    <x v="1"/>
    <x v="0"/>
    <n v="10000"/>
    <n v="10000"/>
    <n v="0"/>
    <x v="0"/>
    <x v="0"/>
    <x v="1"/>
    <n v="449"/>
    <x v="3"/>
  </r>
  <r>
    <n v="525250"/>
    <x v="1"/>
    <x v="0"/>
    <n v="500"/>
    <n v="500"/>
    <n v="0"/>
    <x v="0"/>
    <x v="1"/>
    <x v="1"/>
    <n v="426"/>
    <x v="6"/>
  </r>
  <r>
    <n v="525252"/>
    <x v="0"/>
    <x v="0"/>
    <n v="20000"/>
    <n v="20000"/>
    <n v="0"/>
    <x v="0"/>
    <x v="0"/>
    <x v="0"/>
    <n v="433"/>
    <x v="3"/>
  </r>
  <r>
    <n v="525253"/>
    <x v="0"/>
    <x v="0"/>
    <n v="41900"/>
    <n v="41900"/>
    <n v="0"/>
    <x v="0"/>
    <x v="0"/>
    <x v="1"/>
    <n v="486"/>
    <x v="8"/>
  </r>
  <r>
    <n v="525255"/>
    <x v="0"/>
    <x v="0"/>
    <n v="15000"/>
    <n v="15000"/>
    <n v="0"/>
    <x v="0"/>
    <x v="0"/>
    <x v="1"/>
    <n v="475"/>
    <x v="8"/>
  </r>
  <r>
    <n v="525264"/>
    <x v="0"/>
    <x v="0"/>
    <n v="30000"/>
    <n v="30000"/>
    <n v="0"/>
    <x v="0"/>
    <x v="0"/>
    <x v="1"/>
    <n v="441"/>
    <x v="3"/>
  </r>
  <r>
    <n v="525285"/>
    <x v="1"/>
    <x v="0"/>
    <n v="500"/>
    <n v="500"/>
    <n v="0"/>
    <x v="0"/>
    <x v="1"/>
    <x v="1"/>
    <n v="436"/>
    <x v="3"/>
  </r>
  <r>
    <n v="525288"/>
    <x v="1"/>
    <x v="0"/>
    <n v="33000"/>
    <n v="33000"/>
    <n v="0"/>
    <x v="0"/>
    <x v="1"/>
    <x v="2"/>
    <n v="470"/>
    <x v="1"/>
  </r>
  <r>
    <n v="525291"/>
    <x v="1"/>
    <x v="0"/>
    <n v="35000"/>
    <n v="35000"/>
    <n v="0"/>
    <x v="0"/>
    <x v="0"/>
    <x v="0"/>
    <n v="470"/>
    <x v="1"/>
  </r>
  <r>
    <n v="525299"/>
    <x v="0"/>
    <x v="0"/>
    <n v="35000"/>
    <n v="35000"/>
    <n v="0"/>
    <x v="0"/>
    <x v="1"/>
    <x v="2"/>
    <n v="548"/>
    <x v="9"/>
  </r>
  <r>
    <n v="525306"/>
    <x v="0"/>
    <x v="0"/>
    <n v="5000"/>
    <n v="5000"/>
    <n v="0"/>
    <x v="0"/>
    <x v="0"/>
    <x v="0"/>
    <n v="446"/>
    <x v="3"/>
  </r>
  <r>
    <n v="525317"/>
    <x v="0"/>
    <x v="1"/>
    <n v="10000"/>
    <n v="10000"/>
    <n v="0"/>
    <x v="0"/>
    <x v="0"/>
    <x v="1"/>
    <n v="525"/>
    <x v="7"/>
  </r>
  <r>
    <n v="525318"/>
    <x v="1"/>
    <x v="0"/>
    <n v="20000"/>
    <n v="20000"/>
    <n v="0"/>
    <x v="0"/>
    <x v="1"/>
    <x v="1"/>
    <n v="484"/>
    <x v="8"/>
  </r>
  <r>
    <n v="525321"/>
    <x v="1"/>
    <x v="0"/>
    <n v="500"/>
    <n v="500"/>
    <n v="0"/>
    <x v="0"/>
    <x v="1"/>
    <x v="0"/>
    <n v="484"/>
    <x v="8"/>
  </r>
  <r>
    <n v="525331"/>
    <x v="1"/>
    <x v="0"/>
    <n v="25000"/>
    <n v="0"/>
    <n v="1"/>
    <x v="1"/>
    <x v="0"/>
    <x v="1"/>
    <n v="410"/>
    <x v="2"/>
  </r>
  <r>
    <n v="525335"/>
    <x v="0"/>
    <x v="0"/>
    <n v="35000"/>
    <n v="35000"/>
    <n v="0"/>
    <x v="0"/>
    <x v="1"/>
    <x v="0"/>
    <n v="529"/>
    <x v="7"/>
  </r>
  <r>
    <n v="525339"/>
    <x v="0"/>
    <x v="0"/>
    <n v="48700"/>
    <n v="48700"/>
    <n v="0"/>
    <x v="0"/>
    <x v="1"/>
    <x v="1"/>
    <n v="429"/>
    <x v="6"/>
  </r>
  <r>
    <n v="525342"/>
    <x v="0"/>
    <x v="0"/>
    <n v="120000"/>
    <n v="120000"/>
    <n v="0"/>
    <x v="0"/>
    <x v="1"/>
    <x v="1"/>
    <n v="409"/>
    <x v="2"/>
  </r>
  <r>
    <n v="525362"/>
    <x v="0"/>
    <x v="1"/>
    <n v="3000"/>
    <n v="3000"/>
    <n v="0"/>
    <x v="0"/>
    <x v="1"/>
    <x v="1"/>
    <n v="521"/>
    <x v="7"/>
  </r>
  <r>
    <n v="525371"/>
    <x v="2"/>
    <x v="0"/>
    <n v="13000"/>
    <n v="13000"/>
    <n v="0"/>
    <x v="0"/>
    <x v="0"/>
    <x v="0"/>
    <n v="432"/>
    <x v="3"/>
  </r>
  <r>
    <n v="525374"/>
    <x v="0"/>
    <x v="0"/>
    <n v="50100"/>
    <n v="50100"/>
    <n v="0"/>
    <x v="0"/>
    <x v="1"/>
    <x v="0"/>
    <n v="456"/>
    <x v="1"/>
  </r>
  <r>
    <n v="525386"/>
    <x v="1"/>
    <x v="0"/>
    <n v="40000"/>
    <n v="10000.040000000001"/>
    <n v="1"/>
    <x v="1"/>
    <x v="1"/>
    <x v="0"/>
    <n v="413"/>
    <x v="6"/>
  </r>
  <r>
    <n v="525390"/>
    <x v="1"/>
    <x v="0"/>
    <n v="100500"/>
    <n v="100500"/>
    <n v="0"/>
    <x v="0"/>
    <x v="1"/>
    <x v="0"/>
    <n v="476"/>
    <x v="8"/>
  </r>
  <r>
    <n v="525394"/>
    <x v="1"/>
    <x v="0"/>
    <n v="63500"/>
    <n v="63500"/>
    <n v="0"/>
    <x v="0"/>
    <x v="1"/>
    <x v="1"/>
    <n v="461"/>
    <x v="1"/>
  </r>
  <r>
    <n v="525396"/>
    <x v="0"/>
    <x v="0"/>
    <n v="35000"/>
    <n v="35000"/>
    <n v="0"/>
    <x v="0"/>
    <x v="1"/>
    <x v="0"/>
    <n v="521"/>
    <x v="7"/>
  </r>
  <r>
    <n v="525400"/>
    <x v="1"/>
    <x v="0"/>
    <n v="40000"/>
    <n v="40000"/>
    <n v="0"/>
    <x v="0"/>
    <x v="1"/>
    <x v="1"/>
    <n v="427"/>
    <x v="6"/>
  </r>
  <r>
    <n v="525407"/>
    <x v="0"/>
    <x v="1"/>
    <n v="40000"/>
    <n v="40000"/>
    <n v="0"/>
    <x v="0"/>
    <x v="1"/>
    <x v="0"/>
    <n v="474"/>
    <x v="8"/>
  </r>
  <r>
    <n v="525409"/>
    <x v="0"/>
    <x v="0"/>
    <n v="27000"/>
    <n v="27000"/>
    <n v="0"/>
    <x v="0"/>
    <x v="1"/>
    <x v="1"/>
    <n v="471"/>
    <x v="8"/>
  </r>
  <r>
    <n v="525410"/>
    <x v="0"/>
    <x v="0"/>
    <n v="50200"/>
    <n v="30400"/>
    <n v="1"/>
    <x v="1"/>
    <x v="1"/>
    <x v="0"/>
    <n v="451"/>
    <x v="1"/>
  </r>
  <r>
    <n v="525415"/>
    <x v="0"/>
    <x v="0"/>
    <n v="29500"/>
    <n v="29500"/>
    <n v="0"/>
    <x v="0"/>
    <x v="0"/>
    <x v="0"/>
    <n v="441"/>
    <x v="3"/>
  </r>
  <r>
    <n v="525418"/>
    <x v="1"/>
    <x v="0"/>
    <n v="30000"/>
    <n v="30000"/>
    <n v="0"/>
    <x v="0"/>
    <x v="1"/>
    <x v="2"/>
    <n v="475"/>
    <x v="8"/>
  </r>
  <r>
    <n v="525419"/>
    <x v="0"/>
    <x v="1"/>
    <n v="40000"/>
    <n v="40000"/>
    <n v="0"/>
    <x v="0"/>
    <x v="0"/>
    <x v="1"/>
    <n v="432"/>
    <x v="3"/>
  </r>
  <r>
    <n v="525422"/>
    <x v="0"/>
    <x v="0"/>
    <n v="60000"/>
    <n v="60000"/>
    <n v="0"/>
    <x v="0"/>
    <x v="0"/>
    <x v="1"/>
    <n v="431"/>
    <x v="3"/>
  </r>
  <r>
    <n v="525424"/>
    <x v="0"/>
    <x v="0"/>
    <n v="45500"/>
    <n v="45500"/>
    <n v="0"/>
    <x v="0"/>
    <x v="0"/>
    <x v="1"/>
    <n v="489"/>
    <x v="8"/>
  </r>
  <r>
    <n v="525426"/>
    <x v="0"/>
    <x v="0"/>
    <n v="57500"/>
    <n v="57500"/>
    <n v="0"/>
    <x v="0"/>
    <x v="0"/>
    <x v="1"/>
    <n v="470"/>
    <x v="1"/>
  </r>
  <r>
    <n v="525433"/>
    <x v="0"/>
    <x v="2"/>
    <n v="50000"/>
    <n v="50000"/>
    <n v="0"/>
    <x v="0"/>
    <x v="1"/>
    <x v="1"/>
    <n v="520"/>
    <x v="7"/>
  </r>
  <r>
    <n v="525446"/>
    <x v="1"/>
    <x v="0"/>
    <n v="30000"/>
    <n v="0"/>
    <n v="1"/>
    <x v="1"/>
    <x v="0"/>
    <x v="2"/>
    <n v="411"/>
    <x v="6"/>
  </r>
  <r>
    <n v="525464"/>
    <x v="0"/>
    <x v="0"/>
    <n v="35000"/>
    <n v="35000"/>
    <n v="0"/>
    <x v="0"/>
    <x v="1"/>
    <x v="0"/>
    <n v="475"/>
    <x v="8"/>
  </r>
  <r>
    <n v="525467"/>
    <x v="0"/>
    <x v="0"/>
    <n v="10000"/>
    <n v="10000"/>
    <n v="0"/>
    <x v="0"/>
    <x v="0"/>
    <x v="1"/>
    <n v="463"/>
    <x v="1"/>
  </r>
  <r>
    <n v="525473"/>
    <x v="1"/>
    <x v="0"/>
    <n v="30000"/>
    <n v="0"/>
    <n v="1"/>
    <x v="1"/>
    <x v="1"/>
    <x v="0"/>
    <n v="464"/>
    <x v="1"/>
  </r>
  <r>
    <n v="525477"/>
    <x v="0"/>
    <x v="1"/>
    <n v="20000"/>
    <n v="20000"/>
    <n v="0"/>
    <x v="0"/>
    <x v="0"/>
    <x v="1"/>
    <n v="416"/>
    <x v="6"/>
  </r>
  <r>
    <n v="525497"/>
    <x v="0"/>
    <x v="0"/>
    <n v="25000"/>
    <n v="25000"/>
    <n v="0"/>
    <x v="0"/>
    <x v="1"/>
    <x v="1"/>
    <n v="426"/>
    <x v="6"/>
  </r>
  <r>
    <n v="525498"/>
    <x v="0"/>
    <x v="0"/>
    <n v="57000"/>
    <n v="57000"/>
    <n v="0"/>
    <x v="0"/>
    <x v="1"/>
    <x v="0"/>
    <n v="429"/>
    <x v="6"/>
  </r>
  <r>
    <n v="525499"/>
    <x v="0"/>
    <x v="1"/>
    <n v="50000"/>
    <n v="50000"/>
    <n v="0"/>
    <x v="0"/>
    <x v="1"/>
    <x v="1"/>
    <n v="461"/>
    <x v="1"/>
  </r>
  <r>
    <n v="525511"/>
    <x v="0"/>
    <x v="0"/>
    <n v="94100"/>
    <n v="94100"/>
    <n v="0"/>
    <x v="0"/>
    <x v="1"/>
    <x v="0"/>
    <n v="487"/>
    <x v="8"/>
  </r>
  <r>
    <n v="525512"/>
    <x v="0"/>
    <x v="1"/>
    <n v="34500"/>
    <n v="34500"/>
    <n v="0"/>
    <x v="0"/>
    <x v="1"/>
    <x v="2"/>
    <n v="511"/>
    <x v="7"/>
  </r>
  <r>
    <n v="525514"/>
    <x v="0"/>
    <x v="0"/>
    <n v="77600"/>
    <n v="77600"/>
    <n v="0"/>
    <x v="0"/>
    <x v="0"/>
    <x v="1"/>
    <n v="510"/>
    <x v="0"/>
  </r>
  <r>
    <n v="525529"/>
    <x v="1"/>
    <x v="1"/>
    <n v="25000"/>
    <n v="25000"/>
    <n v="0"/>
    <x v="0"/>
    <x v="0"/>
    <x v="1"/>
    <n v="455"/>
    <x v="1"/>
  </r>
  <r>
    <n v="525539"/>
    <x v="0"/>
    <x v="0"/>
    <n v="35000"/>
    <n v="35000"/>
    <n v="0"/>
    <x v="0"/>
    <x v="1"/>
    <x v="0"/>
    <n v="449"/>
    <x v="3"/>
  </r>
  <r>
    <n v="525545"/>
    <x v="1"/>
    <x v="0"/>
    <n v="50000"/>
    <n v="50000"/>
    <n v="0"/>
    <x v="0"/>
    <x v="1"/>
    <x v="2"/>
    <n v="516"/>
    <x v="7"/>
  </r>
  <r>
    <n v="525546"/>
    <x v="1"/>
    <x v="0"/>
    <n v="30000"/>
    <n v="30000"/>
    <n v="0"/>
    <x v="0"/>
    <x v="1"/>
    <x v="1"/>
    <n v="504"/>
    <x v="0"/>
  </r>
  <r>
    <n v="525547"/>
    <x v="1"/>
    <x v="0"/>
    <n v="30000"/>
    <n v="30000"/>
    <n v="0"/>
    <x v="0"/>
    <x v="1"/>
    <x v="0"/>
    <n v="489"/>
    <x v="8"/>
  </r>
  <r>
    <n v="525548"/>
    <x v="1"/>
    <x v="0"/>
    <n v="4000"/>
    <n v="4000"/>
    <n v="0"/>
    <x v="0"/>
    <x v="1"/>
    <x v="0"/>
    <n v="508"/>
    <x v="0"/>
  </r>
  <r>
    <n v="525550"/>
    <x v="1"/>
    <x v="0"/>
    <n v="500"/>
    <n v="500"/>
    <n v="0"/>
    <x v="0"/>
    <x v="1"/>
    <x v="1"/>
    <n v="452"/>
    <x v="1"/>
  </r>
  <r>
    <n v="525553"/>
    <x v="0"/>
    <x v="0"/>
    <n v="30000"/>
    <n v="30000"/>
    <n v="0"/>
    <x v="0"/>
    <x v="0"/>
    <x v="1"/>
    <n v="417"/>
    <x v="6"/>
  </r>
  <r>
    <n v="525572"/>
    <x v="1"/>
    <x v="0"/>
    <n v="25000"/>
    <n v="25000"/>
    <n v="0"/>
    <x v="0"/>
    <x v="0"/>
    <x v="1"/>
    <n v="453"/>
    <x v="1"/>
  </r>
  <r>
    <n v="525582"/>
    <x v="1"/>
    <x v="1"/>
    <n v="38000"/>
    <n v="38000"/>
    <n v="0"/>
    <x v="0"/>
    <x v="0"/>
    <x v="1"/>
    <n v="446"/>
    <x v="3"/>
  </r>
  <r>
    <n v="525583"/>
    <x v="1"/>
    <x v="1"/>
    <n v="35000"/>
    <n v="35000"/>
    <n v="0"/>
    <x v="0"/>
    <x v="1"/>
    <x v="1"/>
    <n v="493"/>
    <x v="0"/>
  </r>
  <r>
    <n v="525590"/>
    <x v="1"/>
    <x v="0"/>
    <n v="40000"/>
    <n v="40000"/>
    <n v="0"/>
    <x v="0"/>
    <x v="0"/>
    <x v="2"/>
    <n v="455"/>
    <x v="1"/>
  </r>
  <r>
    <n v="525599"/>
    <x v="1"/>
    <x v="0"/>
    <n v="20000"/>
    <n v="20000"/>
    <n v="0"/>
    <x v="0"/>
    <x v="0"/>
    <x v="0"/>
    <n v="405"/>
    <x v="2"/>
  </r>
  <r>
    <n v="525624"/>
    <x v="0"/>
    <x v="0"/>
    <n v="70000"/>
    <n v="70000"/>
    <n v="0"/>
    <x v="0"/>
    <x v="0"/>
    <x v="1"/>
    <n v="456"/>
    <x v="1"/>
  </r>
  <r>
    <n v="525635"/>
    <x v="1"/>
    <x v="1"/>
    <n v="35000"/>
    <n v="35000"/>
    <n v="0"/>
    <x v="0"/>
    <x v="0"/>
    <x v="0"/>
    <n v="511"/>
    <x v="7"/>
  </r>
  <r>
    <n v="525636"/>
    <x v="1"/>
    <x v="0"/>
    <n v="20000"/>
    <n v="20000"/>
    <n v="0"/>
    <x v="0"/>
    <x v="0"/>
    <x v="1"/>
    <n v="425"/>
    <x v="6"/>
  </r>
  <r>
    <n v="525652"/>
    <x v="0"/>
    <x v="0"/>
    <n v="13000"/>
    <n v="13000"/>
    <n v="0"/>
    <x v="0"/>
    <x v="1"/>
    <x v="1"/>
    <n v="461"/>
    <x v="1"/>
  </r>
  <r>
    <n v="525660"/>
    <x v="0"/>
    <x v="0"/>
    <n v="25000"/>
    <n v="17000"/>
    <n v="1"/>
    <x v="1"/>
    <x v="0"/>
    <x v="0"/>
    <n v="455"/>
    <x v="1"/>
  </r>
  <r>
    <n v="525666"/>
    <x v="1"/>
    <x v="0"/>
    <n v="500"/>
    <n v="500"/>
    <n v="0"/>
    <x v="0"/>
    <x v="1"/>
    <x v="0"/>
    <n v="484"/>
    <x v="8"/>
  </r>
  <r>
    <n v="525677"/>
    <x v="0"/>
    <x v="0"/>
    <n v="35000"/>
    <n v="35000"/>
    <n v="0"/>
    <x v="0"/>
    <x v="1"/>
    <x v="0"/>
    <n v="461"/>
    <x v="1"/>
  </r>
  <r>
    <n v="525685"/>
    <x v="0"/>
    <x v="0"/>
    <n v="60000"/>
    <n v="60000"/>
    <n v="0"/>
    <x v="0"/>
    <x v="0"/>
    <x v="1"/>
    <n v="411"/>
    <x v="6"/>
  </r>
  <r>
    <n v="525689"/>
    <x v="0"/>
    <x v="2"/>
    <n v="11000"/>
    <n v="11000"/>
    <n v="0"/>
    <x v="0"/>
    <x v="0"/>
    <x v="0"/>
    <n v="532"/>
    <x v="9"/>
  </r>
  <r>
    <n v="525692"/>
    <x v="0"/>
    <x v="0"/>
    <n v="38000"/>
    <n v="38000"/>
    <n v="0"/>
    <x v="0"/>
    <x v="1"/>
    <x v="2"/>
    <n v="528"/>
    <x v="7"/>
  </r>
  <r>
    <n v="525697"/>
    <x v="1"/>
    <x v="2"/>
    <n v="30000"/>
    <n v="30000"/>
    <n v="0"/>
    <x v="0"/>
    <x v="0"/>
    <x v="1"/>
    <n v="451"/>
    <x v="1"/>
  </r>
  <r>
    <n v="525700"/>
    <x v="0"/>
    <x v="0"/>
    <n v="49900"/>
    <n v="49900"/>
    <n v="0"/>
    <x v="0"/>
    <x v="0"/>
    <x v="2"/>
    <n v="553"/>
    <x v="10"/>
  </r>
  <r>
    <n v="525724"/>
    <x v="1"/>
    <x v="0"/>
    <n v="1000"/>
    <n v="1000"/>
    <n v="0"/>
    <x v="0"/>
    <x v="1"/>
    <x v="1"/>
    <n v="465"/>
    <x v="1"/>
  </r>
  <r>
    <n v="525748"/>
    <x v="1"/>
    <x v="0"/>
    <n v="36000"/>
    <n v="36000"/>
    <n v="0"/>
    <x v="0"/>
    <x v="0"/>
    <x v="0"/>
    <n v="430"/>
    <x v="6"/>
  </r>
  <r>
    <n v="525750"/>
    <x v="1"/>
    <x v="0"/>
    <n v="35000"/>
    <n v="35000"/>
    <n v="0"/>
    <x v="0"/>
    <x v="0"/>
    <x v="1"/>
    <n v="479"/>
    <x v="8"/>
  </r>
  <r>
    <n v="525752"/>
    <x v="0"/>
    <x v="0"/>
    <n v="40000"/>
    <n v="40000"/>
    <n v="0"/>
    <x v="0"/>
    <x v="0"/>
    <x v="1"/>
    <n v="441"/>
    <x v="3"/>
  </r>
  <r>
    <n v="525758"/>
    <x v="0"/>
    <x v="0"/>
    <n v="28000"/>
    <n v="28000"/>
    <n v="0"/>
    <x v="0"/>
    <x v="1"/>
    <x v="1"/>
    <n v="452"/>
    <x v="1"/>
  </r>
  <r>
    <n v="525767"/>
    <x v="0"/>
    <x v="0"/>
    <n v="40000"/>
    <n v="40000"/>
    <n v="0"/>
    <x v="0"/>
    <x v="0"/>
    <x v="1"/>
    <n v="456"/>
    <x v="1"/>
  </r>
  <r>
    <n v="525772"/>
    <x v="1"/>
    <x v="0"/>
    <n v="10000"/>
    <n v="10000"/>
    <n v="0"/>
    <x v="0"/>
    <x v="0"/>
    <x v="1"/>
    <n v="509"/>
    <x v="0"/>
  </r>
  <r>
    <n v="525798"/>
    <x v="0"/>
    <x v="0"/>
    <n v="30000"/>
    <n v="30000"/>
    <n v="0"/>
    <x v="0"/>
    <x v="0"/>
    <x v="2"/>
    <n v="461"/>
    <x v="1"/>
  </r>
  <r>
    <n v="525812"/>
    <x v="0"/>
    <x v="1"/>
    <n v="30000"/>
    <n v="30000"/>
    <n v="0"/>
    <x v="0"/>
    <x v="1"/>
    <x v="0"/>
    <n v="434"/>
    <x v="3"/>
  </r>
  <r>
    <n v="525813"/>
    <x v="0"/>
    <x v="2"/>
    <n v="20000"/>
    <n v="20000"/>
    <n v="0"/>
    <x v="0"/>
    <x v="0"/>
    <x v="1"/>
    <n v="437"/>
    <x v="3"/>
  </r>
  <r>
    <n v="525818"/>
    <x v="1"/>
    <x v="0"/>
    <n v="10000"/>
    <n v="10000"/>
    <n v="0"/>
    <x v="0"/>
    <x v="0"/>
    <x v="1"/>
    <n v="425"/>
    <x v="6"/>
  </r>
  <r>
    <n v="525819"/>
    <x v="0"/>
    <x v="0"/>
    <n v="90000"/>
    <n v="90000"/>
    <n v="0"/>
    <x v="0"/>
    <x v="1"/>
    <x v="1"/>
    <n v="475"/>
    <x v="8"/>
  </r>
  <r>
    <n v="525838"/>
    <x v="0"/>
    <x v="0"/>
    <n v="158000"/>
    <n v="158000"/>
    <n v="0"/>
    <x v="0"/>
    <x v="1"/>
    <x v="0"/>
    <n v="467"/>
    <x v="1"/>
  </r>
  <r>
    <n v="525843"/>
    <x v="0"/>
    <x v="0"/>
    <n v="60000"/>
    <n v="60000"/>
    <n v="0"/>
    <x v="0"/>
    <x v="1"/>
    <x v="1"/>
    <n v="475"/>
    <x v="8"/>
  </r>
  <r>
    <n v="525868"/>
    <x v="0"/>
    <x v="0"/>
    <n v="25000"/>
    <n v="25000"/>
    <n v="0"/>
    <x v="0"/>
    <x v="0"/>
    <x v="0"/>
    <n v="491"/>
    <x v="0"/>
  </r>
  <r>
    <n v="525870"/>
    <x v="1"/>
    <x v="0"/>
    <n v="35000"/>
    <n v="35000"/>
    <n v="0"/>
    <x v="0"/>
    <x v="1"/>
    <x v="2"/>
    <n v="490"/>
    <x v="8"/>
  </r>
  <r>
    <n v="525895"/>
    <x v="0"/>
    <x v="0"/>
    <n v="30000"/>
    <n v="1378.95"/>
    <n v="1"/>
    <x v="1"/>
    <x v="0"/>
    <x v="1"/>
    <n v="477"/>
    <x v="8"/>
  </r>
  <r>
    <n v="525902"/>
    <x v="0"/>
    <x v="1"/>
    <n v="30000"/>
    <n v="30000"/>
    <n v="0"/>
    <x v="0"/>
    <x v="0"/>
    <x v="1"/>
    <n v="502"/>
    <x v="0"/>
  </r>
  <r>
    <n v="525913"/>
    <x v="0"/>
    <x v="1"/>
    <n v="89376"/>
    <n v="89376"/>
    <n v="0"/>
    <x v="0"/>
    <x v="1"/>
    <x v="1"/>
    <n v="536"/>
    <x v="9"/>
  </r>
  <r>
    <n v="525923"/>
    <x v="0"/>
    <x v="2"/>
    <n v="50000"/>
    <n v="50000"/>
    <n v="0"/>
    <x v="0"/>
    <x v="1"/>
    <x v="1"/>
    <n v="436"/>
    <x v="3"/>
  </r>
  <r>
    <n v="525928"/>
    <x v="1"/>
    <x v="0"/>
    <n v="65000"/>
    <n v="65000"/>
    <n v="0"/>
    <x v="0"/>
    <x v="0"/>
    <x v="2"/>
    <n v="445"/>
    <x v="3"/>
  </r>
  <r>
    <n v="525933"/>
    <x v="0"/>
    <x v="1"/>
    <n v="55000"/>
    <n v="55000"/>
    <n v="0"/>
    <x v="0"/>
    <x v="0"/>
    <x v="1"/>
    <n v="500"/>
    <x v="0"/>
  </r>
  <r>
    <n v="525936"/>
    <x v="1"/>
    <x v="0"/>
    <n v="5000"/>
    <n v="5000"/>
    <n v="0"/>
    <x v="0"/>
    <x v="1"/>
    <x v="1"/>
    <n v="436"/>
    <x v="3"/>
  </r>
  <r>
    <n v="525939"/>
    <x v="0"/>
    <x v="0"/>
    <n v="20000"/>
    <n v="20000"/>
    <n v="0"/>
    <x v="0"/>
    <x v="0"/>
    <x v="0"/>
    <n v="459"/>
    <x v="1"/>
  </r>
  <r>
    <n v="525950"/>
    <x v="0"/>
    <x v="0"/>
    <n v="8000"/>
    <n v="8000"/>
    <n v="0"/>
    <x v="0"/>
    <x v="0"/>
    <x v="1"/>
    <n v="451"/>
    <x v="1"/>
  </r>
  <r>
    <n v="525962"/>
    <x v="0"/>
    <x v="0"/>
    <n v="30000"/>
    <n v="30000"/>
    <n v="0"/>
    <x v="0"/>
    <x v="1"/>
    <x v="0"/>
    <n v="519"/>
    <x v="7"/>
  </r>
  <r>
    <n v="525977"/>
    <x v="1"/>
    <x v="0"/>
    <n v="15000"/>
    <n v="12500"/>
    <n v="1"/>
    <x v="1"/>
    <x v="1"/>
    <x v="1"/>
    <n v="465"/>
    <x v="1"/>
  </r>
  <r>
    <n v="525982"/>
    <x v="1"/>
    <x v="0"/>
    <n v="1500"/>
    <n v="1500"/>
    <n v="0"/>
    <x v="0"/>
    <x v="0"/>
    <x v="0"/>
    <n v="516"/>
    <x v="7"/>
  </r>
  <r>
    <n v="525984"/>
    <x v="0"/>
    <x v="1"/>
    <n v="2231"/>
    <n v="2231"/>
    <n v="0"/>
    <x v="0"/>
    <x v="1"/>
    <x v="1"/>
    <n v="488"/>
    <x v="8"/>
  </r>
  <r>
    <n v="526003"/>
    <x v="0"/>
    <x v="0"/>
    <n v="50500"/>
    <n v="50500"/>
    <n v="0"/>
    <x v="0"/>
    <x v="0"/>
    <x v="1"/>
    <n v="436"/>
    <x v="3"/>
  </r>
  <r>
    <n v="526017"/>
    <x v="0"/>
    <x v="0"/>
    <n v="30400"/>
    <n v="30400"/>
    <n v="0"/>
    <x v="0"/>
    <x v="1"/>
    <x v="1"/>
    <n v="482"/>
    <x v="8"/>
  </r>
  <r>
    <n v="526029"/>
    <x v="0"/>
    <x v="0"/>
    <n v="30000"/>
    <n v="30000"/>
    <n v="0"/>
    <x v="0"/>
    <x v="1"/>
    <x v="0"/>
    <n v="519"/>
    <x v="7"/>
  </r>
  <r>
    <n v="526053"/>
    <x v="0"/>
    <x v="0"/>
    <n v="10000"/>
    <n v="10000"/>
    <n v="0"/>
    <x v="0"/>
    <x v="1"/>
    <x v="1"/>
    <n v="475"/>
    <x v="8"/>
  </r>
  <r>
    <n v="526054"/>
    <x v="0"/>
    <x v="0"/>
    <n v="43000"/>
    <n v="43000"/>
    <n v="0"/>
    <x v="0"/>
    <x v="1"/>
    <x v="0"/>
    <n v="526"/>
    <x v="7"/>
  </r>
  <r>
    <n v="526059"/>
    <x v="0"/>
    <x v="0"/>
    <n v="40000"/>
    <n v="40000"/>
    <n v="0"/>
    <x v="0"/>
    <x v="0"/>
    <x v="0"/>
    <n v="458"/>
    <x v="1"/>
  </r>
  <r>
    <n v="526061"/>
    <x v="1"/>
    <x v="2"/>
    <n v="35000"/>
    <n v="35000"/>
    <n v="0"/>
    <x v="0"/>
    <x v="0"/>
    <x v="1"/>
    <n v="425"/>
    <x v="6"/>
  </r>
  <r>
    <n v="526067"/>
    <x v="0"/>
    <x v="0"/>
    <n v="73400"/>
    <n v="73400"/>
    <n v="0"/>
    <x v="0"/>
    <x v="0"/>
    <x v="0"/>
    <n v="498"/>
    <x v="0"/>
  </r>
  <r>
    <n v="526076"/>
    <x v="0"/>
    <x v="0"/>
    <n v="30000"/>
    <n v="30000"/>
    <n v="0"/>
    <x v="0"/>
    <x v="1"/>
    <x v="1"/>
    <n v="477"/>
    <x v="8"/>
  </r>
  <r>
    <n v="526080"/>
    <x v="2"/>
    <x v="0"/>
    <n v="123500"/>
    <n v="123500"/>
    <n v="0"/>
    <x v="0"/>
    <x v="1"/>
    <x v="0"/>
    <n v="557"/>
    <x v="10"/>
  </r>
  <r>
    <n v="526103"/>
    <x v="0"/>
    <x v="0"/>
    <n v="50000"/>
    <n v="50000"/>
    <n v="0"/>
    <x v="0"/>
    <x v="1"/>
    <x v="1"/>
    <n v="440"/>
    <x v="3"/>
  </r>
  <r>
    <n v="526118"/>
    <x v="0"/>
    <x v="0"/>
    <n v="13000"/>
    <n v="13000"/>
    <n v="0"/>
    <x v="0"/>
    <x v="1"/>
    <x v="1"/>
    <n v="481"/>
    <x v="8"/>
  </r>
  <r>
    <n v="526131"/>
    <x v="0"/>
    <x v="1"/>
    <n v="50000"/>
    <n v="50000"/>
    <n v="0"/>
    <x v="0"/>
    <x v="0"/>
    <x v="0"/>
    <n v="470"/>
    <x v="1"/>
  </r>
  <r>
    <n v="526132"/>
    <x v="0"/>
    <x v="1"/>
    <n v="20000"/>
    <n v="20000"/>
    <n v="0"/>
    <x v="0"/>
    <x v="0"/>
    <x v="1"/>
    <n v="408"/>
    <x v="2"/>
  </r>
  <r>
    <n v="526136"/>
    <x v="1"/>
    <x v="1"/>
    <n v="13000"/>
    <n v="13000"/>
    <n v="0"/>
    <x v="0"/>
    <x v="1"/>
    <x v="0"/>
    <n v="504"/>
    <x v="0"/>
  </r>
  <r>
    <n v="526141"/>
    <x v="0"/>
    <x v="0"/>
    <n v="35000"/>
    <n v="35000"/>
    <n v="0"/>
    <x v="0"/>
    <x v="0"/>
    <x v="1"/>
    <n v="434"/>
    <x v="3"/>
  </r>
  <r>
    <n v="526162"/>
    <x v="0"/>
    <x v="0"/>
    <n v="30000"/>
    <n v="30000"/>
    <n v="0"/>
    <x v="0"/>
    <x v="1"/>
    <x v="1"/>
    <n v="485"/>
    <x v="8"/>
  </r>
  <r>
    <n v="526171"/>
    <x v="0"/>
    <x v="1"/>
    <n v="20000"/>
    <n v="20000"/>
    <n v="0"/>
    <x v="0"/>
    <x v="0"/>
    <x v="1"/>
    <n v="445"/>
    <x v="3"/>
  </r>
  <r>
    <n v="526177"/>
    <x v="1"/>
    <x v="0"/>
    <n v="20000"/>
    <n v="20000"/>
    <n v="0"/>
    <x v="0"/>
    <x v="0"/>
    <x v="1"/>
    <n v="456"/>
    <x v="1"/>
  </r>
  <r>
    <n v="526193"/>
    <x v="0"/>
    <x v="0"/>
    <n v="30000"/>
    <n v="30000"/>
    <n v="0"/>
    <x v="0"/>
    <x v="1"/>
    <x v="1"/>
    <n v="474"/>
    <x v="8"/>
  </r>
  <r>
    <n v="526198"/>
    <x v="0"/>
    <x v="0"/>
    <n v="61700"/>
    <n v="61700"/>
    <n v="0"/>
    <x v="0"/>
    <x v="1"/>
    <x v="1"/>
    <n v="368"/>
    <x v="5"/>
  </r>
  <r>
    <n v="526199"/>
    <x v="0"/>
    <x v="1"/>
    <n v="35000"/>
    <n v="35000"/>
    <n v="0"/>
    <x v="0"/>
    <x v="1"/>
    <x v="0"/>
    <n v="504"/>
    <x v="0"/>
  </r>
  <r>
    <n v="526200"/>
    <x v="0"/>
    <x v="0"/>
    <n v="30000"/>
    <n v="30000"/>
    <n v="0"/>
    <x v="0"/>
    <x v="0"/>
    <x v="0"/>
    <n v="456"/>
    <x v="1"/>
  </r>
  <r>
    <n v="526204"/>
    <x v="0"/>
    <x v="2"/>
    <n v="42500"/>
    <n v="42500"/>
    <n v="0"/>
    <x v="0"/>
    <x v="0"/>
    <x v="1"/>
    <n v="433"/>
    <x v="3"/>
  </r>
  <r>
    <n v="526208"/>
    <x v="1"/>
    <x v="0"/>
    <n v="30000"/>
    <n v="30000"/>
    <n v="0"/>
    <x v="0"/>
    <x v="0"/>
    <x v="2"/>
    <n v="451"/>
    <x v="1"/>
  </r>
  <r>
    <n v="526215"/>
    <x v="0"/>
    <x v="0"/>
    <n v="35000"/>
    <n v="35000"/>
    <n v="0"/>
    <x v="0"/>
    <x v="1"/>
    <x v="2"/>
    <n v="541"/>
    <x v="9"/>
  </r>
  <r>
    <n v="526218"/>
    <x v="1"/>
    <x v="0"/>
    <n v="35000"/>
    <n v="35000"/>
    <n v="0"/>
    <x v="0"/>
    <x v="1"/>
    <x v="0"/>
    <n v="446"/>
    <x v="3"/>
  </r>
  <r>
    <n v="526221"/>
    <x v="0"/>
    <x v="0"/>
    <n v="20000"/>
    <n v="20000"/>
    <n v="0"/>
    <x v="0"/>
    <x v="1"/>
    <x v="1"/>
    <n v="469"/>
    <x v="1"/>
  </r>
  <r>
    <n v="526226"/>
    <x v="0"/>
    <x v="1"/>
    <n v="34000"/>
    <n v="34000"/>
    <n v="0"/>
    <x v="0"/>
    <x v="0"/>
    <x v="1"/>
    <n v="440"/>
    <x v="3"/>
  </r>
  <r>
    <n v="526232"/>
    <x v="1"/>
    <x v="0"/>
    <n v="500"/>
    <n v="500"/>
    <n v="0"/>
    <x v="0"/>
    <x v="1"/>
    <x v="0"/>
    <n v="514"/>
    <x v="7"/>
  </r>
  <r>
    <n v="526241"/>
    <x v="0"/>
    <x v="0"/>
    <n v="35000"/>
    <n v="35000"/>
    <n v="0"/>
    <x v="0"/>
    <x v="1"/>
    <x v="0"/>
    <n v="501"/>
    <x v="0"/>
  </r>
  <r>
    <n v="526243"/>
    <x v="1"/>
    <x v="0"/>
    <n v="500"/>
    <n v="500"/>
    <n v="0"/>
    <x v="0"/>
    <x v="0"/>
    <x v="1"/>
    <n v="416"/>
    <x v="6"/>
  </r>
  <r>
    <n v="526258"/>
    <x v="0"/>
    <x v="0"/>
    <n v="28300"/>
    <n v="28300"/>
    <n v="0"/>
    <x v="0"/>
    <x v="1"/>
    <x v="0"/>
    <n v="454"/>
    <x v="1"/>
  </r>
  <r>
    <n v="526259"/>
    <x v="0"/>
    <x v="2"/>
    <n v="37000"/>
    <n v="29000"/>
    <n v="1"/>
    <x v="1"/>
    <x v="0"/>
    <x v="0"/>
    <n v="451"/>
    <x v="1"/>
  </r>
  <r>
    <n v="526266"/>
    <x v="0"/>
    <x v="0"/>
    <n v="95000"/>
    <n v="95000"/>
    <n v="0"/>
    <x v="0"/>
    <x v="1"/>
    <x v="1"/>
    <n v="446"/>
    <x v="3"/>
  </r>
  <r>
    <n v="526270"/>
    <x v="0"/>
    <x v="0"/>
    <n v="92000"/>
    <n v="92000"/>
    <n v="0"/>
    <x v="0"/>
    <x v="1"/>
    <x v="1"/>
    <n v="510"/>
    <x v="0"/>
  </r>
  <r>
    <n v="526280"/>
    <x v="0"/>
    <x v="0"/>
    <n v="55000"/>
    <n v="55000"/>
    <n v="0"/>
    <x v="0"/>
    <x v="1"/>
    <x v="0"/>
    <n v="531"/>
    <x v="9"/>
  </r>
  <r>
    <n v="526284"/>
    <x v="0"/>
    <x v="0"/>
    <n v="32000"/>
    <n v="32000"/>
    <n v="0"/>
    <x v="0"/>
    <x v="1"/>
    <x v="0"/>
    <n v="478"/>
    <x v="8"/>
  </r>
  <r>
    <n v="526301"/>
    <x v="0"/>
    <x v="0"/>
    <n v="35000"/>
    <n v="35000"/>
    <n v="0"/>
    <x v="0"/>
    <x v="1"/>
    <x v="0"/>
    <n v="507"/>
    <x v="0"/>
  </r>
  <r>
    <n v="526303"/>
    <x v="0"/>
    <x v="0"/>
    <n v="29962"/>
    <n v="29962"/>
    <n v="0"/>
    <x v="0"/>
    <x v="1"/>
    <x v="1"/>
    <n v="499"/>
    <x v="0"/>
  </r>
  <r>
    <n v="526305"/>
    <x v="0"/>
    <x v="2"/>
    <n v="126600"/>
    <n v="126600"/>
    <n v="0"/>
    <x v="0"/>
    <x v="1"/>
    <x v="2"/>
    <n v="454"/>
    <x v="1"/>
  </r>
  <r>
    <n v="526342"/>
    <x v="0"/>
    <x v="2"/>
    <n v="15000"/>
    <n v="15000"/>
    <n v="0"/>
    <x v="0"/>
    <x v="0"/>
    <x v="0"/>
    <n v="494"/>
    <x v="0"/>
  </r>
  <r>
    <n v="526351"/>
    <x v="0"/>
    <x v="0"/>
    <n v="33500"/>
    <n v="33500"/>
    <n v="0"/>
    <x v="0"/>
    <x v="0"/>
    <x v="1"/>
    <n v="432"/>
    <x v="3"/>
  </r>
  <r>
    <n v="526362"/>
    <x v="0"/>
    <x v="0"/>
    <n v="61000"/>
    <n v="61000"/>
    <n v="0"/>
    <x v="0"/>
    <x v="1"/>
    <x v="0"/>
    <n v="515"/>
    <x v="7"/>
  </r>
  <r>
    <n v="526368"/>
    <x v="0"/>
    <x v="0"/>
    <n v="30000"/>
    <n v="30000"/>
    <n v="0"/>
    <x v="0"/>
    <x v="1"/>
    <x v="2"/>
    <n v="491"/>
    <x v="0"/>
  </r>
  <r>
    <n v="526379"/>
    <x v="0"/>
    <x v="0"/>
    <n v="30100"/>
    <n v="30100"/>
    <n v="0"/>
    <x v="0"/>
    <x v="0"/>
    <x v="1"/>
    <n v="384"/>
    <x v="4"/>
  </r>
  <r>
    <n v="526380"/>
    <x v="0"/>
    <x v="0"/>
    <n v="70000"/>
    <n v="70000"/>
    <n v="0"/>
    <x v="0"/>
    <x v="1"/>
    <x v="1"/>
    <n v="442"/>
    <x v="3"/>
  </r>
  <r>
    <n v="526392"/>
    <x v="1"/>
    <x v="0"/>
    <n v="19000"/>
    <n v="19000"/>
    <n v="0"/>
    <x v="0"/>
    <x v="1"/>
    <x v="1"/>
    <n v="464"/>
    <x v="1"/>
  </r>
  <r>
    <n v="526420"/>
    <x v="0"/>
    <x v="1"/>
    <n v="20000"/>
    <n v="20000"/>
    <n v="0"/>
    <x v="0"/>
    <x v="1"/>
    <x v="0"/>
    <n v="506"/>
    <x v="0"/>
  </r>
  <r>
    <n v="526425"/>
    <x v="0"/>
    <x v="2"/>
    <n v="3000"/>
    <n v="3000"/>
    <n v="0"/>
    <x v="0"/>
    <x v="1"/>
    <x v="1"/>
    <n v="497"/>
    <x v="0"/>
  </r>
  <r>
    <n v="526432"/>
    <x v="0"/>
    <x v="0"/>
    <n v="1000"/>
    <n v="1000"/>
    <n v="0"/>
    <x v="0"/>
    <x v="1"/>
    <x v="1"/>
    <n v="409"/>
    <x v="2"/>
  </r>
  <r>
    <n v="526448"/>
    <x v="0"/>
    <x v="0"/>
    <n v="30000"/>
    <n v="30000"/>
    <n v="0"/>
    <x v="0"/>
    <x v="0"/>
    <x v="1"/>
    <n v="421"/>
    <x v="6"/>
  </r>
  <r>
    <n v="526460"/>
    <x v="0"/>
    <x v="0"/>
    <n v="78000"/>
    <n v="78000"/>
    <n v="0"/>
    <x v="0"/>
    <x v="0"/>
    <x v="1"/>
    <n v="470"/>
    <x v="1"/>
  </r>
  <r>
    <n v="526495"/>
    <x v="1"/>
    <x v="1"/>
    <n v="65000"/>
    <n v="65000"/>
    <n v="0"/>
    <x v="0"/>
    <x v="0"/>
    <x v="1"/>
    <n v="422"/>
    <x v="6"/>
  </r>
  <r>
    <n v="526512"/>
    <x v="0"/>
    <x v="0"/>
    <n v="18000"/>
    <n v="18000"/>
    <n v="0"/>
    <x v="0"/>
    <x v="1"/>
    <x v="1"/>
    <n v="462"/>
    <x v="1"/>
  </r>
  <r>
    <n v="526536"/>
    <x v="0"/>
    <x v="0"/>
    <n v="31000"/>
    <n v="31000"/>
    <n v="0"/>
    <x v="0"/>
    <x v="0"/>
    <x v="0"/>
    <n v="476"/>
    <x v="8"/>
  </r>
  <r>
    <n v="526543"/>
    <x v="1"/>
    <x v="0"/>
    <n v="33000"/>
    <n v="33000"/>
    <n v="0"/>
    <x v="0"/>
    <x v="1"/>
    <x v="0"/>
    <n v="448"/>
    <x v="3"/>
  </r>
  <r>
    <n v="526554"/>
    <x v="0"/>
    <x v="0"/>
    <n v="91000"/>
    <n v="91000"/>
    <n v="0"/>
    <x v="0"/>
    <x v="0"/>
    <x v="0"/>
    <n v="436"/>
    <x v="3"/>
  </r>
  <r>
    <n v="526561"/>
    <x v="0"/>
    <x v="0"/>
    <n v="92000"/>
    <n v="92000"/>
    <n v="0"/>
    <x v="0"/>
    <x v="1"/>
    <x v="1"/>
    <n v="518"/>
    <x v="7"/>
  </r>
  <r>
    <n v="526562"/>
    <x v="0"/>
    <x v="1"/>
    <n v="20000"/>
    <n v="20000"/>
    <n v="0"/>
    <x v="0"/>
    <x v="1"/>
    <x v="0"/>
    <n v="520"/>
    <x v="7"/>
  </r>
  <r>
    <n v="526585"/>
    <x v="0"/>
    <x v="2"/>
    <n v="40000"/>
    <n v="40000"/>
    <n v="0"/>
    <x v="0"/>
    <x v="1"/>
    <x v="0"/>
    <n v="457"/>
    <x v="1"/>
  </r>
  <r>
    <n v="526587"/>
    <x v="0"/>
    <x v="0"/>
    <n v="84000"/>
    <n v="84000"/>
    <n v="0"/>
    <x v="0"/>
    <x v="0"/>
    <x v="1"/>
    <n v="520"/>
    <x v="7"/>
  </r>
  <r>
    <n v="526591"/>
    <x v="0"/>
    <x v="1"/>
    <n v="25000"/>
    <n v="25000"/>
    <n v="0"/>
    <x v="0"/>
    <x v="1"/>
    <x v="1"/>
    <n v="468"/>
    <x v="1"/>
  </r>
  <r>
    <n v="526614"/>
    <x v="0"/>
    <x v="0"/>
    <n v="13000"/>
    <n v="13000"/>
    <n v="0"/>
    <x v="0"/>
    <x v="0"/>
    <x v="1"/>
    <n v="462"/>
    <x v="1"/>
  </r>
  <r>
    <n v="526626"/>
    <x v="0"/>
    <x v="1"/>
    <n v="28600"/>
    <n v="28600"/>
    <n v="0"/>
    <x v="0"/>
    <x v="1"/>
    <x v="1"/>
    <n v="554"/>
    <x v="10"/>
  </r>
  <r>
    <n v="526631"/>
    <x v="0"/>
    <x v="0"/>
    <n v="35000"/>
    <n v="35000"/>
    <n v="0"/>
    <x v="0"/>
    <x v="1"/>
    <x v="0"/>
    <n v="440"/>
    <x v="3"/>
  </r>
  <r>
    <n v="526640"/>
    <x v="0"/>
    <x v="0"/>
    <n v="20300"/>
    <n v="20300"/>
    <n v="0"/>
    <x v="0"/>
    <x v="1"/>
    <x v="1"/>
    <n v="571"/>
    <x v="12"/>
  </r>
  <r>
    <n v="526699"/>
    <x v="0"/>
    <x v="0"/>
    <n v="30000"/>
    <n v="30000"/>
    <n v="0"/>
    <x v="0"/>
    <x v="1"/>
    <x v="1"/>
    <n v="512"/>
    <x v="7"/>
  </r>
  <r>
    <n v="526711"/>
    <x v="1"/>
    <x v="0"/>
    <n v="25000"/>
    <n v="25000"/>
    <n v="0"/>
    <x v="0"/>
    <x v="1"/>
    <x v="0"/>
    <n v="509"/>
    <x v="0"/>
  </r>
  <r>
    <n v="526737"/>
    <x v="0"/>
    <x v="1"/>
    <n v="20000"/>
    <n v="20000"/>
    <n v="0"/>
    <x v="0"/>
    <x v="1"/>
    <x v="0"/>
    <n v="494"/>
    <x v="0"/>
  </r>
  <r>
    <n v="526797"/>
    <x v="0"/>
    <x v="0"/>
    <n v="49000"/>
    <n v="49000"/>
    <n v="0"/>
    <x v="0"/>
    <x v="0"/>
    <x v="0"/>
    <n v="436"/>
    <x v="3"/>
  </r>
  <r>
    <n v="526837"/>
    <x v="0"/>
    <x v="0"/>
    <n v="35000"/>
    <n v="35000"/>
    <n v="0"/>
    <x v="0"/>
    <x v="1"/>
    <x v="1"/>
    <n v="468"/>
    <x v="1"/>
  </r>
  <r>
    <n v="526958"/>
    <x v="0"/>
    <x v="0"/>
    <n v="17000"/>
    <n v="17000"/>
    <n v="0"/>
    <x v="0"/>
    <x v="1"/>
    <x v="1"/>
    <n v="495"/>
    <x v="0"/>
  </r>
  <r>
    <n v="526968"/>
    <x v="2"/>
    <x v="0"/>
    <n v="150000"/>
    <n v="150000"/>
    <n v="0"/>
    <x v="0"/>
    <x v="0"/>
    <x v="1"/>
    <n v="458"/>
    <x v="1"/>
  </r>
  <r>
    <n v="526979"/>
    <x v="1"/>
    <x v="0"/>
    <n v="35000"/>
    <n v="35000"/>
    <n v="0"/>
    <x v="0"/>
    <x v="1"/>
    <x v="2"/>
    <n v="458"/>
    <x v="1"/>
  </r>
  <r>
    <n v="526982"/>
    <x v="0"/>
    <x v="0"/>
    <n v="62000"/>
    <n v="62000"/>
    <n v="0"/>
    <x v="0"/>
    <x v="0"/>
    <x v="2"/>
    <n v="533"/>
    <x v="9"/>
  </r>
  <r>
    <n v="526987"/>
    <x v="0"/>
    <x v="1"/>
    <n v="55000"/>
    <n v="55000"/>
    <n v="0"/>
    <x v="0"/>
    <x v="1"/>
    <x v="2"/>
    <n v="516"/>
    <x v="7"/>
  </r>
  <r>
    <n v="526991"/>
    <x v="0"/>
    <x v="0"/>
    <n v="108000"/>
    <n v="108000"/>
    <n v="0"/>
    <x v="0"/>
    <x v="1"/>
    <x v="0"/>
    <n v="506"/>
    <x v="0"/>
  </r>
  <r>
    <n v="527013"/>
    <x v="1"/>
    <x v="0"/>
    <n v="500"/>
    <n v="500"/>
    <n v="0"/>
    <x v="0"/>
    <x v="1"/>
    <x v="1"/>
    <n v="388"/>
    <x v="4"/>
  </r>
  <r>
    <n v="527014"/>
    <x v="0"/>
    <x v="0"/>
    <n v="39000"/>
    <n v="39000"/>
    <n v="0"/>
    <x v="0"/>
    <x v="1"/>
    <x v="1"/>
    <n v="489"/>
    <x v="8"/>
  </r>
  <r>
    <n v="527023"/>
    <x v="0"/>
    <x v="1"/>
    <n v="59500"/>
    <n v="59500"/>
    <n v="0"/>
    <x v="0"/>
    <x v="1"/>
    <x v="2"/>
    <n v="463"/>
    <x v="1"/>
  </r>
  <r>
    <n v="527043"/>
    <x v="1"/>
    <x v="0"/>
    <n v="30000"/>
    <n v="30000"/>
    <n v="0"/>
    <x v="0"/>
    <x v="1"/>
    <x v="0"/>
    <n v="474"/>
    <x v="8"/>
  </r>
  <r>
    <n v="527060"/>
    <x v="0"/>
    <x v="1"/>
    <n v="20000"/>
    <n v="20000"/>
    <n v="0"/>
    <x v="0"/>
    <x v="1"/>
    <x v="0"/>
    <n v="446"/>
    <x v="3"/>
  </r>
  <r>
    <n v="527062"/>
    <x v="0"/>
    <x v="0"/>
    <n v="21000"/>
    <n v="21000"/>
    <n v="0"/>
    <x v="0"/>
    <x v="1"/>
    <x v="0"/>
    <n v="528"/>
    <x v="7"/>
  </r>
  <r>
    <n v="527081"/>
    <x v="0"/>
    <x v="0"/>
    <n v="40000"/>
    <n v="40000"/>
    <n v="0"/>
    <x v="0"/>
    <x v="1"/>
    <x v="0"/>
    <n v="505"/>
    <x v="0"/>
  </r>
  <r>
    <n v="527091"/>
    <x v="1"/>
    <x v="0"/>
    <n v="35000"/>
    <n v="35000"/>
    <n v="0"/>
    <x v="0"/>
    <x v="0"/>
    <x v="1"/>
    <n v="474"/>
    <x v="8"/>
  </r>
  <r>
    <n v="527102"/>
    <x v="1"/>
    <x v="0"/>
    <n v="18000"/>
    <n v="18000"/>
    <n v="0"/>
    <x v="0"/>
    <x v="0"/>
    <x v="1"/>
    <n v="386"/>
    <x v="4"/>
  </r>
  <r>
    <n v="527107"/>
    <x v="1"/>
    <x v="0"/>
    <n v="9000"/>
    <n v="9000"/>
    <n v="0"/>
    <x v="0"/>
    <x v="1"/>
    <x v="1"/>
    <n v="508"/>
    <x v="0"/>
  </r>
  <r>
    <n v="527113"/>
    <x v="1"/>
    <x v="0"/>
    <n v="20000"/>
    <n v="20000"/>
    <n v="0"/>
    <x v="0"/>
    <x v="1"/>
    <x v="0"/>
    <n v="494"/>
    <x v="0"/>
  </r>
  <r>
    <n v="527116"/>
    <x v="1"/>
    <x v="0"/>
    <n v="50000"/>
    <n v="50000"/>
    <n v="0"/>
    <x v="0"/>
    <x v="1"/>
    <x v="1"/>
    <n v="534"/>
    <x v="9"/>
  </r>
  <r>
    <n v="527120"/>
    <x v="0"/>
    <x v="1"/>
    <n v="10000"/>
    <n v="10000"/>
    <n v="0"/>
    <x v="0"/>
    <x v="1"/>
    <x v="0"/>
    <n v="457"/>
    <x v="1"/>
  </r>
  <r>
    <n v="527121"/>
    <x v="0"/>
    <x v="0"/>
    <n v="63550"/>
    <n v="63550"/>
    <n v="0"/>
    <x v="0"/>
    <x v="0"/>
    <x v="1"/>
    <n v="540"/>
    <x v="9"/>
  </r>
  <r>
    <n v="527125"/>
    <x v="1"/>
    <x v="0"/>
    <n v="40000"/>
    <n v="40000"/>
    <n v="0"/>
    <x v="0"/>
    <x v="1"/>
    <x v="1"/>
    <n v="510"/>
    <x v="0"/>
  </r>
  <r>
    <n v="527127"/>
    <x v="1"/>
    <x v="0"/>
    <n v="80000"/>
    <n v="80000"/>
    <n v="0"/>
    <x v="0"/>
    <x v="0"/>
    <x v="2"/>
    <n v="503"/>
    <x v="0"/>
  </r>
  <r>
    <n v="527140"/>
    <x v="0"/>
    <x v="1"/>
    <n v="15000"/>
    <n v="15000"/>
    <n v="0"/>
    <x v="0"/>
    <x v="1"/>
    <x v="0"/>
    <n v="443"/>
    <x v="3"/>
  </r>
  <r>
    <n v="527145"/>
    <x v="0"/>
    <x v="0"/>
    <n v="25000"/>
    <n v="25000"/>
    <n v="0"/>
    <x v="0"/>
    <x v="1"/>
    <x v="1"/>
    <n v="484"/>
    <x v="8"/>
  </r>
  <r>
    <n v="527147"/>
    <x v="1"/>
    <x v="0"/>
    <n v="30000"/>
    <n v="30000"/>
    <n v="0"/>
    <x v="0"/>
    <x v="1"/>
    <x v="1"/>
    <n v="447"/>
    <x v="3"/>
  </r>
  <r>
    <n v="527149"/>
    <x v="0"/>
    <x v="0"/>
    <n v="25000"/>
    <n v="25000"/>
    <n v="0"/>
    <x v="0"/>
    <x v="0"/>
    <x v="1"/>
    <n v="503"/>
    <x v="0"/>
  </r>
  <r>
    <n v="527157"/>
    <x v="0"/>
    <x v="0"/>
    <n v="30000"/>
    <n v="30000"/>
    <n v="0"/>
    <x v="0"/>
    <x v="1"/>
    <x v="2"/>
    <n v="511"/>
    <x v="7"/>
  </r>
  <r>
    <n v="527159"/>
    <x v="0"/>
    <x v="0"/>
    <n v="30000"/>
    <n v="30000"/>
    <n v="0"/>
    <x v="0"/>
    <x v="1"/>
    <x v="2"/>
    <n v="516"/>
    <x v="7"/>
  </r>
  <r>
    <n v="527169"/>
    <x v="1"/>
    <x v="0"/>
    <n v="91600"/>
    <n v="91600"/>
    <n v="0"/>
    <x v="0"/>
    <x v="1"/>
    <x v="2"/>
    <n v="462"/>
    <x v="1"/>
  </r>
  <r>
    <n v="527171"/>
    <x v="1"/>
    <x v="0"/>
    <n v="26200"/>
    <n v="8397.14"/>
    <n v="1"/>
    <x v="1"/>
    <x v="1"/>
    <x v="1"/>
    <n v="443"/>
    <x v="3"/>
  </r>
  <r>
    <n v="527179"/>
    <x v="1"/>
    <x v="0"/>
    <n v="60000"/>
    <n v="60000"/>
    <n v="0"/>
    <x v="0"/>
    <x v="0"/>
    <x v="1"/>
    <n v="465"/>
    <x v="1"/>
  </r>
  <r>
    <n v="527197"/>
    <x v="0"/>
    <x v="0"/>
    <n v="200000"/>
    <n v="200000"/>
    <n v="0"/>
    <x v="0"/>
    <x v="1"/>
    <x v="0"/>
    <n v="487"/>
    <x v="8"/>
  </r>
  <r>
    <n v="527200"/>
    <x v="0"/>
    <x v="0"/>
    <n v="30000"/>
    <n v="30000"/>
    <n v="0"/>
    <x v="0"/>
    <x v="0"/>
    <x v="0"/>
    <n v="390"/>
    <x v="4"/>
  </r>
  <r>
    <n v="527205"/>
    <x v="1"/>
    <x v="0"/>
    <n v="35000"/>
    <n v="35000"/>
    <n v="0"/>
    <x v="0"/>
    <x v="1"/>
    <x v="0"/>
    <n v="536"/>
    <x v="9"/>
  </r>
  <r>
    <n v="527206"/>
    <x v="1"/>
    <x v="0"/>
    <n v="30000"/>
    <n v="30000"/>
    <n v="0"/>
    <x v="0"/>
    <x v="1"/>
    <x v="0"/>
    <n v="454"/>
    <x v="1"/>
  </r>
  <r>
    <n v="527209"/>
    <x v="0"/>
    <x v="2"/>
    <n v="30000"/>
    <n v="30000"/>
    <n v="0"/>
    <x v="0"/>
    <x v="1"/>
    <x v="0"/>
    <n v="470"/>
    <x v="1"/>
  </r>
  <r>
    <n v="527210"/>
    <x v="0"/>
    <x v="0"/>
    <n v="30000"/>
    <n v="30000"/>
    <n v="0"/>
    <x v="0"/>
    <x v="1"/>
    <x v="1"/>
    <n v="497"/>
    <x v="0"/>
  </r>
  <r>
    <n v="527212"/>
    <x v="1"/>
    <x v="1"/>
    <n v="30000"/>
    <n v="30000"/>
    <n v="0"/>
    <x v="0"/>
    <x v="0"/>
    <x v="0"/>
    <n v="456"/>
    <x v="1"/>
  </r>
  <r>
    <n v="527229"/>
    <x v="0"/>
    <x v="2"/>
    <n v="28766"/>
    <n v="28766"/>
    <n v="0"/>
    <x v="0"/>
    <x v="0"/>
    <x v="1"/>
    <n v="437"/>
    <x v="3"/>
  </r>
  <r>
    <n v="527234"/>
    <x v="0"/>
    <x v="0"/>
    <n v="10000"/>
    <n v="10000"/>
    <n v="0"/>
    <x v="0"/>
    <x v="1"/>
    <x v="2"/>
    <n v="448"/>
    <x v="3"/>
  </r>
  <r>
    <n v="527238"/>
    <x v="1"/>
    <x v="0"/>
    <n v="11000"/>
    <n v="11000"/>
    <n v="0"/>
    <x v="0"/>
    <x v="1"/>
    <x v="0"/>
    <n v="481"/>
    <x v="8"/>
  </r>
  <r>
    <n v="527250"/>
    <x v="2"/>
    <x v="0"/>
    <n v="60000"/>
    <n v="60000"/>
    <n v="0"/>
    <x v="0"/>
    <x v="0"/>
    <x v="1"/>
    <n v="510"/>
    <x v="0"/>
  </r>
  <r>
    <n v="527263"/>
    <x v="1"/>
    <x v="0"/>
    <n v="500"/>
    <n v="500"/>
    <n v="0"/>
    <x v="0"/>
    <x v="0"/>
    <x v="1"/>
    <n v="436"/>
    <x v="3"/>
  </r>
  <r>
    <n v="527265"/>
    <x v="1"/>
    <x v="0"/>
    <n v="10500"/>
    <n v="10500"/>
    <n v="0"/>
    <x v="0"/>
    <x v="1"/>
    <x v="0"/>
    <n v="503"/>
    <x v="0"/>
  </r>
  <r>
    <n v="527266"/>
    <x v="1"/>
    <x v="0"/>
    <n v="20000"/>
    <n v="20000"/>
    <n v="0"/>
    <x v="0"/>
    <x v="1"/>
    <x v="1"/>
    <n v="492"/>
    <x v="0"/>
  </r>
  <r>
    <n v="527269"/>
    <x v="1"/>
    <x v="0"/>
    <n v="10000"/>
    <n v="10000"/>
    <n v="0"/>
    <x v="0"/>
    <x v="1"/>
    <x v="1"/>
    <n v="439"/>
    <x v="3"/>
  </r>
  <r>
    <n v="527282"/>
    <x v="0"/>
    <x v="1"/>
    <n v="45000"/>
    <n v="45000"/>
    <n v="0"/>
    <x v="0"/>
    <x v="0"/>
    <x v="1"/>
    <n v="450"/>
    <x v="3"/>
  </r>
  <r>
    <n v="527285"/>
    <x v="1"/>
    <x v="0"/>
    <n v="35000"/>
    <n v="35000"/>
    <n v="0"/>
    <x v="0"/>
    <x v="0"/>
    <x v="1"/>
    <n v="513"/>
    <x v="7"/>
  </r>
  <r>
    <n v="527286"/>
    <x v="0"/>
    <x v="1"/>
    <n v="59500"/>
    <n v="59500"/>
    <n v="0"/>
    <x v="0"/>
    <x v="0"/>
    <x v="1"/>
    <n v="516"/>
    <x v="7"/>
  </r>
  <r>
    <n v="527287"/>
    <x v="0"/>
    <x v="0"/>
    <n v="76000"/>
    <n v="76000"/>
    <n v="0"/>
    <x v="0"/>
    <x v="0"/>
    <x v="2"/>
    <n v="554"/>
    <x v="10"/>
  </r>
  <r>
    <n v="527297"/>
    <x v="1"/>
    <x v="0"/>
    <n v="120000"/>
    <n v="120000"/>
    <n v="0"/>
    <x v="0"/>
    <x v="1"/>
    <x v="1"/>
    <n v="480"/>
    <x v="8"/>
  </r>
  <r>
    <n v="527301"/>
    <x v="1"/>
    <x v="0"/>
    <n v="30000"/>
    <n v="30000"/>
    <n v="0"/>
    <x v="0"/>
    <x v="1"/>
    <x v="2"/>
    <n v="454"/>
    <x v="1"/>
  </r>
  <r>
    <n v="527303"/>
    <x v="1"/>
    <x v="0"/>
    <n v="30000"/>
    <n v="30000"/>
    <n v="0"/>
    <x v="0"/>
    <x v="1"/>
    <x v="0"/>
    <n v="425"/>
    <x v="6"/>
  </r>
  <r>
    <n v="527309"/>
    <x v="1"/>
    <x v="0"/>
    <n v="40000"/>
    <n v="0"/>
    <n v="1"/>
    <x v="1"/>
    <x v="1"/>
    <x v="1"/>
    <n v="470"/>
    <x v="1"/>
  </r>
  <r>
    <n v="527320"/>
    <x v="0"/>
    <x v="0"/>
    <n v="21000"/>
    <n v="21000"/>
    <n v="0"/>
    <x v="0"/>
    <x v="1"/>
    <x v="0"/>
    <n v="461"/>
    <x v="1"/>
  </r>
  <r>
    <n v="527323"/>
    <x v="0"/>
    <x v="0"/>
    <n v="56000"/>
    <n v="56000"/>
    <n v="0"/>
    <x v="0"/>
    <x v="1"/>
    <x v="1"/>
    <n v="489"/>
    <x v="8"/>
  </r>
  <r>
    <n v="527336"/>
    <x v="0"/>
    <x v="0"/>
    <n v="38100"/>
    <n v="38100"/>
    <n v="0"/>
    <x v="0"/>
    <x v="0"/>
    <x v="0"/>
    <n v="535"/>
    <x v="9"/>
  </r>
  <r>
    <n v="527351"/>
    <x v="0"/>
    <x v="1"/>
    <n v="35000"/>
    <n v="35000"/>
    <n v="0"/>
    <x v="0"/>
    <x v="0"/>
    <x v="1"/>
    <n v="421"/>
    <x v="6"/>
  </r>
  <r>
    <n v="527357"/>
    <x v="0"/>
    <x v="0"/>
    <n v="5000"/>
    <n v="5000"/>
    <n v="0"/>
    <x v="0"/>
    <x v="1"/>
    <x v="1"/>
    <n v="494"/>
    <x v="0"/>
  </r>
  <r>
    <n v="527360"/>
    <x v="0"/>
    <x v="0"/>
    <n v="35300"/>
    <n v="35300"/>
    <n v="0"/>
    <x v="0"/>
    <x v="1"/>
    <x v="1"/>
    <n v="557"/>
    <x v="10"/>
  </r>
  <r>
    <n v="527362"/>
    <x v="0"/>
    <x v="0"/>
    <n v="50500"/>
    <n v="50500"/>
    <n v="0"/>
    <x v="0"/>
    <x v="0"/>
    <x v="2"/>
    <n v="521"/>
    <x v="7"/>
  </r>
  <r>
    <n v="527364"/>
    <x v="1"/>
    <x v="0"/>
    <n v="5500"/>
    <n v="5500"/>
    <n v="0"/>
    <x v="0"/>
    <x v="1"/>
    <x v="0"/>
    <n v="480"/>
    <x v="8"/>
  </r>
  <r>
    <n v="527379"/>
    <x v="0"/>
    <x v="0"/>
    <n v="80000"/>
    <n v="80000"/>
    <n v="0"/>
    <x v="0"/>
    <x v="0"/>
    <x v="1"/>
    <n v="477"/>
    <x v="8"/>
  </r>
  <r>
    <n v="527381"/>
    <x v="0"/>
    <x v="2"/>
    <n v="44800"/>
    <n v="44800"/>
    <n v="0"/>
    <x v="0"/>
    <x v="1"/>
    <x v="1"/>
    <n v="490"/>
    <x v="8"/>
  </r>
  <r>
    <n v="527384"/>
    <x v="0"/>
    <x v="0"/>
    <n v="20000"/>
    <n v="20000"/>
    <n v="0"/>
    <x v="0"/>
    <x v="1"/>
    <x v="1"/>
    <n v="476"/>
    <x v="8"/>
  </r>
  <r>
    <n v="527389"/>
    <x v="0"/>
    <x v="2"/>
    <n v="15300"/>
    <n v="15300"/>
    <n v="0"/>
    <x v="0"/>
    <x v="0"/>
    <x v="0"/>
    <n v="465"/>
    <x v="1"/>
  </r>
  <r>
    <n v="527395"/>
    <x v="0"/>
    <x v="1"/>
    <n v="40000"/>
    <n v="40000"/>
    <n v="0"/>
    <x v="0"/>
    <x v="0"/>
    <x v="0"/>
    <n v="495"/>
    <x v="0"/>
  </r>
  <r>
    <n v="527402"/>
    <x v="0"/>
    <x v="0"/>
    <n v="5000"/>
    <n v="5000"/>
    <n v="0"/>
    <x v="0"/>
    <x v="1"/>
    <x v="2"/>
    <n v="545"/>
    <x v="9"/>
  </r>
  <r>
    <n v="527407"/>
    <x v="1"/>
    <x v="1"/>
    <n v="30000"/>
    <n v="30000"/>
    <n v="0"/>
    <x v="0"/>
    <x v="0"/>
    <x v="0"/>
    <n v="472"/>
    <x v="8"/>
  </r>
  <r>
    <n v="527415"/>
    <x v="0"/>
    <x v="0"/>
    <n v="30000"/>
    <n v="30000"/>
    <n v="0"/>
    <x v="0"/>
    <x v="0"/>
    <x v="0"/>
    <n v="500"/>
    <x v="0"/>
  </r>
  <r>
    <n v="527417"/>
    <x v="0"/>
    <x v="0"/>
    <n v="22481"/>
    <n v="22481"/>
    <n v="0"/>
    <x v="0"/>
    <x v="1"/>
    <x v="2"/>
    <n v="538"/>
    <x v="9"/>
  </r>
  <r>
    <n v="527430"/>
    <x v="0"/>
    <x v="1"/>
    <n v="2000"/>
    <n v="2000"/>
    <n v="0"/>
    <x v="0"/>
    <x v="0"/>
    <x v="0"/>
    <n v="477"/>
    <x v="8"/>
  </r>
  <r>
    <n v="527431"/>
    <x v="0"/>
    <x v="1"/>
    <n v="28000"/>
    <n v="28000"/>
    <n v="0"/>
    <x v="0"/>
    <x v="1"/>
    <x v="0"/>
    <n v="504"/>
    <x v="0"/>
  </r>
  <r>
    <n v="527434"/>
    <x v="0"/>
    <x v="0"/>
    <n v="25000"/>
    <n v="25000"/>
    <n v="0"/>
    <x v="0"/>
    <x v="1"/>
    <x v="0"/>
    <n v="506"/>
    <x v="0"/>
  </r>
  <r>
    <n v="527437"/>
    <x v="1"/>
    <x v="0"/>
    <n v="40000"/>
    <n v="40000"/>
    <n v="0"/>
    <x v="0"/>
    <x v="0"/>
    <x v="2"/>
    <n v="415"/>
    <x v="6"/>
  </r>
  <r>
    <n v="527472"/>
    <x v="0"/>
    <x v="0"/>
    <n v="35000"/>
    <n v="35000"/>
    <n v="0"/>
    <x v="0"/>
    <x v="0"/>
    <x v="1"/>
    <n v="444"/>
    <x v="3"/>
  </r>
  <r>
    <n v="527477"/>
    <x v="0"/>
    <x v="1"/>
    <n v="92000"/>
    <n v="92000"/>
    <n v="0"/>
    <x v="0"/>
    <x v="1"/>
    <x v="1"/>
    <n v="525"/>
    <x v="7"/>
  </r>
  <r>
    <n v="527482"/>
    <x v="0"/>
    <x v="0"/>
    <n v="41000"/>
    <n v="41000"/>
    <n v="0"/>
    <x v="0"/>
    <x v="0"/>
    <x v="0"/>
    <n v="425"/>
    <x v="6"/>
  </r>
  <r>
    <n v="527494"/>
    <x v="1"/>
    <x v="0"/>
    <n v="500"/>
    <n v="500"/>
    <n v="0"/>
    <x v="0"/>
    <x v="0"/>
    <x v="1"/>
    <n v="453"/>
    <x v="1"/>
  </r>
  <r>
    <n v="527504"/>
    <x v="1"/>
    <x v="0"/>
    <n v="500"/>
    <n v="500"/>
    <n v="0"/>
    <x v="0"/>
    <x v="1"/>
    <x v="1"/>
    <n v="475"/>
    <x v="8"/>
  </r>
  <r>
    <n v="527540"/>
    <x v="1"/>
    <x v="0"/>
    <n v="30000"/>
    <n v="30000"/>
    <n v="0"/>
    <x v="0"/>
    <x v="1"/>
    <x v="0"/>
    <n v="442"/>
    <x v="3"/>
  </r>
  <r>
    <n v="527543"/>
    <x v="0"/>
    <x v="1"/>
    <n v="40000"/>
    <n v="40000"/>
    <n v="0"/>
    <x v="0"/>
    <x v="1"/>
    <x v="1"/>
    <n v="450"/>
    <x v="3"/>
  </r>
  <r>
    <n v="527546"/>
    <x v="0"/>
    <x v="0"/>
    <n v="54000"/>
    <n v="54000"/>
    <n v="0"/>
    <x v="0"/>
    <x v="1"/>
    <x v="2"/>
    <n v="529"/>
    <x v="7"/>
  </r>
  <r>
    <n v="527552"/>
    <x v="0"/>
    <x v="2"/>
    <n v="35000"/>
    <n v="35000"/>
    <n v="0"/>
    <x v="0"/>
    <x v="0"/>
    <x v="1"/>
    <n v="487"/>
    <x v="8"/>
  </r>
  <r>
    <n v="527553"/>
    <x v="0"/>
    <x v="0"/>
    <n v="42000"/>
    <n v="42000"/>
    <n v="0"/>
    <x v="0"/>
    <x v="1"/>
    <x v="0"/>
    <n v="553"/>
    <x v="10"/>
  </r>
  <r>
    <n v="527554"/>
    <x v="0"/>
    <x v="0"/>
    <n v="30000"/>
    <n v="30000"/>
    <n v="0"/>
    <x v="0"/>
    <x v="0"/>
    <x v="1"/>
    <n v="518"/>
    <x v="7"/>
  </r>
  <r>
    <n v="527561"/>
    <x v="1"/>
    <x v="1"/>
    <n v="20000"/>
    <n v="20000"/>
    <n v="0"/>
    <x v="0"/>
    <x v="0"/>
    <x v="1"/>
    <n v="513"/>
    <x v="7"/>
  </r>
  <r>
    <n v="527568"/>
    <x v="0"/>
    <x v="0"/>
    <n v="60000"/>
    <n v="60000"/>
    <n v="0"/>
    <x v="0"/>
    <x v="1"/>
    <x v="0"/>
    <n v="488"/>
    <x v="8"/>
  </r>
  <r>
    <n v="527570"/>
    <x v="0"/>
    <x v="0"/>
    <n v="95000"/>
    <n v="95000"/>
    <n v="0"/>
    <x v="0"/>
    <x v="0"/>
    <x v="2"/>
    <n v="443"/>
    <x v="3"/>
  </r>
  <r>
    <n v="527583"/>
    <x v="1"/>
    <x v="0"/>
    <n v="10000"/>
    <n v="10000"/>
    <n v="0"/>
    <x v="0"/>
    <x v="1"/>
    <x v="0"/>
    <n v="496"/>
    <x v="0"/>
  </r>
  <r>
    <n v="527584"/>
    <x v="0"/>
    <x v="0"/>
    <n v="67800"/>
    <n v="32864.800000000003"/>
    <n v="1"/>
    <x v="1"/>
    <x v="1"/>
    <x v="1"/>
    <n v="477"/>
    <x v="8"/>
  </r>
  <r>
    <n v="527587"/>
    <x v="0"/>
    <x v="0"/>
    <n v="43950"/>
    <n v="43950"/>
    <n v="0"/>
    <x v="0"/>
    <x v="1"/>
    <x v="0"/>
    <n v="559"/>
    <x v="10"/>
  </r>
  <r>
    <n v="527588"/>
    <x v="0"/>
    <x v="0"/>
    <n v="30000"/>
    <n v="30000"/>
    <n v="0"/>
    <x v="0"/>
    <x v="0"/>
    <x v="1"/>
    <n v="445"/>
    <x v="3"/>
  </r>
  <r>
    <n v="527592"/>
    <x v="0"/>
    <x v="0"/>
    <n v="11500"/>
    <n v="11500"/>
    <n v="0"/>
    <x v="0"/>
    <x v="1"/>
    <x v="0"/>
    <n v="520"/>
    <x v="7"/>
  </r>
  <r>
    <n v="527607"/>
    <x v="0"/>
    <x v="0"/>
    <n v="40000"/>
    <n v="40000"/>
    <n v="0"/>
    <x v="0"/>
    <x v="0"/>
    <x v="0"/>
    <n v="481"/>
    <x v="8"/>
  </r>
  <r>
    <n v="527608"/>
    <x v="1"/>
    <x v="0"/>
    <n v="60000"/>
    <n v="60000"/>
    <n v="0"/>
    <x v="0"/>
    <x v="0"/>
    <x v="1"/>
    <n v="449"/>
    <x v="3"/>
  </r>
  <r>
    <n v="527614"/>
    <x v="0"/>
    <x v="0"/>
    <n v="20000"/>
    <n v="20000"/>
    <n v="0"/>
    <x v="0"/>
    <x v="0"/>
    <x v="1"/>
    <n v="500"/>
    <x v="0"/>
  </r>
  <r>
    <n v="527618"/>
    <x v="0"/>
    <x v="2"/>
    <n v="30500"/>
    <n v="30000"/>
    <n v="1"/>
    <x v="1"/>
    <x v="0"/>
    <x v="1"/>
    <n v="451"/>
    <x v="1"/>
  </r>
  <r>
    <n v="527637"/>
    <x v="0"/>
    <x v="0"/>
    <n v="30000"/>
    <n v="30000"/>
    <n v="0"/>
    <x v="0"/>
    <x v="1"/>
    <x v="0"/>
    <n v="501"/>
    <x v="0"/>
  </r>
  <r>
    <n v="527642"/>
    <x v="1"/>
    <x v="1"/>
    <n v="48000"/>
    <n v="48000"/>
    <n v="0"/>
    <x v="0"/>
    <x v="1"/>
    <x v="1"/>
    <n v="538"/>
    <x v="9"/>
  </r>
  <r>
    <n v="527652"/>
    <x v="1"/>
    <x v="0"/>
    <n v="18000"/>
    <n v="18000"/>
    <n v="0"/>
    <x v="0"/>
    <x v="0"/>
    <x v="1"/>
    <n v="446"/>
    <x v="3"/>
  </r>
  <r>
    <n v="527655"/>
    <x v="0"/>
    <x v="0"/>
    <n v="25000"/>
    <n v="25000"/>
    <n v="0"/>
    <x v="0"/>
    <x v="0"/>
    <x v="2"/>
    <n v="457"/>
    <x v="1"/>
  </r>
  <r>
    <n v="527661"/>
    <x v="0"/>
    <x v="0"/>
    <n v="60000"/>
    <n v="60000"/>
    <n v="0"/>
    <x v="0"/>
    <x v="1"/>
    <x v="0"/>
    <n v="522"/>
    <x v="7"/>
  </r>
  <r>
    <n v="527664"/>
    <x v="1"/>
    <x v="0"/>
    <n v="50000"/>
    <n v="50000"/>
    <n v="0"/>
    <x v="0"/>
    <x v="1"/>
    <x v="2"/>
    <n v="489"/>
    <x v="8"/>
  </r>
  <r>
    <n v="527667"/>
    <x v="0"/>
    <x v="0"/>
    <n v="27000"/>
    <n v="27000"/>
    <n v="0"/>
    <x v="0"/>
    <x v="0"/>
    <x v="1"/>
    <n v="502"/>
    <x v="0"/>
  </r>
  <r>
    <n v="527673"/>
    <x v="0"/>
    <x v="0"/>
    <n v="5000"/>
    <n v="5000"/>
    <n v="0"/>
    <x v="0"/>
    <x v="1"/>
    <x v="0"/>
    <n v="439"/>
    <x v="3"/>
  </r>
  <r>
    <n v="527689"/>
    <x v="1"/>
    <x v="1"/>
    <n v="20000"/>
    <n v="20000"/>
    <n v="0"/>
    <x v="0"/>
    <x v="0"/>
    <x v="0"/>
    <n v="451"/>
    <x v="1"/>
  </r>
  <r>
    <n v="527691"/>
    <x v="0"/>
    <x v="0"/>
    <n v="35000"/>
    <n v="35000"/>
    <n v="0"/>
    <x v="0"/>
    <x v="1"/>
    <x v="2"/>
    <n v="475"/>
    <x v="8"/>
  </r>
  <r>
    <n v="527699"/>
    <x v="0"/>
    <x v="0"/>
    <n v="40000"/>
    <n v="40000"/>
    <n v="0"/>
    <x v="0"/>
    <x v="0"/>
    <x v="1"/>
    <n v="419"/>
    <x v="6"/>
  </r>
  <r>
    <n v="527702"/>
    <x v="0"/>
    <x v="0"/>
    <n v="49000"/>
    <n v="49000"/>
    <n v="0"/>
    <x v="0"/>
    <x v="0"/>
    <x v="1"/>
    <n v="513"/>
    <x v="7"/>
  </r>
  <r>
    <n v="527707"/>
    <x v="0"/>
    <x v="0"/>
    <n v="41000"/>
    <n v="41000"/>
    <n v="0"/>
    <x v="0"/>
    <x v="0"/>
    <x v="1"/>
    <n v="460"/>
    <x v="1"/>
  </r>
  <r>
    <n v="527726"/>
    <x v="1"/>
    <x v="0"/>
    <n v="1000"/>
    <n v="1000"/>
    <n v="0"/>
    <x v="0"/>
    <x v="1"/>
    <x v="0"/>
    <n v="458"/>
    <x v="1"/>
  </r>
  <r>
    <n v="527728"/>
    <x v="0"/>
    <x v="1"/>
    <n v="45000"/>
    <n v="45000"/>
    <n v="0"/>
    <x v="0"/>
    <x v="1"/>
    <x v="1"/>
    <n v="463"/>
    <x v="1"/>
  </r>
  <r>
    <n v="527735"/>
    <x v="1"/>
    <x v="0"/>
    <n v="40000"/>
    <n v="40000"/>
    <n v="0"/>
    <x v="0"/>
    <x v="1"/>
    <x v="0"/>
    <n v="465"/>
    <x v="1"/>
  </r>
  <r>
    <n v="527760"/>
    <x v="1"/>
    <x v="0"/>
    <n v="40000"/>
    <n v="40000"/>
    <n v="0"/>
    <x v="0"/>
    <x v="1"/>
    <x v="1"/>
    <n v="497"/>
    <x v="0"/>
  </r>
  <r>
    <n v="527761"/>
    <x v="1"/>
    <x v="0"/>
    <n v="25000"/>
    <n v="0"/>
    <n v="1"/>
    <x v="1"/>
    <x v="1"/>
    <x v="2"/>
    <n v="477"/>
    <x v="8"/>
  </r>
  <r>
    <n v="527762"/>
    <x v="1"/>
    <x v="0"/>
    <n v="30000"/>
    <n v="0"/>
    <n v="1"/>
    <x v="1"/>
    <x v="0"/>
    <x v="2"/>
    <n v="470"/>
    <x v="1"/>
  </r>
  <r>
    <n v="527766"/>
    <x v="1"/>
    <x v="0"/>
    <n v="31200"/>
    <n v="31200"/>
    <n v="0"/>
    <x v="0"/>
    <x v="0"/>
    <x v="1"/>
    <n v="481"/>
    <x v="8"/>
  </r>
  <r>
    <n v="527771"/>
    <x v="1"/>
    <x v="0"/>
    <n v="33500"/>
    <n v="33500"/>
    <n v="0"/>
    <x v="0"/>
    <x v="1"/>
    <x v="1"/>
    <n v="428"/>
    <x v="6"/>
  </r>
  <r>
    <n v="527780"/>
    <x v="1"/>
    <x v="0"/>
    <n v="5000"/>
    <n v="0"/>
    <n v="1"/>
    <x v="1"/>
    <x v="0"/>
    <x v="2"/>
    <n v="392"/>
    <x v="2"/>
  </r>
  <r>
    <n v="527787"/>
    <x v="1"/>
    <x v="0"/>
    <n v="30000"/>
    <n v="30000"/>
    <n v="0"/>
    <x v="0"/>
    <x v="1"/>
    <x v="1"/>
    <n v="456"/>
    <x v="1"/>
  </r>
  <r>
    <n v="527789"/>
    <x v="1"/>
    <x v="0"/>
    <n v="35000"/>
    <n v="35000"/>
    <n v="0"/>
    <x v="0"/>
    <x v="1"/>
    <x v="2"/>
    <n v="541"/>
    <x v="9"/>
  </r>
  <r>
    <n v="527790"/>
    <x v="1"/>
    <x v="0"/>
    <n v="30000"/>
    <n v="30000"/>
    <n v="0"/>
    <x v="0"/>
    <x v="0"/>
    <x v="0"/>
    <n v="444"/>
    <x v="3"/>
  </r>
  <r>
    <n v="527797"/>
    <x v="1"/>
    <x v="0"/>
    <n v="30000"/>
    <n v="30000"/>
    <n v="0"/>
    <x v="0"/>
    <x v="0"/>
    <x v="1"/>
    <n v="395"/>
    <x v="2"/>
  </r>
  <r>
    <n v="527799"/>
    <x v="0"/>
    <x v="0"/>
    <n v="58620"/>
    <n v="58620"/>
    <n v="0"/>
    <x v="0"/>
    <x v="1"/>
    <x v="0"/>
    <n v="525"/>
    <x v="7"/>
  </r>
  <r>
    <n v="527800"/>
    <x v="0"/>
    <x v="0"/>
    <n v="57300"/>
    <n v="57300"/>
    <n v="0"/>
    <x v="0"/>
    <x v="1"/>
    <x v="1"/>
    <n v="455"/>
    <x v="1"/>
  </r>
  <r>
    <n v="527803"/>
    <x v="1"/>
    <x v="0"/>
    <n v="80000"/>
    <n v="80000"/>
    <n v="0"/>
    <x v="0"/>
    <x v="0"/>
    <x v="1"/>
    <n v="431"/>
    <x v="3"/>
  </r>
  <r>
    <n v="527818"/>
    <x v="0"/>
    <x v="0"/>
    <n v="30000"/>
    <n v="30000"/>
    <n v="0"/>
    <x v="0"/>
    <x v="0"/>
    <x v="1"/>
    <n v="462"/>
    <x v="1"/>
  </r>
  <r>
    <n v="527821"/>
    <x v="0"/>
    <x v="0"/>
    <n v="55000"/>
    <n v="55000"/>
    <n v="0"/>
    <x v="0"/>
    <x v="1"/>
    <x v="0"/>
    <n v="451"/>
    <x v="1"/>
  </r>
  <r>
    <n v="527823"/>
    <x v="0"/>
    <x v="0"/>
    <n v="80000"/>
    <n v="80000"/>
    <n v="0"/>
    <x v="0"/>
    <x v="0"/>
    <x v="1"/>
    <n v="473"/>
    <x v="8"/>
  </r>
  <r>
    <n v="527827"/>
    <x v="1"/>
    <x v="0"/>
    <n v="40000"/>
    <n v="40000"/>
    <n v="0"/>
    <x v="0"/>
    <x v="1"/>
    <x v="1"/>
    <n v="459"/>
    <x v="1"/>
  </r>
  <r>
    <n v="527828"/>
    <x v="0"/>
    <x v="0"/>
    <n v="55500"/>
    <n v="55500"/>
    <n v="0"/>
    <x v="0"/>
    <x v="0"/>
    <x v="1"/>
    <n v="456"/>
    <x v="1"/>
  </r>
  <r>
    <n v="527843"/>
    <x v="2"/>
    <x v="2"/>
    <n v="31000"/>
    <n v="31000"/>
    <n v="0"/>
    <x v="0"/>
    <x v="0"/>
    <x v="2"/>
    <n v="464"/>
    <x v="1"/>
  </r>
  <r>
    <n v="527855"/>
    <x v="0"/>
    <x v="0"/>
    <n v="59900"/>
    <n v="59900"/>
    <n v="0"/>
    <x v="0"/>
    <x v="1"/>
    <x v="0"/>
    <n v="507"/>
    <x v="0"/>
  </r>
  <r>
    <n v="527856"/>
    <x v="1"/>
    <x v="0"/>
    <n v="21000"/>
    <n v="21000"/>
    <n v="0"/>
    <x v="0"/>
    <x v="0"/>
    <x v="1"/>
    <n v="456"/>
    <x v="1"/>
  </r>
  <r>
    <n v="527868"/>
    <x v="1"/>
    <x v="0"/>
    <n v="5000"/>
    <n v="5000"/>
    <n v="0"/>
    <x v="0"/>
    <x v="1"/>
    <x v="0"/>
    <n v="496"/>
    <x v="0"/>
  </r>
  <r>
    <n v="527872"/>
    <x v="1"/>
    <x v="0"/>
    <n v="25000"/>
    <n v="0"/>
    <n v="1"/>
    <x v="1"/>
    <x v="0"/>
    <x v="1"/>
    <n v="439"/>
    <x v="3"/>
  </r>
  <r>
    <n v="527873"/>
    <x v="1"/>
    <x v="0"/>
    <n v="11500"/>
    <n v="11500"/>
    <n v="0"/>
    <x v="0"/>
    <x v="0"/>
    <x v="1"/>
    <n v="442"/>
    <x v="3"/>
  </r>
  <r>
    <n v="527878"/>
    <x v="1"/>
    <x v="0"/>
    <n v="25000"/>
    <n v="25000"/>
    <n v="0"/>
    <x v="0"/>
    <x v="0"/>
    <x v="1"/>
    <n v="499"/>
    <x v="0"/>
  </r>
  <r>
    <n v="527885"/>
    <x v="0"/>
    <x v="1"/>
    <n v="35000"/>
    <n v="35000"/>
    <n v="0"/>
    <x v="0"/>
    <x v="1"/>
    <x v="1"/>
    <n v="495"/>
    <x v="0"/>
  </r>
  <r>
    <n v="527898"/>
    <x v="0"/>
    <x v="0"/>
    <n v="61100"/>
    <n v="61100"/>
    <n v="0"/>
    <x v="0"/>
    <x v="1"/>
    <x v="1"/>
    <n v="472"/>
    <x v="8"/>
  </r>
  <r>
    <n v="527903"/>
    <x v="2"/>
    <x v="2"/>
    <n v="10000"/>
    <n v="10000"/>
    <n v="0"/>
    <x v="0"/>
    <x v="1"/>
    <x v="1"/>
    <n v="460"/>
    <x v="1"/>
  </r>
  <r>
    <n v="527912"/>
    <x v="0"/>
    <x v="2"/>
    <n v="40000"/>
    <n v="40000"/>
    <n v="0"/>
    <x v="0"/>
    <x v="1"/>
    <x v="1"/>
    <n v="490"/>
    <x v="8"/>
  </r>
  <r>
    <n v="527936"/>
    <x v="0"/>
    <x v="0"/>
    <n v="15000"/>
    <n v="15000"/>
    <n v="0"/>
    <x v="0"/>
    <x v="1"/>
    <x v="2"/>
    <n v="469"/>
    <x v="1"/>
  </r>
  <r>
    <n v="527937"/>
    <x v="1"/>
    <x v="0"/>
    <n v="37000"/>
    <n v="37000"/>
    <n v="0"/>
    <x v="0"/>
    <x v="1"/>
    <x v="0"/>
    <n v="438"/>
    <x v="3"/>
  </r>
  <r>
    <n v="527949"/>
    <x v="0"/>
    <x v="2"/>
    <n v="107000"/>
    <n v="107000"/>
    <n v="0"/>
    <x v="0"/>
    <x v="0"/>
    <x v="1"/>
    <n v="532"/>
    <x v="9"/>
  </r>
  <r>
    <n v="527952"/>
    <x v="0"/>
    <x v="1"/>
    <n v="48000"/>
    <n v="48000"/>
    <n v="0"/>
    <x v="0"/>
    <x v="1"/>
    <x v="2"/>
    <n v="550"/>
    <x v="9"/>
  </r>
  <r>
    <n v="527976"/>
    <x v="1"/>
    <x v="0"/>
    <n v="30000"/>
    <n v="30000"/>
    <n v="0"/>
    <x v="0"/>
    <x v="1"/>
    <x v="1"/>
    <n v="466"/>
    <x v="1"/>
  </r>
  <r>
    <n v="527983"/>
    <x v="0"/>
    <x v="2"/>
    <n v="10000"/>
    <n v="10000"/>
    <n v="0"/>
    <x v="0"/>
    <x v="0"/>
    <x v="1"/>
    <n v="505"/>
    <x v="0"/>
  </r>
  <r>
    <n v="527996"/>
    <x v="2"/>
    <x v="0"/>
    <n v="70000"/>
    <n v="70000"/>
    <n v="0"/>
    <x v="0"/>
    <x v="0"/>
    <x v="0"/>
    <n v="478"/>
    <x v="8"/>
  </r>
  <r>
    <n v="528003"/>
    <x v="0"/>
    <x v="1"/>
    <n v="5000"/>
    <n v="5000"/>
    <n v="0"/>
    <x v="0"/>
    <x v="0"/>
    <x v="0"/>
    <n v="443"/>
    <x v="3"/>
  </r>
  <r>
    <n v="528013"/>
    <x v="1"/>
    <x v="0"/>
    <n v="26000"/>
    <n v="26000"/>
    <n v="0"/>
    <x v="0"/>
    <x v="0"/>
    <x v="1"/>
    <n v="450"/>
    <x v="3"/>
  </r>
  <r>
    <n v="528024"/>
    <x v="1"/>
    <x v="0"/>
    <n v="35000"/>
    <n v="35000"/>
    <n v="0"/>
    <x v="0"/>
    <x v="1"/>
    <x v="2"/>
    <n v="434"/>
    <x v="3"/>
  </r>
  <r>
    <n v="528026"/>
    <x v="0"/>
    <x v="1"/>
    <n v="25000"/>
    <n v="25000"/>
    <n v="0"/>
    <x v="0"/>
    <x v="0"/>
    <x v="1"/>
    <n v="427"/>
    <x v="6"/>
  </r>
  <r>
    <n v="528033"/>
    <x v="0"/>
    <x v="0"/>
    <n v="100900"/>
    <n v="100900"/>
    <n v="0"/>
    <x v="0"/>
    <x v="1"/>
    <x v="1"/>
    <n v="521"/>
    <x v="7"/>
  </r>
  <r>
    <n v="528039"/>
    <x v="1"/>
    <x v="0"/>
    <n v="3600"/>
    <n v="3600"/>
    <n v="0"/>
    <x v="0"/>
    <x v="0"/>
    <x v="1"/>
    <n v="431"/>
    <x v="3"/>
  </r>
  <r>
    <n v="528059"/>
    <x v="1"/>
    <x v="0"/>
    <n v="40000"/>
    <n v="40000"/>
    <n v="0"/>
    <x v="0"/>
    <x v="1"/>
    <x v="1"/>
    <n v="435"/>
    <x v="3"/>
  </r>
  <r>
    <n v="528063"/>
    <x v="0"/>
    <x v="0"/>
    <n v="51300"/>
    <n v="51300"/>
    <n v="0"/>
    <x v="0"/>
    <x v="1"/>
    <x v="1"/>
    <n v="448"/>
    <x v="3"/>
  </r>
  <r>
    <n v="528069"/>
    <x v="1"/>
    <x v="0"/>
    <n v="30000"/>
    <n v="30000"/>
    <n v="0"/>
    <x v="0"/>
    <x v="0"/>
    <x v="1"/>
    <n v="431"/>
    <x v="3"/>
  </r>
  <r>
    <n v="528092"/>
    <x v="0"/>
    <x v="2"/>
    <n v="25000"/>
    <n v="25000"/>
    <n v="0"/>
    <x v="0"/>
    <x v="1"/>
    <x v="1"/>
    <n v="486"/>
    <x v="8"/>
  </r>
  <r>
    <n v="528094"/>
    <x v="0"/>
    <x v="0"/>
    <n v="84000"/>
    <n v="84000"/>
    <n v="0"/>
    <x v="0"/>
    <x v="1"/>
    <x v="0"/>
    <n v="534"/>
    <x v="9"/>
  </r>
  <r>
    <n v="528100"/>
    <x v="0"/>
    <x v="0"/>
    <n v="89965"/>
    <n v="89965"/>
    <n v="0"/>
    <x v="0"/>
    <x v="0"/>
    <x v="1"/>
    <n v="514"/>
    <x v="7"/>
  </r>
  <r>
    <n v="528115"/>
    <x v="0"/>
    <x v="0"/>
    <n v="72000"/>
    <n v="72000"/>
    <n v="0"/>
    <x v="0"/>
    <x v="1"/>
    <x v="1"/>
    <n v="491"/>
    <x v="0"/>
  </r>
  <r>
    <n v="528116"/>
    <x v="0"/>
    <x v="0"/>
    <n v="10000"/>
    <n v="10000"/>
    <n v="0"/>
    <x v="0"/>
    <x v="0"/>
    <x v="0"/>
    <n v="462"/>
    <x v="1"/>
  </r>
  <r>
    <n v="528120"/>
    <x v="0"/>
    <x v="2"/>
    <n v="30000"/>
    <n v="30000"/>
    <n v="0"/>
    <x v="0"/>
    <x v="0"/>
    <x v="2"/>
    <n v="409"/>
    <x v="2"/>
  </r>
  <r>
    <n v="528146"/>
    <x v="0"/>
    <x v="0"/>
    <n v="46900"/>
    <n v="46900"/>
    <n v="0"/>
    <x v="0"/>
    <x v="1"/>
    <x v="0"/>
    <n v="561"/>
    <x v="10"/>
  </r>
  <r>
    <n v="528160"/>
    <x v="1"/>
    <x v="1"/>
    <n v="30000"/>
    <n v="30000"/>
    <n v="0"/>
    <x v="0"/>
    <x v="1"/>
    <x v="1"/>
    <n v="498"/>
    <x v="0"/>
  </r>
  <r>
    <n v="528183"/>
    <x v="1"/>
    <x v="2"/>
    <n v="30000"/>
    <n v="30000"/>
    <n v="0"/>
    <x v="0"/>
    <x v="0"/>
    <x v="1"/>
    <n v="460"/>
    <x v="1"/>
  </r>
  <r>
    <n v="528192"/>
    <x v="1"/>
    <x v="0"/>
    <n v="39800"/>
    <n v="39800"/>
    <n v="0"/>
    <x v="0"/>
    <x v="0"/>
    <x v="1"/>
    <n v="414"/>
    <x v="6"/>
  </r>
  <r>
    <n v="528211"/>
    <x v="1"/>
    <x v="0"/>
    <n v="35000"/>
    <n v="0.48"/>
    <n v="1"/>
    <x v="1"/>
    <x v="0"/>
    <x v="2"/>
    <n v="439"/>
    <x v="3"/>
  </r>
  <r>
    <n v="528214"/>
    <x v="0"/>
    <x v="0"/>
    <n v="20000"/>
    <n v="20000"/>
    <n v="0"/>
    <x v="0"/>
    <x v="1"/>
    <x v="2"/>
    <n v="502"/>
    <x v="0"/>
  </r>
  <r>
    <n v="528219"/>
    <x v="0"/>
    <x v="0"/>
    <n v="10000"/>
    <n v="10000"/>
    <n v="0"/>
    <x v="0"/>
    <x v="0"/>
    <x v="0"/>
    <n v="466"/>
    <x v="1"/>
  </r>
  <r>
    <n v="528226"/>
    <x v="0"/>
    <x v="0"/>
    <n v="30000"/>
    <n v="30000"/>
    <n v="0"/>
    <x v="0"/>
    <x v="0"/>
    <x v="2"/>
    <n v="477"/>
    <x v="8"/>
  </r>
  <r>
    <n v="528234"/>
    <x v="0"/>
    <x v="0"/>
    <n v="178500"/>
    <n v="178500"/>
    <n v="0"/>
    <x v="0"/>
    <x v="0"/>
    <x v="1"/>
    <n v="427"/>
    <x v="6"/>
  </r>
  <r>
    <n v="528245"/>
    <x v="1"/>
    <x v="0"/>
    <n v="20000"/>
    <n v="0"/>
    <n v="1"/>
    <x v="1"/>
    <x v="0"/>
    <x v="1"/>
    <n v="455"/>
    <x v="1"/>
  </r>
  <r>
    <n v="528269"/>
    <x v="1"/>
    <x v="0"/>
    <n v="40000"/>
    <n v="40000"/>
    <n v="0"/>
    <x v="0"/>
    <x v="1"/>
    <x v="0"/>
    <n v="463"/>
    <x v="1"/>
  </r>
  <r>
    <n v="528299"/>
    <x v="0"/>
    <x v="0"/>
    <n v="25000"/>
    <n v="25000"/>
    <n v="0"/>
    <x v="0"/>
    <x v="1"/>
    <x v="2"/>
    <n v="500"/>
    <x v="0"/>
  </r>
  <r>
    <n v="528305"/>
    <x v="0"/>
    <x v="0"/>
    <n v="62000"/>
    <n v="62000"/>
    <n v="0"/>
    <x v="0"/>
    <x v="0"/>
    <x v="1"/>
    <n v="454"/>
    <x v="1"/>
  </r>
  <r>
    <n v="528307"/>
    <x v="2"/>
    <x v="0"/>
    <n v="8000"/>
    <n v="8000"/>
    <n v="0"/>
    <x v="0"/>
    <x v="0"/>
    <x v="1"/>
    <n v="510"/>
    <x v="0"/>
  </r>
  <r>
    <n v="528309"/>
    <x v="0"/>
    <x v="1"/>
    <n v="20000"/>
    <n v="20000"/>
    <n v="0"/>
    <x v="0"/>
    <x v="0"/>
    <x v="0"/>
    <n v="452"/>
    <x v="1"/>
  </r>
  <r>
    <n v="528313"/>
    <x v="2"/>
    <x v="2"/>
    <n v="28000"/>
    <n v="28000"/>
    <n v="0"/>
    <x v="0"/>
    <x v="1"/>
    <x v="1"/>
    <n v="480"/>
    <x v="8"/>
  </r>
  <r>
    <n v="528317"/>
    <x v="0"/>
    <x v="2"/>
    <n v="31500"/>
    <n v="31500"/>
    <n v="0"/>
    <x v="0"/>
    <x v="0"/>
    <x v="2"/>
    <n v="431"/>
    <x v="3"/>
  </r>
  <r>
    <n v="528323"/>
    <x v="0"/>
    <x v="0"/>
    <n v="30000"/>
    <n v="30000"/>
    <n v="0"/>
    <x v="0"/>
    <x v="1"/>
    <x v="0"/>
    <n v="396"/>
    <x v="2"/>
  </r>
  <r>
    <n v="528344"/>
    <x v="1"/>
    <x v="0"/>
    <n v="35000"/>
    <n v="35000"/>
    <n v="0"/>
    <x v="0"/>
    <x v="1"/>
    <x v="1"/>
    <n v="405"/>
    <x v="2"/>
  </r>
  <r>
    <n v="528348"/>
    <x v="1"/>
    <x v="0"/>
    <n v="35000"/>
    <n v="35000"/>
    <n v="0"/>
    <x v="0"/>
    <x v="1"/>
    <x v="0"/>
    <n v="438"/>
    <x v="3"/>
  </r>
  <r>
    <n v="528358"/>
    <x v="2"/>
    <x v="1"/>
    <n v="52000"/>
    <n v="52000"/>
    <n v="0"/>
    <x v="0"/>
    <x v="0"/>
    <x v="1"/>
    <n v="421"/>
    <x v="6"/>
  </r>
  <r>
    <n v="528384"/>
    <x v="1"/>
    <x v="0"/>
    <n v="60000"/>
    <n v="60000"/>
    <n v="0"/>
    <x v="0"/>
    <x v="1"/>
    <x v="1"/>
    <n v="402"/>
    <x v="2"/>
  </r>
  <r>
    <n v="528388"/>
    <x v="0"/>
    <x v="0"/>
    <n v="116871.1"/>
    <n v="116871.1"/>
    <n v="0"/>
    <x v="0"/>
    <x v="1"/>
    <x v="1"/>
    <n v="517"/>
    <x v="7"/>
  </r>
  <r>
    <n v="528410"/>
    <x v="1"/>
    <x v="0"/>
    <n v="500"/>
    <n v="500"/>
    <n v="0"/>
    <x v="0"/>
    <x v="1"/>
    <x v="1"/>
    <n v="462"/>
    <x v="1"/>
  </r>
  <r>
    <n v="528415"/>
    <x v="1"/>
    <x v="0"/>
    <n v="24000"/>
    <n v="24000"/>
    <n v="0"/>
    <x v="0"/>
    <x v="1"/>
    <x v="2"/>
    <n v="385"/>
    <x v="4"/>
  </r>
  <r>
    <n v="528422"/>
    <x v="0"/>
    <x v="0"/>
    <n v="65000"/>
    <n v="65000"/>
    <n v="0"/>
    <x v="0"/>
    <x v="1"/>
    <x v="2"/>
    <n v="479"/>
    <x v="8"/>
  </r>
  <r>
    <n v="528428"/>
    <x v="1"/>
    <x v="0"/>
    <n v="50000"/>
    <n v="0"/>
    <n v="1"/>
    <x v="1"/>
    <x v="0"/>
    <x v="2"/>
    <n v="446"/>
    <x v="3"/>
  </r>
  <r>
    <n v="528440"/>
    <x v="1"/>
    <x v="0"/>
    <n v="50000"/>
    <n v="50000"/>
    <n v="0"/>
    <x v="0"/>
    <x v="1"/>
    <x v="1"/>
    <n v="422"/>
    <x v="6"/>
  </r>
  <r>
    <n v="528445"/>
    <x v="0"/>
    <x v="2"/>
    <n v="20000"/>
    <n v="20000"/>
    <n v="0"/>
    <x v="0"/>
    <x v="1"/>
    <x v="1"/>
    <n v="458"/>
    <x v="1"/>
  </r>
  <r>
    <n v="528455"/>
    <x v="0"/>
    <x v="2"/>
    <n v="56000"/>
    <n v="56000"/>
    <n v="0"/>
    <x v="0"/>
    <x v="1"/>
    <x v="2"/>
    <n v="461"/>
    <x v="1"/>
  </r>
  <r>
    <n v="528465"/>
    <x v="0"/>
    <x v="2"/>
    <n v="69600"/>
    <n v="69600"/>
    <n v="0"/>
    <x v="0"/>
    <x v="1"/>
    <x v="1"/>
    <n v="521"/>
    <x v="7"/>
  </r>
  <r>
    <n v="528467"/>
    <x v="0"/>
    <x v="2"/>
    <n v="30000"/>
    <n v="30000"/>
    <n v="0"/>
    <x v="0"/>
    <x v="0"/>
    <x v="1"/>
    <n v="456"/>
    <x v="1"/>
  </r>
  <r>
    <n v="528474"/>
    <x v="0"/>
    <x v="0"/>
    <n v="31500"/>
    <n v="31500"/>
    <n v="0"/>
    <x v="0"/>
    <x v="0"/>
    <x v="1"/>
    <n v="444"/>
    <x v="3"/>
  </r>
  <r>
    <n v="528483"/>
    <x v="0"/>
    <x v="0"/>
    <n v="17500"/>
    <n v="17500"/>
    <n v="0"/>
    <x v="0"/>
    <x v="0"/>
    <x v="2"/>
    <n v="482"/>
    <x v="8"/>
  </r>
  <r>
    <n v="528489"/>
    <x v="0"/>
    <x v="0"/>
    <n v="46000"/>
    <n v="46000"/>
    <n v="0"/>
    <x v="0"/>
    <x v="0"/>
    <x v="1"/>
    <n v="464"/>
    <x v="1"/>
  </r>
  <r>
    <n v="528490"/>
    <x v="1"/>
    <x v="1"/>
    <n v="25000"/>
    <n v="25000"/>
    <n v="0"/>
    <x v="0"/>
    <x v="1"/>
    <x v="1"/>
    <n v="475"/>
    <x v="8"/>
  </r>
  <r>
    <n v="528495"/>
    <x v="0"/>
    <x v="0"/>
    <n v="5000"/>
    <n v="5000"/>
    <n v="0"/>
    <x v="0"/>
    <x v="1"/>
    <x v="1"/>
    <n v="463"/>
    <x v="1"/>
  </r>
  <r>
    <n v="528497"/>
    <x v="0"/>
    <x v="1"/>
    <n v="140000"/>
    <n v="140000"/>
    <n v="0"/>
    <x v="0"/>
    <x v="0"/>
    <x v="0"/>
    <n v="462"/>
    <x v="1"/>
  </r>
  <r>
    <n v="528498"/>
    <x v="1"/>
    <x v="0"/>
    <n v="38000"/>
    <n v="7909.4"/>
    <n v="1"/>
    <x v="1"/>
    <x v="0"/>
    <x v="1"/>
    <n v="472"/>
    <x v="8"/>
  </r>
  <r>
    <n v="528501"/>
    <x v="2"/>
    <x v="1"/>
    <n v="45000"/>
    <n v="45000"/>
    <n v="0"/>
    <x v="0"/>
    <x v="0"/>
    <x v="0"/>
    <n v="445"/>
    <x v="3"/>
  </r>
  <r>
    <n v="528503"/>
    <x v="0"/>
    <x v="1"/>
    <n v="39000"/>
    <n v="39000"/>
    <n v="0"/>
    <x v="0"/>
    <x v="1"/>
    <x v="1"/>
    <n v="445"/>
    <x v="3"/>
  </r>
  <r>
    <n v="528504"/>
    <x v="1"/>
    <x v="0"/>
    <n v="18000"/>
    <n v="18000"/>
    <n v="0"/>
    <x v="0"/>
    <x v="0"/>
    <x v="1"/>
    <n v="444"/>
    <x v="3"/>
  </r>
  <r>
    <n v="528516"/>
    <x v="0"/>
    <x v="1"/>
    <n v="10000"/>
    <n v="10000"/>
    <n v="0"/>
    <x v="0"/>
    <x v="0"/>
    <x v="2"/>
    <n v="480"/>
    <x v="8"/>
  </r>
  <r>
    <n v="528532"/>
    <x v="1"/>
    <x v="0"/>
    <n v="30000"/>
    <n v="30000"/>
    <n v="0"/>
    <x v="0"/>
    <x v="0"/>
    <x v="1"/>
    <n v="418"/>
    <x v="6"/>
  </r>
  <r>
    <n v="528534"/>
    <x v="0"/>
    <x v="0"/>
    <n v="17000"/>
    <n v="17000"/>
    <n v="0"/>
    <x v="0"/>
    <x v="1"/>
    <x v="1"/>
    <n v="426"/>
    <x v="6"/>
  </r>
  <r>
    <n v="528566"/>
    <x v="1"/>
    <x v="0"/>
    <n v="500"/>
    <n v="500"/>
    <n v="0"/>
    <x v="0"/>
    <x v="0"/>
    <x v="0"/>
    <n v="502"/>
    <x v="0"/>
  </r>
  <r>
    <n v="528571"/>
    <x v="0"/>
    <x v="2"/>
    <n v="35000"/>
    <n v="35000"/>
    <n v="0"/>
    <x v="0"/>
    <x v="1"/>
    <x v="1"/>
    <n v="464"/>
    <x v="1"/>
  </r>
  <r>
    <n v="528587"/>
    <x v="0"/>
    <x v="2"/>
    <n v="25000"/>
    <n v="25000"/>
    <n v="0"/>
    <x v="0"/>
    <x v="1"/>
    <x v="0"/>
    <n v="446"/>
    <x v="3"/>
  </r>
  <r>
    <n v="528600"/>
    <x v="0"/>
    <x v="0"/>
    <n v="120000"/>
    <n v="120000"/>
    <n v="0"/>
    <x v="0"/>
    <x v="1"/>
    <x v="0"/>
    <n v="488"/>
    <x v="8"/>
  </r>
  <r>
    <n v="528602"/>
    <x v="0"/>
    <x v="0"/>
    <n v="50000"/>
    <n v="50000"/>
    <n v="0"/>
    <x v="0"/>
    <x v="0"/>
    <x v="1"/>
    <n v="450"/>
    <x v="3"/>
  </r>
  <r>
    <n v="528603"/>
    <x v="0"/>
    <x v="0"/>
    <n v="35000"/>
    <n v="35000"/>
    <n v="0"/>
    <x v="0"/>
    <x v="1"/>
    <x v="1"/>
    <n v="456"/>
    <x v="1"/>
  </r>
  <r>
    <n v="528605"/>
    <x v="0"/>
    <x v="0"/>
    <n v="48500"/>
    <n v="48500"/>
    <n v="0"/>
    <x v="0"/>
    <x v="1"/>
    <x v="1"/>
    <n v="434"/>
    <x v="3"/>
  </r>
  <r>
    <n v="528629"/>
    <x v="0"/>
    <x v="0"/>
    <n v="90000"/>
    <n v="90000"/>
    <n v="0"/>
    <x v="0"/>
    <x v="1"/>
    <x v="0"/>
    <n v="438"/>
    <x v="3"/>
  </r>
  <r>
    <n v="528635"/>
    <x v="1"/>
    <x v="0"/>
    <n v="35000"/>
    <n v="35000"/>
    <n v="0"/>
    <x v="0"/>
    <x v="0"/>
    <x v="2"/>
    <n v="489"/>
    <x v="8"/>
  </r>
  <r>
    <n v="528637"/>
    <x v="0"/>
    <x v="1"/>
    <n v="23000"/>
    <n v="23000"/>
    <n v="0"/>
    <x v="0"/>
    <x v="0"/>
    <x v="1"/>
    <n v="524"/>
    <x v="7"/>
  </r>
  <r>
    <n v="528653"/>
    <x v="1"/>
    <x v="0"/>
    <n v="10000"/>
    <n v="10000"/>
    <n v="0"/>
    <x v="0"/>
    <x v="1"/>
    <x v="1"/>
    <n v="477"/>
    <x v="8"/>
  </r>
  <r>
    <n v="528657"/>
    <x v="0"/>
    <x v="0"/>
    <n v="35500"/>
    <n v="35500"/>
    <n v="0"/>
    <x v="0"/>
    <x v="0"/>
    <x v="1"/>
    <n v="474"/>
    <x v="8"/>
  </r>
  <r>
    <n v="528658"/>
    <x v="0"/>
    <x v="0"/>
    <n v="70000"/>
    <n v="70000"/>
    <n v="0"/>
    <x v="0"/>
    <x v="1"/>
    <x v="1"/>
    <n v="467"/>
    <x v="1"/>
  </r>
  <r>
    <n v="528666"/>
    <x v="0"/>
    <x v="0"/>
    <n v="40000"/>
    <n v="40000"/>
    <n v="0"/>
    <x v="0"/>
    <x v="1"/>
    <x v="1"/>
    <n v="471"/>
    <x v="8"/>
  </r>
  <r>
    <n v="528692"/>
    <x v="0"/>
    <x v="1"/>
    <n v="18500"/>
    <n v="18500"/>
    <n v="0"/>
    <x v="0"/>
    <x v="1"/>
    <x v="0"/>
    <n v="520"/>
    <x v="7"/>
  </r>
  <r>
    <n v="528709"/>
    <x v="0"/>
    <x v="0"/>
    <n v="20600"/>
    <n v="20600"/>
    <n v="0"/>
    <x v="0"/>
    <x v="1"/>
    <x v="0"/>
    <n v="435"/>
    <x v="3"/>
  </r>
  <r>
    <n v="528720"/>
    <x v="0"/>
    <x v="0"/>
    <n v="12000"/>
    <n v="12000"/>
    <n v="0"/>
    <x v="0"/>
    <x v="0"/>
    <x v="2"/>
    <n v="512"/>
    <x v="7"/>
  </r>
  <r>
    <n v="528731"/>
    <x v="0"/>
    <x v="0"/>
    <n v="12000"/>
    <n v="12000"/>
    <n v="0"/>
    <x v="0"/>
    <x v="0"/>
    <x v="1"/>
    <n v="492"/>
    <x v="0"/>
  </r>
  <r>
    <n v="528745"/>
    <x v="0"/>
    <x v="0"/>
    <n v="35000"/>
    <n v="35000"/>
    <n v="0"/>
    <x v="0"/>
    <x v="1"/>
    <x v="1"/>
    <n v="484"/>
    <x v="8"/>
  </r>
  <r>
    <n v="528761"/>
    <x v="1"/>
    <x v="0"/>
    <n v="1000"/>
    <n v="1000"/>
    <n v="0"/>
    <x v="0"/>
    <x v="1"/>
    <x v="0"/>
    <n v="463"/>
    <x v="1"/>
  </r>
  <r>
    <n v="528793"/>
    <x v="0"/>
    <x v="0"/>
    <n v="19500"/>
    <n v="19500"/>
    <n v="0"/>
    <x v="0"/>
    <x v="0"/>
    <x v="0"/>
    <n v="437"/>
    <x v="3"/>
  </r>
  <r>
    <n v="528851"/>
    <x v="1"/>
    <x v="0"/>
    <n v="700"/>
    <n v="700"/>
    <n v="0"/>
    <x v="0"/>
    <x v="0"/>
    <x v="0"/>
    <n v="435"/>
    <x v="3"/>
  </r>
  <r>
    <n v="528861"/>
    <x v="1"/>
    <x v="0"/>
    <n v="1400"/>
    <n v="1400"/>
    <n v="0"/>
    <x v="0"/>
    <x v="0"/>
    <x v="1"/>
    <n v="473"/>
    <x v="8"/>
  </r>
  <r>
    <n v="528879"/>
    <x v="0"/>
    <x v="2"/>
    <n v="18000"/>
    <n v="18000"/>
    <n v="0"/>
    <x v="0"/>
    <x v="1"/>
    <x v="1"/>
    <n v="500"/>
    <x v="0"/>
  </r>
  <r>
    <n v="528984"/>
    <x v="1"/>
    <x v="0"/>
    <n v="1400"/>
    <n v="1400"/>
    <n v="0"/>
    <x v="0"/>
    <x v="0"/>
    <x v="1"/>
    <n v="420"/>
    <x v="6"/>
  </r>
  <r>
    <n v="528996"/>
    <x v="1"/>
    <x v="0"/>
    <n v="18000"/>
    <n v="18000"/>
    <n v="0"/>
    <x v="0"/>
    <x v="0"/>
    <x v="2"/>
    <n v="399"/>
    <x v="2"/>
  </r>
  <r>
    <n v="529000"/>
    <x v="0"/>
    <x v="0"/>
    <n v="54000"/>
    <n v="54000"/>
    <n v="0"/>
    <x v="0"/>
    <x v="1"/>
    <x v="2"/>
    <n v="548"/>
    <x v="9"/>
  </r>
  <r>
    <n v="529148"/>
    <x v="1"/>
    <x v="0"/>
    <n v="40000"/>
    <n v="40000"/>
    <n v="0"/>
    <x v="0"/>
    <x v="1"/>
    <x v="0"/>
    <n v="449"/>
    <x v="3"/>
  </r>
  <r>
    <n v="529165"/>
    <x v="1"/>
    <x v="0"/>
    <n v="35000"/>
    <n v="35000"/>
    <n v="0"/>
    <x v="0"/>
    <x v="1"/>
    <x v="0"/>
    <n v="480"/>
    <x v="8"/>
  </r>
  <r>
    <n v="529172"/>
    <x v="1"/>
    <x v="0"/>
    <n v="40000"/>
    <n v="40000"/>
    <n v="0"/>
    <x v="0"/>
    <x v="0"/>
    <x v="0"/>
    <n v="446"/>
    <x v="3"/>
  </r>
  <r>
    <n v="529173"/>
    <x v="0"/>
    <x v="2"/>
    <n v="25000"/>
    <n v="25000"/>
    <n v="0"/>
    <x v="0"/>
    <x v="0"/>
    <x v="1"/>
    <n v="488"/>
    <x v="8"/>
  </r>
  <r>
    <n v="529189"/>
    <x v="1"/>
    <x v="0"/>
    <n v="18000"/>
    <n v="18000"/>
    <n v="0"/>
    <x v="0"/>
    <x v="0"/>
    <x v="1"/>
    <n v="450"/>
    <x v="3"/>
  </r>
  <r>
    <n v="529204"/>
    <x v="0"/>
    <x v="2"/>
    <n v="12000"/>
    <n v="12000"/>
    <n v="0"/>
    <x v="0"/>
    <x v="0"/>
    <x v="1"/>
    <n v="512"/>
    <x v="7"/>
  </r>
  <r>
    <n v="529255"/>
    <x v="0"/>
    <x v="0"/>
    <n v="10000"/>
    <n v="10000"/>
    <n v="0"/>
    <x v="0"/>
    <x v="0"/>
    <x v="1"/>
    <n v="497"/>
    <x v="0"/>
  </r>
  <r>
    <n v="529257"/>
    <x v="1"/>
    <x v="1"/>
    <n v="1000"/>
    <n v="1000"/>
    <n v="0"/>
    <x v="0"/>
    <x v="1"/>
    <x v="1"/>
    <n v="481"/>
    <x v="8"/>
  </r>
  <r>
    <n v="529267"/>
    <x v="1"/>
    <x v="0"/>
    <n v="9500"/>
    <n v="9500"/>
    <n v="0"/>
    <x v="0"/>
    <x v="0"/>
    <x v="2"/>
    <n v="504"/>
    <x v="0"/>
  </r>
  <r>
    <n v="529282"/>
    <x v="0"/>
    <x v="0"/>
    <n v="20000"/>
    <n v="20000"/>
    <n v="0"/>
    <x v="0"/>
    <x v="1"/>
    <x v="1"/>
    <n v="383"/>
    <x v="4"/>
  </r>
  <r>
    <n v="529287"/>
    <x v="0"/>
    <x v="0"/>
    <n v="84200"/>
    <n v="84200"/>
    <n v="0"/>
    <x v="0"/>
    <x v="1"/>
    <x v="0"/>
    <n v="542"/>
    <x v="9"/>
  </r>
  <r>
    <n v="529296"/>
    <x v="0"/>
    <x v="0"/>
    <n v="40000"/>
    <n v="40000"/>
    <n v="0"/>
    <x v="0"/>
    <x v="0"/>
    <x v="1"/>
    <n v="444"/>
    <x v="3"/>
  </r>
  <r>
    <n v="529300"/>
    <x v="1"/>
    <x v="0"/>
    <n v="3500"/>
    <n v="3500"/>
    <n v="0"/>
    <x v="0"/>
    <x v="0"/>
    <x v="0"/>
    <n v="490"/>
    <x v="8"/>
  </r>
  <r>
    <n v="529318"/>
    <x v="2"/>
    <x v="2"/>
    <n v="30000"/>
    <n v="30000"/>
    <n v="0"/>
    <x v="0"/>
    <x v="0"/>
    <x v="0"/>
    <n v="458"/>
    <x v="1"/>
  </r>
  <r>
    <n v="529320"/>
    <x v="1"/>
    <x v="1"/>
    <n v="25000"/>
    <n v="25000"/>
    <n v="0"/>
    <x v="0"/>
    <x v="1"/>
    <x v="1"/>
    <n v="402"/>
    <x v="2"/>
  </r>
  <r>
    <n v="529334"/>
    <x v="1"/>
    <x v="0"/>
    <n v="40000"/>
    <n v="40000"/>
    <n v="0"/>
    <x v="0"/>
    <x v="1"/>
    <x v="0"/>
    <n v="465"/>
    <x v="1"/>
  </r>
  <r>
    <n v="529368"/>
    <x v="0"/>
    <x v="1"/>
    <n v="40000"/>
    <n v="40000"/>
    <n v="0"/>
    <x v="0"/>
    <x v="1"/>
    <x v="1"/>
    <n v="533"/>
    <x v="9"/>
  </r>
  <r>
    <n v="529372"/>
    <x v="0"/>
    <x v="1"/>
    <n v="20000"/>
    <n v="20000"/>
    <n v="0"/>
    <x v="0"/>
    <x v="1"/>
    <x v="0"/>
    <n v="468"/>
    <x v="1"/>
  </r>
  <r>
    <n v="529386"/>
    <x v="1"/>
    <x v="0"/>
    <n v="700"/>
    <n v="700"/>
    <n v="0"/>
    <x v="0"/>
    <x v="0"/>
    <x v="1"/>
    <n v="435"/>
    <x v="3"/>
  </r>
  <r>
    <n v="529391"/>
    <x v="0"/>
    <x v="1"/>
    <n v="10000"/>
    <n v="10000"/>
    <n v="0"/>
    <x v="0"/>
    <x v="0"/>
    <x v="1"/>
    <n v="513"/>
    <x v="7"/>
  </r>
  <r>
    <n v="529398"/>
    <x v="2"/>
    <x v="1"/>
    <n v="35000"/>
    <n v="35000"/>
    <n v="0"/>
    <x v="0"/>
    <x v="0"/>
    <x v="0"/>
    <n v="484"/>
    <x v="8"/>
  </r>
  <r>
    <n v="529399"/>
    <x v="0"/>
    <x v="1"/>
    <n v="30000"/>
    <n v="30000"/>
    <n v="0"/>
    <x v="0"/>
    <x v="0"/>
    <x v="1"/>
    <n v="415"/>
    <x v="6"/>
  </r>
  <r>
    <n v="529401"/>
    <x v="0"/>
    <x v="0"/>
    <n v="30000"/>
    <n v="30000"/>
    <n v="0"/>
    <x v="0"/>
    <x v="1"/>
    <x v="0"/>
    <n v="474"/>
    <x v="8"/>
  </r>
  <r>
    <n v="529406"/>
    <x v="0"/>
    <x v="0"/>
    <n v="39900"/>
    <n v="39900"/>
    <n v="0"/>
    <x v="0"/>
    <x v="1"/>
    <x v="0"/>
    <n v="560"/>
    <x v="10"/>
  </r>
  <r>
    <n v="529407"/>
    <x v="1"/>
    <x v="2"/>
    <n v="25000"/>
    <n v="25000"/>
    <n v="0"/>
    <x v="0"/>
    <x v="0"/>
    <x v="1"/>
    <n v="401"/>
    <x v="2"/>
  </r>
  <r>
    <n v="529408"/>
    <x v="2"/>
    <x v="2"/>
    <n v="40000"/>
    <n v="12995.36"/>
    <n v="1"/>
    <x v="1"/>
    <x v="0"/>
    <x v="1"/>
    <n v="459"/>
    <x v="1"/>
  </r>
  <r>
    <n v="529409"/>
    <x v="0"/>
    <x v="0"/>
    <n v="14500"/>
    <n v="14500"/>
    <n v="0"/>
    <x v="0"/>
    <x v="1"/>
    <x v="2"/>
    <n v="502"/>
    <x v="0"/>
  </r>
  <r>
    <n v="529416"/>
    <x v="0"/>
    <x v="0"/>
    <n v="103500"/>
    <n v="103500"/>
    <n v="0"/>
    <x v="0"/>
    <x v="1"/>
    <x v="1"/>
    <n v="472"/>
    <x v="8"/>
  </r>
  <r>
    <n v="529424"/>
    <x v="1"/>
    <x v="0"/>
    <n v="1000"/>
    <n v="1000"/>
    <n v="0"/>
    <x v="0"/>
    <x v="1"/>
    <x v="1"/>
    <n v="432"/>
    <x v="3"/>
  </r>
  <r>
    <n v="529426"/>
    <x v="0"/>
    <x v="0"/>
    <n v="30000"/>
    <n v="30000"/>
    <n v="0"/>
    <x v="0"/>
    <x v="1"/>
    <x v="1"/>
    <n v="418"/>
    <x v="6"/>
  </r>
  <r>
    <n v="529434"/>
    <x v="0"/>
    <x v="0"/>
    <n v="113500"/>
    <n v="113500"/>
    <n v="0"/>
    <x v="0"/>
    <x v="0"/>
    <x v="1"/>
    <n v="467"/>
    <x v="1"/>
  </r>
  <r>
    <n v="529438"/>
    <x v="1"/>
    <x v="0"/>
    <n v="48000"/>
    <n v="48000"/>
    <n v="0"/>
    <x v="0"/>
    <x v="0"/>
    <x v="2"/>
    <n v="471"/>
    <x v="8"/>
  </r>
  <r>
    <n v="529439"/>
    <x v="0"/>
    <x v="0"/>
    <n v="30000"/>
    <n v="30000"/>
    <n v="0"/>
    <x v="0"/>
    <x v="1"/>
    <x v="0"/>
    <n v="461"/>
    <x v="1"/>
  </r>
  <r>
    <n v="529447"/>
    <x v="0"/>
    <x v="0"/>
    <n v="5000"/>
    <n v="5000"/>
    <n v="0"/>
    <x v="0"/>
    <x v="0"/>
    <x v="1"/>
    <n v="487"/>
    <x v="8"/>
  </r>
  <r>
    <n v="529466"/>
    <x v="0"/>
    <x v="0"/>
    <n v="35000"/>
    <n v="35000"/>
    <n v="0"/>
    <x v="0"/>
    <x v="0"/>
    <x v="1"/>
    <n v="503"/>
    <x v="0"/>
  </r>
  <r>
    <n v="529474"/>
    <x v="0"/>
    <x v="1"/>
    <n v="40000"/>
    <n v="40000"/>
    <n v="0"/>
    <x v="0"/>
    <x v="0"/>
    <x v="0"/>
    <n v="473"/>
    <x v="8"/>
  </r>
  <r>
    <n v="529475"/>
    <x v="1"/>
    <x v="0"/>
    <n v="20000"/>
    <n v="20000"/>
    <n v="0"/>
    <x v="0"/>
    <x v="1"/>
    <x v="2"/>
    <n v="495"/>
    <x v="0"/>
  </r>
  <r>
    <n v="529476"/>
    <x v="0"/>
    <x v="0"/>
    <n v="20000"/>
    <n v="20000"/>
    <n v="0"/>
    <x v="0"/>
    <x v="0"/>
    <x v="1"/>
    <n v="456"/>
    <x v="1"/>
  </r>
  <r>
    <n v="529479"/>
    <x v="0"/>
    <x v="0"/>
    <n v="40000"/>
    <n v="40000"/>
    <n v="0"/>
    <x v="0"/>
    <x v="1"/>
    <x v="2"/>
    <n v="492"/>
    <x v="0"/>
  </r>
  <r>
    <n v="529480"/>
    <x v="0"/>
    <x v="0"/>
    <n v="11000"/>
    <n v="11000"/>
    <n v="0"/>
    <x v="0"/>
    <x v="1"/>
    <x v="1"/>
    <n v="464"/>
    <x v="1"/>
  </r>
  <r>
    <n v="529482"/>
    <x v="0"/>
    <x v="0"/>
    <n v="43000"/>
    <n v="43000"/>
    <n v="0"/>
    <x v="0"/>
    <x v="0"/>
    <x v="1"/>
    <n v="460"/>
    <x v="1"/>
  </r>
  <r>
    <n v="529483"/>
    <x v="1"/>
    <x v="0"/>
    <n v="30000"/>
    <n v="30000"/>
    <n v="0"/>
    <x v="0"/>
    <x v="0"/>
    <x v="1"/>
    <n v="381"/>
    <x v="4"/>
  </r>
  <r>
    <n v="529484"/>
    <x v="0"/>
    <x v="0"/>
    <n v="5000"/>
    <n v="5000"/>
    <n v="0"/>
    <x v="0"/>
    <x v="0"/>
    <x v="1"/>
    <n v="475"/>
    <x v="8"/>
  </r>
  <r>
    <n v="529490"/>
    <x v="0"/>
    <x v="1"/>
    <n v="19500"/>
    <n v="19500"/>
    <n v="0"/>
    <x v="0"/>
    <x v="0"/>
    <x v="0"/>
    <n v="467"/>
    <x v="1"/>
  </r>
  <r>
    <n v="529495"/>
    <x v="1"/>
    <x v="2"/>
    <n v="15000"/>
    <n v="15000"/>
    <n v="0"/>
    <x v="0"/>
    <x v="1"/>
    <x v="1"/>
    <n v="478"/>
    <x v="8"/>
  </r>
  <r>
    <n v="529503"/>
    <x v="0"/>
    <x v="0"/>
    <n v="2000"/>
    <n v="2000"/>
    <n v="0"/>
    <x v="0"/>
    <x v="1"/>
    <x v="0"/>
    <n v="443"/>
    <x v="3"/>
  </r>
  <r>
    <n v="529506"/>
    <x v="0"/>
    <x v="0"/>
    <n v="23000"/>
    <n v="23000"/>
    <n v="0"/>
    <x v="0"/>
    <x v="1"/>
    <x v="0"/>
    <n v="515"/>
    <x v="7"/>
  </r>
  <r>
    <n v="529519"/>
    <x v="1"/>
    <x v="0"/>
    <n v="2000"/>
    <n v="2000"/>
    <n v="0"/>
    <x v="0"/>
    <x v="0"/>
    <x v="0"/>
    <n v="421"/>
    <x v="6"/>
  </r>
  <r>
    <n v="529537"/>
    <x v="0"/>
    <x v="0"/>
    <n v="28000"/>
    <n v="28000"/>
    <n v="0"/>
    <x v="0"/>
    <x v="0"/>
    <x v="1"/>
    <n v="502"/>
    <x v="0"/>
  </r>
  <r>
    <n v="529539"/>
    <x v="1"/>
    <x v="0"/>
    <n v="6600"/>
    <n v="6600"/>
    <n v="0"/>
    <x v="0"/>
    <x v="1"/>
    <x v="1"/>
    <n v="485"/>
    <x v="8"/>
  </r>
  <r>
    <n v="529541"/>
    <x v="0"/>
    <x v="1"/>
    <n v="30000"/>
    <n v="30000"/>
    <n v="0"/>
    <x v="0"/>
    <x v="1"/>
    <x v="1"/>
    <n v="465"/>
    <x v="1"/>
  </r>
  <r>
    <n v="529542"/>
    <x v="0"/>
    <x v="0"/>
    <n v="33000"/>
    <n v="33000"/>
    <n v="0"/>
    <x v="0"/>
    <x v="0"/>
    <x v="1"/>
    <n v="454"/>
    <x v="1"/>
  </r>
  <r>
    <n v="529544"/>
    <x v="1"/>
    <x v="1"/>
    <n v="40000"/>
    <n v="40000"/>
    <n v="0"/>
    <x v="0"/>
    <x v="1"/>
    <x v="1"/>
    <n v="437"/>
    <x v="3"/>
  </r>
  <r>
    <n v="529545"/>
    <x v="0"/>
    <x v="0"/>
    <n v="6000"/>
    <n v="6000"/>
    <n v="0"/>
    <x v="0"/>
    <x v="0"/>
    <x v="1"/>
    <n v="464"/>
    <x v="1"/>
  </r>
  <r>
    <n v="529564"/>
    <x v="1"/>
    <x v="0"/>
    <n v="26000"/>
    <n v="26000"/>
    <n v="0"/>
    <x v="0"/>
    <x v="0"/>
    <x v="1"/>
    <n v="432"/>
    <x v="3"/>
  </r>
  <r>
    <n v="529566"/>
    <x v="0"/>
    <x v="0"/>
    <n v="25000"/>
    <n v="25000"/>
    <n v="0"/>
    <x v="0"/>
    <x v="0"/>
    <x v="1"/>
    <n v="391"/>
    <x v="2"/>
  </r>
  <r>
    <n v="529583"/>
    <x v="0"/>
    <x v="1"/>
    <n v="10000"/>
    <n v="10000"/>
    <n v="0"/>
    <x v="0"/>
    <x v="0"/>
    <x v="1"/>
    <n v="450"/>
    <x v="3"/>
  </r>
  <r>
    <n v="529589"/>
    <x v="0"/>
    <x v="0"/>
    <n v="40000"/>
    <n v="40000"/>
    <n v="0"/>
    <x v="0"/>
    <x v="1"/>
    <x v="0"/>
    <n v="559"/>
    <x v="10"/>
  </r>
  <r>
    <n v="529598"/>
    <x v="0"/>
    <x v="0"/>
    <n v="5000"/>
    <n v="5000"/>
    <n v="0"/>
    <x v="0"/>
    <x v="1"/>
    <x v="0"/>
    <n v="432"/>
    <x v="3"/>
  </r>
  <r>
    <n v="529609"/>
    <x v="1"/>
    <x v="0"/>
    <n v="1000"/>
    <n v="1000"/>
    <n v="0"/>
    <x v="0"/>
    <x v="0"/>
    <x v="0"/>
    <n v="417"/>
    <x v="6"/>
  </r>
  <r>
    <n v="529627"/>
    <x v="0"/>
    <x v="0"/>
    <n v="3000"/>
    <n v="3000"/>
    <n v="0"/>
    <x v="0"/>
    <x v="0"/>
    <x v="2"/>
    <n v="440"/>
    <x v="3"/>
  </r>
  <r>
    <n v="529632"/>
    <x v="0"/>
    <x v="0"/>
    <n v="45000"/>
    <n v="45000"/>
    <n v="0"/>
    <x v="0"/>
    <x v="1"/>
    <x v="0"/>
    <n v="492"/>
    <x v="0"/>
  </r>
  <r>
    <n v="529635"/>
    <x v="1"/>
    <x v="0"/>
    <n v="30000"/>
    <n v="30000"/>
    <n v="0"/>
    <x v="0"/>
    <x v="1"/>
    <x v="1"/>
    <n v="471"/>
    <x v="8"/>
  </r>
  <r>
    <n v="529636"/>
    <x v="0"/>
    <x v="0"/>
    <n v="40000"/>
    <n v="40000"/>
    <n v="0"/>
    <x v="0"/>
    <x v="0"/>
    <x v="1"/>
    <n v="431"/>
    <x v="3"/>
  </r>
  <r>
    <n v="529640"/>
    <x v="0"/>
    <x v="2"/>
    <n v="42200"/>
    <n v="42200"/>
    <n v="0"/>
    <x v="0"/>
    <x v="1"/>
    <x v="0"/>
    <n v="517"/>
    <x v="7"/>
  </r>
  <r>
    <n v="529642"/>
    <x v="0"/>
    <x v="1"/>
    <n v="30000"/>
    <n v="30000"/>
    <n v="0"/>
    <x v="0"/>
    <x v="0"/>
    <x v="2"/>
    <n v="489"/>
    <x v="8"/>
  </r>
  <r>
    <n v="529645"/>
    <x v="1"/>
    <x v="0"/>
    <n v="34500"/>
    <n v="34500"/>
    <n v="0"/>
    <x v="0"/>
    <x v="1"/>
    <x v="1"/>
    <n v="452"/>
    <x v="1"/>
  </r>
  <r>
    <n v="529658"/>
    <x v="1"/>
    <x v="1"/>
    <n v="70000"/>
    <n v="70000"/>
    <n v="0"/>
    <x v="0"/>
    <x v="0"/>
    <x v="1"/>
    <n v="504"/>
    <x v="0"/>
  </r>
  <r>
    <n v="529672"/>
    <x v="0"/>
    <x v="1"/>
    <n v="5100"/>
    <n v="5100"/>
    <n v="0"/>
    <x v="0"/>
    <x v="0"/>
    <x v="1"/>
    <n v="439"/>
    <x v="3"/>
  </r>
  <r>
    <n v="529674"/>
    <x v="1"/>
    <x v="0"/>
    <n v="40000"/>
    <n v="40000"/>
    <n v="0"/>
    <x v="0"/>
    <x v="1"/>
    <x v="0"/>
    <n v="484"/>
    <x v="8"/>
  </r>
  <r>
    <n v="529682"/>
    <x v="1"/>
    <x v="0"/>
    <n v="20000"/>
    <n v="20000"/>
    <n v="0"/>
    <x v="0"/>
    <x v="1"/>
    <x v="1"/>
    <n v="422"/>
    <x v="6"/>
  </r>
  <r>
    <n v="529683"/>
    <x v="0"/>
    <x v="0"/>
    <n v="15000"/>
    <n v="15000"/>
    <n v="0"/>
    <x v="0"/>
    <x v="0"/>
    <x v="0"/>
    <n v="460"/>
    <x v="1"/>
  </r>
  <r>
    <n v="529693"/>
    <x v="0"/>
    <x v="0"/>
    <n v="35000"/>
    <n v="35000"/>
    <n v="0"/>
    <x v="0"/>
    <x v="0"/>
    <x v="0"/>
    <n v="425"/>
    <x v="6"/>
  </r>
  <r>
    <n v="529700"/>
    <x v="1"/>
    <x v="0"/>
    <n v="3500"/>
    <n v="3500"/>
    <n v="0"/>
    <x v="0"/>
    <x v="1"/>
    <x v="2"/>
    <n v="411"/>
    <x v="6"/>
  </r>
  <r>
    <n v="529724"/>
    <x v="2"/>
    <x v="1"/>
    <n v="40000"/>
    <n v="40000"/>
    <n v="0"/>
    <x v="0"/>
    <x v="0"/>
    <x v="0"/>
    <n v="399"/>
    <x v="2"/>
  </r>
  <r>
    <n v="529746"/>
    <x v="0"/>
    <x v="0"/>
    <n v="35000"/>
    <n v="35000"/>
    <n v="0"/>
    <x v="0"/>
    <x v="0"/>
    <x v="0"/>
    <n v="444"/>
    <x v="3"/>
  </r>
  <r>
    <n v="529771"/>
    <x v="0"/>
    <x v="1"/>
    <n v="35000"/>
    <n v="35000"/>
    <n v="0"/>
    <x v="0"/>
    <x v="0"/>
    <x v="0"/>
    <n v="492"/>
    <x v="0"/>
  </r>
  <r>
    <n v="529801"/>
    <x v="1"/>
    <x v="0"/>
    <n v="33000"/>
    <n v="33000"/>
    <n v="0"/>
    <x v="0"/>
    <x v="1"/>
    <x v="2"/>
    <n v="468"/>
    <x v="1"/>
  </r>
  <r>
    <n v="529806"/>
    <x v="0"/>
    <x v="0"/>
    <n v="30000"/>
    <n v="30000"/>
    <n v="0"/>
    <x v="0"/>
    <x v="1"/>
    <x v="0"/>
    <n v="487"/>
    <x v="8"/>
  </r>
  <r>
    <n v="529814"/>
    <x v="0"/>
    <x v="0"/>
    <n v="25000"/>
    <n v="25000"/>
    <n v="0"/>
    <x v="0"/>
    <x v="0"/>
    <x v="2"/>
    <n v="419"/>
    <x v="6"/>
  </r>
  <r>
    <n v="529816"/>
    <x v="1"/>
    <x v="0"/>
    <n v="35000"/>
    <n v="0"/>
    <n v="1"/>
    <x v="1"/>
    <x v="1"/>
    <x v="1"/>
    <n v="482"/>
    <x v="8"/>
  </r>
  <r>
    <n v="529830"/>
    <x v="1"/>
    <x v="0"/>
    <n v="9000"/>
    <n v="9000"/>
    <n v="0"/>
    <x v="0"/>
    <x v="0"/>
    <x v="1"/>
    <n v="429"/>
    <x v="6"/>
  </r>
  <r>
    <n v="529860"/>
    <x v="1"/>
    <x v="0"/>
    <n v="12000"/>
    <n v="12000"/>
    <n v="0"/>
    <x v="0"/>
    <x v="1"/>
    <x v="2"/>
    <n v="471"/>
    <x v="8"/>
  </r>
  <r>
    <n v="529870"/>
    <x v="0"/>
    <x v="0"/>
    <n v="63000"/>
    <n v="63000"/>
    <n v="0"/>
    <x v="0"/>
    <x v="0"/>
    <x v="0"/>
    <n v="495"/>
    <x v="0"/>
  </r>
  <r>
    <n v="529873"/>
    <x v="0"/>
    <x v="0"/>
    <n v="98000"/>
    <n v="98000"/>
    <n v="0"/>
    <x v="0"/>
    <x v="0"/>
    <x v="0"/>
    <n v="493"/>
    <x v="0"/>
  </r>
  <r>
    <n v="529886"/>
    <x v="1"/>
    <x v="0"/>
    <n v="70000"/>
    <n v="70000"/>
    <n v="0"/>
    <x v="0"/>
    <x v="0"/>
    <x v="1"/>
    <n v="440"/>
    <x v="3"/>
  </r>
  <r>
    <n v="529894"/>
    <x v="2"/>
    <x v="2"/>
    <n v="90000"/>
    <n v="90000"/>
    <n v="0"/>
    <x v="0"/>
    <x v="1"/>
    <x v="1"/>
    <n v="548"/>
    <x v="9"/>
  </r>
  <r>
    <n v="529897"/>
    <x v="0"/>
    <x v="0"/>
    <n v="21900"/>
    <n v="11900"/>
    <n v="1"/>
    <x v="1"/>
    <x v="1"/>
    <x v="0"/>
    <n v="444"/>
    <x v="3"/>
  </r>
  <r>
    <n v="529904"/>
    <x v="1"/>
    <x v="0"/>
    <n v="31000"/>
    <n v="31000"/>
    <n v="0"/>
    <x v="0"/>
    <x v="0"/>
    <x v="1"/>
    <n v="412"/>
    <x v="6"/>
  </r>
  <r>
    <n v="529908"/>
    <x v="1"/>
    <x v="0"/>
    <n v="20000"/>
    <n v="20000"/>
    <n v="0"/>
    <x v="0"/>
    <x v="1"/>
    <x v="1"/>
    <n v="414"/>
    <x v="6"/>
  </r>
  <r>
    <n v="529943"/>
    <x v="0"/>
    <x v="0"/>
    <n v="160000"/>
    <n v="160000"/>
    <n v="0"/>
    <x v="0"/>
    <x v="0"/>
    <x v="1"/>
    <n v="533"/>
    <x v="9"/>
  </r>
  <r>
    <n v="529944"/>
    <x v="0"/>
    <x v="0"/>
    <n v="75000"/>
    <n v="75000"/>
    <n v="0"/>
    <x v="0"/>
    <x v="1"/>
    <x v="2"/>
    <n v="463"/>
    <x v="1"/>
  </r>
  <r>
    <n v="529948"/>
    <x v="1"/>
    <x v="0"/>
    <n v="1000"/>
    <n v="1000"/>
    <n v="0"/>
    <x v="0"/>
    <x v="1"/>
    <x v="1"/>
    <n v="482"/>
    <x v="8"/>
  </r>
  <r>
    <n v="529961"/>
    <x v="1"/>
    <x v="0"/>
    <n v="1400"/>
    <n v="1400"/>
    <n v="0"/>
    <x v="0"/>
    <x v="0"/>
    <x v="1"/>
    <n v="459"/>
    <x v="1"/>
  </r>
  <r>
    <n v="529974"/>
    <x v="0"/>
    <x v="0"/>
    <n v="30000"/>
    <n v="30000"/>
    <n v="0"/>
    <x v="0"/>
    <x v="0"/>
    <x v="1"/>
    <n v="462"/>
    <x v="1"/>
  </r>
  <r>
    <n v="530013"/>
    <x v="0"/>
    <x v="0"/>
    <n v="34600"/>
    <n v="34600"/>
    <n v="0"/>
    <x v="0"/>
    <x v="0"/>
    <x v="1"/>
    <n v="451"/>
    <x v="1"/>
  </r>
  <r>
    <n v="530016"/>
    <x v="0"/>
    <x v="0"/>
    <n v="40000"/>
    <n v="40000"/>
    <n v="0"/>
    <x v="0"/>
    <x v="1"/>
    <x v="1"/>
    <n v="476"/>
    <x v="8"/>
  </r>
  <r>
    <n v="530024"/>
    <x v="0"/>
    <x v="0"/>
    <n v="31000"/>
    <n v="31000"/>
    <n v="0"/>
    <x v="0"/>
    <x v="1"/>
    <x v="1"/>
    <n v="470"/>
    <x v="1"/>
  </r>
  <r>
    <n v="530048"/>
    <x v="0"/>
    <x v="0"/>
    <n v="5000"/>
    <n v="5000"/>
    <n v="0"/>
    <x v="0"/>
    <x v="1"/>
    <x v="1"/>
    <n v="414"/>
    <x v="6"/>
  </r>
  <r>
    <n v="530059"/>
    <x v="1"/>
    <x v="0"/>
    <n v="20000"/>
    <n v="2"/>
    <n v="1"/>
    <x v="1"/>
    <x v="0"/>
    <x v="0"/>
    <n v="416"/>
    <x v="6"/>
  </r>
  <r>
    <n v="530066"/>
    <x v="1"/>
    <x v="0"/>
    <n v="3000"/>
    <n v="3000"/>
    <n v="0"/>
    <x v="0"/>
    <x v="0"/>
    <x v="1"/>
    <n v="384"/>
    <x v="4"/>
  </r>
  <r>
    <n v="530068"/>
    <x v="0"/>
    <x v="0"/>
    <n v="80000"/>
    <n v="80000"/>
    <n v="0"/>
    <x v="0"/>
    <x v="1"/>
    <x v="0"/>
    <n v="466"/>
    <x v="1"/>
  </r>
  <r>
    <n v="530077"/>
    <x v="0"/>
    <x v="0"/>
    <n v="42000"/>
    <n v="42000"/>
    <n v="0"/>
    <x v="0"/>
    <x v="0"/>
    <x v="0"/>
    <n v="428"/>
    <x v="6"/>
  </r>
  <r>
    <n v="530082"/>
    <x v="0"/>
    <x v="0"/>
    <n v="30000"/>
    <n v="30000"/>
    <n v="0"/>
    <x v="0"/>
    <x v="0"/>
    <x v="1"/>
    <n v="438"/>
    <x v="3"/>
  </r>
  <r>
    <n v="530088"/>
    <x v="0"/>
    <x v="1"/>
    <n v="10000"/>
    <n v="10000"/>
    <n v="0"/>
    <x v="0"/>
    <x v="0"/>
    <x v="0"/>
    <n v="448"/>
    <x v="3"/>
  </r>
  <r>
    <n v="530103"/>
    <x v="0"/>
    <x v="0"/>
    <n v="25000"/>
    <n v="25000"/>
    <n v="0"/>
    <x v="0"/>
    <x v="1"/>
    <x v="1"/>
    <n v="484"/>
    <x v="8"/>
  </r>
  <r>
    <n v="530105"/>
    <x v="0"/>
    <x v="0"/>
    <n v="30000"/>
    <n v="30000"/>
    <n v="0"/>
    <x v="0"/>
    <x v="0"/>
    <x v="2"/>
    <n v="473"/>
    <x v="8"/>
  </r>
  <r>
    <n v="530106"/>
    <x v="1"/>
    <x v="0"/>
    <n v="5000"/>
    <n v="5000"/>
    <n v="0"/>
    <x v="0"/>
    <x v="1"/>
    <x v="2"/>
    <n v="491"/>
    <x v="0"/>
  </r>
  <r>
    <n v="530112"/>
    <x v="1"/>
    <x v="0"/>
    <n v="1200"/>
    <n v="1200"/>
    <n v="0"/>
    <x v="0"/>
    <x v="1"/>
    <x v="1"/>
    <n v="480"/>
    <x v="8"/>
  </r>
  <r>
    <n v="530132"/>
    <x v="0"/>
    <x v="2"/>
    <n v="20000"/>
    <n v="20000"/>
    <n v="0"/>
    <x v="0"/>
    <x v="1"/>
    <x v="0"/>
    <n v="529"/>
    <x v="7"/>
  </r>
  <r>
    <n v="530160"/>
    <x v="0"/>
    <x v="0"/>
    <n v="9000"/>
    <n v="9000"/>
    <n v="0"/>
    <x v="0"/>
    <x v="0"/>
    <x v="1"/>
    <n v="416"/>
    <x v="6"/>
  </r>
  <r>
    <n v="530173"/>
    <x v="1"/>
    <x v="0"/>
    <n v="57000"/>
    <n v="57000"/>
    <n v="0"/>
    <x v="0"/>
    <x v="0"/>
    <x v="1"/>
    <n v="392"/>
    <x v="2"/>
  </r>
  <r>
    <n v="530197"/>
    <x v="0"/>
    <x v="0"/>
    <n v="20000"/>
    <n v="20000"/>
    <n v="0"/>
    <x v="0"/>
    <x v="0"/>
    <x v="1"/>
    <n v="469"/>
    <x v="1"/>
  </r>
  <r>
    <n v="530226"/>
    <x v="1"/>
    <x v="0"/>
    <n v="25000"/>
    <n v="25000"/>
    <n v="0"/>
    <x v="0"/>
    <x v="1"/>
    <x v="2"/>
    <n v="410"/>
    <x v="2"/>
  </r>
  <r>
    <n v="530230"/>
    <x v="0"/>
    <x v="0"/>
    <n v="25000"/>
    <n v="25000"/>
    <n v="0"/>
    <x v="0"/>
    <x v="1"/>
    <x v="1"/>
    <n v="518"/>
    <x v="7"/>
  </r>
  <r>
    <n v="530241"/>
    <x v="0"/>
    <x v="0"/>
    <n v="15000"/>
    <n v="15000"/>
    <n v="0"/>
    <x v="0"/>
    <x v="1"/>
    <x v="0"/>
    <n v="442"/>
    <x v="3"/>
  </r>
  <r>
    <n v="530278"/>
    <x v="1"/>
    <x v="0"/>
    <n v="8500"/>
    <n v="8500"/>
    <n v="0"/>
    <x v="0"/>
    <x v="1"/>
    <x v="1"/>
    <n v="409"/>
    <x v="2"/>
  </r>
  <r>
    <n v="530294"/>
    <x v="1"/>
    <x v="0"/>
    <n v="500"/>
    <n v="500"/>
    <n v="0"/>
    <x v="0"/>
    <x v="0"/>
    <x v="1"/>
    <n v="425"/>
    <x v="6"/>
  </r>
  <r>
    <n v="530302"/>
    <x v="1"/>
    <x v="1"/>
    <n v="30000"/>
    <n v="30000"/>
    <n v="0"/>
    <x v="0"/>
    <x v="0"/>
    <x v="1"/>
    <n v="448"/>
    <x v="3"/>
  </r>
  <r>
    <n v="530384"/>
    <x v="1"/>
    <x v="0"/>
    <n v="22000"/>
    <n v="0"/>
    <n v="1"/>
    <x v="1"/>
    <x v="1"/>
    <x v="2"/>
    <n v="381"/>
    <x v="4"/>
  </r>
  <r>
    <n v="530452"/>
    <x v="0"/>
    <x v="1"/>
    <n v="30000"/>
    <n v="30000"/>
    <n v="0"/>
    <x v="0"/>
    <x v="1"/>
    <x v="0"/>
    <n v="463"/>
    <x v="1"/>
  </r>
  <r>
    <n v="530505"/>
    <x v="0"/>
    <x v="0"/>
    <n v="30000"/>
    <n v="30000"/>
    <n v="0"/>
    <x v="0"/>
    <x v="0"/>
    <x v="1"/>
    <n v="467"/>
    <x v="1"/>
  </r>
  <r>
    <n v="530509"/>
    <x v="0"/>
    <x v="0"/>
    <n v="105000"/>
    <n v="105000"/>
    <n v="0"/>
    <x v="0"/>
    <x v="1"/>
    <x v="1"/>
    <n v="468"/>
    <x v="1"/>
  </r>
  <r>
    <n v="530549"/>
    <x v="0"/>
    <x v="1"/>
    <n v="35000"/>
    <n v="35000"/>
    <n v="0"/>
    <x v="0"/>
    <x v="0"/>
    <x v="1"/>
    <n v="482"/>
    <x v="8"/>
  </r>
  <r>
    <n v="530560"/>
    <x v="0"/>
    <x v="1"/>
    <n v="10000"/>
    <n v="10000"/>
    <n v="0"/>
    <x v="0"/>
    <x v="1"/>
    <x v="1"/>
    <n v="467"/>
    <x v="1"/>
  </r>
  <r>
    <n v="530589"/>
    <x v="2"/>
    <x v="0"/>
    <n v="5000"/>
    <n v="5000"/>
    <n v="0"/>
    <x v="0"/>
    <x v="1"/>
    <x v="0"/>
    <n v="423"/>
    <x v="6"/>
  </r>
  <r>
    <n v="530616"/>
    <x v="0"/>
    <x v="0"/>
    <n v="12000"/>
    <n v="12000"/>
    <n v="0"/>
    <x v="0"/>
    <x v="1"/>
    <x v="0"/>
    <n v="485"/>
    <x v="8"/>
  </r>
  <r>
    <n v="530618"/>
    <x v="0"/>
    <x v="1"/>
    <n v="50000"/>
    <n v="50000"/>
    <n v="0"/>
    <x v="0"/>
    <x v="1"/>
    <x v="1"/>
    <n v="422"/>
    <x v="6"/>
  </r>
  <r>
    <n v="530625"/>
    <x v="1"/>
    <x v="0"/>
    <n v="12000"/>
    <n v="12000"/>
    <n v="0"/>
    <x v="0"/>
    <x v="0"/>
    <x v="0"/>
    <n v="480"/>
    <x v="8"/>
  </r>
  <r>
    <n v="530634"/>
    <x v="1"/>
    <x v="0"/>
    <n v="25000"/>
    <n v="25000"/>
    <n v="0"/>
    <x v="0"/>
    <x v="0"/>
    <x v="1"/>
    <n v="493"/>
    <x v="0"/>
  </r>
  <r>
    <n v="530647"/>
    <x v="0"/>
    <x v="1"/>
    <n v="30000"/>
    <n v="30000"/>
    <n v="0"/>
    <x v="0"/>
    <x v="0"/>
    <x v="0"/>
    <n v="523"/>
    <x v="7"/>
  </r>
  <r>
    <n v="530697"/>
    <x v="0"/>
    <x v="0"/>
    <n v="23000"/>
    <n v="23000"/>
    <n v="0"/>
    <x v="0"/>
    <x v="0"/>
    <x v="1"/>
    <n v="438"/>
    <x v="3"/>
  </r>
  <r>
    <n v="530700"/>
    <x v="0"/>
    <x v="0"/>
    <n v="155000"/>
    <n v="155000"/>
    <n v="0"/>
    <x v="0"/>
    <x v="1"/>
    <x v="1"/>
    <n v="479"/>
    <x v="8"/>
  </r>
  <r>
    <n v="530738"/>
    <x v="0"/>
    <x v="0"/>
    <n v="43000"/>
    <n v="43000"/>
    <n v="0"/>
    <x v="0"/>
    <x v="1"/>
    <x v="0"/>
    <n v="419"/>
    <x v="6"/>
  </r>
  <r>
    <n v="530740"/>
    <x v="1"/>
    <x v="0"/>
    <n v="30000"/>
    <n v="30000"/>
    <n v="0"/>
    <x v="0"/>
    <x v="1"/>
    <x v="0"/>
    <n v="387"/>
    <x v="4"/>
  </r>
  <r>
    <n v="530764"/>
    <x v="2"/>
    <x v="1"/>
    <n v="25000"/>
    <n v="25000"/>
    <n v="0"/>
    <x v="0"/>
    <x v="1"/>
    <x v="0"/>
    <n v="423"/>
    <x v="6"/>
  </r>
  <r>
    <n v="530785"/>
    <x v="1"/>
    <x v="0"/>
    <n v="2000"/>
    <n v="2000"/>
    <n v="0"/>
    <x v="0"/>
    <x v="1"/>
    <x v="1"/>
    <n v="456"/>
    <x v="1"/>
  </r>
  <r>
    <n v="530805"/>
    <x v="1"/>
    <x v="0"/>
    <n v="35000"/>
    <n v="35000"/>
    <n v="0"/>
    <x v="0"/>
    <x v="1"/>
    <x v="0"/>
    <n v="373"/>
    <x v="4"/>
  </r>
  <r>
    <n v="530832"/>
    <x v="1"/>
    <x v="1"/>
    <n v="20000"/>
    <n v="20000"/>
    <n v="0"/>
    <x v="0"/>
    <x v="1"/>
    <x v="0"/>
    <n v="453"/>
    <x v="1"/>
  </r>
  <r>
    <n v="530838"/>
    <x v="1"/>
    <x v="0"/>
    <n v="20000"/>
    <n v="20000"/>
    <n v="0"/>
    <x v="0"/>
    <x v="1"/>
    <x v="1"/>
    <n v="433"/>
    <x v="3"/>
  </r>
  <r>
    <n v="530854"/>
    <x v="1"/>
    <x v="0"/>
    <n v="1000"/>
    <n v="1000"/>
    <n v="0"/>
    <x v="0"/>
    <x v="1"/>
    <x v="0"/>
    <n v="483"/>
    <x v="8"/>
  </r>
  <r>
    <n v="530870"/>
    <x v="0"/>
    <x v="0"/>
    <n v="20000"/>
    <n v="20000"/>
    <n v="0"/>
    <x v="0"/>
    <x v="1"/>
    <x v="0"/>
    <n v="463"/>
    <x v="1"/>
  </r>
  <r>
    <n v="530905"/>
    <x v="0"/>
    <x v="0"/>
    <n v="25000"/>
    <n v="25000"/>
    <n v="0"/>
    <x v="0"/>
    <x v="1"/>
    <x v="0"/>
    <n v="380"/>
    <x v="4"/>
  </r>
  <r>
    <n v="530926"/>
    <x v="0"/>
    <x v="0"/>
    <n v="31000"/>
    <n v="31000"/>
    <n v="0"/>
    <x v="0"/>
    <x v="0"/>
    <x v="2"/>
    <n v="531"/>
    <x v="9"/>
  </r>
  <r>
    <n v="530927"/>
    <x v="0"/>
    <x v="0"/>
    <n v="3600"/>
    <n v="3600"/>
    <n v="0"/>
    <x v="0"/>
    <x v="0"/>
    <x v="2"/>
    <n v="454"/>
    <x v="1"/>
  </r>
  <r>
    <n v="530953"/>
    <x v="0"/>
    <x v="2"/>
    <n v="57500"/>
    <n v="57500"/>
    <n v="0"/>
    <x v="0"/>
    <x v="0"/>
    <x v="0"/>
    <n v="505"/>
    <x v="0"/>
  </r>
  <r>
    <n v="530987"/>
    <x v="1"/>
    <x v="0"/>
    <n v="22000"/>
    <n v="22000"/>
    <n v="0"/>
    <x v="0"/>
    <x v="1"/>
    <x v="1"/>
    <n v="484"/>
    <x v="8"/>
  </r>
  <r>
    <n v="530994"/>
    <x v="0"/>
    <x v="0"/>
    <n v="63000"/>
    <n v="63000"/>
    <n v="0"/>
    <x v="0"/>
    <x v="0"/>
    <x v="0"/>
    <n v="467"/>
    <x v="1"/>
  </r>
  <r>
    <n v="531049"/>
    <x v="0"/>
    <x v="0"/>
    <n v="50000"/>
    <n v="50000"/>
    <n v="0"/>
    <x v="0"/>
    <x v="1"/>
    <x v="2"/>
    <n v="495"/>
    <x v="0"/>
  </r>
  <r>
    <n v="531055"/>
    <x v="0"/>
    <x v="1"/>
    <n v="40000"/>
    <n v="40000"/>
    <n v="0"/>
    <x v="0"/>
    <x v="0"/>
    <x v="1"/>
    <n v="503"/>
    <x v="0"/>
  </r>
  <r>
    <n v="531075"/>
    <x v="1"/>
    <x v="0"/>
    <n v="18500"/>
    <n v="4000"/>
    <n v="1"/>
    <x v="1"/>
    <x v="1"/>
    <x v="0"/>
    <n v="538"/>
    <x v="9"/>
  </r>
  <r>
    <n v="531079"/>
    <x v="1"/>
    <x v="0"/>
    <n v="13820"/>
    <n v="1810"/>
    <n v="1"/>
    <x v="1"/>
    <x v="1"/>
    <x v="1"/>
    <n v="475"/>
    <x v="8"/>
  </r>
  <r>
    <n v="531083"/>
    <x v="1"/>
    <x v="0"/>
    <n v="24000"/>
    <n v="24000"/>
    <n v="0"/>
    <x v="0"/>
    <x v="1"/>
    <x v="2"/>
    <n v="463"/>
    <x v="1"/>
  </r>
  <r>
    <n v="531105"/>
    <x v="0"/>
    <x v="0"/>
    <n v="76000"/>
    <n v="76000"/>
    <n v="0"/>
    <x v="0"/>
    <x v="1"/>
    <x v="2"/>
    <n v="493"/>
    <x v="0"/>
  </r>
  <r>
    <n v="531120"/>
    <x v="2"/>
    <x v="2"/>
    <n v="25000"/>
    <n v="25000"/>
    <n v="0"/>
    <x v="0"/>
    <x v="0"/>
    <x v="1"/>
    <n v="372"/>
    <x v="4"/>
  </r>
  <r>
    <n v="531147"/>
    <x v="0"/>
    <x v="1"/>
    <n v="40000"/>
    <n v="40000"/>
    <n v="0"/>
    <x v="0"/>
    <x v="1"/>
    <x v="0"/>
    <n v="475"/>
    <x v="8"/>
  </r>
  <r>
    <n v="531308"/>
    <x v="0"/>
    <x v="1"/>
    <n v="500"/>
    <n v="500"/>
    <n v="0"/>
    <x v="0"/>
    <x v="1"/>
    <x v="0"/>
    <n v="561"/>
    <x v="10"/>
  </r>
  <r>
    <n v="531309"/>
    <x v="0"/>
    <x v="0"/>
    <n v="48500"/>
    <n v="48500"/>
    <n v="0"/>
    <x v="0"/>
    <x v="0"/>
    <x v="1"/>
    <n v="525"/>
    <x v="7"/>
  </r>
  <r>
    <n v="531325"/>
    <x v="0"/>
    <x v="0"/>
    <n v="77200"/>
    <n v="77200"/>
    <n v="0"/>
    <x v="0"/>
    <x v="0"/>
    <x v="0"/>
    <n v="497"/>
    <x v="0"/>
  </r>
  <r>
    <n v="531342"/>
    <x v="0"/>
    <x v="1"/>
    <n v="30000"/>
    <n v="30000"/>
    <n v="0"/>
    <x v="0"/>
    <x v="0"/>
    <x v="1"/>
    <n v="507"/>
    <x v="0"/>
  </r>
  <r>
    <n v="531364"/>
    <x v="0"/>
    <x v="0"/>
    <n v="60000"/>
    <n v="60000"/>
    <n v="0"/>
    <x v="0"/>
    <x v="0"/>
    <x v="0"/>
    <n v="492"/>
    <x v="0"/>
  </r>
  <r>
    <n v="531367"/>
    <x v="1"/>
    <x v="0"/>
    <n v="35000"/>
    <n v="35000"/>
    <n v="0"/>
    <x v="0"/>
    <x v="1"/>
    <x v="1"/>
    <n v="411"/>
    <x v="6"/>
  </r>
  <r>
    <n v="531368"/>
    <x v="1"/>
    <x v="1"/>
    <n v="30000"/>
    <n v="30000"/>
    <n v="0"/>
    <x v="0"/>
    <x v="1"/>
    <x v="2"/>
    <n v="458"/>
    <x v="1"/>
  </r>
  <r>
    <n v="531376"/>
    <x v="0"/>
    <x v="0"/>
    <n v="22500"/>
    <n v="22500"/>
    <n v="0"/>
    <x v="0"/>
    <x v="0"/>
    <x v="2"/>
    <n v="434"/>
    <x v="3"/>
  </r>
  <r>
    <n v="531379"/>
    <x v="1"/>
    <x v="1"/>
    <n v="501"/>
    <n v="501"/>
    <n v="0"/>
    <x v="0"/>
    <x v="0"/>
    <x v="1"/>
    <n v="497"/>
    <x v="0"/>
  </r>
  <r>
    <n v="531382"/>
    <x v="0"/>
    <x v="0"/>
    <n v="39500"/>
    <n v="39500"/>
    <n v="0"/>
    <x v="0"/>
    <x v="0"/>
    <x v="1"/>
    <n v="455"/>
    <x v="1"/>
  </r>
  <r>
    <n v="531395"/>
    <x v="0"/>
    <x v="0"/>
    <n v="30000"/>
    <n v="30000"/>
    <n v="0"/>
    <x v="0"/>
    <x v="1"/>
    <x v="0"/>
    <n v="451"/>
    <x v="1"/>
  </r>
  <r>
    <n v="531397"/>
    <x v="1"/>
    <x v="0"/>
    <n v="30000"/>
    <n v="30000"/>
    <n v="0"/>
    <x v="0"/>
    <x v="1"/>
    <x v="0"/>
    <n v="472"/>
    <x v="8"/>
  </r>
  <r>
    <n v="531407"/>
    <x v="0"/>
    <x v="0"/>
    <n v="35000"/>
    <n v="35000"/>
    <n v="0"/>
    <x v="0"/>
    <x v="1"/>
    <x v="1"/>
    <n v="534"/>
    <x v="9"/>
  </r>
  <r>
    <n v="531411"/>
    <x v="0"/>
    <x v="1"/>
    <n v="27000"/>
    <n v="27000"/>
    <n v="0"/>
    <x v="0"/>
    <x v="1"/>
    <x v="0"/>
    <n v="490"/>
    <x v="8"/>
  </r>
  <r>
    <n v="531413"/>
    <x v="0"/>
    <x v="1"/>
    <n v="41000"/>
    <n v="41000"/>
    <n v="0"/>
    <x v="0"/>
    <x v="1"/>
    <x v="2"/>
    <n v="456"/>
    <x v="1"/>
  </r>
  <r>
    <n v="531424"/>
    <x v="0"/>
    <x v="2"/>
    <n v="29480"/>
    <n v="29480"/>
    <n v="0"/>
    <x v="0"/>
    <x v="0"/>
    <x v="1"/>
    <n v="486"/>
    <x v="8"/>
  </r>
  <r>
    <n v="531439"/>
    <x v="1"/>
    <x v="0"/>
    <n v="30000"/>
    <n v="0"/>
    <n v="1"/>
    <x v="1"/>
    <x v="1"/>
    <x v="0"/>
    <n v="501"/>
    <x v="0"/>
  </r>
  <r>
    <n v="531465"/>
    <x v="0"/>
    <x v="0"/>
    <n v="95000"/>
    <n v="95000"/>
    <n v="0"/>
    <x v="0"/>
    <x v="1"/>
    <x v="0"/>
    <n v="541"/>
    <x v="9"/>
  </r>
  <r>
    <n v="531466"/>
    <x v="0"/>
    <x v="1"/>
    <n v="30000"/>
    <n v="30000"/>
    <n v="0"/>
    <x v="0"/>
    <x v="0"/>
    <x v="0"/>
    <n v="530"/>
    <x v="7"/>
  </r>
  <r>
    <n v="531501"/>
    <x v="1"/>
    <x v="0"/>
    <n v="58000"/>
    <n v="58000"/>
    <n v="0"/>
    <x v="0"/>
    <x v="1"/>
    <x v="2"/>
    <n v="475"/>
    <x v="8"/>
  </r>
  <r>
    <n v="531511"/>
    <x v="1"/>
    <x v="0"/>
    <n v="50000"/>
    <n v="50000"/>
    <n v="0"/>
    <x v="0"/>
    <x v="0"/>
    <x v="2"/>
    <n v="505"/>
    <x v="0"/>
  </r>
  <r>
    <n v="531513"/>
    <x v="1"/>
    <x v="0"/>
    <n v="30000"/>
    <n v="30000"/>
    <n v="0"/>
    <x v="0"/>
    <x v="0"/>
    <x v="0"/>
    <n v="530"/>
    <x v="7"/>
  </r>
  <r>
    <n v="531541"/>
    <x v="0"/>
    <x v="0"/>
    <n v="2000"/>
    <n v="2000"/>
    <n v="0"/>
    <x v="0"/>
    <x v="1"/>
    <x v="0"/>
    <n v="449"/>
    <x v="3"/>
  </r>
  <r>
    <n v="531551"/>
    <x v="1"/>
    <x v="1"/>
    <n v="20000"/>
    <n v="20000"/>
    <n v="0"/>
    <x v="0"/>
    <x v="1"/>
    <x v="0"/>
    <n v="494"/>
    <x v="0"/>
  </r>
  <r>
    <n v="531594"/>
    <x v="0"/>
    <x v="0"/>
    <n v="35000"/>
    <n v="35000"/>
    <n v="0"/>
    <x v="0"/>
    <x v="1"/>
    <x v="0"/>
    <n v="510"/>
    <x v="0"/>
  </r>
  <r>
    <n v="531600"/>
    <x v="1"/>
    <x v="0"/>
    <n v="500"/>
    <n v="500"/>
    <n v="0"/>
    <x v="0"/>
    <x v="1"/>
    <x v="2"/>
    <n v="463"/>
    <x v="1"/>
  </r>
  <r>
    <n v="531615"/>
    <x v="0"/>
    <x v="0"/>
    <n v="35000"/>
    <n v="35000"/>
    <n v="0"/>
    <x v="0"/>
    <x v="1"/>
    <x v="0"/>
    <n v="458"/>
    <x v="1"/>
  </r>
  <r>
    <n v="531621"/>
    <x v="0"/>
    <x v="0"/>
    <n v="43470"/>
    <n v="43470"/>
    <n v="0"/>
    <x v="0"/>
    <x v="0"/>
    <x v="1"/>
    <n v="474"/>
    <x v="8"/>
  </r>
  <r>
    <n v="531623"/>
    <x v="0"/>
    <x v="1"/>
    <n v="20000"/>
    <n v="20000"/>
    <n v="0"/>
    <x v="0"/>
    <x v="0"/>
    <x v="2"/>
    <n v="426"/>
    <x v="6"/>
  </r>
  <r>
    <n v="531624"/>
    <x v="0"/>
    <x v="1"/>
    <n v="39000"/>
    <n v="39000"/>
    <n v="0"/>
    <x v="0"/>
    <x v="1"/>
    <x v="2"/>
    <n v="416"/>
    <x v="6"/>
  </r>
  <r>
    <n v="531658"/>
    <x v="1"/>
    <x v="1"/>
    <n v="20000"/>
    <n v="20000"/>
    <n v="0"/>
    <x v="0"/>
    <x v="1"/>
    <x v="1"/>
    <n v="458"/>
    <x v="1"/>
  </r>
  <r>
    <n v="531670"/>
    <x v="1"/>
    <x v="0"/>
    <n v="33000"/>
    <n v="33000"/>
    <n v="0"/>
    <x v="0"/>
    <x v="1"/>
    <x v="1"/>
    <n v="488"/>
    <x v="8"/>
  </r>
  <r>
    <n v="531691"/>
    <x v="1"/>
    <x v="0"/>
    <n v="30000"/>
    <n v="30000"/>
    <n v="0"/>
    <x v="0"/>
    <x v="1"/>
    <x v="1"/>
    <n v="439"/>
    <x v="3"/>
  </r>
  <r>
    <n v="531692"/>
    <x v="0"/>
    <x v="1"/>
    <n v="25000"/>
    <n v="25000"/>
    <n v="0"/>
    <x v="0"/>
    <x v="1"/>
    <x v="2"/>
    <n v="507"/>
    <x v="0"/>
  </r>
  <r>
    <n v="531696"/>
    <x v="0"/>
    <x v="0"/>
    <n v="60000"/>
    <n v="60000"/>
    <n v="0"/>
    <x v="0"/>
    <x v="1"/>
    <x v="1"/>
    <n v="500"/>
    <x v="0"/>
  </r>
  <r>
    <n v="531699"/>
    <x v="1"/>
    <x v="0"/>
    <n v="32400"/>
    <n v="32400"/>
    <n v="0"/>
    <x v="0"/>
    <x v="0"/>
    <x v="2"/>
    <n v="522"/>
    <x v="7"/>
  </r>
  <r>
    <n v="531720"/>
    <x v="1"/>
    <x v="0"/>
    <n v="70000"/>
    <n v="70000"/>
    <n v="0"/>
    <x v="0"/>
    <x v="1"/>
    <x v="1"/>
    <n v="453"/>
    <x v="1"/>
  </r>
  <r>
    <n v="531745"/>
    <x v="0"/>
    <x v="0"/>
    <n v="60000"/>
    <n v="60000"/>
    <n v="0"/>
    <x v="0"/>
    <x v="0"/>
    <x v="0"/>
    <n v="499"/>
    <x v="0"/>
  </r>
  <r>
    <n v="531747"/>
    <x v="1"/>
    <x v="1"/>
    <n v="30000"/>
    <n v="30000"/>
    <n v="0"/>
    <x v="0"/>
    <x v="0"/>
    <x v="1"/>
    <n v="484"/>
    <x v="8"/>
  </r>
  <r>
    <n v="531762"/>
    <x v="1"/>
    <x v="2"/>
    <n v="30000"/>
    <n v="30000"/>
    <n v="0"/>
    <x v="0"/>
    <x v="0"/>
    <x v="0"/>
    <n v="482"/>
    <x v="8"/>
  </r>
  <r>
    <n v="531772"/>
    <x v="1"/>
    <x v="0"/>
    <n v="20000"/>
    <n v="20000"/>
    <n v="0"/>
    <x v="0"/>
    <x v="0"/>
    <x v="2"/>
    <n v="383"/>
    <x v="4"/>
  </r>
  <r>
    <n v="531776"/>
    <x v="0"/>
    <x v="0"/>
    <n v="35000"/>
    <n v="35000"/>
    <n v="0"/>
    <x v="0"/>
    <x v="1"/>
    <x v="1"/>
    <n v="466"/>
    <x v="1"/>
  </r>
  <r>
    <n v="531782"/>
    <x v="0"/>
    <x v="1"/>
    <n v="41500"/>
    <n v="41500"/>
    <n v="0"/>
    <x v="0"/>
    <x v="0"/>
    <x v="0"/>
    <n v="486"/>
    <x v="8"/>
  </r>
  <r>
    <n v="531925"/>
    <x v="0"/>
    <x v="1"/>
    <n v="50000"/>
    <n v="50000"/>
    <n v="0"/>
    <x v="0"/>
    <x v="0"/>
    <x v="1"/>
    <n v="480"/>
    <x v="8"/>
  </r>
  <r>
    <n v="532013"/>
    <x v="1"/>
    <x v="0"/>
    <n v="25000"/>
    <n v="25000"/>
    <n v="0"/>
    <x v="0"/>
    <x v="0"/>
    <x v="0"/>
    <n v="438"/>
    <x v="3"/>
  </r>
  <r>
    <n v="532063"/>
    <x v="1"/>
    <x v="0"/>
    <n v="35000"/>
    <n v="0"/>
    <n v="1"/>
    <x v="1"/>
    <x v="0"/>
    <x v="2"/>
    <n v="434"/>
    <x v="3"/>
  </r>
  <r>
    <n v="532067"/>
    <x v="0"/>
    <x v="0"/>
    <n v="115000"/>
    <n v="115000"/>
    <n v="0"/>
    <x v="0"/>
    <x v="1"/>
    <x v="0"/>
    <n v="488"/>
    <x v="8"/>
  </r>
  <r>
    <n v="532094"/>
    <x v="0"/>
    <x v="0"/>
    <n v="34000"/>
    <n v="34000"/>
    <n v="0"/>
    <x v="0"/>
    <x v="0"/>
    <x v="1"/>
    <n v="515"/>
    <x v="7"/>
  </r>
  <r>
    <n v="532099"/>
    <x v="0"/>
    <x v="2"/>
    <n v="20000"/>
    <n v="20000"/>
    <n v="0"/>
    <x v="0"/>
    <x v="0"/>
    <x v="1"/>
    <n v="470"/>
    <x v="1"/>
  </r>
  <r>
    <n v="532109"/>
    <x v="1"/>
    <x v="1"/>
    <n v="10500"/>
    <n v="10500"/>
    <n v="0"/>
    <x v="0"/>
    <x v="0"/>
    <x v="0"/>
    <n v="505"/>
    <x v="0"/>
  </r>
  <r>
    <n v="532118"/>
    <x v="0"/>
    <x v="1"/>
    <n v="4000"/>
    <n v="4000"/>
    <n v="0"/>
    <x v="0"/>
    <x v="0"/>
    <x v="2"/>
    <n v="432"/>
    <x v="3"/>
  </r>
  <r>
    <n v="532120"/>
    <x v="1"/>
    <x v="0"/>
    <n v="10000"/>
    <n v="10000"/>
    <n v="0"/>
    <x v="0"/>
    <x v="1"/>
    <x v="0"/>
    <n v="514"/>
    <x v="7"/>
  </r>
  <r>
    <n v="532128"/>
    <x v="0"/>
    <x v="0"/>
    <n v="40000"/>
    <n v="40000"/>
    <n v="0"/>
    <x v="0"/>
    <x v="0"/>
    <x v="0"/>
    <n v="529"/>
    <x v="7"/>
  </r>
  <r>
    <n v="532132"/>
    <x v="0"/>
    <x v="0"/>
    <n v="60000"/>
    <n v="60000"/>
    <n v="0"/>
    <x v="0"/>
    <x v="1"/>
    <x v="2"/>
    <n v="511"/>
    <x v="7"/>
  </r>
  <r>
    <n v="532142"/>
    <x v="0"/>
    <x v="0"/>
    <n v="35000"/>
    <n v="35000"/>
    <n v="0"/>
    <x v="0"/>
    <x v="0"/>
    <x v="1"/>
    <n v="436"/>
    <x v="3"/>
  </r>
  <r>
    <n v="532152"/>
    <x v="0"/>
    <x v="0"/>
    <n v="61800"/>
    <n v="61800"/>
    <n v="0"/>
    <x v="0"/>
    <x v="0"/>
    <x v="1"/>
    <n v="452"/>
    <x v="1"/>
  </r>
  <r>
    <n v="532167"/>
    <x v="1"/>
    <x v="0"/>
    <n v="25000"/>
    <n v="0"/>
    <n v="1"/>
    <x v="1"/>
    <x v="1"/>
    <x v="2"/>
    <n v="471"/>
    <x v="8"/>
  </r>
  <r>
    <n v="532195"/>
    <x v="0"/>
    <x v="2"/>
    <n v="12000"/>
    <n v="12000"/>
    <n v="0"/>
    <x v="0"/>
    <x v="0"/>
    <x v="1"/>
    <n v="471"/>
    <x v="8"/>
  </r>
  <r>
    <n v="532239"/>
    <x v="1"/>
    <x v="0"/>
    <n v="17000"/>
    <n v="17000"/>
    <n v="0"/>
    <x v="0"/>
    <x v="0"/>
    <x v="2"/>
    <n v="453"/>
    <x v="1"/>
  </r>
  <r>
    <n v="532240"/>
    <x v="1"/>
    <x v="0"/>
    <n v="20000"/>
    <n v="0"/>
    <n v="1"/>
    <x v="1"/>
    <x v="0"/>
    <x v="2"/>
    <n v="421"/>
    <x v="6"/>
  </r>
  <r>
    <n v="532286"/>
    <x v="1"/>
    <x v="0"/>
    <n v="20000"/>
    <n v="20000"/>
    <n v="0"/>
    <x v="0"/>
    <x v="1"/>
    <x v="2"/>
    <n v="423"/>
    <x v="6"/>
  </r>
  <r>
    <n v="532288"/>
    <x v="0"/>
    <x v="1"/>
    <n v="70000"/>
    <n v="70000"/>
    <n v="0"/>
    <x v="0"/>
    <x v="1"/>
    <x v="1"/>
    <n v="541"/>
    <x v="9"/>
  </r>
  <r>
    <n v="532303"/>
    <x v="0"/>
    <x v="1"/>
    <n v="30000"/>
    <n v="30000"/>
    <n v="0"/>
    <x v="0"/>
    <x v="1"/>
    <x v="0"/>
    <n v="512"/>
    <x v="7"/>
  </r>
  <r>
    <n v="532309"/>
    <x v="1"/>
    <x v="1"/>
    <n v="30000"/>
    <n v="30000"/>
    <n v="0"/>
    <x v="0"/>
    <x v="0"/>
    <x v="1"/>
    <n v="533"/>
    <x v="9"/>
  </r>
  <r>
    <n v="532347"/>
    <x v="0"/>
    <x v="1"/>
    <n v="70000"/>
    <n v="70000"/>
    <n v="0"/>
    <x v="0"/>
    <x v="1"/>
    <x v="1"/>
    <n v="526"/>
    <x v="7"/>
  </r>
  <r>
    <n v="532353"/>
    <x v="1"/>
    <x v="0"/>
    <n v="35000"/>
    <n v="35000"/>
    <n v="0"/>
    <x v="0"/>
    <x v="1"/>
    <x v="0"/>
    <n v="494"/>
    <x v="0"/>
  </r>
  <r>
    <n v="532355"/>
    <x v="0"/>
    <x v="1"/>
    <n v="35000"/>
    <n v="35000"/>
    <n v="0"/>
    <x v="0"/>
    <x v="1"/>
    <x v="0"/>
    <n v="451"/>
    <x v="1"/>
  </r>
  <r>
    <n v="532366"/>
    <x v="1"/>
    <x v="0"/>
    <n v="55000"/>
    <n v="55000"/>
    <n v="0"/>
    <x v="0"/>
    <x v="1"/>
    <x v="1"/>
    <n v="418"/>
    <x v="6"/>
  </r>
  <r>
    <n v="532383"/>
    <x v="1"/>
    <x v="0"/>
    <n v="500"/>
    <n v="500"/>
    <n v="0"/>
    <x v="0"/>
    <x v="1"/>
    <x v="1"/>
    <n v="457"/>
    <x v="1"/>
  </r>
  <r>
    <n v="532384"/>
    <x v="0"/>
    <x v="1"/>
    <n v="20000"/>
    <n v="20000"/>
    <n v="0"/>
    <x v="0"/>
    <x v="1"/>
    <x v="0"/>
    <n v="525"/>
    <x v="7"/>
  </r>
  <r>
    <n v="532394"/>
    <x v="0"/>
    <x v="0"/>
    <n v="69500"/>
    <n v="69500"/>
    <n v="0"/>
    <x v="0"/>
    <x v="0"/>
    <x v="2"/>
    <n v="516"/>
    <x v="7"/>
  </r>
  <r>
    <n v="532398"/>
    <x v="0"/>
    <x v="0"/>
    <n v="35000"/>
    <n v="35000"/>
    <n v="0"/>
    <x v="0"/>
    <x v="0"/>
    <x v="1"/>
    <n v="445"/>
    <x v="3"/>
  </r>
  <r>
    <n v="532406"/>
    <x v="0"/>
    <x v="0"/>
    <n v="10000"/>
    <n v="10000"/>
    <n v="0"/>
    <x v="0"/>
    <x v="0"/>
    <x v="1"/>
    <n v="413"/>
    <x v="6"/>
  </r>
  <r>
    <n v="532420"/>
    <x v="1"/>
    <x v="0"/>
    <n v="35000"/>
    <n v="35000"/>
    <n v="0"/>
    <x v="0"/>
    <x v="0"/>
    <x v="1"/>
    <n v="466"/>
    <x v="1"/>
  </r>
  <r>
    <n v="532430"/>
    <x v="1"/>
    <x v="0"/>
    <n v="1000"/>
    <n v="1000"/>
    <n v="0"/>
    <x v="0"/>
    <x v="1"/>
    <x v="2"/>
    <n v="465"/>
    <x v="1"/>
  </r>
  <r>
    <n v="532440"/>
    <x v="1"/>
    <x v="0"/>
    <n v="15000"/>
    <n v="15000"/>
    <n v="0"/>
    <x v="0"/>
    <x v="0"/>
    <x v="1"/>
    <n v="487"/>
    <x v="8"/>
  </r>
  <r>
    <n v="532459"/>
    <x v="0"/>
    <x v="0"/>
    <n v="97000"/>
    <n v="97000"/>
    <n v="0"/>
    <x v="0"/>
    <x v="1"/>
    <x v="1"/>
    <n v="469"/>
    <x v="1"/>
  </r>
  <r>
    <n v="532575"/>
    <x v="0"/>
    <x v="1"/>
    <n v="35000"/>
    <n v="35000"/>
    <n v="0"/>
    <x v="0"/>
    <x v="0"/>
    <x v="1"/>
    <n v="443"/>
    <x v="3"/>
  </r>
  <r>
    <n v="532711"/>
    <x v="0"/>
    <x v="1"/>
    <n v="25000"/>
    <n v="25000"/>
    <n v="0"/>
    <x v="0"/>
    <x v="1"/>
    <x v="1"/>
    <n v="437"/>
    <x v="3"/>
  </r>
  <r>
    <n v="532752"/>
    <x v="0"/>
    <x v="1"/>
    <n v="20000"/>
    <n v="20000"/>
    <n v="0"/>
    <x v="0"/>
    <x v="0"/>
    <x v="1"/>
    <n v="450"/>
    <x v="3"/>
  </r>
  <r>
    <n v="532796"/>
    <x v="2"/>
    <x v="0"/>
    <n v="62000"/>
    <n v="27000"/>
    <n v="1"/>
    <x v="1"/>
    <x v="0"/>
    <x v="0"/>
    <n v="432"/>
    <x v="3"/>
  </r>
  <r>
    <n v="532803"/>
    <x v="0"/>
    <x v="0"/>
    <n v="76000"/>
    <n v="76000"/>
    <n v="0"/>
    <x v="0"/>
    <x v="1"/>
    <x v="1"/>
    <n v="516"/>
    <x v="7"/>
  </r>
  <r>
    <n v="532817"/>
    <x v="1"/>
    <x v="0"/>
    <n v="30000"/>
    <n v="30000"/>
    <n v="0"/>
    <x v="0"/>
    <x v="0"/>
    <x v="1"/>
    <n v="375"/>
    <x v="4"/>
  </r>
  <r>
    <n v="532819"/>
    <x v="1"/>
    <x v="1"/>
    <n v="7000"/>
    <n v="7000"/>
    <n v="0"/>
    <x v="0"/>
    <x v="0"/>
    <x v="0"/>
    <n v="432"/>
    <x v="3"/>
  </r>
  <r>
    <n v="532836"/>
    <x v="2"/>
    <x v="2"/>
    <n v="5500"/>
    <n v="5500"/>
    <n v="0"/>
    <x v="0"/>
    <x v="1"/>
    <x v="0"/>
    <n v="468"/>
    <x v="1"/>
  </r>
  <r>
    <n v="532845"/>
    <x v="1"/>
    <x v="0"/>
    <n v="26000"/>
    <n v="26000"/>
    <n v="0"/>
    <x v="0"/>
    <x v="1"/>
    <x v="1"/>
    <n v="495"/>
    <x v="0"/>
  </r>
  <r>
    <n v="532851"/>
    <x v="1"/>
    <x v="0"/>
    <n v="25000"/>
    <n v="25000"/>
    <n v="0"/>
    <x v="0"/>
    <x v="0"/>
    <x v="2"/>
    <n v="424"/>
    <x v="6"/>
  </r>
  <r>
    <n v="532855"/>
    <x v="2"/>
    <x v="0"/>
    <n v="35000"/>
    <n v="35000"/>
    <n v="0"/>
    <x v="0"/>
    <x v="1"/>
    <x v="2"/>
    <n v="493"/>
    <x v="0"/>
  </r>
  <r>
    <n v="532895"/>
    <x v="0"/>
    <x v="0"/>
    <n v="35000"/>
    <n v="35000"/>
    <n v="0"/>
    <x v="0"/>
    <x v="0"/>
    <x v="1"/>
    <n v="473"/>
    <x v="8"/>
  </r>
  <r>
    <n v="532901"/>
    <x v="0"/>
    <x v="2"/>
    <n v="25000"/>
    <n v="25000"/>
    <n v="0"/>
    <x v="0"/>
    <x v="0"/>
    <x v="1"/>
    <n v="436"/>
    <x v="3"/>
  </r>
  <r>
    <n v="532919"/>
    <x v="0"/>
    <x v="0"/>
    <n v="44000"/>
    <n v="44000"/>
    <n v="0"/>
    <x v="0"/>
    <x v="1"/>
    <x v="1"/>
    <n v="557"/>
    <x v="10"/>
  </r>
  <r>
    <n v="532950"/>
    <x v="1"/>
    <x v="0"/>
    <n v="43000"/>
    <n v="43000"/>
    <n v="0"/>
    <x v="0"/>
    <x v="0"/>
    <x v="0"/>
    <n v="480"/>
    <x v="8"/>
  </r>
  <r>
    <n v="532957"/>
    <x v="1"/>
    <x v="0"/>
    <n v="30000"/>
    <n v="30000"/>
    <n v="0"/>
    <x v="0"/>
    <x v="1"/>
    <x v="1"/>
    <n v="459"/>
    <x v="1"/>
  </r>
  <r>
    <n v="533000"/>
    <x v="1"/>
    <x v="0"/>
    <n v="35000"/>
    <n v="35000"/>
    <n v="0"/>
    <x v="0"/>
    <x v="1"/>
    <x v="1"/>
    <n v="435"/>
    <x v="3"/>
  </r>
  <r>
    <n v="533005"/>
    <x v="1"/>
    <x v="0"/>
    <n v="25000"/>
    <n v="25000"/>
    <n v="0"/>
    <x v="0"/>
    <x v="0"/>
    <x v="2"/>
    <n v="383"/>
    <x v="4"/>
  </r>
  <r>
    <n v="533007"/>
    <x v="0"/>
    <x v="0"/>
    <n v="27000"/>
    <n v="27000"/>
    <n v="0"/>
    <x v="0"/>
    <x v="0"/>
    <x v="1"/>
    <n v="539"/>
    <x v="9"/>
  </r>
  <r>
    <n v="533008"/>
    <x v="1"/>
    <x v="0"/>
    <n v="40000"/>
    <n v="40000"/>
    <n v="0"/>
    <x v="0"/>
    <x v="1"/>
    <x v="0"/>
    <n v="485"/>
    <x v="8"/>
  </r>
  <r>
    <n v="533014"/>
    <x v="0"/>
    <x v="0"/>
    <n v="30000"/>
    <n v="30000"/>
    <n v="0"/>
    <x v="0"/>
    <x v="0"/>
    <x v="1"/>
    <n v="459"/>
    <x v="1"/>
  </r>
  <r>
    <n v="533035"/>
    <x v="0"/>
    <x v="0"/>
    <n v="18500"/>
    <n v="18500"/>
    <n v="0"/>
    <x v="0"/>
    <x v="0"/>
    <x v="0"/>
    <n v="478"/>
    <x v="8"/>
  </r>
  <r>
    <n v="533043"/>
    <x v="0"/>
    <x v="1"/>
    <n v="1000"/>
    <n v="1000"/>
    <n v="0"/>
    <x v="0"/>
    <x v="1"/>
    <x v="2"/>
    <n v="527"/>
    <x v="7"/>
  </r>
  <r>
    <n v="533044"/>
    <x v="0"/>
    <x v="1"/>
    <n v="35000"/>
    <n v="35000"/>
    <n v="0"/>
    <x v="0"/>
    <x v="1"/>
    <x v="1"/>
    <n v="504"/>
    <x v="0"/>
  </r>
  <r>
    <n v="533046"/>
    <x v="1"/>
    <x v="0"/>
    <n v="20000"/>
    <n v="20000"/>
    <n v="0"/>
    <x v="0"/>
    <x v="1"/>
    <x v="0"/>
    <n v="508"/>
    <x v="0"/>
  </r>
  <r>
    <n v="533047"/>
    <x v="1"/>
    <x v="2"/>
    <n v="25000"/>
    <n v="25000"/>
    <n v="0"/>
    <x v="0"/>
    <x v="0"/>
    <x v="1"/>
    <n v="468"/>
    <x v="1"/>
  </r>
  <r>
    <n v="533052"/>
    <x v="0"/>
    <x v="0"/>
    <n v="135000"/>
    <n v="135000"/>
    <n v="0"/>
    <x v="0"/>
    <x v="1"/>
    <x v="0"/>
    <n v="536"/>
    <x v="9"/>
  </r>
  <r>
    <n v="533056"/>
    <x v="0"/>
    <x v="0"/>
    <n v="35000"/>
    <n v="35000"/>
    <n v="0"/>
    <x v="0"/>
    <x v="0"/>
    <x v="2"/>
    <n v="470"/>
    <x v="1"/>
  </r>
  <r>
    <n v="533062"/>
    <x v="1"/>
    <x v="0"/>
    <n v="35000"/>
    <n v="35000"/>
    <n v="0"/>
    <x v="0"/>
    <x v="0"/>
    <x v="2"/>
    <n v="427"/>
    <x v="6"/>
  </r>
  <r>
    <n v="533065"/>
    <x v="0"/>
    <x v="0"/>
    <n v="74000"/>
    <n v="74000"/>
    <n v="0"/>
    <x v="0"/>
    <x v="1"/>
    <x v="0"/>
    <n v="449"/>
    <x v="3"/>
  </r>
  <r>
    <n v="533071"/>
    <x v="0"/>
    <x v="0"/>
    <n v="14000"/>
    <n v="14000"/>
    <n v="0"/>
    <x v="0"/>
    <x v="1"/>
    <x v="0"/>
    <n v="493"/>
    <x v="0"/>
  </r>
  <r>
    <n v="533074"/>
    <x v="1"/>
    <x v="0"/>
    <n v="500"/>
    <n v="500"/>
    <n v="0"/>
    <x v="0"/>
    <x v="1"/>
    <x v="1"/>
    <n v="417"/>
    <x v="6"/>
  </r>
  <r>
    <n v="533081"/>
    <x v="0"/>
    <x v="1"/>
    <n v="22000"/>
    <n v="22000"/>
    <n v="0"/>
    <x v="0"/>
    <x v="1"/>
    <x v="1"/>
    <n v="468"/>
    <x v="1"/>
  </r>
  <r>
    <n v="533098"/>
    <x v="0"/>
    <x v="1"/>
    <n v="55000"/>
    <n v="55000"/>
    <n v="0"/>
    <x v="0"/>
    <x v="1"/>
    <x v="0"/>
    <n v="520"/>
    <x v="7"/>
  </r>
  <r>
    <n v="533103"/>
    <x v="0"/>
    <x v="0"/>
    <n v="30000"/>
    <n v="30000"/>
    <n v="0"/>
    <x v="0"/>
    <x v="1"/>
    <x v="2"/>
    <n v="490"/>
    <x v="8"/>
  </r>
  <r>
    <n v="533108"/>
    <x v="0"/>
    <x v="0"/>
    <n v="35000"/>
    <n v="35000"/>
    <n v="0"/>
    <x v="0"/>
    <x v="1"/>
    <x v="2"/>
    <n v="442"/>
    <x v="3"/>
  </r>
  <r>
    <n v="533111"/>
    <x v="1"/>
    <x v="0"/>
    <n v="35000"/>
    <n v="35000"/>
    <n v="0"/>
    <x v="0"/>
    <x v="0"/>
    <x v="1"/>
    <n v="463"/>
    <x v="1"/>
  </r>
  <r>
    <n v="533122"/>
    <x v="0"/>
    <x v="2"/>
    <n v="72260"/>
    <n v="72260"/>
    <n v="0"/>
    <x v="0"/>
    <x v="1"/>
    <x v="1"/>
    <n v="504"/>
    <x v="0"/>
  </r>
  <r>
    <n v="533129"/>
    <x v="0"/>
    <x v="0"/>
    <n v="123100"/>
    <n v="123100"/>
    <n v="0"/>
    <x v="0"/>
    <x v="1"/>
    <x v="1"/>
    <n v="521"/>
    <x v="7"/>
  </r>
  <r>
    <n v="533137"/>
    <x v="0"/>
    <x v="0"/>
    <n v="25500"/>
    <n v="25500"/>
    <n v="0"/>
    <x v="0"/>
    <x v="1"/>
    <x v="2"/>
    <n v="542"/>
    <x v="9"/>
  </r>
  <r>
    <n v="533139"/>
    <x v="1"/>
    <x v="0"/>
    <n v="35000"/>
    <n v="0"/>
    <n v="1"/>
    <x v="1"/>
    <x v="1"/>
    <x v="2"/>
    <n v="476"/>
    <x v="8"/>
  </r>
  <r>
    <n v="533140"/>
    <x v="1"/>
    <x v="0"/>
    <n v="5000"/>
    <n v="5000"/>
    <n v="0"/>
    <x v="0"/>
    <x v="1"/>
    <x v="2"/>
    <n v="485"/>
    <x v="8"/>
  </r>
  <r>
    <n v="533157"/>
    <x v="0"/>
    <x v="0"/>
    <n v="23000"/>
    <n v="23000"/>
    <n v="0"/>
    <x v="0"/>
    <x v="0"/>
    <x v="0"/>
    <n v="529"/>
    <x v="7"/>
  </r>
  <r>
    <n v="533160"/>
    <x v="0"/>
    <x v="1"/>
    <n v="40000"/>
    <n v="40000"/>
    <n v="0"/>
    <x v="0"/>
    <x v="1"/>
    <x v="0"/>
    <n v="471"/>
    <x v="8"/>
  </r>
  <r>
    <n v="533164"/>
    <x v="0"/>
    <x v="0"/>
    <n v="80000"/>
    <n v="80000"/>
    <n v="0"/>
    <x v="0"/>
    <x v="1"/>
    <x v="1"/>
    <n v="467"/>
    <x v="1"/>
  </r>
  <r>
    <n v="533176"/>
    <x v="1"/>
    <x v="0"/>
    <n v="5000"/>
    <n v="5000"/>
    <n v="0"/>
    <x v="0"/>
    <x v="1"/>
    <x v="1"/>
    <n v="468"/>
    <x v="1"/>
  </r>
  <r>
    <n v="533177"/>
    <x v="0"/>
    <x v="2"/>
    <n v="30000"/>
    <n v="30000"/>
    <n v="0"/>
    <x v="0"/>
    <x v="0"/>
    <x v="1"/>
    <n v="507"/>
    <x v="0"/>
  </r>
  <r>
    <n v="533179"/>
    <x v="0"/>
    <x v="1"/>
    <n v="35000"/>
    <n v="35000"/>
    <n v="0"/>
    <x v="0"/>
    <x v="0"/>
    <x v="1"/>
    <n v="460"/>
    <x v="1"/>
  </r>
  <r>
    <n v="533182"/>
    <x v="0"/>
    <x v="0"/>
    <n v="31400"/>
    <n v="31400"/>
    <n v="0"/>
    <x v="0"/>
    <x v="1"/>
    <x v="0"/>
    <n v="541"/>
    <x v="9"/>
  </r>
  <r>
    <n v="533185"/>
    <x v="0"/>
    <x v="0"/>
    <n v="50000"/>
    <n v="50000"/>
    <n v="0"/>
    <x v="0"/>
    <x v="1"/>
    <x v="2"/>
    <n v="519"/>
    <x v="7"/>
  </r>
  <r>
    <n v="533187"/>
    <x v="0"/>
    <x v="0"/>
    <n v="10000"/>
    <n v="10000"/>
    <n v="0"/>
    <x v="0"/>
    <x v="1"/>
    <x v="1"/>
    <n v="476"/>
    <x v="8"/>
  </r>
  <r>
    <n v="533189"/>
    <x v="0"/>
    <x v="0"/>
    <n v="29000"/>
    <n v="29000"/>
    <n v="0"/>
    <x v="0"/>
    <x v="0"/>
    <x v="1"/>
    <n v="482"/>
    <x v="8"/>
  </r>
  <r>
    <n v="533195"/>
    <x v="0"/>
    <x v="0"/>
    <n v="30000"/>
    <n v="30000"/>
    <n v="0"/>
    <x v="0"/>
    <x v="1"/>
    <x v="0"/>
    <n v="459"/>
    <x v="1"/>
  </r>
  <r>
    <n v="533198"/>
    <x v="0"/>
    <x v="0"/>
    <n v="29001"/>
    <n v="29001"/>
    <n v="0"/>
    <x v="0"/>
    <x v="0"/>
    <x v="0"/>
    <n v="486"/>
    <x v="8"/>
  </r>
  <r>
    <n v="533199"/>
    <x v="1"/>
    <x v="0"/>
    <n v="25000"/>
    <n v="25000"/>
    <n v="0"/>
    <x v="0"/>
    <x v="0"/>
    <x v="1"/>
    <n v="402"/>
    <x v="2"/>
  </r>
  <r>
    <n v="533200"/>
    <x v="0"/>
    <x v="0"/>
    <n v="30000"/>
    <n v="30000"/>
    <n v="0"/>
    <x v="0"/>
    <x v="0"/>
    <x v="0"/>
    <n v="505"/>
    <x v="0"/>
  </r>
  <r>
    <n v="533201"/>
    <x v="0"/>
    <x v="0"/>
    <n v="39000"/>
    <n v="39000"/>
    <n v="0"/>
    <x v="0"/>
    <x v="0"/>
    <x v="1"/>
    <n v="518"/>
    <x v="7"/>
  </r>
  <r>
    <n v="533213"/>
    <x v="0"/>
    <x v="0"/>
    <n v="35000"/>
    <n v="35000"/>
    <n v="0"/>
    <x v="0"/>
    <x v="0"/>
    <x v="1"/>
    <n v="531"/>
    <x v="9"/>
  </r>
  <r>
    <n v="533221"/>
    <x v="1"/>
    <x v="0"/>
    <n v="5000"/>
    <n v="5000"/>
    <n v="0"/>
    <x v="0"/>
    <x v="1"/>
    <x v="0"/>
    <n v="414"/>
    <x v="6"/>
  </r>
  <r>
    <n v="533234"/>
    <x v="2"/>
    <x v="0"/>
    <n v="20000"/>
    <n v="20000"/>
    <n v="0"/>
    <x v="0"/>
    <x v="1"/>
    <x v="1"/>
    <n v="538"/>
    <x v="9"/>
  </r>
  <r>
    <n v="533240"/>
    <x v="2"/>
    <x v="0"/>
    <n v="35000"/>
    <n v="35000"/>
    <n v="0"/>
    <x v="0"/>
    <x v="0"/>
    <x v="1"/>
    <n v="461"/>
    <x v="1"/>
  </r>
  <r>
    <n v="533243"/>
    <x v="0"/>
    <x v="0"/>
    <n v="65000"/>
    <n v="65000"/>
    <n v="0"/>
    <x v="0"/>
    <x v="1"/>
    <x v="2"/>
    <n v="478"/>
    <x v="8"/>
  </r>
  <r>
    <n v="533245"/>
    <x v="0"/>
    <x v="0"/>
    <n v="44800"/>
    <n v="44800"/>
    <n v="0"/>
    <x v="0"/>
    <x v="1"/>
    <x v="1"/>
    <n v="457"/>
    <x v="1"/>
  </r>
  <r>
    <n v="533246"/>
    <x v="0"/>
    <x v="0"/>
    <n v="30000"/>
    <n v="30000"/>
    <n v="0"/>
    <x v="0"/>
    <x v="1"/>
    <x v="0"/>
    <n v="443"/>
    <x v="3"/>
  </r>
  <r>
    <n v="533270"/>
    <x v="0"/>
    <x v="0"/>
    <n v="40000"/>
    <n v="40000"/>
    <n v="0"/>
    <x v="0"/>
    <x v="1"/>
    <x v="1"/>
    <n v="505"/>
    <x v="0"/>
  </r>
  <r>
    <n v="533279"/>
    <x v="0"/>
    <x v="0"/>
    <n v="90000"/>
    <n v="90000"/>
    <n v="0"/>
    <x v="0"/>
    <x v="1"/>
    <x v="1"/>
    <n v="522"/>
    <x v="7"/>
  </r>
  <r>
    <n v="533287"/>
    <x v="0"/>
    <x v="1"/>
    <n v="40000"/>
    <n v="40000"/>
    <n v="0"/>
    <x v="0"/>
    <x v="1"/>
    <x v="0"/>
    <n v="434"/>
    <x v="3"/>
  </r>
  <r>
    <n v="533291"/>
    <x v="0"/>
    <x v="0"/>
    <n v="40000"/>
    <n v="40000"/>
    <n v="0"/>
    <x v="0"/>
    <x v="0"/>
    <x v="1"/>
    <n v="520"/>
    <x v="7"/>
  </r>
  <r>
    <n v="533296"/>
    <x v="1"/>
    <x v="0"/>
    <n v="20000"/>
    <n v="20000"/>
    <n v="0"/>
    <x v="0"/>
    <x v="1"/>
    <x v="1"/>
    <n v="437"/>
    <x v="3"/>
  </r>
  <r>
    <n v="533306"/>
    <x v="1"/>
    <x v="0"/>
    <n v="10000"/>
    <n v="10000"/>
    <n v="0"/>
    <x v="0"/>
    <x v="0"/>
    <x v="0"/>
    <n v="470"/>
    <x v="1"/>
  </r>
  <r>
    <n v="533315"/>
    <x v="0"/>
    <x v="0"/>
    <n v="85230"/>
    <n v="85230"/>
    <n v="0"/>
    <x v="0"/>
    <x v="0"/>
    <x v="1"/>
    <n v="445"/>
    <x v="3"/>
  </r>
  <r>
    <n v="533316"/>
    <x v="0"/>
    <x v="0"/>
    <n v="70700"/>
    <n v="70700"/>
    <n v="0"/>
    <x v="0"/>
    <x v="0"/>
    <x v="0"/>
    <n v="541"/>
    <x v="9"/>
  </r>
  <r>
    <n v="533317"/>
    <x v="1"/>
    <x v="0"/>
    <n v="40000"/>
    <n v="40000"/>
    <n v="0"/>
    <x v="0"/>
    <x v="1"/>
    <x v="0"/>
    <n v="437"/>
    <x v="3"/>
  </r>
  <r>
    <n v="533326"/>
    <x v="0"/>
    <x v="0"/>
    <n v="25000"/>
    <n v="25000"/>
    <n v="0"/>
    <x v="0"/>
    <x v="1"/>
    <x v="1"/>
    <n v="502"/>
    <x v="0"/>
  </r>
  <r>
    <n v="533339"/>
    <x v="0"/>
    <x v="2"/>
    <n v="25000"/>
    <n v="25000"/>
    <n v="0"/>
    <x v="0"/>
    <x v="1"/>
    <x v="1"/>
    <n v="455"/>
    <x v="1"/>
  </r>
  <r>
    <n v="533341"/>
    <x v="0"/>
    <x v="0"/>
    <n v="30000"/>
    <n v="30000"/>
    <n v="0"/>
    <x v="0"/>
    <x v="0"/>
    <x v="1"/>
    <n v="479"/>
    <x v="8"/>
  </r>
  <r>
    <n v="533344"/>
    <x v="0"/>
    <x v="0"/>
    <n v="10000"/>
    <n v="10000"/>
    <n v="0"/>
    <x v="0"/>
    <x v="1"/>
    <x v="1"/>
    <n v="556"/>
    <x v="10"/>
  </r>
  <r>
    <n v="533346"/>
    <x v="1"/>
    <x v="0"/>
    <n v="35000"/>
    <n v="35000"/>
    <n v="0"/>
    <x v="0"/>
    <x v="0"/>
    <x v="2"/>
    <n v="448"/>
    <x v="3"/>
  </r>
  <r>
    <n v="533355"/>
    <x v="1"/>
    <x v="1"/>
    <n v="60500"/>
    <n v="60500"/>
    <n v="0"/>
    <x v="0"/>
    <x v="0"/>
    <x v="0"/>
    <n v="420"/>
    <x v="6"/>
  </r>
  <r>
    <n v="533356"/>
    <x v="1"/>
    <x v="0"/>
    <n v="20600"/>
    <n v="20600"/>
    <n v="0"/>
    <x v="0"/>
    <x v="1"/>
    <x v="1"/>
    <n v="426"/>
    <x v="6"/>
  </r>
  <r>
    <n v="533360"/>
    <x v="0"/>
    <x v="0"/>
    <n v="198200"/>
    <n v="198200"/>
    <n v="0"/>
    <x v="0"/>
    <x v="1"/>
    <x v="0"/>
    <n v="500"/>
    <x v="0"/>
  </r>
  <r>
    <n v="533363"/>
    <x v="1"/>
    <x v="0"/>
    <n v="35000"/>
    <n v="35000"/>
    <n v="0"/>
    <x v="0"/>
    <x v="1"/>
    <x v="1"/>
    <n v="500"/>
    <x v="0"/>
  </r>
  <r>
    <n v="533370"/>
    <x v="0"/>
    <x v="0"/>
    <n v="135000"/>
    <n v="135000"/>
    <n v="0"/>
    <x v="0"/>
    <x v="1"/>
    <x v="2"/>
    <n v="489"/>
    <x v="8"/>
  </r>
  <r>
    <n v="533373"/>
    <x v="0"/>
    <x v="0"/>
    <n v="69000"/>
    <n v="69000"/>
    <n v="0"/>
    <x v="0"/>
    <x v="1"/>
    <x v="0"/>
    <n v="519"/>
    <x v="7"/>
  </r>
  <r>
    <n v="533383"/>
    <x v="0"/>
    <x v="1"/>
    <n v="70000"/>
    <n v="70000"/>
    <n v="0"/>
    <x v="0"/>
    <x v="0"/>
    <x v="1"/>
    <n v="542"/>
    <x v="9"/>
  </r>
  <r>
    <n v="533390"/>
    <x v="0"/>
    <x v="0"/>
    <n v="12000"/>
    <n v="12000"/>
    <n v="0"/>
    <x v="0"/>
    <x v="0"/>
    <x v="0"/>
    <n v="536"/>
    <x v="9"/>
  </r>
  <r>
    <n v="533397"/>
    <x v="1"/>
    <x v="0"/>
    <n v="30000"/>
    <n v="30000"/>
    <n v="0"/>
    <x v="0"/>
    <x v="1"/>
    <x v="0"/>
    <n v="515"/>
    <x v="7"/>
  </r>
  <r>
    <n v="533400"/>
    <x v="0"/>
    <x v="1"/>
    <n v="20000"/>
    <n v="20000"/>
    <n v="0"/>
    <x v="0"/>
    <x v="1"/>
    <x v="1"/>
    <n v="488"/>
    <x v="8"/>
  </r>
  <r>
    <n v="533403"/>
    <x v="0"/>
    <x v="0"/>
    <n v="22300"/>
    <n v="22300"/>
    <n v="0"/>
    <x v="0"/>
    <x v="1"/>
    <x v="1"/>
    <n v="465"/>
    <x v="1"/>
  </r>
  <r>
    <n v="533410"/>
    <x v="1"/>
    <x v="1"/>
    <n v="30000"/>
    <n v="30000"/>
    <n v="0"/>
    <x v="0"/>
    <x v="1"/>
    <x v="1"/>
    <n v="490"/>
    <x v="8"/>
  </r>
  <r>
    <n v="533415"/>
    <x v="0"/>
    <x v="0"/>
    <n v="86000"/>
    <n v="86000"/>
    <n v="0"/>
    <x v="0"/>
    <x v="0"/>
    <x v="0"/>
    <n v="511"/>
    <x v="7"/>
  </r>
  <r>
    <n v="533417"/>
    <x v="1"/>
    <x v="0"/>
    <n v="500"/>
    <n v="500"/>
    <n v="0"/>
    <x v="0"/>
    <x v="1"/>
    <x v="2"/>
    <n v="402"/>
    <x v="2"/>
  </r>
  <r>
    <n v="533419"/>
    <x v="1"/>
    <x v="0"/>
    <n v="20000"/>
    <n v="20000"/>
    <n v="0"/>
    <x v="0"/>
    <x v="0"/>
    <x v="0"/>
    <n v="432"/>
    <x v="3"/>
  </r>
  <r>
    <n v="533426"/>
    <x v="1"/>
    <x v="0"/>
    <n v="40000"/>
    <n v="40000"/>
    <n v="0"/>
    <x v="0"/>
    <x v="1"/>
    <x v="2"/>
    <n v="476"/>
    <x v="8"/>
  </r>
  <r>
    <n v="533430"/>
    <x v="0"/>
    <x v="0"/>
    <n v="104000"/>
    <n v="104000"/>
    <n v="0"/>
    <x v="0"/>
    <x v="1"/>
    <x v="0"/>
    <n v="469"/>
    <x v="1"/>
  </r>
  <r>
    <n v="533438"/>
    <x v="0"/>
    <x v="0"/>
    <n v="10000"/>
    <n v="10000"/>
    <n v="0"/>
    <x v="0"/>
    <x v="0"/>
    <x v="0"/>
    <n v="532"/>
    <x v="9"/>
  </r>
  <r>
    <n v="533439"/>
    <x v="1"/>
    <x v="0"/>
    <n v="8300"/>
    <n v="8300"/>
    <n v="0"/>
    <x v="0"/>
    <x v="1"/>
    <x v="0"/>
    <n v="444"/>
    <x v="3"/>
  </r>
  <r>
    <n v="533442"/>
    <x v="0"/>
    <x v="0"/>
    <n v="20000"/>
    <n v="20000"/>
    <n v="0"/>
    <x v="0"/>
    <x v="0"/>
    <x v="1"/>
    <n v="441"/>
    <x v="3"/>
  </r>
  <r>
    <n v="533463"/>
    <x v="1"/>
    <x v="0"/>
    <n v="51000"/>
    <n v="51000"/>
    <n v="0"/>
    <x v="0"/>
    <x v="1"/>
    <x v="2"/>
    <n v="489"/>
    <x v="8"/>
  </r>
  <r>
    <n v="533466"/>
    <x v="0"/>
    <x v="2"/>
    <n v="88956"/>
    <n v="88956"/>
    <n v="0"/>
    <x v="0"/>
    <x v="0"/>
    <x v="1"/>
    <n v="445"/>
    <x v="3"/>
  </r>
  <r>
    <n v="533468"/>
    <x v="0"/>
    <x v="0"/>
    <n v="88000"/>
    <n v="88000"/>
    <n v="0"/>
    <x v="0"/>
    <x v="1"/>
    <x v="1"/>
    <n v="496"/>
    <x v="0"/>
  </r>
  <r>
    <n v="533469"/>
    <x v="0"/>
    <x v="0"/>
    <n v="35100"/>
    <n v="35100"/>
    <n v="0"/>
    <x v="0"/>
    <x v="1"/>
    <x v="0"/>
    <n v="508"/>
    <x v="0"/>
  </r>
  <r>
    <n v="533470"/>
    <x v="0"/>
    <x v="0"/>
    <n v="5000"/>
    <n v="5000"/>
    <n v="0"/>
    <x v="0"/>
    <x v="1"/>
    <x v="0"/>
    <n v="476"/>
    <x v="8"/>
  </r>
  <r>
    <n v="533476"/>
    <x v="1"/>
    <x v="0"/>
    <n v="25000"/>
    <n v="25000"/>
    <n v="0"/>
    <x v="0"/>
    <x v="1"/>
    <x v="0"/>
    <n v="440"/>
    <x v="3"/>
  </r>
  <r>
    <n v="533477"/>
    <x v="0"/>
    <x v="1"/>
    <n v="20000"/>
    <n v="20000"/>
    <n v="0"/>
    <x v="0"/>
    <x v="1"/>
    <x v="1"/>
    <n v="433"/>
    <x v="3"/>
  </r>
  <r>
    <n v="533478"/>
    <x v="1"/>
    <x v="0"/>
    <n v="35000"/>
    <n v="35000"/>
    <n v="0"/>
    <x v="0"/>
    <x v="1"/>
    <x v="0"/>
    <n v="468"/>
    <x v="1"/>
  </r>
  <r>
    <n v="533486"/>
    <x v="2"/>
    <x v="0"/>
    <n v="20000"/>
    <n v="20000"/>
    <n v="0"/>
    <x v="0"/>
    <x v="1"/>
    <x v="1"/>
    <n v="420"/>
    <x v="6"/>
  </r>
  <r>
    <n v="533524"/>
    <x v="1"/>
    <x v="1"/>
    <n v="60000"/>
    <n v="60000"/>
    <n v="0"/>
    <x v="0"/>
    <x v="0"/>
    <x v="0"/>
    <n v="498"/>
    <x v="0"/>
  </r>
  <r>
    <n v="533526"/>
    <x v="0"/>
    <x v="0"/>
    <n v="29900"/>
    <n v="29900"/>
    <n v="0"/>
    <x v="0"/>
    <x v="0"/>
    <x v="1"/>
    <n v="471"/>
    <x v="8"/>
  </r>
  <r>
    <n v="533533"/>
    <x v="1"/>
    <x v="0"/>
    <n v="45000"/>
    <n v="45000"/>
    <n v="0"/>
    <x v="0"/>
    <x v="1"/>
    <x v="1"/>
    <n v="507"/>
    <x v="0"/>
  </r>
  <r>
    <n v="533535"/>
    <x v="1"/>
    <x v="0"/>
    <n v="10500"/>
    <n v="10500"/>
    <n v="0"/>
    <x v="0"/>
    <x v="0"/>
    <x v="1"/>
    <n v="517"/>
    <x v="7"/>
  </r>
  <r>
    <n v="533558"/>
    <x v="1"/>
    <x v="1"/>
    <n v="60000"/>
    <n v="60000"/>
    <n v="0"/>
    <x v="0"/>
    <x v="0"/>
    <x v="1"/>
    <n v="403"/>
    <x v="2"/>
  </r>
  <r>
    <n v="533575"/>
    <x v="1"/>
    <x v="0"/>
    <n v="500"/>
    <n v="500"/>
    <n v="0"/>
    <x v="0"/>
    <x v="0"/>
    <x v="1"/>
    <n v="431"/>
    <x v="3"/>
  </r>
  <r>
    <n v="533584"/>
    <x v="1"/>
    <x v="0"/>
    <n v="5000"/>
    <n v="5000"/>
    <n v="0"/>
    <x v="0"/>
    <x v="1"/>
    <x v="0"/>
    <n v="438"/>
    <x v="3"/>
  </r>
  <r>
    <n v="533591"/>
    <x v="1"/>
    <x v="0"/>
    <n v="25000"/>
    <n v="25000"/>
    <n v="0"/>
    <x v="0"/>
    <x v="0"/>
    <x v="1"/>
    <n v="453"/>
    <x v="1"/>
  </r>
  <r>
    <n v="533603"/>
    <x v="1"/>
    <x v="0"/>
    <n v="20000"/>
    <n v="20000"/>
    <n v="0"/>
    <x v="0"/>
    <x v="1"/>
    <x v="1"/>
    <n v="523"/>
    <x v="7"/>
  </r>
  <r>
    <n v="533608"/>
    <x v="2"/>
    <x v="2"/>
    <n v="30000"/>
    <n v="30000"/>
    <n v="0"/>
    <x v="0"/>
    <x v="1"/>
    <x v="0"/>
    <n v="467"/>
    <x v="1"/>
  </r>
  <r>
    <n v="533615"/>
    <x v="0"/>
    <x v="0"/>
    <n v="15000"/>
    <n v="15000"/>
    <n v="0"/>
    <x v="0"/>
    <x v="0"/>
    <x v="0"/>
    <n v="462"/>
    <x v="1"/>
  </r>
  <r>
    <n v="533616"/>
    <x v="1"/>
    <x v="0"/>
    <n v="21100"/>
    <n v="21100"/>
    <n v="0"/>
    <x v="0"/>
    <x v="1"/>
    <x v="1"/>
    <n v="415"/>
    <x v="6"/>
  </r>
  <r>
    <n v="533649"/>
    <x v="0"/>
    <x v="2"/>
    <n v="30000"/>
    <n v="30000"/>
    <n v="0"/>
    <x v="0"/>
    <x v="0"/>
    <x v="0"/>
    <n v="420"/>
    <x v="6"/>
  </r>
  <r>
    <n v="533650"/>
    <x v="1"/>
    <x v="0"/>
    <n v="20000"/>
    <n v="20000"/>
    <n v="0"/>
    <x v="0"/>
    <x v="1"/>
    <x v="2"/>
    <n v="443"/>
    <x v="3"/>
  </r>
  <r>
    <n v="533656"/>
    <x v="0"/>
    <x v="1"/>
    <n v="50000"/>
    <n v="50000"/>
    <n v="0"/>
    <x v="0"/>
    <x v="1"/>
    <x v="2"/>
    <n v="498"/>
    <x v="0"/>
  </r>
  <r>
    <n v="533659"/>
    <x v="1"/>
    <x v="0"/>
    <n v="35000"/>
    <n v="0"/>
    <n v="1"/>
    <x v="1"/>
    <x v="0"/>
    <x v="1"/>
    <n v="444"/>
    <x v="3"/>
  </r>
  <r>
    <n v="533664"/>
    <x v="1"/>
    <x v="0"/>
    <n v="30000"/>
    <n v="30000"/>
    <n v="0"/>
    <x v="0"/>
    <x v="1"/>
    <x v="1"/>
    <n v="462"/>
    <x v="1"/>
  </r>
  <r>
    <n v="533684"/>
    <x v="1"/>
    <x v="0"/>
    <n v="40300"/>
    <n v="40300"/>
    <n v="0"/>
    <x v="0"/>
    <x v="0"/>
    <x v="1"/>
    <n v="444"/>
    <x v="3"/>
  </r>
  <r>
    <n v="533691"/>
    <x v="1"/>
    <x v="0"/>
    <n v="1000"/>
    <n v="1000"/>
    <n v="0"/>
    <x v="0"/>
    <x v="1"/>
    <x v="2"/>
    <n v="419"/>
    <x v="6"/>
  </r>
  <r>
    <n v="533699"/>
    <x v="1"/>
    <x v="0"/>
    <n v="500"/>
    <n v="500"/>
    <n v="0"/>
    <x v="0"/>
    <x v="0"/>
    <x v="0"/>
    <n v="477"/>
    <x v="8"/>
  </r>
  <r>
    <n v="533722"/>
    <x v="0"/>
    <x v="0"/>
    <n v="40000"/>
    <n v="40000"/>
    <n v="0"/>
    <x v="0"/>
    <x v="0"/>
    <x v="1"/>
    <n v="405"/>
    <x v="2"/>
  </r>
  <r>
    <n v="533727"/>
    <x v="0"/>
    <x v="0"/>
    <n v="79500"/>
    <n v="79500"/>
    <n v="0"/>
    <x v="0"/>
    <x v="0"/>
    <x v="1"/>
    <n v="534"/>
    <x v="9"/>
  </r>
  <r>
    <n v="533728"/>
    <x v="1"/>
    <x v="0"/>
    <n v="30000"/>
    <n v="30000"/>
    <n v="0"/>
    <x v="0"/>
    <x v="0"/>
    <x v="0"/>
    <n v="455"/>
    <x v="1"/>
  </r>
  <r>
    <n v="533729"/>
    <x v="0"/>
    <x v="0"/>
    <n v="60000"/>
    <n v="60000"/>
    <n v="0"/>
    <x v="0"/>
    <x v="0"/>
    <x v="1"/>
    <n v="495"/>
    <x v="0"/>
  </r>
  <r>
    <n v="533758"/>
    <x v="0"/>
    <x v="0"/>
    <n v="55000"/>
    <n v="55000"/>
    <n v="0"/>
    <x v="0"/>
    <x v="1"/>
    <x v="1"/>
    <n v="433"/>
    <x v="3"/>
  </r>
  <r>
    <n v="533793"/>
    <x v="0"/>
    <x v="1"/>
    <n v="25000"/>
    <n v="25000"/>
    <n v="0"/>
    <x v="0"/>
    <x v="1"/>
    <x v="2"/>
    <n v="499"/>
    <x v="0"/>
  </r>
  <r>
    <n v="533807"/>
    <x v="0"/>
    <x v="0"/>
    <n v="51000"/>
    <n v="51000"/>
    <n v="0"/>
    <x v="0"/>
    <x v="1"/>
    <x v="1"/>
    <n v="456"/>
    <x v="1"/>
  </r>
  <r>
    <n v="533811"/>
    <x v="0"/>
    <x v="2"/>
    <n v="13500"/>
    <n v="13500"/>
    <n v="0"/>
    <x v="0"/>
    <x v="1"/>
    <x v="1"/>
    <n v="473"/>
    <x v="8"/>
  </r>
  <r>
    <n v="533823"/>
    <x v="0"/>
    <x v="0"/>
    <n v="12000"/>
    <n v="12000"/>
    <n v="0"/>
    <x v="0"/>
    <x v="1"/>
    <x v="1"/>
    <n v="440"/>
    <x v="3"/>
  </r>
  <r>
    <n v="533825"/>
    <x v="1"/>
    <x v="0"/>
    <n v="35000"/>
    <n v="35000"/>
    <n v="0"/>
    <x v="0"/>
    <x v="1"/>
    <x v="0"/>
    <n v="475"/>
    <x v="8"/>
  </r>
  <r>
    <n v="533826"/>
    <x v="2"/>
    <x v="0"/>
    <n v="65000"/>
    <n v="65000"/>
    <n v="0"/>
    <x v="0"/>
    <x v="1"/>
    <x v="0"/>
    <n v="480"/>
    <x v="8"/>
  </r>
  <r>
    <n v="533829"/>
    <x v="1"/>
    <x v="0"/>
    <n v="11500"/>
    <n v="11500"/>
    <n v="0"/>
    <x v="0"/>
    <x v="0"/>
    <x v="1"/>
    <n v="428"/>
    <x v="6"/>
  </r>
  <r>
    <n v="533881"/>
    <x v="1"/>
    <x v="0"/>
    <n v="70000"/>
    <n v="70000"/>
    <n v="0"/>
    <x v="0"/>
    <x v="0"/>
    <x v="0"/>
    <n v="520"/>
    <x v="7"/>
  </r>
  <r>
    <n v="533885"/>
    <x v="0"/>
    <x v="0"/>
    <n v="5000"/>
    <n v="5000"/>
    <n v="0"/>
    <x v="0"/>
    <x v="0"/>
    <x v="0"/>
    <n v="403"/>
    <x v="2"/>
  </r>
  <r>
    <n v="533888"/>
    <x v="1"/>
    <x v="0"/>
    <n v="36500"/>
    <n v="3000.01"/>
    <n v="1"/>
    <x v="1"/>
    <x v="1"/>
    <x v="1"/>
    <n v="478"/>
    <x v="8"/>
  </r>
  <r>
    <n v="533892"/>
    <x v="0"/>
    <x v="0"/>
    <n v="70000"/>
    <n v="70000"/>
    <n v="0"/>
    <x v="0"/>
    <x v="0"/>
    <x v="0"/>
    <n v="524"/>
    <x v="7"/>
  </r>
  <r>
    <n v="533894"/>
    <x v="0"/>
    <x v="0"/>
    <n v="25000"/>
    <n v="25000"/>
    <n v="0"/>
    <x v="0"/>
    <x v="0"/>
    <x v="0"/>
    <n v="471"/>
    <x v="8"/>
  </r>
  <r>
    <n v="533904"/>
    <x v="0"/>
    <x v="1"/>
    <n v="5000"/>
    <n v="5000"/>
    <n v="0"/>
    <x v="0"/>
    <x v="1"/>
    <x v="1"/>
    <n v="421"/>
    <x v="6"/>
  </r>
  <r>
    <n v="533918"/>
    <x v="0"/>
    <x v="1"/>
    <n v="15000"/>
    <n v="15000"/>
    <n v="0"/>
    <x v="0"/>
    <x v="0"/>
    <x v="1"/>
    <n v="450"/>
    <x v="3"/>
  </r>
  <r>
    <n v="533929"/>
    <x v="0"/>
    <x v="1"/>
    <n v="35000"/>
    <n v="35000"/>
    <n v="0"/>
    <x v="0"/>
    <x v="1"/>
    <x v="0"/>
    <n v="500"/>
    <x v="0"/>
  </r>
  <r>
    <n v="533940"/>
    <x v="0"/>
    <x v="0"/>
    <n v="47500"/>
    <n v="47500"/>
    <n v="0"/>
    <x v="0"/>
    <x v="1"/>
    <x v="0"/>
    <n v="473"/>
    <x v="8"/>
  </r>
  <r>
    <n v="533945"/>
    <x v="0"/>
    <x v="1"/>
    <n v="35000"/>
    <n v="35000"/>
    <n v="0"/>
    <x v="0"/>
    <x v="0"/>
    <x v="1"/>
    <n v="471"/>
    <x v="8"/>
  </r>
  <r>
    <n v="533946"/>
    <x v="0"/>
    <x v="0"/>
    <n v="45000"/>
    <n v="45000"/>
    <n v="0"/>
    <x v="0"/>
    <x v="0"/>
    <x v="2"/>
    <n v="461"/>
    <x v="1"/>
  </r>
  <r>
    <n v="533947"/>
    <x v="0"/>
    <x v="0"/>
    <n v="35000"/>
    <n v="35000"/>
    <n v="0"/>
    <x v="0"/>
    <x v="1"/>
    <x v="1"/>
    <n v="463"/>
    <x v="1"/>
  </r>
  <r>
    <n v="533953"/>
    <x v="1"/>
    <x v="0"/>
    <n v="40000"/>
    <n v="40000"/>
    <n v="0"/>
    <x v="0"/>
    <x v="1"/>
    <x v="2"/>
    <n v="442"/>
    <x v="3"/>
  </r>
  <r>
    <n v="533963"/>
    <x v="1"/>
    <x v="0"/>
    <n v="30000"/>
    <n v="30000"/>
    <n v="0"/>
    <x v="0"/>
    <x v="1"/>
    <x v="1"/>
    <n v="418"/>
    <x v="6"/>
  </r>
  <r>
    <n v="533965"/>
    <x v="1"/>
    <x v="0"/>
    <n v="20000"/>
    <n v="20000"/>
    <n v="0"/>
    <x v="0"/>
    <x v="1"/>
    <x v="2"/>
    <n v="493"/>
    <x v="0"/>
  </r>
  <r>
    <n v="533972"/>
    <x v="0"/>
    <x v="0"/>
    <n v="30000"/>
    <n v="30000"/>
    <n v="0"/>
    <x v="0"/>
    <x v="0"/>
    <x v="2"/>
    <n v="401"/>
    <x v="2"/>
  </r>
  <r>
    <n v="533976"/>
    <x v="1"/>
    <x v="0"/>
    <n v="5000"/>
    <n v="5000"/>
    <n v="0"/>
    <x v="0"/>
    <x v="1"/>
    <x v="0"/>
    <n v="439"/>
    <x v="3"/>
  </r>
  <r>
    <n v="533979"/>
    <x v="1"/>
    <x v="0"/>
    <n v="120000"/>
    <n v="120000"/>
    <n v="0"/>
    <x v="0"/>
    <x v="1"/>
    <x v="0"/>
    <n v="485"/>
    <x v="8"/>
  </r>
  <r>
    <n v="533983"/>
    <x v="2"/>
    <x v="0"/>
    <n v="30000"/>
    <n v="30000"/>
    <n v="0"/>
    <x v="0"/>
    <x v="0"/>
    <x v="0"/>
    <n v="476"/>
    <x v="8"/>
  </r>
  <r>
    <n v="533994"/>
    <x v="1"/>
    <x v="0"/>
    <n v="30000"/>
    <n v="30000"/>
    <n v="0"/>
    <x v="0"/>
    <x v="1"/>
    <x v="2"/>
    <n v="468"/>
    <x v="1"/>
  </r>
  <r>
    <n v="533999"/>
    <x v="0"/>
    <x v="1"/>
    <n v="35000"/>
    <n v="35000"/>
    <n v="0"/>
    <x v="0"/>
    <x v="0"/>
    <x v="0"/>
    <n v="548"/>
    <x v="9"/>
  </r>
  <r>
    <n v="534004"/>
    <x v="0"/>
    <x v="0"/>
    <n v="50000"/>
    <n v="50000"/>
    <n v="0"/>
    <x v="0"/>
    <x v="0"/>
    <x v="1"/>
    <n v="510"/>
    <x v="0"/>
  </r>
  <r>
    <n v="534005"/>
    <x v="1"/>
    <x v="0"/>
    <n v="24000"/>
    <n v="24000"/>
    <n v="0"/>
    <x v="0"/>
    <x v="0"/>
    <x v="1"/>
    <n v="430"/>
    <x v="6"/>
  </r>
  <r>
    <n v="534041"/>
    <x v="0"/>
    <x v="0"/>
    <n v="162000"/>
    <n v="162000"/>
    <n v="0"/>
    <x v="0"/>
    <x v="1"/>
    <x v="1"/>
    <n v="509"/>
    <x v="0"/>
  </r>
  <r>
    <n v="534050"/>
    <x v="0"/>
    <x v="0"/>
    <n v="20000"/>
    <n v="20000"/>
    <n v="0"/>
    <x v="0"/>
    <x v="0"/>
    <x v="1"/>
    <n v="429"/>
    <x v="6"/>
  </r>
  <r>
    <n v="534064"/>
    <x v="1"/>
    <x v="0"/>
    <n v="12000"/>
    <n v="12000"/>
    <n v="0"/>
    <x v="0"/>
    <x v="1"/>
    <x v="2"/>
    <n v="477"/>
    <x v="8"/>
  </r>
  <r>
    <n v="534076"/>
    <x v="0"/>
    <x v="2"/>
    <n v="15400"/>
    <n v="15400"/>
    <n v="0"/>
    <x v="0"/>
    <x v="0"/>
    <x v="0"/>
    <n v="500"/>
    <x v="0"/>
  </r>
  <r>
    <n v="534078"/>
    <x v="0"/>
    <x v="0"/>
    <n v="6500"/>
    <n v="6500"/>
    <n v="0"/>
    <x v="0"/>
    <x v="1"/>
    <x v="2"/>
    <n v="476"/>
    <x v="8"/>
  </r>
  <r>
    <n v="534099"/>
    <x v="0"/>
    <x v="0"/>
    <n v="75000"/>
    <n v="75000"/>
    <n v="0"/>
    <x v="0"/>
    <x v="1"/>
    <x v="0"/>
    <n v="441"/>
    <x v="3"/>
  </r>
  <r>
    <n v="534151"/>
    <x v="1"/>
    <x v="1"/>
    <n v="30000"/>
    <n v="30000"/>
    <n v="0"/>
    <x v="0"/>
    <x v="0"/>
    <x v="1"/>
    <n v="452"/>
    <x v="1"/>
  </r>
  <r>
    <n v="534159"/>
    <x v="0"/>
    <x v="0"/>
    <n v="42000"/>
    <n v="42000"/>
    <n v="0"/>
    <x v="0"/>
    <x v="0"/>
    <x v="1"/>
    <n v="399"/>
    <x v="2"/>
  </r>
  <r>
    <n v="534163"/>
    <x v="0"/>
    <x v="2"/>
    <n v="31000"/>
    <n v="31000"/>
    <n v="0"/>
    <x v="0"/>
    <x v="1"/>
    <x v="0"/>
    <n v="536"/>
    <x v="9"/>
  </r>
  <r>
    <n v="534172"/>
    <x v="2"/>
    <x v="0"/>
    <n v="65000"/>
    <n v="65000"/>
    <n v="0"/>
    <x v="0"/>
    <x v="0"/>
    <x v="1"/>
    <n v="498"/>
    <x v="0"/>
  </r>
  <r>
    <n v="534182"/>
    <x v="0"/>
    <x v="1"/>
    <n v="35000"/>
    <n v="35000"/>
    <n v="0"/>
    <x v="0"/>
    <x v="1"/>
    <x v="0"/>
    <n v="503"/>
    <x v="0"/>
  </r>
  <r>
    <n v="534186"/>
    <x v="2"/>
    <x v="0"/>
    <n v="40000"/>
    <n v="40000"/>
    <n v="0"/>
    <x v="0"/>
    <x v="0"/>
    <x v="1"/>
    <n v="402"/>
    <x v="2"/>
  </r>
  <r>
    <n v="534194"/>
    <x v="0"/>
    <x v="0"/>
    <n v="50000"/>
    <n v="50000"/>
    <n v="0"/>
    <x v="0"/>
    <x v="1"/>
    <x v="1"/>
    <n v="481"/>
    <x v="8"/>
  </r>
  <r>
    <n v="534205"/>
    <x v="0"/>
    <x v="0"/>
    <n v="162000"/>
    <n v="162000"/>
    <n v="0"/>
    <x v="0"/>
    <x v="0"/>
    <x v="1"/>
    <n v="526"/>
    <x v="7"/>
  </r>
  <r>
    <n v="534208"/>
    <x v="0"/>
    <x v="0"/>
    <n v="69000"/>
    <n v="69000"/>
    <n v="0"/>
    <x v="0"/>
    <x v="1"/>
    <x v="0"/>
    <n v="509"/>
    <x v="0"/>
  </r>
  <r>
    <n v="534218"/>
    <x v="0"/>
    <x v="1"/>
    <n v="106549"/>
    <n v="106549"/>
    <n v="0"/>
    <x v="0"/>
    <x v="1"/>
    <x v="1"/>
    <n v="551"/>
    <x v="10"/>
  </r>
  <r>
    <n v="534219"/>
    <x v="0"/>
    <x v="0"/>
    <n v="40000"/>
    <n v="40000"/>
    <n v="0"/>
    <x v="0"/>
    <x v="1"/>
    <x v="2"/>
    <n v="430"/>
    <x v="6"/>
  </r>
  <r>
    <n v="534220"/>
    <x v="0"/>
    <x v="1"/>
    <n v="20000"/>
    <n v="20000"/>
    <n v="0"/>
    <x v="0"/>
    <x v="0"/>
    <x v="2"/>
    <n v="462"/>
    <x v="1"/>
  </r>
  <r>
    <n v="534221"/>
    <x v="1"/>
    <x v="0"/>
    <n v="25500"/>
    <n v="25500"/>
    <n v="0"/>
    <x v="0"/>
    <x v="0"/>
    <x v="1"/>
    <n v="447"/>
    <x v="3"/>
  </r>
  <r>
    <n v="534243"/>
    <x v="0"/>
    <x v="0"/>
    <n v="88500"/>
    <n v="88500"/>
    <n v="0"/>
    <x v="0"/>
    <x v="1"/>
    <x v="0"/>
    <n v="552"/>
    <x v="10"/>
  </r>
  <r>
    <n v="534249"/>
    <x v="0"/>
    <x v="1"/>
    <n v="31000"/>
    <n v="31000"/>
    <n v="0"/>
    <x v="0"/>
    <x v="1"/>
    <x v="1"/>
    <n v="424"/>
    <x v="6"/>
  </r>
  <r>
    <n v="534261"/>
    <x v="2"/>
    <x v="1"/>
    <n v="25000"/>
    <n v="25000"/>
    <n v="0"/>
    <x v="0"/>
    <x v="0"/>
    <x v="1"/>
    <n v="456"/>
    <x v="1"/>
  </r>
  <r>
    <n v="534266"/>
    <x v="1"/>
    <x v="0"/>
    <n v="28000"/>
    <n v="28000"/>
    <n v="0"/>
    <x v="0"/>
    <x v="0"/>
    <x v="1"/>
    <n v="449"/>
    <x v="3"/>
  </r>
  <r>
    <n v="534276"/>
    <x v="0"/>
    <x v="0"/>
    <n v="3000"/>
    <n v="3000"/>
    <n v="0"/>
    <x v="0"/>
    <x v="1"/>
    <x v="0"/>
    <n v="514"/>
    <x v="7"/>
  </r>
  <r>
    <n v="534300"/>
    <x v="0"/>
    <x v="2"/>
    <n v="21000"/>
    <n v="21000"/>
    <n v="0"/>
    <x v="0"/>
    <x v="0"/>
    <x v="0"/>
    <n v="397"/>
    <x v="2"/>
  </r>
  <r>
    <n v="534312"/>
    <x v="0"/>
    <x v="0"/>
    <n v="30000"/>
    <n v="30000"/>
    <n v="0"/>
    <x v="0"/>
    <x v="1"/>
    <x v="2"/>
    <n v="473"/>
    <x v="8"/>
  </r>
  <r>
    <n v="534314"/>
    <x v="1"/>
    <x v="0"/>
    <n v="1000"/>
    <n v="1000"/>
    <n v="0"/>
    <x v="0"/>
    <x v="1"/>
    <x v="1"/>
    <n v="403"/>
    <x v="2"/>
  </r>
  <r>
    <n v="534352"/>
    <x v="1"/>
    <x v="0"/>
    <n v="10000"/>
    <n v="10000"/>
    <n v="0"/>
    <x v="0"/>
    <x v="1"/>
    <x v="0"/>
    <n v="459"/>
    <x v="1"/>
  </r>
  <r>
    <n v="534373"/>
    <x v="1"/>
    <x v="0"/>
    <n v="1000"/>
    <n v="1000"/>
    <n v="0"/>
    <x v="0"/>
    <x v="1"/>
    <x v="1"/>
    <n v="467"/>
    <x v="1"/>
  </r>
  <r>
    <n v="534387"/>
    <x v="0"/>
    <x v="0"/>
    <n v="48400"/>
    <n v="48400"/>
    <n v="0"/>
    <x v="0"/>
    <x v="0"/>
    <x v="1"/>
    <n v="441"/>
    <x v="3"/>
  </r>
  <r>
    <n v="534419"/>
    <x v="1"/>
    <x v="0"/>
    <n v="25000"/>
    <n v="25000"/>
    <n v="0"/>
    <x v="0"/>
    <x v="1"/>
    <x v="2"/>
    <n v="440"/>
    <x v="3"/>
  </r>
  <r>
    <n v="534437"/>
    <x v="1"/>
    <x v="1"/>
    <n v="30000"/>
    <n v="30000"/>
    <n v="0"/>
    <x v="0"/>
    <x v="0"/>
    <x v="1"/>
    <n v="425"/>
    <x v="6"/>
  </r>
  <r>
    <n v="534440"/>
    <x v="1"/>
    <x v="0"/>
    <n v="30000"/>
    <n v="30000"/>
    <n v="0"/>
    <x v="0"/>
    <x v="1"/>
    <x v="2"/>
    <n v="455"/>
    <x v="1"/>
  </r>
  <r>
    <n v="534441"/>
    <x v="0"/>
    <x v="0"/>
    <n v="74000"/>
    <n v="74000"/>
    <n v="0"/>
    <x v="0"/>
    <x v="0"/>
    <x v="1"/>
    <n v="528"/>
    <x v="7"/>
  </r>
  <r>
    <n v="534445"/>
    <x v="1"/>
    <x v="0"/>
    <n v="25000"/>
    <n v="25000"/>
    <n v="0"/>
    <x v="0"/>
    <x v="0"/>
    <x v="1"/>
    <n v="384"/>
    <x v="4"/>
  </r>
  <r>
    <n v="534458"/>
    <x v="0"/>
    <x v="0"/>
    <n v="110000"/>
    <n v="110000"/>
    <n v="0"/>
    <x v="0"/>
    <x v="0"/>
    <x v="1"/>
    <n v="453"/>
    <x v="1"/>
  </r>
  <r>
    <n v="534462"/>
    <x v="1"/>
    <x v="1"/>
    <n v="50000"/>
    <n v="50000"/>
    <n v="0"/>
    <x v="0"/>
    <x v="0"/>
    <x v="1"/>
    <n v="405"/>
    <x v="2"/>
  </r>
  <r>
    <n v="534472"/>
    <x v="0"/>
    <x v="1"/>
    <n v="34750"/>
    <n v="34750"/>
    <n v="0"/>
    <x v="0"/>
    <x v="0"/>
    <x v="1"/>
    <n v="518"/>
    <x v="7"/>
  </r>
  <r>
    <n v="534480"/>
    <x v="0"/>
    <x v="0"/>
    <n v="20000"/>
    <n v="20000"/>
    <n v="0"/>
    <x v="0"/>
    <x v="0"/>
    <x v="0"/>
    <n v="502"/>
    <x v="0"/>
  </r>
  <r>
    <n v="534490"/>
    <x v="0"/>
    <x v="0"/>
    <n v="30000"/>
    <n v="30000"/>
    <n v="0"/>
    <x v="0"/>
    <x v="1"/>
    <x v="1"/>
    <n v="504"/>
    <x v="0"/>
  </r>
  <r>
    <n v="534508"/>
    <x v="0"/>
    <x v="0"/>
    <n v="10000"/>
    <n v="10000"/>
    <n v="0"/>
    <x v="0"/>
    <x v="1"/>
    <x v="0"/>
    <n v="522"/>
    <x v="7"/>
  </r>
  <r>
    <n v="534530"/>
    <x v="0"/>
    <x v="0"/>
    <n v="101300"/>
    <n v="101300"/>
    <n v="0"/>
    <x v="0"/>
    <x v="1"/>
    <x v="1"/>
    <n v="470"/>
    <x v="1"/>
  </r>
  <r>
    <n v="534535"/>
    <x v="0"/>
    <x v="1"/>
    <n v="30000"/>
    <n v="30000"/>
    <n v="0"/>
    <x v="0"/>
    <x v="0"/>
    <x v="1"/>
    <n v="457"/>
    <x v="1"/>
  </r>
  <r>
    <n v="534538"/>
    <x v="1"/>
    <x v="0"/>
    <n v="25000"/>
    <n v="25000"/>
    <n v="0"/>
    <x v="0"/>
    <x v="1"/>
    <x v="0"/>
    <n v="441"/>
    <x v="3"/>
  </r>
  <r>
    <n v="534541"/>
    <x v="0"/>
    <x v="0"/>
    <n v="10000"/>
    <n v="10000"/>
    <n v="0"/>
    <x v="0"/>
    <x v="1"/>
    <x v="0"/>
    <n v="480"/>
    <x v="8"/>
  </r>
  <r>
    <n v="534577"/>
    <x v="1"/>
    <x v="0"/>
    <n v="40000"/>
    <n v="40000"/>
    <n v="0"/>
    <x v="0"/>
    <x v="1"/>
    <x v="0"/>
    <n v="465"/>
    <x v="1"/>
  </r>
  <r>
    <n v="534580"/>
    <x v="0"/>
    <x v="1"/>
    <n v="20000"/>
    <n v="20000"/>
    <n v="0"/>
    <x v="0"/>
    <x v="1"/>
    <x v="1"/>
    <n v="508"/>
    <x v="0"/>
  </r>
  <r>
    <n v="534598"/>
    <x v="0"/>
    <x v="1"/>
    <n v="36600"/>
    <n v="36600"/>
    <n v="0"/>
    <x v="0"/>
    <x v="1"/>
    <x v="1"/>
    <n v="466"/>
    <x v="1"/>
  </r>
  <r>
    <n v="534611"/>
    <x v="0"/>
    <x v="0"/>
    <n v="10000"/>
    <n v="10000"/>
    <n v="0"/>
    <x v="0"/>
    <x v="1"/>
    <x v="0"/>
    <n v="525"/>
    <x v="7"/>
  </r>
  <r>
    <n v="534624"/>
    <x v="0"/>
    <x v="0"/>
    <n v="1000"/>
    <n v="1000"/>
    <n v="0"/>
    <x v="0"/>
    <x v="0"/>
    <x v="0"/>
    <n v="433"/>
    <x v="3"/>
  </r>
  <r>
    <n v="534667"/>
    <x v="0"/>
    <x v="0"/>
    <n v="57100"/>
    <n v="57100"/>
    <n v="0"/>
    <x v="0"/>
    <x v="0"/>
    <x v="1"/>
    <n v="429"/>
    <x v="6"/>
  </r>
  <r>
    <n v="534683"/>
    <x v="1"/>
    <x v="0"/>
    <n v="10000"/>
    <n v="10000"/>
    <n v="0"/>
    <x v="0"/>
    <x v="1"/>
    <x v="0"/>
    <n v="469"/>
    <x v="1"/>
  </r>
  <r>
    <n v="534685"/>
    <x v="1"/>
    <x v="0"/>
    <n v="700"/>
    <n v="700"/>
    <n v="0"/>
    <x v="0"/>
    <x v="0"/>
    <x v="0"/>
    <n v="433"/>
    <x v="3"/>
  </r>
  <r>
    <n v="534699"/>
    <x v="1"/>
    <x v="0"/>
    <n v="35000"/>
    <n v="35000"/>
    <n v="0"/>
    <x v="0"/>
    <x v="1"/>
    <x v="1"/>
    <n v="454"/>
    <x v="1"/>
  </r>
  <r>
    <n v="534710"/>
    <x v="1"/>
    <x v="0"/>
    <n v="1000"/>
    <n v="1000"/>
    <n v="0"/>
    <x v="0"/>
    <x v="1"/>
    <x v="1"/>
    <n v="392"/>
    <x v="2"/>
  </r>
  <r>
    <n v="534712"/>
    <x v="0"/>
    <x v="0"/>
    <n v="90000"/>
    <n v="90000"/>
    <n v="0"/>
    <x v="0"/>
    <x v="1"/>
    <x v="0"/>
    <n v="423"/>
    <x v="6"/>
  </r>
  <r>
    <n v="534728"/>
    <x v="1"/>
    <x v="0"/>
    <n v="30000"/>
    <n v="30000"/>
    <n v="0"/>
    <x v="0"/>
    <x v="0"/>
    <x v="1"/>
    <n v="440"/>
    <x v="3"/>
  </r>
  <r>
    <n v="534801"/>
    <x v="0"/>
    <x v="0"/>
    <n v="40000"/>
    <n v="40000"/>
    <n v="0"/>
    <x v="0"/>
    <x v="1"/>
    <x v="0"/>
    <n v="527"/>
    <x v="7"/>
  </r>
  <r>
    <n v="534817"/>
    <x v="0"/>
    <x v="0"/>
    <n v="35000"/>
    <n v="35000"/>
    <n v="0"/>
    <x v="0"/>
    <x v="1"/>
    <x v="1"/>
    <n v="526"/>
    <x v="7"/>
  </r>
  <r>
    <n v="534842"/>
    <x v="1"/>
    <x v="0"/>
    <n v="20000"/>
    <n v="20000"/>
    <n v="0"/>
    <x v="0"/>
    <x v="1"/>
    <x v="1"/>
    <n v="488"/>
    <x v="8"/>
  </r>
  <r>
    <n v="534874"/>
    <x v="0"/>
    <x v="0"/>
    <n v="35000"/>
    <n v="35000"/>
    <n v="0"/>
    <x v="0"/>
    <x v="0"/>
    <x v="2"/>
    <n v="416"/>
    <x v="6"/>
  </r>
  <r>
    <n v="534876"/>
    <x v="0"/>
    <x v="0"/>
    <n v="57000"/>
    <n v="57000"/>
    <n v="0"/>
    <x v="0"/>
    <x v="1"/>
    <x v="1"/>
    <n v="455"/>
    <x v="1"/>
  </r>
  <r>
    <n v="534886"/>
    <x v="0"/>
    <x v="0"/>
    <n v="30000"/>
    <n v="30000"/>
    <n v="0"/>
    <x v="0"/>
    <x v="1"/>
    <x v="2"/>
    <n v="480"/>
    <x v="8"/>
  </r>
  <r>
    <n v="534895"/>
    <x v="0"/>
    <x v="0"/>
    <n v="10000"/>
    <n v="10000"/>
    <n v="0"/>
    <x v="0"/>
    <x v="1"/>
    <x v="1"/>
    <n v="482"/>
    <x v="8"/>
  </r>
  <r>
    <n v="534903"/>
    <x v="1"/>
    <x v="0"/>
    <n v="25000"/>
    <n v="25000"/>
    <n v="0"/>
    <x v="0"/>
    <x v="1"/>
    <x v="1"/>
    <n v="499"/>
    <x v="0"/>
  </r>
  <r>
    <n v="534932"/>
    <x v="1"/>
    <x v="1"/>
    <n v="30000"/>
    <n v="30000"/>
    <n v="0"/>
    <x v="0"/>
    <x v="0"/>
    <x v="0"/>
    <n v="407"/>
    <x v="2"/>
  </r>
  <r>
    <n v="534934"/>
    <x v="1"/>
    <x v="0"/>
    <n v="1000"/>
    <n v="1000"/>
    <n v="0"/>
    <x v="0"/>
    <x v="1"/>
    <x v="1"/>
    <n v="453"/>
    <x v="1"/>
  </r>
  <r>
    <n v="534941"/>
    <x v="1"/>
    <x v="0"/>
    <n v="500"/>
    <n v="500"/>
    <n v="0"/>
    <x v="0"/>
    <x v="1"/>
    <x v="0"/>
    <n v="438"/>
    <x v="3"/>
  </r>
  <r>
    <n v="534944"/>
    <x v="0"/>
    <x v="0"/>
    <n v="20800"/>
    <n v="20800"/>
    <n v="0"/>
    <x v="0"/>
    <x v="1"/>
    <x v="0"/>
    <n v="499"/>
    <x v="0"/>
  </r>
  <r>
    <n v="534952"/>
    <x v="1"/>
    <x v="0"/>
    <n v="30000"/>
    <n v="30000"/>
    <n v="0"/>
    <x v="0"/>
    <x v="1"/>
    <x v="1"/>
    <n v="511"/>
    <x v="7"/>
  </r>
  <r>
    <n v="534957"/>
    <x v="1"/>
    <x v="0"/>
    <n v="30000"/>
    <n v="0"/>
    <n v="1"/>
    <x v="1"/>
    <x v="0"/>
    <x v="2"/>
    <n v="460"/>
    <x v="1"/>
  </r>
  <r>
    <n v="534969"/>
    <x v="1"/>
    <x v="0"/>
    <n v="500"/>
    <n v="500"/>
    <n v="0"/>
    <x v="0"/>
    <x v="0"/>
    <x v="0"/>
    <n v="433"/>
    <x v="3"/>
  </r>
  <r>
    <n v="534982"/>
    <x v="1"/>
    <x v="0"/>
    <n v="30000"/>
    <n v="30000"/>
    <n v="0"/>
    <x v="0"/>
    <x v="1"/>
    <x v="0"/>
    <n v="479"/>
    <x v="8"/>
  </r>
  <r>
    <n v="534985"/>
    <x v="1"/>
    <x v="0"/>
    <n v="500"/>
    <n v="500"/>
    <n v="0"/>
    <x v="0"/>
    <x v="1"/>
    <x v="1"/>
    <n v="478"/>
    <x v="8"/>
  </r>
  <r>
    <n v="534987"/>
    <x v="0"/>
    <x v="1"/>
    <n v="30000"/>
    <n v="30000"/>
    <n v="0"/>
    <x v="0"/>
    <x v="0"/>
    <x v="1"/>
    <n v="538"/>
    <x v="9"/>
  </r>
  <r>
    <n v="534989"/>
    <x v="0"/>
    <x v="0"/>
    <n v="10000"/>
    <n v="10000"/>
    <n v="0"/>
    <x v="0"/>
    <x v="0"/>
    <x v="0"/>
    <n v="455"/>
    <x v="1"/>
  </r>
  <r>
    <n v="534992"/>
    <x v="0"/>
    <x v="1"/>
    <n v="40500"/>
    <n v="40500"/>
    <n v="0"/>
    <x v="0"/>
    <x v="0"/>
    <x v="0"/>
    <n v="450"/>
    <x v="3"/>
  </r>
  <r>
    <n v="534999"/>
    <x v="0"/>
    <x v="0"/>
    <n v="50000"/>
    <n v="50000"/>
    <n v="0"/>
    <x v="0"/>
    <x v="1"/>
    <x v="1"/>
    <n v="472"/>
    <x v="8"/>
  </r>
  <r>
    <n v="535009"/>
    <x v="1"/>
    <x v="0"/>
    <n v="25000"/>
    <n v="25000"/>
    <n v="0"/>
    <x v="0"/>
    <x v="1"/>
    <x v="0"/>
    <n v="432"/>
    <x v="3"/>
  </r>
  <r>
    <n v="535010"/>
    <x v="1"/>
    <x v="0"/>
    <n v="28800"/>
    <n v="28800"/>
    <n v="0"/>
    <x v="0"/>
    <x v="0"/>
    <x v="2"/>
    <n v="443"/>
    <x v="3"/>
  </r>
  <r>
    <n v="535019"/>
    <x v="1"/>
    <x v="0"/>
    <n v="35000"/>
    <n v="35000"/>
    <n v="0"/>
    <x v="0"/>
    <x v="1"/>
    <x v="0"/>
    <n v="408"/>
    <x v="2"/>
  </r>
  <r>
    <n v="535036"/>
    <x v="1"/>
    <x v="0"/>
    <n v="35500"/>
    <n v="35500"/>
    <n v="0"/>
    <x v="0"/>
    <x v="0"/>
    <x v="1"/>
    <n v="404"/>
    <x v="2"/>
  </r>
  <r>
    <n v="535037"/>
    <x v="1"/>
    <x v="0"/>
    <n v="1000"/>
    <n v="1000"/>
    <n v="0"/>
    <x v="0"/>
    <x v="1"/>
    <x v="1"/>
    <n v="439"/>
    <x v="3"/>
  </r>
  <r>
    <n v="535040"/>
    <x v="0"/>
    <x v="1"/>
    <n v="500"/>
    <n v="500"/>
    <n v="0"/>
    <x v="0"/>
    <x v="0"/>
    <x v="1"/>
    <n v="482"/>
    <x v="8"/>
  </r>
  <r>
    <n v="535052"/>
    <x v="0"/>
    <x v="1"/>
    <n v="36000"/>
    <n v="36000"/>
    <n v="0"/>
    <x v="0"/>
    <x v="1"/>
    <x v="0"/>
    <n v="474"/>
    <x v="8"/>
  </r>
  <r>
    <n v="535056"/>
    <x v="1"/>
    <x v="0"/>
    <n v="10000"/>
    <n v="10000"/>
    <n v="0"/>
    <x v="0"/>
    <x v="1"/>
    <x v="2"/>
    <n v="408"/>
    <x v="2"/>
  </r>
  <r>
    <n v="535057"/>
    <x v="0"/>
    <x v="0"/>
    <n v="60000"/>
    <n v="60000"/>
    <n v="0"/>
    <x v="0"/>
    <x v="1"/>
    <x v="1"/>
    <n v="482"/>
    <x v="8"/>
  </r>
  <r>
    <n v="535060"/>
    <x v="1"/>
    <x v="0"/>
    <n v="60000"/>
    <n v="60000"/>
    <n v="0"/>
    <x v="0"/>
    <x v="0"/>
    <x v="1"/>
    <n v="462"/>
    <x v="1"/>
  </r>
  <r>
    <n v="535061"/>
    <x v="1"/>
    <x v="0"/>
    <n v="25000"/>
    <n v="25000"/>
    <n v="0"/>
    <x v="0"/>
    <x v="1"/>
    <x v="1"/>
    <n v="420"/>
    <x v="6"/>
  </r>
  <r>
    <n v="535075"/>
    <x v="1"/>
    <x v="0"/>
    <n v="500"/>
    <n v="500"/>
    <n v="0"/>
    <x v="0"/>
    <x v="1"/>
    <x v="1"/>
    <n v="467"/>
    <x v="1"/>
  </r>
  <r>
    <n v="535080"/>
    <x v="1"/>
    <x v="0"/>
    <n v="3000"/>
    <n v="3000"/>
    <n v="0"/>
    <x v="0"/>
    <x v="0"/>
    <x v="1"/>
    <n v="458"/>
    <x v="1"/>
  </r>
  <r>
    <n v="535082"/>
    <x v="0"/>
    <x v="0"/>
    <n v="42000"/>
    <n v="42000"/>
    <n v="0"/>
    <x v="0"/>
    <x v="0"/>
    <x v="1"/>
    <n v="435"/>
    <x v="3"/>
  </r>
  <r>
    <n v="535087"/>
    <x v="1"/>
    <x v="0"/>
    <n v="95000"/>
    <n v="95000"/>
    <n v="0"/>
    <x v="0"/>
    <x v="1"/>
    <x v="2"/>
    <n v="447"/>
    <x v="3"/>
  </r>
  <r>
    <n v="535104"/>
    <x v="0"/>
    <x v="0"/>
    <n v="30000"/>
    <n v="30000"/>
    <n v="0"/>
    <x v="0"/>
    <x v="0"/>
    <x v="1"/>
    <n v="446"/>
    <x v="3"/>
  </r>
  <r>
    <n v="535127"/>
    <x v="1"/>
    <x v="0"/>
    <n v="40000"/>
    <n v="40000"/>
    <n v="0"/>
    <x v="0"/>
    <x v="1"/>
    <x v="0"/>
    <n v="506"/>
    <x v="0"/>
  </r>
  <r>
    <n v="535130"/>
    <x v="1"/>
    <x v="0"/>
    <n v="20000"/>
    <n v="20000"/>
    <n v="0"/>
    <x v="0"/>
    <x v="0"/>
    <x v="0"/>
    <n v="485"/>
    <x v="8"/>
  </r>
  <r>
    <n v="535131"/>
    <x v="1"/>
    <x v="0"/>
    <n v="25000"/>
    <n v="25000"/>
    <n v="0"/>
    <x v="0"/>
    <x v="1"/>
    <x v="0"/>
    <n v="425"/>
    <x v="6"/>
  </r>
  <r>
    <n v="535150"/>
    <x v="0"/>
    <x v="0"/>
    <n v="50000"/>
    <n v="50000"/>
    <n v="0"/>
    <x v="0"/>
    <x v="1"/>
    <x v="2"/>
    <n v="517"/>
    <x v="7"/>
  </r>
  <r>
    <n v="535153"/>
    <x v="0"/>
    <x v="0"/>
    <n v="5000"/>
    <n v="5000"/>
    <n v="0"/>
    <x v="0"/>
    <x v="1"/>
    <x v="1"/>
    <n v="514"/>
    <x v="7"/>
  </r>
  <r>
    <n v="535159"/>
    <x v="1"/>
    <x v="0"/>
    <n v="90000"/>
    <n v="90000"/>
    <n v="0"/>
    <x v="0"/>
    <x v="1"/>
    <x v="2"/>
    <n v="478"/>
    <x v="8"/>
  </r>
  <r>
    <n v="535160"/>
    <x v="1"/>
    <x v="0"/>
    <n v="500"/>
    <n v="500"/>
    <n v="0"/>
    <x v="0"/>
    <x v="0"/>
    <x v="1"/>
    <n v="400"/>
    <x v="2"/>
  </r>
  <r>
    <n v="535161"/>
    <x v="1"/>
    <x v="0"/>
    <n v="70000"/>
    <n v="70000"/>
    <n v="0"/>
    <x v="0"/>
    <x v="1"/>
    <x v="0"/>
    <n v="477"/>
    <x v="8"/>
  </r>
  <r>
    <n v="535171"/>
    <x v="0"/>
    <x v="2"/>
    <n v="30000"/>
    <n v="30000"/>
    <n v="0"/>
    <x v="0"/>
    <x v="0"/>
    <x v="1"/>
    <n v="480"/>
    <x v="8"/>
  </r>
  <r>
    <n v="535175"/>
    <x v="1"/>
    <x v="0"/>
    <n v="5000"/>
    <n v="5000"/>
    <n v="0"/>
    <x v="0"/>
    <x v="1"/>
    <x v="2"/>
    <n v="477"/>
    <x v="8"/>
  </r>
  <r>
    <n v="535177"/>
    <x v="1"/>
    <x v="0"/>
    <n v="35000"/>
    <n v="35000"/>
    <n v="0"/>
    <x v="0"/>
    <x v="1"/>
    <x v="2"/>
    <n v="509"/>
    <x v="0"/>
  </r>
  <r>
    <n v="535178"/>
    <x v="0"/>
    <x v="0"/>
    <n v="35000"/>
    <n v="35000"/>
    <n v="0"/>
    <x v="0"/>
    <x v="0"/>
    <x v="1"/>
    <n v="472"/>
    <x v="8"/>
  </r>
  <r>
    <n v="535188"/>
    <x v="2"/>
    <x v="0"/>
    <n v="40000"/>
    <n v="10000"/>
    <n v="1"/>
    <x v="1"/>
    <x v="0"/>
    <x v="1"/>
    <n v="462"/>
    <x v="1"/>
  </r>
  <r>
    <n v="535198"/>
    <x v="0"/>
    <x v="1"/>
    <n v="20000"/>
    <n v="20000"/>
    <n v="0"/>
    <x v="0"/>
    <x v="1"/>
    <x v="1"/>
    <n v="508"/>
    <x v="0"/>
  </r>
  <r>
    <n v="535199"/>
    <x v="0"/>
    <x v="0"/>
    <n v="2000"/>
    <n v="2000"/>
    <n v="0"/>
    <x v="0"/>
    <x v="1"/>
    <x v="1"/>
    <n v="497"/>
    <x v="0"/>
  </r>
  <r>
    <n v="535202"/>
    <x v="0"/>
    <x v="0"/>
    <n v="115000"/>
    <n v="115000"/>
    <n v="0"/>
    <x v="0"/>
    <x v="0"/>
    <x v="1"/>
    <n v="430"/>
    <x v="6"/>
  </r>
  <r>
    <n v="535204"/>
    <x v="0"/>
    <x v="0"/>
    <n v="68000"/>
    <n v="68000"/>
    <n v="0"/>
    <x v="0"/>
    <x v="0"/>
    <x v="1"/>
    <n v="506"/>
    <x v="0"/>
  </r>
  <r>
    <n v="535206"/>
    <x v="0"/>
    <x v="0"/>
    <n v="10000"/>
    <n v="10000"/>
    <n v="0"/>
    <x v="0"/>
    <x v="1"/>
    <x v="0"/>
    <n v="483"/>
    <x v="8"/>
  </r>
  <r>
    <n v="535207"/>
    <x v="0"/>
    <x v="0"/>
    <n v="25000"/>
    <n v="25000"/>
    <n v="0"/>
    <x v="0"/>
    <x v="0"/>
    <x v="2"/>
    <n v="508"/>
    <x v="0"/>
  </r>
  <r>
    <n v="535211"/>
    <x v="0"/>
    <x v="0"/>
    <n v="56000"/>
    <n v="56000"/>
    <n v="0"/>
    <x v="0"/>
    <x v="1"/>
    <x v="1"/>
    <n v="521"/>
    <x v="7"/>
  </r>
  <r>
    <n v="535222"/>
    <x v="0"/>
    <x v="1"/>
    <n v="30000"/>
    <n v="30000"/>
    <n v="0"/>
    <x v="0"/>
    <x v="0"/>
    <x v="1"/>
    <n v="402"/>
    <x v="2"/>
  </r>
  <r>
    <n v="535230"/>
    <x v="0"/>
    <x v="0"/>
    <n v="26000"/>
    <n v="26000"/>
    <n v="0"/>
    <x v="0"/>
    <x v="1"/>
    <x v="1"/>
    <n v="507"/>
    <x v="0"/>
  </r>
  <r>
    <n v="535238"/>
    <x v="1"/>
    <x v="0"/>
    <n v="3600"/>
    <n v="3600"/>
    <n v="0"/>
    <x v="0"/>
    <x v="0"/>
    <x v="1"/>
    <n v="460"/>
    <x v="1"/>
  </r>
  <r>
    <n v="535239"/>
    <x v="1"/>
    <x v="0"/>
    <n v="500"/>
    <n v="500"/>
    <n v="0"/>
    <x v="0"/>
    <x v="1"/>
    <x v="1"/>
    <n v="457"/>
    <x v="1"/>
  </r>
  <r>
    <n v="535241"/>
    <x v="0"/>
    <x v="0"/>
    <n v="20000"/>
    <n v="20000"/>
    <n v="0"/>
    <x v="0"/>
    <x v="1"/>
    <x v="1"/>
    <n v="470"/>
    <x v="1"/>
  </r>
  <r>
    <n v="535242"/>
    <x v="0"/>
    <x v="0"/>
    <n v="500"/>
    <n v="500"/>
    <n v="0"/>
    <x v="0"/>
    <x v="0"/>
    <x v="0"/>
    <n v="480"/>
    <x v="8"/>
  </r>
  <r>
    <n v="535245"/>
    <x v="0"/>
    <x v="0"/>
    <n v="18000"/>
    <n v="18000"/>
    <n v="0"/>
    <x v="0"/>
    <x v="1"/>
    <x v="1"/>
    <n v="486"/>
    <x v="8"/>
  </r>
  <r>
    <n v="535246"/>
    <x v="0"/>
    <x v="0"/>
    <n v="8000"/>
    <n v="8000"/>
    <n v="0"/>
    <x v="0"/>
    <x v="0"/>
    <x v="1"/>
    <n v="486"/>
    <x v="8"/>
  </r>
  <r>
    <n v="535262"/>
    <x v="1"/>
    <x v="0"/>
    <n v="5000"/>
    <n v="5000"/>
    <n v="0"/>
    <x v="0"/>
    <x v="1"/>
    <x v="0"/>
    <n v="533"/>
    <x v="9"/>
  </r>
  <r>
    <n v="535278"/>
    <x v="1"/>
    <x v="0"/>
    <n v="20000"/>
    <n v="20000"/>
    <n v="0"/>
    <x v="0"/>
    <x v="0"/>
    <x v="1"/>
    <n v="462"/>
    <x v="1"/>
  </r>
  <r>
    <n v="535284"/>
    <x v="0"/>
    <x v="1"/>
    <n v="20500"/>
    <n v="20500"/>
    <n v="0"/>
    <x v="0"/>
    <x v="1"/>
    <x v="1"/>
    <n v="512"/>
    <x v="7"/>
  </r>
  <r>
    <n v="535285"/>
    <x v="1"/>
    <x v="0"/>
    <n v="90000"/>
    <n v="90000"/>
    <n v="0"/>
    <x v="0"/>
    <x v="1"/>
    <x v="2"/>
    <n v="433"/>
    <x v="3"/>
  </r>
  <r>
    <n v="535287"/>
    <x v="0"/>
    <x v="0"/>
    <n v="20000"/>
    <n v="20000"/>
    <n v="0"/>
    <x v="0"/>
    <x v="0"/>
    <x v="0"/>
    <n v="447"/>
    <x v="3"/>
  </r>
  <r>
    <n v="535291"/>
    <x v="1"/>
    <x v="0"/>
    <n v="30000"/>
    <n v="30000"/>
    <n v="0"/>
    <x v="0"/>
    <x v="0"/>
    <x v="0"/>
    <n v="474"/>
    <x v="8"/>
  </r>
  <r>
    <n v="535293"/>
    <x v="0"/>
    <x v="0"/>
    <n v="55000"/>
    <n v="55000"/>
    <n v="0"/>
    <x v="0"/>
    <x v="1"/>
    <x v="0"/>
    <n v="522"/>
    <x v="7"/>
  </r>
  <r>
    <n v="535304"/>
    <x v="1"/>
    <x v="0"/>
    <n v="40000"/>
    <n v="40000"/>
    <n v="0"/>
    <x v="0"/>
    <x v="0"/>
    <x v="1"/>
    <n v="473"/>
    <x v="8"/>
  </r>
  <r>
    <n v="535306"/>
    <x v="0"/>
    <x v="1"/>
    <n v="41600"/>
    <n v="41600"/>
    <n v="0"/>
    <x v="0"/>
    <x v="1"/>
    <x v="1"/>
    <n v="551"/>
    <x v="10"/>
  </r>
  <r>
    <n v="535308"/>
    <x v="0"/>
    <x v="0"/>
    <n v="25000"/>
    <n v="25000"/>
    <n v="0"/>
    <x v="0"/>
    <x v="0"/>
    <x v="0"/>
    <n v="506"/>
    <x v="0"/>
  </r>
  <r>
    <n v="535315"/>
    <x v="1"/>
    <x v="1"/>
    <n v="40000"/>
    <n v="40000"/>
    <n v="0"/>
    <x v="0"/>
    <x v="1"/>
    <x v="1"/>
    <n v="485"/>
    <x v="8"/>
  </r>
  <r>
    <n v="535318"/>
    <x v="0"/>
    <x v="1"/>
    <n v="56200"/>
    <n v="56200"/>
    <n v="0"/>
    <x v="0"/>
    <x v="1"/>
    <x v="0"/>
    <n v="432"/>
    <x v="3"/>
  </r>
  <r>
    <n v="535328"/>
    <x v="1"/>
    <x v="0"/>
    <n v="500"/>
    <n v="500"/>
    <n v="0"/>
    <x v="0"/>
    <x v="1"/>
    <x v="1"/>
    <n v="463"/>
    <x v="1"/>
  </r>
  <r>
    <n v="535331"/>
    <x v="0"/>
    <x v="0"/>
    <n v="50000"/>
    <n v="50000"/>
    <n v="0"/>
    <x v="0"/>
    <x v="0"/>
    <x v="1"/>
    <n v="425"/>
    <x v="6"/>
  </r>
  <r>
    <n v="535332"/>
    <x v="1"/>
    <x v="1"/>
    <n v="20000"/>
    <n v="20000"/>
    <n v="0"/>
    <x v="0"/>
    <x v="1"/>
    <x v="0"/>
    <n v="477"/>
    <x v="8"/>
  </r>
  <r>
    <n v="535338"/>
    <x v="1"/>
    <x v="0"/>
    <n v="45000"/>
    <n v="45000"/>
    <n v="0"/>
    <x v="0"/>
    <x v="1"/>
    <x v="0"/>
    <n v="503"/>
    <x v="0"/>
  </r>
  <r>
    <n v="535339"/>
    <x v="0"/>
    <x v="0"/>
    <n v="30000"/>
    <n v="30000"/>
    <n v="0"/>
    <x v="0"/>
    <x v="1"/>
    <x v="1"/>
    <n v="479"/>
    <x v="8"/>
  </r>
  <r>
    <n v="535348"/>
    <x v="0"/>
    <x v="2"/>
    <n v="30000"/>
    <n v="30000"/>
    <n v="0"/>
    <x v="0"/>
    <x v="1"/>
    <x v="1"/>
    <n v="525"/>
    <x v="7"/>
  </r>
  <r>
    <n v="535349"/>
    <x v="0"/>
    <x v="1"/>
    <n v="20000"/>
    <n v="20000"/>
    <n v="0"/>
    <x v="0"/>
    <x v="1"/>
    <x v="1"/>
    <n v="456"/>
    <x v="1"/>
  </r>
  <r>
    <n v="535352"/>
    <x v="0"/>
    <x v="0"/>
    <n v="88000"/>
    <n v="88000"/>
    <n v="0"/>
    <x v="0"/>
    <x v="0"/>
    <x v="0"/>
    <n v="482"/>
    <x v="8"/>
  </r>
  <r>
    <n v="535354"/>
    <x v="1"/>
    <x v="0"/>
    <n v="2000"/>
    <n v="2000"/>
    <n v="0"/>
    <x v="0"/>
    <x v="0"/>
    <x v="1"/>
    <n v="470"/>
    <x v="1"/>
  </r>
  <r>
    <n v="535357"/>
    <x v="0"/>
    <x v="1"/>
    <n v="10000"/>
    <n v="10000"/>
    <n v="0"/>
    <x v="0"/>
    <x v="0"/>
    <x v="1"/>
    <n v="480"/>
    <x v="8"/>
  </r>
  <r>
    <n v="535358"/>
    <x v="0"/>
    <x v="1"/>
    <n v="35000"/>
    <n v="35000"/>
    <n v="0"/>
    <x v="0"/>
    <x v="1"/>
    <x v="1"/>
    <n v="485"/>
    <x v="8"/>
  </r>
  <r>
    <n v="535362"/>
    <x v="0"/>
    <x v="2"/>
    <n v="44000"/>
    <n v="44000"/>
    <n v="0"/>
    <x v="0"/>
    <x v="0"/>
    <x v="0"/>
    <n v="521"/>
    <x v="7"/>
  </r>
  <r>
    <n v="535364"/>
    <x v="1"/>
    <x v="0"/>
    <n v="57500"/>
    <n v="57500"/>
    <n v="0"/>
    <x v="0"/>
    <x v="0"/>
    <x v="1"/>
    <n v="445"/>
    <x v="3"/>
  </r>
  <r>
    <n v="535365"/>
    <x v="0"/>
    <x v="0"/>
    <n v="30000"/>
    <n v="30000"/>
    <n v="0"/>
    <x v="0"/>
    <x v="1"/>
    <x v="0"/>
    <n v="457"/>
    <x v="1"/>
  </r>
  <r>
    <n v="535369"/>
    <x v="2"/>
    <x v="0"/>
    <n v="32000"/>
    <n v="32000"/>
    <n v="0"/>
    <x v="0"/>
    <x v="0"/>
    <x v="1"/>
    <n v="389"/>
    <x v="4"/>
  </r>
  <r>
    <n v="535374"/>
    <x v="0"/>
    <x v="0"/>
    <n v="20000"/>
    <n v="20000"/>
    <n v="0"/>
    <x v="0"/>
    <x v="1"/>
    <x v="1"/>
    <n v="459"/>
    <x v="1"/>
  </r>
  <r>
    <n v="535375"/>
    <x v="2"/>
    <x v="2"/>
    <n v="20000"/>
    <n v="20000"/>
    <n v="0"/>
    <x v="0"/>
    <x v="0"/>
    <x v="0"/>
    <n v="422"/>
    <x v="6"/>
  </r>
  <r>
    <n v="535377"/>
    <x v="1"/>
    <x v="0"/>
    <n v="40000"/>
    <n v="40000"/>
    <n v="0"/>
    <x v="0"/>
    <x v="1"/>
    <x v="2"/>
    <n v="437"/>
    <x v="3"/>
  </r>
  <r>
    <n v="535390"/>
    <x v="0"/>
    <x v="0"/>
    <n v="13800"/>
    <n v="13800"/>
    <n v="0"/>
    <x v="0"/>
    <x v="0"/>
    <x v="1"/>
    <n v="442"/>
    <x v="3"/>
  </r>
  <r>
    <n v="535391"/>
    <x v="0"/>
    <x v="1"/>
    <n v="4500"/>
    <n v="4500"/>
    <n v="0"/>
    <x v="0"/>
    <x v="0"/>
    <x v="1"/>
    <n v="477"/>
    <x v="8"/>
  </r>
  <r>
    <n v="535393"/>
    <x v="1"/>
    <x v="1"/>
    <n v="20000"/>
    <n v="20000"/>
    <n v="0"/>
    <x v="0"/>
    <x v="1"/>
    <x v="0"/>
    <n v="442"/>
    <x v="3"/>
  </r>
  <r>
    <n v="535394"/>
    <x v="0"/>
    <x v="0"/>
    <n v="25000"/>
    <n v="25000"/>
    <n v="0"/>
    <x v="0"/>
    <x v="0"/>
    <x v="0"/>
    <n v="524"/>
    <x v="7"/>
  </r>
  <r>
    <n v="535395"/>
    <x v="0"/>
    <x v="0"/>
    <n v="100000"/>
    <n v="100000"/>
    <n v="0"/>
    <x v="0"/>
    <x v="0"/>
    <x v="0"/>
    <n v="540"/>
    <x v="9"/>
  </r>
  <r>
    <n v="535396"/>
    <x v="0"/>
    <x v="2"/>
    <n v="41500"/>
    <n v="41500"/>
    <n v="0"/>
    <x v="0"/>
    <x v="1"/>
    <x v="1"/>
    <n v="540"/>
    <x v="9"/>
  </r>
  <r>
    <n v="535406"/>
    <x v="0"/>
    <x v="0"/>
    <n v="55000"/>
    <n v="55000"/>
    <n v="0"/>
    <x v="0"/>
    <x v="0"/>
    <x v="1"/>
    <n v="493"/>
    <x v="0"/>
  </r>
  <r>
    <n v="535410"/>
    <x v="0"/>
    <x v="1"/>
    <n v="18000"/>
    <n v="18000"/>
    <n v="0"/>
    <x v="0"/>
    <x v="0"/>
    <x v="0"/>
    <n v="485"/>
    <x v="8"/>
  </r>
  <r>
    <n v="535420"/>
    <x v="0"/>
    <x v="0"/>
    <n v="90000"/>
    <n v="90000"/>
    <n v="0"/>
    <x v="0"/>
    <x v="1"/>
    <x v="0"/>
    <n v="478"/>
    <x v="8"/>
  </r>
  <r>
    <n v="535422"/>
    <x v="0"/>
    <x v="0"/>
    <n v="45000"/>
    <n v="45000"/>
    <n v="0"/>
    <x v="0"/>
    <x v="0"/>
    <x v="2"/>
    <n v="457"/>
    <x v="1"/>
  </r>
  <r>
    <n v="535427"/>
    <x v="0"/>
    <x v="1"/>
    <n v="20000"/>
    <n v="20000"/>
    <n v="0"/>
    <x v="0"/>
    <x v="0"/>
    <x v="1"/>
    <n v="383"/>
    <x v="4"/>
  </r>
  <r>
    <n v="535435"/>
    <x v="1"/>
    <x v="0"/>
    <n v="500"/>
    <n v="500"/>
    <n v="0"/>
    <x v="0"/>
    <x v="1"/>
    <x v="1"/>
    <n v="466"/>
    <x v="1"/>
  </r>
  <r>
    <n v="535439"/>
    <x v="0"/>
    <x v="1"/>
    <n v="30000"/>
    <n v="30000"/>
    <n v="0"/>
    <x v="0"/>
    <x v="0"/>
    <x v="1"/>
    <n v="449"/>
    <x v="3"/>
  </r>
  <r>
    <n v="535453"/>
    <x v="1"/>
    <x v="0"/>
    <n v="24000"/>
    <n v="24000"/>
    <n v="0"/>
    <x v="0"/>
    <x v="0"/>
    <x v="1"/>
    <n v="462"/>
    <x v="1"/>
  </r>
  <r>
    <n v="535454"/>
    <x v="0"/>
    <x v="0"/>
    <n v="101000"/>
    <n v="101000"/>
    <n v="0"/>
    <x v="0"/>
    <x v="1"/>
    <x v="0"/>
    <n v="488"/>
    <x v="8"/>
  </r>
  <r>
    <n v="535457"/>
    <x v="1"/>
    <x v="0"/>
    <n v="30000"/>
    <n v="30000"/>
    <n v="0"/>
    <x v="0"/>
    <x v="1"/>
    <x v="2"/>
    <n v="442"/>
    <x v="3"/>
  </r>
  <r>
    <n v="535472"/>
    <x v="0"/>
    <x v="1"/>
    <n v="105000"/>
    <n v="105000"/>
    <n v="0"/>
    <x v="0"/>
    <x v="0"/>
    <x v="1"/>
    <n v="473"/>
    <x v="8"/>
  </r>
  <r>
    <n v="535477"/>
    <x v="0"/>
    <x v="0"/>
    <n v="13000"/>
    <n v="13000"/>
    <n v="0"/>
    <x v="0"/>
    <x v="1"/>
    <x v="0"/>
    <n v="493"/>
    <x v="0"/>
  </r>
  <r>
    <n v="535479"/>
    <x v="1"/>
    <x v="1"/>
    <n v="30000"/>
    <n v="30000"/>
    <n v="0"/>
    <x v="0"/>
    <x v="1"/>
    <x v="0"/>
    <n v="400"/>
    <x v="2"/>
  </r>
  <r>
    <n v="535482"/>
    <x v="0"/>
    <x v="0"/>
    <n v="28000"/>
    <n v="28000"/>
    <n v="0"/>
    <x v="0"/>
    <x v="1"/>
    <x v="0"/>
    <n v="492"/>
    <x v="0"/>
  </r>
  <r>
    <n v="535489"/>
    <x v="0"/>
    <x v="0"/>
    <n v="85500"/>
    <n v="85500"/>
    <n v="0"/>
    <x v="0"/>
    <x v="0"/>
    <x v="0"/>
    <n v="445"/>
    <x v="3"/>
  </r>
  <r>
    <n v="535503"/>
    <x v="0"/>
    <x v="0"/>
    <n v="57000"/>
    <n v="57000"/>
    <n v="0"/>
    <x v="0"/>
    <x v="0"/>
    <x v="0"/>
    <n v="517"/>
    <x v="7"/>
  </r>
  <r>
    <n v="535504"/>
    <x v="0"/>
    <x v="1"/>
    <n v="30000"/>
    <n v="30000"/>
    <n v="0"/>
    <x v="0"/>
    <x v="0"/>
    <x v="1"/>
    <n v="503"/>
    <x v="0"/>
  </r>
  <r>
    <n v="535505"/>
    <x v="1"/>
    <x v="0"/>
    <n v="30000"/>
    <n v="30000"/>
    <n v="0"/>
    <x v="0"/>
    <x v="0"/>
    <x v="1"/>
    <n v="449"/>
    <x v="3"/>
  </r>
  <r>
    <n v="535518"/>
    <x v="0"/>
    <x v="0"/>
    <n v="50000"/>
    <n v="50000"/>
    <n v="0"/>
    <x v="0"/>
    <x v="0"/>
    <x v="0"/>
    <n v="518"/>
    <x v="7"/>
  </r>
  <r>
    <n v="535519"/>
    <x v="1"/>
    <x v="0"/>
    <n v="30000"/>
    <n v="30000"/>
    <n v="0"/>
    <x v="0"/>
    <x v="1"/>
    <x v="1"/>
    <n v="481"/>
    <x v="8"/>
  </r>
  <r>
    <n v="535524"/>
    <x v="0"/>
    <x v="1"/>
    <n v="65000"/>
    <n v="65000"/>
    <n v="0"/>
    <x v="0"/>
    <x v="0"/>
    <x v="0"/>
    <n v="429"/>
    <x v="6"/>
  </r>
  <r>
    <n v="535527"/>
    <x v="0"/>
    <x v="1"/>
    <n v="20000"/>
    <n v="20000"/>
    <n v="0"/>
    <x v="0"/>
    <x v="0"/>
    <x v="1"/>
    <n v="486"/>
    <x v="8"/>
  </r>
  <r>
    <n v="535529"/>
    <x v="1"/>
    <x v="0"/>
    <n v="29800"/>
    <n v="29800"/>
    <n v="0"/>
    <x v="0"/>
    <x v="1"/>
    <x v="0"/>
    <n v="507"/>
    <x v="0"/>
  </r>
  <r>
    <n v="535531"/>
    <x v="1"/>
    <x v="0"/>
    <n v="30000"/>
    <n v="30000"/>
    <n v="0"/>
    <x v="0"/>
    <x v="1"/>
    <x v="2"/>
    <n v="426"/>
    <x v="6"/>
  </r>
  <r>
    <n v="535538"/>
    <x v="0"/>
    <x v="2"/>
    <n v="20000"/>
    <n v="20000"/>
    <n v="0"/>
    <x v="0"/>
    <x v="0"/>
    <x v="0"/>
    <n v="485"/>
    <x v="8"/>
  </r>
  <r>
    <n v="535562"/>
    <x v="0"/>
    <x v="0"/>
    <n v="23000"/>
    <n v="23000"/>
    <n v="0"/>
    <x v="0"/>
    <x v="1"/>
    <x v="2"/>
    <n v="557"/>
    <x v="10"/>
  </r>
  <r>
    <n v="535564"/>
    <x v="1"/>
    <x v="0"/>
    <n v="38000"/>
    <n v="38000"/>
    <n v="0"/>
    <x v="0"/>
    <x v="0"/>
    <x v="1"/>
    <n v="432"/>
    <x v="3"/>
  </r>
  <r>
    <n v="535571"/>
    <x v="1"/>
    <x v="0"/>
    <n v="10000"/>
    <n v="10000"/>
    <n v="0"/>
    <x v="0"/>
    <x v="1"/>
    <x v="2"/>
    <n v="449"/>
    <x v="3"/>
  </r>
  <r>
    <n v="535574"/>
    <x v="1"/>
    <x v="0"/>
    <n v="35000"/>
    <n v="35000"/>
    <n v="0"/>
    <x v="0"/>
    <x v="1"/>
    <x v="1"/>
    <n v="485"/>
    <x v="8"/>
  </r>
  <r>
    <n v="535575"/>
    <x v="0"/>
    <x v="0"/>
    <n v="40000"/>
    <n v="40000"/>
    <n v="0"/>
    <x v="0"/>
    <x v="1"/>
    <x v="0"/>
    <n v="483"/>
    <x v="8"/>
  </r>
  <r>
    <n v="535577"/>
    <x v="0"/>
    <x v="0"/>
    <n v="110000"/>
    <n v="110000"/>
    <n v="0"/>
    <x v="0"/>
    <x v="1"/>
    <x v="1"/>
    <n v="445"/>
    <x v="3"/>
  </r>
  <r>
    <n v="535578"/>
    <x v="0"/>
    <x v="1"/>
    <n v="3000"/>
    <n v="3000"/>
    <n v="0"/>
    <x v="0"/>
    <x v="0"/>
    <x v="1"/>
    <n v="493"/>
    <x v="0"/>
  </r>
  <r>
    <n v="535579"/>
    <x v="0"/>
    <x v="1"/>
    <n v="60000"/>
    <n v="60000"/>
    <n v="0"/>
    <x v="0"/>
    <x v="1"/>
    <x v="1"/>
    <n v="446"/>
    <x v="3"/>
  </r>
  <r>
    <n v="535581"/>
    <x v="0"/>
    <x v="2"/>
    <n v="38000"/>
    <n v="38000"/>
    <n v="0"/>
    <x v="0"/>
    <x v="1"/>
    <x v="0"/>
    <n v="475"/>
    <x v="8"/>
  </r>
  <r>
    <n v="535586"/>
    <x v="0"/>
    <x v="1"/>
    <n v="43700"/>
    <n v="43700"/>
    <n v="0"/>
    <x v="0"/>
    <x v="0"/>
    <x v="0"/>
    <n v="416"/>
    <x v="6"/>
  </r>
  <r>
    <n v="535589"/>
    <x v="0"/>
    <x v="0"/>
    <n v="30000"/>
    <n v="30000"/>
    <n v="0"/>
    <x v="0"/>
    <x v="1"/>
    <x v="0"/>
    <n v="521"/>
    <x v="7"/>
  </r>
  <r>
    <n v="535592"/>
    <x v="1"/>
    <x v="0"/>
    <n v="500"/>
    <n v="500"/>
    <n v="0"/>
    <x v="0"/>
    <x v="1"/>
    <x v="1"/>
    <n v="453"/>
    <x v="1"/>
  </r>
  <r>
    <n v="535593"/>
    <x v="1"/>
    <x v="0"/>
    <n v="40000"/>
    <n v="40000"/>
    <n v="0"/>
    <x v="0"/>
    <x v="1"/>
    <x v="1"/>
    <n v="449"/>
    <x v="3"/>
  </r>
  <r>
    <n v="535596"/>
    <x v="0"/>
    <x v="0"/>
    <n v="40000"/>
    <n v="40000"/>
    <n v="0"/>
    <x v="0"/>
    <x v="0"/>
    <x v="1"/>
    <n v="456"/>
    <x v="1"/>
  </r>
  <r>
    <n v="535597"/>
    <x v="0"/>
    <x v="0"/>
    <n v="49000"/>
    <n v="49000"/>
    <n v="0"/>
    <x v="0"/>
    <x v="1"/>
    <x v="1"/>
    <n v="395"/>
    <x v="2"/>
  </r>
  <r>
    <n v="535598"/>
    <x v="0"/>
    <x v="0"/>
    <n v="35000"/>
    <n v="35000"/>
    <n v="0"/>
    <x v="0"/>
    <x v="0"/>
    <x v="1"/>
    <n v="471"/>
    <x v="8"/>
  </r>
  <r>
    <n v="535599"/>
    <x v="1"/>
    <x v="0"/>
    <n v="22000"/>
    <n v="22000"/>
    <n v="0"/>
    <x v="0"/>
    <x v="1"/>
    <x v="1"/>
    <n v="522"/>
    <x v="7"/>
  </r>
  <r>
    <n v="535603"/>
    <x v="1"/>
    <x v="0"/>
    <n v="30000"/>
    <n v="30000"/>
    <n v="0"/>
    <x v="0"/>
    <x v="1"/>
    <x v="1"/>
    <n v="425"/>
    <x v="6"/>
  </r>
  <r>
    <n v="535607"/>
    <x v="0"/>
    <x v="1"/>
    <n v="35000"/>
    <n v="35000"/>
    <n v="0"/>
    <x v="0"/>
    <x v="0"/>
    <x v="1"/>
    <n v="500"/>
    <x v="0"/>
  </r>
  <r>
    <n v="535611"/>
    <x v="0"/>
    <x v="0"/>
    <n v="160000"/>
    <n v="160000"/>
    <n v="0"/>
    <x v="0"/>
    <x v="0"/>
    <x v="2"/>
    <n v="371"/>
    <x v="4"/>
  </r>
  <r>
    <n v="535615"/>
    <x v="1"/>
    <x v="0"/>
    <n v="31000"/>
    <n v="31000"/>
    <n v="0"/>
    <x v="0"/>
    <x v="1"/>
    <x v="1"/>
    <n v="471"/>
    <x v="8"/>
  </r>
  <r>
    <n v="535618"/>
    <x v="0"/>
    <x v="0"/>
    <n v="82448"/>
    <n v="82448"/>
    <n v="0"/>
    <x v="0"/>
    <x v="1"/>
    <x v="2"/>
    <n v="545"/>
    <x v="9"/>
  </r>
  <r>
    <n v="535620"/>
    <x v="0"/>
    <x v="0"/>
    <n v="67000"/>
    <n v="67000"/>
    <n v="0"/>
    <x v="0"/>
    <x v="0"/>
    <x v="1"/>
    <n v="433"/>
    <x v="3"/>
  </r>
  <r>
    <n v="535626"/>
    <x v="1"/>
    <x v="0"/>
    <n v="20000"/>
    <n v="20000"/>
    <n v="0"/>
    <x v="0"/>
    <x v="1"/>
    <x v="1"/>
    <n v="458"/>
    <x v="1"/>
  </r>
  <r>
    <n v="535628"/>
    <x v="1"/>
    <x v="0"/>
    <n v="30000"/>
    <n v="30000"/>
    <n v="0"/>
    <x v="0"/>
    <x v="1"/>
    <x v="0"/>
    <n v="436"/>
    <x v="3"/>
  </r>
  <r>
    <n v="535638"/>
    <x v="0"/>
    <x v="0"/>
    <n v="30000"/>
    <n v="30000"/>
    <n v="0"/>
    <x v="0"/>
    <x v="1"/>
    <x v="1"/>
    <n v="513"/>
    <x v="7"/>
  </r>
  <r>
    <n v="535648"/>
    <x v="0"/>
    <x v="2"/>
    <n v="30000"/>
    <n v="30000"/>
    <n v="0"/>
    <x v="0"/>
    <x v="1"/>
    <x v="0"/>
    <n v="496"/>
    <x v="0"/>
  </r>
  <r>
    <n v="535655"/>
    <x v="1"/>
    <x v="0"/>
    <n v="36000"/>
    <n v="36000"/>
    <n v="0"/>
    <x v="0"/>
    <x v="1"/>
    <x v="1"/>
    <n v="407"/>
    <x v="2"/>
  </r>
  <r>
    <n v="535656"/>
    <x v="0"/>
    <x v="1"/>
    <n v="50000"/>
    <n v="50000"/>
    <n v="0"/>
    <x v="0"/>
    <x v="1"/>
    <x v="2"/>
    <n v="504"/>
    <x v="0"/>
  </r>
  <r>
    <n v="535658"/>
    <x v="0"/>
    <x v="0"/>
    <n v="10000"/>
    <n v="10000"/>
    <n v="0"/>
    <x v="0"/>
    <x v="0"/>
    <x v="0"/>
    <n v="453"/>
    <x v="1"/>
  </r>
  <r>
    <n v="535666"/>
    <x v="1"/>
    <x v="0"/>
    <n v="35000"/>
    <n v="35000"/>
    <n v="0"/>
    <x v="0"/>
    <x v="0"/>
    <x v="1"/>
    <n v="462"/>
    <x v="1"/>
  </r>
  <r>
    <n v="535673"/>
    <x v="1"/>
    <x v="0"/>
    <n v="37000"/>
    <n v="37000"/>
    <n v="0"/>
    <x v="0"/>
    <x v="1"/>
    <x v="1"/>
    <n v="394"/>
    <x v="2"/>
  </r>
  <r>
    <n v="535676"/>
    <x v="0"/>
    <x v="0"/>
    <n v="30000"/>
    <n v="30000"/>
    <n v="0"/>
    <x v="0"/>
    <x v="1"/>
    <x v="2"/>
    <n v="557"/>
    <x v="10"/>
  </r>
  <r>
    <n v="535695"/>
    <x v="0"/>
    <x v="0"/>
    <n v="50000"/>
    <n v="50000"/>
    <n v="0"/>
    <x v="0"/>
    <x v="0"/>
    <x v="0"/>
    <n v="465"/>
    <x v="1"/>
  </r>
  <r>
    <n v="535696"/>
    <x v="0"/>
    <x v="0"/>
    <n v="36000"/>
    <n v="36000"/>
    <n v="0"/>
    <x v="0"/>
    <x v="1"/>
    <x v="1"/>
    <n v="420"/>
    <x v="6"/>
  </r>
  <r>
    <n v="535702"/>
    <x v="2"/>
    <x v="2"/>
    <n v="40000"/>
    <n v="40000"/>
    <n v="0"/>
    <x v="0"/>
    <x v="1"/>
    <x v="1"/>
    <n v="535"/>
    <x v="9"/>
  </r>
  <r>
    <n v="535714"/>
    <x v="0"/>
    <x v="1"/>
    <n v="30000"/>
    <n v="30000"/>
    <n v="0"/>
    <x v="0"/>
    <x v="0"/>
    <x v="2"/>
    <n v="432"/>
    <x v="3"/>
  </r>
  <r>
    <n v="535715"/>
    <x v="0"/>
    <x v="1"/>
    <n v="35000"/>
    <n v="35000"/>
    <n v="0"/>
    <x v="0"/>
    <x v="1"/>
    <x v="0"/>
    <n v="463"/>
    <x v="1"/>
  </r>
  <r>
    <n v="535719"/>
    <x v="1"/>
    <x v="0"/>
    <n v="30000"/>
    <n v="30000"/>
    <n v="0"/>
    <x v="0"/>
    <x v="1"/>
    <x v="1"/>
    <n v="485"/>
    <x v="8"/>
  </r>
  <r>
    <n v="535721"/>
    <x v="0"/>
    <x v="0"/>
    <n v="50000"/>
    <n v="50000"/>
    <n v="0"/>
    <x v="0"/>
    <x v="0"/>
    <x v="1"/>
    <n v="457"/>
    <x v="1"/>
  </r>
  <r>
    <n v="535728"/>
    <x v="0"/>
    <x v="2"/>
    <n v="10000"/>
    <n v="10000"/>
    <n v="0"/>
    <x v="0"/>
    <x v="1"/>
    <x v="1"/>
    <n v="457"/>
    <x v="1"/>
  </r>
  <r>
    <n v="535729"/>
    <x v="0"/>
    <x v="0"/>
    <n v="65000"/>
    <n v="65000"/>
    <n v="0"/>
    <x v="0"/>
    <x v="1"/>
    <x v="1"/>
    <n v="446"/>
    <x v="3"/>
  </r>
  <r>
    <n v="535735"/>
    <x v="0"/>
    <x v="1"/>
    <n v="85000"/>
    <n v="85000"/>
    <n v="0"/>
    <x v="0"/>
    <x v="0"/>
    <x v="1"/>
    <n v="515"/>
    <x v="7"/>
  </r>
  <r>
    <n v="535739"/>
    <x v="0"/>
    <x v="0"/>
    <n v="20000"/>
    <n v="20000"/>
    <n v="0"/>
    <x v="0"/>
    <x v="0"/>
    <x v="1"/>
    <n v="432"/>
    <x v="3"/>
  </r>
  <r>
    <n v="535750"/>
    <x v="0"/>
    <x v="1"/>
    <n v="40000"/>
    <n v="40000"/>
    <n v="0"/>
    <x v="0"/>
    <x v="1"/>
    <x v="0"/>
    <n v="453"/>
    <x v="1"/>
  </r>
  <r>
    <n v="535751"/>
    <x v="0"/>
    <x v="0"/>
    <n v="30000"/>
    <n v="30000"/>
    <n v="0"/>
    <x v="0"/>
    <x v="0"/>
    <x v="1"/>
    <n v="449"/>
    <x v="3"/>
  </r>
  <r>
    <n v="535753"/>
    <x v="0"/>
    <x v="0"/>
    <n v="30000"/>
    <n v="0"/>
    <n v="1"/>
    <x v="1"/>
    <x v="0"/>
    <x v="1"/>
    <n v="467"/>
    <x v="1"/>
  </r>
  <r>
    <n v="535759"/>
    <x v="0"/>
    <x v="1"/>
    <n v="11001"/>
    <n v="11001"/>
    <n v="0"/>
    <x v="0"/>
    <x v="0"/>
    <x v="0"/>
    <n v="466"/>
    <x v="1"/>
  </r>
  <r>
    <n v="535762"/>
    <x v="0"/>
    <x v="0"/>
    <n v="110000"/>
    <n v="110000"/>
    <n v="0"/>
    <x v="0"/>
    <x v="0"/>
    <x v="2"/>
    <n v="509"/>
    <x v="0"/>
  </r>
  <r>
    <n v="535767"/>
    <x v="0"/>
    <x v="1"/>
    <n v="70000"/>
    <n v="70000"/>
    <n v="0"/>
    <x v="0"/>
    <x v="1"/>
    <x v="1"/>
    <n v="490"/>
    <x v="8"/>
  </r>
  <r>
    <n v="535769"/>
    <x v="2"/>
    <x v="1"/>
    <n v="40000"/>
    <n v="40000"/>
    <n v="0"/>
    <x v="0"/>
    <x v="0"/>
    <x v="1"/>
    <n v="502"/>
    <x v="0"/>
  </r>
  <r>
    <n v="535771"/>
    <x v="0"/>
    <x v="0"/>
    <n v="26000"/>
    <n v="26000"/>
    <n v="0"/>
    <x v="0"/>
    <x v="1"/>
    <x v="0"/>
    <n v="504"/>
    <x v="0"/>
  </r>
  <r>
    <n v="535776"/>
    <x v="0"/>
    <x v="0"/>
    <n v="25000"/>
    <n v="25000"/>
    <n v="0"/>
    <x v="0"/>
    <x v="1"/>
    <x v="1"/>
    <n v="478"/>
    <x v="8"/>
  </r>
  <r>
    <n v="535777"/>
    <x v="0"/>
    <x v="0"/>
    <n v="35000"/>
    <n v="35000"/>
    <n v="0"/>
    <x v="0"/>
    <x v="1"/>
    <x v="1"/>
    <n v="483"/>
    <x v="8"/>
  </r>
  <r>
    <n v="535778"/>
    <x v="0"/>
    <x v="0"/>
    <n v="24000"/>
    <n v="24000"/>
    <n v="0"/>
    <x v="0"/>
    <x v="0"/>
    <x v="1"/>
    <n v="400"/>
    <x v="2"/>
  </r>
  <r>
    <n v="535796"/>
    <x v="1"/>
    <x v="0"/>
    <n v="500"/>
    <n v="500"/>
    <n v="0"/>
    <x v="0"/>
    <x v="1"/>
    <x v="0"/>
    <n v="487"/>
    <x v="8"/>
  </r>
  <r>
    <n v="535809"/>
    <x v="0"/>
    <x v="1"/>
    <n v="49800"/>
    <n v="49800"/>
    <n v="0"/>
    <x v="0"/>
    <x v="0"/>
    <x v="2"/>
    <n v="521"/>
    <x v="7"/>
  </r>
  <r>
    <n v="535819"/>
    <x v="0"/>
    <x v="0"/>
    <n v="30000"/>
    <n v="30000"/>
    <n v="0"/>
    <x v="0"/>
    <x v="0"/>
    <x v="0"/>
    <n v="478"/>
    <x v="8"/>
  </r>
  <r>
    <n v="535831"/>
    <x v="1"/>
    <x v="0"/>
    <n v="30000"/>
    <n v="30000"/>
    <n v="0"/>
    <x v="0"/>
    <x v="1"/>
    <x v="1"/>
    <n v="440"/>
    <x v="3"/>
  </r>
  <r>
    <n v="535840"/>
    <x v="0"/>
    <x v="0"/>
    <n v="65000"/>
    <n v="65000"/>
    <n v="0"/>
    <x v="0"/>
    <x v="1"/>
    <x v="0"/>
    <n v="472"/>
    <x v="8"/>
  </r>
  <r>
    <n v="535852"/>
    <x v="1"/>
    <x v="1"/>
    <n v="36000"/>
    <n v="36000"/>
    <n v="0"/>
    <x v="0"/>
    <x v="0"/>
    <x v="1"/>
    <n v="441"/>
    <x v="3"/>
  </r>
  <r>
    <n v="535864"/>
    <x v="1"/>
    <x v="0"/>
    <n v="30000"/>
    <n v="0"/>
    <n v="1"/>
    <x v="1"/>
    <x v="1"/>
    <x v="2"/>
    <n v="451"/>
    <x v="1"/>
  </r>
  <r>
    <n v="535870"/>
    <x v="1"/>
    <x v="0"/>
    <n v="30000"/>
    <n v="0"/>
    <n v="1"/>
    <x v="1"/>
    <x v="1"/>
    <x v="0"/>
    <n v="433"/>
    <x v="3"/>
  </r>
  <r>
    <n v="535872"/>
    <x v="1"/>
    <x v="0"/>
    <n v="35000"/>
    <n v="35000"/>
    <n v="0"/>
    <x v="0"/>
    <x v="1"/>
    <x v="0"/>
    <n v="496"/>
    <x v="0"/>
  </r>
  <r>
    <n v="535889"/>
    <x v="1"/>
    <x v="1"/>
    <n v="30000"/>
    <n v="30000"/>
    <n v="0"/>
    <x v="0"/>
    <x v="0"/>
    <x v="1"/>
    <n v="433"/>
    <x v="3"/>
  </r>
  <r>
    <n v="535890"/>
    <x v="1"/>
    <x v="0"/>
    <n v="50000"/>
    <n v="50000"/>
    <n v="0"/>
    <x v="0"/>
    <x v="0"/>
    <x v="1"/>
    <n v="444"/>
    <x v="3"/>
  </r>
  <r>
    <n v="535894"/>
    <x v="1"/>
    <x v="0"/>
    <n v="30000"/>
    <n v="0"/>
    <n v="1"/>
    <x v="1"/>
    <x v="0"/>
    <x v="0"/>
    <n v="397"/>
    <x v="2"/>
  </r>
  <r>
    <n v="535900"/>
    <x v="0"/>
    <x v="1"/>
    <n v="40000"/>
    <n v="40000"/>
    <n v="0"/>
    <x v="0"/>
    <x v="1"/>
    <x v="1"/>
    <n v="521"/>
    <x v="7"/>
  </r>
  <r>
    <n v="535904"/>
    <x v="0"/>
    <x v="2"/>
    <n v="27000"/>
    <n v="27000"/>
    <n v="0"/>
    <x v="0"/>
    <x v="0"/>
    <x v="0"/>
    <n v="420"/>
    <x v="6"/>
  </r>
  <r>
    <n v="535912"/>
    <x v="1"/>
    <x v="1"/>
    <n v="28000"/>
    <n v="28000"/>
    <n v="0"/>
    <x v="0"/>
    <x v="0"/>
    <x v="1"/>
    <n v="525"/>
    <x v="7"/>
  </r>
  <r>
    <n v="535916"/>
    <x v="0"/>
    <x v="2"/>
    <n v="45000"/>
    <n v="45000"/>
    <n v="0"/>
    <x v="0"/>
    <x v="0"/>
    <x v="0"/>
    <n v="464"/>
    <x v="1"/>
  </r>
  <r>
    <n v="535924"/>
    <x v="1"/>
    <x v="0"/>
    <n v="55000"/>
    <n v="55000"/>
    <n v="0"/>
    <x v="0"/>
    <x v="0"/>
    <x v="1"/>
    <n v="417"/>
    <x v="6"/>
  </r>
  <r>
    <n v="535928"/>
    <x v="1"/>
    <x v="0"/>
    <n v="30000"/>
    <n v="0"/>
    <n v="1"/>
    <x v="1"/>
    <x v="0"/>
    <x v="2"/>
    <n v="416"/>
    <x v="6"/>
  </r>
  <r>
    <n v="535948"/>
    <x v="1"/>
    <x v="1"/>
    <n v="25000"/>
    <n v="25000"/>
    <n v="0"/>
    <x v="0"/>
    <x v="1"/>
    <x v="1"/>
    <n v="454"/>
    <x v="1"/>
  </r>
  <r>
    <n v="535955"/>
    <x v="0"/>
    <x v="0"/>
    <n v="25000"/>
    <n v="25000"/>
    <n v="0"/>
    <x v="0"/>
    <x v="0"/>
    <x v="1"/>
    <n v="475"/>
    <x v="8"/>
  </r>
  <r>
    <n v="535958"/>
    <x v="0"/>
    <x v="1"/>
    <n v="6000"/>
    <n v="6000"/>
    <n v="0"/>
    <x v="0"/>
    <x v="1"/>
    <x v="0"/>
    <n v="538"/>
    <x v="9"/>
  </r>
  <r>
    <n v="535965"/>
    <x v="0"/>
    <x v="1"/>
    <n v="50000"/>
    <n v="50000"/>
    <n v="0"/>
    <x v="0"/>
    <x v="0"/>
    <x v="2"/>
    <n v="507"/>
    <x v="0"/>
  </r>
  <r>
    <n v="535967"/>
    <x v="1"/>
    <x v="1"/>
    <n v="25000"/>
    <n v="25000"/>
    <n v="0"/>
    <x v="0"/>
    <x v="1"/>
    <x v="0"/>
    <n v="468"/>
    <x v="1"/>
  </r>
  <r>
    <n v="535974"/>
    <x v="0"/>
    <x v="0"/>
    <n v="40000"/>
    <n v="40000"/>
    <n v="0"/>
    <x v="0"/>
    <x v="1"/>
    <x v="0"/>
    <n v="504"/>
    <x v="0"/>
  </r>
  <r>
    <n v="535976"/>
    <x v="0"/>
    <x v="0"/>
    <n v="48500"/>
    <n v="48500"/>
    <n v="0"/>
    <x v="0"/>
    <x v="0"/>
    <x v="1"/>
    <n v="497"/>
    <x v="0"/>
  </r>
  <r>
    <n v="535992"/>
    <x v="0"/>
    <x v="0"/>
    <n v="45000"/>
    <n v="45000"/>
    <n v="0"/>
    <x v="0"/>
    <x v="1"/>
    <x v="0"/>
    <n v="447"/>
    <x v="3"/>
  </r>
  <r>
    <n v="536001"/>
    <x v="1"/>
    <x v="0"/>
    <n v="14000"/>
    <n v="14000"/>
    <n v="0"/>
    <x v="0"/>
    <x v="1"/>
    <x v="1"/>
    <n v="484"/>
    <x v="8"/>
  </r>
  <r>
    <n v="536004"/>
    <x v="0"/>
    <x v="0"/>
    <n v="3800"/>
    <n v="3800"/>
    <n v="0"/>
    <x v="0"/>
    <x v="1"/>
    <x v="1"/>
    <n v="479"/>
    <x v="8"/>
  </r>
  <r>
    <n v="536005"/>
    <x v="0"/>
    <x v="0"/>
    <n v="20000"/>
    <n v="20000"/>
    <n v="0"/>
    <x v="0"/>
    <x v="0"/>
    <x v="0"/>
    <n v="462"/>
    <x v="1"/>
  </r>
  <r>
    <n v="536038"/>
    <x v="1"/>
    <x v="0"/>
    <n v="30000"/>
    <n v="30000"/>
    <n v="0"/>
    <x v="0"/>
    <x v="0"/>
    <x v="0"/>
    <n v="420"/>
    <x v="6"/>
  </r>
  <r>
    <n v="536047"/>
    <x v="0"/>
    <x v="0"/>
    <n v="15000"/>
    <n v="30"/>
    <n v="1"/>
    <x v="1"/>
    <x v="0"/>
    <x v="1"/>
    <n v="434"/>
    <x v="3"/>
  </r>
  <r>
    <n v="536058"/>
    <x v="0"/>
    <x v="1"/>
    <n v="35500"/>
    <n v="35500"/>
    <n v="0"/>
    <x v="0"/>
    <x v="1"/>
    <x v="1"/>
    <n v="444"/>
    <x v="3"/>
  </r>
  <r>
    <n v="536069"/>
    <x v="1"/>
    <x v="0"/>
    <n v="15000"/>
    <n v="15000"/>
    <n v="0"/>
    <x v="0"/>
    <x v="1"/>
    <x v="2"/>
    <n v="488"/>
    <x v="8"/>
  </r>
  <r>
    <n v="536089"/>
    <x v="0"/>
    <x v="0"/>
    <n v="25000"/>
    <n v="25000"/>
    <n v="0"/>
    <x v="0"/>
    <x v="1"/>
    <x v="0"/>
    <n v="486"/>
    <x v="8"/>
  </r>
  <r>
    <n v="536100"/>
    <x v="1"/>
    <x v="0"/>
    <n v="40000"/>
    <n v="40000"/>
    <n v="0"/>
    <x v="0"/>
    <x v="1"/>
    <x v="0"/>
    <n v="501"/>
    <x v="0"/>
  </r>
  <r>
    <n v="536121"/>
    <x v="0"/>
    <x v="0"/>
    <n v="35000"/>
    <n v="35000"/>
    <n v="0"/>
    <x v="0"/>
    <x v="0"/>
    <x v="1"/>
    <n v="482"/>
    <x v="8"/>
  </r>
  <r>
    <n v="536137"/>
    <x v="0"/>
    <x v="0"/>
    <n v="20000"/>
    <n v="20000"/>
    <n v="0"/>
    <x v="0"/>
    <x v="1"/>
    <x v="1"/>
    <n v="454"/>
    <x v="1"/>
  </r>
  <r>
    <n v="536144"/>
    <x v="0"/>
    <x v="1"/>
    <n v="79000"/>
    <n v="79000"/>
    <n v="0"/>
    <x v="0"/>
    <x v="1"/>
    <x v="2"/>
    <n v="513"/>
    <x v="7"/>
  </r>
  <r>
    <n v="536149"/>
    <x v="1"/>
    <x v="0"/>
    <n v="35000"/>
    <n v="35000"/>
    <n v="0"/>
    <x v="0"/>
    <x v="1"/>
    <x v="2"/>
    <n v="410"/>
    <x v="2"/>
  </r>
  <r>
    <n v="536151"/>
    <x v="0"/>
    <x v="0"/>
    <n v="60000"/>
    <n v="60000"/>
    <n v="0"/>
    <x v="0"/>
    <x v="1"/>
    <x v="1"/>
    <n v="522"/>
    <x v="7"/>
  </r>
  <r>
    <n v="536153"/>
    <x v="0"/>
    <x v="0"/>
    <n v="119000"/>
    <n v="119000"/>
    <n v="0"/>
    <x v="0"/>
    <x v="1"/>
    <x v="1"/>
    <n v="439"/>
    <x v="3"/>
  </r>
  <r>
    <n v="536158"/>
    <x v="0"/>
    <x v="0"/>
    <n v="30500"/>
    <n v="30500"/>
    <n v="0"/>
    <x v="0"/>
    <x v="1"/>
    <x v="2"/>
    <n v="431"/>
    <x v="3"/>
  </r>
  <r>
    <n v="536164"/>
    <x v="1"/>
    <x v="0"/>
    <n v="50000"/>
    <n v="50000"/>
    <n v="0"/>
    <x v="0"/>
    <x v="1"/>
    <x v="0"/>
    <n v="464"/>
    <x v="1"/>
  </r>
  <r>
    <n v="536165"/>
    <x v="0"/>
    <x v="1"/>
    <n v="123000"/>
    <n v="123000"/>
    <n v="0"/>
    <x v="0"/>
    <x v="1"/>
    <x v="0"/>
    <n v="469"/>
    <x v="1"/>
  </r>
  <r>
    <n v="536167"/>
    <x v="0"/>
    <x v="0"/>
    <n v="30000"/>
    <n v="30000"/>
    <n v="0"/>
    <x v="0"/>
    <x v="1"/>
    <x v="0"/>
    <n v="451"/>
    <x v="1"/>
  </r>
  <r>
    <n v="536172"/>
    <x v="0"/>
    <x v="1"/>
    <n v="1000"/>
    <n v="1000"/>
    <n v="0"/>
    <x v="0"/>
    <x v="1"/>
    <x v="0"/>
    <n v="502"/>
    <x v="0"/>
  </r>
  <r>
    <n v="536179"/>
    <x v="1"/>
    <x v="0"/>
    <n v="15000"/>
    <n v="15000"/>
    <n v="0"/>
    <x v="0"/>
    <x v="1"/>
    <x v="0"/>
    <n v="525"/>
    <x v="7"/>
  </r>
  <r>
    <n v="536211"/>
    <x v="0"/>
    <x v="0"/>
    <n v="147000"/>
    <n v="147000"/>
    <n v="0"/>
    <x v="0"/>
    <x v="0"/>
    <x v="0"/>
    <n v="397"/>
    <x v="2"/>
  </r>
  <r>
    <n v="536220"/>
    <x v="1"/>
    <x v="0"/>
    <n v="7500"/>
    <n v="7500"/>
    <n v="0"/>
    <x v="0"/>
    <x v="0"/>
    <x v="1"/>
    <n v="445"/>
    <x v="3"/>
  </r>
  <r>
    <n v="536223"/>
    <x v="1"/>
    <x v="0"/>
    <n v="19700"/>
    <n v="19700"/>
    <n v="0"/>
    <x v="0"/>
    <x v="0"/>
    <x v="0"/>
    <n v="389"/>
    <x v="4"/>
  </r>
  <r>
    <n v="536225"/>
    <x v="0"/>
    <x v="0"/>
    <n v="35500"/>
    <n v="35500"/>
    <n v="0"/>
    <x v="0"/>
    <x v="1"/>
    <x v="1"/>
    <n v="442"/>
    <x v="3"/>
  </r>
  <r>
    <n v="536250"/>
    <x v="1"/>
    <x v="0"/>
    <n v="40000"/>
    <n v="40000"/>
    <n v="0"/>
    <x v="0"/>
    <x v="1"/>
    <x v="2"/>
    <n v="432"/>
    <x v="3"/>
  </r>
  <r>
    <n v="536253"/>
    <x v="0"/>
    <x v="1"/>
    <n v="30000"/>
    <n v="30000"/>
    <n v="0"/>
    <x v="0"/>
    <x v="0"/>
    <x v="1"/>
    <n v="393"/>
    <x v="2"/>
  </r>
  <r>
    <n v="536262"/>
    <x v="2"/>
    <x v="0"/>
    <n v="60000"/>
    <n v="60000"/>
    <n v="0"/>
    <x v="0"/>
    <x v="0"/>
    <x v="1"/>
    <n v="432"/>
    <x v="3"/>
  </r>
  <r>
    <n v="536272"/>
    <x v="1"/>
    <x v="0"/>
    <n v="45000"/>
    <n v="45000"/>
    <n v="0"/>
    <x v="0"/>
    <x v="1"/>
    <x v="2"/>
    <n v="435"/>
    <x v="3"/>
  </r>
  <r>
    <n v="536284"/>
    <x v="0"/>
    <x v="0"/>
    <n v="116000"/>
    <n v="116000"/>
    <n v="0"/>
    <x v="0"/>
    <x v="1"/>
    <x v="1"/>
    <n v="421"/>
    <x v="6"/>
  </r>
  <r>
    <n v="536291"/>
    <x v="1"/>
    <x v="0"/>
    <n v="25000"/>
    <n v="25000"/>
    <n v="0"/>
    <x v="0"/>
    <x v="1"/>
    <x v="1"/>
    <n v="471"/>
    <x v="8"/>
  </r>
  <r>
    <n v="536300"/>
    <x v="1"/>
    <x v="0"/>
    <n v="31000"/>
    <n v="31000"/>
    <n v="0"/>
    <x v="0"/>
    <x v="0"/>
    <x v="1"/>
    <n v="456"/>
    <x v="1"/>
  </r>
  <r>
    <n v="536320"/>
    <x v="1"/>
    <x v="0"/>
    <n v="20000"/>
    <n v="20000"/>
    <n v="0"/>
    <x v="0"/>
    <x v="1"/>
    <x v="1"/>
    <n v="464"/>
    <x v="1"/>
  </r>
  <r>
    <n v="536323"/>
    <x v="0"/>
    <x v="0"/>
    <n v="40000"/>
    <n v="40000"/>
    <n v="0"/>
    <x v="0"/>
    <x v="1"/>
    <x v="0"/>
    <n v="456"/>
    <x v="1"/>
  </r>
  <r>
    <n v="536332"/>
    <x v="1"/>
    <x v="0"/>
    <n v="40000"/>
    <n v="40000"/>
    <n v="0"/>
    <x v="0"/>
    <x v="1"/>
    <x v="2"/>
    <n v="421"/>
    <x v="6"/>
  </r>
  <r>
    <n v="536335"/>
    <x v="0"/>
    <x v="1"/>
    <n v="63300"/>
    <n v="63300"/>
    <n v="0"/>
    <x v="0"/>
    <x v="0"/>
    <x v="1"/>
    <n v="423"/>
    <x v="6"/>
  </r>
  <r>
    <n v="536337"/>
    <x v="0"/>
    <x v="1"/>
    <n v="40000"/>
    <n v="40000"/>
    <n v="0"/>
    <x v="0"/>
    <x v="0"/>
    <x v="0"/>
    <n v="521"/>
    <x v="7"/>
  </r>
  <r>
    <n v="536342"/>
    <x v="1"/>
    <x v="0"/>
    <n v="33000"/>
    <n v="33000"/>
    <n v="0"/>
    <x v="0"/>
    <x v="0"/>
    <x v="1"/>
    <n v="381"/>
    <x v="4"/>
  </r>
  <r>
    <n v="536350"/>
    <x v="1"/>
    <x v="1"/>
    <n v="30000"/>
    <n v="30000"/>
    <n v="0"/>
    <x v="0"/>
    <x v="0"/>
    <x v="2"/>
    <n v="457"/>
    <x v="1"/>
  </r>
  <r>
    <n v="536351"/>
    <x v="1"/>
    <x v="0"/>
    <n v="25000"/>
    <n v="25000"/>
    <n v="0"/>
    <x v="0"/>
    <x v="0"/>
    <x v="1"/>
    <n v="379"/>
    <x v="4"/>
  </r>
  <r>
    <n v="536361"/>
    <x v="0"/>
    <x v="2"/>
    <n v="13000"/>
    <n v="13000"/>
    <n v="0"/>
    <x v="0"/>
    <x v="0"/>
    <x v="2"/>
    <n v="430"/>
    <x v="6"/>
  </r>
  <r>
    <n v="536362"/>
    <x v="0"/>
    <x v="0"/>
    <n v="50000"/>
    <n v="25000"/>
    <n v="1"/>
    <x v="1"/>
    <x v="1"/>
    <x v="0"/>
    <n v="538"/>
    <x v="9"/>
  </r>
  <r>
    <n v="536364"/>
    <x v="0"/>
    <x v="0"/>
    <n v="25000"/>
    <n v="25000"/>
    <n v="0"/>
    <x v="0"/>
    <x v="0"/>
    <x v="0"/>
    <n v="418"/>
    <x v="6"/>
  </r>
  <r>
    <n v="536375"/>
    <x v="0"/>
    <x v="0"/>
    <n v="28000"/>
    <n v="28000"/>
    <n v="0"/>
    <x v="0"/>
    <x v="0"/>
    <x v="0"/>
    <n v="471"/>
    <x v="8"/>
  </r>
  <r>
    <n v="536399"/>
    <x v="0"/>
    <x v="2"/>
    <n v="88700"/>
    <n v="88700"/>
    <n v="0"/>
    <x v="0"/>
    <x v="1"/>
    <x v="0"/>
    <n v="470"/>
    <x v="1"/>
  </r>
  <r>
    <n v="536410"/>
    <x v="0"/>
    <x v="2"/>
    <n v="30000"/>
    <n v="30000"/>
    <n v="0"/>
    <x v="0"/>
    <x v="1"/>
    <x v="0"/>
    <n v="453"/>
    <x v="1"/>
  </r>
  <r>
    <n v="536411"/>
    <x v="1"/>
    <x v="0"/>
    <n v="500"/>
    <n v="500"/>
    <n v="0"/>
    <x v="0"/>
    <x v="0"/>
    <x v="1"/>
    <n v="422"/>
    <x v="6"/>
  </r>
  <r>
    <n v="536429"/>
    <x v="1"/>
    <x v="1"/>
    <n v="30000"/>
    <n v="30000"/>
    <n v="0"/>
    <x v="0"/>
    <x v="0"/>
    <x v="0"/>
    <n v="401"/>
    <x v="2"/>
  </r>
  <r>
    <n v="536439"/>
    <x v="0"/>
    <x v="0"/>
    <n v="55000"/>
    <n v="55000"/>
    <n v="0"/>
    <x v="0"/>
    <x v="0"/>
    <x v="0"/>
    <n v="524"/>
    <x v="7"/>
  </r>
  <r>
    <n v="536444"/>
    <x v="1"/>
    <x v="0"/>
    <n v="10000"/>
    <n v="10000"/>
    <n v="0"/>
    <x v="0"/>
    <x v="0"/>
    <x v="0"/>
    <n v="416"/>
    <x v="6"/>
  </r>
  <r>
    <n v="536451"/>
    <x v="0"/>
    <x v="1"/>
    <n v="25000"/>
    <n v="25000"/>
    <n v="0"/>
    <x v="0"/>
    <x v="1"/>
    <x v="1"/>
    <n v="417"/>
    <x v="6"/>
  </r>
  <r>
    <n v="536457"/>
    <x v="1"/>
    <x v="0"/>
    <n v="68000"/>
    <n v="68000"/>
    <n v="0"/>
    <x v="0"/>
    <x v="1"/>
    <x v="1"/>
    <n v="468"/>
    <x v="1"/>
  </r>
  <r>
    <n v="536466"/>
    <x v="1"/>
    <x v="0"/>
    <n v="30000"/>
    <n v="30000"/>
    <n v="0"/>
    <x v="0"/>
    <x v="0"/>
    <x v="1"/>
    <n v="439"/>
    <x v="3"/>
  </r>
  <r>
    <n v="536484"/>
    <x v="0"/>
    <x v="2"/>
    <n v="35000"/>
    <n v="35000"/>
    <n v="0"/>
    <x v="0"/>
    <x v="1"/>
    <x v="0"/>
    <n v="462"/>
    <x v="1"/>
  </r>
  <r>
    <n v="536489"/>
    <x v="1"/>
    <x v="0"/>
    <n v="500"/>
    <n v="500"/>
    <n v="0"/>
    <x v="0"/>
    <x v="1"/>
    <x v="0"/>
    <n v="458"/>
    <x v="1"/>
  </r>
  <r>
    <n v="536502"/>
    <x v="0"/>
    <x v="1"/>
    <n v="35000"/>
    <n v="35000"/>
    <n v="0"/>
    <x v="0"/>
    <x v="1"/>
    <x v="0"/>
    <n v="503"/>
    <x v="0"/>
  </r>
  <r>
    <n v="536521"/>
    <x v="0"/>
    <x v="1"/>
    <n v="153000"/>
    <n v="153000"/>
    <n v="0"/>
    <x v="0"/>
    <x v="1"/>
    <x v="0"/>
    <n v="491"/>
    <x v="0"/>
  </r>
  <r>
    <n v="536522"/>
    <x v="0"/>
    <x v="1"/>
    <n v="90000"/>
    <n v="90000"/>
    <n v="0"/>
    <x v="0"/>
    <x v="0"/>
    <x v="1"/>
    <n v="492"/>
    <x v="0"/>
  </r>
  <r>
    <n v="536524"/>
    <x v="1"/>
    <x v="0"/>
    <n v="45000"/>
    <n v="45000"/>
    <n v="0"/>
    <x v="0"/>
    <x v="1"/>
    <x v="1"/>
    <n v="439"/>
    <x v="3"/>
  </r>
  <r>
    <n v="536531"/>
    <x v="0"/>
    <x v="1"/>
    <n v="42000"/>
    <n v="42000"/>
    <n v="0"/>
    <x v="0"/>
    <x v="1"/>
    <x v="0"/>
    <n v="458"/>
    <x v="1"/>
  </r>
  <r>
    <n v="536540"/>
    <x v="1"/>
    <x v="0"/>
    <n v="45000"/>
    <n v="45000"/>
    <n v="0"/>
    <x v="0"/>
    <x v="1"/>
    <x v="0"/>
    <n v="435"/>
    <x v="3"/>
  </r>
  <r>
    <n v="536543"/>
    <x v="1"/>
    <x v="0"/>
    <n v="2000"/>
    <n v="2000"/>
    <n v="0"/>
    <x v="0"/>
    <x v="0"/>
    <x v="1"/>
    <n v="389"/>
    <x v="4"/>
  </r>
  <r>
    <n v="536551"/>
    <x v="0"/>
    <x v="0"/>
    <n v="30000"/>
    <n v="30000"/>
    <n v="0"/>
    <x v="0"/>
    <x v="0"/>
    <x v="0"/>
    <n v="441"/>
    <x v="3"/>
  </r>
  <r>
    <n v="536554"/>
    <x v="0"/>
    <x v="0"/>
    <n v="30000"/>
    <n v="30000"/>
    <n v="0"/>
    <x v="0"/>
    <x v="1"/>
    <x v="2"/>
    <n v="466"/>
    <x v="1"/>
  </r>
  <r>
    <n v="536557"/>
    <x v="0"/>
    <x v="0"/>
    <n v="38000"/>
    <n v="38000"/>
    <n v="0"/>
    <x v="0"/>
    <x v="0"/>
    <x v="0"/>
    <n v="420"/>
    <x v="6"/>
  </r>
  <r>
    <n v="536564"/>
    <x v="1"/>
    <x v="0"/>
    <n v="50000"/>
    <n v="50000"/>
    <n v="0"/>
    <x v="0"/>
    <x v="1"/>
    <x v="0"/>
    <n v="494"/>
    <x v="0"/>
  </r>
  <r>
    <n v="536565"/>
    <x v="0"/>
    <x v="2"/>
    <n v="37000"/>
    <n v="23000"/>
    <n v="1"/>
    <x v="1"/>
    <x v="1"/>
    <x v="0"/>
    <n v="495"/>
    <x v="0"/>
  </r>
  <r>
    <n v="536570"/>
    <x v="1"/>
    <x v="0"/>
    <n v="500"/>
    <n v="500"/>
    <n v="0"/>
    <x v="0"/>
    <x v="0"/>
    <x v="2"/>
    <n v="476"/>
    <x v="8"/>
  </r>
  <r>
    <n v="536599"/>
    <x v="1"/>
    <x v="0"/>
    <n v="20000"/>
    <n v="20000"/>
    <n v="0"/>
    <x v="0"/>
    <x v="1"/>
    <x v="1"/>
    <n v="448"/>
    <x v="3"/>
  </r>
  <r>
    <n v="536601"/>
    <x v="1"/>
    <x v="0"/>
    <n v="19000"/>
    <n v="7500"/>
    <n v="0"/>
    <x v="0"/>
    <x v="0"/>
    <x v="1"/>
    <n v="414"/>
    <x v="6"/>
  </r>
  <r>
    <n v="536629"/>
    <x v="1"/>
    <x v="2"/>
    <n v="15000"/>
    <n v="15000"/>
    <n v="0"/>
    <x v="0"/>
    <x v="0"/>
    <x v="1"/>
    <n v="390"/>
    <x v="4"/>
  </r>
  <r>
    <n v="536649"/>
    <x v="1"/>
    <x v="0"/>
    <n v="20000"/>
    <n v="0"/>
    <n v="1"/>
    <x v="1"/>
    <x v="0"/>
    <x v="0"/>
    <n v="368"/>
    <x v="5"/>
  </r>
  <r>
    <n v="536652"/>
    <x v="0"/>
    <x v="1"/>
    <n v="70000"/>
    <n v="70000"/>
    <n v="0"/>
    <x v="0"/>
    <x v="1"/>
    <x v="1"/>
    <n v="569"/>
    <x v="10"/>
  </r>
  <r>
    <n v="536655"/>
    <x v="0"/>
    <x v="1"/>
    <n v="25000"/>
    <n v="25000"/>
    <n v="0"/>
    <x v="0"/>
    <x v="0"/>
    <x v="0"/>
    <n v="503"/>
    <x v="0"/>
  </r>
  <r>
    <n v="536672"/>
    <x v="1"/>
    <x v="0"/>
    <n v="500"/>
    <n v="500"/>
    <n v="0"/>
    <x v="0"/>
    <x v="1"/>
    <x v="2"/>
    <n v="496"/>
    <x v="0"/>
  </r>
  <r>
    <n v="536685"/>
    <x v="1"/>
    <x v="0"/>
    <n v="60000"/>
    <n v="60000"/>
    <n v="0"/>
    <x v="0"/>
    <x v="1"/>
    <x v="1"/>
    <n v="471"/>
    <x v="8"/>
  </r>
  <r>
    <n v="536686"/>
    <x v="1"/>
    <x v="0"/>
    <n v="30000"/>
    <n v="0"/>
    <n v="1"/>
    <x v="1"/>
    <x v="0"/>
    <x v="1"/>
    <n v="421"/>
    <x v="6"/>
  </r>
  <r>
    <n v="536700"/>
    <x v="0"/>
    <x v="0"/>
    <n v="50000"/>
    <n v="50000"/>
    <n v="0"/>
    <x v="0"/>
    <x v="1"/>
    <x v="1"/>
    <n v="467"/>
    <x v="1"/>
  </r>
  <r>
    <n v="536706"/>
    <x v="0"/>
    <x v="1"/>
    <n v="45000"/>
    <n v="45000"/>
    <n v="0"/>
    <x v="0"/>
    <x v="0"/>
    <x v="1"/>
    <n v="449"/>
    <x v="3"/>
  </r>
  <r>
    <n v="536707"/>
    <x v="0"/>
    <x v="0"/>
    <n v="4700"/>
    <n v="4700"/>
    <n v="0"/>
    <x v="0"/>
    <x v="1"/>
    <x v="1"/>
    <n v="463"/>
    <x v="1"/>
  </r>
  <r>
    <n v="536711"/>
    <x v="0"/>
    <x v="0"/>
    <n v="40000"/>
    <n v="40000"/>
    <n v="0"/>
    <x v="0"/>
    <x v="1"/>
    <x v="2"/>
    <n v="464"/>
    <x v="1"/>
  </r>
  <r>
    <n v="536728"/>
    <x v="1"/>
    <x v="0"/>
    <n v="30000"/>
    <n v="30000"/>
    <n v="0"/>
    <x v="0"/>
    <x v="1"/>
    <x v="0"/>
    <n v="446"/>
    <x v="3"/>
  </r>
  <r>
    <n v="536752"/>
    <x v="0"/>
    <x v="0"/>
    <n v="14300"/>
    <n v="14300"/>
    <n v="0"/>
    <x v="0"/>
    <x v="0"/>
    <x v="2"/>
    <n v="445"/>
    <x v="3"/>
  </r>
  <r>
    <n v="536757"/>
    <x v="0"/>
    <x v="1"/>
    <n v="30000"/>
    <n v="30000"/>
    <n v="0"/>
    <x v="0"/>
    <x v="0"/>
    <x v="2"/>
    <n v="500"/>
    <x v="0"/>
  </r>
  <r>
    <n v="536785"/>
    <x v="1"/>
    <x v="0"/>
    <n v="10000"/>
    <n v="10000"/>
    <n v="0"/>
    <x v="0"/>
    <x v="1"/>
    <x v="2"/>
    <n v="469"/>
    <x v="1"/>
  </r>
  <r>
    <n v="536814"/>
    <x v="1"/>
    <x v="1"/>
    <n v="30000"/>
    <n v="30000"/>
    <n v="0"/>
    <x v="0"/>
    <x v="1"/>
    <x v="2"/>
    <n v="554"/>
    <x v="10"/>
  </r>
  <r>
    <n v="536815"/>
    <x v="0"/>
    <x v="0"/>
    <n v="40000"/>
    <n v="40000"/>
    <n v="0"/>
    <x v="0"/>
    <x v="1"/>
    <x v="2"/>
    <n v="485"/>
    <x v="8"/>
  </r>
  <r>
    <n v="536849"/>
    <x v="0"/>
    <x v="0"/>
    <n v="50000"/>
    <n v="50000"/>
    <n v="0"/>
    <x v="0"/>
    <x v="1"/>
    <x v="1"/>
    <n v="457"/>
    <x v="1"/>
  </r>
  <r>
    <n v="537067"/>
    <x v="1"/>
    <x v="0"/>
    <n v="24100"/>
    <n v="2692.5"/>
    <n v="1"/>
    <x v="1"/>
    <x v="0"/>
    <x v="0"/>
    <n v="441"/>
    <x v="3"/>
  </r>
  <r>
    <n v="537098"/>
    <x v="0"/>
    <x v="0"/>
    <n v="50500"/>
    <n v="50500"/>
    <n v="0"/>
    <x v="0"/>
    <x v="0"/>
    <x v="1"/>
    <n v="433"/>
    <x v="3"/>
  </r>
  <r>
    <n v="537103"/>
    <x v="1"/>
    <x v="0"/>
    <n v="10000"/>
    <n v="10000"/>
    <n v="0"/>
    <x v="0"/>
    <x v="0"/>
    <x v="1"/>
    <n v="455"/>
    <x v="1"/>
  </r>
  <r>
    <n v="537106"/>
    <x v="1"/>
    <x v="1"/>
    <n v="25000"/>
    <n v="25000"/>
    <n v="0"/>
    <x v="0"/>
    <x v="1"/>
    <x v="1"/>
    <n v="520"/>
    <x v="7"/>
  </r>
  <r>
    <n v="537107"/>
    <x v="1"/>
    <x v="0"/>
    <n v="60000"/>
    <n v="60000"/>
    <n v="0"/>
    <x v="0"/>
    <x v="0"/>
    <x v="2"/>
    <n v="498"/>
    <x v="0"/>
  </r>
  <r>
    <n v="537136"/>
    <x v="1"/>
    <x v="0"/>
    <n v="65000"/>
    <n v="65000"/>
    <n v="0"/>
    <x v="0"/>
    <x v="0"/>
    <x v="1"/>
    <n v="428"/>
    <x v="6"/>
  </r>
  <r>
    <n v="537140"/>
    <x v="0"/>
    <x v="1"/>
    <n v="60000"/>
    <n v="60000"/>
    <n v="0"/>
    <x v="0"/>
    <x v="1"/>
    <x v="0"/>
    <n v="496"/>
    <x v="0"/>
  </r>
  <r>
    <n v="537142"/>
    <x v="1"/>
    <x v="0"/>
    <n v="25000"/>
    <n v="25000"/>
    <n v="0"/>
    <x v="0"/>
    <x v="1"/>
    <x v="2"/>
    <n v="451"/>
    <x v="1"/>
  </r>
  <r>
    <n v="537144"/>
    <x v="1"/>
    <x v="0"/>
    <n v="35000"/>
    <n v="35000"/>
    <n v="0"/>
    <x v="0"/>
    <x v="1"/>
    <x v="0"/>
    <n v="453"/>
    <x v="1"/>
  </r>
  <r>
    <n v="537153"/>
    <x v="0"/>
    <x v="0"/>
    <n v="75000"/>
    <n v="75000"/>
    <n v="0"/>
    <x v="0"/>
    <x v="1"/>
    <x v="1"/>
    <n v="540"/>
    <x v="9"/>
  </r>
  <r>
    <n v="537162"/>
    <x v="0"/>
    <x v="0"/>
    <n v="58000"/>
    <n v="58000"/>
    <n v="0"/>
    <x v="0"/>
    <x v="0"/>
    <x v="1"/>
    <n v="497"/>
    <x v="0"/>
  </r>
  <r>
    <n v="537170"/>
    <x v="1"/>
    <x v="0"/>
    <n v="27500"/>
    <n v="27500"/>
    <n v="0"/>
    <x v="0"/>
    <x v="0"/>
    <x v="1"/>
    <n v="406"/>
    <x v="2"/>
  </r>
  <r>
    <n v="537175"/>
    <x v="1"/>
    <x v="0"/>
    <n v="20000"/>
    <n v="20000"/>
    <n v="0"/>
    <x v="0"/>
    <x v="1"/>
    <x v="0"/>
    <n v="422"/>
    <x v="6"/>
  </r>
  <r>
    <n v="537176"/>
    <x v="1"/>
    <x v="0"/>
    <n v="45000"/>
    <n v="45000"/>
    <n v="0"/>
    <x v="0"/>
    <x v="1"/>
    <x v="2"/>
    <n v="529"/>
    <x v="7"/>
  </r>
  <r>
    <n v="537177"/>
    <x v="1"/>
    <x v="0"/>
    <n v="30000"/>
    <n v="30000"/>
    <n v="0"/>
    <x v="0"/>
    <x v="1"/>
    <x v="2"/>
    <n v="494"/>
    <x v="0"/>
  </r>
  <r>
    <n v="537181"/>
    <x v="1"/>
    <x v="0"/>
    <n v="35000"/>
    <n v="35000"/>
    <n v="0"/>
    <x v="0"/>
    <x v="0"/>
    <x v="1"/>
    <n v="459"/>
    <x v="1"/>
  </r>
  <r>
    <n v="537199"/>
    <x v="0"/>
    <x v="0"/>
    <n v="20000"/>
    <n v="20000"/>
    <n v="0"/>
    <x v="0"/>
    <x v="0"/>
    <x v="2"/>
    <n v="439"/>
    <x v="3"/>
  </r>
  <r>
    <n v="537200"/>
    <x v="1"/>
    <x v="0"/>
    <n v="33000"/>
    <n v="33000"/>
    <n v="0"/>
    <x v="0"/>
    <x v="1"/>
    <x v="0"/>
    <n v="484"/>
    <x v="8"/>
  </r>
  <r>
    <n v="537206"/>
    <x v="0"/>
    <x v="0"/>
    <n v="35000"/>
    <n v="35000"/>
    <n v="0"/>
    <x v="0"/>
    <x v="0"/>
    <x v="0"/>
    <n v="390"/>
    <x v="4"/>
  </r>
  <r>
    <n v="537210"/>
    <x v="0"/>
    <x v="0"/>
    <n v="25000"/>
    <n v="25000"/>
    <n v="0"/>
    <x v="0"/>
    <x v="0"/>
    <x v="1"/>
    <n v="451"/>
    <x v="1"/>
  </r>
  <r>
    <n v="537213"/>
    <x v="0"/>
    <x v="0"/>
    <n v="35000"/>
    <n v="35000"/>
    <n v="0"/>
    <x v="0"/>
    <x v="1"/>
    <x v="0"/>
    <n v="522"/>
    <x v="7"/>
  </r>
  <r>
    <n v="537214"/>
    <x v="1"/>
    <x v="0"/>
    <n v="70000"/>
    <n v="35000"/>
    <n v="1"/>
    <x v="1"/>
    <x v="0"/>
    <x v="0"/>
    <n v="415"/>
    <x v="6"/>
  </r>
  <r>
    <n v="537215"/>
    <x v="0"/>
    <x v="0"/>
    <n v="20000"/>
    <n v="20000"/>
    <n v="0"/>
    <x v="0"/>
    <x v="0"/>
    <x v="0"/>
    <n v="444"/>
    <x v="3"/>
  </r>
  <r>
    <n v="537224"/>
    <x v="1"/>
    <x v="0"/>
    <n v="25000"/>
    <n v="25000"/>
    <n v="0"/>
    <x v="0"/>
    <x v="1"/>
    <x v="1"/>
    <n v="467"/>
    <x v="1"/>
  </r>
  <r>
    <n v="537227"/>
    <x v="1"/>
    <x v="0"/>
    <n v="50000"/>
    <n v="50000"/>
    <n v="0"/>
    <x v="0"/>
    <x v="1"/>
    <x v="2"/>
    <n v="543"/>
    <x v="9"/>
  </r>
  <r>
    <n v="537228"/>
    <x v="1"/>
    <x v="0"/>
    <n v="40000"/>
    <n v="40000"/>
    <n v="0"/>
    <x v="0"/>
    <x v="1"/>
    <x v="2"/>
    <n v="430"/>
    <x v="6"/>
  </r>
  <r>
    <n v="537233"/>
    <x v="1"/>
    <x v="0"/>
    <n v="35000"/>
    <n v="35000"/>
    <n v="0"/>
    <x v="0"/>
    <x v="1"/>
    <x v="0"/>
    <n v="476"/>
    <x v="8"/>
  </r>
  <r>
    <n v="537234"/>
    <x v="1"/>
    <x v="1"/>
    <n v="35000"/>
    <n v="35000"/>
    <n v="0"/>
    <x v="0"/>
    <x v="1"/>
    <x v="0"/>
    <n v="499"/>
    <x v="0"/>
  </r>
  <r>
    <n v="537235"/>
    <x v="1"/>
    <x v="0"/>
    <n v="30000"/>
    <n v="30000"/>
    <n v="0"/>
    <x v="0"/>
    <x v="1"/>
    <x v="2"/>
    <n v="483"/>
    <x v="8"/>
  </r>
  <r>
    <n v="537242"/>
    <x v="1"/>
    <x v="0"/>
    <n v="35000"/>
    <n v="35000"/>
    <n v="0"/>
    <x v="0"/>
    <x v="1"/>
    <x v="1"/>
    <n v="470"/>
    <x v="1"/>
  </r>
  <r>
    <n v="537252"/>
    <x v="0"/>
    <x v="0"/>
    <n v="23700"/>
    <n v="23700"/>
    <n v="0"/>
    <x v="0"/>
    <x v="1"/>
    <x v="1"/>
    <n v="464"/>
    <x v="1"/>
  </r>
  <r>
    <n v="537257"/>
    <x v="1"/>
    <x v="0"/>
    <n v="35000"/>
    <n v="35000"/>
    <n v="0"/>
    <x v="0"/>
    <x v="1"/>
    <x v="0"/>
    <n v="544"/>
    <x v="9"/>
  </r>
  <r>
    <n v="537258"/>
    <x v="1"/>
    <x v="0"/>
    <n v="30000"/>
    <n v="30000"/>
    <n v="0"/>
    <x v="0"/>
    <x v="0"/>
    <x v="2"/>
    <n v="449"/>
    <x v="3"/>
  </r>
  <r>
    <n v="537260"/>
    <x v="0"/>
    <x v="0"/>
    <n v="6880"/>
    <n v="6880"/>
    <n v="0"/>
    <x v="0"/>
    <x v="1"/>
    <x v="1"/>
    <n v="437"/>
    <x v="3"/>
  </r>
  <r>
    <n v="537270"/>
    <x v="1"/>
    <x v="0"/>
    <n v="45000"/>
    <n v="45000"/>
    <n v="0"/>
    <x v="0"/>
    <x v="1"/>
    <x v="2"/>
    <n v="435"/>
    <x v="3"/>
  </r>
  <r>
    <n v="537274"/>
    <x v="0"/>
    <x v="0"/>
    <n v="35000"/>
    <n v="35000"/>
    <n v="0"/>
    <x v="0"/>
    <x v="1"/>
    <x v="2"/>
    <n v="439"/>
    <x v="3"/>
  </r>
  <r>
    <n v="537275"/>
    <x v="1"/>
    <x v="0"/>
    <n v="30000"/>
    <n v="30000"/>
    <n v="0"/>
    <x v="0"/>
    <x v="1"/>
    <x v="1"/>
    <n v="495"/>
    <x v="0"/>
  </r>
  <r>
    <n v="537289"/>
    <x v="0"/>
    <x v="0"/>
    <n v="8600"/>
    <n v="8600"/>
    <n v="0"/>
    <x v="0"/>
    <x v="1"/>
    <x v="0"/>
    <n v="482"/>
    <x v="8"/>
  </r>
  <r>
    <n v="537292"/>
    <x v="0"/>
    <x v="2"/>
    <n v="76000"/>
    <n v="76000"/>
    <n v="0"/>
    <x v="0"/>
    <x v="1"/>
    <x v="0"/>
    <n v="537"/>
    <x v="9"/>
  </r>
  <r>
    <n v="537303"/>
    <x v="0"/>
    <x v="0"/>
    <n v="35000"/>
    <n v="35000"/>
    <n v="0"/>
    <x v="0"/>
    <x v="1"/>
    <x v="1"/>
    <n v="501"/>
    <x v="0"/>
  </r>
  <r>
    <n v="537306"/>
    <x v="1"/>
    <x v="0"/>
    <n v="35000"/>
    <n v="35000"/>
    <n v="0"/>
    <x v="0"/>
    <x v="1"/>
    <x v="1"/>
    <n v="501"/>
    <x v="0"/>
  </r>
  <r>
    <n v="537307"/>
    <x v="0"/>
    <x v="1"/>
    <n v="30000"/>
    <n v="30000"/>
    <n v="0"/>
    <x v="0"/>
    <x v="0"/>
    <x v="1"/>
    <n v="474"/>
    <x v="8"/>
  </r>
  <r>
    <n v="537314"/>
    <x v="0"/>
    <x v="0"/>
    <n v="51000"/>
    <n v="51000"/>
    <n v="0"/>
    <x v="0"/>
    <x v="0"/>
    <x v="2"/>
    <n v="471"/>
    <x v="8"/>
  </r>
  <r>
    <n v="537320"/>
    <x v="0"/>
    <x v="0"/>
    <n v="99300"/>
    <n v="99300"/>
    <n v="0"/>
    <x v="0"/>
    <x v="1"/>
    <x v="0"/>
    <n v="455"/>
    <x v="1"/>
  </r>
  <r>
    <n v="537329"/>
    <x v="2"/>
    <x v="1"/>
    <n v="40000"/>
    <n v="211.41"/>
    <n v="1"/>
    <x v="1"/>
    <x v="0"/>
    <x v="1"/>
    <n v="479"/>
    <x v="8"/>
  </r>
  <r>
    <n v="537335"/>
    <x v="0"/>
    <x v="1"/>
    <n v="25000"/>
    <n v="25000"/>
    <n v="0"/>
    <x v="0"/>
    <x v="1"/>
    <x v="1"/>
    <n v="482"/>
    <x v="8"/>
  </r>
  <r>
    <n v="537343"/>
    <x v="1"/>
    <x v="1"/>
    <n v="15000"/>
    <n v="15000"/>
    <n v="0"/>
    <x v="0"/>
    <x v="0"/>
    <x v="1"/>
    <n v="428"/>
    <x v="6"/>
  </r>
  <r>
    <n v="537345"/>
    <x v="0"/>
    <x v="0"/>
    <n v="55800"/>
    <n v="55800"/>
    <n v="0"/>
    <x v="0"/>
    <x v="0"/>
    <x v="1"/>
    <n v="419"/>
    <x v="6"/>
  </r>
  <r>
    <n v="537356"/>
    <x v="1"/>
    <x v="0"/>
    <n v="60000"/>
    <n v="60000"/>
    <n v="0"/>
    <x v="0"/>
    <x v="0"/>
    <x v="0"/>
    <n v="486"/>
    <x v="8"/>
  </r>
  <r>
    <n v="537359"/>
    <x v="0"/>
    <x v="1"/>
    <n v="20000"/>
    <n v="20000"/>
    <n v="0"/>
    <x v="0"/>
    <x v="1"/>
    <x v="2"/>
    <n v="496"/>
    <x v="0"/>
  </r>
  <r>
    <n v="537361"/>
    <x v="2"/>
    <x v="0"/>
    <n v="35000"/>
    <n v="35000"/>
    <n v="0"/>
    <x v="0"/>
    <x v="0"/>
    <x v="2"/>
    <n v="501"/>
    <x v="0"/>
  </r>
  <r>
    <n v="537362"/>
    <x v="0"/>
    <x v="0"/>
    <n v="29500"/>
    <n v="29500"/>
    <n v="0"/>
    <x v="0"/>
    <x v="0"/>
    <x v="0"/>
    <n v="454"/>
    <x v="1"/>
  </r>
  <r>
    <n v="537365"/>
    <x v="1"/>
    <x v="1"/>
    <n v="20000"/>
    <n v="20000"/>
    <n v="0"/>
    <x v="0"/>
    <x v="1"/>
    <x v="1"/>
    <n v="437"/>
    <x v="3"/>
  </r>
  <r>
    <n v="537377"/>
    <x v="1"/>
    <x v="0"/>
    <n v="35000"/>
    <n v="35000"/>
    <n v="0"/>
    <x v="0"/>
    <x v="1"/>
    <x v="2"/>
    <n v="496"/>
    <x v="0"/>
  </r>
  <r>
    <n v="537378"/>
    <x v="0"/>
    <x v="1"/>
    <n v="65000"/>
    <n v="65000"/>
    <n v="0"/>
    <x v="0"/>
    <x v="0"/>
    <x v="1"/>
    <n v="440"/>
    <x v="3"/>
  </r>
  <r>
    <n v="537387"/>
    <x v="0"/>
    <x v="1"/>
    <n v="52000"/>
    <n v="52000"/>
    <n v="0"/>
    <x v="0"/>
    <x v="0"/>
    <x v="0"/>
    <n v="512"/>
    <x v="7"/>
  </r>
  <r>
    <n v="537390"/>
    <x v="1"/>
    <x v="0"/>
    <n v="30000"/>
    <n v="30000"/>
    <n v="0"/>
    <x v="0"/>
    <x v="1"/>
    <x v="1"/>
    <n v="476"/>
    <x v="8"/>
  </r>
  <r>
    <n v="537404"/>
    <x v="1"/>
    <x v="0"/>
    <n v="1000"/>
    <n v="1000"/>
    <n v="0"/>
    <x v="0"/>
    <x v="0"/>
    <x v="0"/>
    <n v="395"/>
    <x v="2"/>
  </r>
  <r>
    <n v="537408"/>
    <x v="0"/>
    <x v="1"/>
    <n v="10000"/>
    <n v="10000"/>
    <n v="0"/>
    <x v="0"/>
    <x v="1"/>
    <x v="0"/>
    <n v="474"/>
    <x v="8"/>
  </r>
  <r>
    <n v="537413"/>
    <x v="0"/>
    <x v="2"/>
    <n v="40000"/>
    <n v="40000"/>
    <n v="0"/>
    <x v="0"/>
    <x v="0"/>
    <x v="1"/>
    <n v="470"/>
    <x v="1"/>
  </r>
  <r>
    <n v="537417"/>
    <x v="2"/>
    <x v="0"/>
    <n v="90000"/>
    <n v="90000"/>
    <n v="0"/>
    <x v="0"/>
    <x v="0"/>
    <x v="1"/>
    <n v="432"/>
    <x v="3"/>
  </r>
  <r>
    <n v="537423"/>
    <x v="0"/>
    <x v="0"/>
    <n v="20000"/>
    <n v="20000"/>
    <n v="0"/>
    <x v="0"/>
    <x v="0"/>
    <x v="0"/>
    <n v="473"/>
    <x v="8"/>
  </r>
  <r>
    <n v="537430"/>
    <x v="0"/>
    <x v="2"/>
    <n v="42000"/>
    <n v="42000"/>
    <n v="0"/>
    <x v="0"/>
    <x v="0"/>
    <x v="1"/>
    <n v="520"/>
    <x v="7"/>
  </r>
  <r>
    <n v="537432"/>
    <x v="1"/>
    <x v="0"/>
    <n v="60000"/>
    <n v="60000"/>
    <n v="0"/>
    <x v="0"/>
    <x v="0"/>
    <x v="1"/>
    <n v="435"/>
    <x v="3"/>
  </r>
  <r>
    <n v="537433"/>
    <x v="1"/>
    <x v="0"/>
    <n v="20000"/>
    <n v="20000"/>
    <n v="0"/>
    <x v="0"/>
    <x v="0"/>
    <x v="1"/>
    <n v="469"/>
    <x v="1"/>
  </r>
  <r>
    <n v="537436"/>
    <x v="0"/>
    <x v="0"/>
    <n v="90000"/>
    <n v="90000"/>
    <n v="0"/>
    <x v="0"/>
    <x v="1"/>
    <x v="1"/>
    <n v="463"/>
    <x v="1"/>
  </r>
  <r>
    <n v="537441"/>
    <x v="1"/>
    <x v="1"/>
    <n v="30000"/>
    <n v="30000"/>
    <n v="0"/>
    <x v="0"/>
    <x v="0"/>
    <x v="1"/>
    <n v="521"/>
    <x v="7"/>
  </r>
  <r>
    <n v="537455"/>
    <x v="0"/>
    <x v="0"/>
    <n v="28000"/>
    <n v="28000"/>
    <n v="0"/>
    <x v="0"/>
    <x v="1"/>
    <x v="2"/>
    <n v="506"/>
    <x v="0"/>
  </r>
  <r>
    <n v="537466"/>
    <x v="1"/>
    <x v="0"/>
    <n v="500"/>
    <n v="500"/>
    <n v="0"/>
    <x v="0"/>
    <x v="1"/>
    <x v="0"/>
    <n v="443"/>
    <x v="3"/>
  </r>
  <r>
    <n v="537474"/>
    <x v="1"/>
    <x v="0"/>
    <n v="3000"/>
    <n v="3000"/>
    <n v="0"/>
    <x v="0"/>
    <x v="1"/>
    <x v="1"/>
    <n v="456"/>
    <x v="1"/>
  </r>
  <r>
    <n v="537504"/>
    <x v="1"/>
    <x v="0"/>
    <n v="25000"/>
    <n v="25000"/>
    <n v="0"/>
    <x v="0"/>
    <x v="1"/>
    <x v="0"/>
    <n v="464"/>
    <x v="1"/>
  </r>
  <r>
    <n v="537509"/>
    <x v="1"/>
    <x v="0"/>
    <n v="70000"/>
    <n v="70000"/>
    <n v="0"/>
    <x v="0"/>
    <x v="1"/>
    <x v="2"/>
    <n v="516"/>
    <x v="7"/>
  </r>
  <r>
    <n v="537511"/>
    <x v="0"/>
    <x v="0"/>
    <n v="3300"/>
    <n v="3300"/>
    <n v="0"/>
    <x v="0"/>
    <x v="1"/>
    <x v="0"/>
    <n v="481"/>
    <x v="8"/>
  </r>
  <r>
    <n v="537515"/>
    <x v="1"/>
    <x v="0"/>
    <n v="20000"/>
    <n v="20000"/>
    <n v="0"/>
    <x v="0"/>
    <x v="0"/>
    <x v="0"/>
    <n v="428"/>
    <x v="6"/>
  </r>
  <r>
    <n v="537530"/>
    <x v="1"/>
    <x v="0"/>
    <n v="35000"/>
    <n v="35000"/>
    <n v="0"/>
    <x v="0"/>
    <x v="1"/>
    <x v="0"/>
    <n v="450"/>
    <x v="3"/>
  </r>
  <r>
    <n v="537531"/>
    <x v="0"/>
    <x v="0"/>
    <n v="27000"/>
    <n v="27000"/>
    <n v="0"/>
    <x v="0"/>
    <x v="0"/>
    <x v="2"/>
    <n v="434"/>
    <x v="3"/>
  </r>
  <r>
    <n v="537532"/>
    <x v="0"/>
    <x v="0"/>
    <n v="35000"/>
    <n v="35000"/>
    <n v="0"/>
    <x v="0"/>
    <x v="1"/>
    <x v="1"/>
    <n v="435"/>
    <x v="3"/>
  </r>
  <r>
    <n v="537535"/>
    <x v="0"/>
    <x v="1"/>
    <n v="30000"/>
    <n v="30000"/>
    <n v="0"/>
    <x v="0"/>
    <x v="0"/>
    <x v="1"/>
    <n v="540"/>
    <x v="9"/>
  </r>
  <r>
    <n v="537537"/>
    <x v="0"/>
    <x v="0"/>
    <n v="33500"/>
    <n v="33500"/>
    <n v="0"/>
    <x v="0"/>
    <x v="1"/>
    <x v="0"/>
    <n v="491"/>
    <x v="0"/>
  </r>
  <r>
    <n v="537538"/>
    <x v="0"/>
    <x v="1"/>
    <n v="23000"/>
    <n v="23000"/>
    <n v="0"/>
    <x v="0"/>
    <x v="0"/>
    <x v="1"/>
    <n v="540"/>
    <x v="9"/>
  </r>
  <r>
    <n v="537540"/>
    <x v="0"/>
    <x v="0"/>
    <n v="12500"/>
    <n v="12500"/>
    <n v="0"/>
    <x v="0"/>
    <x v="0"/>
    <x v="2"/>
    <n v="437"/>
    <x v="3"/>
  </r>
  <r>
    <n v="537543"/>
    <x v="0"/>
    <x v="0"/>
    <n v="13000"/>
    <n v="13000"/>
    <n v="0"/>
    <x v="0"/>
    <x v="1"/>
    <x v="0"/>
    <n v="494"/>
    <x v="0"/>
  </r>
  <r>
    <n v="537545"/>
    <x v="0"/>
    <x v="0"/>
    <n v="39000"/>
    <n v="39000"/>
    <n v="0"/>
    <x v="0"/>
    <x v="1"/>
    <x v="2"/>
    <n v="502"/>
    <x v="0"/>
  </r>
  <r>
    <n v="537556"/>
    <x v="0"/>
    <x v="0"/>
    <n v="28000"/>
    <n v="28000"/>
    <n v="0"/>
    <x v="0"/>
    <x v="1"/>
    <x v="0"/>
    <n v="517"/>
    <x v="7"/>
  </r>
  <r>
    <n v="537557"/>
    <x v="0"/>
    <x v="0"/>
    <n v="35000"/>
    <n v="35000"/>
    <n v="0"/>
    <x v="0"/>
    <x v="1"/>
    <x v="2"/>
    <n v="514"/>
    <x v="7"/>
  </r>
  <r>
    <n v="537565"/>
    <x v="2"/>
    <x v="0"/>
    <n v="42500"/>
    <n v="42500"/>
    <n v="0"/>
    <x v="0"/>
    <x v="0"/>
    <x v="2"/>
    <n v="497"/>
    <x v="0"/>
  </r>
  <r>
    <n v="537572"/>
    <x v="0"/>
    <x v="0"/>
    <n v="6000"/>
    <n v="6000"/>
    <n v="0"/>
    <x v="0"/>
    <x v="1"/>
    <x v="0"/>
    <n v="481"/>
    <x v="8"/>
  </r>
  <r>
    <n v="537575"/>
    <x v="0"/>
    <x v="0"/>
    <n v="26000"/>
    <n v="26000"/>
    <n v="0"/>
    <x v="0"/>
    <x v="0"/>
    <x v="0"/>
    <n v="430"/>
    <x v="6"/>
  </r>
  <r>
    <n v="537577"/>
    <x v="1"/>
    <x v="1"/>
    <n v="30000"/>
    <n v="30000"/>
    <n v="0"/>
    <x v="0"/>
    <x v="1"/>
    <x v="1"/>
    <n v="488"/>
    <x v="8"/>
  </r>
  <r>
    <n v="537578"/>
    <x v="0"/>
    <x v="1"/>
    <n v="53000"/>
    <n v="53000"/>
    <n v="0"/>
    <x v="0"/>
    <x v="1"/>
    <x v="1"/>
    <n v="491"/>
    <x v="0"/>
  </r>
  <r>
    <n v="537584"/>
    <x v="0"/>
    <x v="0"/>
    <n v="9000"/>
    <n v="9000"/>
    <n v="0"/>
    <x v="0"/>
    <x v="1"/>
    <x v="0"/>
    <n v="530"/>
    <x v="7"/>
  </r>
  <r>
    <n v="537592"/>
    <x v="1"/>
    <x v="0"/>
    <n v="500"/>
    <n v="500"/>
    <n v="0"/>
    <x v="0"/>
    <x v="1"/>
    <x v="0"/>
    <n v="448"/>
    <x v="3"/>
  </r>
  <r>
    <n v="537593"/>
    <x v="0"/>
    <x v="0"/>
    <n v="60000"/>
    <n v="60000"/>
    <n v="0"/>
    <x v="0"/>
    <x v="0"/>
    <x v="1"/>
    <n v="437"/>
    <x v="3"/>
  </r>
  <r>
    <n v="537594"/>
    <x v="1"/>
    <x v="0"/>
    <n v="500"/>
    <n v="500"/>
    <n v="0"/>
    <x v="0"/>
    <x v="1"/>
    <x v="0"/>
    <n v="482"/>
    <x v="8"/>
  </r>
  <r>
    <n v="537599"/>
    <x v="1"/>
    <x v="0"/>
    <n v="25000"/>
    <n v="0"/>
    <n v="1"/>
    <x v="1"/>
    <x v="1"/>
    <x v="0"/>
    <n v="445"/>
    <x v="3"/>
  </r>
  <r>
    <n v="537600"/>
    <x v="0"/>
    <x v="2"/>
    <n v="30000"/>
    <n v="30000"/>
    <n v="0"/>
    <x v="0"/>
    <x v="1"/>
    <x v="0"/>
    <n v="470"/>
    <x v="1"/>
  </r>
  <r>
    <n v="537603"/>
    <x v="0"/>
    <x v="0"/>
    <n v="80000"/>
    <n v="80000"/>
    <n v="0"/>
    <x v="0"/>
    <x v="1"/>
    <x v="0"/>
    <n v="506"/>
    <x v="0"/>
  </r>
  <r>
    <n v="537606"/>
    <x v="0"/>
    <x v="0"/>
    <n v="60000"/>
    <n v="60000"/>
    <n v="0"/>
    <x v="0"/>
    <x v="1"/>
    <x v="2"/>
    <n v="449"/>
    <x v="3"/>
  </r>
  <r>
    <n v="537607"/>
    <x v="0"/>
    <x v="0"/>
    <n v="35000"/>
    <n v="35000"/>
    <n v="0"/>
    <x v="0"/>
    <x v="1"/>
    <x v="1"/>
    <n v="458"/>
    <x v="1"/>
  </r>
  <r>
    <n v="537610"/>
    <x v="0"/>
    <x v="0"/>
    <n v="18500"/>
    <n v="18500"/>
    <n v="0"/>
    <x v="0"/>
    <x v="0"/>
    <x v="1"/>
    <n v="467"/>
    <x v="1"/>
  </r>
  <r>
    <n v="537611"/>
    <x v="0"/>
    <x v="2"/>
    <n v="30000"/>
    <n v="30000"/>
    <n v="0"/>
    <x v="0"/>
    <x v="1"/>
    <x v="1"/>
    <n v="453"/>
    <x v="1"/>
  </r>
  <r>
    <n v="537624"/>
    <x v="0"/>
    <x v="0"/>
    <n v="153994"/>
    <n v="153994"/>
    <n v="0"/>
    <x v="0"/>
    <x v="1"/>
    <x v="1"/>
    <n v="514"/>
    <x v="7"/>
  </r>
  <r>
    <n v="537628"/>
    <x v="1"/>
    <x v="0"/>
    <n v="104000"/>
    <n v="104000"/>
    <n v="0"/>
    <x v="0"/>
    <x v="1"/>
    <x v="0"/>
    <n v="494"/>
    <x v="0"/>
  </r>
  <r>
    <n v="537629"/>
    <x v="0"/>
    <x v="0"/>
    <n v="18000"/>
    <n v="18000"/>
    <n v="0"/>
    <x v="0"/>
    <x v="0"/>
    <x v="1"/>
    <n v="468"/>
    <x v="1"/>
  </r>
  <r>
    <n v="537632"/>
    <x v="1"/>
    <x v="1"/>
    <n v="35000"/>
    <n v="35000"/>
    <n v="0"/>
    <x v="0"/>
    <x v="0"/>
    <x v="2"/>
    <n v="464"/>
    <x v="1"/>
  </r>
  <r>
    <n v="537634"/>
    <x v="1"/>
    <x v="0"/>
    <n v="17500"/>
    <n v="17500"/>
    <n v="0"/>
    <x v="0"/>
    <x v="0"/>
    <x v="1"/>
    <n v="466"/>
    <x v="1"/>
  </r>
  <r>
    <n v="537649"/>
    <x v="1"/>
    <x v="0"/>
    <n v="70000"/>
    <n v="70000"/>
    <n v="0"/>
    <x v="0"/>
    <x v="1"/>
    <x v="0"/>
    <n v="519"/>
    <x v="7"/>
  </r>
  <r>
    <n v="537653"/>
    <x v="0"/>
    <x v="0"/>
    <n v="40000"/>
    <n v="40000"/>
    <n v="0"/>
    <x v="0"/>
    <x v="1"/>
    <x v="0"/>
    <n v="516"/>
    <x v="7"/>
  </r>
  <r>
    <n v="537662"/>
    <x v="1"/>
    <x v="0"/>
    <n v="10000"/>
    <n v="10000"/>
    <n v="0"/>
    <x v="0"/>
    <x v="1"/>
    <x v="0"/>
    <n v="490"/>
    <x v="8"/>
  </r>
  <r>
    <n v="537674"/>
    <x v="0"/>
    <x v="2"/>
    <n v="20000"/>
    <n v="20000"/>
    <n v="0"/>
    <x v="0"/>
    <x v="1"/>
    <x v="0"/>
    <n v="454"/>
    <x v="1"/>
  </r>
  <r>
    <n v="537679"/>
    <x v="1"/>
    <x v="0"/>
    <n v="30000"/>
    <n v="30000"/>
    <n v="0"/>
    <x v="0"/>
    <x v="1"/>
    <x v="1"/>
    <n v="470"/>
    <x v="1"/>
  </r>
  <r>
    <n v="537682"/>
    <x v="1"/>
    <x v="0"/>
    <n v="3100"/>
    <n v="3100"/>
    <n v="0"/>
    <x v="0"/>
    <x v="1"/>
    <x v="2"/>
    <n v="474"/>
    <x v="8"/>
  </r>
  <r>
    <n v="537683"/>
    <x v="1"/>
    <x v="0"/>
    <n v="40000"/>
    <n v="40000"/>
    <n v="0"/>
    <x v="0"/>
    <x v="1"/>
    <x v="1"/>
    <n v="482"/>
    <x v="8"/>
  </r>
  <r>
    <n v="537686"/>
    <x v="1"/>
    <x v="0"/>
    <n v="35000"/>
    <n v="35000"/>
    <n v="0"/>
    <x v="0"/>
    <x v="1"/>
    <x v="2"/>
    <n v="480"/>
    <x v="8"/>
  </r>
  <r>
    <n v="537687"/>
    <x v="1"/>
    <x v="0"/>
    <n v="25000"/>
    <n v="25000"/>
    <n v="0"/>
    <x v="0"/>
    <x v="1"/>
    <x v="1"/>
    <n v="452"/>
    <x v="1"/>
  </r>
  <r>
    <n v="537698"/>
    <x v="1"/>
    <x v="0"/>
    <n v="40000"/>
    <n v="40000"/>
    <n v="0"/>
    <x v="0"/>
    <x v="0"/>
    <x v="0"/>
    <n v="449"/>
    <x v="3"/>
  </r>
  <r>
    <n v="537713"/>
    <x v="0"/>
    <x v="0"/>
    <n v="60000"/>
    <n v="60000"/>
    <n v="0"/>
    <x v="0"/>
    <x v="1"/>
    <x v="1"/>
    <n v="432"/>
    <x v="3"/>
  </r>
  <r>
    <n v="537716"/>
    <x v="0"/>
    <x v="0"/>
    <n v="40000"/>
    <n v="40000"/>
    <n v="0"/>
    <x v="0"/>
    <x v="1"/>
    <x v="0"/>
    <n v="487"/>
    <x v="8"/>
  </r>
  <r>
    <n v="537717"/>
    <x v="0"/>
    <x v="1"/>
    <n v="30000"/>
    <n v="30000"/>
    <n v="0"/>
    <x v="0"/>
    <x v="0"/>
    <x v="1"/>
    <n v="479"/>
    <x v="8"/>
  </r>
  <r>
    <n v="537722"/>
    <x v="0"/>
    <x v="1"/>
    <n v="9000"/>
    <n v="9000"/>
    <n v="0"/>
    <x v="0"/>
    <x v="1"/>
    <x v="0"/>
    <n v="491"/>
    <x v="0"/>
  </r>
  <r>
    <n v="537726"/>
    <x v="0"/>
    <x v="0"/>
    <n v="68445"/>
    <n v="68445"/>
    <n v="0"/>
    <x v="0"/>
    <x v="1"/>
    <x v="2"/>
    <n v="559"/>
    <x v="10"/>
  </r>
  <r>
    <n v="537733"/>
    <x v="0"/>
    <x v="0"/>
    <n v="15000"/>
    <n v="15000"/>
    <n v="0"/>
    <x v="0"/>
    <x v="0"/>
    <x v="1"/>
    <n v="456"/>
    <x v="1"/>
  </r>
  <r>
    <n v="537737"/>
    <x v="0"/>
    <x v="0"/>
    <n v="75000"/>
    <n v="75000"/>
    <n v="0"/>
    <x v="0"/>
    <x v="0"/>
    <x v="1"/>
    <n v="433"/>
    <x v="3"/>
  </r>
  <r>
    <n v="537751"/>
    <x v="1"/>
    <x v="0"/>
    <n v="10000"/>
    <n v="10000"/>
    <n v="0"/>
    <x v="0"/>
    <x v="1"/>
    <x v="0"/>
    <n v="420"/>
    <x v="6"/>
  </r>
  <r>
    <n v="537760"/>
    <x v="1"/>
    <x v="0"/>
    <n v="70000"/>
    <n v="70000"/>
    <n v="0"/>
    <x v="0"/>
    <x v="0"/>
    <x v="0"/>
    <n v="535"/>
    <x v="9"/>
  </r>
  <r>
    <n v="537762"/>
    <x v="0"/>
    <x v="0"/>
    <n v="10000"/>
    <n v="10000"/>
    <n v="0"/>
    <x v="0"/>
    <x v="1"/>
    <x v="0"/>
    <n v="494"/>
    <x v="0"/>
  </r>
  <r>
    <n v="537772"/>
    <x v="0"/>
    <x v="1"/>
    <n v="40000"/>
    <n v="40000"/>
    <n v="0"/>
    <x v="0"/>
    <x v="1"/>
    <x v="0"/>
    <n v="449"/>
    <x v="3"/>
  </r>
  <r>
    <n v="537785"/>
    <x v="0"/>
    <x v="0"/>
    <n v="90000"/>
    <n v="90000"/>
    <n v="0"/>
    <x v="0"/>
    <x v="0"/>
    <x v="0"/>
    <n v="505"/>
    <x v="0"/>
  </r>
  <r>
    <n v="537794"/>
    <x v="0"/>
    <x v="1"/>
    <n v="16001"/>
    <n v="16001"/>
    <n v="0"/>
    <x v="0"/>
    <x v="1"/>
    <x v="0"/>
    <n v="502"/>
    <x v="0"/>
  </r>
  <r>
    <n v="537795"/>
    <x v="0"/>
    <x v="0"/>
    <n v="45000"/>
    <n v="45000"/>
    <n v="0"/>
    <x v="0"/>
    <x v="1"/>
    <x v="0"/>
    <n v="462"/>
    <x v="1"/>
  </r>
  <r>
    <n v="537797"/>
    <x v="0"/>
    <x v="2"/>
    <n v="20400"/>
    <n v="20400"/>
    <n v="0"/>
    <x v="0"/>
    <x v="1"/>
    <x v="1"/>
    <n v="469"/>
    <x v="1"/>
  </r>
  <r>
    <n v="537803"/>
    <x v="0"/>
    <x v="0"/>
    <n v="25000"/>
    <n v="25000"/>
    <n v="0"/>
    <x v="0"/>
    <x v="1"/>
    <x v="1"/>
    <n v="411"/>
    <x v="6"/>
  </r>
  <r>
    <n v="537804"/>
    <x v="1"/>
    <x v="1"/>
    <n v="500"/>
    <n v="500"/>
    <n v="0"/>
    <x v="0"/>
    <x v="0"/>
    <x v="1"/>
    <n v="470"/>
    <x v="1"/>
  </r>
  <r>
    <n v="537817"/>
    <x v="2"/>
    <x v="2"/>
    <n v="35000"/>
    <n v="35000"/>
    <n v="0"/>
    <x v="0"/>
    <x v="0"/>
    <x v="0"/>
    <n v="488"/>
    <x v="8"/>
  </r>
  <r>
    <n v="537818"/>
    <x v="1"/>
    <x v="0"/>
    <n v="86100"/>
    <n v="86100"/>
    <n v="0"/>
    <x v="0"/>
    <x v="1"/>
    <x v="0"/>
    <n v="514"/>
    <x v="7"/>
  </r>
  <r>
    <n v="537826"/>
    <x v="1"/>
    <x v="0"/>
    <n v="46000"/>
    <n v="46000"/>
    <n v="0"/>
    <x v="0"/>
    <x v="0"/>
    <x v="2"/>
    <n v="473"/>
    <x v="8"/>
  </r>
  <r>
    <n v="537836"/>
    <x v="0"/>
    <x v="1"/>
    <n v="165000"/>
    <n v="165000"/>
    <n v="0"/>
    <x v="0"/>
    <x v="1"/>
    <x v="0"/>
    <n v="508"/>
    <x v="0"/>
  </r>
  <r>
    <n v="537849"/>
    <x v="0"/>
    <x v="2"/>
    <n v="20000"/>
    <n v="20000"/>
    <n v="0"/>
    <x v="0"/>
    <x v="0"/>
    <x v="1"/>
    <n v="504"/>
    <x v="0"/>
  </r>
  <r>
    <n v="537851"/>
    <x v="0"/>
    <x v="0"/>
    <n v="87600"/>
    <n v="87600"/>
    <n v="0"/>
    <x v="0"/>
    <x v="1"/>
    <x v="1"/>
    <n v="563"/>
    <x v="10"/>
  </r>
  <r>
    <n v="537852"/>
    <x v="0"/>
    <x v="0"/>
    <n v="5000"/>
    <n v="5000"/>
    <n v="0"/>
    <x v="0"/>
    <x v="1"/>
    <x v="2"/>
    <n v="507"/>
    <x v="0"/>
  </r>
  <r>
    <n v="537860"/>
    <x v="0"/>
    <x v="0"/>
    <n v="80000"/>
    <n v="80000"/>
    <n v="0"/>
    <x v="0"/>
    <x v="1"/>
    <x v="0"/>
    <n v="501"/>
    <x v="0"/>
  </r>
  <r>
    <n v="537871"/>
    <x v="1"/>
    <x v="0"/>
    <n v="40000"/>
    <n v="40000"/>
    <n v="0"/>
    <x v="0"/>
    <x v="0"/>
    <x v="0"/>
    <n v="412"/>
    <x v="6"/>
  </r>
  <r>
    <n v="537873"/>
    <x v="0"/>
    <x v="0"/>
    <n v="37500"/>
    <n v="37500"/>
    <n v="0"/>
    <x v="0"/>
    <x v="1"/>
    <x v="1"/>
    <n v="492"/>
    <x v="0"/>
  </r>
  <r>
    <n v="537876"/>
    <x v="1"/>
    <x v="0"/>
    <n v="500"/>
    <n v="500"/>
    <n v="0"/>
    <x v="0"/>
    <x v="1"/>
    <x v="0"/>
    <n v="435"/>
    <x v="3"/>
  </r>
  <r>
    <n v="537884"/>
    <x v="0"/>
    <x v="0"/>
    <n v="11000"/>
    <n v="11000"/>
    <n v="0"/>
    <x v="0"/>
    <x v="0"/>
    <x v="0"/>
    <n v="487"/>
    <x v="8"/>
  </r>
  <r>
    <n v="537890"/>
    <x v="0"/>
    <x v="0"/>
    <n v="15500"/>
    <n v="15500"/>
    <n v="0"/>
    <x v="0"/>
    <x v="0"/>
    <x v="2"/>
    <n v="500"/>
    <x v="0"/>
  </r>
  <r>
    <n v="537895"/>
    <x v="0"/>
    <x v="1"/>
    <n v="10000"/>
    <n v="10000"/>
    <n v="0"/>
    <x v="0"/>
    <x v="0"/>
    <x v="1"/>
    <n v="430"/>
    <x v="6"/>
  </r>
  <r>
    <n v="537898"/>
    <x v="1"/>
    <x v="0"/>
    <n v="12000"/>
    <n v="12000"/>
    <n v="0"/>
    <x v="0"/>
    <x v="0"/>
    <x v="1"/>
    <n v="403"/>
    <x v="2"/>
  </r>
  <r>
    <n v="537900"/>
    <x v="0"/>
    <x v="0"/>
    <n v="5000"/>
    <n v="5000"/>
    <n v="0"/>
    <x v="0"/>
    <x v="0"/>
    <x v="0"/>
    <n v="461"/>
    <x v="1"/>
  </r>
  <r>
    <n v="537901"/>
    <x v="0"/>
    <x v="1"/>
    <n v="27000"/>
    <n v="27000"/>
    <n v="0"/>
    <x v="0"/>
    <x v="1"/>
    <x v="0"/>
    <n v="476"/>
    <x v="8"/>
  </r>
  <r>
    <n v="537907"/>
    <x v="0"/>
    <x v="0"/>
    <n v="60000"/>
    <n v="60000"/>
    <n v="0"/>
    <x v="0"/>
    <x v="0"/>
    <x v="0"/>
    <n v="502"/>
    <x v="0"/>
  </r>
  <r>
    <n v="537911"/>
    <x v="1"/>
    <x v="0"/>
    <n v="5000"/>
    <n v="5000"/>
    <n v="0"/>
    <x v="0"/>
    <x v="0"/>
    <x v="0"/>
    <n v="448"/>
    <x v="3"/>
  </r>
  <r>
    <n v="537912"/>
    <x v="0"/>
    <x v="0"/>
    <n v="54000"/>
    <n v="54000"/>
    <n v="0"/>
    <x v="0"/>
    <x v="1"/>
    <x v="0"/>
    <n v="512"/>
    <x v="7"/>
  </r>
  <r>
    <n v="537915"/>
    <x v="0"/>
    <x v="0"/>
    <n v="35000"/>
    <n v="35000"/>
    <n v="0"/>
    <x v="0"/>
    <x v="0"/>
    <x v="0"/>
    <n v="442"/>
    <x v="3"/>
  </r>
  <r>
    <n v="537937"/>
    <x v="1"/>
    <x v="0"/>
    <n v="500"/>
    <n v="500"/>
    <n v="0"/>
    <x v="0"/>
    <x v="1"/>
    <x v="1"/>
    <n v="468"/>
    <x v="1"/>
  </r>
  <r>
    <n v="537938"/>
    <x v="1"/>
    <x v="0"/>
    <n v="2500"/>
    <n v="2500"/>
    <n v="0"/>
    <x v="0"/>
    <x v="0"/>
    <x v="1"/>
    <n v="500"/>
    <x v="0"/>
  </r>
  <r>
    <n v="537951"/>
    <x v="1"/>
    <x v="0"/>
    <n v="18000"/>
    <n v="18000"/>
    <n v="0"/>
    <x v="0"/>
    <x v="0"/>
    <x v="1"/>
    <n v="427"/>
    <x v="6"/>
  </r>
  <r>
    <n v="537953"/>
    <x v="1"/>
    <x v="0"/>
    <n v="600"/>
    <n v="600"/>
    <n v="0"/>
    <x v="0"/>
    <x v="1"/>
    <x v="2"/>
    <n v="467"/>
    <x v="1"/>
  </r>
  <r>
    <n v="537954"/>
    <x v="0"/>
    <x v="0"/>
    <n v="133000"/>
    <n v="133000"/>
    <n v="0"/>
    <x v="0"/>
    <x v="0"/>
    <x v="1"/>
    <n v="399"/>
    <x v="2"/>
  </r>
  <r>
    <n v="537956"/>
    <x v="0"/>
    <x v="0"/>
    <n v="25000"/>
    <n v="25000"/>
    <n v="0"/>
    <x v="0"/>
    <x v="1"/>
    <x v="2"/>
    <n v="513"/>
    <x v="7"/>
  </r>
  <r>
    <n v="537959"/>
    <x v="1"/>
    <x v="0"/>
    <n v="10000"/>
    <n v="10000"/>
    <n v="0"/>
    <x v="0"/>
    <x v="1"/>
    <x v="0"/>
    <n v="466"/>
    <x v="1"/>
  </r>
  <r>
    <n v="537964"/>
    <x v="0"/>
    <x v="0"/>
    <n v="50000"/>
    <n v="50000"/>
    <n v="0"/>
    <x v="0"/>
    <x v="0"/>
    <x v="1"/>
    <n v="429"/>
    <x v="6"/>
  </r>
  <r>
    <n v="537966"/>
    <x v="0"/>
    <x v="0"/>
    <n v="9500"/>
    <n v="9500"/>
    <n v="0"/>
    <x v="0"/>
    <x v="0"/>
    <x v="1"/>
    <n v="469"/>
    <x v="1"/>
  </r>
  <r>
    <n v="537985"/>
    <x v="0"/>
    <x v="1"/>
    <n v="75000"/>
    <n v="75000"/>
    <n v="0"/>
    <x v="0"/>
    <x v="1"/>
    <x v="1"/>
    <n v="452"/>
    <x v="1"/>
  </r>
  <r>
    <n v="538002"/>
    <x v="0"/>
    <x v="0"/>
    <n v="62200"/>
    <n v="62200"/>
    <n v="0"/>
    <x v="0"/>
    <x v="0"/>
    <x v="1"/>
    <n v="421"/>
    <x v="6"/>
  </r>
  <r>
    <n v="538003"/>
    <x v="2"/>
    <x v="1"/>
    <n v="83000"/>
    <n v="83000"/>
    <n v="0"/>
    <x v="0"/>
    <x v="0"/>
    <x v="1"/>
    <n v="456"/>
    <x v="1"/>
  </r>
  <r>
    <n v="538040"/>
    <x v="1"/>
    <x v="0"/>
    <n v="35000"/>
    <n v="35000"/>
    <n v="0"/>
    <x v="0"/>
    <x v="1"/>
    <x v="2"/>
    <n v="504"/>
    <x v="0"/>
  </r>
  <r>
    <n v="538043"/>
    <x v="0"/>
    <x v="1"/>
    <n v="25000"/>
    <n v="25000"/>
    <n v="0"/>
    <x v="0"/>
    <x v="0"/>
    <x v="1"/>
    <n v="477"/>
    <x v="8"/>
  </r>
  <r>
    <n v="538049"/>
    <x v="0"/>
    <x v="0"/>
    <n v="20400"/>
    <n v="20400"/>
    <n v="0"/>
    <x v="0"/>
    <x v="0"/>
    <x v="0"/>
    <n v="463"/>
    <x v="1"/>
  </r>
  <r>
    <n v="538062"/>
    <x v="1"/>
    <x v="1"/>
    <n v="35000"/>
    <n v="35000"/>
    <n v="0"/>
    <x v="0"/>
    <x v="0"/>
    <x v="0"/>
    <n v="451"/>
    <x v="1"/>
  </r>
  <r>
    <n v="538064"/>
    <x v="1"/>
    <x v="0"/>
    <n v="40000"/>
    <n v="40000"/>
    <n v="0"/>
    <x v="0"/>
    <x v="1"/>
    <x v="2"/>
    <n v="453"/>
    <x v="1"/>
  </r>
  <r>
    <n v="538065"/>
    <x v="1"/>
    <x v="0"/>
    <n v="25000"/>
    <n v="25000"/>
    <n v="0"/>
    <x v="0"/>
    <x v="0"/>
    <x v="1"/>
    <n v="417"/>
    <x v="6"/>
  </r>
  <r>
    <n v="538069"/>
    <x v="1"/>
    <x v="0"/>
    <n v="23000"/>
    <n v="23000"/>
    <n v="0"/>
    <x v="0"/>
    <x v="1"/>
    <x v="2"/>
    <n v="455"/>
    <x v="1"/>
  </r>
  <r>
    <n v="538070"/>
    <x v="0"/>
    <x v="0"/>
    <n v="25000"/>
    <n v="25000"/>
    <n v="0"/>
    <x v="0"/>
    <x v="0"/>
    <x v="0"/>
    <n v="505"/>
    <x v="0"/>
  </r>
  <r>
    <n v="538076"/>
    <x v="0"/>
    <x v="0"/>
    <n v="37500"/>
    <n v="37500"/>
    <n v="0"/>
    <x v="0"/>
    <x v="0"/>
    <x v="1"/>
    <n v="447"/>
    <x v="3"/>
  </r>
  <r>
    <n v="538079"/>
    <x v="0"/>
    <x v="0"/>
    <n v="20000"/>
    <n v="20000"/>
    <n v="0"/>
    <x v="0"/>
    <x v="0"/>
    <x v="0"/>
    <n v="526"/>
    <x v="7"/>
  </r>
  <r>
    <n v="538098"/>
    <x v="1"/>
    <x v="0"/>
    <n v="30000"/>
    <n v="30000"/>
    <n v="0"/>
    <x v="0"/>
    <x v="0"/>
    <x v="1"/>
    <n v="439"/>
    <x v="3"/>
  </r>
  <r>
    <n v="538105"/>
    <x v="0"/>
    <x v="0"/>
    <n v="20000"/>
    <n v="20000"/>
    <n v="0"/>
    <x v="0"/>
    <x v="0"/>
    <x v="1"/>
    <n v="505"/>
    <x v="0"/>
  </r>
  <r>
    <n v="538114"/>
    <x v="0"/>
    <x v="0"/>
    <n v="23000"/>
    <n v="23000"/>
    <n v="0"/>
    <x v="0"/>
    <x v="0"/>
    <x v="0"/>
    <n v="488"/>
    <x v="8"/>
  </r>
  <r>
    <n v="538115"/>
    <x v="2"/>
    <x v="0"/>
    <n v="100000"/>
    <n v="100000"/>
    <n v="0"/>
    <x v="0"/>
    <x v="0"/>
    <x v="1"/>
    <n v="507"/>
    <x v="0"/>
  </r>
  <r>
    <n v="538128"/>
    <x v="0"/>
    <x v="1"/>
    <n v="50000"/>
    <n v="50000"/>
    <n v="0"/>
    <x v="0"/>
    <x v="1"/>
    <x v="0"/>
    <n v="468"/>
    <x v="1"/>
  </r>
  <r>
    <n v="538134"/>
    <x v="0"/>
    <x v="1"/>
    <n v="28000"/>
    <n v="28000"/>
    <n v="0"/>
    <x v="0"/>
    <x v="1"/>
    <x v="1"/>
    <n v="482"/>
    <x v="8"/>
  </r>
  <r>
    <n v="538145"/>
    <x v="1"/>
    <x v="0"/>
    <n v="40000"/>
    <n v="40000"/>
    <n v="0"/>
    <x v="0"/>
    <x v="1"/>
    <x v="0"/>
    <n v="450"/>
    <x v="3"/>
  </r>
  <r>
    <n v="538146"/>
    <x v="0"/>
    <x v="0"/>
    <n v="30000"/>
    <n v="30000"/>
    <n v="0"/>
    <x v="0"/>
    <x v="0"/>
    <x v="1"/>
    <n v="413"/>
    <x v="6"/>
  </r>
  <r>
    <n v="538156"/>
    <x v="1"/>
    <x v="0"/>
    <n v="50000"/>
    <n v="50000"/>
    <n v="0"/>
    <x v="0"/>
    <x v="1"/>
    <x v="2"/>
    <n v="489"/>
    <x v="8"/>
  </r>
  <r>
    <n v="538159"/>
    <x v="0"/>
    <x v="0"/>
    <n v="42000"/>
    <n v="42000"/>
    <n v="0"/>
    <x v="0"/>
    <x v="1"/>
    <x v="0"/>
    <n v="506"/>
    <x v="0"/>
  </r>
  <r>
    <n v="538161"/>
    <x v="0"/>
    <x v="1"/>
    <n v="30000"/>
    <n v="30000"/>
    <n v="0"/>
    <x v="0"/>
    <x v="1"/>
    <x v="1"/>
    <n v="449"/>
    <x v="3"/>
  </r>
  <r>
    <n v="538181"/>
    <x v="0"/>
    <x v="0"/>
    <n v="27000"/>
    <n v="27000"/>
    <n v="0"/>
    <x v="0"/>
    <x v="0"/>
    <x v="1"/>
    <n v="472"/>
    <x v="8"/>
  </r>
  <r>
    <n v="538196"/>
    <x v="0"/>
    <x v="0"/>
    <n v="35000"/>
    <n v="35000"/>
    <n v="0"/>
    <x v="0"/>
    <x v="0"/>
    <x v="1"/>
    <n v="461"/>
    <x v="1"/>
  </r>
  <r>
    <n v="538197"/>
    <x v="0"/>
    <x v="2"/>
    <n v="13500"/>
    <n v="13500"/>
    <n v="0"/>
    <x v="0"/>
    <x v="1"/>
    <x v="0"/>
    <n v="447"/>
    <x v="3"/>
  </r>
  <r>
    <n v="538202"/>
    <x v="0"/>
    <x v="0"/>
    <n v="41800"/>
    <n v="41800"/>
    <n v="0"/>
    <x v="0"/>
    <x v="1"/>
    <x v="0"/>
    <n v="450"/>
    <x v="3"/>
  </r>
  <r>
    <n v="538222"/>
    <x v="1"/>
    <x v="0"/>
    <n v="15000"/>
    <n v="15000"/>
    <n v="0"/>
    <x v="0"/>
    <x v="0"/>
    <x v="1"/>
    <n v="450"/>
    <x v="3"/>
  </r>
  <r>
    <n v="538223"/>
    <x v="0"/>
    <x v="0"/>
    <n v="109000"/>
    <n v="109000"/>
    <n v="0"/>
    <x v="0"/>
    <x v="1"/>
    <x v="0"/>
    <n v="522"/>
    <x v="7"/>
  </r>
  <r>
    <n v="538224"/>
    <x v="0"/>
    <x v="0"/>
    <n v="52000"/>
    <n v="52000"/>
    <n v="0"/>
    <x v="0"/>
    <x v="1"/>
    <x v="0"/>
    <n v="505"/>
    <x v="0"/>
  </r>
  <r>
    <n v="538234"/>
    <x v="0"/>
    <x v="0"/>
    <n v="40000"/>
    <n v="40000"/>
    <n v="0"/>
    <x v="0"/>
    <x v="1"/>
    <x v="2"/>
    <n v="536"/>
    <x v="9"/>
  </r>
  <r>
    <n v="538245"/>
    <x v="0"/>
    <x v="0"/>
    <n v="61000"/>
    <n v="61000"/>
    <n v="0"/>
    <x v="0"/>
    <x v="0"/>
    <x v="0"/>
    <n v="485"/>
    <x v="8"/>
  </r>
  <r>
    <n v="538263"/>
    <x v="0"/>
    <x v="0"/>
    <n v="30000"/>
    <n v="30000"/>
    <n v="0"/>
    <x v="0"/>
    <x v="0"/>
    <x v="1"/>
    <n v="396"/>
    <x v="2"/>
  </r>
  <r>
    <n v="538267"/>
    <x v="0"/>
    <x v="0"/>
    <n v="35000"/>
    <n v="35000"/>
    <n v="0"/>
    <x v="0"/>
    <x v="0"/>
    <x v="1"/>
    <n v="455"/>
    <x v="1"/>
  </r>
  <r>
    <n v="538273"/>
    <x v="0"/>
    <x v="0"/>
    <n v="30000"/>
    <n v="30000"/>
    <n v="0"/>
    <x v="0"/>
    <x v="1"/>
    <x v="1"/>
    <n v="458"/>
    <x v="1"/>
  </r>
  <r>
    <n v="538288"/>
    <x v="1"/>
    <x v="1"/>
    <n v="20000"/>
    <n v="20000"/>
    <n v="0"/>
    <x v="0"/>
    <x v="0"/>
    <x v="1"/>
    <n v="432"/>
    <x v="3"/>
  </r>
  <r>
    <n v="538291"/>
    <x v="1"/>
    <x v="0"/>
    <n v="21000"/>
    <n v="21000"/>
    <n v="0"/>
    <x v="0"/>
    <x v="0"/>
    <x v="1"/>
    <n v="430"/>
    <x v="6"/>
  </r>
  <r>
    <n v="538299"/>
    <x v="2"/>
    <x v="2"/>
    <n v="25000"/>
    <n v="25000"/>
    <n v="0"/>
    <x v="0"/>
    <x v="0"/>
    <x v="1"/>
    <n v="479"/>
    <x v="8"/>
  </r>
  <r>
    <n v="538300"/>
    <x v="0"/>
    <x v="1"/>
    <n v="28000"/>
    <n v="28000"/>
    <n v="0"/>
    <x v="0"/>
    <x v="1"/>
    <x v="0"/>
    <n v="445"/>
    <x v="3"/>
  </r>
  <r>
    <n v="538316"/>
    <x v="1"/>
    <x v="1"/>
    <n v="20000"/>
    <n v="20000"/>
    <n v="0"/>
    <x v="0"/>
    <x v="0"/>
    <x v="1"/>
    <n v="473"/>
    <x v="8"/>
  </r>
  <r>
    <n v="538317"/>
    <x v="0"/>
    <x v="0"/>
    <n v="90000"/>
    <n v="90000"/>
    <n v="0"/>
    <x v="0"/>
    <x v="1"/>
    <x v="2"/>
    <n v="464"/>
    <x v="1"/>
  </r>
  <r>
    <n v="538323"/>
    <x v="0"/>
    <x v="0"/>
    <n v="50500"/>
    <n v="50500"/>
    <n v="0"/>
    <x v="0"/>
    <x v="1"/>
    <x v="2"/>
    <n v="474"/>
    <x v="8"/>
  </r>
  <r>
    <n v="538328"/>
    <x v="2"/>
    <x v="1"/>
    <n v="50000"/>
    <n v="50000"/>
    <n v="0"/>
    <x v="0"/>
    <x v="1"/>
    <x v="2"/>
    <n v="525"/>
    <x v="7"/>
  </r>
  <r>
    <n v="538335"/>
    <x v="2"/>
    <x v="0"/>
    <n v="30000"/>
    <n v="30000"/>
    <n v="0"/>
    <x v="0"/>
    <x v="1"/>
    <x v="1"/>
    <n v="487"/>
    <x v="8"/>
  </r>
  <r>
    <n v="538338"/>
    <x v="1"/>
    <x v="0"/>
    <n v="35000"/>
    <n v="35000"/>
    <n v="0"/>
    <x v="0"/>
    <x v="1"/>
    <x v="0"/>
    <n v="431"/>
    <x v="3"/>
  </r>
  <r>
    <n v="538351"/>
    <x v="0"/>
    <x v="0"/>
    <n v="25000"/>
    <n v="25000"/>
    <n v="0"/>
    <x v="0"/>
    <x v="1"/>
    <x v="0"/>
    <n v="451"/>
    <x v="1"/>
  </r>
  <r>
    <n v="538357"/>
    <x v="0"/>
    <x v="0"/>
    <n v="58600"/>
    <n v="58600"/>
    <n v="0"/>
    <x v="0"/>
    <x v="0"/>
    <x v="1"/>
    <n v="539"/>
    <x v="9"/>
  </r>
  <r>
    <n v="538366"/>
    <x v="0"/>
    <x v="0"/>
    <n v="31300"/>
    <n v="31300"/>
    <n v="0"/>
    <x v="0"/>
    <x v="1"/>
    <x v="1"/>
    <n v="478"/>
    <x v="8"/>
  </r>
  <r>
    <n v="538382"/>
    <x v="1"/>
    <x v="0"/>
    <n v="30000"/>
    <n v="30000"/>
    <n v="0"/>
    <x v="0"/>
    <x v="0"/>
    <x v="0"/>
    <n v="440"/>
    <x v="3"/>
  </r>
  <r>
    <n v="538394"/>
    <x v="0"/>
    <x v="0"/>
    <n v="40000"/>
    <n v="3000"/>
    <n v="1"/>
    <x v="1"/>
    <x v="0"/>
    <x v="0"/>
    <n v="454"/>
    <x v="1"/>
  </r>
  <r>
    <n v="538399"/>
    <x v="0"/>
    <x v="0"/>
    <n v="44300"/>
    <n v="44300"/>
    <n v="0"/>
    <x v="0"/>
    <x v="0"/>
    <x v="0"/>
    <n v="433"/>
    <x v="3"/>
  </r>
  <r>
    <n v="538410"/>
    <x v="0"/>
    <x v="0"/>
    <n v="25000"/>
    <n v="25000"/>
    <n v="0"/>
    <x v="0"/>
    <x v="0"/>
    <x v="1"/>
    <n v="435"/>
    <x v="3"/>
  </r>
  <r>
    <n v="538425"/>
    <x v="1"/>
    <x v="0"/>
    <n v="25000"/>
    <n v="25000"/>
    <n v="0"/>
    <x v="0"/>
    <x v="1"/>
    <x v="0"/>
    <n v="462"/>
    <x v="1"/>
  </r>
  <r>
    <n v="538434"/>
    <x v="0"/>
    <x v="0"/>
    <n v="33800"/>
    <n v="33800"/>
    <n v="0"/>
    <x v="0"/>
    <x v="0"/>
    <x v="1"/>
    <n v="446"/>
    <x v="3"/>
  </r>
  <r>
    <n v="538441"/>
    <x v="0"/>
    <x v="0"/>
    <n v="25000"/>
    <n v="25000"/>
    <n v="0"/>
    <x v="0"/>
    <x v="1"/>
    <x v="1"/>
    <n v="469"/>
    <x v="1"/>
  </r>
  <r>
    <n v="538442"/>
    <x v="0"/>
    <x v="0"/>
    <n v="40000"/>
    <n v="40000"/>
    <n v="0"/>
    <x v="0"/>
    <x v="1"/>
    <x v="1"/>
    <n v="474"/>
    <x v="8"/>
  </r>
  <r>
    <n v="538447"/>
    <x v="2"/>
    <x v="0"/>
    <n v="35000"/>
    <n v="35000"/>
    <n v="0"/>
    <x v="0"/>
    <x v="1"/>
    <x v="1"/>
    <n v="424"/>
    <x v="6"/>
  </r>
  <r>
    <n v="538448"/>
    <x v="0"/>
    <x v="0"/>
    <n v="100000"/>
    <n v="100000"/>
    <n v="0"/>
    <x v="0"/>
    <x v="1"/>
    <x v="1"/>
    <n v="452"/>
    <x v="1"/>
  </r>
  <r>
    <n v="538456"/>
    <x v="0"/>
    <x v="0"/>
    <n v="25000"/>
    <n v="25000"/>
    <n v="0"/>
    <x v="0"/>
    <x v="1"/>
    <x v="2"/>
    <n v="450"/>
    <x v="3"/>
  </r>
  <r>
    <n v="538458"/>
    <x v="0"/>
    <x v="0"/>
    <n v="28000"/>
    <n v="28000"/>
    <n v="0"/>
    <x v="0"/>
    <x v="1"/>
    <x v="1"/>
    <n v="446"/>
    <x v="3"/>
  </r>
  <r>
    <n v="538467"/>
    <x v="1"/>
    <x v="0"/>
    <n v="35000"/>
    <n v="35000"/>
    <n v="0"/>
    <x v="0"/>
    <x v="1"/>
    <x v="1"/>
    <n v="436"/>
    <x v="3"/>
  </r>
  <r>
    <n v="538475"/>
    <x v="1"/>
    <x v="1"/>
    <n v="3000"/>
    <n v="3000"/>
    <n v="0"/>
    <x v="0"/>
    <x v="0"/>
    <x v="2"/>
    <n v="479"/>
    <x v="8"/>
  </r>
  <r>
    <n v="538478"/>
    <x v="0"/>
    <x v="0"/>
    <n v="95212"/>
    <n v="95212"/>
    <n v="0"/>
    <x v="0"/>
    <x v="0"/>
    <x v="1"/>
    <n v="444"/>
    <x v="3"/>
  </r>
  <r>
    <n v="538482"/>
    <x v="0"/>
    <x v="0"/>
    <n v="35000"/>
    <n v="35000"/>
    <n v="0"/>
    <x v="0"/>
    <x v="1"/>
    <x v="2"/>
    <n v="445"/>
    <x v="3"/>
  </r>
  <r>
    <n v="538511"/>
    <x v="0"/>
    <x v="1"/>
    <n v="39600"/>
    <n v="39600"/>
    <n v="0"/>
    <x v="0"/>
    <x v="1"/>
    <x v="1"/>
    <n v="435"/>
    <x v="3"/>
  </r>
  <r>
    <n v="538517"/>
    <x v="1"/>
    <x v="0"/>
    <n v="3000"/>
    <n v="3000"/>
    <n v="0"/>
    <x v="0"/>
    <x v="1"/>
    <x v="0"/>
    <n v="487"/>
    <x v="8"/>
  </r>
  <r>
    <n v="538527"/>
    <x v="0"/>
    <x v="2"/>
    <n v="56890"/>
    <n v="56890"/>
    <n v="0"/>
    <x v="0"/>
    <x v="1"/>
    <x v="1"/>
    <n v="462"/>
    <x v="1"/>
  </r>
  <r>
    <n v="538532"/>
    <x v="1"/>
    <x v="0"/>
    <n v="30000"/>
    <n v="30000"/>
    <n v="0"/>
    <x v="0"/>
    <x v="0"/>
    <x v="2"/>
    <n v="456"/>
    <x v="1"/>
  </r>
  <r>
    <n v="538539"/>
    <x v="0"/>
    <x v="0"/>
    <n v="25000"/>
    <n v="25000"/>
    <n v="0"/>
    <x v="0"/>
    <x v="1"/>
    <x v="2"/>
    <n v="482"/>
    <x v="8"/>
  </r>
  <r>
    <n v="538541"/>
    <x v="0"/>
    <x v="0"/>
    <n v="22000"/>
    <n v="22000"/>
    <n v="0"/>
    <x v="0"/>
    <x v="0"/>
    <x v="0"/>
    <n v="475"/>
    <x v="8"/>
  </r>
  <r>
    <n v="538547"/>
    <x v="0"/>
    <x v="0"/>
    <n v="25000"/>
    <n v="25000"/>
    <n v="0"/>
    <x v="0"/>
    <x v="1"/>
    <x v="0"/>
    <n v="501"/>
    <x v="0"/>
  </r>
  <r>
    <n v="538553"/>
    <x v="0"/>
    <x v="1"/>
    <n v="30000"/>
    <n v="30000"/>
    <n v="0"/>
    <x v="0"/>
    <x v="1"/>
    <x v="1"/>
    <n v="438"/>
    <x v="3"/>
  </r>
  <r>
    <n v="538554"/>
    <x v="1"/>
    <x v="0"/>
    <n v="40000"/>
    <n v="40000"/>
    <n v="0"/>
    <x v="0"/>
    <x v="0"/>
    <x v="1"/>
    <n v="451"/>
    <x v="1"/>
  </r>
  <r>
    <n v="538562"/>
    <x v="0"/>
    <x v="0"/>
    <n v="60000"/>
    <n v="60000"/>
    <n v="0"/>
    <x v="0"/>
    <x v="0"/>
    <x v="1"/>
    <n v="511"/>
    <x v="7"/>
  </r>
  <r>
    <n v="538574"/>
    <x v="1"/>
    <x v="0"/>
    <n v="35000"/>
    <n v="0"/>
    <n v="1"/>
    <x v="1"/>
    <x v="0"/>
    <x v="0"/>
    <n v="414"/>
    <x v="6"/>
  </r>
  <r>
    <n v="538578"/>
    <x v="1"/>
    <x v="0"/>
    <n v="35000"/>
    <n v="35000"/>
    <n v="0"/>
    <x v="0"/>
    <x v="1"/>
    <x v="1"/>
    <n v="522"/>
    <x v="7"/>
  </r>
  <r>
    <n v="538579"/>
    <x v="0"/>
    <x v="2"/>
    <n v="89500"/>
    <n v="89500"/>
    <n v="0"/>
    <x v="0"/>
    <x v="1"/>
    <x v="1"/>
    <n v="450"/>
    <x v="3"/>
  </r>
  <r>
    <n v="538581"/>
    <x v="0"/>
    <x v="0"/>
    <n v="6500"/>
    <n v="6500"/>
    <n v="0"/>
    <x v="0"/>
    <x v="1"/>
    <x v="2"/>
    <n v="482"/>
    <x v="8"/>
  </r>
  <r>
    <n v="538602"/>
    <x v="0"/>
    <x v="1"/>
    <n v="14000"/>
    <n v="14000"/>
    <n v="0"/>
    <x v="0"/>
    <x v="0"/>
    <x v="2"/>
    <n v="463"/>
    <x v="1"/>
  </r>
  <r>
    <n v="538606"/>
    <x v="1"/>
    <x v="0"/>
    <n v="500"/>
    <n v="500"/>
    <n v="0"/>
    <x v="0"/>
    <x v="0"/>
    <x v="0"/>
    <n v="457"/>
    <x v="1"/>
  </r>
  <r>
    <n v="538607"/>
    <x v="0"/>
    <x v="1"/>
    <n v="36500"/>
    <n v="36500"/>
    <n v="0"/>
    <x v="0"/>
    <x v="0"/>
    <x v="0"/>
    <n v="495"/>
    <x v="0"/>
  </r>
  <r>
    <n v="538612"/>
    <x v="1"/>
    <x v="1"/>
    <n v="45000"/>
    <n v="45000"/>
    <n v="0"/>
    <x v="0"/>
    <x v="1"/>
    <x v="0"/>
    <n v="450"/>
    <x v="3"/>
  </r>
  <r>
    <n v="538628"/>
    <x v="0"/>
    <x v="1"/>
    <n v="500"/>
    <n v="500"/>
    <n v="0"/>
    <x v="0"/>
    <x v="1"/>
    <x v="0"/>
    <n v="478"/>
    <x v="8"/>
  </r>
  <r>
    <n v="538631"/>
    <x v="1"/>
    <x v="0"/>
    <n v="30000"/>
    <n v="30000"/>
    <n v="0"/>
    <x v="0"/>
    <x v="0"/>
    <x v="1"/>
    <n v="511"/>
    <x v="7"/>
  </r>
  <r>
    <n v="538639"/>
    <x v="0"/>
    <x v="0"/>
    <n v="20000"/>
    <n v="20000"/>
    <n v="0"/>
    <x v="0"/>
    <x v="0"/>
    <x v="1"/>
    <n v="471"/>
    <x v="8"/>
  </r>
  <r>
    <n v="538644"/>
    <x v="0"/>
    <x v="1"/>
    <n v="4000"/>
    <n v="4000"/>
    <n v="0"/>
    <x v="0"/>
    <x v="1"/>
    <x v="1"/>
    <n v="460"/>
    <x v="1"/>
  </r>
  <r>
    <n v="538656"/>
    <x v="0"/>
    <x v="1"/>
    <n v="25000"/>
    <n v="25000"/>
    <n v="0"/>
    <x v="0"/>
    <x v="0"/>
    <x v="1"/>
    <n v="386"/>
    <x v="4"/>
  </r>
  <r>
    <n v="538660"/>
    <x v="1"/>
    <x v="0"/>
    <n v="50000"/>
    <n v="50000"/>
    <n v="0"/>
    <x v="0"/>
    <x v="1"/>
    <x v="0"/>
    <n v="409"/>
    <x v="2"/>
  </r>
  <r>
    <n v="538672"/>
    <x v="0"/>
    <x v="1"/>
    <n v="157990"/>
    <n v="157990"/>
    <n v="0"/>
    <x v="0"/>
    <x v="1"/>
    <x v="0"/>
    <n v="555"/>
    <x v="10"/>
  </r>
  <r>
    <n v="538678"/>
    <x v="0"/>
    <x v="0"/>
    <n v="25000"/>
    <n v="1162.92"/>
    <n v="1"/>
    <x v="1"/>
    <x v="0"/>
    <x v="0"/>
    <n v="416"/>
    <x v="6"/>
  </r>
  <r>
    <n v="538695"/>
    <x v="0"/>
    <x v="0"/>
    <n v="7200"/>
    <n v="7200"/>
    <n v="0"/>
    <x v="0"/>
    <x v="1"/>
    <x v="1"/>
    <n v="517"/>
    <x v="7"/>
  </r>
  <r>
    <n v="538696"/>
    <x v="2"/>
    <x v="0"/>
    <n v="20000"/>
    <n v="20000"/>
    <n v="0"/>
    <x v="0"/>
    <x v="0"/>
    <x v="1"/>
    <n v="492"/>
    <x v="0"/>
  </r>
  <r>
    <n v="538698"/>
    <x v="1"/>
    <x v="0"/>
    <n v="22000"/>
    <n v="22000"/>
    <n v="0"/>
    <x v="0"/>
    <x v="1"/>
    <x v="1"/>
    <n v="468"/>
    <x v="1"/>
  </r>
  <r>
    <n v="538705"/>
    <x v="0"/>
    <x v="1"/>
    <n v="65000"/>
    <n v="65000"/>
    <n v="0"/>
    <x v="0"/>
    <x v="0"/>
    <x v="1"/>
    <n v="424"/>
    <x v="6"/>
  </r>
  <r>
    <n v="538714"/>
    <x v="0"/>
    <x v="0"/>
    <n v="35000"/>
    <n v="0"/>
    <n v="1"/>
    <x v="1"/>
    <x v="1"/>
    <x v="0"/>
    <n v="462"/>
    <x v="1"/>
  </r>
  <r>
    <n v="538718"/>
    <x v="0"/>
    <x v="1"/>
    <n v="60000"/>
    <n v="60000"/>
    <n v="0"/>
    <x v="0"/>
    <x v="1"/>
    <x v="0"/>
    <n v="471"/>
    <x v="8"/>
  </r>
  <r>
    <n v="538719"/>
    <x v="1"/>
    <x v="0"/>
    <n v="30000"/>
    <n v="30000"/>
    <n v="0"/>
    <x v="0"/>
    <x v="1"/>
    <x v="1"/>
    <n v="503"/>
    <x v="0"/>
  </r>
  <r>
    <n v="538754"/>
    <x v="2"/>
    <x v="1"/>
    <n v="12500"/>
    <n v="12500"/>
    <n v="0"/>
    <x v="0"/>
    <x v="1"/>
    <x v="0"/>
    <n v="483"/>
    <x v="8"/>
  </r>
  <r>
    <n v="538765"/>
    <x v="0"/>
    <x v="0"/>
    <n v="67000"/>
    <n v="67000"/>
    <n v="0"/>
    <x v="0"/>
    <x v="1"/>
    <x v="2"/>
    <n v="514"/>
    <x v="7"/>
  </r>
  <r>
    <n v="538766"/>
    <x v="0"/>
    <x v="0"/>
    <n v="24000"/>
    <n v="24000"/>
    <n v="0"/>
    <x v="0"/>
    <x v="1"/>
    <x v="2"/>
    <n v="459"/>
    <x v="1"/>
  </r>
  <r>
    <n v="538767"/>
    <x v="0"/>
    <x v="0"/>
    <n v="53000"/>
    <n v="53000"/>
    <n v="0"/>
    <x v="0"/>
    <x v="1"/>
    <x v="2"/>
    <n v="509"/>
    <x v="0"/>
  </r>
  <r>
    <n v="538774"/>
    <x v="1"/>
    <x v="0"/>
    <n v="75000"/>
    <n v="75000"/>
    <n v="0"/>
    <x v="0"/>
    <x v="0"/>
    <x v="1"/>
    <n v="449"/>
    <x v="3"/>
  </r>
  <r>
    <n v="538782"/>
    <x v="1"/>
    <x v="0"/>
    <n v="33800"/>
    <n v="33800"/>
    <n v="0"/>
    <x v="0"/>
    <x v="1"/>
    <x v="1"/>
    <n v="402"/>
    <x v="2"/>
  </r>
  <r>
    <n v="538783"/>
    <x v="0"/>
    <x v="1"/>
    <n v="80000"/>
    <n v="80000"/>
    <n v="0"/>
    <x v="0"/>
    <x v="1"/>
    <x v="2"/>
    <n v="491"/>
    <x v="0"/>
  </r>
  <r>
    <n v="538785"/>
    <x v="1"/>
    <x v="0"/>
    <n v="10500"/>
    <n v="10500"/>
    <n v="0"/>
    <x v="0"/>
    <x v="1"/>
    <x v="0"/>
    <n v="468"/>
    <x v="1"/>
  </r>
  <r>
    <n v="538787"/>
    <x v="0"/>
    <x v="1"/>
    <n v="33000"/>
    <n v="33000"/>
    <n v="0"/>
    <x v="0"/>
    <x v="1"/>
    <x v="2"/>
    <n v="465"/>
    <x v="1"/>
  </r>
  <r>
    <n v="538791"/>
    <x v="0"/>
    <x v="0"/>
    <n v="50000"/>
    <n v="50000"/>
    <n v="0"/>
    <x v="0"/>
    <x v="0"/>
    <x v="2"/>
    <n v="517"/>
    <x v="7"/>
  </r>
  <r>
    <n v="538804"/>
    <x v="0"/>
    <x v="0"/>
    <n v="32500"/>
    <n v="32500"/>
    <n v="0"/>
    <x v="0"/>
    <x v="1"/>
    <x v="2"/>
    <n v="520"/>
    <x v="7"/>
  </r>
  <r>
    <n v="538805"/>
    <x v="1"/>
    <x v="0"/>
    <n v="35000"/>
    <n v="35000"/>
    <n v="0"/>
    <x v="0"/>
    <x v="1"/>
    <x v="1"/>
    <n v="407"/>
    <x v="2"/>
  </r>
  <r>
    <n v="538819"/>
    <x v="0"/>
    <x v="1"/>
    <n v="40000"/>
    <n v="40000"/>
    <n v="0"/>
    <x v="0"/>
    <x v="1"/>
    <x v="2"/>
    <n v="550"/>
    <x v="9"/>
  </r>
  <r>
    <n v="538824"/>
    <x v="0"/>
    <x v="1"/>
    <n v="500"/>
    <n v="500"/>
    <n v="0"/>
    <x v="0"/>
    <x v="1"/>
    <x v="0"/>
    <n v="422"/>
    <x v="6"/>
  </r>
  <r>
    <n v="538835"/>
    <x v="0"/>
    <x v="1"/>
    <n v="25000"/>
    <n v="25000"/>
    <n v="0"/>
    <x v="0"/>
    <x v="1"/>
    <x v="0"/>
    <n v="468"/>
    <x v="1"/>
  </r>
  <r>
    <n v="538839"/>
    <x v="1"/>
    <x v="0"/>
    <n v="6000"/>
    <n v="6000"/>
    <n v="0"/>
    <x v="0"/>
    <x v="0"/>
    <x v="1"/>
    <n v="474"/>
    <x v="8"/>
  </r>
  <r>
    <n v="538846"/>
    <x v="0"/>
    <x v="1"/>
    <n v="40000"/>
    <n v="40000"/>
    <n v="0"/>
    <x v="0"/>
    <x v="1"/>
    <x v="0"/>
    <n v="522"/>
    <x v="7"/>
  </r>
  <r>
    <n v="538850"/>
    <x v="0"/>
    <x v="0"/>
    <n v="5500"/>
    <n v="5500"/>
    <n v="0"/>
    <x v="0"/>
    <x v="0"/>
    <x v="0"/>
    <n v="482"/>
    <x v="8"/>
  </r>
  <r>
    <n v="538857"/>
    <x v="1"/>
    <x v="0"/>
    <n v="35000"/>
    <n v="0"/>
    <n v="1"/>
    <x v="1"/>
    <x v="0"/>
    <x v="1"/>
    <n v="469"/>
    <x v="1"/>
  </r>
  <r>
    <n v="538860"/>
    <x v="0"/>
    <x v="0"/>
    <n v="40000"/>
    <n v="40000"/>
    <n v="0"/>
    <x v="0"/>
    <x v="1"/>
    <x v="1"/>
    <n v="499"/>
    <x v="0"/>
  </r>
  <r>
    <n v="538861"/>
    <x v="0"/>
    <x v="1"/>
    <n v="1000"/>
    <n v="1000"/>
    <n v="0"/>
    <x v="0"/>
    <x v="1"/>
    <x v="0"/>
    <n v="432"/>
    <x v="3"/>
  </r>
  <r>
    <n v="538864"/>
    <x v="2"/>
    <x v="0"/>
    <n v="24000"/>
    <n v="24000"/>
    <n v="0"/>
    <x v="0"/>
    <x v="0"/>
    <x v="1"/>
    <n v="467"/>
    <x v="1"/>
  </r>
  <r>
    <n v="538867"/>
    <x v="1"/>
    <x v="0"/>
    <n v="105000"/>
    <n v="105000"/>
    <n v="0"/>
    <x v="0"/>
    <x v="1"/>
    <x v="2"/>
    <n v="503"/>
    <x v="0"/>
  </r>
  <r>
    <n v="538876"/>
    <x v="1"/>
    <x v="1"/>
    <n v="2000"/>
    <n v="2000"/>
    <n v="0"/>
    <x v="0"/>
    <x v="1"/>
    <x v="2"/>
    <n v="489"/>
    <x v="8"/>
  </r>
  <r>
    <n v="538877"/>
    <x v="1"/>
    <x v="0"/>
    <n v="25000"/>
    <n v="25000"/>
    <n v="0"/>
    <x v="0"/>
    <x v="1"/>
    <x v="0"/>
    <n v="475"/>
    <x v="8"/>
  </r>
  <r>
    <n v="538884"/>
    <x v="2"/>
    <x v="0"/>
    <n v="40000"/>
    <n v="40000"/>
    <n v="0"/>
    <x v="0"/>
    <x v="0"/>
    <x v="2"/>
    <n v="450"/>
    <x v="3"/>
  </r>
  <r>
    <n v="538891"/>
    <x v="0"/>
    <x v="0"/>
    <n v="30000"/>
    <n v="30000"/>
    <n v="0"/>
    <x v="0"/>
    <x v="0"/>
    <x v="0"/>
    <n v="449"/>
    <x v="3"/>
  </r>
  <r>
    <n v="538908"/>
    <x v="0"/>
    <x v="0"/>
    <n v="23300"/>
    <n v="23300"/>
    <n v="0"/>
    <x v="0"/>
    <x v="0"/>
    <x v="1"/>
    <n v="497"/>
    <x v="0"/>
  </r>
  <r>
    <n v="538916"/>
    <x v="0"/>
    <x v="1"/>
    <n v="30000"/>
    <n v="30000"/>
    <n v="0"/>
    <x v="0"/>
    <x v="1"/>
    <x v="0"/>
    <n v="497"/>
    <x v="0"/>
  </r>
  <r>
    <n v="538927"/>
    <x v="2"/>
    <x v="0"/>
    <n v="20000"/>
    <n v="20000"/>
    <n v="0"/>
    <x v="0"/>
    <x v="0"/>
    <x v="1"/>
    <n v="473"/>
    <x v="8"/>
  </r>
  <r>
    <n v="538967"/>
    <x v="1"/>
    <x v="0"/>
    <n v="25000"/>
    <n v="0"/>
    <n v="1"/>
    <x v="1"/>
    <x v="0"/>
    <x v="1"/>
    <n v="374"/>
    <x v="4"/>
  </r>
  <r>
    <n v="538968"/>
    <x v="0"/>
    <x v="0"/>
    <n v="29100"/>
    <n v="29100"/>
    <n v="0"/>
    <x v="0"/>
    <x v="0"/>
    <x v="0"/>
    <n v="435"/>
    <x v="3"/>
  </r>
  <r>
    <n v="538971"/>
    <x v="0"/>
    <x v="0"/>
    <n v="132500"/>
    <n v="132500"/>
    <n v="0"/>
    <x v="0"/>
    <x v="1"/>
    <x v="0"/>
    <n v="551"/>
    <x v="10"/>
  </r>
  <r>
    <n v="538972"/>
    <x v="1"/>
    <x v="0"/>
    <n v="30000"/>
    <n v="30000"/>
    <n v="0"/>
    <x v="0"/>
    <x v="1"/>
    <x v="1"/>
    <n v="448"/>
    <x v="3"/>
  </r>
  <r>
    <n v="538981"/>
    <x v="0"/>
    <x v="0"/>
    <n v="54000"/>
    <n v="54000"/>
    <n v="0"/>
    <x v="0"/>
    <x v="0"/>
    <x v="0"/>
    <n v="489"/>
    <x v="8"/>
  </r>
  <r>
    <n v="538989"/>
    <x v="1"/>
    <x v="1"/>
    <n v="25000"/>
    <n v="25000"/>
    <n v="0"/>
    <x v="0"/>
    <x v="0"/>
    <x v="1"/>
    <n v="488"/>
    <x v="8"/>
  </r>
  <r>
    <n v="538995"/>
    <x v="0"/>
    <x v="1"/>
    <n v="55000"/>
    <n v="55000"/>
    <n v="0"/>
    <x v="0"/>
    <x v="1"/>
    <x v="0"/>
    <n v="523"/>
    <x v="7"/>
  </r>
  <r>
    <n v="539008"/>
    <x v="1"/>
    <x v="0"/>
    <n v="20000"/>
    <n v="20000"/>
    <n v="0"/>
    <x v="0"/>
    <x v="1"/>
    <x v="2"/>
    <n v="400"/>
    <x v="2"/>
  </r>
  <r>
    <n v="539013"/>
    <x v="1"/>
    <x v="0"/>
    <n v="35000"/>
    <n v="35000"/>
    <n v="0"/>
    <x v="0"/>
    <x v="0"/>
    <x v="2"/>
    <n v="445"/>
    <x v="3"/>
  </r>
  <r>
    <n v="539021"/>
    <x v="0"/>
    <x v="1"/>
    <n v="41000"/>
    <n v="41000"/>
    <n v="0"/>
    <x v="0"/>
    <x v="1"/>
    <x v="0"/>
    <n v="450"/>
    <x v="3"/>
  </r>
  <r>
    <n v="539027"/>
    <x v="1"/>
    <x v="0"/>
    <n v="14300"/>
    <n v="14300"/>
    <n v="0"/>
    <x v="0"/>
    <x v="0"/>
    <x v="1"/>
    <n v="454"/>
    <x v="1"/>
  </r>
  <r>
    <n v="539032"/>
    <x v="1"/>
    <x v="0"/>
    <n v="33000"/>
    <n v="33000"/>
    <n v="0"/>
    <x v="0"/>
    <x v="1"/>
    <x v="1"/>
    <n v="519"/>
    <x v="7"/>
  </r>
  <r>
    <n v="539036"/>
    <x v="2"/>
    <x v="0"/>
    <n v="60000"/>
    <n v="60000"/>
    <n v="0"/>
    <x v="0"/>
    <x v="0"/>
    <x v="1"/>
    <n v="430"/>
    <x v="6"/>
  </r>
  <r>
    <n v="539039"/>
    <x v="1"/>
    <x v="0"/>
    <n v="10000"/>
    <n v="10000"/>
    <n v="0"/>
    <x v="0"/>
    <x v="0"/>
    <x v="2"/>
    <n v="472"/>
    <x v="8"/>
  </r>
  <r>
    <n v="539042"/>
    <x v="0"/>
    <x v="1"/>
    <n v="30000"/>
    <n v="30000"/>
    <n v="0"/>
    <x v="0"/>
    <x v="1"/>
    <x v="1"/>
    <n v="504"/>
    <x v="0"/>
  </r>
  <r>
    <n v="539043"/>
    <x v="0"/>
    <x v="0"/>
    <n v="30000"/>
    <n v="30000"/>
    <n v="0"/>
    <x v="0"/>
    <x v="1"/>
    <x v="2"/>
    <n v="514"/>
    <x v="7"/>
  </r>
  <r>
    <n v="539044"/>
    <x v="1"/>
    <x v="0"/>
    <n v="10000"/>
    <n v="10000"/>
    <n v="0"/>
    <x v="0"/>
    <x v="1"/>
    <x v="0"/>
    <n v="457"/>
    <x v="1"/>
  </r>
  <r>
    <n v="539045"/>
    <x v="0"/>
    <x v="2"/>
    <n v="26000"/>
    <n v="26000"/>
    <n v="0"/>
    <x v="0"/>
    <x v="0"/>
    <x v="2"/>
    <n v="432"/>
    <x v="3"/>
  </r>
  <r>
    <n v="539074"/>
    <x v="0"/>
    <x v="1"/>
    <n v="30000"/>
    <n v="30000"/>
    <n v="0"/>
    <x v="0"/>
    <x v="0"/>
    <x v="0"/>
    <n v="492"/>
    <x v="0"/>
  </r>
  <r>
    <n v="539080"/>
    <x v="0"/>
    <x v="1"/>
    <n v="35000"/>
    <n v="35000"/>
    <n v="0"/>
    <x v="0"/>
    <x v="1"/>
    <x v="0"/>
    <n v="506"/>
    <x v="0"/>
  </r>
  <r>
    <n v="539082"/>
    <x v="1"/>
    <x v="0"/>
    <n v="50000"/>
    <n v="50000"/>
    <n v="0"/>
    <x v="0"/>
    <x v="0"/>
    <x v="1"/>
    <n v="433"/>
    <x v="3"/>
  </r>
  <r>
    <n v="539084"/>
    <x v="0"/>
    <x v="0"/>
    <n v="53000"/>
    <n v="53000"/>
    <n v="0"/>
    <x v="0"/>
    <x v="1"/>
    <x v="0"/>
    <n v="461"/>
    <x v="1"/>
  </r>
  <r>
    <n v="539085"/>
    <x v="0"/>
    <x v="0"/>
    <n v="57000"/>
    <n v="57000"/>
    <n v="0"/>
    <x v="0"/>
    <x v="1"/>
    <x v="1"/>
    <n v="463"/>
    <x v="1"/>
  </r>
  <r>
    <n v="539107"/>
    <x v="0"/>
    <x v="1"/>
    <n v="30000"/>
    <n v="30000"/>
    <n v="0"/>
    <x v="0"/>
    <x v="1"/>
    <x v="0"/>
    <n v="466"/>
    <x v="1"/>
  </r>
  <r>
    <n v="539132"/>
    <x v="0"/>
    <x v="0"/>
    <n v="20000"/>
    <n v="20000"/>
    <n v="0"/>
    <x v="0"/>
    <x v="0"/>
    <x v="0"/>
    <n v="497"/>
    <x v="0"/>
  </r>
  <r>
    <n v="539139"/>
    <x v="0"/>
    <x v="0"/>
    <n v="2000"/>
    <n v="2000"/>
    <n v="0"/>
    <x v="0"/>
    <x v="0"/>
    <x v="1"/>
    <n v="448"/>
    <x v="3"/>
  </r>
  <r>
    <n v="539150"/>
    <x v="2"/>
    <x v="1"/>
    <n v="35000"/>
    <n v="35000"/>
    <n v="0"/>
    <x v="0"/>
    <x v="1"/>
    <x v="1"/>
    <n v="464"/>
    <x v="1"/>
  </r>
  <r>
    <n v="539154"/>
    <x v="1"/>
    <x v="0"/>
    <n v="12000"/>
    <n v="12000"/>
    <n v="0"/>
    <x v="0"/>
    <x v="1"/>
    <x v="0"/>
    <n v="485"/>
    <x v="8"/>
  </r>
  <r>
    <n v="539157"/>
    <x v="0"/>
    <x v="0"/>
    <n v="20000"/>
    <n v="20000"/>
    <n v="0"/>
    <x v="0"/>
    <x v="1"/>
    <x v="0"/>
    <n v="533"/>
    <x v="9"/>
  </r>
  <r>
    <n v="539159"/>
    <x v="0"/>
    <x v="0"/>
    <n v="15500"/>
    <n v="15500"/>
    <n v="0"/>
    <x v="0"/>
    <x v="1"/>
    <x v="0"/>
    <n v="505"/>
    <x v="0"/>
  </r>
  <r>
    <n v="539203"/>
    <x v="1"/>
    <x v="0"/>
    <n v="20000"/>
    <n v="0"/>
    <n v="1"/>
    <x v="1"/>
    <x v="0"/>
    <x v="1"/>
    <n v="390"/>
    <x v="4"/>
  </r>
  <r>
    <n v="539221"/>
    <x v="0"/>
    <x v="0"/>
    <n v="43000"/>
    <n v="43000"/>
    <n v="0"/>
    <x v="0"/>
    <x v="0"/>
    <x v="1"/>
    <n v="459"/>
    <x v="1"/>
  </r>
  <r>
    <n v="539223"/>
    <x v="0"/>
    <x v="0"/>
    <n v="3000"/>
    <n v="3000"/>
    <n v="0"/>
    <x v="0"/>
    <x v="1"/>
    <x v="1"/>
    <n v="460"/>
    <x v="1"/>
  </r>
  <r>
    <n v="539248"/>
    <x v="0"/>
    <x v="0"/>
    <n v="15500"/>
    <n v="15500"/>
    <n v="0"/>
    <x v="0"/>
    <x v="0"/>
    <x v="1"/>
    <n v="446"/>
    <x v="3"/>
  </r>
  <r>
    <n v="539276"/>
    <x v="0"/>
    <x v="0"/>
    <n v="35000"/>
    <n v="35000"/>
    <n v="0"/>
    <x v="0"/>
    <x v="1"/>
    <x v="1"/>
    <n v="453"/>
    <x v="1"/>
  </r>
  <r>
    <n v="539333"/>
    <x v="1"/>
    <x v="0"/>
    <n v="18000"/>
    <n v="18000"/>
    <n v="0"/>
    <x v="0"/>
    <x v="0"/>
    <x v="1"/>
    <n v="373"/>
    <x v="4"/>
  </r>
  <r>
    <n v="539414"/>
    <x v="0"/>
    <x v="1"/>
    <n v="55000"/>
    <n v="55000"/>
    <n v="0"/>
    <x v="0"/>
    <x v="0"/>
    <x v="0"/>
    <n v="522"/>
    <x v="7"/>
  </r>
  <r>
    <n v="539448"/>
    <x v="1"/>
    <x v="1"/>
    <n v="6000"/>
    <n v="6000"/>
    <n v="0"/>
    <x v="0"/>
    <x v="0"/>
    <x v="1"/>
    <n v="449"/>
    <x v="3"/>
  </r>
  <r>
    <n v="539464"/>
    <x v="0"/>
    <x v="0"/>
    <n v="30000"/>
    <n v="30000"/>
    <n v="0"/>
    <x v="0"/>
    <x v="1"/>
    <x v="2"/>
    <n v="461"/>
    <x v="1"/>
  </r>
  <r>
    <n v="539468"/>
    <x v="1"/>
    <x v="1"/>
    <n v="10000"/>
    <n v="10000"/>
    <n v="0"/>
    <x v="0"/>
    <x v="1"/>
    <x v="1"/>
    <n v="441"/>
    <x v="3"/>
  </r>
  <r>
    <n v="539469"/>
    <x v="1"/>
    <x v="0"/>
    <n v="25000"/>
    <n v="25000"/>
    <n v="0"/>
    <x v="0"/>
    <x v="1"/>
    <x v="1"/>
    <n v="480"/>
    <x v="8"/>
  </r>
  <r>
    <n v="539487"/>
    <x v="1"/>
    <x v="0"/>
    <n v="10000"/>
    <n v="10000"/>
    <n v="0"/>
    <x v="0"/>
    <x v="0"/>
    <x v="1"/>
    <n v="329"/>
    <x v="13"/>
  </r>
  <r>
    <n v="539494"/>
    <x v="0"/>
    <x v="0"/>
    <n v="82100"/>
    <n v="82100"/>
    <n v="0"/>
    <x v="0"/>
    <x v="1"/>
    <x v="0"/>
    <n v="521"/>
    <x v="7"/>
  </r>
  <r>
    <n v="539497"/>
    <x v="0"/>
    <x v="0"/>
    <n v="35000"/>
    <n v="35000"/>
    <n v="0"/>
    <x v="0"/>
    <x v="1"/>
    <x v="2"/>
    <n v="455"/>
    <x v="1"/>
  </r>
  <r>
    <n v="539510"/>
    <x v="1"/>
    <x v="0"/>
    <n v="35000"/>
    <n v="35000"/>
    <n v="0"/>
    <x v="0"/>
    <x v="1"/>
    <x v="0"/>
    <n v="456"/>
    <x v="1"/>
  </r>
  <r>
    <n v="539525"/>
    <x v="0"/>
    <x v="0"/>
    <n v="30000"/>
    <n v="30000"/>
    <n v="0"/>
    <x v="0"/>
    <x v="1"/>
    <x v="0"/>
    <n v="441"/>
    <x v="3"/>
  </r>
  <r>
    <n v="539539"/>
    <x v="0"/>
    <x v="0"/>
    <n v="58000"/>
    <n v="28000"/>
    <n v="1"/>
    <x v="1"/>
    <x v="0"/>
    <x v="2"/>
    <n v="430"/>
    <x v="6"/>
  </r>
  <r>
    <n v="539540"/>
    <x v="1"/>
    <x v="0"/>
    <n v="40000"/>
    <n v="40000"/>
    <n v="0"/>
    <x v="0"/>
    <x v="1"/>
    <x v="2"/>
    <n v="483"/>
    <x v="8"/>
  </r>
  <r>
    <n v="539553"/>
    <x v="0"/>
    <x v="2"/>
    <n v="25000"/>
    <n v="25000"/>
    <n v="0"/>
    <x v="0"/>
    <x v="0"/>
    <x v="0"/>
    <n v="429"/>
    <x v="6"/>
  </r>
  <r>
    <n v="539555"/>
    <x v="0"/>
    <x v="0"/>
    <n v="33000"/>
    <n v="11000"/>
    <n v="1"/>
    <x v="1"/>
    <x v="0"/>
    <x v="0"/>
    <n v="410"/>
    <x v="2"/>
  </r>
  <r>
    <n v="539563"/>
    <x v="1"/>
    <x v="0"/>
    <n v="6500"/>
    <n v="6500"/>
    <n v="0"/>
    <x v="0"/>
    <x v="0"/>
    <x v="2"/>
    <n v="440"/>
    <x v="3"/>
  </r>
  <r>
    <n v="539567"/>
    <x v="0"/>
    <x v="0"/>
    <n v="30000"/>
    <n v="30000"/>
    <n v="0"/>
    <x v="0"/>
    <x v="1"/>
    <x v="1"/>
    <n v="480"/>
    <x v="8"/>
  </r>
  <r>
    <n v="539590"/>
    <x v="1"/>
    <x v="0"/>
    <n v="30000"/>
    <n v="30000"/>
    <n v="0"/>
    <x v="0"/>
    <x v="0"/>
    <x v="1"/>
    <n v="435"/>
    <x v="3"/>
  </r>
  <r>
    <n v="539602"/>
    <x v="0"/>
    <x v="1"/>
    <n v="35000"/>
    <n v="35000"/>
    <n v="0"/>
    <x v="0"/>
    <x v="0"/>
    <x v="0"/>
    <n v="520"/>
    <x v="7"/>
  </r>
  <r>
    <n v="539605"/>
    <x v="0"/>
    <x v="1"/>
    <n v="10000"/>
    <n v="10000"/>
    <n v="0"/>
    <x v="0"/>
    <x v="1"/>
    <x v="1"/>
    <n v="468"/>
    <x v="1"/>
  </r>
  <r>
    <n v="539607"/>
    <x v="2"/>
    <x v="0"/>
    <n v="30000"/>
    <n v="1885.48"/>
    <n v="1"/>
    <x v="1"/>
    <x v="0"/>
    <x v="0"/>
    <n v="508"/>
    <x v="0"/>
  </r>
  <r>
    <n v="539609"/>
    <x v="0"/>
    <x v="0"/>
    <n v="108030"/>
    <n v="108030"/>
    <n v="0"/>
    <x v="0"/>
    <x v="0"/>
    <x v="0"/>
    <n v="475"/>
    <x v="8"/>
  </r>
  <r>
    <n v="539611"/>
    <x v="1"/>
    <x v="0"/>
    <n v="30001"/>
    <n v="30001"/>
    <n v="0"/>
    <x v="0"/>
    <x v="0"/>
    <x v="0"/>
    <n v="518"/>
    <x v="7"/>
  </r>
  <r>
    <n v="539612"/>
    <x v="0"/>
    <x v="1"/>
    <n v="35000"/>
    <n v="35000"/>
    <n v="0"/>
    <x v="0"/>
    <x v="1"/>
    <x v="1"/>
    <n v="505"/>
    <x v="0"/>
  </r>
  <r>
    <n v="539618"/>
    <x v="0"/>
    <x v="0"/>
    <n v="11000"/>
    <n v="11000"/>
    <n v="0"/>
    <x v="0"/>
    <x v="1"/>
    <x v="1"/>
    <n v="427"/>
    <x v="6"/>
  </r>
  <r>
    <n v="539619"/>
    <x v="0"/>
    <x v="0"/>
    <n v="60000"/>
    <n v="60000"/>
    <n v="0"/>
    <x v="0"/>
    <x v="1"/>
    <x v="2"/>
    <n v="503"/>
    <x v="0"/>
  </r>
  <r>
    <n v="539620"/>
    <x v="1"/>
    <x v="0"/>
    <n v="25000"/>
    <n v="0"/>
    <n v="1"/>
    <x v="1"/>
    <x v="1"/>
    <x v="2"/>
    <n v="459"/>
    <x v="1"/>
  </r>
  <r>
    <n v="539622"/>
    <x v="2"/>
    <x v="2"/>
    <n v="20000"/>
    <n v="20000"/>
    <n v="0"/>
    <x v="0"/>
    <x v="0"/>
    <x v="0"/>
    <n v="495"/>
    <x v="0"/>
  </r>
  <r>
    <n v="539631"/>
    <x v="1"/>
    <x v="0"/>
    <n v="3000"/>
    <n v="3000"/>
    <n v="0"/>
    <x v="0"/>
    <x v="0"/>
    <x v="1"/>
    <n v="424"/>
    <x v="6"/>
  </r>
  <r>
    <n v="539634"/>
    <x v="1"/>
    <x v="1"/>
    <n v="49000"/>
    <n v="49000"/>
    <n v="0"/>
    <x v="0"/>
    <x v="1"/>
    <x v="1"/>
    <n v="481"/>
    <x v="8"/>
  </r>
  <r>
    <n v="539644"/>
    <x v="0"/>
    <x v="2"/>
    <n v="83000"/>
    <n v="83000"/>
    <n v="0"/>
    <x v="0"/>
    <x v="1"/>
    <x v="0"/>
    <n v="502"/>
    <x v="0"/>
  </r>
  <r>
    <n v="539647"/>
    <x v="0"/>
    <x v="0"/>
    <n v="69000"/>
    <n v="69000"/>
    <n v="0"/>
    <x v="0"/>
    <x v="1"/>
    <x v="1"/>
    <n v="479"/>
    <x v="8"/>
  </r>
  <r>
    <n v="539651"/>
    <x v="0"/>
    <x v="1"/>
    <n v="20000"/>
    <n v="20000"/>
    <n v="0"/>
    <x v="0"/>
    <x v="0"/>
    <x v="1"/>
    <n v="491"/>
    <x v="0"/>
  </r>
  <r>
    <n v="539653"/>
    <x v="1"/>
    <x v="0"/>
    <n v="35000"/>
    <n v="35000"/>
    <n v="0"/>
    <x v="0"/>
    <x v="0"/>
    <x v="2"/>
    <n v="400"/>
    <x v="2"/>
  </r>
  <r>
    <n v="539657"/>
    <x v="1"/>
    <x v="0"/>
    <n v="70000"/>
    <n v="70000"/>
    <n v="0"/>
    <x v="0"/>
    <x v="1"/>
    <x v="1"/>
    <n v="531"/>
    <x v="9"/>
  </r>
  <r>
    <n v="539670"/>
    <x v="0"/>
    <x v="0"/>
    <n v="18000"/>
    <n v="18000"/>
    <n v="0"/>
    <x v="0"/>
    <x v="1"/>
    <x v="0"/>
    <n v="499"/>
    <x v="0"/>
  </r>
  <r>
    <n v="539671"/>
    <x v="0"/>
    <x v="1"/>
    <n v="60000"/>
    <n v="60000"/>
    <n v="0"/>
    <x v="0"/>
    <x v="1"/>
    <x v="0"/>
    <n v="500"/>
    <x v="0"/>
  </r>
  <r>
    <n v="539692"/>
    <x v="0"/>
    <x v="2"/>
    <n v="45000"/>
    <n v="45000"/>
    <n v="0"/>
    <x v="0"/>
    <x v="0"/>
    <x v="1"/>
    <n v="485"/>
    <x v="8"/>
  </r>
  <r>
    <n v="539701"/>
    <x v="0"/>
    <x v="0"/>
    <n v="45000"/>
    <n v="45000"/>
    <n v="0"/>
    <x v="0"/>
    <x v="0"/>
    <x v="0"/>
    <n v="473"/>
    <x v="8"/>
  </r>
  <r>
    <n v="539703"/>
    <x v="0"/>
    <x v="1"/>
    <n v="40000"/>
    <n v="40000"/>
    <n v="0"/>
    <x v="0"/>
    <x v="1"/>
    <x v="0"/>
    <n v="570"/>
    <x v="10"/>
  </r>
  <r>
    <n v="539705"/>
    <x v="0"/>
    <x v="1"/>
    <n v="35000"/>
    <n v="35000"/>
    <n v="0"/>
    <x v="0"/>
    <x v="1"/>
    <x v="0"/>
    <n v="426"/>
    <x v="6"/>
  </r>
  <r>
    <n v="539710"/>
    <x v="0"/>
    <x v="1"/>
    <n v="68000"/>
    <n v="68000"/>
    <n v="0"/>
    <x v="0"/>
    <x v="0"/>
    <x v="0"/>
    <n v="406"/>
    <x v="2"/>
  </r>
  <r>
    <n v="539715"/>
    <x v="1"/>
    <x v="0"/>
    <n v="25000"/>
    <n v="25000"/>
    <n v="0"/>
    <x v="0"/>
    <x v="0"/>
    <x v="2"/>
    <n v="524"/>
    <x v="7"/>
  </r>
  <r>
    <n v="539716"/>
    <x v="0"/>
    <x v="0"/>
    <n v="48400"/>
    <n v="48400"/>
    <n v="0"/>
    <x v="0"/>
    <x v="0"/>
    <x v="1"/>
    <n v="459"/>
    <x v="1"/>
  </r>
  <r>
    <n v="539724"/>
    <x v="0"/>
    <x v="0"/>
    <n v="13500"/>
    <n v="13500"/>
    <n v="0"/>
    <x v="0"/>
    <x v="1"/>
    <x v="1"/>
    <n v="453"/>
    <x v="1"/>
  </r>
  <r>
    <n v="539729"/>
    <x v="0"/>
    <x v="0"/>
    <n v="75000"/>
    <n v="75000"/>
    <n v="0"/>
    <x v="0"/>
    <x v="1"/>
    <x v="2"/>
    <n v="473"/>
    <x v="8"/>
  </r>
  <r>
    <n v="539739"/>
    <x v="0"/>
    <x v="1"/>
    <n v="15000"/>
    <n v="15000"/>
    <n v="0"/>
    <x v="0"/>
    <x v="0"/>
    <x v="1"/>
    <n v="468"/>
    <x v="1"/>
  </r>
  <r>
    <n v="539740"/>
    <x v="1"/>
    <x v="0"/>
    <n v="25000"/>
    <n v="25000"/>
    <n v="0"/>
    <x v="0"/>
    <x v="0"/>
    <x v="1"/>
    <n v="486"/>
    <x v="8"/>
  </r>
  <r>
    <n v="539752"/>
    <x v="0"/>
    <x v="0"/>
    <n v="10000"/>
    <n v="10000"/>
    <n v="0"/>
    <x v="0"/>
    <x v="0"/>
    <x v="0"/>
    <n v="513"/>
    <x v="7"/>
  </r>
  <r>
    <n v="539755"/>
    <x v="0"/>
    <x v="1"/>
    <n v="39000"/>
    <n v="39000"/>
    <n v="0"/>
    <x v="0"/>
    <x v="0"/>
    <x v="2"/>
    <n v="521"/>
    <x v="7"/>
  </r>
  <r>
    <n v="539765"/>
    <x v="1"/>
    <x v="1"/>
    <n v="15000"/>
    <n v="15000"/>
    <n v="0"/>
    <x v="0"/>
    <x v="0"/>
    <x v="0"/>
    <n v="447"/>
    <x v="3"/>
  </r>
  <r>
    <n v="539783"/>
    <x v="0"/>
    <x v="0"/>
    <n v="14100"/>
    <n v="14100"/>
    <n v="0"/>
    <x v="0"/>
    <x v="0"/>
    <x v="1"/>
    <n v="480"/>
    <x v="8"/>
  </r>
  <r>
    <n v="539794"/>
    <x v="0"/>
    <x v="0"/>
    <n v="25000"/>
    <n v="25000"/>
    <n v="0"/>
    <x v="0"/>
    <x v="1"/>
    <x v="0"/>
    <n v="478"/>
    <x v="8"/>
  </r>
  <r>
    <n v="539806"/>
    <x v="0"/>
    <x v="0"/>
    <n v="25000"/>
    <n v="25000"/>
    <n v="0"/>
    <x v="0"/>
    <x v="0"/>
    <x v="0"/>
    <n v="444"/>
    <x v="3"/>
  </r>
  <r>
    <n v="539809"/>
    <x v="1"/>
    <x v="0"/>
    <n v="30000"/>
    <n v="30000"/>
    <n v="0"/>
    <x v="0"/>
    <x v="1"/>
    <x v="0"/>
    <n v="479"/>
    <x v="8"/>
  </r>
  <r>
    <n v="539811"/>
    <x v="0"/>
    <x v="0"/>
    <n v="35000"/>
    <n v="0"/>
    <n v="1"/>
    <x v="1"/>
    <x v="1"/>
    <x v="0"/>
    <n v="454"/>
    <x v="1"/>
  </r>
  <r>
    <n v="539812"/>
    <x v="0"/>
    <x v="0"/>
    <n v="17400"/>
    <n v="17400"/>
    <n v="0"/>
    <x v="0"/>
    <x v="0"/>
    <x v="2"/>
    <n v="493"/>
    <x v="0"/>
  </r>
  <r>
    <n v="539822"/>
    <x v="1"/>
    <x v="0"/>
    <n v="50000"/>
    <n v="50000"/>
    <n v="0"/>
    <x v="0"/>
    <x v="1"/>
    <x v="0"/>
    <n v="538"/>
    <x v="9"/>
  </r>
  <r>
    <n v="539832"/>
    <x v="0"/>
    <x v="0"/>
    <n v="20000"/>
    <n v="20000"/>
    <n v="0"/>
    <x v="0"/>
    <x v="1"/>
    <x v="0"/>
    <n v="550"/>
    <x v="9"/>
  </r>
  <r>
    <n v="539836"/>
    <x v="0"/>
    <x v="0"/>
    <n v="99600"/>
    <n v="99600"/>
    <n v="0"/>
    <x v="0"/>
    <x v="0"/>
    <x v="1"/>
    <n v="465"/>
    <x v="1"/>
  </r>
  <r>
    <n v="539838"/>
    <x v="1"/>
    <x v="0"/>
    <n v="17000"/>
    <n v="17000"/>
    <n v="0"/>
    <x v="0"/>
    <x v="0"/>
    <x v="0"/>
    <n v="394"/>
    <x v="2"/>
  </r>
  <r>
    <n v="539846"/>
    <x v="0"/>
    <x v="0"/>
    <n v="23099"/>
    <n v="23099"/>
    <n v="0"/>
    <x v="0"/>
    <x v="1"/>
    <x v="0"/>
    <n v="463"/>
    <x v="1"/>
  </r>
  <r>
    <n v="539854"/>
    <x v="0"/>
    <x v="1"/>
    <n v="21000"/>
    <n v="21000"/>
    <n v="0"/>
    <x v="0"/>
    <x v="1"/>
    <x v="0"/>
    <n v="446"/>
    <x v="3"/>
  </r>
  <r>
    <n v="539868"/>
    <x v="0"/>
    <x v="0"/>
    <n v="105000"/>
    <n v="105000"/>
    <n v="0"/>
    <x v="0"/>
    <x v="1"/>
    <x v="0"/>
    <n v="441"/>
    <x v="3"/>
  </r>
  <r>
    <n v="539895"/>
    <x v="0"/>
    <x v="2"/>
    <n v="10000"/>
    <n v="10000"/>
    <n v="0"/>
    <x v="0"/>
    <x v="0"/>
    <x v="2"/>
    <n v="516"/>
    <x v="7"/>
  </r>
  <r>
    <n v="539909"/>
    <x v="0"/>
    <x v="2"/>
    <n v="43000"/>
    <n v="43000"/>
    <n v="0"/>
    <x v="0"/>
    <x v="1"/>
    <x v="0"/>
    <n v="492"/>
    <x v="0"/>
  </r>
  <r>
    <n v="539915"/>
    <x v="0"/>
    <x v="0"/>
    <n v="40000"/>
    <n v="40000"/>
    <n v="0"/>
    <x v="0"/>
    <x v="0"/>
    <x v="1"/>
    <n v="475"/>
    <x v="8"/>
  </r>
  <r>
    <n v="539937"/>
    <x v="2"/>
    <x v="0"/>
    <n v="25000"/>
    <n v="0"/>
    <n v="1"/>
    <x v="1"/>
    <x v="1"/>
    <x v="2"/>
    <n v="414"/>
    <x v="6"/>
  </r>
  <r>
    <n v="539956"/>
    <x v="0"/>
    <x v="1"/>
    <n v="57000"/>
    <n v="57000"/>
    <n v="0"/>
    <x v="0"/>
    <x v="1"/>
    <x v="1"/>
    <n v="464"/>
    <x v="1"/>
  </r>
  <r>
    <n v="539966"/>
    <x v="0"/>
    <x v="0"/>
    <n v="47000"/>
    <n v="47000"/>
    <n v="0"/>
    <x v="0"/>
    <x v="1"/>
    <x v="1"/>
    <n v="521"/>
    <x v="7"/>
  </r>
  <r>
    <n v="539991"/>
    <x v="1"/>
    <x v="0"/>
    <n v="39000"/>
    <n v="39000"/>
    <n v="0"/>
    <x v="0"/>
    <x v="1"/>
    <x v="0"/>
    <n v="482"/>
    <x v="8"/>
  </r>
  <r>
    <n v="539993"/>
    <x v="1"/>
    <x v="0"/>
    <n v="30000"/>
    <n v="30000"/>
    <n v="0"/>
    <x v="0"/>
    <x v="1"/>
    <x v="1"/>
    <n v="460"/>
    <x v="1"/>
  </r>
  <r>
    <n v="539999"/>
    <x v="0"/>
    <x v="1"/>
    <n v="18000"/>
    <n v="18000"/>
    <n v="0"/>
    <x v="0"/>
    <x v="1"/>
    <x v="0"/>
    <n v="447"/>
    <x v="3"/>
  </r>
  <r>
    <n v="540015"/>
    <x v="0"/>
    <x v="0"/>
    <n v="20000"/>
    <n v="20000"/>
    <n v="0"/>
    <x v="0"/>
    <x v="1"/>
    <x v="0"/>
    <n v="398"/>
    <x v="2"/>
  </r>
  <r>
    <n v="540059"/>
    <x v="1"/>
    <x v="1"/>
    <n v="5000"/>
    <n v="5000"/>
    <n v="0"/>
    <x v="0"/>
    <x v="0"/>
    <x v="2"/>
    <n v="456"/>
    <x v="1"/>
  </r>
  <r>
    <n v="540075"/>
    <x v="1"/>
    <x v="0"/>
    <n v="500"/>
    <n v="500"/>
    <n v="0"/>
    <x v="0"/>
    <x v="1"/>
    <x v="1"/>
    <n v="428"/>
    <x v="6"/>
  </r>
  <r>
    <n v="540077"/>
    <x v="2"/>
    <x v="2"/>
    <n v="35000"/>
    <n v="35000"/>
    <n v="0"/>
    <x v="0"/>
    <x v="1"/>
    <x v="2"/>
    <n v="470"/>
    <x v="1"/>
  </r>
  <r>
    <n v="540079"/>
    <x v="1"/>
    <x v="0"/>
    <n v="55000"/>
    <n v="55000"/>
    <n v="0"/>
    <x v="0"/>
    <x v="1"/>
    <x v="0"/>
    <n v="452"/>
    <x v="1"/>
  </r>
  <r>
    <n v="540099"/>
    <x v="0"/>
    <x v="0"/>
    <n v="35000"/>
    <n v="35000"/>
    <n v="0"/>
    <x v="0"/>
    <x v="0"/>
    <x v="1"/>
    <n v="423"/>
    <x v="6"/>
  </r>
  <r>
    <n v="540103"/>
    <x v="0"/>
    <x v="0"/>
    <n v="40500"/>
    <n v="40500"/>
    <n v="0"/>
    <x v="0"/>
    <x v="1"/>
    <x v="0"/>
    <n v="471"/>
    <x v="8"/>
  </r>
  <r>
    <n v="540110"/>
    <x v="0"/>
    <x v="0"/>
    <n v="40000"/>
    <n v="40000"/>
    <n v="0"/>
    <x v="0"/>
    <x v="1"/>
    <x v="1"/>
    <n v="459"/>
    <x v="1"/>
  </r>
  <r>
    <n v="540114"/>
    <x v="0"/>
    <x v="0"/>
    <n v="35000"/>
    <n v="35000"/>
    <n v="0"/>
    <x v="0"/>
    <x v="0"/>
    <x v="1"/>
    <n v="497"/>
    <x v="0"/>
  </r>
  <r>
    <n v="540118"/>
    <x v="0"/>
    <x v="1"/>
    <n v="45000"/>
    <n v="45000"/>
    <n v="0"/>
    <x v="0"/>
    <x v="1"/>
    <x v="1"/>
    <n v="445"/>
    <x v="3"/>
  </r>
  <r>
    <n v="540119"/>
    <x v="0"/>
    <x v="2"/>
    <n v="30000"/>
    <n v="30000"/>
    <n v="0"/>
    <x v="0"/>
    <x v="1"/>
    <x v="1"/>
    <n v="411"/>
    <x v="6"/>
  </r>
  <r>
    <n v="540127"/>
    <x v="1"/>
    <x v="0"/>
    <n v="50000"/>
    <n v="50000"/>
    <n v="0"/>
    <x v="0"/>
    <x v="1"/>
    <x v="0"/>
    <n v="524"/>
    <x v="7"/>
  </r>
  <r>
    <n v="540142"/>
    <x v="0"/>
    <x v="0"/>
    <n v="30000"/>
    <n v="30000"/>
    <n v="0"/>
    <x v="0"/>
    <x v="0"/>
    <x v="2"/>
    <n v="475"/>
    <x v="8"/>
  </r>
  <r>
    <n v="540158"/>
    <x v="1"/>
    <x v="0"/>
    <n v="35000"/>
    <n v="35000"/>
    <n v="0"/>
    <x v="0"/>
    <x v="0"/>
    <x v="2"/>
    <n v="446"/>
    <x v="3"/>
  </r>
  <r>
    <n v="540184"/>
    <x v="1"/>
    <x v="0"/>
    <n v="500"/>
    <n v="500"/>
    <n v="0"/>
    <x v="0"/>
    <x v="1"/>
    <x v="2"/>
    <n v="460"/>
    <x v="1"/>
  </r>
  <r>
    <n v="540208"/>
    <x v="0"/>
    <x v="1"/>
    <n v="35000"/>
    <n v="35000"/>
    <n v="0"/>
    <x v="0"/>
    <x v="0"/>
    <x v="1"/>
    <n v="511"/>
    <x v="7"/>
  </r>
  <r>
    <n v="540212"/>
    <x v="1"/>
    <x v="0"/>
    <n v="68000"/>
    <n v="68000"/>
    <n v="0"/>
    <x v="0"/>
    <x v="1"/>
    <x v="2"/>
    <n v="455"/>
    <x v="1"/>
  </r>
  <r>
    <n v="540219"/>
    <x v="0"/>
    <x v="1"/>
    <n v="15000"/>
    <n v="15000"/>
    <n v="0"/>
    <x v="0"/>
    <x v="0"/>
    <x v="0"/>
    <n v="427"/>
    <x v="6"/>
  </r>
  <r>
    <n v="540225"/>
    <x v="1"/>
    <x v="0"/>
    <n v="10000"/>
    <n v="10000"/>
    <n v="0"/>
    <x v="0"/>
    <x v="0"/>
    <x v="1"/>
    <n v="465"/>
    <x v="1"/>
  </r>
  <r>
    <n v="540230"/>
    <x v="1"/>
    <x v="1"/>
    <n v="10500"/>
    <n v="10500"/>
    <n v="0"/>
    <x v="0"/>
    <x v="1"/>
    <x v="1"/>
    <n v="473"/>
    <x v="8"/>
  </r>
  <r>
    <n v="540242"/>
    <x v="0"/>
    <x v="0"/>
    <n v="119000"/>
    <n v="119000"/>
    <n v="0"/>
    <x v="0"/>
    <x v="1"/>
    <x v="1"/>
    <n v="500"/>
    <x v="0"/>
  </r>
  <r>
    <n v="540248"/>
    <x v="2"/>
    <x v="0"/>
    <n v="35000"/>
    <n v="35000"/>
    <n v="0"/>
    <x v="0"/>
    <x v="0"/>
    <x v="0"/>
    <n v="470"/>
    <x v="1"/>
  </r>
  <r>
    <n v="540281"/>
    <x v="0"/>
    <x v="1"/>
    <n v="10000"/>
    <n v="10000"/>
    <n v="0"/>
    <x v="0"/>
    <x v="1"/>
    <x v="0"/>
    <n v="533"/>
    <x v="9"/>
  </r>
  <r>
    <n v="540283"/>
    <x v="0"/>
    <x v="2"/>
    <n v="30000"/>
    <n v="30000"/>
    <n v="0"/>
    <x v="0"/>
    <x v="0"/>
    <x v="0"/>
    <n v="504"/>
    <x v="0"/>
  </r>
  <r>
    <n v="540302"/>
    <x v="0"/>
    <x v="0"/>
    <n v="50000"/>
    <n v="50000"/>
    <n v="0"/>
    <x v="0"/>
    <x v="0"/>
    <x v="0"/>
    <n v="509"/>
    <x v="0"/>
  </r>
  <r>
    <n v="540313"/>
    <x v="1"/>
    <x v="0"/>
    <n v="5000"/>
    <n v="5000"/>
    <n v="0"/>
    <x v="0"/>
    <x v="1"/>
    <x v="2"/>
    <n v="425"/>
    <x v="6"/>
  </r>
  <r>
    <n v="540315"/>
    <x v="0"/>
    <x v="0"/>
    <n v="10000"/>
    <n v="10000"/>
    <n v="0"/>
    <x v="0"/>
    <x v="1"/>
    <x v="1"/>
    <n v="495"/>
    <x v="0"/>
  </r>
  <r>
    <n v="540319"/>
    <x v="1"/>
    <x v="0"/>
    <n v="3000"/>
    <n v="3000"/>
    <n v="0"/>
    <x v="0"/>
    <x v="0"/>
    <x v="0"/>
    <n v="413"/>
    <x v="6"/>
  </r>
  <r>
    <n v="540329"/>
    <x v="0"/>
    <x v="2"/>
    <n v="30000"/>
    <n v="30000"/>
    <n v="0"/>
    <x v="0"/>
    <x v="0"/>
    <x v="0"/>
    <n v="413"/>
    <x v="6"/>
  </r>
  <r>
    <n v="540330"/>
    <x v="1"/>
    <x v="0"/>
    <n v="25000"/>
    <n v="25000"/>
    <n v="0"/>
    <x v="0"/>
    <x v="1"/>
    <x v="1"/>
    <n v="435"/>
    <x v="3"/>
  </r>
  <r>
    <n v="540332"/>
    <x v="1"/>
    <x v="0"/>
    <n v="13000"/>
    <n v="13000"/>
    <n v="0"/>
    <x v="0"/>
    <x v="0"/>
    <x v="2"/>
    <n v="450"/>
    <x v="3"/>
  </r>
  <r>
    <n v="540372"/>
    <x v="1"/>
    <x v="0"/>
    <n v="15000"/>
    <n v="15000"/>
    <n v="0"/>
    <x v="0"/>
    <x v="1"/>
    <x v="2"/>
    <n v="416"/>
    <x v="6"/>
  </r>
  <r>
    <n v="540387"/>
    <x v="2"/>
    <x v="0"/>
    <n v="60000"/>
    <n v="30000"/>
    <n v="1"/>
    <x v="1"/>
    <x v="1"/>
    <x v="0"/>
    <n v="527"/>
    <x v="7"/>
  </r>
  <r>
    <n v="540392"/>
    <x v="1"/>
    <x v="0"/>
    <n v="30000"/>
    <n v="30000"/>
    <n v="0"/>
    <x v="0"/>
    <x v="1"/>
    <x v="0"/>
    <n v="430"/>
    <x v="6"/>
  </r>
  <r>
    <n v="540411"/>
    <x v="1"/>
    <x v="0"/>
    <n v="20000"/>
    <n v="20000"/>
    <n v="0"/>
    <x v="0"/>
    <x v="0"/>
    <x v="1"/>
    <n v="396"/>
    <x v="2"/>
  </r>
  <r>
    <n v="540447"/>
    <x v="1"/>
    <x v="0"/>
    <n v="3000"/>
    <n v="3000"/>
    <n v="0"/>
    <x v="0"/>
    <x v="1"/>
    <x v="0"/>
    <n v="508"/>
    <x v="0"/>
  </r>
  <r>
    <n v="540484"/>
    <x v="1"/>
    <x v="0"/>
    <n v="35000"/>
    <n v="35000"/>
    <n v="0"/>
    <x v="0"/>
    <x v="1"/>
    <x v="1"/>
    <n v="397"/>
    <x v="2"/>
  </r>
  <r>
    <n v="540507"/>
    <x v="1"/>
    <x v="0"/>
    <n v="25000"/>
    <n v="0"/>
    <n v="1"/>
    <x v="1"/>
    <x v="0"/>
    <x v="0"/>
    <n v="451"/>
    <x v="1"/>
  </r>
  <r>
    <n v="540528"/>
    <x v="0"/>
    <x v="0"/>
    <n v="36000"/>
    <n v="36000"/>
    <n v="0"/>
    <x v="0"/>
    <x v="0"/>
    <x v="1"/>
    <n v="438"/>
    <x v="3"/>
  </r>
  <r>
    <n v="540558"/>
    <x v="0"/>
    <x v="2"/>
    <n v="19000"/>
    <n v="19000"/>
    <n v="0"/>
    <x v="0"/>
    <x v="0"/>
    <x v="1"/>
    <n v="413"/>
    <x v="6"/>
  </r>
  <r>
    <n v="540715"/>
    <x v="0"/>
    <x v="0"/>
    <n v="9500"/>
    <n v="9500"/>
    <n v="0"/>
    <x v="0"/>
    <x v="1"/>
    <x v="1"/>
    <n v="476"/>
    <x v="8"/>
  </r>
  <r>
    <n v="540750"/>
    <x v="1"/>
    <x v="0"/>
    <n v="30000"/>
    <n v="30000"/>
    <n v="0"/>
    <x v="0"/>
    <x v="1"/>
    <x v="0"/>
    <n v="461"/>
    <x v="1"/>
  </r>
  <r>
    <n v="540769"/>
    <x v="1"/>
    <x v="0"/>
    <n v="20000"/>
    <n v="0"/>
    <n v="1"/>
    <x v="1"/>
    <x v="0"/>
    <x v="2"/>
    <n v="442"/>
    <x v="3"/>
  </r>
  <r>
    <n v="540781"/>
    <x v="0"/>
    <x v="0"/>
    <n v="1500"/>
    <n v="1500"/>
    <n v="0"/>
    <x v="0"/>
    <x v="0"/>
    <x v="2"/>
    <n v="560"/>
    <x v="10"/>
  </r>
  <r>
    <n v="540782"/>
    <x v="0"/>
    <x v="1"/>
    <n v="10000"/>
    <n v="10000"/>
    <n v="0"/>
    <x v="0"/>
    <x v="1"/>
    <x v="1"/>
    <n v="504"/>
    <x v="0"/>
  </r>
  <r>
    <n v="540801"/>
    <x v="1"/>
    <x v="0"/>
    <n v="40000"/>
    <n v="40000"/>
    <n v="0"/>
    <x v="0"/>
    <x v="1"/>
    <x v="0"/>
    <n v="483"/>
    <x v="8"/>
  </r>
  <r>
    <n v="540815"/>
    <x v="0"/>
    <x v="0"/>
    <n v="46500"/>
    <n v="46500"/>
    <n v="0"/>
    <x v="0"/>
    <x v="0"/>
    <x v="0"/>
    <n v="515"/>
    <x v="7"/>
  </r>
  <r>
    <n v="540821"/>
    <x v="1"/>
    <x v="0"/>
    <n v="25000"/>
    <n v="25000"/>
    <n v="0"/>
    <x v="0"/>
    <x v="1"/>
    <x v="1"/>
    <n v="457"/>
    <x v="1"/>
  </r>
  <r>
    <n v="540831"/>
    <x v="1"/>
    <x v="1"/>
    <n v="500"/>
    <n v="500"/>
    <n v="0"/>
    <x v="0"/>
    <x v="1"/>
    <x v="1"/>
    <n v="490"/>
    <x v="8"/>
  </r>
  <r>
    <n v="540832"/>
    <x v="1"/>
    <x v="0"/>
    <n v="1000"/>
    <n v="1000"/>
    <n v="0"/>
    <x v="0"/>
    <x v="1"/>
    <x v="0"/>
    <n v="463"/>
    <x v="1"/>
  </r>
  <r>
    <n v="540844"/>
    <x v="1"/>
    <x v="0"/>
    <n v="10000"/>
    <n v="10000"/>
    <n v="0"/>
    <x v="0"/>
    <x v="1"/>
    <x v="0"/>
    <n v="423"/>
    <x v="6"/>
  </r>
  <r>
    <n v="540849"/>
    <x v="1"/>
    <x v="0"/>
    <n v="89000"/>
    <n v="89000"/>
    <n v="0"/>
    <x v="0"/>
    <x v="0"/>
    <x v="1"/>
    <n v="441"/>
    <x v="3"/>
  </r>
  <r>
    <n v="540865"/>
    <x v="1"/>
    <x v="0"/>
    <n v="27000"/>
    <n v="27000"/>
    <n v="0"/>
    <x v="0"/>
    <x v="1"/>
    <x v="0"/>
    <n v="519"/>
    <x v="7"/>
  </r>
  <r>
    <n v="540901"/>
    <x v="0"/>
    <x v="0"/>
    <n v="20500"/>
    <n v="20500"/>
    <n v="0"/>
    <x v="0"/>
    <x v="0"/>
    <x v="2"/>
    <n v="460"/>
    <x v="1"/>
  </r>
  <r>
    <n v="540902"/>
    <x v="0"/>
    <x v="0"/>
    <n v="6000"/>
    <n v="6000"/>
    <n v="0"/>
    <x v="0"/>
    <x v="1"/>
    <x v="2"/>
    <n v="404"/>
    <x v="2"/>
  </r>
  <r>
    <n v="540903"/>
    <x v="0"/>
    <x v="0"/>
    <n v="70000"/>
    <n v="70000"/>
    <n v="0"/>
    <x v="0"/>
    <x v="1"/>
    <x v="0"/>
    <n v="469"/>
    <x v="1"/>
  </r>
  <r>
    <n v="540909"/>
    <x v="1"/>
    <x v="0"/>
    <n v="26000"/>
    <n v="26000"/>
    <n v="0"/>
    <x v="0"/>
    <x v="0"/>
    <x v="0"/>
    <n v="411"/>
    <x v="6"/>
  </r>
  <r>
    <n v="540916"/>
    <x v="0"/>
    <x v="0"/>
    <n v="15000"/>
    <n v="15000"/>
    <n v="0"/>
    <x v="0"/>
    <x v="1"/>
    <x v="1"/>
    <n v="416"/>
    <x v="6"/>
  </r>
  <r>
    <n v="540929"/>
    <x v="0"/>
    <x v="0"/>
    <n v="53600"/>
    <n v="53600"/>
    <n v="0"/>
    <x v="0"/>
    <x v="0"/>
    <x v="0"/>
    <n v="411"/>
    <x v="6"/>
  </r>
  <r>
    <n v="540930"/>
    <x v="0"/>
    <x v="0"/>
    <n v="50000"/>
    <n v="50000"/>
    <n v="0"/>
    <x v="0"/>
    <x v="1"/>
    <x v="0"/>
    <n v="531"/>
    <x v="9"/>
  </r>
  <r>
    <n v="540947"/>
    <x v="2"/>
    <x v="0"/>
    <n v="40000"/>
    <n v="40000"/>
    <n v="0"/>
    <x v="0"/>
    <x v="0"/>
    <x v="1"/>
    <n v="459"/>
    <x v="1"/>
  </r>
  <r>
    <n v="540963"/>
    <x v="1"/>
    <x v="0"/>
    <n v="17000"/>
    <n v="17000"/>
    <n v="0"/>
    <x v="0"/>
    <x v="0"/>
    <x v="1"/>
    <n v="433"/>
    <x v="3"/>
  </r>
  <r>
    <n v="541001"/>
    <x v="0"/>
    <x v="2"/>
    <n v="20000"/>
    <n v="20000"/>
    <n v="0"/>
    <x v="0"/>
    <x v="1"/>
    <x v="2"/>
    <n v="518"/>
    <x v="7"/>
  </r>
  <r>
    <n v="541024"/>
    <x v="2"/>
    <x v="0"/>
    <n v="25000"/>
    <n v="25000"/>
    <n v="0"/>
    <x v="0"/>
    <x v="0"/>
    <x v="1"/>
    <n v="389"/>
    <x v="4"/>
  </r>
  <r>
    <n v="541030"/>
    <x v="0"/>
    <x v="2"/>
    <n v="1000"/>
    <n v="1000"/>
    <n v="0"/>
    <x v="0"/>
    <x v="0"/>
    <x v="0"/>
    <n v="459"/>
    <x v="1"/>
  </r>
  <r>
    <n v="541035"/>
    <x v="1"/>
    <x v="0"/>
    <n v="25000"/>
    <n v="25000"/>
    <n v="0"/>
    <x v="0"/>
    <x v="0"/>
    <x v="0"/>
    <n v="445"/>
    <x v="3"/>
  </r>
  <r>
    <n v="541039"/>
    <x v="0"/>
    <x v="0"/>
    <n v="141000"/>
    <n v="141000"/>
    <n v="0"/>
    <x v="0"/>
    <x v="1"/>
    <x v="1"/>
    <n v="530"/>
    <x v="7"/>
  </r>
  <r>
    <n v="541043"/>
    <x v="0"/>
    <x v="0"/>
    <n v="45000"/>
    <n v="45000"/>
    <n v="0"/>
    <x v="0"/>
    <x v="1"/>
    <x v="1"/>
    <n v="476"/>
    <x v="8"/>
  </r>
  <r>
    <n v="541049"/>
    <x v="0"/>
    <x v="0"/>
    <n v="30000"/>
    <n v="30000"/>
    <n v="0"/>
    <x v="0"/>
    <x v="1"/>
    <x v="0"/>
    <n v="424"/>
    <x v="6"/>
  </r>
  <r>
    <n v="541054"/>
    <x v="0"/>
    <x v="0"/>
    <n v="26000"/>
    <n v="26000"/>
    <n v="0"/>
    <x v="0"/>
    <x v="0"/>
    <x v="2"/>
    <n v="508"/>
    <x v="0"/>
  </r>
  <r>
    <n v="541103"/>
    <x v="0"/>
    <x v="0"/>
    <n v="3000"/>
    <n v="3000"/>
    <n v="0"/>
    <x v="0"/>
    <x v="0"/>
    <x v="1"/>
    <n v="430"/>
    <x v="6"/>
  </r>
  <r>
    <n v="541109"/>
    <x v="0"/>
    <x v="0"/>
    <n v="40000"/>
    <n v="40000"/>
    <n v="0"/>
    <x v="0"/>
    <x v="1"/>
    <x v="1"/>
    <n v="428"/>
    <x v="6"/>
  </r>
  <r>
    <n v="541116"/>
    <x v="1"/>
    <x v="0"/>
    <n v="500"/>
    <n v="500"/>
    <n v="0"/>
    <x v="0"/>
    <x v="1"/>
    <x v="0"/>
    <n v="489"/>
    <x v="8"/>
  </r>
  <r>
    <n v="541153"/>
    <x v="0"/>
    <x v="0"/>
    <n v="50000"/>
    <n v="50000"/>
    <n v="0"/>
    <x v="0"/>
    <x v="1"/>
    <x v="0"/>
    <n v="402"/>
    <x v="2"/>
  </r>
  <r>
    <n v="541176"/>
    <x v="0"/>
    <x v="0"/>
    <n v="112000"/>
    <n v="93000"/>
    <n v="1"/>
    <x v="1"/>
    <x v="1"/>
    <x v="0"/>
    <n v="500"/>
    <x v="0"/>
  </r>
  <r>
    <n v="541186"/>
    <x v="0"/>
    <x v="0"/>
    <n v="20000"/>
    <n v="20000"/>
    <n v="0"/>
    <x v="0"/>
    <x v="1"/>
    <x v="0"/>
    <n v="490"/>
    <x v="8"/>
  </r>
  <r>
    <n v="541206"/>
    <x v="1"/>
    <x v="0"/>
    <n v="5000"/>
    <n v="5000"/>
    <n v="0"/>
    <x v="0"/>
    <x v="0"/>
    <x v="1"/>
    <n v="394"/>
    <x v="2"/>
  </r>
  <r>
    <n v="541231"/>
    <x v="0"/>
    <x v="0"/>
    <n v="5000"/>
    <n v="5000"/>
    <n v="0"/>
    <x v="0"/>
    <x v="0"/>
    <x v="1"/>
    <n v="420"/>
    <x v="6"/>
  </r>
  <r>
    <n v="541247"/>
    <x v="1"/>
    <x v="0"/>
    <n v="31000.010000000002"/>
    <n v="31000.010000000002"/>
    <n v="0"/>
    <x v="0"/>
    <x v="0"/>
    <x v="1"/>
    <n v="460"/>
    <x v="1"/>
  </r>
  <r>
    <n v="541254"/>
    <x v="0"/>
    <x v="0"/>
    <n v="26000"/>
    <n v="26000"/>
    <n v="0"/>
    <x v="0"/>
    <x v="0"/>
    <x v="1"/>
    <n v="468"/>
    <x v="1"/>
  </r>
  <r>
    <n v="541264"/>
    <x v="0"/>
    <x v="0"/>
    <n v="33000"/>
    <n v="33000"/>
    <n v="0"/>
    <x v="0"/>
    <x v="1"/>
    <x v="2"/>
    <n v="495"/>
    <x v="0"/>
  </r>
  <r>
    <n v="541270"/>
    <x v="1"/>
    <x v="0"/>
    <n v="40000"/>
    <n v="40000"/>
    <n v="0"/>
    <x v="0"/>
    <x v="1"/>
    <x v="2"/>
    <n v="454"/>
    <x v="1"/>
  </r>
  <r>
    <n v="541394"/>
    <x v="0"/>
    <x v="0"/>
    <n v="35000"/>
    <n v="35000"/>
    <n v="0"/>
    <x v="0"/>
    <x v="1"/>
    <x v="2"/>
    <n v="488"/>
    <x v="8"/>
  </r>
  <r>
    <n v="541453"/>
    <x v="0"/>
    <x v="0"/>
    <n v="54000"/>
    <n v="54000"/>
    <n v="0"/>
    <x v="0"/>
    <x v="0"/>
    <x v="1"/>
    <n v="442"/>
    <x v="3"/>
  </r>
  <r>
    <n v="541463"/>
    <x v="0"/>
    <x v="0"/>
    <n v="20000"/>
    <n v="20000"/>
    <n v="0"/>
    <x v="0"/>
    <x v="0"/>
    <x v="1"/>
    <n v="483"/>
    <x v="8"/>
  </r>
  <r>
    <n v="541595"/>
    <x v="0"/>
    <x v="0"/>
    <n v="12000"/>
    <n v="12000"/>
    <n v="0"/>
    <x v="0"/>
    <x v="0"/>
    <x v="2"/>
    <n v="460"/>
    <x v="1"/>
  </r>
  <r>
    <n v="541619"/>
    <x v="0"/>
    <x v="0"/>
    <n v="49000"/>
    <n v="49000"/>
    <n v="0"/>
    <x v="0"/>
    <x v="0"/>
    <x v="2"/>
    <n v="409"/>
    <x v="2"/>
  </r>
  <r>
    <n v="541644"/>
    <x v="1"/>
    <x v="0"/>
    <n v="2000"/>
    <n v="2000"/>
    <n v="0"/>
    <x v="0"/>
    <x v="0"/>
    <x v="1"/>
    <n v="428"/>
    <x v="6"/>
  </r>
  <r>
    <n v="541657"/>
    <x v="0"/>
    <x v="0"/>
    <n v="7000"/>
    <n v="7000"/>
    <n v="0"/>
    <x v="0"/>
    <x v="0"/>
    <x v="1"/>
    <n v="489"/>
    <x v="8"/>
  </r>
  <r>
    <n v="541661"/>
    <x v="0"/>
    <x v="0"/>
    <n v="60000"/>
    <n v="60000"/>
    <n v="0"/>
    <x v="0"/>
    <x v="1"/>
    <x v="2"/>
    <n v="466"/>
    <x v="1"/>
  </r>
  <r>
    <n v="541663"/>
    <x v="0"/>
    <x v="0"/>
    <n v="30000"/>
    <n v="30000"/>
    <n v="0"/>
    <x v="0"/>
    <x v="0"/>
    <x v="0"/>
    <n v="432"/>
    <x v="3"/>
  </r>
  <r>
    <n v="541672"/>
    <x v="0"/>
    <x v="0"/>
    <n v="35000"/>
    <n v="35000"/>
    <n v="0"/>
    <x v="0"/>
    <x v="0"/>
    <x v="0"/>
    <n v="501"/>
    <x v="0"/>
  </r>
  <r>
    <n v="541679"/>
    <x v="0"/>
    <x v="1"/>
    <n v="35000"/>
    <n v="35000"/>
    <n v="0"/>
    <x v="0"/>
    <x v="1"/>
    <x v="1"/>
    <n v="500"/>
    <x v="0"/>
  </r>
  <r>
    <n v="541684"/>
    <x v="1"/>
    <x v="1"/>
    <n v="25000"/>
    <n v="25000"/>
    <n v="0"/>
    <x v="0"/>
    <x v="0"/>
    <x v="1"/>
    <n v="456"/>
    <x v="1"/>
  </r>
  <r>
    <n v="541688"/>
    <x v="0"/>
    <x v="0"/>
    <n v="30000"/>
    <n v="30000"/>
    <n v="0"/>
    <x v="0"/>
    <x v="1"/>
    <x v="2"/>
    <n v="478"/>
    <x v="8"/>
  </r>
  <r>
    <n v="541689"/>
    <x v="1"/>
    <x v="0"/>
    <n v="99450"/>
    <n v="99450"/>
    <n v="0"/>
    <x v="0"/>
    <x v="0"/>
    <x v="1"/>
    <n v="453"/>
    <x v="1"/>
  </r>
  <r>
    <n v="541691"/>
    <x v="1"/>
    <x v="0"/>
    <n v="1500"/>
    <n v="1500"/>
    <n v="0"/>
    <x v="0"/>
    <x v="0"/>
    <x v="1"/>
    <n v="433"/>
    <x v="3"/>
  </r>
  <r>
    <n v="541693"/>
    <x v="0"/>
    <x v="1"/>
    <n v="35000"/>
    <n v="35000"/>
    <n v="0"/>
    <x v="0"/>
    <x v="1"/>
    <x v="0"/>
    <n v="420"/>
    <x v="6"/>
  </r>
  <r>
    <n v="541698"/>
    <x v="2"/>
    <x v="0"/>
    <n v="25000"/>
    <n v="25000"/>
    <n v="0"/>
    <x v="0"/>
    <x v="1"/>
    <x v="0"/>
    <n v="501"/>
    <x v="0"/>
  </r>
  <r>
    <n v="541701"/>
    <x v="0"/>
    <x v="2"/>
    <n v="25000"/>
    <n v="25000"/>
    <n v="0"/>
    <x v="0"/>
    <x v="0"/>
    <x v="0"/>
    <n v="487"/>
    <x v="8"/>
  </r>
  <r>
    <n v="541702"/>
    <x v="1"/>
    <x v="0"/>
    <n v="5000"/>
    <n v="5000"/>
    <n v="0"/>
    <x v="0"/>
    <x v="1"/>
    <x v="0"/>
    <n v="500"/>
    <x v="0"/>
  </r>
  <r>
    <n v="541704"/>
    <x v="0"/>
    <x v="0"/>
    <n v="30000"/>
    <n v="30000"/>
    <n v="0"/>
    <x v="0"/>
    <x v="1"/>
    <x v="1"/>
    <n v="470"/>
    <x v="1"/>
  </r>
  <r>
    <n v="541705"/>
    <x v="0"/>
    <x v="1"/>
    <n v="95000"/>
    <n v="95000"/>
    <n v="0"/>
    <x v="0"/>
    <x v="1"/>
    <x v="0"/>
    <n v="487"/>
    <x v="8"/>
  </r>
  <r>
    <n v="541715"/>
    <x v="0"/>
    <x v="0"/>
    <n v="42000"/>
    <n v="42000"/>
    <n v="0"/>
    <x v="0"/>
    <x v="0"/>
    <x v="0"/>
    <n v="451"/>
    <x v="1"/>
  </r>
  <r>
    <n v="541717"/>
    <x v="1"/>
    <x v="0"/>
    <n v="500"/>
    <n v="500"/>
    <n v="0"/>
    <x v="0"/>
    <x v="1"/>
    <x v="1"/>
    <n v="443"/>
    <x v="3"/>
  </r>
  <r>
    <n v="541728"/>
    <x v="0"/>
    <x v="0"/>
    <n v="41000"/>
    <n v="41000"/>
    <n v="0"/>
    <x v="0"/>
    <x v="0"/>
    <x v="0"/>
    <n v="473"/>
    <x v="8"/>
  </r>
  <r>
    <n v="541746"/>
    <x v="1"/>
    <x v="0"/>
    <n v="30000"/>
    <n v="30000"/>
    <n v="0"/>
    <x v="0"/>
    <x v="0"/>
    <x v="2"/>
    <n v="469"/>
    <x v="1"/>
  </r>
  <r>
    <n v="541749"/>
    <x v="1"/>
    <x v="0"/>
    <n v="35000"/>
    <n v="35000"/>
    <n v="0"/>
    <x v="0"/>
    <x v="0"/>
    <x v="0"/>
    <n v="404"/>
    <x v="2"/>
  </r>
  <r>
    <n v="541756"/>
    <x v="0"/>
    <x v="1"/>
    <n v="35000"/>
    <n v="35000"/>
    <n v="0"/>
    <x v="0"/>
    <x v="1"/>
    <x v="1"/>
    <n v="480"/>
    <x v="8"/>
  </r>
  <r>
    <n v="541763"/>
    <x v="0"/>
    <x v="1"/>
    <n v="40000"/>
    <n v="40000"/>
    <n v="0"/>
    <x v="0"/>
    <x v="1"/>
    <x v="0"/>
    <n v="478"/>
    <x v="8"/>
  </r>
  <r>
    <n v="541780"/>
    <x v="1"/>
    <x v="1"/>
    <n v="20000"/>
    <n v="20000"/>
    <n v="0"/>
    <x v="0"/>
    <x v="0"/>
    <x v="1"/>
    <n v="469"/>
    <x v="1"/>
  </r>
  <r>
    <n v="541787"/>
    <x v="0"/>
    <x v="0"/>
    <n v="30000"/>
    <n v="30000"/>
    <n v="0"/>
    <x v="0"/>
    <x v="1"/>
    <x v="1"/>
    <n v="542"/>
    <x v="9"/>
  </r>
  <r>
    <n v="541794"/>
    <x v="0"/>
    <x v="0"/>
    <n v="30000"/>
    <n v="30000"/>
    <n v="0"/>
    <x v="0"/>
    <x v="1"/>
    <x v="1"/>
    <n v="457"/>
    <x v="1"/>
  </r>
  <r>
    <n v="541796"/>
    <x v="0"/>
    <x v="0"/>
    <n v="145000"/>
    <n v="145000"/>
    <n v="0"/>
    <x v="0"/>
    <x v="1"/>
    <x v="2"/>
    <n v="513"/>
    <x v="7"/>
  </r>
  <r>
    <n v="541805"/>
    <x v="1"/>
    <x v="0"/>
    <n v="500"/>
    <n v="500"/>
    <n v="0"/>
    <x v="0"/>
    <x v="0"/>
    <x v="2"/>
    <n v="405"/>
    <x v="2"/>
  </r>
  <r>
    <n v="541811"/>
    <x v="0"/>
    <x v="0"/>
    <n v="36000"/>
    <n v="36000"/>
    <n v="0"/>
    <x v="0"/>
    <x v="1"/>
    <x v="1"/>
    <n v="517"/>
    <x v="7"/>
  </r>
  <r>
    <n v="541819"/>
    <x v="1"/>
    <x v="0"/>
    <n v="30000"/>
    <n v="30000"/>
    <n v="0"/>
    <x v="0"/>
    <x v="0"/>
    <x v="2"/>
    <n v="468"/>
    <x v="1"/>
  </r>
  <r>
    <n v="541827"/>
    <x v="0"/>
    <x v="0"/>
    <n v="18000"/>
    <n v="18000"/>
    <n v="0"/>
    <x v="0"/>
    <x v="1"/>
    <x v="0"/>
    <n v="498"/>
    <x v="0"/>
  </r>
  <r>
    <n v="541831"/>
    <x v="0"/>
    <x v="0"/>
    <n v="10000"/>
    <n v="10000"/>
    <n v="0"/>
    <x v="0"/>
    <x v="0"/>
    <x v="1"/>
    <n v="420"/>
    <x v="6"/>
  </r>
  <r>
    <n v="541832"/>
    <x v="0"/>
    <x v="2"/>
    <n v="68500"/>
    <n v="68500"/>
    <n v="0"/>
    <x v="0"/>
    <x v="0"/>
    <x v="1"/>
    <n v="485"/>
    <x v="8"/>
  </r>
  <r>
    <n v="541836"/>
    <x v="0"/>
    <x v="0"/>
    <n v="15000"/>
    <n v="15000"/>
    <n v="0"/>
    <x v="0"/>
    <x v="1"/>
    <x v="0"/>
    <n v="474"/>
    <x v="8"/>
  </r>
  <r>
    <n v="541844"/>
    <x v="0"/>
    <x v="1"/>
    <n v="10000"/>
    <n v="10000"/>
    <n v="0"/>
    <x v="0"/>
    <x v="1"/>
    <x v="0"/>
    <n v="470"/>
    <x v="1"/>
  </r>
  <r>
    <n v="541852"/>
    <x v="1"/>
    <x v="0"/>
    <n v="40000"/>
    <n v="40000"/>
    <n v="0"/>
    <x v="0"/>
    <x v="1"/>
    <x v="0"/>
    <n v="449"/>
    <x v="3"/>
  </r>
  <r>
    <n v="541866"/>
    <x v="0"/>
    <x v="0"/>
    <n v="31000"/>
    <n v="31000"/>
    <n v="0"/>
    <x v="0"/>
    <x v="1"/>
    <x v="1"/>
    <n v="516"/>
    <x v="7"/>
  </r>
  <r>
    <n v="541882"/>
    <x v="0"/>
    <x v="0"/>
    <n v="500"/>
    <n v="500"/>
    <n v="0"/>
    <x v="0"/>
    <x v="0"/>
    <x v="1"/>
    <n v="463"/>
    <x v="1"/>
  </r>
  <r>
    <n v="541884"/>
    <x v="1"/>
    <x v="0"/>
    <n v="35000"/>
    <n v="35000"/>
    <n v="0"/>
    <x v="0"/>
    <x v="0"/>
    <x v="2"/>
    <n v="407"/>
    <x v="2"/>
  </r>
  <r>
    <n v="541889"/>
    <x v="1"/>
    <x v="0"/>
    <n v="25500"/>
    <n v="25500"/>
    <n v="0"/>
    <x v="0"/>
    <x v="0"/>
    <x v="1"/>
    <n v="430"/>
    <x v="6"/>
  </r>
  <r>
    <n v="541918"/>
    <x v="0"/>
    <x v="0"/>
    <n v="43000"/>
    <n v="43000"/>
    <n v="0"/>
    <x v="0"/>
    <x v="0"/>
    <x v="0"/>
    <n v="498"/>
    <x v="0"/>
  </r>
  <r>
    <n v="541933"/>
    <x v="1"/>
    <x v="0"/>
    <n v="35000"/>
    <n v="35000"/>
    <n v="0"/>
    <x v="0"/>
    <x v="1"/>
    <x v="1"/>
    <n v="418"/>
    <x v="6"/>
  </r>
  <r>
    <n v="541940"/>
    <x v="0"/>
    <x v="0"/>
    <n v="40000"/>
    <n v="40000"/>
    <n v="0"/>
    <x v="0"/>
    <x v="1"/>
    <x v="0"/>
    <n v="458"/>
    <x v="1"/>
  </r>
  <r>
    <n v="541944"/>
    <x v="0"/>
    <x v="0"/>
    <n v="30000"/>
    <n v="0"/>
    <n v="1"/>
    <x v="1"/>
    <x v="0"/>
    <x v="2"/>
    <n v="431"/>
    <x v="3"/>
  </r>
  <r>
    <n v="541949"/>
    <x v="0"/>
    <x v="0"/>
    <n v="30000"/>
    <n v="30000"/>
    <n v="0"/>
    <x v="0"/>
    <x v="1"/>
    <x v="0"/>
    <n v="504"/>
    <x v="0"/>
  </r>
  <r>
    <n v="541951"/>
    <x v="0"/>
    <x v="1"/>
    <n v="6000"/>
    <n v="6000"/>
    <n v="0"/>
    <x v="0"/>
    <x v="1"/>
    <x v="1"/>
    <n v="425"/>
    <x v="6"/>
  </r>
  <r>
    <n v="541959"/>
    <x v="0"/>
    <x v="2"/>
    <n v="20000"/>
    <n v="20000"/>
    <n v="0"/>
    <x v="0"/>
    <x v="1"/>
    <x v="0"/>
    <n v="532"/>
    <x v="9"/>
  </r>
  <r>
    <n v="541961"/>
    <x v="1"/>
    <x v="0"/>
    <n v="35000"/>
    <n v="35000"/>
    <n v="0"/>
    <x v="0"/>
    <x v="1"/>
    <x v="2"/>
    <n v="480"/>
    <x v="8"/>
  </r>
  <r>
    <n v="541969"/>
    <x v="0"/>
    <x v="0"/>
    <n v="30000"/>
    <n v="30000"/>
    <n v="0"/>
    <x v="0"/>
    <x v="0"/>
    <x v="2"/>
    <n v="465"/>
    <x v="1"/>
  </r>
  <r>
    <n v="541974"/>
    <x v="0"/>
    <x v="1"/>
    <n v="40000"/>
    <n v="40000"/>
    <n v="0"/>
    <x v="0"/>
    <x v="1"/>
    <x v="0"/>
    <n v="484"/>
    <x v="8"/>
  </r>
  <r>
    <n v="542004"/>
    <x v="0"/>
    <x v="0"/>
    <n v="35000"/>
    <n v="35000"/>
    <n v="0"/>
    <x v="0"/>
    <x v="1"/>
    <x v="2"/>
    <n v="455"/>
    <x v="1"/>
  </r>
  <r>
    <n v="542008"/>
    <x v="0"/>
    <x v="2"/>
    <n v="30000"/>
    <n v="30000"/>
    <n v="0"/>
    <x v="0"/>
    <x v="0"/>
    <x v="0"/>
    <n v="443"/>
    <x v="3"/>
  </r>
  <r>
    <n v="542009"/>
    <x v="1"/>
    <x v="0"/>
    <n v="20000"/>
    <n v="20000"/>
    <n v="0"/>
    <x v="0"/>
    <x v="1"/>
    <x v="1"/>
    <n v="398"/>
    <x v="2"/>
  </r>
  <r>
    <n v="542012"/>
    <x v="0"/>
    <x v="1"/>
    <n v="50000"/>
    <n v="50000"/>
    <n v="0"/>
    <x v="0"/>
    <x v="0"/>
    <x v="2"/>
    <n v="443"/>
    <x v="3"/>
  </r>
  <r>
    <n v="542013"/>
    <x v="0"/>
    <x v="0"/>
    <n v="65000"/>
    <n v="65000"/>
    <n v="0"/>
    <x v="0"/>
    <x v="0"/>
    <x v="1"/>
    <n v="447"/>
    <x v="3"/>
  </r>
  <r>
    <n v="542020"/>
    <x v="0"/>
    <x v="0"/>
    <n v="55000"/>
    <n v="55000"/>
    <n v="0"/>
    <x v="0"/>
    <x v="0"/>
    <x v="1"/>
    <n v="462"/>
    <x v="1"/>
  </r>
  <r>
    <n v="542030"/>
    <x v="0"/>
    <x v="0"/>
    <n v="40000"/>
    <n v="40000"/>
    <n v="0"/>
    <x v="0"/>
    <x v="1"/>
    <x v="0"/>
    <n v="523"/>
    <x v="7"/>
  </r>
  <r>
    <n v="542032"/>
    <x v="1"/>
    <x v="0"/>
    <n v="500"/>
    <n v="500"/>
    <n v="0"/>
    <x v="0"/>
    <x v="1"/>
    <x v="1"/>
    <n v="460"/>
    <x v="1"/>
  </r>
  <r>
    <n v="542039"/>
    <x v="1"/>
    <x v="0"/>
    <n v="10500"/>
    <n v="0"/>
    <n v="1"/>
    <x v="1"/>
    <x v="0"/>
    <x v="1"/>
    <n v="405"/>
    <x v="2"/>
  </r>
  <r>
    <n v="542043"/>
    <x v="0"/>
    <x v="0"/>
    <n v="122695"/>
    <n v="122695"/>
    <n v="0"/>
    <x v="0"/>
    <x v="1"/>
    <x v="0"/>
    <n v="523"/>
    <x v="7"/>
  </r>
  <r>
    <n v="542044"/>
    <x v="0"/>
    <x v="0"/>
    <n v="57000"/>
    <n v="57000"/>
    <n v="0"/>
    <x v="0"/>
    <x v="1"/>
    <x v="1"/>
    <n v="508"/>
    <x v="0"/>
  </r>
  <r>
    <n v="542046"/>
    <x v="1"/>
    <x v="1"/>
    <n v="1000"/>
    <n v="1000"/>
    <n v="0"/>
    <x v="0"/>
    <x v="1"/>
    <x v="1"/>
    <n v="466"/>
    <x v="1"/>
  </r>
  <r>
    <n v="542069"/>
    <x v="0"/>
    <x v="1"/>
    <n v="25000"/>
    <n v="25000"/>
    <n v="0"/>
    <x v="0"/>
    <x v="1"/>
    <x v="0"/>
    <n v="501"/>
    <x v="0"/>
  </r>
  <r>
    <n v="542080"/>
    <x v="0"/>
    <x v="1"/>
    <n v="60000"/>
    <n v="60000"/>
    <n v="0"/>
    <x v="0"/>
    <x v="0"/>
    <x v="1"/>
    <n v="424"/>
    <x v="6"/>
  </r>
  <r>
    <n v="542091"/>
    <x v="0"/>
    <x v="1"/>
    <n v="17000"/>
    <n v="17000"/>
    <n v="0"/>
    <x v="0"/>
    <x v="1"/>
    <x v="1"/>
    <n v="441"/>
    <x v="3"/>
  </r>
  <r>
    <n v="542101"/>
    <x v="0"/>
    <x v="0"/>
    <n v="40000"/>
    <n v="40000"/>
    <n v="0"/>
    <x v="0"/>
    <x v="1"/>
    <x v="1"/>
    <n v="479"/>
    <x v="8"/>
  </r>
  <r>
    <n v="542113"/>
    <x v="0"/>
    <x v="1"/>
    <n v="40500"/>
    <n v="40500"/>
    <n v="0"/>
    <x v="0"/>
    <x v="0"/>
    <x v="0"/>
    <n v="447"/>
    <x v="3"/>
  </r>
  <r>
    <n v="542115"/>
    <x v="0"/>
    <x v="0"/>
    <n v="65000"/>
    <n v="65000"/>
    <n v="0"/>
    <x v="0"/>
    <x v="0"/>
    <x v="1"/>
    <n v="462"/>
    <x v="1"/>
  </r>
  <r>
    <n v="542121"/>
    <x v="1"/>
    <x v="0"/>
    <n v="30000"/>
    <n v="30000"/>
    <n v="0"/>
    <x v="0"/>
    <x v="1"/>
    <x v="1"/>
    <n v="483"/>
    <x v="8"/>
  </r>
  <r>
    <n v="542125"/>
    <x v="1"/>
    <x v="1"/>
    <n v="30000"/>
    <n v="30000"/>
    <n v="0"/>
    <x v="0"/>
    <x v="1"/>
    <x v="0"/>
    <n v="358"/>
    <x v="5"/>
  </r>
  <r>
    <n v="542128"/>
    <x v="0"/>
    <x v="0"/>
    <n v="50000"/>
    <n v="50000"/>
    <n v="0"/>
    <x v="0"/>
    <x v="1"/>
    <x v="0"/>
    <n v="465"/>
    <x v="1"/>
  </r>
  <r>
    <n v="542129"/>
    <x v="0"/>
    <x v="0"/>
    <n v="60000"/>
    <n v="60000"/>
    <n v="0"/>
    <x v="0"/>
    <x v="1"/>
    <x v="0"/>
    <n v="524"/>
    <x v="7"/>
  </r>
  <r>
    <n v="542132"/>
    <x v="0"/>
    <x v="0"/>
    <n v="35000"/>
    <n v="35000"/>
    <n v="0"/>
    <x v="0"/>
    <x v="1"/>
    <x v="0"/>
    <n v="484"/>
    <x v="8"/>
  </r>
  <r>
    <n v="542133"/>
    <x v="1"/>
    <x v="0"/>
    <n v="20000"/>
    <n v="20000"/>
    <n v="0"/>
    <x v="0"/>
    <x v="0"/>
    <x v="2"/>
    <n v="446"/>
    <x v="3"/>
  </r>
  <r>
    <n v="542137"/>
    <x v="0"/>
    <x v="0"/>
    <n v="125000"/>
    <n v="125000"/>
    <n v="0"/>
    <x v="0"/>
    <x v="1"/>
    <x v="2"/>
    <n v="478"/>
    <x v="8"/>
  </r>
  <r>
    <n v="542140"/>
    <x v="1"/>
    <x v="1"/>
    <n v="33000"/>
    <n v="33000"/>
    <n v="0"/>
    <x v="0"/>
    <x v="0"/>
    <x v="2"/>
    <n v="420"/>
    <x v="6"/>
  </r>
  <r>
    <n v="542148"/>
    <x v="0"/>
    <x v="0"/>
    <n v="40000"/>
    <n v="40000"/>
    <n v="0"/>
    <x v="0"/>
    <x v="0"/>
    <x v="0"/>
    <n v="442"/>
    <x v="3"/>
  </r>
  <r>
    <n v="542151"/>
    <x v="0"/>
    <x v="1"/>
    <n v="16000"/>
    <n v="16000"/>
    <n v="0"/>
    <x v="0"/>
    <x v="1"/>
    <x v="0"/>
    <n v="508"/>
    <x v="0"/>
  </r>
  <r>
    <n v="542152"/>
    <x v="1"/>
    <x v="0"/>
    <n v="35000"/>
    <n v="35000"/>
    <n v="0"/>
    <x v="0"/>
    <x v="0"/>
    <x v="0"/>
    <n v="469"/>
    <x v="1"/>
  </r>
  <r>
    <n v="542163"/>
    <x v="0"/>
    <x v="2"/>
    <n v="40000"/>
    <n v="40000"/>
    <n v="0"/>
    <x v="0"/>
    <x v="1"/>
    <x v="1"/>
    <n v="471"/>
    <x v="8"/>
  </r>
  <r>
    <n v="542177"/>
    <x v="1"/>
    <x v="0"/>
    <n v="40000"/>
    <n v="40000"/>
    <n v="0"/>
    <x v="0"/>
    <x v="1"/>
    <x v="2"/>
    <n v="490"/>
    <x v="8"/>
  </r>
  <r>
    <n v="542178"/>
    <x v="0"/>
    <x v="0"/>
    <n v="25000"/>
    <n v="25000"/>
    <n v="0"/>
    <x v="0"/>
    <x v="1"/>
    <x v="1"/>
    <n v="475"/>
    <x v="8"/>
  </r>
  <r>
    <n v="542179"/>
    <x v="0"/>
    <x v="2"/>
    <n v="20000"/>
    <n v="20000"/>
    <n v="0"/>
    <x v="0"/>
    <x v="0"/>
    <x v="1"/>
    <n v="512"/>
    <x v="7"/>
  </r>
  <r>
    <n v="542185"/>
    <x v="0"/>
    <x v="0"/>
    <n v="42250"/>
    <n v="42250"/>
    <n v="0"/>
    <x v="0"/>
    <x v="1"/>
    <x v="1"/>
    <n v="456"/>
    <x v="1"/>
  </r>
  <r>
    <n v="542195"/>
    <x v="1"/>
    <x v="0"/>
    <n v="45000"/>
    <n v="45000"/>
    <n v="0"/>
    <x v="0"/>
    <x v="1"/>
    <x v="0"/>
    <n v="465"/>
    <x v="1"/>
  </r>
  <r>
    <n v="542198"/>
    <x v="1"/>
    <x v="0"/>
    <n v="40000"/>
    <n v="40000"/>
    <n v="0"/>
    <x v="0"/>
    <x v="1"/>
    <x v="0"/>
    <n v="500"/>
    <x v="0"/>
  </r>
  <r>
    <n v="542204"/>
    <x v="1"/>
    <x v="0"/>
    <n v="30000"/>
    <n v="30000"/>
    <n v="0"/>
    <x v="0"/>
    <x v="1"/>
    <x v="0"/>
    <n v="482"/>
    <x v="8"/>
  </r>
  <r>
    <n v="542211"/>
    <x v="0"/>
    <x v="0"/>
    <n v="40000"/>
    <n v="40000"/>
    <n v="0"/>
    <x v="0"/>
    <x v="1"/>
    <x v="2"/>
    <n v="466"/>
    <x v="1"/>
  </r>
  <r>
    <n v="542212"/>
    <x v="0"/>
    <x v="0"/>
    <n v="35000"/>
    <n v="35000"/>
    <n v="0"/>
    <x v="0"/>
    <x v="1"/>
    <x v="2"/>
    <n v="499"/>
    <x v="0"/>
  </r>
  <r>
    <n v="542213"/>
    <x v="0"/>
    <x v="0"/>
    <n v="38200"/>
    <n v="38200"/>
    <n v="0"/>
    <x v="0"/>
    <x v="0"/>
    <x v="2"/>
    <n v="508"/>
    <x v="0"/>
  </r>
  <r>
    <n v="542215"/>
    <x v="0"/>
    <x v="2"/>
    <n v="36251"/>
    <n v="36251"/>
    <n v="0"/>
    <x v="0"/>
    <x v="1"/>
    <x v="1"/>
    <n v="477"/>
    <x v="8"/>
  </r>
  <r>
    <n v="542221"/>
    <x v="1"/>
    <x v="0"/>
    <n v="25000"/>
    <n v="25000"/>
    <n v="0"/>
    <x v="0"/>
    <x v="0"/>
    <x v="1"/>
    <n v="403"/>
    <x v="2"/>
  </r>
  <r>
    <n v="542224"/>
    <x v="0"/>
    <x v="0"/>
    <n v="7000"/>
    <n v="7000"/>
    <n v="0"/>
    <x v="0"/>
    <x v="0"/>
    <x v="1"/>
    <n v="462"/>
    <x v="1"/>
  </r>
  <r>
    <n v="542225"/>
    <x v="1"/>
    <x v="0"/>
    <n v="88000"/>
    <n v="71019.439999999988"/>
    <n v="1"/>
    <x v="1"/>
    <x v="1"/>
    <x v="2"/>
    <n v="467"/>
    <x v="1"/>
  </r>
  <r>
    <n v="542226"/>
    <x v="0"/>
    <x v="2"/>
    <n v="55000"/>
    <n v="55000"/>
    <n v="0"/>
    <x v="0"/>
    <x v="0"/>
    <x v="1"/>
    <n v="497"/>
    <x v="0"/>
  </r>
  <r>
    <n v="542234"/>
    <x v="0"/>
    <x v="0"/>
    <n v="43000"/>
    <n v="43000"/>
    <n v="0"/>
    <x v="0"/>
    <x v="0"/>
    <x v="0"/>
    <n v="477"/>
    <x v="8"/>
  </r>
  <r>
    <n v="542239"/>
    <x v="0"/>
    <x v="0"/>
    <n v="500"/>
    <n v="500"/>
    <n v="0"/>
    <x v="0"/>
    <x v="1"/>
    <x v="1"/>
    <n v="492"/>
    <x v="0"/>
  </r>
  <r>
    <n v="542241"/>
    <x v="1"/>
    <x v="0"/>
    <n v="35000"/>
    <n v="35000"/>
    <n v="0"/>
    <x v="0"/>
    <x v="1"/>
    <x v="0"/>
    <n v="378"/>
    <x v="4"/>
  </r>
  <r>
    <n v="542244"/>
    <x v="0"/>
    <x v="0"/>
    <n v="35000"/>
    <n v="35000"/>
    <n v="0"/>
    <x v="0"/>
    <x v="1"/>
    <x v="1"/>
    <n v="517"/>
    <x v="7"/>
  </r>
  <r>
    <n v="542247"/>
    <x v="0"/>
    <x v="0"/>
    <n v="22000"/>
    <n v="22000"/>
    <n v="0"/>
    <x v="0"/>
    <x v="1"/>
    <x v="2"/>
    <n v="494"/>
    <x v="0"/>
  </r>
  <r>
    <n v="542259"/>
    <x v="0"/>
    <x v="0"/>
    <n v="20000"/>
    <n v="20000"/>
    <n v="0"/>
    <x v="0"/>
    <x v="1"/>
    <x v="0"/>
    <n v="453"/>
    <x v="1"/>
  </r>
  <r>
    <n v="542266"/>
    <x v="0"/>
    <x v="0"/>
    <n v="22000"/>
    <n v="22000"/>
    <n v="0"/>
    <x v="0"/>
    <x v="0"/>
    <x v="1"/>
    <n v="446"/>
    <x v="3"/>
  </r>
  <r>
    <n v="542274"/>
    <x v="0"/>
    <x v="0"/>
    <n v="48000"/>
    <n v="36000"/>
    <n v="1"/>
    <x v="1"/>
    <x v="0"/>
    <x v="1"/>
    <n v="464"/>
    <x v="1"/>
  </r>
  <r>
    <n v="542277"/>
    <x v="0"/>
    <x v="1"/>
    <n v="58000"/>
    <n v="58000"/>
    <n v="0"/>
    <x v="0"/>
    <x v="1"/>
    <x v="0"/>
    <n v="482"/>
    <x v="8"/>
  </r>
  <r>
    <n v="542281"/>
    <x v="0"/>
    <x v="1"/>
    <n v="30000"/>
    <n v="30000"/>
    <n v="0"/>
    <x v="0"/>
    <x v="0"/>
    <x v="2"/>
    <n v="470"/>
    <x v="1"/>
  </r>
  <r>
    <n v="542282"/>
    <x v="1"/>
    <x v="0"/>
    <n v="39000"/>
    <n v="39000"/>
    <n v="0"/>
    <x v="0"/>
    <x v="0"/>
    <x v="1"/>
    <n v="437"/>
    <x v="3"/>
  </r>
  <r>
    <n v="542285"/>
    <x v="1"/>
    <x v="0"/>
    <n v="40000"/>
    <n v="40000"/>
    <n v="0"/>
    <x v="0"/>
    <x v="1"/>
    <x v="1"/>
    <n v="455"/>
    <x v="1"/>
  </r>
  <r>
    <n v="542300"/>
    <x v="1"/>
    <x v="1"/>
    <n v="2000"/>
    <n v="2000"/>
    <n v="0"/>
    <x v="0"/>
    <x v="0"/>
    <x v="0"/>
    <n v="437"/>
    <x v="3"/>
  </r>
  <r>
    <n v="542303"/>
    <x v="1"/>
    <x v="0"/>
    <n v="500"/>
    <n v="500"/>
    <n v="0"/>
    <x v="0"/>
    <x v="0"/>
    <x v="1"/>
    <n v="439"/>
    <x v="3"/>
  </r>
  <r>
    <n v="542305"/>
    <x v="1"/>
    <x v="0"/>
    <n v="25000"/>
    <n v="25000"/>
    <n v="0"/>
    <x v="0"/>
    <x v="1"/>
    <x v="1"/>
    <n v="490"/>
    <x v="8"/>
  </r>
  <r>
    <n v="542314"/>
    <x v="0"/>
    <x v="0"/>
    <n v="95500"/>
    <n v="95500"/>
    <n v="0"/>
    <x v="0"/>
    <x v="1"/>
    <x v="0"/>
    <n v="458"/>
    <x v="1"/>
  </r>
  <r>
    <n v="542320"/>
    <x v="1"/>
    <x v="0"/>
    <n v="35000"/>
    <n v="35000"/>
    <n v="0"/>
    <x v="0"/>
    <x v="1"/>
    <x v="1"/>
    <n v="520"/>
    <x v="7"/>
  </r>
  <r>
    <n v="542324"/>
    <x v="0"/>
    <x v="1"/>
    <n v="34000"/>
    <n v="34000"/>
    <n v="0"/>
    <x v="0"/>
    <x v="0"/>
    <x v="0"/>
    <n v="481"/>
    <x v="8"/>
  </r>
  <r>
    <n v="542331"/>
    <x v="0"/>
    <x v="0"/>
    <n v="79000"/>
    <n v="79000"/>
    <n v="0"/>
    <x v="0"/>
    <x v="1"/>
    <x v="2"/>
    <n v="505"/>
    <x v="0"/>
  </r>
  <r>
    <n v="542340"/>
    <x v="1"/>
    <x v="0"/>
    <n v="6000"/>
    <n v="6000"/>
    <n v="0"/>
    <x v="0"/>
    <x v="1"/>
    <x v="1"/>
    <n v="451"/>
    <x v="1"/>
  </r>
  <r>
    <n v="542342"/>
    <x v="0"/>
    <x v="0"/>
    <n v="30000"/>
    <n v="30000"/>
    <n v="0"/>
    <x v="0"/>
    <x v="1"/>
    <x v="0"/>
    <n v="492"/>
    <x v="0"/>
  </r>
  <r>
    <n v="542354"/>
    <x v="0"/>
    <x v="1"/>
    <n v="30000"/>
    <n v="30000"/>
    <n v="0"/>
    <x v="0"/>
    <x v="0"/>
    <x v="0"/>
    <n v="478"/>
    <x v="8"/>
  </r>
  <r>
    <n v="542359"/>
    <x v="1"/>
    <x v="0"/>
    <n v="25000"/>
    <n v="25000"/>
    <n v="0"/>
    <x v="0"/>
    <x v="1"/>
    <x v="0"/>
    <n v="479"/>
    <x v="8"/>
  </r>
  <r>
    <n v="542365"/>
    <x v="0"/>
    <x v="2"/>
    <n v="50000"/>
    <n v="50000"/>
    <n v="0"/>
    <x v="0"/>
    <x v="1"/>
    <x v="0"/>
    <n v="512"/>
    <x v="7"/>
  </r>
  <r>
    <n v="542369"/>
    <x v="0"/>
    <x v="1"/>
    <n v="13500"/>
    <n v="13500"/>
    <n v="0"/>
    <x v="0"/>
    <x v="1"/>
    <x v="1"/>
    <n v="474"/>
    <x v="8"/>
  </r>
  <r>
    <n v="542385"/>
    <x v="0"/>
    <x v="1"/>
    <n v="10000"/>
    <n v="10000"/>
    <n v="0"/>
    <x v="0"/>
    <x v="1"/>
    <x v="1"/>
    <n v="494"/>
    <x v="0"/>
  </r>
  <r>
    <n v="542390"/>
    <x v="0"/>
    <x v="0"/>
    <n v="13500"/>
    <n v="10500"/>
    <n v="1"/>
    <x v="1"/>
    <x v="0"/>
    <x v="1"/>
    <n v="453"/>
    <x v="1"/>
  </r>
  <r>
    <n v="542404"/>
    <x v="0"/>
    <x v="0"/>
    <n v="25000"/>
    <n v="25000"/>
    <n v="0"/>
    <x v="0"/>
    <x v="1"/>
    <x v="2"/>
    <n v="532"/>
    <x v="9"/>
  </r>
  <r>
    <n v="542418"/>
    <x v="1"/>
    <x v="0"/>
    <n v="40000"/>
    <n v="40000"/>
    <n v="0"/>
    <x v="0"/>
    <x v="1"/>
    <x v="0"/>
    <n v="460"/>
    <x v="1"/>
  </r>
  <r>
    <n v="542421"/>
    <x v="0"/>
    <x v="0"/>
    <n v="44300"/>
    <n v="44300"/>
    <n v="0"/>
    <x v="0"/>
    <x v="1"/>
    <x v="0"/>
    <n v="461"/>
    <x v="1"/>
  </r>
  <r>
    <n v="542428"/>
    <x v="0"/>
    <x v="0"/>
    <n v="3000"/>
    <n v="3000"/>
    <n v="0"/>
    <x v="0"/>
    <x v="1"/>
    <x v="0"/>
    <n v="466"/>
    <x v="1"/>
  </r>
  <r>
    <n v="542436"/>
    <x v="0"/>
    <x v="0"/>
    <n v="30000"/>
    <n v="30000"/>
    <n v="0"/>
    <x v="0"/>
    <x v="1"/>
    <x v="1"/>
    <n v="435"/>
    <x v="3"/>
  </r>
  <r>
    <n v="542473"/>
    <x v="0"/>
    <x v="2"/>
    <n v="16000"/>
    <n v="16000"/>
    <n v="0"/>
    <x v="0"/>
    <x v="0"/>
    <x v="1"/>
    <n v="470"/>
    <x v="1"/>
  </r>
  <r>
    <n v="542479"/>
    <x v="0"/>
    <x v="1"/>
    <n v="80000"/>
    <n v="80000"/>
    <n v="0"/>
    <x v="0"/>
    <x v="0"/>
    <x v="1"/>
    <n v="535"/>
    <x v="9"/>
  </r>
  <r>
    <n v="542481"/>
    <x v="0"/>
    <x v="0"/>
    <n v="15000"/>
    <n v="15000"/>
    <n v="0"/>
    <x v="0"/>
    <x v="1"/>
    <x v="2"/>
    <n v="464"/>
    <x v="1"/>
  </r>
  <r>
    <n v="542494"/>
    <x v="0"/>
    <x v="0"/>
    <n v="22600"/>
    <n v="22600"/>
    <n v="0"/>
    <x v="0"/>
    <x v="1"/>
    <x v="0"/>
    <n v="439"/>
    <x v="3"/>
  </r>
  <r>
    <n v="542497"/>
    <x v="0"/>
    <x v="0"/>
    <n v="100000"/>
    <n v="100000"/>
    <n v="0"/>
    <x v="0"/>
    <x v="0"/>
    <x v="1"/>
    <n v="429"/>
    <x v="6"/>
  </r>
  <r>
    <n v="542500"/>
    <x v="0"/>
    <x v="1"/>
    <n v="37000"/>
    <n v="37000"/>
    <n v="0"/>
    <x v="0"/>
    <x v="0"/>
    <x v="0"/>
    <n v="491"/>
    <x v="0"/>
  </r>
  <r>
    <n v="542501"/>
    <x v="1"/>
    <x v="0"/>
    <n v="1000"/>
    <n v="1000"/>
    <n v="0"/>
    <x v="0"/>
    <x v="1"/>
    <x v="0"/>
    <n v="391"/>
    <x v="2"/>
  </r>
  <r>
    <n v="542506"/>
    <x v="0"/>
    <x v="1"/>
    <n v="20000"/>
    <n v="20000"/>
    <n v="0"/>
    <x v="0"/>
    <x v="0"/>
    <x v="1"/>
    <n v="430"/>
    <x v="6"/>
  </r>
  <r>
    <n v="542518"/>
    <x v="0"/>
    <x v="1"/>
    <n v="30000"/>
    <n v="30000"/>
    <n v="0"/>
    <x v="0"/>
    <x v="1"/>
    <x v="0"/>
    <n v="502"/>
    <x v="0"/>
  </r>
  <r>
    <n v="542522"/>
    <x v="0"/>
    <x v="1"/>
    <n v="35000"/>
    <n v="35000"/>
    <n v="0"/>
    <x v="0"/>
    <x v="0"/>
    <x v="1"/>
    <n v="501"/>
    <x v="0"/>
  </r>
  <r>
    <n v="542525"/>
    <x v="1"/>
    <x v="0"/>
    <n v="40000"/>
    <n v="40000"/>
    <n v="0"/>
    <x v="0"/>
    <x v="1"/>
    <x v="1"/>
    <n v="486"/>
    <x v="8"/>
  </r>
  <r>
    <n v="542528"/>
    <x v="0"/>
    <x v="0"/>
    <n v="135600"/>
    <n v="135600"/>
    <n v="0"/>
    <x v="0"/>
    <x v="1"/>
    <x v="1"/>
    <n v="453"/>
    <x v="1"/>
  </r>
  <r>
    <n v="542530"/>
    <x v="0"/>
    <x v="0"/>
    <n v="30000"/>
    <n v="30000"/>
    <n v="0"/>
    <x v="0"/>
    <x v="1"/>
    <x v="1"/>
    <n v="445"/>
    <x v="3"/>
  </r>
  <r>
    <n v="542531"/>
    <x v="0"/>
    <x v="1"/>
    <n v="60000"/>
    <n v="60000"/>
    <n v="0"/>
    <x v="0"/>
    <x v="1"/>
    <x v="1"/>
    <n v="476"/>
    <x v="8"/>
  </r>
  <r>
    <n v="542536"/>
    <x v="1"/>
    <x v="0"/>
    <n v="5000"/>
    <n v="5000"/>
    <n v="0"/>
    <x v="0"/>
    <x v="0"/>
    <x v="1"/>
    <n v="457"/>
    <x v="1"/>
  </r>
  <r>
    <n v="542537"/>
    <x v="1"/>
    <x v="0"/>
    <n v="500"/>
    <n v="500"/>
    <n v="0"/>
    <x v="0"/>
    <x v="1"/>
    <x v="1"/>
    <n v="460"/>
    <x v="1"/>
  </r>
  <r>
    <n v="542540"/>
    <x v="0"/>
    <x v="1"/>
    <n v="70000"/>
    <n v="70000"/>
    <n v="0"/>
    <x v="0"/>
    <x v="0"/>
    <x v="1"/>
    <n v="433"/>
    <x v="3"/>
  </r>
  <r>
    <n v="542546"/>
    <x v="0"/>
    <x v="0"/>
    <n v="30000"/>
    <n v="30000"/>
    <n v="0"/>
    <x v="0"/>
    <x v="0"/>
    <x v="1"/>
    <n v="479"/>
    <x v="8"/>
  </r>
  <r>
    <n v="542550"/>
    <x v="0"/>
    <x v="2"/>
    <n v="14000"/>
    <n v="14000"/>
    <n v="0"/>
    <x v="0"/>
    <x v="0"/>
    <x v="1"/>
    <n v="440"/>
    <x v="3"/>
  </r>
  <r>
    <n v="542553"/>
    <x v="1"/>
    <x v="0"/>
    <n v="1000"/>
    <n v="1000"/>
    <n v="0"/>
    <x v="0"/>
    <x v="1"/>
    <x v="1"/>
    <n v="431"/>
    <x v="3"/>
  </r>
  <r>
    <n v="542554"/>
    <x v="0"/>
    <x v="1"/>
    <n v="25000"/>
    <n v="25000"/>
    <n v="0"/>
    <x v="0"/>
    <x v="0"/>
    <x v="0"/>
    <n v="438"/>
    <x v="3"/>
  </r>
  <r>
    <n v="542563"/>
    <x v="0"/>
    <x v="0"/>
    <n v="30000"/>
    <n v="30000"/>
    <n v="0"/>
    <x v="0"/>
    <x v="0"/>
    <x v="2"/>
    <n v="434"/>
    <x v="3"/>
  </r>
  <r>
    <n v="542568"/>
    <x v="1"/>
    <x v="0"/>
    <n v="30000"/>
    <n v="30000"/>
    <n v="0"/>
    <x v="0"/>
    <x v="1"/>
    <x v="0"/>
    <n v="426"/>
    <x v="6"/>
  </r>
  <r>
    <n v="542569"/>
    <x v="0"/>
    <x v="0"/>
    <n v="47000"/>
    <n v="47000"/>
    <n v="0"/>
    <x v="0"/>
    <x v="1"/>
    <x v="2"/>
    <n v="481"/>
    <x v="8"/>
  </r>
  <r>
    <n v="542570"/>
    <x v="0"/>
    <x v="0"/>
    <n v="45500"/>
    <n v="45500"/>
    <n v="0"/>
    <x v="0"/>
    <x v="1"/>
    <x v="0"/>
    <n v="433"/>
    <x v="3"/>
  </r>
  <r>
    <n v="542572"/>
    <x v="0"/>
    <x v="0"/>
    <n v="50000"/>
    <n v="50000"/>
    <n v="0"/>
    <x v="0"/>
    <x v="1"/>
    <x v="0"/>
    <n v="466"/>
    <x v="1"/>
  </r>
  <r>
    <n v="542574"/>
    <x v="0"/>
    <x v="0"/>
    <n v="15000"/>
    <n v="15000"/>
    <n v="0"/>
    <x v="0"/>
    <x v="0"/>
    <x v="1"/>
    <n v="490"/>
    <x v="8"/>
  </r>
  <r>
    <n v="542577"/>
    <x v="0"/>
    <x v="1"/>
    <n v="68500"/>
    <n v="68500"/>
    <n v="0"/>
    <x v="0"/>
    <x v="0"/>
    <x v="0"/>
    <n v="464"/>
    <x v="1"/>
  </r>
  <r>
    <n v="542578"/>
    <x v="1"/>
    <x v="1"/>
    <n v="20000"/>
    <n v="20000"/>
    <n v="0"/>
    <x v="0"/>
    <x v="1"/>
    <x v="0"/>
    <n v="408"/>
    <x v="2"/>
  </r>
  <r>
    <n v="542591"/>
    <x v="0"/>
    <x v="0"/>
    <n v="38000"/>
    <n v="38000"/>
    <n v="0"/>
    <x v="0"/>
    <x v="1"/>
    <x v="2"/>
    <n v="530"/>
    <x v="7"/>
  </r>
  <r>
    <n v="542597"/>
    <x v="0"/>
    <x v="0"/>
    <n v="1000"/>
    <n v="1000"/>
    <n v="0"/>
    <x v="0"/>
    <x v="0"/>
    <x v="0"/>
    <n v="441"/>
    <x v="3"/>
  </r>
  <r>
    <n v="542605"/>
    <x v="0"/>
    <x v="0"/>
    <n v="55000"/>
    <n v="55000"/>
    <n v="0"/>
    <x v="0"/>
    <x v="1"/>
    <x v="0"/>
    <n v="459"/>
    <x v="1"/>
  </r>
  <r>
    <n v="542606"/>
    <x v="0"/>
    <x v="0"/>
    <n v="40000"/>
    <n v="40000"/>
    <n v="0"/>
    <x v="0"/>
    <x v="0"/>
    <x v="1"/>
    <n v="412"/>
    <x v="6"/>
  </r>
  <r>
    <n v="542608"/>
    <x v="0"/>
    <x v="0"/>
    <n v="40000"/>
    <n v="40000"/>
    <n v="0"/>
    <x v="0"/>
    <x v="0"/>
    <x v="0"/>
    <n v="434"/>
    <x v="3"/>
  </r>
  <r>
    <n v="542609"/>
    <x v="1"/>
    <x v="0"/>
    <n v="35000"/>
    <n v="35000"/>
    <n v="0"/>
    <x v="0"/>
    <x v="1"/>
    <x v="2"/>
    <n v="399"/>
    <x v="2"/>
  </r>
  <r>
    <n v="542616"/>
    <x v="1"/>
    <x v="0"/>
    <n v="25000"/>
    <n v="25000"/>
    <n v="0"/>
    <x v="0"/>
    <x v="0"/>
    <x v="2"/>
    <n v="454"/>
    <x v="1"/>
  </r>
  <r>
    <n v="542632"/>
    <x v="0"/>
    <x v="0"/>
    <n v="5500"/>
    <n v="5500"/>
    <n v="0"/>
    <x v="0"/>
    <x v="1"/>
    <x v="0"/>
    <n v="477"/>
    <x v="8"/>
  </r>
  <r>
    <n v="542637"/>
    <x v="0"/>
    <x v="0"/>
    <n v="70000"/>
    <n v="70000"/>
    <n v="0"/>
    <x v="0"/>
    <x v="0"/>
    <x v="1"/>
    <n v="433"/>
    <x v="3"/>
  </r>
  <r>
    <n v="542641"/>
    <x v="0"/>
    <x v="0"/>
    <n v="27500"/>
    <n v="27500"/>
    <n v="0"/>
    <x v="0"/>
    <x v="1"/>
    <x v="1"/>
    <n v="519"/>
    <x v="7"/>
  </r>
  <r>
    <n v="542651"/>
    <x v="0"/>
    <x v="2"/>
    <n v="25000"/>
    <n v="25000"/>
    <n v="0"/>
    <x v="0"/>
    <x v="0"/>
    <x v="0"/>
    <n v="400"/>
    <x v="2"/>
  </r>
  <r>
    <n v="542652"/>
    <x v="0"/>
    <x v="1"/>
    <n v="30000"/>
    <n v="30000"/>
    <n v="0"/>
    <x v="0"/>
    <x v="1"/>
    <x v="0"/>
    <n v="465"/>
    <x v="1"/>
  </r>
  <r>
    <n v="542663"/>
    <x v="0"/>
    <x v="1"/>
    <n v="30000"/>
    <n v="30000"/>
    <n v="0"/>
    <x v="0"/>
    <x v="1"/>
    <x v="0"/>
    <n v="465"/>
    <x v="1"/>
  </r>
  <r>
    <n v="542667"/>
    <x v="0"/>
    <x v="0"/>
    <n v="70000"/>
    <n v="70000"/>
    <n v="0"/>
    <x v="0"/>
    <x v="0"/>
    <x v="1"/>
    <n v="416"/>
    <x v="6"/>
  </r>
  <r>
    <n v="542674"/>
    <x v="0"/>
    <x v="1"/>
    <n v="20000"/>
    <n v="20000"/>
    <n v="0"/>
    <x v="0"/>
    <x v="1"/>
    <x v="0"/>
    <n v="427"/>
    <x v="6"/>
  </r>
  <r>
    <n v="542675"/>
    <x v="1"/>
    <x v="0"/>
    <n v="35000"/>
    <n v="0"/>
    <n v="1"/>
    <x v="1"/>
    <x v="1"/>
    <x v="1"/>
    <n v="394"/>
    <x v="2"/>
  </r>
  <r>
    <n v="542680"/>
    <x v="0"/>
    <x v="0"/>
    <n v="35500"/>
    <n v="35500"/>
    <n v="0"/>
    <x v="0"/>
    <x v="1"/>
    <x v="1"/>
    <n v="437"/>
    <x v="3"/>
  </r>
  <r>
    <n v="542684"/>
    <x v="0"/>
    <x v="1"/>
    <n v="30000"/>
    <n v="30000"/>
    <n v="0"/>
    <x v="0"/>
    <x v="0"/>
    <x v="1"/>
    <n v="527"/>
    <x v="7"/>
  </r>
  <r>
    <n v="542685"/>
    <x v="1"/>
    <x v="0"/>
    <n v="600"/>
    <n v="600"/>
    <n v="0"/>
    <x v="0"/>
    <x v="0"/>
    <x v="1"/>
    <n v="450"/>
    <x v="3"/>
  </r>
  <r>
    <n v="542691"/>
    <x v="1"/>
    <x v="0"/>
    <n v="45000"/>
    <n v="45000"/>
    <n v="0"/>
    <x v="0"/>
    <x v="0"/>
    <x v="2"/>
    <n v="500"/>
    <x v="0"/>
  </r>
  <r>
    <n v="542694"/>
    <x v="1"/>
    <x v="0"/>
    <n v="40000"/>
    <n v="40000"/>
    <n v="0"/>
    <x v="0"/>
    <x v="1"/>
    <x v="1"/>
    <n v="470"/>
    <x v="1"/>
  </r>
  <r>
    <n v="542699"/>
    <x v="1"/>
    <x v="0"/>
    <n v="60000"/>
    <n v="60000"/>
    <n v="0"/>
    <x v="0"/>
    <x v="1"/>
    <x v="2"/>
    <n v="431"/>
    <x v="3"/>
  </r>
  <r>
    <n v="542708"/>
    <x v="1"/>
    <x v="0"/>
    <n v="20000"/>
    <n v="20000"/>
    <n v="0"/>
    <x v="0"/>
    <x v="0"/>
    <x v="1"/>
    <n v="487"/>
    <x v="8"/>
  </r>
  <r>
    <n v="542712"/>
    <x v="1"/>
    <x v="0"/>
    <n v="25000"/>
    <n v="25000"/>
    <n v="0"/>
    <x v="0"/>
    <x v="1"/>
    <x v="1"/>
    <n v="432"/>
    <x v="3"/>
  </r>
  <r>
    <n v="542715"/>
    <x v="0"/>
    <x v="0"/>
    <n v="51800"/>
    <n v="51800"/>
    <n v="0"/>
    <x v="0"/>
    <x v="0"/>
    <x v="1"/>
    <n v="498"/>
    <x v="0"/>
  </r>
  <r>
    <n v="542732"/>
    <x v="1"/>
    <x v="0"/>
    <n v="1000"/>
    <n v="1000"/>
    <n v="0"/>
    <x v="0"/>
    <x v="1"/>
    <x v="1"/>
    <n v="460"/>
    <x v="1"/>
  </r>
  <r>
    <n v="542739"/>
    <x v="1"/>
    <x v="0"/>
    <n v="30000"/>
    <n v="30000"/>
    <n v="0"/>
    <x v="0"/>
    <x v="1"/>
    <x v="1"/>
    <n v="488"/>
    <x v="8"/>
  </r>
  <r>
    <n v="542745"/>
    <x v="0"/>
    <x v="0"/>
    <n v="10000"/>
    <n v="10000"/>
    <n v="0"/>
    <x v="0"/>
    <x v="1"/>
    <x v="1"/>
    <n v="508"/>
    <x v="0"/>
  </r>
  <r>
    <n v="542748"/>
    <x v="2"/>
    <x v="2"/>
    <n v="24000"/>
    <n v="24000"/>
    <n v="0"/>
    <x v="0"/>
    <x v="0"/>
    <x v="1"/>
    <n v="413"/>
    <x v="6"/>
  </r>
  <r>
    <n v="542760"/>
    <x v="0"/>
    <x v="0"/>
    <n v="32000"/>
    <n v="32000"/>
    <n v="0"/>
    <x v="0"/>
    <x v="0"/>
    <x v="0"/>
    <n v="501"/>
    <x v="0"/>
  </r>
  <r>
    <n v="542763"/>
    <x v="0"/>
    <x v="1"/>
    <n v="70000"/>
    <n v="70000"/>
    <n v="0"/>
    <x v="0"/>
    <x v="1"/>
    <x v="0"/>
    <n v="499"/>
    <x v="0"/>
  </r>
  <r>
    <n v="542764"/>
    <x v="1"/>
    <x v="0"/>
    <n v="40000"/>
    <n v="40000"/>
    <n v="0"/>
    <x v="0"/>
    <x v="1"/>
    <x v="0"/>
    <n v="451"/>
    <x v="1"/>
  </r>
  <r>
    <n v="542767"/>
    <x v="1"/>
    <x v="0"/>
    <n v="40000"/>
    <n v="40000"/>
    <n v="0"/>
    <x v="0"/>
    <x v="0"/>
    <x v="2"/>
    <n v="392"/>
    <x v="2"/>
  </r>
  <r>
    <n v="542785"/>
    <x v="0"/>
    <x v="0"/>
    <n v="3000"/>
    <n v="3000"/>
    <n v="0"/>
    <x v="0"/>
    <x v="1"/>
    <x v="1"/>
    <n v="476"/>
    <x v="8"/>
  </r>
  <r>
    <n v="542788"/>
    <x v="0"/>
    <x v="1"/>
    <n v="22200"/>
    <n v="22200"/>
    <n v="0"/>
    <x v="0"/>
    <x v="0"/>
    <x v="1"/>
    <n v="511"/>
    <x v="7"/>
  </r>
  <r>
    <n v="542800"/>
    <x v="0"/>
    <x v="0"/>
    <n v="150000"/>
    <n v="150000"/>
    <n v="0"/>
    <x v="0"/>
    <x v="1"/>
    <x v="1"/>
    <n v="444"/>
    <x v="3"/>
  </r>
  <r>
    <n v="542810"/>
    <x v="0"/>
    <x v="0"/>
    <n v="25000"/>
    <n v="25000"/>
    <n v="0"/>
    <x v="0"/>
    <x v="0"/>
    <x v="1"/>
    <n v="436"/>
    <x v="3"/>
  </r>
  <r>
    <n v="542822"/>
    <x v="0"/>
    <x v="0"/>
    <n v="35700"/>
    <n v="35700"/>
    <n v="0"/>
    <x v="0"/>
    <x v="0"/>
    <x v="1"/>
    <n v="426"/>
    <x v="6"/>
  </r>
  <r>
    <n v="542823"/>
    <x v="0"/>
    <x v="0"/>
    <n v="10000"/>
    <n v="10000"/>
    <n v="0"/>
    <x v="0"/>
    <x v="1"/>
    <x v="2"/>
    <n v="496"/>
    <x v="0"/>
  </r>
  <r>
    <n v="542838"/>
    <x v="0"/>
    <x v="2"/>
    <n v="30000"/>
    <n v="30000"/>
    <n v="0"/>
    <x v="0"/>
    <x v="1"/>
    <x v="1"/>
    <n v="467"/>
    <x v="1"/>
  </r>
  <r>
    <n v="542847"/>
    <x v="1"/>
    <x v="0"/>
    <n v="500"/>
    <n v="500"/>
    <n v="0"/>
    <x v="0"/>
    <x v="0"/>
    <x v="0"/>
    <n v="464"/>
    <x v="1"/>
  </r>
  <r>
    <n v="542853"/>
    <x v="2"/>
    <x v="2"/>
    <n v="11000"/>
    <n v="11000"/>
    <n v="0"/>
    <x v="0"/>
    <x v="0"/>
    <x v="1"/>
    <n v="457"/>
    <x v="1"/>
  </r>
  <r>
    <n v="542854"/>
    <x v="0"/>
    <x v="0"/>
    <n v="20500"/>
    <n v="20500"/>
    <n v="0"/>
    <x v="0"/>
    <x v="0"/>
    <x v="1"/>
    <n v="447"/>
    <x v="3"/>
  </r>
  <r>
    <n v="542856"/>
    <x v="0"/>
    <x v="0"/>
    <n v="30000"/>
    <n v="30000"/>
    <n v="0"/>
    <x v="0"/>
    <x v="0"/>
    <x v="1"/>
    <n v="415"/>
    <x v="6"/>
  </r>
  <r>
    <n v="542861"/>
    <x v="0"/>
    <x v="1"/>
    <n v="18550"/>
    <n v="18550"/>
    <n v="0"/>
    <x v="0"/>
    <x v="0"/>
    <x v="1"/>
    <n v="412"/>
    <x v="6"/>
  </r>
  <r>
    <n v="542870"/>
    <x v="0"/>
    <x v="0"/>
    <n v="75000"/>
    <n v="75000"/>
    <n v="0"/>
    <x v="0"/>
    <x v="1"/>
    <x v="1"/>
    <n v="488"/>
    <x v="8"/>
  </r>
  <r>
    <n v="542873"/>
    <x v="0"/>
    <x v="1"/>
    <n v="60000"/>
    <n v="60000"/>
    <n v="0"/>
    <x v="0"/>
    <x v="1"/>
    <x v="1"/>
    <n v="434"/>
    <x v="3"/>
  </r>
  <r>
    <n v="542881"/>
    <x v="1"/>
    <x v="0"/>
    <n v="20000"/>
    <n v="20000"/>
    <n v="0"/>
    <x v="0"/>
    <x v="1"/>
    <x v="1"/>
    <n v="449"/>
    <x v="3"/>
  </r>
  <r>
    <n v="542894"/>
    <x v="0"/>
    <x v="0"/>
    <n v="40000"/>
    <n v="40000"/>
    <n v="0"/>
    <x v="0"/>
    <x v="0"/>
    <x v="1"/>
    <n v="420"/>
    <x v="6"/>
  </r>
  <r>
    <n v="542913"/>
    <x v="1"/>
    <x v="0"/>
    <n v="35000"/>
    <n v="35000"/>
    <n v="0"/>
    <x v="0"/>
    <x v="0"/>
    <x v="1"/>
    <n v="477"/>
    <x v="8"/>
  </r>
  <r>
    <n v="542929"/>
    <x v="1"/>
    <x v="0"/>
    <n v="30000"/>
    <n v="30000"/>
    <n v="0"/>
    <x v="0"/>
    <x v="0"/>
    <x v="1"/>
    <n v="368"/>
    <x v="5"/>
  </r>
  <r>
    <n v="542932"/>
    <x v="1"/>
    <x v="0"/>
    <n v="30000"/>
    <n v="30000"/>
    <n v="0"/>
    <x v="0"/>
    <x v="1"/>
    <x v="1"/>
    <n v="476"/>
    <x v="8"/>
  </r>
  <r>
    <n v="542933"/>
    <x v="0"/>
    <x v="1"/>
    <n v="50000"/>
    <n v="50000"/>
    <n v="0"/>
    <x v="0"/>
    <x v="1"/>
    <x v="1"/>
    <n v="526"/>
    <x v="7"/>
  </r>
  <r>
    <n v="542948"/>
    <x v="0"/>
    <x v="0"/>
    <n v="35000"/>
    <n v="35000"/>
    <n v="0"/>
    <x v="0"/>
    <x v="1"/>
    <x v="1"/>
    <n v="458"/>
    <x v="1"/>
  </r>
  <r>
    <n v="542949"/>
    <x v="1"/>
    <x v="0"/>
    <n v="45000"/>
    <n v="13986.5"/>
    <n v="1"/>
    <x v="1"/>
    <x v="0"/>
    <x v="0"/>
    <n v="421"/>
    <x v="6"/>
  </r>
  <r>
    <n v="542957"/>
    <x v="1"/>
    <x v="0"/>
    <n v="10000"/>
    <n v="10000"/>
    <n v="0"/>
    <x v="0"/>
    <x v="1"/>
    <x v="1"/>
    <n v="457"/>
    <x v="1"/>
  </r>
  <r>
    <n v="542959"/>
    <x v="0"/>
    <x v="0"/>
    <n v="46000"/>
    <n v="39359.599999999999"/>
    <n v="1"/>
    <x v="1"/>
    <x v="0"/>
    <x v="1"/>
    <n v="379"/>
    <x v="4"/>
  </r>
  <r>
    <n v="542960"/>
    <x v="0"/>
    <x v="0"/>
    <n v="50000"/>
    <n v="50000"/>
    <n v="0"/>
    <x v="0"/>
    <x v="1"/>
    <x v="2"/>
    <n v="487"/>
    <x v="8"/>
  </r>
  <r>
    <n v="542970"/>
    <x v="0"/>
    <x v="0"/>
    <n v="40000"/>
    <n v="40000"/>
    <n v="0"/>
    <x v="0"/>
    <x v="1"/>
    <x v="0"/>
    <n v="444"/>
    <x v="3"/>
  </r>
  <r>
    <n v="542972"/>
    <x v="0"/>
    <x v="0"/>
    <n v="35000"/>
    <n v="35000"/>
    <n v="0"/>
    <x v="0"/>
    <x v="1"/>
    <x v="0"/>
    <n v="409"/>
    <x v="2"/>
  </r>
  <r>
    <n v="542975"/>
    <x v="0"/>
    <x v="0"/>
    <n v="50000"/>
    <n v="50000"/>
    <n v="0"/>
    <x v="0"/>
    <x v="0"/>
    <x v="1"/>
    <n v="469"/>
    <x v="1"/>
  </r>
  <r>
    <n v="542993"/>
    <x v="0"/>
    <x v="0"/>
    <n v="25000"/>
    <n v="25000"/>
    <n v="0"/>
    <x v="0"/>
    <x v="0"/>
    <x v="1"/>
    <n v="504"/>
    <x v="0"/>
  </r>
  <r>
    <n v="542999"/>
    <x v="0"/>
    <x v="0"/>
    <n v="30000"/>
    <n v="30000"/>
    <n v="0"/>
    <x v="0"/>
    <x v="1"/>
    <x v="0"/>
    <n v="397"/>
    <x v="2"/>
  </r>
  <r>
    <n v="543000"/>
    <x v="1"/>
    <x v="1"/>
    <n v="30000"/>
    <n v="30000"/>
    <n v="0"/>
    <x v="0"/>
    <x v="1"/>
    <x v="1"/>
    <n v="513"/>
    <x v="7"/>
  </r>
  <r>
    <n v="543004"/>
    <x v="0"/>
    <x v="0"/>
    <n v="60000"/>
    <n v="60000"/>
    <n v="0"/>
    <x v="0"/>
    <x v="1"/>
    <x v="2"/>
    <n v="441"/>
    <x v="3"/>
  </r>
  <r>
    <n v="543020"/>
    <x v="1"/>
    <x v="0"/>
    <n v="35000"/>
    <n v="35000"/>
    <n v="0"/>
    <x v="0"/>
    <x v="1"/>
    <x v="1"/>
    <n v="481"/>
    <x v="8"/>
  </r>
  <r>
    <n v="543023"/>
    <x v="0"/>
    <x v="1"/>
    <n v="10000"/>
    <n v="10000"/>
    <n v="0"/>
    <x v="0"/>
    <x v="1"/>
    <x v="1"/>
    <n v="518"/>
    <x v="7"/>
  </r>
  <r>
    <n v="543028"/>
    <x v="0"/>
    <x v="0"/>
    <n v="60000"/>
    <n v="60000"/>
    <n v="0"/>
    <x v="0"/>
    <x v="1"/>
    <x v="0"/>
    <n v="453"/>
    <x v="1"/>
  </r>
  <r>
    <n v="543029"/>
    <x v="2"/>
    <x v="0"/>
    <n v="9500"/>
    <n v="9500"/>
    <n v="0"/>
    <x v="0"/>
    <x v="0"/>
    <x v="1"/>
    <n v="416"/>
    <x v="6"/>
  </r>
  <r>
    <n v="543045"/>
    <x v="1"/>
    <x v="0"/>
    <n v="12000"/>
    <n v="12000"/>
    <n v="0"/>
    <x v="0"/>
    <x v="1"/>
    <x v="2"/>
    <n v="446"/>
    <x v="3"/>
  </r>
  <r>
    <n v="543069"/>
    <x v="1"/>
    <x v="0"/>
    <n v="30000"/>
    <n v="30000"/>
    <n v="0"/>
    <x v="0"/>
    <x v="1"/>
    <x v="0"/>
    <n v="474"/>
    <x v="8"/>
  </r>
  <r>
    <n v="543078"/>
    <x v="0"/>
    <x v="0"/>
    <n v="45000"/>
    <n v="45000"/>
    <n v="0"/>
    <x v="0"/>
    <x v="1"/>
    <x v="2"/>
    <n v="485"/>
    <x v="8"/>
  </r>
  <r>
    <n v="543085"/>
    <x v="1"/>
    <x v="1"/>
    <n v="25000"/>
    <n v="25000"/>
    <n v="0"/>
    <x v="0"/>
    <x v="0"/>
    <x v="1"/>
    <n v="456"/>
    <x v="1"/>
  </r>
  <r>
    <n v="543087"/>
    <x v="0"/>
    <x v="0"/>
    <n v="20000"/>
    <n v="20000"/>
    <n v="0"/>
    <x v="0"/>
    <x v="1"/>
    <x v="0"/>
    <n v="483"/>
    <x v="8"/>
  </r>
  <r>
    <n v="543089"/>
    <x v="0"/>
    <x v="1"/>
    <n v="30000"/>
    <n v="30000"/>
    <n v="0"/>
    <x v="0"/>
    <x v="1"/>
    <x v="1"/>
    <n v="448"/>
    <x v="3"/>
  </r>
  <r>
    <n v="543094"/>
    <x v="0"/>
    <x v="0"/>
    <n v="106000"/>
    <n v="106000"/>
    <n v="0"/>
    <x v="0"/>
    <x v="1"/>
    <x v="1"/>
    <n v="447"/>
    <x v="3"/>
  </r>
  <r>
    <n v="543107"/>
    <x v="1"/>
    <x v="0"/>
    <n v="30000"/>
    <n v="30000"/>
    <n v="0"/>
    <x v="0"/>
    <x v="0"/>
    <x v="2"/>
    <n v="404"/>
    <x v="2"/>
  </r>
  <r>
    <n v="543124"/>
    <x v="0"/>
    <x v="1"/>
    <n v="39200"/>
    <n v="39200"/>
    <n v="0"/>
    <x v="0"/>
    <x v="0"/>
    <x v="1"/>
    <n v="488"/>
    <x v="8"/>
  </r>
  <r>
    <n v="543172"/>
    <x v="2"/>
    <x v="0"/>
    <n v="30000"/>
    <n v="30000"/>
    <n v="0"/>
    <x v="0"/>
    <x v="1"/>
    <x v="1"/>
    <n v="426"/>
    <x v="6"/>
  </r>
  <r>
    <n v="543173"/>
    <x v="0"/>
    <x v="0"/>
    <n v="50000"/>
    <n v="40150.33"/>
    <n v="1"/>
    <x v="1"/>
    <x v="1"/>
    <x v="1"/>
    <n v="448"/>
    <x v="3"/>
  </r>
  <r>
    <n v="543183"/>
    <x v="0"/>
    <x v="0"/>
    <n v="13000"/>
    <n v="13000"/>
    <n v="0"/>
    <x v="0"/>
    <x v="0"/>
    <x v="1"/>
    <n v="465"/>
    <x v="1"/>
  </r>
  <r>
    <n v="543187"/>
    <x v="2"/>
    <x v="0"/>
    <n v="30000"/>
    <n v="30000"/>
    <n v="0"/>
    <x v="0"/>
    <x v="0"/>
    <x v="0"/>
    <n v="450"/>
    <x v="3"/>
  </r>
  <r>
    <n v="543200"/>
    <x v="1"/>
    <x v="0"/>
    <n v="1000"/>
    <n v="1000"/>
    <n v="0"/>
    <x v="0"/>
    <x v="1"/>
    <x v="1"/>
    <n v="486"/>
    <x v="8"/>
  </r>
  <r>
    <n v="543214"/>
    <x v="0"/>
    <x v="0"/>
    <n v="21800"/>
    <n v="21800"/>
    <n v="0"/>
    <x v="0"/>
    <x v="1"/>
    <x v="1"/>
    <n v="442"/>
    <x v="3"/>
  </r>
  <r>
    <n v="543217"/>
    <x v="0"/>
    <x v="0"/>
    <n v="80000"/>
    <n v="80000"/>
    <n v="0"/>
    <x v="0"/>
    <x v="0"/>
    <x v="0"/>
    <n v="483"/>
    <x v="8"/>
  </r>
  <r>
    <n v="543218"/>
    <x v="1"/>
    <x v="0"/>
    <n v="18000"/>
    <n v="18000"/>
    <n v="0"/>
    <x v="0"/>
    <x v="0"/>
    <x v="1"/>
    <n v="373"/>
    <x v="4"/>
  </r>
  <r>
    <n v="543225"/>
    <x v="0"/>
    <x v="0"/>
    <n v="0"/>
    <n v="0"/>
    <n v="1"/>
    <x v="1"/>
    <x v="0"/>
    <x v="0"/>
    <n v="442"/>
    <x v="3"/>
  </r>
  <r>
    <n v="543233"/>
    <x v="1"/>
    <x v="0"/>
    <n v="17000"/>
    <n v="17000"/>
    <n v="0"/>
    <x v="0"/>
    <x v="0"/>
    <x v="1"/>
    <n v="382"/>
    <x v="4"/>
  </r>
  <r>
    <n v="543238"/>
    <x v="1"/>
    <x v="1"/>
    <n v="40000"/>
    <n v="40000"/>
    <n v="0"/>
    <x v="0"/>
    <x v="0"/>
    <x v="1"/>
    <n v="457"/>
    <x v="1"/>
  </r>
  <r>
    <n v="543246"/>
    <x v="0"/>
    <x v="2"/>
    <n v="20000"/>
    <n v="20000"/>
    <n v="0"/>
    <x v="0"/>
    <x v="0"/>
    <x v="1"/>
    <n v="432"/>
    <x v="3"/>
  </r>
  <r>
    <n v="543261"/>
    <x v="1"/>
    <x v="1"/>
    <n v="25000"/>
    <n v="25000"/>
    <n v="0"/>
    <x v="0"/>
    <x v="1"/>
    <x v="1"/>
    <n v="490"/>
    <x v="8"/>
  </r>
  <r>
    <n v="543268"/>
    <x v="1"/>
    <x v="0"/>
    <n v="14500"/>
    <n v="14500"/>
    <n v="0"/>
    <x v="0"/>
    <x v="1"/>
    <x v="0"/>
    <n v="494"/>
    <x v="0"/>
  </r>
  <r>
    <n v="543269"/>
    <x v="1"/>
    <x v="0"/>
    <n v="20000"/>
    <n v="0"/>
    <n v="1"/>
    <x v="1"/>
    <x v="0"/>
    <x v="1"/>
    <n v="402"/>
    <x v="2"/>
  </r>
  <r>
    <n v="543277"/>
    <x v="1"/>
    <x v="0"/>
    <n v="35000"/>
    <n v="35000"/>
    <n v="0"/>
    <x v="0"/>
    <x v="0"/>
    <x v="2"/>
    <n v="420"/>
    <x v="6"/>
  </r>
  <r>
    <n v="543280"/>
    <x v="0"/>
    <x v="2"/>
    <n v="10000"/>
    <n v="10000"/>
    <n v="0"/>
    <x v="0"/>
    <x v="0"/>
    <x v="1"/>
    <n v="484"/>
    <x v="8"/>
  </r>
  <r>
    <n v="543283"/>
    <x v="0"/>
    <x v="0"/>
    <n v="20000"/>
    <n v="20000"/>
    <n v="0"/>
    <x v="0"/>
    <x v="1"/>
    <x v="0"/>
    <n v="504"/>
    <x v="0"/>
  </r>
  <r>
    <n v="543295"/>
    <x v="1"/>
    <x v="1"/>
    <n v="30000"/>
    <n v="30000"/>
    <n v="0"/>
    <x v="0"/>
    <x v="1"/>
    <x v="1"/>
    <n v="476"/>
    <x v="8"/>
  </r>
  <r>
    <n v="543308"/>
    <x v="0"/>
    <x v="0"/>
    <n v="10000"/>
    <n v="10000"/>
    <n v="0"/>
    <x v="0"/>
    <x v="0"/>
    <x v="0"/>
    <n v="388"/>
    <x v="4"/>
  </r>
  <r>
    <n v="543313"/>
    <x v="0"/>
    <x v="1"/>
    <n v="20000"/>
    <n v="20000"/>
    <n v="0"/>
    <x v="0"/>
    <x v="0"/>
    <x v="1"/>
    <n v="480"/>
    <x v="8"/>
  </r>
  <r>
    <n v="543325"/>
    <x v="0"/>
    <x v="1"/>
    <n v="15000"/>
    <n v="15000"/>
    <n v="0"/>
    <x v="0"/>
    <x v="0"/>
    <x v="1"/>
    <n v="428"/>
    <x v="6"/>
  </r>
  <r>
    <n v="543349"/>
    <x v="0"/>
    <x v="2"/>
    <n v="80000"/>
    <n v="80000"/>
    <n v="0"/>
    <x v="0"/>
    <x v="0"/>
    <x v="1"/>
    <n v="484"/>
    <x v="8"/>
  </r>
  <r>
    <n v="543354"/>
    <x v="0"/>
    <x v="0"/>
    <n v="25000"/>
    <n v="25000"/>
    <n v="0"/>
    <x v="0"/>
    <x v="1"/>
    <x v="1"/>
    <n v="457"/>
    <x v="1"/>
  </r>
  <r>
    <n v="543362"/>
    <x v="1"/>
    <x v="0"/>
    <n v="18000"/>
    <n v="18000"/>
    <n v="0"/>
    <x v="0"/>
    <x v="0"/>
    <x v="1"/>
    <n v="367"/>
    <x v="5"/>
  </r>
  <r>
    <n v="543380"/>
    <x v="1"/>
    <x v="0"/>
    <n v="22000"/>
    <n v="0"/>
    <n v="1"/>
    <x v="1"/>
    <x v="1"/>
    <x v="1"/>
    <n v="420"/>
    <x v="6"/>
  </r>
  <r>
    <n v="543400"/>
    <x v="0"/>
    <x v="1"/>
    <n v="34700"/>
    <n v="34700"/>
    <n v="0"/>
    <x v="0"/>
    <x v="1"/>
    <x v="1"/>
    <n v="496"/>
    <x v="0"/>
  </r>
  <r>
    <n v="543414"/>
    <x v="0"/>
    <x v="0"/>
    <n v="55000"/>
    <n v="55000"/>
    <n v="0"/>
    <x v="0"/>
    <x v="0"/>
    <x v="1"/>
    <n v="417"/>
    <x v="6"/>
  </r>
  <r>
    <n v="543434"/>
    <x v="0"/>
    <x v="1"/>
    <n v="60000"/>
    <n v="60000"/>
    <n v="0"/>
    <x v="0"/>
    <x v="0"/>
    <x v="1"/>
    <n v="484"/>
    <x v="8"/>
  </r>
  <r>
    <n v="543472"/>
    <x v="1"/>
    <x v="1"/>
    <n v="500"/>
    <n v="500"/>
    <n v="0"/>
    <x v="0"/>
    <x v="1"/>
    <x v="1"/>
    <n v="526"/>
    <x v="7"/>
  </r>
  <r>
    <n v="543476"/>
    <x v="1"/>
    <x v="0"/>
    <n v="30000"/>
    <n v="30000"/>
    <n v="0"/>
    <x v="0"/>
    <x v="0"/>
    <x v="1"/>
    <n v="437"/>
    <x v="3"/>
  </r>
  <r>
    <n v="543495"/>
    <x v="0"/>
    <x v="1"/>
    <n v="30000"/>
    <n v="30000"/>
    <n v="0"/>
    <x v="0"/>
    <x v="1"/>
    <x v="0"/>
    <n v="478"/>
    <x v="8"/>
  </r>
  <r>
    <n v="543501"/>
    <x v="0"/>
    <x v="0"/>
    <n v="17000"/>
    <n v="17000"/>
    <n v="0"/>
    <x v="0"/>
    <x v="1"/>
    <x v="1"/>
    <n v="488"/>
    <x v="8"/>
  </r>
  <r>
    <n v="543503"/>
    <x v="2"/>
    <x v="1"/>
    <n v="25000"/>
    <n v="25000"/>
    <n v="0"/>
    <x v="0"/>
    <x v="1"/>
    <x v="1"/>
    <n v="476"/>
    <x v="8"/>
  </r>
  <r>
    <n v="543517"/>
    <x v="0"/>
    <x v="0"/>
    <n v="40000"/>
    <n v="40000"/>
    <n v="0"/>
    <x v="0"/>
    <x v="1"/>
    <x v="0"/>
    <n v="525"/>
    <x v="7"/>
  </r>
  <r>
    <n v="543529"/>
    <x v="0"/>
    <x v="0"/>
    <n v="60500"/>
    <n v="60500"/>
    <n v="0"/>
    <x v="0"/>
    <x v="1"/>
    <x v="1"/>
    <n v="500"/>
    <x v="0"/>
  </r>
  <r>
    <n v="543531"/>
    <x v="0"/>
    <x v="0"/>
    <n v="50000"/>
    <n v="50000"/>
    <n v="0"/>
    <x v="0"/>
    <x v="1"/>
    <x v="2"/>
    <n v="509"/>
    <x v="0"/>
  </r>
  <r>
    <n v="543539"/>
    <x v="0"/>
    <x v="0"/>
    <n v="35000"/>
    <n v="35000"/>
    <n v="0"/>
    <x v="0"/>
    <x v="1"/>
    <x v="1"/>
    <n v="484"/>
    <x v="8"/>
  </r>
  <r>
    <n v="543542"/>
    <x v="1"/>
    <x v="0"/>
    <n v="20000"/>
    <n v="20000"/>
    <n v="0"/>
    <x v="0"/>
    <x v="1"/>
    <x v="2"/>
    <n v="418"/>
    <x v="6"/>
  </r>
  <r>
    <n v="543558"/>
    <x v="1"/>
    <x v="0"/>
    <n v="40000"/>
    <n v="40000"/>
    <n v="0"/>
    <x v="0"/>
    <x v="1"/>
    <x v="2"/>
    <n v="536"/>
    <x v="9"/>
  </r>
  <r>
    <n v="543569"/>
    <x v="1"/>
    <x v="0"/>
    <n v="16000"/>
    <n v="16000"/>
    <n v="0"/>
    <x v="0"/>
    <x v="0"/>
    <x v="1"/>
    <n v="376"/>
    <x v="4"/>
  </r>
  <r>
    <n v="543587"/>
    <x v="0"/>
    <x v="0"/>
    <n v="35000"/>
    <n v="35000"/>
    <n v="0"/>
    <x v="0"/>
    <x v="1"/>
    <x v="1"/>
    <n v="441"/>
    <x v="3"/>
  </r>
  <r>
    <n v="543596"/>
    <x v="0"/>
    <x v="0"/>
    <n v="30000"/>
    <n v="30000"/>
    <n v="0"/>
    <x v="0"/>
    <x v="1"/>
    <x v="1"/>
    <n v="477"/>
    <x v="8"/>
  </r>
  <r>
    <n v="543619"/>
    <x v="0"/>
    <x v="0"/>
    <n v="57600"/>
    <n v="57600"/>
    <n v="0"/>
    <x v="0"/>
    <x v="1"/>
    <x v="0"/>
    <n v="537"/>
    <x v="9"/>
  </r>
  <r>
    <n v="543625"/>
    <x v="0"/>
    <x v="0"/>
    <n v="45000"/>
    <n v="45000"/>
    <n v="0"/>
    <x v="0"/>
    <x v="1"/>
    <x v="2"/>
    <n v="458"/>
    <x v="1"/>
  </r>
  <r>
    <n v="543626"/>
    <x v="0"/>
    <x v="1"/>
    <n v="5000"/>
    <n v="5000"/>
    <n v="0"/>
    <x v="0"/>
    <x v="1"/>
    <x v="1"/>
    <n v="389"/>
    <x v="4"/>
  </r>
  <r>
    <n v="543635"/>
    <x v="1"/>
    <x v="0"/>
    <n v="40000"/>
    <n v="40000"/>
    <n v="0"/>
    <x v="0"/>
    <x v="1"/>
    <x v="1"/>
    <n v="461"/>
    <x v="1"/>
  </r>
  <r>
    <n v="543638"/>
    <x v="1"/>
    <x v="1"/>
    <n v="30000"/>
    <n v="30000"/>
    <n v="0"/>
    <x v="0"/>
    <x v="0"/>
    <x v="1"/>
    <n v="472"/>
    <x v="8"/>
  </r>
  <r>
    <n v="543640"/>
    <x v="0"/>
    <x v="0"/>
    <n v="45000"/>
    <n v="45000"/>
    <n v="0"/>
    <x v="0"/>
    <x v="1"/>
    <x v="0"/>
    <n v="455"/>
    <x v="1"/>
  </r>
  <r>
    <n v="543649"/>
    <x v="0"/>
    <x v="1"/>
    <n v="30000"/>
    <n v="30000"/>
    <n v="0"/>
    <x v="0"/>
    <x v="1"/>
    <x v="0"/>
    <n v="560"/>
    <x v="10"/>
  </r>
  <r>
    <n v="543661"/>
    <x v="1"/>
    <x v="0"/>
    <n v="30000"/>
    <n v="30000"/>
    <n v="0"/>
    <x v="0"/>
    <x v="1"/>
    <x v="0"/>
    <n v="512"/>
    <x v="7"/>
  </r>
  <r>
    <n v="543731"/>
    <x v="0"/>
    <x v="0"/>
    <n v="52000"/>
    <n v="52000"/>
    <n v="0"/>
    <x v="0"/>
    <x v="0"/>
    <x v="0"/>
    <n v="417"/>
    <x v="6"/>
  </r>
  <r>
    <n v="543772"/>
    <x v="0"/>
    <x v="0"/>
    <n v="53500"/>
    <n v="53500"/>
    <n v="0"/>
    <x v="0"/>
    <x v="0"/>
    <x v="0"/>
    <n v="494"/>
    <x v="0"/>
  </r>
  <r>
    <n v="543820"/>
    <x v="0"/>
    <x v="0"/>
    <n v="20000"/>
    <n v="20000"/>
    <n v="0"/>
    <x v="0"/>
    <x v="0"/>
    <x v="1"/>
    <n v="413"/>
    <x v="6"/>
  </r>
  <r>
    <n v="543826"/>
    <x v="0"/>
    <x v="0"/>
    <n v="30000"/>
    <n v="30000"/>
    <n v="0"/>
    <x v="0"/>
    <x v="0"/>
    <x v="0"/>
    <n v="402"/>
    <x v="2"/>
  </r>
  <r>
    <n v="543877"/>
    <x v="2"/>
    <x v="2"/>
    <n v="25000"/>
    <n v="25000"/>
    <n v="0"/>
    <x v="0"/>
    <x v="0"/>
    <x v="0"/>
    <n v="450"/>
    <x v="3"/>
  </r>
  <r>
    <n v="543944"/>
    <x v="0"/>
    <x v="0"/>
    <n v="42000"/>
    <n v="42000"/>
    <n v="0"/>
    <x v="0"/>
    <x v="1"/>
    <x v="0"/>
    <n v="549"/>
    <x v="9"/>
  </r>
  <r>
    <n v="543961"/>
    <x v="0"/>
    <x v="1"/>
    <n v="10000"/>
    <n v="10000"/>
    <n v="0"/>
    <x v="0"/>
    <x v="1"/>
    <x v="0"/>
    <n v="457"/>
    <x v="1"/>
  </r>
  <r>
    <n v="543974"/>
    <x v="1"/>
    <x v="0"/>
    <n v="30000"/>
    <n v="30000"/>
    <n v="0"/>
    <x v="0"/>
    <x v="0"/>
    <x v="0"/>
    <n v="445"/>
    <x v="3"/>
  </r>
  <r>
    <n v="543978"/>
    <x v="1"/>
    <x v="0"/>
    <n v="60000"/>
    <n v="60000"/>
    <n v="0"/>
    <x v="0"/>
    <x v="0"/>
    <x v="1"/>
    <n v="412"/>
    <x v="6"/>
  </r>
  <r>
    <n v="543982"/>
    <x v="0"/>
    <x v="0"/>
    <n v="34500"/>
    <n v="34500"/>
    <n v="0"/>
    <x v="0"/>
    <x v="1"/>
    <x v="0"/>
    <n v="519"/>
    <x v="7"/>
  </r>
  <r>
    <n v="543984"/>
    <x v="0"/>
    <x v="1"/>
    <n v="60000"/>
    <n v="60000"/>
    <n v="0"/>
    <x v="0"/>
    <x v="1"/>
    <x v="0"/>
    <n v="542"/>
    <x v="9"/>
  </r>
  <r>
    <n v="543993"/>
    <x v="2"/>
    <x v="0"/>
    <n v="38500"/>
    <n v="38500"/>
    <n v="0"/>
    <x v="0"/>
    <x v="0"/>
    <x v="1"/>
    <n v="440"/>
    <x v="3"/>
  </r>
  <r>
    <n v="544003"/>
    <x v="0"/>
    <x v="0"/>
    <n v="25000"/>
    <n v="0"/>
    <n v="1"/>
    <x v="1"/>
    <x v="0"/>
    <x v="2"/>
    <n v="486"/>
    <x v="8"/>
  </r>
  <r>
    <n v="544007"/>
    <x v="1"/>
    <x v="0"/>
    <n v="30000"/>
    <n v="30000"/>
    <n v="0"/>
    <x v="0"/>
    <x v="1"/>
    <x v="2"/>
    <n v="477"/>
    <x v="8"/>
  </r>
  <r>
    <n v="544021"/>
    <x v="1"/>
    <x v="0"/>
    <n v="24000"/>
    <n v="24000"/>
    <n v="0"/>
    <x v="0"/>
    <x v="1"/>
    <x v="0"/>
    <n v="412"/>
    <x v="6"/>
  </r>
  <r>
    <n v="544026"/>
    <x v="1"/>
    <x v="0"/>
    <n v="30000"/>
    <n v="30000"/>
    <n v="0"/>
    <x v="0"/>
    <x v="1"/>
    <x v="0"/>
    <n v="458"/>
    <x v="1"/>
  </r>
  <r>
    <n v="544028"/>
    <x v="0"/>
    <x v="0"/>
    <n v="64500"/>
    <n v="64500"/>
    <n v="0"/>
    <x v="0"/>
    <x v="0"/>
    <x v="1"/>
    <n v="449"/>
    <x v="3"/>
  </r>
  <r>
    <n v="544029"/>
    <x v="2"/>
    <x v="2"/>
    <n v="50000"/>
    <n v="50000"/>
    <n v="0"/>
    <x v="0"/>
    <x v="0"/>
    <x v="1"/>
    <n v="472"/>
    <x v="8"/>
  </r>
  <r>
    <n v="544032"/>
    <x v="0"/>
    <x v="0"/>
    <n v="65000"/>
    <n v="65000"/>
    <n v="0"/>
    <x v="0"/>
    <x v="1"/>
    <x v="0"/>
    <n v="493"/>
    <x v="0"/>
  </r>
  <r>
    <n v="544044"/>
    <x v="0"/>
    <x v="0"/>
    <n v="30000"/>
    <n v="30000"/>
    <n v="0"/>
    <x v="0"/>
    <x v="0"/>
    <x v="1"/>
    <n v="434"/>
    <x v="3"/>
  </r>
  <r>
    <n v="544052"/>
    <x v="0"/>
    <x v="1"/>
    <n v="22000"/>
    <n v="22000"/>
    <n v="0"/>
    <x v="0"/>
    <x v="0"/>
    <x v="0"/>
    <n v="472"/>
    <x v="8"/>
  </r>
  <r>
    <n v="544053"/>
    <x v="0"/>
    <x v="0"/>
    <n v="30000"/>
    <n v="30000"/>
    <n v="0"/>
    <x v="0"/>
    <x v="1"/>
    <x v="1"/>
    <n v="422"/>
    <x v="6"/>
  </r>
  <r>
    <n v="544056"/>
    <x v="0"/>
    <x v="1"/>
    <n v="30000"/>
    <n v="30000"/>
    <n v="0"/>
    <x v="0"/>
    <x v="1"/>
    <x v="2"/>
    <n v="506"/>
    <x v="0"/>
  </r>
  <r>
    <n v="544066"/>
    <x v="0"/>
    <x v="0"/>
    <n v="61000"/>
    <n v="61000"/>
    <n v="0"/>
    <x v="0"/>
    <x v="1"/>
    <x v="2"/>
    <n v="470"/>
    <x v="1"/>
  </r>
  <r>
    <n v="544072"/>
    <x v="1"/>
    <x v="0"/>
    <n v="1000"/>
    <n v="1000"/>
    <n v="0"/>
    <x v="0"/>
    <x v="1"/>
    <x v="0"/>
    <n v="447"/>
    <x v="3"/>
  </r>
  <r>
    <n v="544074"/>
    <x v="0"/>
    <x v="0"/>
    <n v="35000"/>
    <n v="35000"/>
    <n v="0"/>
    <x v="0"/>
    <x v="1"/>
    <x v="0"/>
    <n v="514"/>
    <x v="7"/>
  </r>
  <r>
    <n v="544090"/>
    <x v="0"/>
    <x v="0"/>
    <n v="60000"/>
    <n v="60000"/>
    <n v="0"/>
    <x v="0"/>
    <x v="1"/>
    <x v="0"/>
    <n v="509"/>
    <x v="0"/>
  </r>
  <r>
    <n v="544099"/>
    <x v="0"/>
    <x v="1"/>
    <n v="40000"/>
    <n v="40000"/>
    <n v="0"/>
    <x v="0"/>
    <x v="1"/>
    <x v="0"/>
    <n v="509"/>
    <x v="0"/>
  </r>
  <r>
    <n v="544132"/>
    <x v="1"/>
    <x v="0"/>
    <n v="90000"/>
    <n v="90000"/>
    <n v="0"/>
    <x v="0"/>
    <x v="1"/>
    <x v="2"/>
    <n v="482"/>
    <x v="8"/>
  </r>
  <r>
    <n v="544146"/>
    <x v="2"/>
    <x v="2"/>
    <n v="30000"/>
    <n v="30000"/>
    <n v="0"/>
    <x v="0"/>
    <x v="0"/>
    <x v="0"/>
    <n v="440"/>
    <x v="3"/>
  </r>
  <r>
    <n v="544148"/>
    <x v="1"/>
    <x v="0"/>
    <n v="1000"/>
    <n v="1000"/>
    <n v="0"/>
    <x v="0"/>
    <x v="0"/>
    <x v="2"/>
    <n v="428"/>
    <x v="6"/>
  </r>
  <r>
    <n v="544149"/>
    <x v="0"/>
    <x v="0"/>
    <n v="75000"/>
    <n v="75000"/>
    <n v="0"/>
    <x v="0"/>
    <x v="0"/>
    <x v="2"/>
    <n v="526"/>
    <x v="7"/>
  </r>
  <r>
    <n v="544151"/>
    <x v="0"/>
    <x v="0"/>
    <n v="45000"/>
    <n v="45000"/>
    <n v="0"/>
    <x v="0"/>
    <x v="1"/>
    <x v="2"/>
    <n v="468"/>
    <x v="1"/>
  </r>
  <r>
    <n v="544152"/>
    <x v="0"/>
    <x v="0"/>
    <n v="15000"/>
    <n v="15000"/>
    <n v="0"/>
    <x v="0"/>
    <x v="0"/>
    <x v="0"/>
    <n v="439"/>
    <x v="3"/>
  </r>
  <r>
    <n v="544153"/>
    <x v="2"/>
    <x v="1"/>
    <n v="9000"/>
    <n v="9000"/>
    <n v="0"/>
    <x v="0"/>
    <x v="1"/>
    <x v="1"/>
    <n v="454"/>
    <x v="1"/>
  </r>
  <r>
    <n v="544156"/>
    <x v="1"/>
    <x v="0"/>
    <n v="30000"/>
    <n v="30000"/>
    <n v="0"/>
    <x v="0"/>
    <x v="0"/>
    <x v="2"/>
    <n v="439"/>
    <x v="3"/>
  </r>
  <r>
    <n v="544159"/>
    <x v="0"/>
    <x v="0"/>
    <n v="10000"/>
    <n v="10000"/>
    <n v="0"/>
    <x v="0"/>
    <x v="0"/>
    <x v="1"/>
    <n v="449"/>
    <x v="3"/>
  </r>
  <r>
    <n v="544161"/>
    <x v="0"/>
    <x v="1"/>
    <n v="35000"/>
    <n v="35000"/>
    <n v="0"/>
    <x v="0"/>
    <x v="1"/>
    <x v="1"/>
    <n v="466"/>
    <x v="1"/>
  </r>
  <r>
    <n v="544162"/>
    <x v="0"/>
    <x v="1"/>
    <n v="63000"/>
    <n v="63000"/>
    <n v="0"/>
    <x v="0"/>
    <x v="1"/>
    <x v="2"/>
    <n v="399"/>
    <x v="2"/>
  </r>
  <r>
    <n v="544169"/>
    <x v="1"/>
    <x v="0"/>
    <n v="10000"/>
    <n v="10000"/>
    <n v="0"/>
    <x v="0"/>
    <x v="1"/>
    <x v="2"/>
    <n v="393"/>
    <x v="2"/>
  </r>
  <r>
    <n v="544174"/>
    <x v="1"/>
    <x v="1"/>
    <n v="1000"/>
    <n v="1000"/>
    <n v="0"/>
    <x v="0"/>
    <x v="1"/>
    <x v="2"/>
    <n v="483"/>
    <x v="8"/>
  </r>
  <r>
    <n v="544176"/>
    <x v="0"/>
    <x v="1"/>
    <n v="20000"/>
    <n v="20000"/>
    <n v="0"/>
    <x v="0"/>
    <x v="1"/>
    <x v="1"/>
    <n v="506"/>
    <x v="0"/>
  </r>
  <r>
    <n v="544177"/>
    <x v="0"/>
    <x v="0"/>
    <n v="53700"/>
    <n v="53700"/>
    <n v="0"/>
    <x v="0"/>
    <x v="1"/>
    <x v="2"/>
    <n v="440"/>
    <x v="3"/>
  </r>
  <r>
    <n v="544203"/>
    <x v="0"/>
    <x v="0"/>
    <n v="12000"/>
    <n v="12000"/>
    <n v="0"/>
    <x v="0"/>
    <x v="1"/>
    <x v="2"/>
    <n v="465"/>
    <x v="1"/>
  </r>
  <r>
    <n v="544208"/>
    <x v="0"/>
    <x v="0"/>
    <n v="10000"/>
    <n v="10000"/>
    <n v="0"/>
    <x v="0"/>
    <x v="1"/>
    <x v="1"/>
    <n v="447"/>
    <x v="3"/>
  </r>
  <r>
    <n v="544212"/>
    <x v="1"/>
    <x v="0"/>
    <n v="50000"/>
    <n v="50000"/>
    <n v="0"/>
    <x v="0"/>
    <x v="1"/>
    <x v="0"/>
    <n v="490"/>
    <x v="8"/>
  </r>
  <r>
    <n v="544214"/>
    <x v="0"/>
    <x v="0"/>
    <n v="30000"/>
    <n v="30000"/>
    <n v="0"/>
    <x v="0"/>
    <x v="0"/>
    <x v="1"/>
    <n v="473"/>
    <x v="8"/>
  </r>
  <r>
    <n v="544216"/>
    <x v="1"/>
    <x v="0"/>
    <n v="15000"/>
    <n v="15000"/>
    <n v="0"/>
    <x v="0"/>
    <x v="0"/>
    <x v="1"/>
    <n v="442"/>
    <x v="3"/>
  </r>
  <r>
    <n v="544223"/>
    <x v="1"/>
    <x v="0"/>
    <n v="30000"/>
    <n v="30000"/>
    <n v="0"/>
    <x v="0"/>
    <x v="1"/>
    <x v="1"/>
    <n v="464"/>
    <x v="1"/>
  </r>
  <r>
    <n v="544227"/>
    <x v="0"/>
    <x v="0"/>
    <n v="40000"/>
    <n v="40000"/>
    <n v="0"/>
    <x v="0"/>
    <x v="1"/>
    <x v="0"/>
    <n v="470"/>
    <x v="1"/>
  </r>
  <r>
    <n v="544250"/>
    <x v="1"/>
    <x v="0"/>
    <n v="40000"/>
    <n v="40000"/>
    <n v="0"/>
    <x v="0"/>
    <x v="1"/>
    <x v="2"/>
    <n v="484"/>
    <x v="8"/>
  </r>
  <r>
    <n v="544253"/>
    <x v="0"/>
    <x v="1"/>
    <n v="45000"/>
    <n v="45000"/>
    <n v="0"/>
    <x v="0"/>
    <x v="1"/>
    <x v="1"/>
    <n v="457"/>
    <x v="1"/>
  </r>
  <r>
    <n v="544257"/>
    <x v="1"/>
    <x v="0"/>
    <n v="40000"/>
    <n v="0"/>
    <n v="1"/>
    <x v="1"/>
    <x v="0"/>
    <x v="0"/>
    <n v="424"/>
    <x v="6"/>
  </r>
  <r>
    <n v="544259"/>
    <x v="0"/>
    <x v="0"/>
    <n v="20000"/>
    <n v="20000"/>
    <n v="0"/>
    <x v="0"/>
    <x v="0"/>
    <x v="0"/>
    <n v="450"/>
    <x v="3"/>
  </r>
  <r>
    <n v="544260"/>
    <x v="0"/>
    <x v="0"/>
    <n v="7000"/>
    <n v="7000"/>
    <n v="0"/>
    <x v="0"/>
    <x v="0"/>
    <x v="1"/>
    <n v="454"/>
    <x v="1"/>
  </r>
  <r>
    <n v="544263"/>
    <x v="0"/>
    <x v="0"/>
    <n v="45000"/>
    <n v="45000"/>
    <n v="0"/>
    <x v="0"/>
    <x v="1"/>
    <x v="1"/>
    <n v="492"/>
    <x v="0"/>
  </r>
  <r>
    <n v="544268"/>
    <x v="1"/>
    <x v="0"/>
    <n v="11000"/>
    <n v="11000"/>
    <n v="0"/>
    <x v="0"/>
    <x v="1"/>
    <x v="2"/>
    <n v="504"/>
    <x v="0"/>
  </r>
  <r>
    <n v="544274"/>
    <x v="0"/>
    <x v="0"/>
    <n v="55000"/>
    <n v="55000"/>
    <n v="0"/>
    <x v="0"/>
    <x v="0"/>
    <x v="2"/>
    <n v="458"/>
    <x v="1"/>
  </r>
  <r>
    <n v="544279"/>
    <x v="0"/>
    <x v="1"/>
    <n v="20000"/>
    <n v="20000"/>
    <n v="0"/>
    <x v="0"/>
    <x v="1"/>
    <x v="0"/>
    <n v="465"/>
    <x v="1"/>
  </r>
  <r>
    <n v="544285"/>
    <x v="2"/>
    <x v="0"/>
    <n v="30000"/>
    <n v="30000"/>
    <n v="0"/>
    <x v="0"/>
    <x v="1"/>
    <x v="0"/>
    <n v="523"/>
    <x v="7"/>
  </r>
  <r>
    <n v="544302"/>
    <x v="1"/>
    <x v="0"/>
    <n v="30000"/>
    <n v="30000"/>
    <n v="0"/>
    <x v="0"/>
    <x v="1"/>
    <x v="1"/>
    <n v="441"/>
    <x v="3"/>
  </r>
  <r>
    <n v="544310"/>
    <x v="0"/>
    <x v="0"/>
    <n v="64780"/>
    <n v="64780"/>
    <n v="0"/>
    <x v="0"/>
    <x v="1"/>
    <x v="0"/>
    <n v="432"/>
    <x v="3"/>
  </r>
  <r>
    <n v="544315"/>
    <x v="0"/>
    <x v="0"/>
    <n v="40000"/>
    <n v="40000"/>
    <n v="0"/>
    <x v="0"/>
    <x v="0"/>
    <x v="0"/>
    <n v="504"/>
    <x v="0"/>
  </r>
  <r>
    <n v="544317"/>
    <x v="1"/>
    <x v="0"/>
    <n v="6000"/>
    <n v="6000"/>
    <n v="0"/>
    <x v="0"/>
    <x v="0"/>
    <x v="2"/>
    <n v="542"/>
    <x v="9"/>
  </r>
  <r>
    <n v="544318"/>
    <x v="1"/>
    <x v="0"/>
    <n v="35000"/>
    <n v="35000"/>
    <n v="0"/>
    <x v="0"/>
    <x v="1"/>
    <x v="0"/>
    <n v="437"/>
    <x v="3"/>
  </r>
  <r>
    <n v="544319"/>
    <x v="0"/>
    <x v="0"/>
    <n v="39000"/>
    <n v="39000"/>
    <n v="0"/>
    <x v="0"/>
    <x v="1"/>
    <x v="2"/>
    <n v="478"/>
    <x v="8"/>
  </r>
  <r>
    <n v="544322"/>
    <x v="1"/>
    <x v="0"/>
    <n v="40000"/>
    <n v="40000"/>
    <n v="0"/>
    <x v="0"/>
    <x v="1"/>
    <x v="0"/>
    <n v="469"/>
    <x v="1"/>
  </r>
  <r>
    <n v="544344"/>
    <x v="0"/>
    <x v="0"/>
    <n v="70000"/>
    <n v="70000"/>
    <n v="0"/>
    <x v="0"/>
    <x v="1"/>
    <x v="2"/>
    <n v="432"/>
    <x v="3"/>
  </r>
  <r>
    <n v="544346"/>
    <x v="0"/>
    <x v="0"/>
    <n v="3000"/>
    <n v="3000"/>
    <n v="0"/>
    <x v="0"/>
    <x v="0"/>
    <x v="0"/>
    <n v="452"/>
    <x v="1"/>
  </r>
  <r>
    <n v="544347"/>
    <x v="1"/>
    <x v="0"/>
    <n v="35000"/>
    <n v="35000"/>
    <n v="0"/>
    <x v="0"/>
    <x v="1"/>
    <x v="0"/>
    <n v="459"/>
    <x v="1"/>
  </r>
  <r>
    <n v="544349"/>
    <x v="1"/>
    <x v="0"/>
    <n v="25000"/>
    <n v="25000"/>
    <n v="0"/>
    <x v="0"/>
    <x v="1"/>
    <x v="0"/>
    <n v="375"/>
    <x v="4"/>
  </r>
  <r>
    <n v="544352"/>
    <x v="1"/>
    <x v="0"/>
    <n v="3000"/>
    <n v="3000"/>
    <n v="0"/>
    <x v="0"/>
    <x v="0"/>
    <x v="1"/>
    <n v="416"/>
    <x v="6"/>
  </r>
  <r>
    <n v="544353"/>
    <x v="0"/>
    <x v="0"/>
    <n v="34900"/>
    <n v="34900"/>
    <n v="0"/>
    <x v="0"/>
    <x v="1"/>
    <x v="0"/>
    <n v="518"/>
    <x v="7"/>
  </r>
  <r>
    <n v="544358"/>
    <x v="0"/>
    <x v="0"/>
    <n v="63000"/>
    <n v="63000"/>
    <n v="0"/>
    <x v="0"/>
    <x v="1"/>
    <x v="0"/>
    <n v="502"/>
    <x v="0"/>
  </r>
  <r>
    <n v="544359"/>
    <x v="0"/>
    <x v="0"/>
    <n v="35000"/>
    <n v="35000"/>
    <n v="0"/>
    <x v="0"/>
    <x v="1"/>
    <x v="0"/>
    <n v="439"/>
    <x v="3"/>
  </r>
  <r>
    <n v="544360"/>
    <x v="0"/>
    <x v="0"/>
    <n v="61500"/>
    <n v="61500"/>
    <n v="0"/>
    <x v="0"/>
    <x v="1"/>
    <x v="0"/>
    <n v="475"/>
    <x v="8"/>
  </r>
  <r>
    <n v="544362"/>
    <x v="0"/>
    <x v="1"/>
    <n v="35000"/>
    <n v="35000"/>
    <n v="0"/>
    <x v="0"/>
    <x v="0"/>
    <x v="1"/>
    <n v="455"/>
    <x v="1"/>
  </r>
  <r>
    <n v="544376"/>
    <x v="1"/>
    <x v="0"/>
    <n v="30000"/>
    <n v="30000"/>
    <n v="0"/>
    <x v="0"/>
    <x v="1"/>
    <x v="0"/>
    <n v="460"/>
    <x v="1"/>
  </r>
  <r>
    <n v="544384"/>
    <x v="1"/>
    <x v="0"/>
    <n v="25000"/>
    <n v="0"/>
    <n v="1"/>
    <x v="1"/>
    <x v="0"/>
    <x v="0"/>
    <n v="416"/>
    <x v="6"/>
  </r>
  <r>
    <n v="544397"/>
    <x v="0"/>
    <x v="0"/>
    <n v="31000"/>
    <n v="31000"/>
    <n v="0"/>
    <x v="0"/>
    <x v="1"/>
    <x v="0"/>
    <n v="460"/>
    <x v="1"/>
  </r>
  <r>
    <n v="544404"/>
    <x v="0"/>
    <x v="1"/>
    <n v="35000"/>
    <n v="35000"/>
    <n v="0"/>
    <x v="0"/>
    <x v="1"/>
    <x v="0"/>
    <n v="509"/>
    <x v="0"/>
  </r>
  <r>
    <n v="544407"/>
    <x v="1"/>
    <x v="0"/>
    <n v="35000"/>
    <n v="35000"/>
    <n v="0"/>
    <x v="0"/>
    <x v="1"/>
    <x v="0"/>
    <n v="464"/>
    <x v="1"/>
  </r>
  <r>
    <n v="544411"/>
    <x v="1"/>
    <x v="0"/>
    <n v="30000"/>
    <n v="30000"/>
    <n v="0"/>
    <x v="0"/>
    <x v="1"/>
    <x v="2"/>
    <n v="430"/>
    <x v="6"/>
  </r>
  <r>
    <n v="544417"/>
    <x v="1"/>
    <x v="0"/>
    <n v="35000"/>
    <n v="35000"/>
    <n v="0"/>
    <x v="0"/>
    <x v="0"/>
    <x v="1"/>
    <n v="435"/>
    <x v="3"/>
  </r>
  <r>
    <n v="544421"/>
    <x v="0"/>
    <x v="0"/>
    <n v="32400"/>
    <n v="32400"/>
    <n v="0"/>
    <x v="0"/>
    <x v="1"/>
    <x v="0"/>
    <n v="515"/>
    <x v="7"/>
  </r>
  <r>
    <n v="544425"/>
    <x v="0"/>
    <x v="2"/>
    <n v="25000"/>
    <n v="25000"/>
    <n v="0"/>
    <x v="0"/>
    <x v="0"/>
    <x v="1"/>
    <n v="468"/>
    <x v="1"/>
  </r>
  <r>
    <n v="544427"/>
    <x v="0"/>
    <x v="0"/>
    <n v="25000"/>
    <n v="25000"/>
    <n v="0"/>
    <x v="0"/>
    <x v="1"/>
    <x v="0"/>
    <n v="462"/>
    <x v="1"/>
  </r>
  <r>
    <n v="544429"/>
    <x v="0"/>
    <x v="0"/>
    <n v="5000"/>
    <n v="5000"/>
    <n v="0"/>
    <x v="0"/>
    <x v="0"/>
    <x v="0"/>
    <n v="512"/>
    <x v="7"/>
  </r>
  <r>
    <n v="544440"/>
    <x v="1"/>
    <x v="0"/>
    <n v="40000"/>
    <n v="40000"/>
    <n v="0"/>
    <x v="0"/>
    <x v="1"/>
    <x v="0"/>
    <n v="468"/>
    <x v="1"/>
  </r>
  <r>
    <n v="544447"/>
    <x v="0"/>
    <x v="0"/>
    <n v="41705"/>
    <n v="41705"/>
    <n v="0"/>
    <x v="0"/>
    <x v="0"/>
    <x v="0"/>
    <n v="488"/>
    <x v="8"/>
  </r>
  <r>
    <n v="544454"/>
    <x v="0"/>
    <x v="0"/>
    <n v="5000"/>
    <n v="5000"/>
    <n v="0"/>
    <x v="0"/>
    <x v="1"/>
    <x v="1"/>
    <n v="458"/>
    <x v="1"/>
  </r>
  <r>
    <n v="544458"/>
    <x v="0"/>
    <x v="0"/>
    <n v="19500"/>
    <n v="19500"/>
    <n v="0"/>
    <x v="0"/>
    <x v="1"/>
    <x v="0"/>
    <n v="449"/>
    <x v="3"/>
  </r>
  <r>
    <n v="544465"/>
    <x v="1"/>
    <x v="0"/>
    <n v="28000"/>
    <n v="28000"/>
    <n v="0"/>
    <x v="0"/>
    <x v="1"/>
    <x v="2"/>
    <n v="507"/>
    <x v="0"/>
  </r>
  <r>
    <n v="544467"/>
    <x v="2"/>
    <x v="0"/>
    <n v="30000"/>
    <n v="30000"/>
    <n v="0"/>
    <x v="0"/>
    <x v="1"/>
    <x v="1"/>
    <n v="423"/>
    <x v="6"/>
  </r>
  <r>
    <n v="544468"/>
    <x v="0"/>
    <x v="2"/>
    <n v="25000"/>
    <n v="25000"/>
    <n v="0"/>
    <x v="0"/>
    <x v="0"/>
    <x v="0"/>
    <n v="546"/>
    <x v="9"/>
  </r>
  <r>
    <n v="544472"/>
    <x v="1"/>
    <x v="1"/>
    <n v="30000"/>
    <n v="30000"/>
    <n v="0"/>
    <x v="0"/>
    <x v="0"/>
    <x v="1"/>
    <n v="410"/>
    <x v="2"/>
  </r>
  <r>
    <n v="544476"/>
    <x v="2"/>
    <x v="0"/>
    <n v="20000"/>
    <n v="0"/>
    <n v="1"/>
    <x v="1"/>
    <x v="0"/>
    <x v="1"/>
    <n v="450"/>
    <x v="3"/>
  </r>
  <r>
    <n v="544480"/>
    <x v="1"/>
    <x v="0"/>
    <n v="500"/>
    <n v="500"/>
    <n v="0"/>
    <x v="0"/>
    <x v="1"/>
    <x v="0"/>
    <n v="470"/>
    <x v="1"/>
  </r>
  <r>
    <n v="544492"/>
    <x v="0"/>
    <x v="0"/>
    <n v="34000"/>
    <n v="34000"/>
    <n v="0"/>
    <x v="0"/>
    <x v="0"/>
    <x v="0"/>
    <n v="438"/>
    <x v="3"/>
  </r>
  <r>
    <n v="544497"/>
    <x v="1"/>
    <x v="0"/>
    <n v="16000"/>
    <n v="16000"/>
    <n v="0"/>
    <x v="0"/>
    <x v="1"/>
    <x v="1"/>
    <n v="442"/>
    <x v="3"/>
  </r>
  <r>
    <n v="544500"/>
    <x v="1"/>
    <x v="0"/>
    <n v="20000"/>
    <n v="20000"/>
    <n v="0"/>
    <x v="0"/>
    <x v="0"/>
    <x v="1"/>
    <n v="428"/>
    <x v="6"/>
  </r>
  <r>
    <n v="544501"/>
    <x v="0"/>
    <x v="0"/>
    <n v="40000"/>
    <n v="40000"/>
    <n v="0"/>
    <x v="0"/>
    <x v="1"/>
    <x v="0"/>
    <n v="517"/>
    <x v="7"/>
  </r>
  <r>
    <n v="544503"/>
    <x v="0"/>
    <x v="2"/>
    <n v="54000"/>
    <n v="54000"/>
    <n v="0"/>
    <x v="0"/>
    <x v="1"/>
    <x v="0"/>
    <n v="444"/>
    <x v="3"/>
  </r>
  <r>
    <n v="544506"/>
    <x v="0"/>
    <x v="0"/>
    <n v="8500"/>
    <n v="8500"/>
    <n v="0"/>
    <x v="0"/>
    <x v="0"/>
    <x v="0"/>
    <n v="442"/>
    <x v="3"/>
  </r>
  <r>
    <n v="544508"/>
    <x v="0"/>
    <x v="0"/>
    <n v="32000"/>
    <n v="32000"/>
    <n v="0"/>
    <x v="0"/>
    <x v="0"/>
    <x v="0"/>
    <n v="490"/>
    <x v="8"/>
  </r>
  <r>
    <n v="544512"/>
    <x v="0"/>
    <x v="0"/>
    <n v="10000"/>
    <n v="10000"/>
    <n v="0"/>
    <x v="0"/>
    <x v="1"/>
    <x v="1"/>
    <n v="470"/>
    <x v="1"/>
  </r>
  <r>
    <n v="544519"/>
    <x v="1"/>
    <x v="0"/>
    <n v="40000"/>
    <n v="40000"/>
    <n v="0"/>
    <x v="0"/>
    <x v="1"/>
    <x v="2"/>
    <n v="535"/>
    <x v="9"/>
  </r>
  <r>
    <n v="544529"/>
    <x v="0"/>
    <x v="0"/>
    <n v="40000"/>
    <n v="40000"/>
    <n v="0"/>
    <x v="0"/>
    <x v="1"/>
    <x v="1"/>
    <n v="500"/>
    <x v="0"/>
  </r>
  <r>
    <n v="544531"/>
    <x v="0"/>
    <x v="2"/>
    <n v="71000"/>
    <n v="71000"/>
    <n v="0"/>
    <x v="0"/>
    <x v="0"/>
    <x v="0"/>
    <n v="508"/>
    <x v="0"/>
  </r>
  <r>
    <n v="544532"/>
    <x v="0"/>
    <x v="0"/>
    <n v="15000"/>
    <n v="15000"/>
    <n v="0"/>
    <x v="0"/>
    <x v="1"/>
    <x v="1"/>
    <n v="458"/>
    <x v="1"/>
  </r>
  <r>
    <n v="544535"/>
    <x v="0"/>
    <x v="0"/>
    <n v="10000"/>
    <n v="10000"/>
    <n v="0"/>
    <x v="0"/>
    <x v="0"/>
    <x v="2"/>
    <n v="472"/>
    <x v="8"/>
  </r>
  <r>
    <n v="544537"/>
    <x v="0"/>
    <x v="0"/>
    <n v="30000"/>
    <n v="30000"/>
    <n v="0"/>
    <x v="0"/>
    <x v="0"/>
    <x v="1"/>
    <n v="408"/>
    <x v="2"/>
  </r>
  <r>
    <n v="544539"/>
    <x v="0"/>
    <x v="0"/>
    <n v="7000"/>
    <n v="7000"/>
    <n v="0"/>
    <x v="0"/>
    <x v="0"/>
    <x v="1"/>
    <n v="458"/>
    <x v="1"/>
  </r>
  <r>
    <n v="544540"/>
    <x v="0"/>
    <x v="1"/>
    <n v="25000"/>
    <n v="25000"/>
    <n v="0"/>
    <x v="0"/>
    <x v="1"/>
    <x v="0"/>
    <n v="491"/>
    <x v="0"/>
  </r>
  <r>
    <n v="544546"/>
    <x v="0"/>
    <x v="1"/>
    <n v="12000"/>
    <n v="12000"/>
    <n v="0"/>
    <x v="0"/>
    <x v="1"/>
    <x v="1"/>
    <n v="512"/>
    <x v="7"/>
  </r>
  <r>
    <n v="544559"/>
    <x v="0"/>
    <x v="0"/>
    <n v="30000"/>
    <n v="30000"/>
    <n v="0"/>
    <x v="0"/>
    <x v="1"/>
    <x v="0"/>
    <n v="468"/>
    <x v="1"/>
  </r>
  <r>
    <n v="544562"/>
    <x v="1"/>
    <x v="0"/>
    <n v="4000"/>
    <n v="4000"/>
    <n v="0"/>
    <x v="0"/>
    <x v="1"/>
    <x v="2"/>
    <n v="444"/>
    <x v="3"/>
  </r>
  <r>
    <n v="544572"/>
    <x v="0"/>
    <x v="0"/>
    <n v="65000"/>
    <n v="65000"/>
    <n v="0"/>
    <x v="0"/>
    <x v="1"/>
    <x v="0"/>
    <n v="495"/>
    <x v="0"/>
  </r>
  <r>
    <n v="544573"/>
    <x v="0"/>
    <x v="0"/>
    <n v="20000"/>
    <n v="20000"/>
    <n v="0"/>
    <x v="0"/>
    <x v="0"/>
    <x v="1"/>
    <n v="480"/>
    <x v="8"/>
  </r>
  <r>
    <n v="544577"/>
    <x v="0"/>
    <x v="0"/>
    <n v="25000"/>
    <n v="25000"/>
    <n v="0"/>
    <x v="0"/>
    <x v="0"/>
    <x v="0"/>
    <n v="445"/>
    <x v="3"/>
  </r>
  <r>
    <n v="544588"/>
    <x v="0"/>
    <x v="0"/>
    <n v="62452"/>
    <n v="62452"/>
    <n v="0"/>
    <x v="0"/>
    <x v="1"/>
    <x v="2"/>
    <n v="440"/>
    <x v="3"/>
  </r>
  <r>
    <n v="544595"/>
    <x v="1"/>
    <x v="0"/>
    <n v="500"/>
    <n v="500"/>
    <n v="0"/>
    <x v="0"/>
    <x v="1"/>
    <x v="0"/>
    <n v="464"/>
    <x v="1"/>
  </r>
  <r>
    <n v="544597"/>
    <x v="1"/>
    <x v="0"/>
    <n v="15000"/>
    <n v="15000"/>
    <n v="0"/>
    <x v="0"/>
    <x v="0"/>
    <x v="1"/>
    <n v="472"/>
    <x v="8"/>
  </r>
  <r>
    <n v="544598"/>
    <x v="0"/>
    <x v="0"/>
    <n v="60000"/>
    <n v="60000"/>
    <n v="0"/>
    <x v="0"/>
    <x v="1"/>
    <x v="2"/>
    <n v="517"/>
    <x v="7"/>
  </r>
  <r>
    <n v="544603"/>
    <x v="0"/>
    <x v="2"/>
    <n v="35000"/>
    <n v="35000"/>
    <n v="0"/>
    <x v="0"/>
    <x v="0"/>
    <x v="2"/>
    <n v="445"/>
    <x v="3"/>
  </r>
  <r>
    <n v="544604"/>
    <x v="0"/>
    <x v="1"/>
    <n v="59000"/>
    <n v="59000"/>
    <n v="0"/>
    <x v="0"/>
    <x v="0"/>
    <x v="2"/>
    <n v="528"/>
    <x v="7"/>
  </r>
  <r>
    <n v="544621"/>
    <x v="1"/>
    <x v="0"/>
    <n v="40000"/>
    <n v="40000"/>
    <n v="0"/>
    <x v="0"/>
    <x v="0"/>
    <x v="2"/>
    <n v="462"/>
    <x v="1"/>
  </r>
  <r>
    <n v="544626"/>
    <x v="0"/>
    <x v="0"/>
    <n v="40000"/>
    <n v="40000"/>
    <n v="0"/>
    <x v="0"/>
    <x v="0"/>
    <x v="0"/>
    <n v="523"/>
    <x v="7"/>
  </r>
  <r>
    <n v="544645"/>
    <x v="0"/>
    <x v="0"/>
    <n v="30000"/>
    <n v="30000"/>
    <n v="0"/>
    <x v="0"/>
    <x v="1"/>
    <x v="1"/>
    <n v="412"/>
    <x v="6"/>
  </r>
  <r>
    <n v="544653"/>
    <x v="0"/>
    <x v="0"/>
    <n v="40500"/>
    <n v="40500"/>
    <n v="0"/>
    <x v="0"/>
    <x v="0"/>
    <x v="1"/>
    <n v="467"/>
    <x v="1"/>
  </r>
  <r>
    <n v="544654"/>
    <x v="1"/>
    <x v="0"/>
    <n v="35000"/>
    <n v="35000"/>
    <n v="0"/>
    <x v="0"/>
    <x v="0"/>
    <x v="1"/>
    <n v="461"/>
    <x v="1"/>
  </r>
  <r>
    <n v="544655"/>
    <x v="2"/>
    <x v="2"/>
    <n v="7400"/>
    <n v="7400"/>
    <n v="0"/>
    <x v="0"/>
    <x v="0"/>
    <x v="1"/>
    <n v="509"/>
    <x v="0"/>
  </r>
  <r>
    <n v="544657"/>
    <x v="1"/>
    <x v="0"/>
    <n v="39000"/>
    <n v="39000"/>
    <n v="0"/>
    <x v="0"/>
    <x v="1"/>
    <x v="1"/>
    <n v="422"/>
    <x v="6"/>
  </r>
  <r>
    <n v="544662"/>
    <x v="0"/>
    <x v="1"/>
    <n v="63600"/>
    <n v="63600"/>
    <n v="0"/>
    <x v="0"/>
    <x v="1"/>
    <x v="0"/>
    <n v="531"/>
    <x v="9"/>
  </r>
  <r>
    <n v="544674"/>
    <x v="1"/>
    <x v="0"/>
    <n v="30000"/>
    <n v="30000"/>
    <n v="0"/>
    <x v="0"/>
    <x v="0"/>
    <x v="1"/>
    <n v="468"/>
    <x v="1"/>
  </r>
  <r>
    <n v="544676"/>
    <x v="1"/>
    <x v="0"/>
    <n v="27990"/>
    <n v="27990"/>
    <n v="0"/>
    <x v="0"/>
    <x v="0"/>
    <x v="1"/>
    <n v="434"/>
    <x v="3"/>
  </r>
  <r>
    <n v="544678"/>
    <x v="0"/>
    <x v="0"/>
    <n v="20000"/>
    <n v="20000"/>
    <n v="0"/>
    <x v="0"/>
    <x v="1"/>
    <x v="0"/>
    <n v="453"/>
    <x v="1"/>
  </r>
  <r>
    <n v="544682"/>
    <x v="0"/>
    <x v="0"/>
    <n v="35000"/>
    <n v="35000"/>
    <n v="0"/>
    <x v="0"/>
    <x v="1"/>
    <x v="1"/>
    <n v="506"/>
    <x v="0"/>
  </r>
  <r>
    <n v="544686"/>
    <x v="0"/>
    <x v="0"/>
    <n v="40000"/>
    <n v="40000"/>
    <n v="0"/>
    <x v="0"/>
    <x v="0"/>
    <x v="1"/>
    <n v="420"/>
    <x v="6"/>
  </r>
  <r>
    <n v="544688"/>
    <x v="0"/>
    <x v="1"/>
    <n v="28600"/>
    <n v="28600"/>
    <n v="0"/>
    <x v="0"/>
    <x v="1"/>
    <x v="0"/>
    <n v="494"/>
    <x v="0"/>
  </r>
  <r>
    <n v="544689"/>
    <x v="0"/>
    <x v="1"/>
    <n v="30000"/>
    <n v="30000"/>
    <n v="0"/>
    <x v="0"/>
    <x v="1"/>
    <x v="0"/>
    <n v="450"/>
    <x v="3"/>
  </r>
  <r>
    <n v="544706"/>
    <x v="0"/>
    <x v="1"/>
    <n v="30000"/>
    <n v="30000"/>
    <n v="0"/>
    <x v="0"/>
    <x v="0"/>
    <x v="1"/>
    <n v="497"/>
    <x v="0"/>
  </r>
  <r>
    <n v="544712"/>
    <x v="0"/>
    <x v="1"/>
    <n v="127000"/>
    <n v="127000"/>
    <n v="0"/>
    <x v="0"/>
    <x v="0"/>
    <x v="0"/>
    <n v="447"/>
    <x v="3"/>
  </r>
  <r>
    <n v="544714"/>
    <x v="1"/>
    <x v="0"/>
    <n v="30000"/>
    <n v="30000"/>
    <n v="0"/>
    <x v="0"/>
    <x v="0"/>
    <x v="1"/>
    <n v="453"/>
    <x v="1"/>
  </r>
  <r>
    <n v="544720"/>
    <x v="1"/>
    <x v="0"/>
    <n v="10000"/>
    <n v="10000"/>
    <n v="0"/>
    <x v="0"/>
    <x v="0"/>
    <x v="1"/>
    <n v="414"/>
    <x v="6"/>
  </r>
  <r>
    <n v="544722"/>
    <x v="1"/>
    <x v="0"/>
    <n v="30000"/>
    <n v="30000"/>
    <n v="0"/>
    <x v="0"/>
    <x v="1"/>
    <x v="1"/>
    <n v="457"/>
    <x v="1"/>
  </r>
  <r>
    <n v="544724"/>
    <x v="0"/>
    <x v="0"/>
    <n v="70000"/>
    <n v="70000"/>
    <n v="0"/>
    <x v="0"/>
    <x v="1"/>
    <x v="0"/>
    <n v="524"/>
    <x v="7"/>
  </r>
  <r>
    <n v="544730"/>
    <x v="1"/>
    <x v="0"/>
    <n v="62500"/>
    <n v="62500"/>
    <n v="0"/>
    <x v="0"/>
    <x v="1"/>
    <x v="1"/>
    <n v="465"/>
    <x v="1"/>
  </r>
  <r>
    <n v="544735"/>
    <x v="0"/>
    <x v="0"/>
    <n v="28000"/>
    <n v="28000"/>
    <n v="0"/>
    <x v="0"/>
    <x v="0"/>
    <x v="1"/>
    <n v="403"/>
    <x v="2"/>
  </r>
  <r>
    <n v="544737"/>
    <x v="0"/>
    <x v="0"/>
    <n v="60000"/>
    <n v="60000"/>
    <n v="0"/>
    <x v="0"/>
    <x v="0"/>
    <x v="1"/>
    <n v="508"/>
    <x v="0"/>
  </r>
  <r>
    <n v="544741"/>
    <x v="0"/>
    <x v="0"/>
    <n v="41014"/>
    <n v="41014"/>
    <n v="0"/>
    <x v="0"/>
    <x v="0"/>
    <x v="0"/>
    <n v="446"/>
    <x v="3"/>
  </r>
  <r>
    <n v="544745"/>
    <x v="0"/>
    <x v="1"/>
    <n v="35000"/>
    <n v="35000"/>
    <n v="0"/>
    <x v="0"/>
    <x v="1"/>
    <x v="1"/>
    <n v="506"/>
    <x v="0"/>
  </r>
  <r>
    <n v="544747"/>
    <x v="1"/>
    <x v="0"/>
    <n v="25000"/>
    <n v="25000"/>
    <n v="0"/>
    <x v="0"/>
    <x v="0"/>
    <x v="1"/>
    <n v="454"/>
    <x v="1"/>
  </r>
  <r>
    <n v="544763"/>
    <x v="1"/>
    <x v="0"/>
    <n v="25000"/>
    <n v="25000"/>
    <n v="0"/>
    <x v="0"/>
    <x v="0"/>
    <x v="1"/>
    <n v="442"/>
    <x v="3"/>
  </r>
  <r>
    <n v="544767"/>
    <x v="1"/>
    <x v="0"/>
    <n v="30000"/>
    <n v="30000"/>
    <n v="0"/>
    <x v="0"/>
    <x v="1"/>
    <x v="1"/>
    <n v="417"/>
    <x v="6"/>
  </r>
  <r>
    <n v="544769"/>
    <x v="1"/>
    <x v="0"/>
    <n v="40000"/>
    <n v="40000"/>
    <n v="0"/>
    <x v="0"/>
    <x v="0"/>
    <x v="0"/>
    <n v="497"/>
    <x v="0"/>
  </r>
  <r>
    <n v="544776"/>
    <x v="0"/>
    <x v="0"/>
    <n v="37200"/>
    <n v="37200"/>
    <n v="0"/>
    <x v="0"/>
    <x v="0"/>
    <x v="1"/>
    <n v="494"/>
    <x v="0"/>
  </r>
  <r>
    <n v="544782"/>
    <x v="1"/>
    <x v="0"/>
    <n v="3000"/>
    <n v="3000"/>
    <n v="0"/>
    <x v="0"/>
    <x v="1"/>
    <x v="0"/>
    <n v="400"/>
    <x v="2"/>
  </r>
  <r>
    <n v="544784"/>
    <x v="0"/>
    <x v="1"/>
    <n v="35000"/>
    <n v="35000"/>
    <n v="0"/>
    <x v="0"/>
    <x v="1"/>
    <x v="0"/>
    <n v="459"/>
    <x v="1"/>
  </r>
  <r>
    <n v="544785"/>
    <x v="0"/>
    <x v="0"/>
    <n v="70000"/>
    <n v="70000"/>
    <n v="0"/>
    <x v="0"/>
    <x v="1"/>
    <x v="1"/>
    <n v="471"/>
    <x v="8"/>
  </r>
  <r>
    <n v="544787"/>
    <x v="0"/>
    <x v="1"/>
    <n v="35000"/>
    <n v="35000"/>
    <n v="0"/>
    <x v="0"/>
    <x v="1"/>
    <x v="0"/>
    <n v="491"/>
    <x v="0"/>
  </r>
  <r>
    <n v="544793"/>
    <x v="0"/>
    <x v="0"/>
    <n v="33000"/>
    <n v="33000"/>
    <n v="0"/>
    <x v="0"/>
    <x v="0"/>
    <x v="1"/>
    <n v="422"/>
    <x v="6"/>
  </r>
  <r>
    <n v="544801"/>
    <x v="0"/>
    <x v="0"/>
    <n v="15000"/>
    <n v="15000"/>
    <n v="0"/>
    <x v="0"/>
    <x v="1"/>
    <x v="0"/>
    <n v="396"/>
    <x v="2"/>
  </r>
  <r>
    <n v="544806"/>
    <x v="1"/>
    <x v="0"/>
    <n v="100000"/>
    <n v="100000"/>
    <n v="0"/>
    <x v="0"/>
    <x v="0"/>
    <x v="1"/>
    <n v="504"/>
    <x v="0"/>
  </r>
  <r>
    <n v="544812"/>
    <x v="0"/>
    <x v="0"/>
    <n v="30000"/>
    <n v="30000"/>
    <n v="0"/>
    <x v="0"/>
    <x v="1"/>
    <x v="0"/>
    <n v="462"/>
    <x v="1"/>
  </r>
  <r>
    <n v="544816"/>
    <x v="0"/>
    <x v="1"/>
    <n v="30000"/>
    <n v="30000"/>
    <n v="0"/>
    <x v="0"/>
    <x v="1"/>
    <x v="2"/>
    <n v="476"/>
    <x v="8"/>
  </r>
  <r>
    <n v="544819"/>
    <x v="0"/>
    <x v="0"/>
    <n v="30000"/>
    <n v="30000"/>
    <n v="0"/>
    <x v="0"/>
    <x v="1"/>
    <x v="0"/>
    <n v="470"/>
    <x v="1"/>
  </r>
  <r>
    <n v="544825"/>
    <x v="0"/>
    <x v="1"/>
    <n v="30000"/>
    <n v="30000"/>
    <n v="0"/>
    <x v="0"/>
    <x v="1"/>
    <x v="2"/>
    <n v="537"/>
    <x v="9"/>
  </r>
  <r>
    <n v="544829"/>
    <x v="0"/>
    <x v="0"/>
    <n v="65000"/>
    <n v="65000"/>
    <n v="0"/>
    <x v="0"/>
    <x v="1"/>
    <x v="1"/>
    <n v="528"/>
    <x v="7"/>
  </r>
  <r>
    <n v="544835"/>
    <x v="0"/>
    <x v="1"/>
    <n v="35000"/>
    <n v="35000"/>
    <n v="0"/>
    <x v="0"/>
    <x v="1"/>
    <x v="1"/>
    <n v="512"/>
    <x v="7"/>
  </r>
  <r>
    <n v="544840"/>
    <x v="0"/>
    <x v="2"/>
    <n v="20000"/>
    <n v="20000"/>
    <n v="0"/>
    <x v="0"/>
    <x v="0"/>
    <x v="1"/>
    <n v="412"/>
    <x v="6"/>
  </r>
  <r>
    <n v="544843"/>
    <x v="1"/>
    <x v="0"/>
    <n v="20000"/>
    <n v="0"/>
    <n v="1"/>
    <x v="1"/>
    <x v="0"/>
    <x v="0"/>
    <n v="394"/>
    <x v="2"/>
  </r>
  <r>
    <n v="544844"/>
    <x v="0"/>
    <x v="0"/>
    <n v="16000"/>
    <n v="16000"/>
    <n v="0"/>
    <x v="0"/>
    <x v="1"/>
    <x v="1"/>
    <n v="498"/>
    <x v="0"/>
  </r>
  <r>
    <n v="544846"/>
    <x v="2"/>
    <x v="0"/>
    <n v="28000"/>
    <n v="3000"/>
    <n v="1"/>
    <x v="1"/>
    <x v="0"/>
    <x v="2"/>
    <n v="471"/>
    <x v="8"/>
  </r>
  <r>
    <n v="544854"/>
    <x v="0"/>
    <x v="0"/>
    <n v="20000"/>
    <n v="20000"/>
    <n v="0"/>
    <x v="0"/>
    <x v="0"/>
    <x v="1"/>
    <n v="428"/>
    <x v="6"/>
  </r>
  <r>
    <n v="544861"/>
    <x v="0"/>
    <x v="0"/>
    <n v="36500"/>
    <n v="36500"/>
    <n v="0"/>
    <x v="0"/>
    <x v="1"/>
    <x v="0"/>
    <n v="451"/>
    <x v="1"/>
  </r>
  <r>
    <n v="544868"/>
    <x v="1"/>
    <x v="0"/>
    <n v="50000"/>
    <n v="50000"/>
    <n v="0"/>
    <x v="0"/>
    <x v="0"/>
    <x v="0"/>
    <n v="442"/>
    <x v="3"/>
  </r>
  <r>
    <n v="544869"/>
    <x v="1"/>
    <x v="0"/>
    <n v="30000"/>
    <n v="30000"/>
    <n v="0"/>
    <x v="0"/>
    <x v="0"/>
    <x v="1"/>
    <n v="437"/>
    <x v="3"/>
  </r>
  <r>
    <n v="544885"/>
    <x v="0"/>
    <x v="0"/>
    <n v="105000"/>
    <n v="105000"/>
    <n v="0"/>
    <x v="0"/>
    <x v="0"/>
    <x v="1"/>
    <n v="465"/>
    <x v="1"/>
  </r>
  <r>
    <n v="544892"/>
    <x v="2"/>
    <x v="0"/>
    <n v="35000"/>
    <n v="35000"/>
    <n v="0"/>
    <x v="0"/>
    <x v="0"/>
    <x v="1"/>
    <n v="464"/>
    <x v="1"/>
  </r>
  <r>
    <n v="544893"/>
    <x v="0"/>
    <x v="0"/>
    <n v="500"/>
    <n v="500"/>
    <n v="0"/>
    <x v="0"/>
    <x v="1"/>
    <x v="1"/>
    <n v="443"/>
    <x v="3"/>
  </r>
  <r>
    <n v="544895"/>
    <x v="1"/>
    <x v="0"/>
    <n v="20000"/>
    <n v="20000"/>
    <n v="0"/>
    <x v="0"/>
    <x v="1"/>
    <x v="2"/>
    <n v="434"/>
    <x v="3"/>
  </r>
  <r>
    <n v="544900"/>
    <x v="1"/>
    <x v="0"/>
    <n v="18000"/>
    <n v="18000"/>
    <n v="0"/>
    <x v="0"/>
    <x v="0"/>
    <x v="1"/>
    <n v="452"/>
    <x v="1"/>
  </r>
  <r>
    <n v="544909"/>
    <x v="0"/>
    <x v="0"/>
    <n v="10000"/>
    <n v="10000"/>
    <n v="0"/>
    <x v="0"/>
    <x v="0"/>
    <x v="0"/>
    <n v="468"/>
    <x v="1"/>
  </r>
  <r>
    <n v="544911"/>
    <x v="0"/>
    <x v="0"/>
    <n v="18000"/>
    <n v="18000"/>
    <n v="0"/>
    <x v="0"/>
    <x v="0"/>
    <x v="1"/>
    <n v="442"/>
    <x v="3"/>
  </r>
  <r>
    <n v="544919"/>
    <x v="0"/>
    <x v="0"/>
    <n v="46000"/>
    <n v="46000"/>
    <n v="0"/>
    <x v="0"/>
    <x v="1"/>
    <x v="1"/>
    <n v="444"/>
    <x v="3"/>
  </r>
  <r>
    <n v="544921"/>
    <x v="1"/>
    <x v="0"/>
    <n v="1700"/>
    <n v="1700"/>
    <n v="0"/>
    <x v="0"/>
    <x v="1"/>
    <x v="1"/>
    <n v="474"/>
    <x v="8"/>
  </r>
  <r>
    <n v="544925"/>
    <x v="0"/>
    <x v="2"/>
    <n v="35000"/>
    <n v="35000"/>
    <n v="0"/>
    <x v="0"/>
    <x v="0"/>
    <x v="0"/>
    <n v="414"/>
    <x v="6"/>
  </r>
  <r>
    <n v="544933"/>
    <x v="0"/>
    <x v="0"/>
    <n v="20000"/>
    <n v="20000"/>
    <n v="0"/>
    <x v="0"/>
    <x v="0"/>
    <x v="1"/>
    <n v="438"/>
    <x v="3"/>
  </r>
  <r>
    <n v="544944"/>
    <x v="0"/>
    <x v="0"/>
    <n v="44000"/>
    <n v="44000"/>
    <n v="0"/>
    <x v="0"/>
    <x v="1"/>
    <x v="0"/>
    <n v="469"/>
    <x v="1"/>
  </r>
  <r>
    <n v="544947"/>
    <x v="0"/>
    <x v="0"/>
    <n v="9000"/>
    <n v="9000"/>
    <n v="0"/>
    <x v="0"/>
    <x v="1"/>
    <x v="0"/>
    <n v="501"/>
    <x v="0"/>
  </r>
  <r>
    <n v="544949"/>
    <x v="0"/>
    <x v="2"/>
    <n v="2000"/>
    <n v="2000"/>
    <n v="0"/>
    <x v="0"/>
    <x v="0"/>
    <x v="2"/>
    <n v="506"/>
    <x v="0"/>
  </r>
  <r>
    <n v="544957"/>
    <x v="1"/>
    <x v="0"/>
    <n v="50000"/>
    <n v="50000"/>
    <n v="0"/>
    <x v="0"/>
    <x v="1"/>
    <x v="0"/>
    <n v="447"/>
    <x v="3"/>
  </r>
  <r>
    <n v="544968"/>
    <x v="0"/>
    <x v="1"/>
    <n v="15000"/>
    <n v="15000"/>
    <n v="0"/>
    <x v="0"/>
    <x v="0"/>
    <x v="0"/>
    <n v="443"/>
    <x v="3"/>
  </r>
  <r>
    <n v="544969"/>
    <x v="1"/>
    <x v="0"/>
    <n v="40000"/>
    <n v="40000"/>
    <n v="0"/>
    <x v="0"/>
    <x v="1"/>
    <x v="0"/>
    <n v="468"/>
    <x v="1"/>
  </r>
  <r>
    <n v="544974"/>
    <x v="0"/>
    <x v="0"/>
    <n v="15000"/>
    <n v="15000"/>
    <n v="0"/>
    <x v="0"/>
    <x v="0"/>
    <x v="1"/>
    <n v="447"/>
    <x v="3"/>
  </r>
  <r>
    <n v="544978"/>
    <x v="1"/>
    <x v="0"/>
    <n v="60000"/>
    <n v="60000"/>
    <n v="0"/>
    <x v="0"/>
    <x v="0"/>
    <x v="1"/>
    <n v="458"/>
    <x v="1"/>
  </r>
  <r>
    <n v="544981"/>
    <x v="0"/>
    <x v="0"/>
    <n v="59000"/>
    <n v="59000"/>
    <n v="0"/>
    <x v="0"/>
    <x v="1"/>
    <x v="2"/>
    <n v="494"/>
    <x v="0"/>
  </r>
  <r>
    <n v="544989"/>
    <x v="0"/>
    <x v="0"/>
    <n v="35000"/>
    <n v="35000"/>
    <n v="0"/>
    <x v="0"/>
    <x v="1"/>
    <x v="1"/>
    <n v="500"/>
    <x v="0"/>
  </r>
  <r>
    <n v="545003"/>
    <x v="0"/>
    <x v="2"/>
    <n v="5000"/>
    <n v="5000"/>
    <n v="0"/>
    <x v="0"/>
    <x v="1"/>
    <x v="1"/>
    <n v="439"/>
    <x v="3"/>
  </r>
  <r>
    <n v="545009"/>
    <x v="0"/>
    <x v="1"/>
    <n v="50000"/>
    <n v="50000"/>
    <n v="0"/>
    <x v="0"/>
    <x v="0"/>
    <x v="0"/>
    <n v="534"/>
    <x v="9"/>
  </r>
  <r>
    <n v="545011"/>
    <x v="1"/>
    <x v="0"/>
    <n v="500"/>
    <n v="500"/>
    <n v="0"/>
    <x v="0"/>
    <x v="0"/>
    <x v="2"/>
    <n v="407"/>
    <x v="2"/>
  </r>
  <r>
    <n v="545013"/>
    <x v="0"/>
    <x v="0"/>
    <n v="49700"/>
    <n v="49700"/>
    <n v="0"/>
    <x v="0"/>
    <x v="1"/>
    <x v="0"/>
    <n v="527"/>
    <x v="7"/>
  </r>
  <r>
    <n v="545023"/>
    <x v="0"/>
    <x v="0"/>
    <n v="30000"/>
    <n v="30000"/>
    <n v="0"/>
    <x v="0"/>
    <x v="1"/>
    <x v="1"/>
    <n v="442"/>
    <x v="3"/>
  </r>
  <r>
    <n v="545028"/>
    <x v="1"/>
    <x v="0"/>
    <n v="25000"/>
    <n v="25000"/>
    <n v="0"/>
    <x v="0"/>
    <x v="0"/>
    <x v="1"/>
    <n v="469"/>
    <x v="1"/>
  </r>
  <r>
    <n v="545030"/>
    <x v="0"/>
    <x v="0"/>
    <n v="30000"/>
    <n v="30000"/>
    <n v="0"/>
    <x v="0"/>
    <x v="1"/>
    <x v="1"/>
    <n v="478"/>
    <x v="8"/>
  </r>
  <r>
    <n v="545033"/>
    <x v="0"/>
    <x v="1"/>
    <n v="40000"/>
    <n v="40000"/>
    <n v="0"/>
    <x v="0"/>
    <x v="1"/>
    <x v="1"/>
    <n v="432"/>
    <x v="3"/>
  </r>
  <r>
    <n v="545034"/>
    <x v="0"/>
    <x v="0"/>
    <n v="110000"/>
    <n v="110000"/>
    <n v="0"/>
    <x v="0"/>
    <x v="0"/>
    <x v="0"/>
    <n v="393"/>
    <x v="2"/>
  </r>
  <r>
    <n v="545052"/>
    <x v="0"/>
    <x v="0"/>
    <n v="25000"/>
    <n v="25000"/>
    <n v="0"/>
    <x v="0"/>
    <x v="1"/>
    <x v="1"/>
    <n v="417"/>
    <x v="6"/>
  </r>
  <r>
    <n v="545062"/>
    <x v="0"/>
    <x v="1"/>
    <n v="43000"/>
    <n v="43000"/>
    <n v="0"/>
    <x v="0"/>
    <x v="1"/>
    <x v="0"/>
    <n v="479"/>
    <x v="8"/>
  </r>
  <r>
    <n v="545068"/>
    <x v="1"/>
    <x v="2"/>
    <n v="18000"/>
    <n v="18000"/>
    <n v="0"/>
    <x v="0"/>
    <x v="0"/>
    <x v="1"/>
    <n v="395"/>
    <x v="2"/>
  </r>
  <r>
    <n v="545075"/>
    <x v="0"/>
    <x v="0"/>
    <n v="35000"/>
    <n v="35000"/>
    <n v="0"/>
    <x v="0"/>
    <x v="1"/>
    <x v="2"/>
    <n v="469"/>
    <x v="1"/>
  </r>
  <r>
    <n v="545076"/>
    <x v="1"/>
    <x v="0"/>
    <n v="20000"/>
    <n v="20000"/>
    <n v="0"/>
    <x v="0"/>
    <x v="0"/>
    <x v="1"/>
    <n v="438"/>
    <x v="3"/>
  </r>
  <r>
    <n v="545077"/>
    <x v="0"/>
    <x v="1"/>
    <n v="35000"/>
    <n v="35000"/>
    <n v="0"/>
    <x v="0"/>
    <x v="1"/>
    <x v="0"/>
    <n v="450"/>
    <x v="3"/>
  </r>
  <r>
    <n v="545079"/>
    <x v="1"/>
    <x v="0"/>
    <n v="7000"/>
    <n v="7000"/>
    <n v="0"/>
    <x v="0"/>
    <x v="0"/>
    <x v="1"/>
    <n v="454"/>
    <x v="1"/>
  </r>
  <r>
    <n v="545090"/>
    <x v="1"/>
    <x v="2"/>
    <n v="30000"/>
    <n v="30000"/>
    <n v="0"/>
    <x v="0"/>
    <x v="0"/>
    <x v="1"/>
    <n v="477"/>
    <x v="8"/>
  </r>
  <r>
    <n v="545103"/>
    <x v="1"/>
    <x v="0"/>
    <n v="500"/>
    <n v="500"/>
    <n v="0"/>
    <x v="0"/>
    <x v="0"/>
    <x v="1"/>
    <n v="414"/>
    <x v="6"/>
  </r>
  <r>
    <n v="545106"/>
    <x v="0"/>
    <x v="1"/>
    <n v="40000"/>
    <n v="40000"/>
    <n v="0"/>
    <x v="0"/>
    <x v="1"/>
    <x v="0"/>
    <n v="505"/>
    <x v="0"/>
  </r>
  <r>
    <n v="545132"/>
    <x v="0"/>
    <x v="0"/>
    <n v="64900"/>
    <n v="64900"/>
    <n v="0"/>
    <x v="0"/>
    <x v="1"/>
    <x v="0"/>
    <n v="471"/>
    <x v="8"/>
  </r>
  <r>
    <n v="545136"/>
    <x v="1"/>
    <x v="1"/>
    <n v="30000"/>
    <n v="30000"/>
    <n v="0"/>
    <x v="0"/>
    <x v="1"/>
    <x v="0"/>
    <n v="470"/>
    <x v="1"/>
  </r>
  <r>
    <n v="545163"/>
    <x v="0"/>
    <x v="0"/>
    <n v="100000"/>
    <n v="100000"/>
    <n v="0"/>
    <x v="0"/>
    <x v="1"/>
    <x v="1"/>
    <n v="461"/>
    <x v="1"/>
  </r>
  <r>
    <n v="545167"/>
    <x v="0"/>
    <x v="1"/>
    <n v="20000"/>
    <n v="20000"/>
    <n v="0"/>
    <x v="0"/>
    <x v="0"/>
    <x v="1"/>
    <n v="487"/>
    <x v="8"/>
  </r>
  <r>
    <n v="545172"/>
    <x v="0"/>
    <x v="0"/>
    <n v="25000"/>
    <n v="25000"/>
    <n v="0"/>
    <x v="0"/>
    <x v="0"/>
    <x v="2"/>
    <n v="438"/>
    <x v="3"/>
  </r>
  <r>
    <n v="545185"/>
    <x v="1"/>
    <x v="1"/>
    <n v="30000"/>
    <n v="30000"/>
    <n v="0"/>
    <x v="0"/>
    <x v="0"/>
    <x v="1"/>
    <n v="438"/>
    <x v="3"/>
  </r>
  <r>
    <n v="545189"/>
    <x v="0"/>
    <x v="0"/>
    <n v="76000"/>
    <n v="76000"/>
    <n v="0"/>
    <x v="0"/>
    <x v="1"/>
    <x v="0"/>
    <n v="470"/>
    <x v="1"/>
  </r>
  <r>
    <n v="545209"/>
    <x v="1"/>
    <x v="0"/>
    <n v="30000"/>
    <n v="30000"/>
    <n v="0"/>
    <x v="0"/>
    <x v="1"/>
    <x v="0"/>
    <n v="476"/>
    <x v="8"/>
  </r>
  <r>
    <n v="545210"/>
    <x v="0"/>
    <x v="0"/>
    <n v="35000"/>
    <n v="35000"/>
    <n v="0"/>
    <x v="0"/>
    <x v="1"/>
    <x v="1"/>
    <n v="427"/>
    <x v="6"/>
  </r>
  <r>
    <n v="545232"/>
    <x v="0"/>
    <x v="1"/>
    <n v="500"/>
    <n v="500"/>
    <n v="0"/>
    <x v="0"/>
    <x v="0"/>
    <x v="1"/>
    <n v="427"/>
    <x v="6"/>
  </r>
  <r>
    <n v="545254"/>
    <x v="2"/>
    <x v="2"/>
    <n v="50000"/>
    <n v="50000"/>
    <n v="0"/>
    <x v="0"/>
    <x v="1"/>
    <x v="0"/>
    <n v="465"/>
    <x v="1"/>
  </r>
  <r>
    <n v="545258"/>
    <x v="2"/>
    <x v="2"/>
    <n v="52800"/>
    <n v="52800"/>
    <n v="0"/>
    <x v="0"/>
    <x v="0"/>
    <x v="1"/>
    <n v="393"/>
    <x v="2"/>
  </r>
  <r>
    <n v="545268"/>
    <x v="0"/>
    <x v="0"/>
    <n v="150000"/>
    <n v="150000"/>
    <n v="0"/>
    <x v="0"/>
    <x v="1"/>
    <x v="2"/>
    <n v="472"/>
    <x v="8"/>
  </r>
  <r>
    <n v="545269"/>
    <x v="0"/>
    <x v="0"/>
    <n v="70000"/>
    <n v="70000"/>
    <n v="0"/>
    <x v="0"/>
    <x v="1"/>
    <x v="2"/>
    <n v="376"/>
    <x v="4"/>
  </r>
  <r>
    <n v="545270"/>
    <x v="0"/>
    <x v="0"/>
    <n v="65000"/>
    <n v="65000"/>
    <n v="0"/>
    <x v="0"/>
    <x v="0"/>
    <x v="1"/>
    <n v="430"/>
    <x v="6"/>
  </r>
  <r>
    <n v="545272"/>
    <x v="1"/>
    <x v="0"/>
    <n v="16000"/>
    <n v="16000"/>
    <n v="0"/>
    <x v="0"/>
    <x v="0"/>
    <x v="1"/>
    <n v="432"/>
    <x v="3"/>
  </r>
  <r>
    <n v="545276"/>
    <x v="0"/>
    <x v="2"/>
    <n v="140000"/>
    <n v="140000"/>
    <n v="0"/>
    <x v="0"/>
    <x v="0"/>
    <x v="0"/>
    <n v="437"/>
    <x v="3"/>
  </r>
  <r>
    <n v="545296"/>
    <x v="0"/>
    <x v="0"/>
    <n v="80000"/>
    <n v="80000"/>
    <n v="0"/>
    <x v="0"/>
    <x v="1"/>
    <x v="1"/>
    <n v="493"/>
    <x v="0"/>
  </r>
  <r>
    <n v="545301"/>
    <x v="0"/>
    <x v="0"/>
    <n v="40000"/>
    <n v="40000"/>
    <n v="0"/>
    <x v="0"/>
    <x v="1"/>
    <x v="1"/>
    <n v="463"/>
    <x v="1"/>
  </r>
  <r>
    <n v="545308"/>
    <x v="0"/>
    <x v="0"/>
    <n v="40000"/>
    <n v="40000"/>
    <n v="0"/>
    <x v="0"/>
    <x v="0"/>
    <x v="1"/>
    <n v="469"/>
    <x v="1"/>
  </r>
  <r>
    <n v="545310"/>
    <x v="0"/>
    <x v="1"/>
    <n v="35000"/>
    <n v="35000"/>
    <n v="0"/>
    <x v="0"/>
    <x v="1"/>
    <x v="0"/>
    <n v="451"/>
    <x v="1"/>
  </r>
  <r>
    <n v="545315"/>
    <x v="1"/>
    <x v="0"/>
    <n v="18000"/>
    <n v="18000"/>
    <n v="0"/>
    <x v="0"/>
    <x v="0"/>
    <x v="1"/>
    <n v="363"/>
    <x v="5"/>
  </r>
  <r>
    <n v="545316"/>
    <x v="1"/>
    <x v="0"/>
    <n v="50000"/>
    <n v="50000"/>
    <n v="0"/>
    <x v="0"/>
    <x v="1"/>
    <x v="1"/>
    <n v="496"/>
    <x v="0"/>
  </r>
  <r>
    <n v="545319"/>
    <x v="1"/>
    <x v="0"/>
    <n v="30000"/>
    <n v="30000"/>
    <n v="0"/>
    <x v="0"/>
    <x v="1"/>
    <x v="0"/>
    <n v="444"/>
    <x v="3"/>
  </r>
  <r>
    <n v="545322"/>
    <x v="1"/>
    <x v="0"/>
    <n v="5000"/>
    <n v="5000"/>
    <n v="0"/>
    <x v="0"/>
    <x v="1"/>
    <x v="2"/>
    <n v="470"/>
    <x v="1"/>
  </r>
  <r>
    <n v="545325"/>
    <x v="0"/>
    <x v="0"/>
    <n v="7000"/>
    <n v="7000"/>
    <n v="0"/>
    <x v="0"/>
    <x v="0"/>
    <x v="1"/>
    <n v="407"/>
    <x v="2"/>
  </r>
  <r>
    <n v="545326"/>
    <x v="0"/>
    <x v="0"/>
    <n v="30000"/>
    <n v="30000"/>
    <n v="0"/>
    <x v="0"/>
    <x v="1"/>
    <x v="2"/>
    <n v="487"/>
    <x v="8"/>
  </r>
  <r>
    <n v="545327"/>
    <x v="0"/>
    <x v="0"/>
    <n v="13500"/>
    <n v="13500"/>
    <n v="0"/>
    <x v="0"/>
    <x v="0"/>
    <x v="2"/>
    <n v="480"/>
    <x v="8"/>
  </r>
  <r>
    <n v="545345"/>
    <x v="0"/>
    <x v="0"/>
    <n v="20000"/>
    <n v="20000"/>
    <n v="0"/>
    <x v="0"/>
    <x v="0"/>
    <x v="1"/>
    <n v="450"/>
    <x v="3"/>
  </r>
  <r>
    <n v="545351"/>
    <x v="1"/>
    <x v="0"/>
    <n v="24100"/>
    <n v="24100"/>
    <n v="0"/>
    <x v="0"/>
    <x v="0"/>
    <x v="1"/>
    <n v="371"/>
    <x v="4"/>
  </r>
  <r>
    <n v="545357"/>
    <x v="1"/>
    <x v="0"/>
    <n v="36500"/>
    <n v="36500"/>
    <n v="0"/>
    <x v="0"/>
    <x v="0"/>
    <x v="1"/>
    <n v="451"/>
    <x v="1"/>
  </r>
  <r>
    <n v="545371"/>
    <x v="1"/>
    <x v="0"/>
    <n v="50000"/>
    <n v="50000"/>
    <n v="0"/>
    <x v="0"/>
    <x v="0"/>
    <x v="2"/>
    <n v="451"/>
    <x v="1"/>
  </r>
  <r>
    <n v="545376"/>
    <x v="0"/>
    <x v="0"/>
    <n v="33000"/>
    <n v="33000"/>
    <n v="0"/>
    <x v="0"/>
    <x v="0"/>
    <x v="0"/>
    <n v="419"/>
    <x v="6"/>
  </r>
  <r>
    <n v="545378"/>
    <x v="1"/>
    <x v="0"/>
    <n v="25000"/>
    <n v="25000"/>
    <n v="0"/>
    <x v="0"/>
    <x v="0"/>
    <x v="1"/>
    <n v="434"/>
    <x v="3"/>
  </r>
  <r>
    <n v="545396"/>
    <x v="1"/>
    <x v="0"/>
    <n v="17500"/>
    <n v="17500"/>
    <n v="0"/>
    <x v="0"/>
    <x v="1"/>
    <x v="0"/>
    <n v="377"/>
    <x v="4"/>
  </r>
  <r>
    <n v="545397"/>
    <x v="0"/>
    <x v="2"/>
    <n v="34320"/>
    <n v="34320"/>
    <n v="0"/>
    <x v="0"/>
    <x v="0"/>
    <x v="1"/>
    <n v="486"/>
    <x v="8"/>
  </r>
  <r>
    <n v="545400"/>
    <x v="0"/>
    <x v="0"/>
    <n v="60000"/>
    <n v="60000"/>
    <n v="0"/>
    <x v="0"/>
    <x v="1"/>
    <x v="0"/>
    <n v="506"/>
    <x v="0"/>
  </r>
  <r>
    <n v="545403"/>
    <x v="1"/>
    <x v="0"/>
    <n v="500"/>
    <n v="500"/>
    <n v="0"/>
    <x v="0"/>
    <x v="1"/>
    <x v="2"/>
    <n v="445"/>
    <x v="3"/>
  </r>
  <r>
    <n v="545414"/>
    <x v="0"/>
    <x v="1"/>
    <n v="38500"/>
    <n v="38500"/>
    <n v="0"/>
    <x v="0"/>
    <x v="1"/>
    <x v="1"/>
    <n v="431"/>
    <x v="3"/>
  </r>
  <r>
    <n v="545432"/>
    <x v="1"/>
    <x v="0"/>
    <n v="20000"/>
    <n v="20000"/>
    <n v="0"/>
    <x v="0"/>
    <x v="1"/>
    <x v="0"/>
    <n v="482"/>
    <x v="8"/>
  </r>
  <r>
    <n v="545439"/>
    <x v="0"/>
    <x v="2"/>
    <n v="30500"/>
    <n v="30500"/>
    <n v="0"/>
    <x v="0"/>
    <x v="0"/>
    <x v="1"/>
    <n v="424"/>
    <x v="6"/>
  </r>
  <r>
    <n v="545445"/>
    <x v="1"/>
    <x v="0"/>
    <n v="73998"/>
    <n v="73998"/>
    <n v="0"/>
    <x v="0"/>
    <x v="1"/>
    <x v="1"/>
    <n v="475"/>
    <x v="8"/>
  </r>
  <r>
    <n v="545454"/>
    <x v="1"/>
    <x v="0"/>
    <n v="16000"/>
    <n v="16000"/>
    <n v="0"/>
    <x v="0"/>
    <x v="0"/>
    <x v="1"/>
    <n v="386"/>
    <x v="4"/>
  </r>
  <r>
    <n v="545489"/>
    <x v="0"/>
    <x v="0"/>
    <n v="30000"/>
    <n v="30000"/>
    <n v="0"/>
    <x v="0"/>
    <x v="0"/>
    <x v="1"/>
    <n v="433"/>
    <x v="3"/>
  </r>
  <r>
    <n v="545490"/>
    <x v="1"/>
    <x v="0"/>
    <n v="5000"/>
    <n v="5000"/>
    <n v="0"/>
    <x v="0"/>
    <x v="1"/>
    <x v="0"/>
    <n v="409"/>
    <x v="2"/>
  </r>
  <r>
    <n v="545503"/>
    <x v="1"/>
    <x v="0"/>
    <n v="33000"/>
    <n v="33000"/>
    <n v="0"/>
    <x v="0"/>
    <x v="1"/>
    <x v="2"/>
    <n v="503"/>
    <x v="0"/>
  </r>
  <r>
    <n v="545504"/>
    <x v="0"/>
    <x v="1"/>
    <n v="29705"/>
    <n v="29705"/>
    <n v="0"/>
    <x v="0"/>
    <x v="0"/>
    <x v="0"/>
    <n v="417"/>
    <x v="6"/>
  </r>
  <r>
    <n v="545518"/>
    <x v="0"/>
    <x v="0"/>
    <n v="40000"/>
    <n v="40000"/>
    <n v="0"/>
    <x v="0"/>
    <x v="0"/>
    <x v="1"/>
    <n v="458"/>
    <x v="1"/>
  </r>
  <r>
    <n v="545524"/>
    <x v="0"/>
    <x v="1"/>
    <n v="80000"/>
    <n v="80000"/>
    <n v="0"/>
    <x v="0"/>
    <x v="1"/>
    <x v="1"/>
    <n v="469"/>
    <x v="1"/>
  </r>
  <r>
    <n v="545534"/>
    <x v="0"/>
    <x v="0"/>
    <n v="20000"/>
    <n v="20000"/>
    <n v="0"/>
    <x v="0"/>
    <x v="1"/>
    <x v="1"/>
    <n v="454"/>
    <x v="1"/>
  </r>
  <r>
    <n v="545537"/>
    <x v="0"/>
    <x v="1"/>
    <n v="28000"/>
    <n v="28000"/>
    <n v="0"/>
    <x v="0"/>
    <x v="1"/>
    <x v="1"/>
    <n v="513"/>
    <x v="7"/>
  </r>
  <r>
    <n v="545542"/>
    <x v="1"/>
    <x v="0"/>
    <n v="24000"/>
    <n v="24000"/>
    <n v="0"/>
    <x v="0"/>
    <x v="0"/>
    <x v="1"/>
    <n v="441"/>
    <x v="3"/>
  </r>
  <r>
    <n v="545544"/>
    <x v="1"/>
    <x v="0"/>
    <n v="25000"/>
    <n v="25000"/>
    <n v="0"/>
    <x v="0"/>
    <x v="0"/>
    <x v="0"/>
    <n v="381"/>
    <x v="4"/>
  </r>
  <r>
    <n v="545550"/>
    <x v="0"/>
    <x v="1"/>
    <n v="45000"/>
    <n v="45000"/>
    <n v="0"/>
    <x v="0"/>
    <x v="1"/>
    <x v="0"/>
    <n v="511"/>
    <x v="7"/>
  </r>
  <r>
    <n v="545561"/>
    <x v="0"/>
    <x v="0"/>
    <n v="56000"/>
    <n v="56000"/>
    <n v="0"/>
    <x v="0"/>
    <x v="0"/>
    <x v="0"/>
    <n v="421"/>
    <x v="6"/>
  </r>
  <r>
    <n v="545566"/>
    <x v="0"/>
    <x v="0"/>
    <n v="35000"/>
    <n v="35000"/>
    <n v="0"/>
    <x v="0"/>
    <x v="1"/>
    <x v="2"/>
    <n v="419"/>
    <x v="6"/>
  </r>
  <r>
    <n v="545568"/>
    <x v="0"/>
    <x v="0"/>
    <n v="100000"/>
    <n v="100000"/>
    <n v="0"/>
    <x v="0"/>
    <x v="1"/>
    <x v="0"/>
    <n v="487"/>
    <x v="8"/>
  </r>
  <r>
    <n v="545575"/>
    <x v="1"/>
    <x v="1"/>
    <n v="48000"/>
    <n v="48000"/>
    <n v="0"/>
    <x v="0"/>
    <x v="0"/>
    <x v="1"/>
    <n v="423"/>
    <x v="6"/>
  </r>
  <r>
    <n v="545594"/>
    <x v="0"/>
    <x v="0"/>
    <n v="30000"/>
    <n v="30000"/>
    <n v="0"/>
    <x v="0"/>
    <x v="0"/>
    <x v="1"/>
    <n v="414"/>
    <x v="6"/>
  </r>
  <r>
    <n v="545596"/>
    <x v="1"/>
    <x v="0"/>
    <n v="45000"/>
    <n v="45000"/>
    <n v="0"/>
    <x v="0"/>
    <x v="0"/>
    <x v="0"/>
    <n v="449"/>
    <x v="3"/>
  </r>
  <r>
    <n v="545599"/>
    <x v="0"/>
    <x v="0"/>
    <n v="30000"/>
    <n v="30000"/>
    <n v="0"/>
    <x v="0"/>
    <x v="1"/>
    <x v="0"/>
    <n v="509"/>
    <x v="0"/>
  </r>
  <r>
    <n v="545602"/>
    <x v="0"/>
    <x v="0"/>
    <n v="40000"/>
    <n v="40000"/>
    <n v="0"/>
    <x v="0"/>
    <x v="1"/>
    <x v="2"/>
    <n v="478"/>
    <x v="8"/>
  </r>
  <r>
    <n v="545603"/>
    <x v="0"/>
    <x v="0"/>
    <n v="40000"/>
    <n v="40000"/>
    <n v="0"/>
    <x v="0"/>
    <x v="1"/>
    <x v="0"/>
    <n v="426"/>
    <x v="6"/>
  </r>
  <r>
    <n v="545608"/>
    <x v="0"/>
    <x v="1"/>
    <n v="30000"/>
    <n v="30000"/>
    <n v="0"/>
    <x v="0"/>
    <x v="1"/>
    <x v="0"/>
    <n v="474"/>
    <x v="8"/>
  </r>
  <r>
    <n v="545611"/>
    <x v="1"/>
    <x v="0"/>
    <n v="36000"/>
    <n v="36000"/>
    <n v="0"/>
    <x v="0"/>
    <x v="1"/>
    <x v="0"/>
    <n v="468"/>
    <x v="1"/>
  </r>
  <r>
    <n v="545612"/>
    <x v="0"/>
    <x v="0"/>
    <n v="22000"/>
    <n v="22000"/>
    <n v="0"/>
    <x v="0"/>
    <x v="0"/>
    <x v="0"/>
    <n v="483"/>
    <x v="8"/>
  </r>
  <r>
    <n v="545614"/>
    <x v="0"/>
    <x v="0"/>
    <n v="25000"/>
    <n v="25000"/>
    <n v="0"/>
    <x v="0"/>
    <x v="1"/>
    <x v="0"/>
    <n v="517"/>
    <x v="7"/>
  </r>
  <r>
    <n v="545619"/>
    <x v="1"/>
    <x v="0"/>
    <n v="35000"/>
    <n v="35000"/>
    <n v="0"/>
    <x v="0"/>
    <x v="1"/>
    <x v="1"/>
    <n v="438"/>
    <x v="3"/>
  </r>
  <r>
    <n v="545620"/>
    <x v="2"/>
    <x v="2"/>
    <n v="35000"/>
    <n v="35000"/>
    <n v="0"/>
    <x v="0"/>
    <x v="0"/>
    <x v="1"/>
    <n v="460"/>
    <x v="1"/>
  </r>
  <r>
    <n v="545622"/>
    <x v="0"/>
    <x v="0"/>
    <n v="30000"/>
    <n v="30000"/>
    <n v="0"/>
    <x v="0"/>
    <x v="0"/>
    <x v="1"/>
    <n v="470"/>
    <x v="1"/>
  </r>
  <r>
    <n v="545623"/>
    <x v="0"/>
    <x v="0"/>
    <n v="50000"/>
    <n v="50000"/>
    <n v="0"/>
    <x v="0"/>
    <x v="1"/>
    <x v="0"/>
    <n v="465"/>
    <x v="1"/>
  </r>
  <r>
    <n v="545626"/>
    <x v="0"/>
    <x v="1"/>
    <n v="30000"/>
    <n v="30000"/>
    <n v="0"/>
    <x v="0"/>
    <x v="1"/>
    <x v="0"/>
    <n v="487"/>
    <x v="8"/>
  </r>
  <r>
    <n v="545627"/>
    <x v="1"/>
    <x v="0"/>
    <n v="25000"/>
    <n v="25000"/>
    <n v="0"/>
    <x v="0"/>
    <x v="1"/>
    <x v="1"/>
    <n v="394"/>
    <x v="2"/>
  </r>
  <r>
    <n v="545628"/>
    <x v="1"/>
    <x v="0"/>
    <n v="23500"/>
    <n v="23500"/>
    <n v="0"/>
    <x v="0"/>
    <x v="0"/>
    <x v="0"/>
    <n v="485"/>
    <x v="8"/>
  </r>
  <r>
    <n v="545630"/>
    <x v="1"/>
    <x v="0"/>
    <n v="20000"/>
    <n v="20000"/>
    <n v="0"/>
    <x v="0"/>
    <x v="1"/>
    <x v="0"/>
    <n v="470"/>
    <x v="1"/>
  </r>
  <r>
    <n v="545632"/>
    <x v="0"/>
    <x v="0"/>
    <n v="3000"/>
    <n v="3000"/>
    <n v="0"/>
    <x v="0"/>
    <x v="0"/>
    <x v="0"/>
    <n v="465"/>
    <x v="1"/>
  </r>
  <r>
    <n v="545646"/>
    <x v="1"/>
    <x v="0"/>
    <n v="5000"/>
    <n v="5000"/>
    <n v="0"/>
    <x v="0"/>
    <x v="1"/>
    <x v="0"/>
    <n v="539"/>
    <x v="9"/>
  </r>
  <r>
    <n v="545647"/>
    <x v="0"/>
    <x v="1"/>
    <n v="70000"/>
    <n v="70000"/>
    <n v="0"/>
    <x v="0"/>
    <x v="1"/>
    <x v="2"/>
    <n v="493"/>
    <x v="0"/>
  </r>
  <r>
    <n v="545664"/>
    <x v="0"/>
    <x v="1"/>
    <n v="91000"/>
    <n v="91000"/>
    <n v="0"/>
    <x v="0"/>
    <x v="1"/>
    <x v="2"/>
    <n v="441"/>
    <x v="3"/>
  </r>
  <r>
    <n v="545670"/>
    <x v="0"/>
    <x v="0"/>
    <n v="20000"/>
    <n v="5943.84"/>
    <n v="1"/>
    <x v="1"/>
    <x v="0"/>
    <x v="0"/>
    <n v="445"/>
    <x v="3"/>
  </r>
  <r>
    <n v="545680"/>
    <x v="0"/>
    <x v="1"/>
    <n v="90000"/>
    <n v="90000"/>
    <n v="0"/>
    <x v="0"/>
    <x v="0"/>
    <x v="1"/>
    <n v="503"/>
    <x v="0"/>
  </r>
  <r>
    <n v="545684"/>
    <x v="0"/>
    <x v="0"/>
    <n v="20000"/>
    <n v="15000"/>
    <n v="1"/>
    <x v="1"/>
    <x v="0"/>
    <x v="1"/>
    <n v="432"/>
    <x v="3"/>
  </r>
  <r>
    <n v="545688"/>
    <x v="1"/>
    <x v="0"/>
    <n v="14000"/>
    <n v="14000"/>
    <n v="0"/>
    <x v="0"/>
    <x v="0"/>
    <x v="0"/>
    <n v="402"/>
    <x v="2"/>
  </r>
  <r>
    <n v="545689"/>
    <x v="0"/>
    <x v="0"/>
    <n v="45000"/>
    <n v="45000"/>
    <n v="0"/>
    <x v="0"/>
    <x v="1"/>
    <x v="1"/>
    <n v="461"/>
    <x v="1"/>
  </r>
  <r>
    <n v="545693"/>
    <x v="0"/>
    <x v="0"/>
    <n v="50000"/>
    <n v="50000"/>
    <n v="0"/>
    <x v="0"/>
    <x v="1"/>
    <x v="2"/>
    <n v="478"/>
    <x v="8"/>
  </r>
  <r>
    <n v="545698"/>
    <x v="1"/>
    <x v="0"/>
    <n v="35000"/>
    <n v="35000"/>
    <n v="0"/>
    <x v="0"/>
    <x v="1"/>
    <x v="1"/>
    <n v="465"/>
    <x v="1"/>
  </r>
  <r>
    <n v="545710"/>
    <x v="0"/>
    <x v="1"/>
    <n v="30000"/>
    <n v="30000"/>
    <n v="0"/>
    <x v="0"/>
    <x v="1"/>
    <x v="0"/>
    <n v="431"/>
    <x v="3"/>
  </r>
  <r>
    <n v="545718"/>
    <x v="0"/>
    <x v="1"/>
    <n v="168000"/>
    <n v="168000"/>
    <n v="0"/>
    <x v="0"/>
    <x v="1"/>
    <x v="0"/>
    <n v="540"/>
    <x v="9"/>
  </r>
  <r>
    <n v="545727"/>
    <x v="0"/>
    <x v="0"/>
    <n v="60000"/>
    <n v="60000"/>
    <n v="0"/>
    <x v="0"/>
    <x v="1"/>
    <x v="0"/>
    <n v="450"/>
    <x v="3"/>
  </r>
  <r>
    <n v="545728"/>
    <x v="1"/>
    <x v="0"/>
    <n v="70000"/>
    <n v="70000"/>
    <n v="0"/>
    <x v="0"/>
    <x v="1"/>
    <x v="2"/>
    <n v="519"/>
    <x v="7"/>
  </r>
  <r>
    <n v="545734"/>
    <x v="0"/>
    <x v="0"/>
    <n v="100000"/>
    <n v="100000"/>
    <n v="0"/>
    <x v="0"/>
    <x v="1"/>
    <x v="2"/>
    <n v="576"/>
    <x v="12"/>
  </r>
  <r>
    <n v="545745"/>
    <x v="0"/>
    <x v="0"/>
    <n v="15000"/>
    <n v="15000"/>
    <n v="0"/>
    <x v="0"/>
    <x v="0"/>
    <x v="0"/>
    <n v="451"/>
    <x v="1"/>
  </r>
  <r>
    <n v="545746"/>
    <x v="2"/>
    <x v="2"/>
    <n v="25000"/>
    <n v="25000"/>
    <n v="0"/>
    <x v="0"/>
    <x v="0"/>
    <x v="1"/>
    <n v="448"/>
    <x v="3"/>
  </r>
  <r>
    <n v="545747"/>
    <x v="1"/>
    <x v="0"/>
    <n v="6000"/>
    <n v="6000"/>
    <n v="0"/>
    <x v="0"/>
    <x v="0"/>
    <x v="1"/>
    <n v="435"/>
    <x v="3"/>
  </r>
  <r>
    <n v="545774"/>
    <x v="0"/>
    <x v="1"/>
    <n v="55000"/>
    <n v="55000"/>
    <n v="0"/>
    <x v="0"/>
    <x v="1"/>
    <x v="0"/>
    <n v="507"/>
    <x v="0"/>
  </r>
  <r>
    <n v="545782"/>
    <x v="0"/>
    <x v="0"/>
    <n v="36000"/>
    <n v="36000"/>
    <n v="0"/>
    <x v="0"/>
    <x v="1"/>
    <x v="2"/>
    <n v="488"/>
    <x v="8"/>
  </r>
  <r>
    <n v="545819"/>
    <x v="0"/>
    <x v="0"/>
    <n v="90000"/>
    <n v="90000"/>
    <n v="0"/>
    <x v="0"/>
    <x v="1"/>
    <x v="0"/>
    <n v="493"/>
    <x v="0"/>
  </r>
  <r>
    <n v="545822"/>
    <x v="0"/>
    <x v="1"/>
    <n v="50000"/>
    <n v="50000"/>
    <n v="0"/>
    <x v="0"/>
    <x v="1"/>
    <x v="0"/>
    <n v="448"/>
    <x v="3"/>
  </r>
  <r>
    <n v="545823"/>
    <x v="1"/>
    <x v="0"/>
    <n v="30000"/>
    <n v="30000"/>
    <n v="0"/>
    <x v="0"/>
    <x v="0"/>
    <x v="1"/>
    <n v="432"/>
    <x v="3"/>
  </r>
  <r>
    <n v="545826"/>
    <x v="1"/>
    <x v="0"/>
    <n v="74500"/>
    <n v="74500"/>
    <n v="0"/>
    <x v="0"/>
    <x v="1"/>
    <x v="1"/>
    <n v="497"/>
    <x v="0"/>
  </r>
  <r>
    <n v="545828"/>
    <x v="1"/>
    <x v="1"/>
    <n v="25000"/>
    <n v="25000"/>
    <n v="0"/>
    <x v="0"/>
    <x v="0"/>
    <x v="1"/>
    <n v="434"/>
    <x v="3"/>
  </r>
  <r>
    <n v="545831"/>
    <x v="0"/>
    <x v="2"/>
    <n v="50000"/>
    <n v="50000"/>
    <n v="0"/>
    <x v="0"/>
    <x v="0"/>
    <x v="1"/>
    <n v="453"/>
    <x v="1"/>
  </r>
  <r>
    <n v="545840"/>
    <x v="1"/>
    <x v="0"/>
    <n v="18000"/>
    <n v="18000"/>
    <n v="0"/>
    <x v="0"/>
    <x v="0"/>
    <x v="1"/>
    <n v="441"/>
    <x v="3"/>
  </r>
  <r>
    <n v="545853"/>
    <x v="1"/>
    <x v="0"/>
    <n v="35000"/>
    <n v="35000"/>
    <n v="0"/>
    <x v="0"/>
    <x v="1"/>
    <x v="1"/>
    <n v="416"/>
    <x v="6"/>
  </r>
  <r>
    <n v="545860"/>
    <x v="0"/>
    <x v="1"/>
    <n v="10000"/>
    <n v="10000"/>
    <n v="0"/>
    <x v="0"/>
    <x v="1"/>
    <x v="1"/>
    <n v="495"/>
    <x v="0"/>
  </r>
  <r>
    <n v="545867"/>
    <x v="0"/>
    <x v="0"/>
    <n v="25000"/>
    <n v="25000"/>
    <n v="0"/>
    <x v="0"/>
    <x v="1"/>
    <x v="2"/>
    <n v="387"/>
    <x v="4"/>
  </r>
  <r>
    <n v="545871"/>
    <x v="0"/>
    <x v="2"/>
    <n v="25000"/>
    <n v="25000"/>
    <n v="0"/>
    <x v="0"/>
    <x v="0"/>
    <x v="1"/>
    <n v="463"/>
    <x v="1"/>
  </r>
  <r>
    <n v="545875"/>
    <x v="1"/>
    <x v="0"/>
    <n v="2000"/>
    <n v="2000"/>
    <n v="0"/>
    <x v="0"/>
    <x v="0"/>
    <x v="1"/>
    <n v="444"/>
    <x v="3"/>
  </r>
  <r>
    <n v="545887"/>
    <x v="0"/>
    <x v="0"/>
    <n v="40000"/>
    <n v="40000"/>
    <n v="0"/>
    <x v="0"/>
    <x v="0"/>
    <x v="2"/>
    <n v="503"/>
    <x v="0"/>
  </r>
  <r>
    <n v="545916"/>
    <x v="0"/>
    <x v="0"/>
    <n v="30000"/>
    <n v="30000"/>
    <n v="0"/>
    <x v="0"/>
    <x v="1"/>
    <x v="0"/>
    <n v="440"/>
    <x v="3"/>
  </r>
  <r>
    <n v="545917"/>
    <x v="0"/>
    <x v="0"/>
    <n v="58000"/>
    <n v="58000"/>
    <n v="0"/>
    <x v="0"/>
    <x v="1"/>
    <x v="2"/>
    <n v="528"/>
    <x v="7"/>
  </r>
  <r>
    <n v="545919"/>
    <x v="0"/>
    <x v="0"/>
    <n v="52000"/>
    <n v="52000"/>
    <n v="0"/>
    <x v="0"/>
    <x v="1"/>
    <x v="1"/>
    <n v="441"/>
    <x v="3"/>
  </r>
  <r>
    <n v="545920"/>
    <x v="1"/>
    <x v="0"/>
    <n v="80000"/>
    <n v="80000"/>
    <n v="0"/>
    <x v="0"/>
    <x v="0"/>
    <x v="1"/>
    <n v="461"/>
    <x v="1"/>
  </r>
  <r>
    <n v="545956"/>
    <x v="0"/>
    <x v="0"/>
    <n v="50000"/>
    <n v="50000"/>
    <n v="0"/>
    <x v="0"/>
    <x v="0"/>
    <x v="0"/>
    <n v="429"/>
    <x v="6"/>
  </r>
  <r>
    <n v="545957"/>
    <x v="0"/>
    <x v="1"/>
    <n v="56000"/>
    <n v="56000"/>
    <n v="0"/>
    <x v="0"/>
    <x v="0"/>
    <x v="2"/>
    <n v="485"/>
    <x v="8"/>
  </r>
  <r>
    <n v="545983"/>
    <x v="1"/>
    <x v="1"/>
    <n v="30000"/>
    <n v="30000"/>
    <n v="0"/>
    <x v="0"/>
    <x v="0"/>
    <x v="0"/>
    <n v="495"/>
    <x v="0"/>
  </r>
  <r>
    <n v="545988"/>
    <x v="1"/>
    <x v="0"/>
    <n v="20000"/>
    <n v="20000"/>
    <n v="0"/>
    <x v="0"/>
    <x v="0"/>
    <x v="1"/>
    <n v="460"/>
    <x v="1"/>
  </r>
  <r>
    <n v="545999"/>
    <x v="1"/>
    <x v="0"/>
    <n v="18000"/>
    <n v="18000"/>
    <n v="0"/>
    <x v="0"/>
    <x v="0"/>
    <x v="0"/>
    <n v="409"/>
    <x v="2"/>
  </r>
  <r>
    <n v="546035"/>
    <x v="0"/>
    <x v="0"/>
    <n v="25000"/>
    <n v="25000"/>
    <n v="0"/>
    <x v="0"/>
    <x v="1"/>
    <x v="0"/>
    <n v="457"/>
    <x v="1"/>
  </r>
  <r>
    <n v="546036"/>
    <x v="0"/>
    <x v="0"/>
    <n v="26000"/>
    <n v="26000"/>
    <n v="0"/>
    <x v="0"/>
    <x v="1"/>
    <x v="0"/>
    <n v="458"/>
    <x v="1"/>
  </r>
  <r>
    <n v="546133"/>
    <x v="0"/>
    <x v="2"/>
    <n v="25000"/>
    <n v="25000"/>
    <n v="0"/>
    <x v="0"/>
    <x v="0"/>
    <x v="1"/>
    <n v="487"/>
    <x v="8"/>
  </r>
  <r>
    <n v="546166"/>
    <x v="0"/>
    <x v="0"/>
    <n v="40000"/>
    <n v="40000"/>
    <n v="0"/>
    <x v="0"/>
    <x v="0"/>
    <x v="1"/>
    <n v="498"/>
    <x v="0"/>
  </r>
  <r>
    <n v="546196"/>
    <x v="0"/>
    <x v="0"/>
    <n v="73000"/>
    <n v="73000"/>
    <n v="0"/>
    <x v="0"/>
    <x v="0"/>
    <x v="1"/>
    <n v="463"/>
    <x v="1"/>
  </r>
  <r>
    <n v="546200"/>
    <x v="1"/>
    <x v="1"/>
    <n v="30000"/>
    <n v="30000"/>
    <n v="0"/>
    <x v="0"/>
    <x v="1"/>
    <x v="1"/>
    <n v="462"/>
    <x v="1"/>
  </r>
  <r>
    <n v="546205"/>
    <x v="0"/>
    <x v="0"/>
    <n v="70000"/>
    <n v="70000"/>
    <n v="0"/>
    <x v="0"/>
    <x v="1"/>
    <x v="0"/>
    <n v="520"/>
    <x v="7"/>
  </r>
  <r>
    <n v="546206"/>
    <x v="1"/>
    <x v="0"/>
    <n v="4000"/>
    <n v="4000"/>
    <n v="0"/>
    <x v="0"/>
    <x v="0"/>
    <x v="2"/>
    <n v="465"/>
    <x v="1"/>
  </r>
  <r>
    <n v="546211"/>
    <x v="1"/>
    <x v="0"/>
    <n v="20000"/>
    <n v="20000"/>
    <n v="0"/>
    <x v="0"/>
    <x v="1"/>
    <x v="0"/>
    <n v="407"/>
    <x v="2"/>
  </r>
  <r>
    <n v="546253"/>
    <x v="1"/>
    <x v="0"/>
    <n v="500"/>
    <n v="500"/>
    <n v="0"/>
    <x v="0"/>
    <x v="1"/>
    <x v="1"/>
    <n v="405"/>
    <x v="2"/>
  </r>
  <r>
    <n v="546256"/>
    <x v="0"/>
    <x v="0"/>
    <n v="47400"/>
    <n v="47400"/>
    <n v="0"/>
    <x v="0"/>
    <x v="1"/>
    <x v="0"/>
    <n v="506"/>
    <x v="0"/>
  </r>
  <r>
    <n v="546259"/>
    <x v="0"/>
    <x v="1"/>
    <n v="55000"/>
    <n v="55000"/>
    <n v="0"/>
    <x v="0"/>
    <x v="1"/>
    <x v="0"/>
    <n v="501"/>
    <x v="0"/>
  </r>
  <r>
    <n v="546268"/>
    <x v="0"/>
    <x v="1"/>
    <n v="50000"/>
    <n v="50000"/>
    <n v="0"/>
    <x v="0"/>
    <x v="0"/>
    <x v="0"/>
    <n v="406"/>
    <x v="2"/>
  </r>
  <r>
    <n v="546282"/>
    <x v="0"/>
    <x v="1"/>
    <n v="35000"/>
    <n v="35000"/>
    <n v="0"/>
    <x v="0"/>
    <x v="1"/>
    <x v="2"/>
    <n v="453"/>
    <x v="1"/>
  </r>
  <r>
    <n v="546289"/>
    <x v="1"/>
    <x v="0"/>
    <n v="700"/>
    <n v="700"/>
    <n v="0"/>
    <x v="0"/>
    <x v="1"/>
    <x v="0"/>
    <n v="436"/>
    <x v="3"/>
  </r>
  <r>
    <n v="546295"/>
    <x v="0"/>
    <x v="0"/>
    <n v="115000"/>
    <n v="115000"/>
    <n v="0"/>
    <x v="0"/>
    <x v="1"/>
    <x v="1"/>
    <n v="517"/>
    <x v="7"/>
  </r>
  <r>
    <n v="546300"/>
    <x v="0"/>
    <x v="1"/>
    <n v="20000"/>
    <n v="20000"/>
    <n v="0"/>
    <x v="0"/>
    <x v="1"/>
    <x v="1"/>
    <n v="469"/>
    <x v="1"/>
  </r>
  <r>
    <n v="546303"/>
    <x v="0"/>
    <x v="0"/>
    <n v="90000"/>
    <n v="90000"/>
    <n v="0"/>
    <x v="0"/>
    <x v="0"/>
    <x v="2"/>
    <n v="445"/>
    <x v="3"/>
  </r>
  <r>
    <n v="546310"/>
    <x v="0"/>
    <x v="1"/>
    <n v="30000"/>
    <n v="30000"/>
    <n v="0"/>
    <x v="0"/>
    <x v="1"/>
    <x v="1"/>
    <n v="453"/>
    <x v="1"/>
  </r>
  <r>
    <n v="546313"/>
    <x v="0"/>
    <x v="0"/>
    <n v="15000"/>
    <n v="15000"/>
    <n v="0"/>
    <x v="0"/>
    <x v="1"/>
    <x v="0"/>
    <n v="519"/>
    <x v="7"/>
  </r>
  <r>
    <n v="546317"/>
    <x v="0"/>
    <x v="0"/>
    <n v="100000"/>
    <n v="100000"/>
    <n v="0"/>
    <x v="0"/>
    <x v="1"/>
    <x v="0"/>
    <n v="494"/>
    <x v="0"/>
  </r>
  <r>
    <n v="546319"/>
    <x v="1"/>
    <x v="0"/>
    <n v="700"/>
    <n v="700"/>
    <n v="0"/>
    <x v="0"/>
    <x v="0"/>
    <x v="1"/>
    <n v="527"/>
    <x v="7"/>
  </r>
  <r>
    <n v="546321"/>
    <x v="0"/>
    <x v="0"/>
    <n v="18800"/>
    <n v="18800"/>
    <n v="0"/>
    <x v="0"/>
    <x v="1"/>
    <x v="1"/>
    <n v="476"/>
    <x v="8"/>
  </r>
  <r>
    <n v="546322"/>
    <x v="0"/>
    <x v="2"/>
    <n v="60000"/>
    <n v="60000"/>
    <n v="0"/>
    <x v="0"/>
    <x v="0"/>
    <x v="1"/>
    <n v="446"/>
    <x v="3"/>
  </r>
  <r>
    <n v="546331"/>
    <x v="0"/>
    <x v="0"/>
    <n v="39000"/>
    <n v="39000"/>
    <n v="0"/>
    <x v="0"/>
    <x v="1"/>
    <x v="2"/>
    <n v="470"/>
    <x v="1"/>
  </r>
  <r>
    <n v="546337"/>
    <x v="0"/>
    <x v="0"/>
    <n v="60000"/>
    <n v="60000"/>
    <n v="0"/>
    <x v="0"/>
    <x v="0"/>
    <x v="0"/>
    <n v="480"/>
    <x v="8"/>
  </r>
  <r>
    <n v="546341"/>
    <x v="0"/>
    <x v="0"/>
    <n v="35000"/>
    <n v="35000"/>
    <n v="0"/>
    <x v="0"/>
    <x v="1"/>
    <x v="1"/>
    <n v="456"/>
    <x v="1"/>
  </r>
  <r>
    <n v="546342"/>
    <x v="0"/>
    <x v="0"/>
    <n v="22000"/>
    <n v="22000"/>
    <n v="0"/>
    <x v="0"/>
    <x v="1"/>
    <x v="1"/>
    <n v="519"/>
    <x v="7"/>
  </r>
  <r>
    <n v="546357"/>
    <x v="0"/>
    <x v="2"/>
    <n v="40000"/>
    <n v="40000"/>
    <n v="0"/>
    <x v="0"/>
    <x v="0"/>
    <x v="2"/>
    <n v="420"/>
    <x v="6"/>
  </r>
  <r>
    <n v="546359"/>
    <x v="0"/>
    <x v="0"/>
    <n v="18000"/>
    <n v="18000"/>
    <n v="0"/>
    <x v="0"/>
    <x v="1"/>
    <x v="2"/>
    <n v="540"/>
    <x v="9"/>
  </r>
  <r>
    <n v="546364"/>
    <x v="1"/>
    <x v="0"/>
    <n v="57000"/>
    <n v="57000"/>
    <n v="0"/>
    <x v="0"/>
    <x v="0"/>
    <x v="1"/>
    <n v="441"/>
    <x v="3"/>
  </r>
  <r>
    <n v="546369"/>
    <x v="1"/>
    <x v="1"/>
    <n v="25000"/>
    <n v="25000"/>
    <n v="0"/>
    <x v="0"/>
    <x v="0"/>
    <x v="1"/>
    <n v="494"/>
    <x v="0"/>
  </r>
  <r>
    <n v="546370"/>
    <x v="0"/>
    <x v="1"/>
    <n v="20000"/>
    <n v="20000"/>
    <n v="0"/>
    <x v="0"/>
    <x v="1"/>
    <x v="2"/>
    <n v="409"/>
    <x v="2"/>
  </r>
  <r>
    <n v="546376"/>
    <x v="0"/>
    <x v="0"/>
    <n v="68000"/>
    <n v="68000"/>
    <n v="0"/>
    <x v="0"/>
    <x v="1"/>
    <x v="2"/>
    <n v="458"/>
    <x v="1"/>
  </r>
  <r>
    <n v="546382"/>
    <x v="1"/>
    <x v="0"/>
    <n v="35000"/>
    <n v="35000"/>
    <n v="0"/>
    <x v="0"/>
    <x v="1"/>
    <x v="0"/>
    <n v="433"/>
    <x v="3"/>
  </r>
  <r>
    <n v="546396"/>
    <x v="1"/>
    <x v="0"/>
    <n v="20000"/>
    <n v="20000"/>
    <n v="0"/>
    <x v="0"/>
    <x v="0"/>
    <x v="2"/>
    <n v="467"/>
    <x v="1"/>
  </r>
  <r>
    <n v="546400"/>
    <x v="0"/>
    <x v="0"/>
    <n v="65050"/>
    <n v="65050"/>
    <n v="0"/>
    <x v="0"/>
    <x v="1"/>
    <x v="0"/>
    <n v="461"/>
    <x v="1"/>
  </r>
  <r>
    <n v="546407"/>
    <x v="1"/>
    <x v="0"/>
    <n v="25000"/>
    <n v="25000"/>
    <n v="0"/>
    <x v="0"/>
    <x v="1"/>
    <x v="1"/>
    <n v="453"/>
    <x v="1"/>
  </r>
  <r>
    <n v="546413"/>
    <x v="0"/>
    <x v="0"/>
    <n v="35000"/>
    <n v="35000"/>
    <n v="0"/>
    <x v="0"/>
    <x v="1"/>
    <x v="0"/>
    <n v="474"/>
    <x v="8"/>
  </r>
  <r>
    <n v="546417"/>
    <x v="0"/>
    <x v="0"/>
    <n v="23400"/>
    <n v="23400"/>
    <n v="0"/>
    <x v="0"/>
    <x v="1"/>
    <x v="1"/>
    <n v="514"/>
    <x v="7"/>
  </r>
  <r>
    <n v="546419"/>
    <x v="0"/>
    <x v="0"/>
    <n v="5000"/>
    <n v="5000"/>
    <n v="0"/>
    <x v="0"/>
    <x v="0"/>
    <x v="0"/>
    <n v="440"/>
    <x v="3"/>
  </r>
  <r>
    <n v="546422"/>
    <x v="0"/>
    <x v="1"/>
    <n v="20000"/>
    <n v="20000"/>
    <n v="0"/>
    <x v="0"/>
    <x v="0"/>
    <x v="1"/>
    <n v="476"/>
    <x v="8"/>
  </r>
  <r>
    <n v="546424"/>
    <x v="0"/>
    <x v="0"/>
    <n v="24000"/>
    <n v="24000"/>
    <n v="0"/>
    <x v="0"/>
    <x v="0"/>
    <x v="1"/>
    <n v="388"/>
    <x v="4"/>
  </r>
  <r>
    <n v="546426"/>
    <x v="0"/>
    <x v="0"/>
    <n v="30000"/>
    <n v="30000"/>
    <n v="0"/>
    <x v="0"/>
    <x v="1"/>
    <x v="0"/>
    <n v="437"/>
    <x v="3"/>
  </r>
  <r>
    <n v="546427"/>
    <x v="0"/>
    <x v="0"/>
    <n v="6000"/>
    <n v="6000"/>
    <n v="0"/>
    <x v="0"/>
    <x v="1"/>
    <x v="2"/>
    <n v="496"/>
    <x v="0"/>
  </r>
  <r>
    <n v="546437"/>
    <x v="1"/>
    <x v="0"/>
    <n v="500"/>
    <n v="500"/>
    <n v="0"/>
    <x v="0"/>
    <x v="0"/>
    <x v="0"/>
    <n v="426"/>
    <x v="6"/>
  </r>
  <r>
    <n v="546438"/>
    <x v="0"/>
    <x v="2"/>
    <n v="3000"/>
    <n v="3000"/>
    <n v="0"/>
    <x v="0"/>
    <x v="0"/>
    <x v="1"/>
    <n v="427"/>
    <x v="6"/>
  </r>
  <r>
    <n v="546440"/>
    <x v="0"/>
    <x v="1"/>
    <n v="50000"/>
    <n v="50000"/>
    <n v="0"/>
    <x v="0"/>
    <x v="0"/>
    <x v="1"/>
    <n v="497"/>
    <x v="0"/>
  </r>
  <r>
    <n v="546446"/>
    <x v="0"/>
    <x v="0"/>
    <n v="30000"/>
    <n v="30000"/>
    <n v="0"/>
    <x v="0"/>
    <x v="1"/>
    <x v="1"/>
    <n v="496"/>
    <x v="0"/>
  </r>
  <r>
    <n v="546449"/>
    <x v="2"/>
    <x v="0"/>
    <n v="60000"/>
    <n v="60000"/>
    <n v="0"/>
    <x v="0"/>
    <x v="0"/>
    <x v="2"/>
    <n v="399"/>
    <x v="2"/>
  </r>
  <r>
    <n v="546451"/>
    <x v="0"/>
    <x v="2"/>
    <n v="20000"/>
    <n v="20000"/>
    <n v="0"/>
    <x v="0"/>
    <x v="0"/>
    <x v="1"/>
    <n v="459"/>
    <x v="1"/>
  </r>
  <r>
    <n v="546466"/>
    <x v="0"/>
    <x v="0"/>
    <n v="60000"/>
    <n v="60000"/>
    <n v="0"/>
    <x v="0"/>
    <x v="1"/>
    <x v="2"/>
    <n v="447"/>
    <x v="3"/>
  </r>
  <r>
    <n v="546472"/>
    <x v="1"/>
    <x v="0"/>
    <n v="14000"/>
    <n v="14000"/>
    <n v="0"/>
    <x v="0"/>
    <x v="1"/>
    <x v="1"/>
    <n v="420"/>
    <x v="6"/>
  </r>
  <r>
    <n v="546473"/>
    <x v="0"/>
    <x v="1"/>
    <n v="20000"/>
    <n v="20000"/>
    <n v="0"/>
    <x v="0"/>
    <x v="0"/>
    <x v="0"/>
    <n v="434"/>
    <x v="3"/>
  </r>
  <r>
    <n v="546474"/>
    <x v="0"/>
    <x v="0"/>
    <n v="85000"/>
    <n v="85000"/>
    <n v="0"/>
    <x v="0"/>
    <x v="1"/>
    <x v="0"/>
    <n v="550"/>
    <x v="9"/>
  </r>
  <r>
    <n v="546479"/>
    <x v="0"/>
    <x v="0"/>
    <n v="20500"/>
    <n v="20500"/>
    <n v="0"/>
    <x v="0"/>
    <x v="1"/>
    <x v="1"/>
    <n v="441"/>
    <x v="3"/>
  </r>
  <r>
    <n v="546486"/>
    <x v="0"/>
    <x v="0"/>
    <n v="47400"/>
    <n v="47400"/>
    <n v="0"/>
    <x v="0"/>
    <x v="1"/>
    <x v="2"/>
    <n v="477"/>
    <x v="8"/>
  </r>
  <r>
    <n v="546497"/>
    <x v="0"/>
    <x v="0"/>
    <n v="39900"/>
    <n v="39900"/>
    <n v="0"/>
    <x v="0"/>
    <x v="0"/>
    <x v="2"/>
    <n v="458"/>
    <x v="1"/>
  </r>
  <r>
    <n v="546508"/>
    <x v="1"/>
    <x v="0"/>
    <n v="30000"/>
    <n v="30000"/>
    <n v="0"/>
    <x v="0"/>
    <x v="1"/>
    <x v="0"/>
    <n v="471"/>
    <x v="8"/>
  </r>
  <r>
    <n v="546513"/>
    <x v="1"/>
    <x v="0"/>
    <n v="25000"/>
    <n v="25000"/>
    <n v="0"/>
    <x v="0"/>
    <x v="1"/>
    <x v="0"/>
    <n v="491"/>
    <x v="0"/>
  </r>
  <r>
    <n v="546518"/>
    <x v="0"/>
    <x v="0"/>
    <n v="25000"/>
    <n v="25000"/>
    <n v="0"/>
    <x v="0"/>
    <x v="1"/>
    <x v="0"/>
    <n v="420"/>
    <x v="6"/>
  </r>
  <r>
    <n v="546522"/>
    <x v="0"/>
    <x v="1"/>
    <n v="30000"/>
    <n v="30000"/>
    <n v="0"/>
    <x v="0"/>
    <x v="1"/>
    <x v="0"/>
    <n v="516"/>
    <x v="7"/>
  </r>
  <r>
    <n v="546526"/>
    <x v="1"/>
    <x v="0"/>
    <n v="25000"/>
    <n v="0"/>
    <n v="1"/>
    <x v="1"/>
    <x v="0"/>
    <x v="0"/>
    <n v="424"/>
    <x v="6"/>
  </r>
  <r>
    <n v="546529"/>
    <x v="0"/>
    <x v="0"/>
    <n v="10000"/>
    <n v="10000"/>
    <n v="0"/>
    <x v="0"/>
    <x v="1"/>
    <x v="0"/>
    <n v="462"/>
    <x v="1"/>
  </r>
  <r>
    <n v="546533"/>
    <x v="0"/>
    <x v="0"/>
    <n v="35000"/>
    <n v="35000"/>
    <n v="0"/>
    <x v="0"/>
    <x v="0"/>
    <x v="2"/>
    <n v="467"/>
    <x v="1"/>
  </r>
  <r>
    <n v="546542"/>
    <x v="0"/>
    <x v="1"/>
    <n v="25000"/>
    <n v="25000"/>
    <n v="0"/>
    <x v="0"/>
    <x v="1"/>
    <x v="1"/>
    <n v="495"/>
    <x v="0"/>
  </r>
  <r>
    <n v="546544"/>
    <x v="1"/>
    <x v="0"/>
    <n v="40000"/>
    <n v="40000"/>
    <n v="0"/>
    <x v="0"/>
    <x v="1"/>
    <x v="2"/>
    <n v="480"/>
    <x v="8"/>
  </r>
  <r>
    <n v="546554"/>
    <x v="0"/>
    <x v="1"/>
    <n v="51000"/>
    <n v="51000"/>
    <n v="0"/>
    <x v="0"/>
    <x v="1"/>
    <x v="1"/>
    <n v="438"/>
    <x v="3"/>
  </r>
  <r>
    <n v="546555"/>
    <x v="0"/>
    <x v="0"/>
    <n v="25000"/>
    <n v="25000"/>
    <n v="0"/>
    <x v="0"/>
    <x v="1"/>
    <x v="0"/>
    <n v="457"/>
    <x v="1"/>
  </r>
  <r>
    <n v="546557"/>
    <x v="0"/>
    <x v="1"/>
    <n v="8000"/>
    <n v="8000"/>
    <n v="0"/>
    <x v="0"/>
    <x v="1"/>
    <x v="0"/>
    <n v="462"/>
    <x v="1"/>
  </r>
  <r>
    <n v="546561"/>
    <x v="1"/>
    <x v="0"/>
    <n v="33000"/>
    <n v="33000"/>
    <n v="0"/>
    <x v="0"/>
    <x v="1"/>
    <x v="2"/>
    <n v="476"/>
    <x v="8"/>
  </r>
  <r>
    <n v="546562"/>
    <x v="1"/>
    <x v="0"/>
    <n v="25000"/>
    <n v="0"/>
    <n v="1"/>
    <x v="1"/>
    <x v="0"/>
    <x v="1"/>
    <n v="418"/>
    <x v="6"/>
  </r>
  <r>
    <n v="546587"/>
    <x v="0"/>
    <x v="1"/>
    <n v="34000"/>
    <n v="34000"/>
    <n v="0"/>
    <x v="0"/>
    <x v="1"/>
    <x v="0"/>
    <n v="469"/>
    <x v="1"/>
  </r>
  <r>
    <n v="546591"/>
    <x v="0"/>
    <x v="0"/>
    <n v="70000"/>
    <n v="70000"/>
    <n v="0"/>
    <x v="0"/>
    <x v="1"/>
    <x v="2"/>
    <n v="542"/>
    <x v="9"/>
  </r>
  <r>
    <n v="546596"/>
    <x v="0"/>
    <x v="0"/>
    <n v="29000"/>
    <n v="29000"/>
    <n v="0"/>
    <x v="0"/>
    <x v="0"/>
    <x v="1"/>
    <n v="438"/>
    <x v="3"/>
  </r>
  <r>
    <n v="546606"/>
    <x v="2"/>
    <x v="2"/>
    <n v="25000"/>
    <n v="25000"/>
    <n v="0"/>
    <x v="0"/>
    <x v="0"/>
    <x v="1"/>
    <n v="454"/>
    <x v="1"/>
  </r>
  <r>
    <n v="546611"/>
    <x v="0"/>
    <x v="0"/>
    <n v="35000"/>
    <n v="35000"/>
    <n v="0"/>
    <x v="0"/>
    <x v="1"/>
    <x v="0"/>
    <n v="470"/>
    <x v="1"/>
  </r>
  <r>
    <n v="546620"/>
    <x v="1"/>
    <x v="0"/>
    <n v="30000"/>
    <n v="30000"/>
    <n v="0"/>
    <x v="0"/>
    <x v="0"/>
    <x v="1"/>
    <n v="486"/>
    <x v="8"/>
  </r>
  <r>
    <n v="546621"/>
    <x v="0"/>
    <x v="0"/>
    <n v="6000"/>
    <n v="6000"/>
    <n v="0"/>
    <x v="0"/>
    <x v="0"/>
    <x v="1"/>
    <n v="486"/>
    <x v="8"/>
  </r>
  <r>
    <n v="546622"/>
    <x v="0"/>
    <x v="1"/>
    <n v="80000"/>
    <n v="80000"/>
    <n v="0"/>
    <x v="0"/>
    <x v="1"/>
    <x v="1"/>
    <n v="542"/>
    <x v="9"/>
  </r>
  <r>
    <n v="546628"/>
    <x v="0"/>
    <x v="0"/>
    <n v="35000"/>
    <n v="35000"/>
    <n v="0"/>
    <x v="0"/>
    <x v="1"/>
    <x v="3"/>
    <n v="463"/>
    <x v="1"/>
  </r>
  <r>
    <n v="546634"/>
    <x v="0"/>
    <x v="0"/>
    <n v="6700"/>
    <n v="6700"/>
    <n v="0"/>
    <x v="0"/>
    <x v="1"/>
    <x v="1"/>
    <n v="479"/>
    <x v="8"/>
  </r>
  <r>
    <n v="546646"/>
    <x v="0"/>
    <x v="1"/>
    <n v="73000"/>
    <n v="73000"/>
    <n v="0"/>
    <x v="0"/>
    <x v="0"/>
    <x v="2"/>
    <n v="455"/>
    <x v="1"/>
  </r>
  <r>
    <n v="546654"/>
    <x v="0"/>
    <x v="0"/>
    <n v="30000"/>
    <n v="30000"/>
    <n v="0"/>
    <x v="0"/>
    <x v="1"/>
    <x v="2"/>
    <n v="490"/>
    <x v="8"/>
  </r>
  <r>
    <n v="546657"/>
    <x v="0"/>
    <x v="1"/>
    <n v="30000"/>
    <n v="30000"/>
    <n v="0"/>
    <x v="0"/>
    <x v="0"/>
    <x v="1"/>
    <n v="492"/>
    <x v="0"/>
  </r>
  <r>
    <n v="546662"/>
    <x v="0"/>
    <x v="0"/>
    <n v="41500"/>
    <n v="41500"/>
    <n v="0"/>
    <x v="0"/>
    <x v="1"/>
    <x v="0"/>
    <n v="467"/>
    <x v="1"/>
  </r>
  <r>
    <n v="546666"/>
    <x v="0"/>
    <x v="0"/>
    <n v="5000"/>
    <n v="5000"/>
    <n v="0"/>
    <x v="0"/>
    <x v="1"/>
    <x v="0"/>
    <n v="432"/>
    <x v="3"/>
  </r>
  <r>
    <n v="546674"/>
    <x v="1"/>
    <x v="0"/>
    <n v="5000"/>
    <n v="5000"/>
    <n v="0"/>
    <x v="0"/>
    <x v="1"/>
    <x v="0"/>
    <n v="477"/>
    <x v="8"/>
  </r>
  <r>
    <n v="546680"/>
    <x v="0"/>
    <x v="1"/>
    <n v="30000"/>
    <n v="30000"/>
    <n v="0"/>
    <x v="0"/>
    <x v="0"/>
    <x v="0"/>
    <n v="433"/>
    <x v="3"/>
  </r>
  <r>
    <n v="546681"/>
    <x v="2"/>
    <x v="0"/>
    <n v="120000"/>
    <n v="120000"/>
    <n v="0"/>
    <x v="0"/>
    <x v="1"/>
    <x v="0"/>
    <n v="503"/>
    <x v="0"/>
  </r>
  <r>
    <n v="546689"/>
    <x v="0"/>
    <x v="2"/>
    <n v="30000"/>
    <n v="30000"/>
    <n v="0"/>
    <x v="0"/>
    <x v="1"/>
    <x v="1"/>
    <n v="542"/>
    <x v="9"/>
  </r>
  <r>
    <n v="546705"/>
    <x v="0"/>
    <x v="1"/>
    <n v="40000"/>
    <n v="40000"/>
    <n v="0"/>
    <x v="0"/>
    <x v="1"/>
    <x v="1"/>
    <n v="500"/>
    <x v="0"/>
  </r>
  <r>
    <n v="546721"/>
    <x v="0"/>
    <x v="0"/>
    <n v="6500"/>
    <n v="6500"/>
    <n v="0"/>
    <x v="0"/>
    <x v="1"/>
    <x v="0"/>
    <n v="464"/>
    <x v="1"/>
  </r>
  <r>
    <n v="546723"/>
    <x v="1"/>
    <x v="0"/>
    <n v="100000"/>
    <n v="100000"/>
    <n v="0"/>
    <x v="0"/>
    <x v="0"/>
    <x v="0"/>
    <n v="461"/>
    <x v="1"/>
  </r>
  <r>
    <n v="546725"/>
    <x v="0"/>
    <x v="0"/>
    <n v="3000"/>
    <n v="3000"/>
    <n v="0"/>
    <x v="0"/>
    <x v="0"/>
    <x v="1"/>
    <n v="443"/>
    <x v="3"/>
  </r>
  <r>
    <n v="546738"/>
    <x v="1"/>
    <x v="0"/>
    <n v="30000"/>
    <n v="30000"/>
    <n v="0"/>
    <x v="0"/>
    <x v="1"/>
    <x v="2"/>
    <n v="421"/>
    <x v="6"/>
  </r>
  <r>
    <n v="546742"/>
    <x v="0"/>
    <x v="0"/>
    <n v="55000"/>
    <n v="55000"/>
    <n v="0"/>
    <x v="0"/>
    <x v="1"/>
    <x v="1"/>
    <n v="444"/>
    <x v="3"/>
  </r>
  <r>
    <n v="546751"/>
    <x v="1"/>
    <x v="0"/>
    <n v="30000"/>
    <n v="30000"/>
    <n v="0"/>
    <x v="0"/>
    <x v="1"/>
    <x v="1"/>
    <n v="449"/>
    <x v="3"/>
  </r>
  <r>
    <n v="546753"/>
    <x v="1"/>
    <x v="0"/>
    <n v="30000"/>
    <n v="30000"/>
    <n v="0"/>
    <x v="0"/>
    <x v="0"/>
    <x v="1"/>
    <n v="379"/>
    <x v="4"/>
  </r>
  <r>
    <n v="546755"/>
    <x v="1"/>
    <x v="0"/>
    <n v="30000"/>
    <n v="30000"/>
    <n v="0"/>
    <x v="0"/>
    <x v="0"/>
    <x v="0"/>
    <n v="510"/>
    <x v="0"/>
  </r>
  <r>
    <n v="546756"/>
    <x v="1"/>
    <x v="0"/>
    <n v="3000"/>
    <n v="3000"/>
    <n v="0"/>
    <x v="0"/>
    <x v="1"/>
    <x v="0"/>
    <n v="406"/>
    <x v="2"/>
  </r>
  <r>
    <n v="546770"/>
    <x v="0"/>
    <x v="1"/>
    <n v="8000"/>
    <n v="8000"/>
    <n v="0"/>
    <x v="0"/>
    <x v="0"/>
    <x v="1"/>
    <n v="495"/>
    <x v="0"/>
  </r>
  <r>
    <n v="546772"/>
    <x v="1"/>
    <x v="0"/>
    <n v="30000"/>
    <n v="30000"/>
    <n v="0"/>
    <x v="0"/>
    <x v="1"/>
    <x v="2"/>
    <n v="434"/>
    <x v="3"/>
  </r>
  <r>
    <n v="546774"/>
    <x v="0"/>
    <x v="0"/>
    <n v="45000"/>
    <n v="45000"/>
    <n v="0"/>
    <x v="0"/>
    <x v="0"/>
    <x v="1"/>
    <n v="419"/>
    <x v="6"/>
  </r>
  <r>
    <n v="546779"/>
    <x v="1"/>
    <x v="0"/>
    <n v="35000"/>
    <n v="35000"/>
    <n v="0"/>
    <x v="0"/>
    <x v="1"/>
    <x v="0"/>
    <n v="486"/>
    <x v="8"/>
  </r>
  <r>
    <n v="546781"/>
    <x v="1"/>
    <x v="0"/>
    <n v="30000"/>
    <n v="30000"/>
    <n v="0"/>
    <x v="0"/>
    <x v="0"/>
    <x v="1"/>
    <n v="480"/>
    <x v="8"/>
  </r>
  <r>
    <n v="546796"/>
    <x v="0"/>
    <x v="1"/>
    <n v="5000"/>
    <n v="5000"/>
    <n v="0"/>
    <x v="0"/>
    <x v="1"/>
    <x v="0"/>
    <n v="466"/>
    <x v="1"/>
  </r>
  <r>
    <n v="546801"/>
    <x v="0"/>
    <x v="0"/>
    <n v="4500"/>
    <n v="4500"/>
    <n v="0"/>
    <x v="0"/>
    <x v="1"/>
    <x v="0"/>
    <n v="462"/>
    <x v="1"/>
  </r>
  <r>
    <n v="546805"/>
    <x v="1"/>
    <x v="0"/>
    <n v="30000"/>
    <n v="30000"/>
    <n v="0"/>
    <x v="0"/>
    <x v="1"/>
    <x v="0"/>
    <n v="450"/>
    <x v="3"/>
  </r>
  <r>
    <n v="546811"/>
    <x v="1"/>
    <x v="0"/>
    <n v="100000"/>
    <n v="100000"/>
    <n v="0"/>
    <x v="0"/>
    <x v="0"/>
    <x v="1"/>
    <n v="423"/>
    <x v="6"/>
  </r>
  <r>
    <n v="546817"/>
    <x v="1"/>
    <x v="0"/>
    <n v="500"/>
    <n v="500"/>
    <n v="0"/>
    <x v="0"/>
    <x v="1"/>
    <x v="1"/>
    <n v="488"/>
    <x v="8"/>
  </r>
  <r>
    <n v="546818"/>
    <x v="0"/>
    <x v="0"/>
    <n v="30000"/>
    <n v="30000"/>
    <n v="0"/>
    <x v="0"/>
    <x v="1"/>
    <x v="2"/>
    <n v="476"/>
    <x v="8"/>
  </r>
  <r>
    <n v="546822"/>
    <x v="0"/>
    <x v="0"/>
    <n v="30000"/>
    <n v="30000"/>
    <n v="0"/>
    <x v="0"/>
    <x v="1"/>
    <x v="1"/>
    <n v="462"/>
    <x v="1"/>
  </r>
  <r>
    <n v="546824"/>
    <x v="0"/>
    <x v="1"/>
    <n v="65000"/>
    <n v="65000"/>
    <n v="0"/>
    <x v="0"/>
    <x v="0"/>
    <x v="0"/>
    <n v="417"/>
    <x v="6"/>
  </r>
  <r>
    <n v="546825"/>
    <x v="0"/>
    <x v="1"/>
    <n v="41500"/>
    <n v="41500"/>
    <n v="0"/>
    <x v="0"/>
    <x v="1"/>
    <x v="2"/>
    <n v="524"/>
    <x v="7"/>
  </r>
  <r>
    <n v="546828"/>
    <x v="1"/>
    <x v="0"/>
    <n v="30000"/>
    <n v="30000"/>
    <n v="0"/>
    <x v="0"/>
    <x v="0"/>
    <x v="0"/>
    <n v="449"/>
    <x v="3"/>
  </r>
  <r>
    <n v="546831"/>
    <x v="0"/>
    <x v="1"/>
    <n v="71695"/>
    <n v="71695"/>
    <n v="0"/>
    <x v="0"/>
    <x v="0"/>
    <x v="2"/>
    <n v="512"/>
    <x v="7"/>
  </r>
  <r>
    <n v="546832"/>
    <x v="1"/>
    <x v="0"/>
    <n v="3000"/>
    <n v="3000"/>
    <n v="0"/>
    <x v="0"/>
    <x v="0"/>
    <x v="1"/>
    <n v="429"/>
    <x v="6"/>
  </r>
  <r>
    <n v="546834"/>
    <x v="2"/>
    <x v="0"/>
    <n v="30000"/>
    <n v="0"/>
    <n v="1"/>
    <x v="1"/>
    <x v="0"/>
    <x v="1"/>
    <n v="463"/>
    <x v="1"/>
  </r>
  <r>
    <n v="546840"/>
    <x v="0"/>
    <x v="2"/>
    <n v="30000"/>
    <n v="30000"/>
    <n v="0"/>
    <x v="0"/>
    <x v="0"/>
    <x v="1"/>
    <n v="453"/>
    <x v="1"/>
  </r>
  <r>
    <n v="546846"/>
    <x v="1"/>
    <x v="0"/>
    <n v="6000"/>
    <n v="6000"/>
    <n v="0"/>
    <x v="0"/>
    <x v="1"/>
    <x v="0"/>
    <n v="491"/>
    <x v="0"/>
  </r>
  <r>
    <n v="546853"/>
    <x v="0"/>
    <x v="0"/>
    <n v="8000"/>
    <n v="8000"/>
    <n v="0"/>
    <x v="0"/>
    <x v="0"/>
    <x v="1"/>
    <n v="414"/>
    <x v="6"/>
  </r>
  <r>
    <n v="546858"/>
    <x v="0"/>
    <x v="0"/>
    <n v="70000"/>
    <n v="70000"/>
    <n v="0"/>
    <x v="0"/>
    <x v="1"/>
    <x v="2"/>
    <n v="446"/>
    <x v="3"/>
  </r>
  <r>
    <n v="546859"/>
    <x v="2"/>
    <x v="2"/>
    <n v="25000"/>
    <n v="25000"/>
    <n v="0"/>
    <x v="0"/>
    <x v="0"/>
    <x v="0"/>
    <n v="438"/>
    <x v="3"/>
  </r>
  <r>
    <n v="546869"/>
    <x v="0"/>
    <x v="0"/>
    <n v="25000"/>
    <n v="25000"/>
    <n v="0"/>
    <x v="0"/>
    <x v="0"/>
    <x v="1"/>
    <n v="428"/>
    <x v="6"/>
  </r>
  <r>
    <n v="546875"/>
    <x v="0"/>
    <x v="0"/>
    <n v="10000"/>
    <n v="10000"/>
    <n v="0"/>
    <x v="0"/>
    <x v="0"/>
    <x v="1"/>
    <n v="506"/>
    <x v="0"/>
  </r>
  <r>
    <n v="546878"/>
    <x v="0"/>
    <x v="0"/>
    <n v="63500"/>
    <n v="63500"/>
    <n v="0"/>
    <x v="0"/>
    <x v="1"/>
    <x v="1"/>
    <n v="550"/>
    <x v="9"/>
  </r>
  <r>
    <n v="546881"/>
    <x v="0"/>
    <x v="2"/>
    <n v="40000"/>
    <n v="40000"/>
    <n v="0"/>
    <x v="0"/>
    <x v="1"/>
    <x v="0"/>
    <n v="522"/>
    <x v="7"/>
  </r>
  <r>
    <n v="546889"/>
    <x v="0"/>
    <x v="0"/>
    <n v="30000"/>
    <n v="30000"/>
    <n v="0"/>
    <x v="0"/>
    <x v="0"/>
    <x v="1"/>
    <n v="412"/>
    <x v="6"/>
  </r>
  <r>
    <n v="546893"/>
    <x v="1"/>
    <x v="0"/>
    <n v="3000"/>
    <n v="3000"/>
    <n v="0"/>
    <x v="0"/>
    <x v="1"/>
    <x v="2"/>
    <n v="528"/>
    <x v="7"/>
  </r>
  <r>
    <n v="546895"/>
    <x v="0"/>
    <x v="0"/>
    <n v="35000"/>
    <n v="35000"/>
    <n v="0"/>
    <x v="0"/>
    <x v="0"/>
    <x v="1"/>
    <n v="505"/>
    <x v="0"/>
  </r>
  <r>
    <n v="546900"/>
    <x v="1"/>
    <x v="0"/>
    <n v="33000"/>
    <n v="33000"/>
    <n v="0"/>
    <x v="0"/>
    <x v="1"/>
    <x v="1"/>
    <n v="444"/>
    <x v="3"/>
  </r>
  <r>
    <n v="546901"/>
    <x v="2"/>
    <x v="1"/>
    <n v="74000"/>
    <n v="74000"/>
    <n v="0"/>
    <x v="0"/>
    <x v="1"/>
    <x v="1"/>
    <n v="518"/>
    <x v="7"/>
  </r>
  <r>
    <n v="546903"/>
    <x v="0"/>
    <x v="0"/>
    <n v="20000"/>
    <n v="20000"/>
    <n v="0"/>
    <x v="0"/>
    <x v="0"/>
    <x v="1"/>
    <n v="425"/>
    <x v="6"/>
  </r>
  <r>
    <n v="546924"/>
    <x v="0"/>
    <x v="0"/>
    <n v="35000"/>
    <n v="35000"/>
    <n v="0"/>
    <x v="0"/>
    <x v="0"/>
    <x v="0"/>
    <n v="495"/>
    <x v="0"/>
  </r>
  <r>
    <n v="546929"/>
    <x v="0"/>
    <x v="0"/>
    <n v="35000"/>
    <n v="35000"/>
    <n v="0"/>
    <x v="0"/>
    <x v="0"/>
    <x v="1"/>
    <n v="416"/>
    <x v="6"/>
  </r>
  <r>
    <n v="546936"/>
    <x v="1"/>
    <x v="0"/>
    <n v="28060"/>
    <n v="28060"/>
    <n v="0"/>
    <x v="0"/>
    <x v="1"/>
    <x v="1"/>
    <n v="471"/>
    <x v="8"/>
  </r>
  <r>
    <n v="546945"/>
    <x v="1"/>
    <x v="0"/>
    <n v="30000"/>
    <n v="30000"/>
    <n v="0"/>
    <x v="0"/>
    <x v="1"/>
    <x v="1"/>
    <n v="401"/>
    <x v="2"/>
  </r>
  <r>
    <n v="546948"/>
    <x v="0"/>
    <x v="0"/>
    <n v="40000"/>
    <n v="40000"/>
    <n v="0"/>
    <x v="0"/>
    <x v="1"/>
    <x v="1"/>
    <n v="539"/>
    <x v="9"/>
  </r>
  <r>
    <n v="546952"/>
    <x v="1"/>
    <x v="0"/>
    <n v="35000"/>
    <n v="35000"/>
    <n v="0"/>
    <x v="0"/>
    <x v="0"/>
    <x v="1"/>
    <n v="417"/>
    <x v="6"/>
  </r>
  <r>
    <n v="546954"/>
    <x v="0"/>
    <x v="1"/>
    <n v="35000"/>
    <n v="35000"/>
    <n v="0"/>
    <x v="0"/>
    <x v="1"/>
    <x v="1"/>
    <n v="516"/>
    <x v="7"/>
  </r>
  <r>
    <n v="546958"/>
    <x v="0"/>
    <x v="0"/>
    <n v="60000"/>
    <n v="60000"/>
    <n v="0"/>
    <x v="0"/>
    <x v="1"/>
    <x v="1"/>
    <n v="492"/>
    <x v="0"/>
  </r>
  <r>
    <n v="546967"/>
    <x v="0"/>
    <x v="0"/>
    <n v="3000"/>
    <n v="3000"/>
    <n v="0"/>
    <x v="0"/>
    <x v="0"/>
    <x v="1"/>
    <n v="441"/>
    <x v="3"/>
  </r>
  <r>
    <n v="546969"/>
    <x v="0"/>
    <x v="0"/>
    <n v="30000"/>
    <n v="30000"/>
    <n v="0"/>
    <x v="0"/>
    <x v="1"/>
    <x v="1"/>
    <n v="440"/>
    <x v="3"/>
  </r>
  <r>
    <n v="546973"/>
    <x v="1"/>
    <x v="0"/>
    <n v="25000"/>
    <n v="25000"/>
    <n v="0"/>
    <x v="0"/>
    <x v="0"/>
    <x v="1"/>
    <n v="495"/>
    <x v="0"/>
  </r>
  <r>
    <n v="546980"/>
    <x v="0"/>
    <x v="0"/>
    <n v="35000"/>
    <n v="35000"/>
    <n v="0"/>
    <x v="0"/>
    <x v="0"/>
    <x v="1"/>
    <n v="445"/>
    <x v="3"/>
  </r>
  <r>
    <n v="546984"/>
    <x v="0"/>
    <x v="0"/>
    <n v="26500"/>
    <n v="26500"/>
    <n v="0"/>
    <x v="0"/>
    <x v="1"/>
    <x v="1"/>
    <n v="460"/>
    <x v="1"/>
  </r>
  <r>
    <n v="546987"/>
    <x v="1"/>
    <x v="1"/>
    <n v="25500"/>
    <n v="25500"/>
    <n v="0"/>
    <x v="0"/>
    <x v="1"/>
    <x v="1"/>
    <n v="520"/>
    <x v="7"/>
  </r>
  <r>
    <n v="546993"/>
    <x v="0"/>
    <x v="0"/>
    <n v="44284"/>
    <n v="44284"/>
    <n v="0"/>
    <x v="0"/>
    <x v="1"/>
    <x v="0"/>
    <n v="467"/>
    <x v="1"/>
  </r>
  <r>
    <n v="546995"/>
    <x v="0"/>
    <x v="0"/>
    <n v="17500"/>
    <n v="17500"/>
    <n v="0"/>
    <x v="0"/>
    <x v="0"/>
    <x v="1"/>
    <n v="425"/>
    <x v="6"/>
  </r>
  <r>
    <n v="546996"/>
    <x v="0"/>
    <x v="0"/>
    <n v="35000"/>
    <n v="35000"/>
    <n v="0"/>
    <x v="0"/>
    <x v="1"/>
    <x v="0"/>
    <n v="498"/>
    <x v="0"/>
  </r>
  <r>
    <n v="546999"/>
    <x v="0"/>
    <x v="0"/>
    <n v="30000"/>
    <n v="30000"/>
    <n v="0"/>
    <x v="0"/>
    <x v="0"/>
    <x v="0"/>
    <n v="461"/>
    <x v="1"/>
  </r>
  <r>
    <n v="547000"/>
    <x v="0"/>
    <x v="1"/>
    <n v="3000"/>
    <n v="3000"/>
    <n v="0"/>
    <x v="0"/>
    <x v="0"/>
    <x v="1"/>
    <n v="485"/>
    <x v="8"/>
  </r>
  <r>
    <n v="547002"/>
    <x v="0"/>
    <x v="0"/>
    <n v="85000"/>
    <n v="85000"/>
    <n v="0"/>
    <x v="0"/>
    <x v="1"/>
    <x v="1"/>
    <n v="511"/>
    <x v="7"/>
  </r>
  <r>
    <n v="547011"/>
    <x v="1"/>
    <x v="0"/>
    <n v="27500"/>
    <n v="27500"/>
    <n v="0"/>
    <x v="0"/>
    <x v="0"/>
    <x v="0"/>
    <n v="419"/>
    <x v="6"/>
  </r>
  <r>
    <n v="547014"/>
    <x v="0"/>
    <x v="0"/>
    <n v="10000"/>
    <n v="10000"/>
    <n v="0"/>
    <x v="0"/>
    <x v="0"/>
    <x v="1"/>
    <n v="450"/>
    <x v="3"/>
  </r>
  <r>
    <n v="547017"/>
    <x v="0"/>
    <x v="0"/>
    <n v="10000"/>
    <n v="10000"/>
    <n v="0"/>
    <x v="0"/>
    <x v="1"/>
    <x v="0"/>
    <n v="546"/>
    <x v="9"/>
  </r>
  <r>
    <n v="547025"/>
    <x v="1"/>
    <x v="0"/>
    <n v="30000"/>
    <n v="30000"/>
    <n v="0"/>
    <x v="0"/>
    <x v="0"/>
    <x v="0"/>
    <n v="447"/>
    <x v="3"/>
  </r>
  <r>
    <n v="547033"/>
    <x v="0"/>
    <x v="0"/>
    <n v="80000"/>
    <n v="80000"/>
    <n v="0"/>
    <x v="0"/>
    <x v="0"/>
    <x v="1"/>
    <n v="445"/>
    <x v="3"/>
  </r>
  <r>
    <n v="547045"/>
    <x v="1"/>
    <x v="0"/>
    <n v="35000"/>
    <n v="35000"/>
    <n v="0"/>
    <x v="0"/>
    <x v="1"/>
    <x v="1"/>
    <n v="487"/>
    <x v="8"/>
  </r>
  <r>
    <n v="547048"/>
    <x v="1"/>
    <x v="0"/>
    <n v="14003"/>
    <n v="14003"/>
    <n v="0"/>
    <x v="0"/>
    <x v="0"/>
    <x v="2"/>
    <n v="416"/>
    <x v="6"/>
  </r>
  <r>
    <n v="547053"/>
    <x v="0"/>
    <x v="0"/>
    <n v="60000"/>
    <n v="60000"/>
    <n v="0"/>
    <x v="0"/>
    <x v="1"/>
    <x v="1"/>
    <n v="452"/>
    <x v="1"/>
  </r>
  <r>
    <n v="547060"/>
    <x v="1"/>
    <x v="0"/>
    <n v="2200"/>
    <n v="2200"/>
    <n v="0"/>
    <x v="0"/>
    <x v="0"/>
    <x v="2"/>
    <n v="405"/>
    <x v="2"/>
  </r>
  <r>
    <n v="547062"/>
    <x v="0"/>
    <x v="0"/>
    <n v="48000"/>
    <n v="48000"/>
    <n v="0"/>
    <x v="0"/>
    <x v="1"/>
    <x v="2"/>
    <n v="478"/>
    <x v="8"/>
  </r>
  <r>
    <n v="547066"/>
    <x v="0"/>
    <x v="0"/>
    <n v="20000"/>
    <n v="20000"/>
    <n v="0"/>
    <x v="0"/>
    <x v="0"/>
    <x v="1"/>
    <n v="486"/>
    <x v="8"/>
  </r>
  <r>
    <n v="547067"/>
    <x v="0"/>
    <x v="0"/>
    <n v="30000"/>
    <n v="30000"/>
    <n v="0"/>
    <x v="0"/>
    <x v="1"/>
    <x v="2"/>
    <n v="541"/>
    <x v="9"/>
  </r>
  <r>
    <n v="547077"/>
    <x v="0"/>
    <x v="1"/>
    <n v="20000"/>
    <n v="20000"/>
    <n v="0"/>
    <x v="0"/>
    <x v="1"/>
    <x v="0"/>
    <n v="486"/>
    <x v="8"/>
  </r>
  <r>
    <n v="547079"/>
    <x v="0"/>
    <x v="1"/>
    <n v="45000"/>
    <n v="45000"/>
    <n v="0"/>
    <x v="0"/>
    <x v="0"/>
    <x v="1"/>
    <n v="464"/>
    <x v="1"/>
  </r>
  <r>
    <n v="547083"/>
    <x v="0"/>
    <x v="0"/>
    <n v="30000"/>
    <n v="30000"/>
    <n v="0"/>
    <x v="0"/>
    <x v="0"/>
    <x v="1"/>
    <n v="460"/>
    <x v="1"/>
  </r>
  <r>
    <n v="547086"/>
    <x v="0"/>
    <x v="0"/>
    <n v="30000"/>
    <n v="30000"/>
    <n v="0"/>
    <x v="0"/>
    <x v="1"/>
    <x v="1"/>
    <n v="459"/>
    <x v="1"/>
  </r>
  <r>
    <n v="547087"/>
    <x v="0"/>
    <x v="2"/>
    <n v="24000"/>
    <n v="24000"/>
    <n v="0"/>
    <x v="0"/>
    <x v="1"/>
    <x v="2"/>
    <n v="468"/>
    <x v="1"/>
  </r>
  <r>
    <n v="547088"/>
    <x v="1"/>
    <x v="0"/>
    <n v="30000"/>
    <n v="30000"/>
    <n v="0"/>
    <x v="0"/>
    <x v="1"/>
    <x v="1"/>
    <n v="436"/>
    <x v="3"/>
  </r>
  <r>
    <n v="547092"/>
    <x v="0"/>
    <x v="2"/>
    <n v="70000"/>
    <n v="70000"/>
    <n v="0"/>
    <x v="0"/>
    <x v="1"/>
    <x v="0"/>
    <n v="500"/>
    <x v="0"/>
  </r>
  <r>
    <n v="547093"/>
    <x v="1"/>
    <x v="0"/>
    <n v="35000"/>
    <n v="35000"/>
    <n v="0"/>
    <x v="0"/>
    <x v="1"/>
    <x v="1"/>
    <n v="392"/>
    <x v="2"/>
  </r>
  <r>
    <n v="547099"/>
    <x v="0"/>
    <x v="0"/>
    <n v="35000"/>
    <n v="35000"/>
    <n v="0"/>
    <x v="0"/>
    <x v="0"/>
    <x v="1"/>
    <n v="483"/>
    <x v="8"/>
  </r>
  <r>
    <n v="547100"/>
    <x v="0"/>
    <x v="0"/>
    <n v="30000"/>
    <n v="30000"/>
    <n v="0"/>
    <x v="0"/>
    <x v="0"/>
    <x v="0"/>
    <n v="448"/>
    <x v="3"/>
  </r>
  <r>
    <n v="547109"/>
    <x v="0"/>
    <x v="0"/>
    <n v="50000"/>
    <n v="50000"/>
    <n v="0"/>
    <x v="0"/>
    <x v="1"/>
    <x v="2"/>
    <n v="443"/>
    <x v="3"/>
  </r>
  <r>
    <n v="547111"/>
    <x v="0"/>
    <x v="0"/>
    <n v="21000"/>
    <n v="12500"/>
    <n v="1"/>
    <x v="1"/>
    <x v="0"/>
    <x v="1"/>
    <n v="447"/>
    <x v="3"/>
  </r>
  <r>
    <n v="547122"/>
    <x v="1"/>
    <x v="0"/>
    <n v="6000"/>
    <n v="6000"/>
    <n v="0"/>
    <x v="0"/>
    <x v="1"/>
    <x v="0"/>
    <n v="476"/>
    <x v="8"/>
  </r>
  <r>
    <n v="547126"/>
    <x v="0"/>
    <x v="0"/>
    <n v="73000"/>
    <n v="73000"/>
    <n v="0"/>
    <x v="0"/>
    <x v="1"/>
    <x v="0"/>
    <n v="477"/>
    <x v="8"/>
  </r>
  <r>
    <n v="547133"/>
    <x v="0"/>
    <x v="0"/>
    <n v="24000"/>
    <n v="24000"/>
    <n v="0"/>
    <x v="0"/>
    <x v="1"/>
    <x v="1"/>
    <n v="513"/>
    <x v="7"/>
  </r>
  <r>
    <n v="547135"/>
    <x v="0"/>
    <x v="0"/>
    <n v="50000"/>
    <n v="50000"/>
    <n v="0"/>
    <x v="0"/>
    <x v="1"/>
    <x v="0"/>
    <n v="475"/>
    <x v="8"/>
  </r>
  <r>
    <n v="547148"/>
    <x v="0"/>
    <x v="0"/>
    <n v="20000"/>
    <n v="20000"/>
    <n v="0"/>
    <x v="0"/>
    <x v="1"/>
    <x v="0"/>
    <n v="490"/>
    <x v="8"/>
  </r>
  <r>
    <n v="547156"/>
    <x v="0"/>
    <x v="2"/>
    <n v="68904"/>
    <n v="68904"/>
    <n v="0"/>
    <x v="0"/>
    <x v="0"/>
    <x v="1"/>
    <n v="466"/>
    <x v="1"/>
  </r>
  <r>
    <n v="547157"/>
    <x v="0"/>
    <x v="0"/>
    <n v="90000"/>
    <n v="90000"/>
    <n v="0"/>
    <x v="0"/>
    <x v="0"/>
    <x v="1"/>
    <n v="499"/>
    <x v="0"/>
  </r>
  <r>
    <n v="547161"/>
    <x v="0"/>
    <x v="0"/>
    <n v="30000"/>
    <n v="30000"/>
    <n v="0"/>
    <x v="0"/>
    <x v="1"/>
    <x v="1"/>
    <n v="501"/>
    <x v="0"/>
  </r>
  <r>
    <n v="547166"/>
    <x v="0"/>
    <x v="0"/>
    <n v="19000"/>
    <n v="19000"/>
    <n v="0"/>
    <x v="0"/>
    <x v="1"/>
    <x v="0"/>
    <n v="500"/>
    <x v="0"/>
  </r>
  <r>
    <n v="547169"/>
    <x v="0"/>
    <x v="0"/>
    <n v="34500"/>
    <n v="34500"/>
    <n v="0"/>
    <x v="0"/>
    <x v="0"/>
    <x v="1"/>
    <n v="471"/>
    <x v="8"/>
  </r>
  <r>
    <n v="547175"/>
    <x v="1"/>
    <x v="1"/>
    <n v="20000"/>
    <n v="20000"/>
    <n v="0"/>
    <x v="0"/>
    <x v="0"/>
    <x v="1"/>
    <n v="476"/>
    <x v="8"/>
  </r>
  <r>
    <n v="547176"/>
    <x v="0"/>
    <x v="0"/>
    <n v="46000"/>
    <n v="46000"/>
    <n v="0"/>
    <x v="0"/>
    <x v="1"/>
    <x v="0"/>
    <n v="453"/>
    <x v="1"/>
  </r>
  <r>
    <n v="547200"/>
    <x v="0"/>
    <x v="0"/>
    <n v="72000"/>
    <n v="72000"/>
    <n v="0"/>
    <x v="0"/>
    <x v="1"/>
    <x v="2"/>
    <n v="540"/>
    <x v="9"/>
  </r>
  <r>
    <n v="547202"/>
    <x v="1"/>
    <x v="0"/>
    <n v="3000"/>
    <n v="3000"/>
    <n v="0"/>
    <x v="0"/>
    <x v="1"/>
    <x v="0"/>
    <n v="493"/>
    <x v="0"/>
  </r>
  <r>
    <n v="547203"/>
    <x v="0"/>
    <x v="0"/>
    <n v="115000"/>
    <n v="115000"/>
    <n v="0"/>
    <x v="0"/>
    <x v="0"/>
    <x v="0"/>
    <n v="447"/>
    <x v="3"/>
  </r>
  <r>
    <n v="547209"/>
    <x v="0"/>
    <x v="1"/>
    <n v="20000"/>
    <n v="20000"/>
    <n v="0"/>
    <x v="0"/>
    <x v="1"/>
    <x v="0"/>
    <n v="536"/>
    <x v="9"/>
  </r>
  <r>
    <n v="547226"/>
    <x v="1"/>
    <x v="0"/>
    <n v="500"/>
    <n v="500"/>
    <n v="0"/>
    <x v="0"/>
    <x v="1"/>
    <x v="2"/>
    <n v="482"/>
    <x v="8"/>
  </r>
  <r>
    <n v="547230"/>
    <x v="1"/>
    <x v="0"/>
    <n v="1000"/>
    <n v="1000"/>
    <n v="0"/>
    <x v="0"/>
    <x v="1"/>
    <x v="1"/>
    <n v="479"/>
    <x v="8"/>
  </r>
  <r>
    <n v="547248"/>
    <x v="1"/>
    <x v="1"/>
    <n v="20000"/>
    <n v="20000"/>
    <n v="0"/>
    <x v="0"/>
    <x v="1"/>
    <x v="1"/>
    <n v="478"/>
    <x v="8"/>
  </r>
  <r>
    <n v="547249"/>
    <x v="0"/>
    <x v="0"/>
    <n v="145000"/>
    <n v="145000"/>
    <n v="0"/>
    <x v="0"/>
    <x v="1"/>
    <x v="0"/>
    <n v="499"/>
    <x v="0"/>
  </r>
  <r>
    <n v="547251"/>
    <x v="1"/>
    <x v="0"/>
    <n v="500"/>
    <n v="500"/>
    <n v="0"/>
    <x v="0"/>
    <x v="1"/>
    <x v="0"/>
    <n v="439"/>
    <x v="3"/>
  </r>
  <r>
    <n v="547259"/>
    <x v="0"/>
    <x v="0"/>
    <n v="35000"/>
    <n v="35000"/>
    <n v="0"/>
    <x v="0"/>
    <x v="1"/>
    <x v="1"/>
    <n v="463"/>
    <x v="1"/>
  </r>
  <r>
    <n v="547277"/>
    <x v="1"/>
    <x v="0"/>
    <n v="35000"/>
    <n v="35000"/>
    <n v="0"/>
    <x v="0"/>
    <x v="0"/>
    <x v="1"/>
    <n v="485"/>
    <x v="8"/>
  </r>
  <r>
    <n v="547288"/>
    <x v="0"/>
    <x v="2"/>
    <n v="30000"/>
    <n v="30000"/>
    <n v="0"/>
    <x v="0"/>
    <x v="0"/>
    <x v="1"/>
    <n v="487"/>
    <x v="8"/>
  </r>
  <r>
    <n v="547289"/>
    <x v="1"/>
    <x v="0"/>
    <n v="35000"/>
    <n v="35000"/>
    <n v="0"/>
    <x v="0"/>
    <x v="0"/>
    <x v="1"/>
    <n v="431"/>
    <x v="3"/>
  </r>
  <r>
    <n v="547292"/>
    <x v="1"/>
    <x v="0"/>
    <n v="20000"/>
    <n v="0"/>
    <n v="1"/>
    <x v="1"/>
    <x v="0"/>
    <x v="0"/>
    <n v="395"/>
    <x v="2"/>
  </r>
  <r>
    <n v="547305"/>
    <x v="1"/>
    <x v="0"/>
    <n v="20000"/>
    <n v="20000"/>
    <n v="0"/>
    <x v="0"/>
    <x v="0"/>
    <x v="1"/>
    <n v="397"/>
    <x v="2"/>
  </r>
  <r>
    <n v="547326"/>
    <x v="0"/>
    <x v="0"/>
    <n v="30000"/>
    <n v="30000"/>
    <n v="0"/>
    <x v="0"/>
    <x v="1"/>
    <x v="0"/>
    <n v="460"/>
    <x v="1"/>
  </r>
  <r>
    <n v="547344"/>
    <x v="0"/>
    <x v="2"/>
    <n v="30000"/>
    <n v="30000"/>
    <n v="0"/>
    <x v="0"/>
    <x v="0"/>
    <x v="0"/>
    <n v="457"/>
    <x v="1"/>
  </r>
  <r>
    <n v="547348"/>
    <x v="0"/>
    <x v="0"/>
    <n v="20000"/>
    <n v="20000"/>
    <n v="0"/>
    <x v="0"/>
    <x v="0"/>
    <x v="0"/>
    <n v="412"/>
    <x v="6"/>
  </r>
  <r>
    <n v="547360"/>
    <x v="1"/>
    <x v="1"/>
    <n v="38000"/>
    <n v="38000"/>
    <n v="0"/>
    <x v="0"/>
    <x v="0"/>
    <x v="0"/>
    <n v="498"/>
    <x v="0"/>
  </r>
  <r>
    <n v="547362"/>
    <x v="0"/>
    <x v="0"/>
    <n v="40000"/>
    <n v="40000"/>
    <n v="0"/>
    <x v="0"/>
    <x v="1"/>
    <x v="1"/>
    <n v="456"/>
    <x v="1"/>
  </r>
  <r>
    <n v="547365"/>
    <x v="1"/>
    <x v="0"/>
    <n v="1700"/>
    <n v="1700"/>
    <n v="0"/>
    <x v="0"/>
    <x v="0"/>
    <x v="1"/>
    <n v="391"/>
    <x v="2"/>
  </r>
  <r>
    <n v="547371"/>
    <x v="1"/>
    <x v="1"/>
    <n v="10000"/>
    <n v="10000"/>
    <n v="0"/>
    <x v="0"/>
    <x v="0"/>
    <x v="1"/>
    <n v="459"/>
    <x v="1"/>
  </r>
  <r>
    <n v="547378"/>
    <x v="0"/>
    <x v="0"/>
    <n v="60000"/>
    <n v="60000"/>
    <n v="0"/>
    <x v="0"/>
    <x v="1"/>
    <x v="1"/>
    <n v="420"/>
    <x v="6"/>
  </r>
  <r>
    <n v="547384"/>
    <x v="2"/>
    <x v="0"/>
    <n v="30000"/>
    <n v="30000"/>
    <n v="0"/>
    <x v="0"/>
    <x v="0"/>
    <x v="1"/>
    <n v="437"/>
    <x v="3"/>
  </r>
  <r>
    <n v="547388"/>
    <x v="1"/>
    <x v="1"/>
    <n v="25000"/>
    <n v="25000"/>
    <n v="0"/>
    <x v="0"/>
    <x v="0"/>
    <x v="0"/>
    <n v="403"/>
    <x v="2"/>
  </r>
  <r>
    <n v="547399"/>
    <x v="0"/>
    <x v="0"/>
    <n v="33000"/>
    <n v="33000"/>
    <n v="0"/>
    <x v="0"/>
    <x v="1"/>
    <x v="2"/>
    <n v="440"/>
    <x v="3"/>
  </r>
  <r>
    <n v="547404"/>
    <x v="0"/>
    <x v="0"/>
    <n v="20000"/>
    <n v="20000"/>
    <n v="0"/>
    <x v="0"/>
    <x v="0"/>
    <x v="0"/>
    <n v="459"/>
    <x v="1"/>
  </r>
  <r>
    <n v="547407"/>
    <x v="0"/>
    <x v="0"/>
    <n v="50000"/>
    <n v="50000"/>
    <n v="0"/>
    <x v="0"/>
    <x v="1"/>
    <x v="1"/>
    <n v="461"/>
    <x v="1"/>
  </r>
  <r>
    <n v="547414"/>
    <x v="0"/>
    <x v="0"/>
    <n v="44500"/>
    <n v="44500"/>
    <n v="0"/>
    <x v="0"/>
    <x v="0"/>
    <x v="1"/>
    <n v="442"/>
    <x v="3"/>
  </r>
  <r>
    <n v="547425"/>
    <x v="0"/>
    <x v="0"/>
    <n v="20000"/>
    <n v="20000"/>
    <n v="0"/>
    <x v="0"/>
    <x v="1"/>
    <x v="0"/>
    <n v="469"/>
    <x v="1"/>
  </r>
  <r>
    <n v="547435"/>
    <x v="0"/>
    <x v="2"/>
    <n v="20000"/>
    <n v="20000"/>
    <n v="0"/>
    <x v="0"/>
    <x v="0"/>
    <x v="0"/>
    <n v="412"/>
    <x v="6"/>
  </r>
  <r>
    <n v="547462"/>
    <x v="0"/>
    <x v="2"/>
    <n v="25000"/>
    <n v="25000"/>
    <n v="0"/>
    <x v="0"/>
    <x v="0"/>
    <x v="1"/>
    <n v="489"/>
    <x v="8"/>
  </r>
  <r>
    <n v="547465"/>
    <x v="2"/>
    <x v="0"/>
    <n v="15000"/>
    <n v="15000"/>
    <n v="0"/>
    <x v="0"/>
    <x v="0"/>
    <x v="1"/>
    <n v="492"/>
    <x v="0"/>
  </r>
  <r>
    <n v="547474"/>
    <x v="0"/>
    <x v="1"/>
    <n v="30000"/>
    <n v="30000"/>
    <n v="0"/>
    <x v="0"/>
    <x v="0"/>
    <x v="1"/>
    <n v="396"/>
    <x v="2"/>
  </r>
  <r>
    <n v="547482"/>
    <x v="0"/>
    <x v="2"/>
    <n v="53900"/>
    <n v="53900"/>
    <n v="0"/>
    <x v="0"/>
    <x v="0"/>
    <x v="1"/>
    <n v="517"/>
    <x v="7"/>
  </r>
  <r>
    <n v="547484"/>
    <x v="0"/>
    <x v="0"/>
    <n v="26000"/>
    <n v="26000"/>
    <n v="0"/>
    <x v="0"/>
    <x v="0"/>
    <x v="1"/>
    <n v="510"/>
    <x v="0"/>
  </r>
  <r>
    <n v="547486"/>
    <x v="0"/>
    <x v="0"/>
    <n v="18000"/>
    <n v="18000"/>
    <n v="0"/>
    <x v="0"/>
    <x v="0"/>
    <x v="1"/>
    <n v="434"/>
    <x v="3"/>
  </r>
  <r>
    <n v="547496"/>
    <x v="0"/>
    <x v="2"/>
    <n v="60000"/>
    <n v="60000"/>
    <n v="0"/>
    <x v="0"/>
    <x v="1"/>
    <x v="1"/>
    <n v="439"/>
    <x v="3"/>
  </r>
  <r>
    <n v="547512"/>
    <x v="0"/>
    <x v="0"/>
    <n v="30000"/>
    <n v="30000"/>
    <n v="0"/>
    <x v="0"/>
    <x v="1"/>
    <x v="2"/>
    <n v="481"/>
    <x v="8"/>
  </r>
  <r>
    <n v="547513"/>
    <x v="0"/>
    <x v="0"/>
    <n v="35000"/>
    <n v="35000"/>
    <n v="0"/>
    <x v="0"/>
    <x v="1"/>
    <x v="0"/>
    <n v="451"/>
    <x v="1"/>
  </r>
  <r>
    <n v="547521"/>
    <x v="1"/>
    <x v="0"/>
    <n v="35000"/>
    <n v="35000"/>
    <n v="0"/>
    <x v="0"/>
    <x v="0"/>
    <x v="0"/>
    <n v="438"/>
    <x v="3"/>
  </r>
  <r>
    <n v="547526"/>
    <x v="0"/>
    <x v="0"/>
    <n v="35000"/>
    <n v="35000"/>
    <n v="0"/>
    <x v="0"/>
    <x v="1"/>
    <x v="0"/>
    <n v="474"/>
    <x v="8"/>
  </r>
  <r>
    <n v="547528"/>
    <x v="1"/>
    <x v="1"/>
    <n v="30000"/>
    <n v="30000"/>
    <n v="0"/>
    <x v="0"/>
    <x v="1"/>
    <x v="1"/>
    <n v="476"/>
    <x v="8"/>
  </r>
  <r>
    <n v="547542"/>
    <x v="0"/>
    <x v="0"/>
    <n v="45000"/>
    <n v="45000"/>
    <n v="0"/>
    <x v="0"/>
    <x v="1"/>
    <x v="1"/>
    <n v="445"/>
    <x v="3"/>
  </r>
  <r>
    <n v="547543"/>
    <x v="0"/>
    <x v="0"/>
    <n v="30000"/>
    <n v="30000"/>
    <n v="0"/>
    <x v="0"/>
    <x v="1"/>
    <x v="1"/>
    <n v="459"/>
    <x v="1"/>
  </r>
  <r>
    <n v="547548"/>
    <x v="0"/>
    <x v="0"/>
    <n v="43550"/>
    <n v="43550"/>
    <n v="0"/>
    <x v="0"/>
    <x v="0"/>
    <x v="1"/>
    <n v="487"/>
    <x v="8"/>
  </r>
  <r>
    <n v="547550"/>
    <x v="1"/>
    <x v="0"/>
    <n v="5000"/>
    <n v="5000"/>
    <n v="0"/>
    <x v="0"/>
    <x v="0"/>
    <x v="0"/>
    <n v="405"/>
    <x v="2"/>
  </r>
  <r>
    <n v="547554"/>
    <x v="0"/>
    <x v="1"/>
    <n v="32000"/>
    <n v="32000"/>
    <n v="0"/>
    <x v="0"/>
    <x v="0"/>
    <x v="0"/>
    <n v="495"/>
    <x v="0"/>
  </r>
  <r>
    <n v="547562"/>
    <x v="0"/>
    <x v="1"/>
    <n v="11300"/>
    <n v="11300"/>
    <n v="0"/>
    <x v="0"/>
    <x v="1"/>
    <x v="1"/>
    <n v="499"/>
    <x v="0"/>
  </r>
  <r>
    <n v="547565"/>
    <x v="0"/>
    <x v="1"/>
    <n v="65000"/>
    <n v="65000"/>
    <n v="0"/>
    <x v="0"/>
    <x v="1"/>
    <x v="0"/>
    <n v="508"/>
    <x v="0"/>
  </r>
  <r>
    <n v="547578"/>
    <x v="1"/>
    <x v="0"/>
    <n v="35000"/>
    <n v="35000"/>
    <n v="0"/>
    <x v="0"/>
    <x v="1"/>
    <x v="0"/>
    <n v="476"/>
    <x v="8"/>
  </r>
  <r>
    <n v="547579"/>
    <x v="2"/>
    <x v="0"/>
    <n v="24000"/>
    <n v="24000"/>
    <n v="0"/>
    <x v="0"/>
    <x v="1"/>
    <x v="2"/>
    <n v="466"/>
    <x v="1"/>
  </r>
  <r>
    <n v="547590"/>
    <x v="0"/>
    <x v="0"/>
    <n v="30000"/>
    <n v="30000"/>
    <n v="0"/>
    <x v="0"/>
    <x v="1"/>
    <x v="0"/>
    <n v="402"/>
    <x v="2"/>
  </r>
  <r>
    <n v="547591"/>
    <x v="1"/>
    <x v="0"/>
    <n v="25000"/>
    <n v="25000"/>
    <n v="0"/>
    <x v="0"/>
    <x v="1"/>
    <x v="0"/>
    <n v="465"/>
    <x v="1"/>
  </r>
  <r>
    <n v="547602"/>
    <x v="0"/>
    <x v="1"/>
    <n v="7000"/>
    <n v="7000"/>
    <n v="0"/>
    <x v="0"/>
    <x v="0"/>
    <x v="1"/>
    <n v="474"/>
    <x v="8"/>
  </r>
  <r>
    <n v="547606"/>
    <x v="0"/>
    <x v="0"/>
    <n v="135000"/>
    <n v="135000"/>
    <n v="0"/>
    <x v="0"/>
    <x v="1"/>
    <x v="2"/>
    <n v="492"/>
    <x v="0"/>
  </r>
  <r>
    <n v="547611"/>
    <x v="1"/>
    <x v="0"/>
    <n v="500"/>
    <n v="500"/>
    <n v="0"/>
    <x v="0"/>
    <x v="1"/>
    <x v="0"/>
    <n v="486"/>
    <x v="8"/>
  </r>
  <r>
    <n v="547612"/>
    <x v="1"/>
    <x v="0"/>
    <n v="26000"/>
    <n v="26000"/>
    <n v="0"/>
    <x v="0"/>
    <x v="1"/>
    <x v="1"/>
    <n v="434"/>
    <x v="3"/>
  </r>
  <r>
    <n v="547620"/>
    <x v="0"/>
    <x v="1"/>
    <n v="30000"/>
    <n v="30000"/>
    <n v="0"/>
    <x v="0"/>
    <x v="1"/>
    <x v="0"/>
    <n v="516"/>
    <x v="7"/>
  </r>
  <r>
    <n v="547624"/>
    <x v="0"/>
    <x v="0"/>
    <n v="34000"/>
    <n v="34000"/>
    <n v="0"/>
    <x v="0"/>
    <x v="1"/>
    <x v="1"/>
    <n v="444"/>
    <x v="3"/>
  </r>
  <r>
    <n v="547628"/>
    <x v="0"/>
    <x v="0"/>
    <n v="30000"/>
    <n v="30000"/>
    <n v="0"/>
    <x v="0"/>
    <x v="1"/>
    <x v="2"/>
    <n v="467"/>
    <x v="1"/>
  </r>
  <r>
    <n v="547629"/>
    <x v="0"/>
    <x v="0"/>
    <n v="50000"/>
    <n v="50000"/>
    <n v="0"/>
    <x v="0"/>
    <x v="0"/>
    <x v="1"/>
    <n v="403"/>
    <x v="2"/>
  </r>
  <r>
    <n v="547635"/>
    <x v="0"/>
    <x v="0"/>
    <n v="30000"/>
    <n v="30000"/>
    <n v="0"/>
    <x v="0"/>
    <x v="1"/>
    <x v="0"/>
    <n v="441"/>
    <x v="3"/>
  </r>
  <r>
    <n v="547644"/>
    <x v="1"/>
    <x v="0"/>
    <n v="40000"/>
    <n v="40000"/>
    <n v="0"/>
    <x v="0"/>
    <x v="1"/>
    <x v="0"/>
    <n v="494"/>
    <x v="0"/>
  </r>
  <r>
    <n v="547645"/>
    <x v="0"/>
    <x v="1"/>
    <n v="11000"/>
    <n v="11000"/>
    <n v="0"/>
    <x v="0"/>
    <x v="1"/>
    <x v="2"/>
    <n v="453"/>
    <x v="1"/>
  </r>
  <r>
    <n v="547652"/>
    <x v="1"/>
    <x v="0"/>
    <n v="25000"/>
    <n v="25000"/>
    <n v="0"/>
    <x v="0"/>
    <x v="1"/>
    <x v="1"/>
    <n v="447"/>
    <x v="3"/>
  </r>
  <r>
    <n v="547666"/>
    <x v="0"/>
    <x v="1"/>
    <n v="30000"/>
    <n v="30000"/>
    <n v="0"/>
    <x v="0"/>
    <x v="0"/>
    <x v="1"/>
    <n v="420"/>
    <x v="6"/>
  </r>
  <r>
    <n v="547680"/>
    <x v="1"/>
    <x v="0"/>
    <n v="55000"/>
    <n v="55000"/>
    <n v="0"/>
    <x v="0"/>
    <x v="1"/>
    <x v="2"/>
    <n v="464"/>
    <x v="1"/>
  </r>
  <r>
    <n v="547684"/>
    <x v="0"/>
    <x v="0"/>
    <n v="40000"/>
    <n v="40000"/>
    <n v="0"/>
    <x v="0"/>
    <x v="1"/>
    <x v="0"/>
    <n v="505"/>
    <x v="0"/>
  </r>
  <r>
    <n v="547686"/>
    <x v="1"/>
    <x v="0"/>
    <n v="30000"/>
    <n v="30000"/>
    <n v="0"/>
    <x v="0"/>
    <x v="1"/>
    <x v="0"/>
    <n v="466"/>
    <x v="1"/>
  </r>
  <r>
    <n v="547696"/>
    <x v="0"/>
    <x v="1"/>
    <n v="24000"/>
    <n v="24000"/>
    <n v="0"/>
    <x v="0"/>
    <x v="1"/>
    <x v="0"/>
    <n v="456"/>
    <x v="1"/>
  </r>
  <r>
    <n v="547697"/>
    <x v="1"/>
    <x v="0"/>
    <n v="30000"/>
    <n v="30000"/>
    <n v="0"/>
    <x v="0"/>
    <x v="0"/>
    <x v="0"/>
    <n v="426"/>
    <x v="6"/>
  </r>
  <r>
    <n v="547703"/>
    <x v="0"/>
    <x v="0"/>
    <n v="80000"/>
    <n v="80000"/>
    <n v="0"/>
    <x v="0"/>
    <x v="1"/>
    <x v="1"/>
    <n v="530"/>
    <x v="7"/>
  </r>
  <r>
    <n v="547704"/>
    <x v="1"/>
    <x v="0"/>
    <n v="500"/>
    <n v="500"/>
    <n v="0"/>
    <x v="0"/>
    <x v="1"/>
    <x v="1"/>
    <n v="453"/>
    <x v="1"/>
  </r>
  <r>
    <n v="547719"/>
    <x v="0"/>
    <x v="0"/>
    <n v="25000"/>
    <n v="25000"/>
    <n v="0"/>
    <x v="0"/>
    <x v="1"/>
    <x v="2"/>
    <n v="485"/>
    <x v="8"/>
  </r>
  <r>
    <n v="547729"/>
    <x v="0"/>
    <x v="0"/>
    <n v="30000"/>
    <n v="30000"/>
    <n v="0"/>
    <x v="0"/>
    <x v="0"/>
    <x v="1"/>
    <n v="433"/>
    <x v="3"/>
  </r>
  <r>
    <n v="547730"/>
    <x v="0"/>
    <x v="0"/>
    <n v="55000"/>
    <n v="55000"/>
    <n v="0"/>
    <x v="0"/>
    <x v="0"/>
    <x v="1"/>
    <n v="418"/>
    <x v="6"/>
  </r>
  <r>
    <n v="547741"/>
    <x v="1"/>
    <x v="0"/>
    <n v="35000"/>
    <n v="35000"/>
    <n v="0"/>
    <x v="0"/>
    <x v="1"/>
    <x v="1"/>
    <n v="438"/>
    <x v="3"/>
  </r>
  <r>
    <n v="547744"/>
    <x v="1"/>
    <x v="0"/>
    <n v="35000"/>
    <n v="35000"/>
    <n v="0"/>
    <x v="0"/>
    <x v="0"/>
    <x v="1"/>
    <n v="417"/>
    <x v="6"/>
  </r>
  <r>
    <n v="547752"/>
    <x v="0"/>
    <x v="0"/>
    <n v="5500"/>
    <n v="5500"/>
    <n v="0"/>
    <x v="0"/>
    <x v="1"/>
    <x v="0"/>
    <n v="503"/>
    <x v="0"/>
  </r>
  <r>
    <n v="547759"/>
    <x v="2"/>
    <x v="2"/>
    <n v="30000"/>
    <n v="30000"/>
    <n v="0"/>
    <x v="0"/>
    <x v="0"/>
    <x v="0"/>
    <n v="502"/>
    <x v="0"/>
  </r>
  <r>
    <n v="547784"/>
    <x v="2"/>
    <x v="0"/>
    <n v="55000"/>
    <n v="55000"/>
    <n v="0"/>
    <x v="0"/>
    <x v="1"/>
    <x v="0"/>
    <n v="412"/>
    <x v="6"/>
  </r>
  <r>
    <n v="547785"/>
    <x v="1"/>
    <x v="0"/>
    <n v="33000"/>
    <n v="33000"/>
    <n v="0"/>
    <x v="0"/>
    <x v="1"/>
    <x v="0"/>
    <n v="471"/>
    <x v="8"/>
  </r>
  <r>
    <n v="547786"/>
    <x v="0"/>
    <x v="1"/>
    <n v="45000"/>
    <n v="45000"/>
    <n v="0"/>
    <x v="0"/>
    <x v="0"/>
    <x v="0"/>
    <n v="431"/>
    <x v="3"/>
  </r>
  <r>
    <n v="547793"/>
    <x v="1"/>
    <x v="0"/>
    <n v="20000"/>
    <n v="20000"/>
    <n v="0"/>
    <x v="0"/>
    <x v="0"/>
    <x v="1"/>
    <n v="427"/>
    <x v="6"/>
  </r>
  <r>
    <n v="547795"/>
    <x v="1"/>
    <x v="0"/>
    <n v="30000"/>
    <n v="30000"/>
    <n v="0"/>
    <x v="0"/>
    <x v="1"/>
    <x v="1"/>
    <n v="465"/>
    <x v="1"/>
  </r>
  <r>
    <n v="547829"/>
    <x v="0"/>
    <x v="1"/>
    <n v="38500"/>
    <n v="38500"/>
    <n v="0"/>
    <x v="0"/>
    <x v="1"/>
    <x v="0"/>
    <n v="517"/>
    <x v="7"/>
  </r>
  <r>
    <n v="547842"/>
    <x v="2"/>
    <x v="0"/>
    <n v="52500"/>
    <n v="52500"/>
    <n v="0"/>
    <x v="0"/>
    <x v="0"/>
    <x v="2"/>
    <n v="404"/>
    <x v="2"/>
  </r>
  <r>
    <n v="547846"/>
    <x v="0"/>
    <x v="1"/>
    <n v="45000"/>
    <n v="45000"/>
    <n v="0"/>
    <x v="0"/>
    <x v="1"/>
    <x v="2"/>
    <n v="471"/>
    <x v="8"/>
  </r>
  <r>
    <n v="547850"/>
    <x v="0"/>
    <x v="0"/>
    <n v="25000"/>
    <n v="25000"/>
    <n v="0"/>
    <x v="0"/>
    <x v="1"/>
    <x v="2"/>
    <n v="515"/>
    <x v="7"/>
  </r>
  <r>
    <n v="547857"/>
    <x v="1"/>
    <x v="0"/>
    <n v="12000"/>
    <n v="12000"/>
    <n v="0"/>
    <x v="0"/>
    <x v="1"/>
    <x v="2"/>
    <n v="493"/>
    <x v="0"/>
  </r>
  <r>
    <n v="547872"/>
    <x v="0"/>
    <x v="1"/>
    <n v="74900"/>
    <n v="74900"/>
    <n v="0"/>
    <x v="0"/>
    <x v="1"/>
    <x v="1"/>
    <n v="511"/>
    <x v="7"/>
  </r>
  <r>
    <n v="547881"/>
    <x v="0"/>
    <x v="0"/>
    <n v="15000"/>
    <n v="15000"/>
    <n v="0"/>
    <x v="0"/>
    <x v="1"/>
    <x v="0"/>
    <n v="449"/>
    <x v="3"/>
  </r>
  <r>
    <n v="547884"/>
    <x v="2"/>
    <x v="1"/>
    <n v="48000"/>
    <n v="48000"/>
    <n v="0"/>
    <x v="0"/>
    <x v="0"/>
    <x v="1"/>
    <n v="463"/>
    <x v="1"/>
  </r>
  <r>
    <n v="547885"/>
    <x v="1"/>
    <x v="0"/>
    <n v="27000"/>
    <n v="27000"/>
    <n v="0"/>
    <x v="0"/>
    <x v="0"/>
    <x v="1"/>
    <n v="438"/>
    <x v="3"/>
  </r>
  <r>
    <n v="547896"/>
    <x v="0"/>
    <x v="0"/>
    <n v="34900"/>
    <n v="34900"/>
    <n v="0"/>
    <x v="0"/>
    <x v="0"/>
    <x v="1"/>
    <n v="495"/>
    <x v="0"/>
  </r>
  <r>
    <n v="547915"/>
    <x v="0"/>
    <x v="0"/>
    <n v="35000"/>
    <n v="35000"/>
    <n v="0"/>
    <x v="0"/>
    <x v="1"/>
    <x v="0"/>
    <n v="472"/>
    <x v="8"/>
  </r>
  <r>
    <n v="547918"/>
    <x v="0"/>
    <x v="1"/>
    <n v="35000"/>
    <n v="35000"/>
    <n v="0"/>
    <x v="0"/>
    <x v="1"/>
    <x v="1"/>
    <n v="469"/>
    <x v="1"/>
  </r>
  <r>
    <n v="547943"/>
    <x v="1"/>
    <x v="0"/>
    <n v="10000"/>
    <n v="10000"/>
    <n v="0"/>
    <x v="0"/>
    <x v="1"/>
    <x v="1"/>
    <n v="457"/>
    <x v="1"/>
  </r>
  <r>
    <n v="547945"/>
    <x v="1"/>
    <x v="0"/>
    <n v="18000"/>
    <n v="18000"/>
    <n v="0"/>
    <x v="0"/>
    <x v="0"/>
    <x v="1"/>
    <n v="403"/>
    <x v="2"/>
  </r>
  <r>
    <n v="547962"/>
    <x v="1"/>
    <x v="0"/>
    <n v="34900"/>
    <n v="0"/>
    <n v="1"/>
    <x v="1"/>
    <x v="0"/>
    <x v="2"/>
    <n v="419"/>
    <x v="6"/>
  </r>
  <r>
    <n v="547966"/>
    <x v="1"/>
    <x v="0"/>
    <n v="500"/>
    <n v="500"/>
    <n v="0"/>
    <x v="0"/>
    <x v="1"/>
    <x v="0"/>
    <n v="533"/>
    <x v="9"/>
  </r>
  <r>
    <n v="547989"/>
    <x v="1"/>
    <x v="0"/>
    <n v="40000"/>
    <n v="40000"/>
    <n v="0"/>
    <x v="0"/>
    <x v="1"/>
    <x v="0"/>
    <n v="454"/>
    <x v="1"/>
  </r>
  <r>
    <n v="547996"/>
    <x v="0"/>
    <x v="2"/>
    <n v="72000"/>
    <n v="72000"/>
    <n v="0"/>
    <x v="0"/>
    <x v="1"/>
    <x v="0"/>
    <n v="461"/>
    <x v="1"/>
  </r>
  <r>
    <n v="548004"/>
    <x v="0"/>
    <x v="0"/>
    <n v="55000"/>
    <n v="55000"/>
    <n v="0"/>
    <x v="0"/>
    <x v="1"/>
    <x v="0"/>
    <n v="481"/>
    <x v="8"/>
  </r>
  <r>
    <n v="548008"/>
    <x v="0"/>
    <x v="0"/>
    <n v="40000"/>
    <n v="40000"/>
    <n v="0"/>
    <x v="0"/>
    <x v="1"/>
    <x v="1"/>
    <n v="466"/>
    <x v="1"/>
  </r>
  <r>
    <n v="548035"/>
    <x v="0"/>
    <x v="0"/>
    <n v="18000"/>
    <n v="18000"/>
    <n v="0"/>
    <x v="0"/>
    <x v="1"/>
    <x v="1"/>
    <n v="454"/>
    <x v="1"/>
  </r>
  <r>
    <n v="548036"/>
    <x v="0"/>
    <x v="1"/>
    <n v="40000"/>
    <n v="40000"/>
    <n v="0"/>
    <x v="0"/>
    <x v="1"/>
    <x v="1"/>
    <n v="493"/>
    <x v="0"/>
  </r>
  <r>
    <n v="548040"/>
    <x v="1"/>
    <x v="0"/>
    <n v="1500"/>
    <n v="1500"/>
    <n v="0"/>
    <x v="0"/>
    <x v="1"/>
    <x v="0"/>
    <n v="477"/>
    <x v="8"/>
  </r>
  <r>
    <n v="548044"/>
    <x v="0"/>
    <x v="0"/>
    <n v="45000"/>
    <n v="5502.3"/>
    <n v="1"/>
    <x v="1"/>
    <x v="0"/>
    <x v="0"/>
    <n v="482"/>
    <x v="8"/>
  </r>
  <r>
    <n v="548049"/>
    <x v="0"/>
    <x v="0"/>
    <n v="35000"/>
    <n v="35000"/>
    <n v="0"/>
    <x v="0"/>
    <x v="1"/>
    <x v="0"/>
    <n v="442"/>
    <x v="3"/>
  </r>
  <r>
    <n v="548056"/>
    <x v="1"/>
    <x v="0"/>
    <n v="30000"/>
    <n v="30000"/>
    <n v="0"/>
    <x v="0"/>
    <x v="0"/>
    <x v="1"/>
    <n v="416"/>
    <x v="6"/>
  </r>
  <r>
    <n v="548060"/>
    <x v="1"/>
    <x v="0"/>
    <n v="40000"/>
    <n v="40000"/>
    <n v="0"/>
    <x v="0"/>
    <x v="0"/>
    <x v="0"/>
    <n v="468"/>
    <x v="1"/>
  </r>
  <r>
    <n v="548072"/>
    <x v="1"/>
    <x v="2"/>
    <n v="25000"/>
    <n v="25000"/>
    <n v="0"/>
    <x v="0"/>
    <x v="0"/>
    <x v="1"/>
    <n v="402"/>
    <x v="2"/>
  </r>
  <r>
    <n v="548075"/>
    <x v="1"/>
    <x v="0"/>
    <n v="20000"/>
    <n v="20000"/>
    <n v="0"/>
    <x v="0"/>
    <x v="0"/>
    <x v="2"/>
    <n v="436"/>
    <x v="3"/>
  </r>
  <r>
    <n v="548078"/>
    <x v="0"/>
    <x v="1"/>
    <n v="20000"/>
    <n v="20000"/>
    <n v="0"/>
    <x v="0"/>
    <x v="0"/>
    <x v="1"/>
    <n v="401"/>
    <x v="2"/>
  </r>
  <r>
    <n v="548085"/>
    <x v="1"/>
    <x v="0"/>
    <n v="80000"/>
    <n v="80000"/>
    <n v="0"/>
    <x v="0"/>
    <x v="0"/>
    <x v="2"/>
    <n v="485"/>
    <x v="8"/>
  </r>
  <r>
    <n v="548086"/>
    <x v="0"/>
    <x v="0"/>
    <n v="23500"/>
    <n v="23500"/>
    <n v="0"/>
    <x v="0"/>
    <x v="1"/>
    <x v="0"/>
    <n v="505"/>
    <x v="0"/>
  </r>
  <r>
    <n v="548093"/>
    <x v="0"/>
    <x v="1"/>
    <n v="32000"/>
    <n v="32000"/>
    <n v="0"/>
    <x v="0"/>
    <x v="1"/>
    <x v="0"/>
    <n v="476"/>
    <x v="8"/>
  </r>
  <r>
    <n v="548094"/>
    <x v="1"/>
    <x v="0"/>
    <n v="35000"/>
    <n v="35000"/>
    <n v="0"/>
    <x v="0"/>
    <x v="1"/>
    <x v="0"/>
    <n v="522"/>
    <x v="7"/>
  </r>
  <r>
    <n v="548101"/>
    <x v="0"/>
    <x v="1"/>
    <n v="35500"/>
    <n v="35500"/>
    <n v="0"/>
    <x v="0"/>
    <x v="1"/>
    <x v="1"/>
    <n v="522"/>
    <x v="7"/>
  </r>
  <r>
    <n v="548107"/>
    <x v="1"/>
    <x v="0"/>
    <n v="20000"/>
    <n v="20000"/>
    <n v="0"/>
    <x v="0"/>
    <x v="1"/>
    <x v="2"/>
    <n v="480"/>
    <x v="8"/>
  </r>
  <r>
    <n v="548116"/>
    <x v="0"/>
    <x v="1"/>
    <n v="30000"/>
    <n v="30000"/>
    <n v="0"/>
    <x v="0"/>
    <x v="0"/>
    <x v="0"/>
    <n v="509"/>
    <x v="0"/>
  </r>
  <r>
    <n v="548127"/>
    <x v="1"/>
    <x v="0"/>
    <n v="22000"/>
    <n v="26.4"/>
    <n v="1"/>
    <x v="1"/>
    <x v="1"/>
    <x v="1"/>
    <n v="382"/>
    <x v="4"/>
  </r>
  <r>
    <n v="548132"/>
    <x v="2"/>
    <x v="0"/>
    <n v="120000"/>
    <n v="120000"/>
    <n v="0"/>
    <x v="0"/>
    <x v="0"/>
    <x v="1"/>
    <n v="456"/>
    <x v="1"/>
  </r>
  <r>
    <n v="548133"/>
    <x v="1"/>
    <x v="0"/>
    <n v="34001"/>
    <n v="34001"/>
    <n v="0"/>
    <x v="0"/>
    <x v="1"/>
    <x v="1"/>
    <n v="431"/>
    <x v="3"/>
  </r>
  <r>
    <n v="548134"/>
    <x v="1"/>
    <x v="0"/>
    <n v="1000"/>
    <n v="1000"/>
    <n v="0"/>
    <x v="0"/>
    <x v="0"/>
    <x v="0"/>
    <n v="413"/>
    <x v="6"/>
  </r>
  <r>
    <n v="548145"/>
    <x v="0"/>
    <x v="1"/>
    <n v="30000"/>
    <n v="30000"/>
    <n v="0"/>
    <x v="0"/>
    <x v="1"/>
    <x v="0"/>
    <n v="503"/>
    <x v="0"/>
  </r>
  <r>
    <n v="548148"/>
    <x v="1"/>
    <x v="0"/>
    <n v="35000"/>
    <n v="35000"/>
    <n v="0"/>
    <x v="0"/>
    <x v="0"/>
    <x v="0"/>
    <n v="416"/>
    <x v="6"/>
  </r>
  <r>
    <n v="548152"/>
    <x v="1"/>
    <x v="0"/>
    <n v="20000"/>
    <n v="20000"/>
    <n v="0"/>
    <x v="0"/>
    <x v="0"/>
    <x v="1"/>
    <n v="429"/>
    <x v="6"/>
  </r>
  <r>
    <n v="548155"/>
    <x v="2"/>
    <x v="2"/>
    <n v="16000"/>
    <n v="16000"/>
    <n v="0"/>
    <x v="0"/>
    <x v="0"/>
    <x v="0"/>
    <n v="440"/>
    <x v="3"/>
  </r>
  <r>
    <n v="548156"/>
    <x v="2"/>
    <x v="0"/>
    <n v="70000"/>
    <n v="70000"/>
    <n v="0"/>
    <x v="0"/>
    <x v="1"/>
    <x v="0"/>
    <n v="466"/>
    <x v="1"/>
  </r>
  <r>
    <n v="548157"/>
    <x v="1"/>
    <x v="0"/>
    <n v="20000"/>
    <n v="20000"/>
    <n v="0"/>
    <x v="0"/>
    <x v="1"/>
    <x v="2"/>
    <n v="403"/>
    <x v="2"/>
  </r>
  <r>
    <n v="548163"/>
    <x v="2"/>
    <x v="0"/>
    <n v="0"/>
    <n v="0"/>
    <n v="1"/>
    <x v="1"/>
    <x v="1"/>
    <x v="1"/>
    <n v="475"/>
    <x v="8"/>
  </r>
  <r>
    <n v="548174"/>
    <x v="1"/>
    <x v="0"/>
    <n v="19300"/>
    <n v="19300"/>
    <n v="0"/>
    <x v="0"/>
    <x v="0"/>
    <x v="0"/>
    <n v="377"/>
    <x v="4"/>
  </r>
  <r>
    <n v="548182"/>
    <x v="2"/>
    <x v="1"/>
    <n v="45000"/>
    <n v="45000"/>
    <n v="0"/>
    <x v="0"/>
    <x v="0"/>
    <x v="2"/>
    <n v="442"/>
    <x v="3"/>
  </r>
  <r>
    <n v="548197"/>
    <x v="1"/>
    <x v="1"/>
    <n v="25000"/>
    <n v="25000"/>
    <n v="0"/>
    <x v="0"/>
    <x v="1"/>
    <x v="1"/>
    <n v="526"/>
    <x v="7"/>
  </r>
  <r>
    <n v="548198"/>
    <x v="0"/>
    <x v="1"/>
    <n v="45000"/>
    <n v="45000"/>
    <n v="0"/>
    <x v="0"/>
    <x v="1"/>
    <x v="2"/>
    <n v="487"/>
    <x v="8"/>
  </r>
  <r>
    <n v="548199"/>
    <x v="0"/>
    <x v="0"/>
    <n v="41000"/>
    <n v="41000"/>
    <n v="0"/>
    <x v="0"/>
    <x v="0"/>
    <x v="0"/>
    <n v="500"/>
    <x v="0"/>
  </r>
  <r>
    <n v="548210"/>
    <x v="0"/>
    <x v="2"/>
    <n v="40000"/>
    <n v="40000"/>
    <n v="0"/>
    <x v="0"/>
    <x v="1"/>
    <x v="2"/>
    <n v="478"/>
    <x v="8"/>
  </r>
  <r>
    <n v="548216"/>
    <x v="0"/>
    <x v="0"/>
    <n v="60000"/>
    <n v="60000"/>
    <n v="0"/>
    <x v="0"/>
    <x v="1"/>
    <x v="1"/>
    <n v="467"/>
    <x v="1"/>
  </r>
  <r>
    <n v="548223"/>
    <x v="0"/>
    <x v="0"/>
    <n v="40000"/>
    <n v="40000"/>
    <n v="0"/>
    <x v="0"/>
    <x v="0"/>
    <x v="2"/>
    <n v="458"/>
    <x v="1"/>
  </r>
  <r>
    <n v="548230"/>
    <x v="0"/>
    <x v="0"/>
    <n v="80000"/>
    <n v="80000"/>
    <n v="0"/>
    <x v="0"/>
    <x v="1"/>
    <x v="1"/>
    <n v="450"/>
    <x v="3"/>
  </r>
  <r>
    <n v="548263"/>
    <x v="0"/>
    <x v="2"/>
    <n v="30000"/>
    <n v="30000"/>
    <n v="0"/>
    <x v="0"/>
    <x v="0"/>
    <x v="0"/>
    <n v="491"/>
    <x v="0"/>
  </r>
  <r>
    <n v="548273"/>
    <x v="1"/>
    <x v="0"/>
    <n v="88000"/>
    <n v="88000"/>
    <n v="0"/>
    <x v="0"/>
    <x v="0"/>
    <x v="1"/>
    <n v="469"/>
    <x v="1"/>
  </r>
  <r>
    <n v="548286"/>
    <x v="1"/>
    <x v="0"/>
    <n v="25000"/>
    <n v="0"/>
    <n v="1"/>
    <x v="1"/>
    <x v="0"/>
    <x v="1"/>
    <n v="426"/>
    <x v="6"/>
  </r>
  <r>
    <n v="548295"/>
    <x v="0"/>
    <x v="0"/>
    <n v="25000"/>
    <n v="25000"/>
    <n v="0"/>
    <x v="0"/>
    <x v="0"/>
    <x v="1"/>
    <n v="432"/>
    <x v="3"/>
  </r>
  <r>
    <n v="548300"/>
    <x v="0"/>
    <x v="1"/>
    <n v="500"/>
    <n v="500"/>
    <n v="0"/>
    <x v="0"/>
    <x v="0"/>
    <x v="1"/>
    <n v="440"/>
    <x v="3"/>
  </r>
  <r>
    <n v="548305"/>
    <x v="0"/>
    <x v="1"/>
    <n v="500"/>
    <n v="500"/>
    <n v="0"/>
    <x v="0"/>
    <x v="1"/>
    <x v="0"/>
    <n v="447"/>
    <x v="3"/>
  </r>
  <r>
    <n v="548307"/>
    <x v="1"/>
    <x v="0"/>
    <n v="10000"/>
    <n v="10000"/>
    <n v="0"/>
    <x v="0"/>
    <x v="1"/>
    <x v="0"/>
    <n v="446"/>
    <x v="3"/>
  </r>
  <r>
    <n v="548319"/>
    <x v="0"/>
    <x v="0"/>
    <n v="20000"/>
    <n v="20000"/>
    <n v="0"/>
    <x v="0"/>
    <x v="0"/>
    <x v="2"/>
    <n v="441"/>
    <x v="3"/>
  </r>
  <r>
    <n v="548359"/>
    <x v="1"/>
    <x v="0"/>
    <n v="4000"/>
    <n v="4000"/>
    <n v="0"/>
    <x v="0"/>
    <x v="1"/>
    <x v="2"/>
    <n v="516"/>
    <x v="7"/>
  </r>
  <r>
    <n v="548362"/>
    <x v="1"/>
    <x v="0"/>
    <n v="30000"/>
    <n v="30000"/>
    <n v="0"/>
    <x v="0"/>
    <x v="0"/>
    <x v="0"/>
    <n v="465"/>
    <x v="1"/>
  </r>
  <r>
    <n v="548363"/>
    <x v="1"/>
    <x v="1"/>
    <n v="30000"/>
    <n v="30000"/>
    <n v="0"/>
    <x v="0"/>
    <x v="0"/>
    <x v="1"/>
    <n v="432"/>
    <x v="3"/>
  </r>
  <r>
    <n v="548369"/>
    <x v="1"/>
    <x v="0"/>
    <n v="15000"/>
    <n v="15000"/>
    <n v="0"/>
    <x v="0"/>
    <x v="0"/>
    <x v="0"/>
    <n v="390"/>
    <x v="4"/>
  </r>
  <r>
    <n v="548372"/>
    <x v="0"/>
    <x v="1"/>
    <n v="43000"/>
    <n v="43000"/>
    <n v="0"/>
    <x v="0"/>
    <x v="1"/>
    <x v="1"/>
    <n v="542"/>
    <x v="9"/>
  </r>
  <r>
    <n v="548410"/>
    <x v="1"/>
    <x v="0"/>
    <n v="25000"/>
    <n v="25000"/>
    <n v="0"/>
    <x v="0"/>
    <x v="0"/>
    <x v="1"/>
    <n v="476"/>
    <x v="8"/>
  </r>
  <r>
    <n v="548441"/>
    <x v="1"/>
    <x v="0"/>
    <n v="18000"/>
    <n v="18000"/>
    <n v="0"/>
    <x v="0"/>
    <x v="0"/>
    <x v="0"/>
    <n v="446"/>
    <x v="3"/>
  </r>
  <r>
    <n v="548474"/>
    <x v="0"/>
    <x v="1"/>
    <n v="17500"/>
    <n v="17500"/>
    <n v="0"/>
    <x v="0"/>
    <x v="0"/>
    <x v="1"/>
    <n v="428"/>
    <x v="6"/>
  </r>
  <r>
    <n v="548481"/>
    <x v="0"/>
    <x v="0"/>
    <n v="10000"/>
    <n v="10000"/>
    <n v="0"/>
    <x v="0"/>
    <x v="0"/>
    <x v="1"/>
    <n v="447"/>
    <x v="3"/>
  </r>
  <r>
    <n v="548533"/>
    <x v="0"/>
    <x v="0"/>
    <n v="17000"/>
    <n v="17000"/>
    <n v="0"/>
    <x v="0"/>
    <x v="1"/>
    <x v="1"/>
    <n v="486"/>
    <x v="8"/>
  </r>
  <r>
    <n v="548539"/>
    <x v="0"/>
    <x v="0"/>
    <n v="12000"/>
    <n v="12000"/>
    <n v="0"/>
    <x v="0"/>
    <x v="1"/>
    <x v="0"/>
    <n v="532"/>
    <x v="9"/>
  </r>
  <r>
    <n v="548544"/>
    <x v="0"/>
    <x v="0"/>
    <n v="20000"/>
    <n v="20000"/>
    <n v="0"/>
    <x v="0"/>
    <x v="1"/>
    <x v="1"/>
    <n v="453"/>
    <x v="1"/>
  </r>
  <r>
    <n v="548553"/>
    <x v="0"/>
    <x v="1"/>
    <n v="35000"/>
    <n v="35000"/>
    <n v="0"/>
    <x v="0"/>
    <x v="1"/>
    <x v="0"/>
    <n v="535"/>
    <x v="9"/>
  </r>
  <r>
    <n v="548555"/>
    <x v="0"/>
    <x v="0"/>
    <n v="50000"/>
    <n v="50000"/>
    <n v="0"/>
    <x v="0"/>
    <x v="1"/>
    <x v="0"/>
    <n v="530"/>
    <x v="7"/>
  </r>
  <r>
    <n v="548573"/>
    <x v="0"/>
    <x v="1"/>
    <n v="90000"/>
    <n v="90000"/>
    <n v="0"/>
    <x v="0"/>
    <x v="1"/>
    <x v="0"/>
    <n v="451"/>
    <x v="1"/>
  </r>
  <r>
    <n v="548578"/>
    <x v="0"/>
    <x v="1"/>
    <n v="100000"/>
    <n v="100000"/>
    <n v="0"/>
    <x v="0"/>
    <x v="1"/>
    <x v="0"/>
    <n v="526"/>
    <x v="7"/>
  </r>
  <r>
    <n v="548579"/>
    <x v="0"/>
    <x v="0"/>
    <n v="60000"/>
    <n v="60000"/>
    <n v="0"/>
    <x v="0"/>
    <x v="0"/>
    <x v="0"/>
    <n v="490"/>
    <x v="8"/>
  </r>
  <r>
    <n v="548586"/>
    <x v="0"/>
    <x v="0"/>
    <n v="45500"/>
    <n v="45500"/>
    <n v="0"/>
    <x v="0"/>
    <x v="0"/>
    <x v="1"/>
    <n v="454"/>
    <x v="1"/>
  </r>
  <r>
    <n v="548594"/>
    <x v="1"/>
    <x v="0"/>
    <n v="15000"/>
    <n v="15000"/>
    <n v="0"/>
    <x v="0"/>
    <x v="0"/>
    <x v="0"/>
    <n v="482"/>
    <x v="8"/>
  </r>
  <r>
    <n v="548596"/>
    <x v="0"/>
    <x v="0"/>
    <n v="80000"/>
    <n v="80000"/>
    <n v="0"/>
    <x v="0"/>
    <x v="0"/>
    <x v="2"/>
    <n v="455"/>
    <x v="1"/>
  </r>
  <r>
    <n v="548602"/>
    <x v="1"/>
    <x v="0"/>
    <n v="35000"/>
    <n v="35000"/>
    <n v="0"/>
    <x v="0"/>
    <x v="0"/>
    <x v="1"/>
    <n v="401"/>
    <x v="2"/>
  </r>
  <r>
    <n v="548603"/>
    <x v="1"/>
    <x v="0"/>
    <n v="30000"/>
    <n v="30000"/>
    <n v="0"/>
    <x v="0"/>
    <x v="1"/>
    <x v="0"/>
    <n v="425"/>
    <x v="6"/>
  </r>
  <r>
    <n v="548611"/>
    <x v="0"/>
    <x v="1"/>
    <n v="29000"/>
    <n v="29000"/>
    <n v="0"/>
    <x v="0"/>
    <x v="0"/>
    <x v="1"/>
    <n v="512"/>
    <x v="7"/>
  </r>
  <r>
    <n v="548615"/>
    <x v="0"/>
    <x v="1"/>
    <n v="10000"/>
    <n v="10000"/>
    <n v="0"/>
    <x v="0"/>
    <x v="1"/>
    <x v="1"/>
    <n v="513"/>
    <x v="7"/>
  </r>
  <r>
    <n v="548639"/>
    <x v="0"/>
    <x v="0"/>
    <n v="60000"/>
    <n v="60000"/>
    <n v="0"/>
    <x v="0"/>
    <x v="1"/>
    <x v="1"/>
    <n v="503"/>
    <x v="0"/>
  </r>
  <r>
    <n v="548641"/>
    <x v="0"/>
    <x v="0"/>
    <n v="20000"/>
    <n v="20000"/>
    <n v="0"/>
    <x v="0"/>
    <x v="0"/>
    <x v="1"/>
    <n v="413"/>
    <x v="6"/>
  </r>
  <r>
    <n v="548644"/>
    <x v="1"/>
    <x v="0"/>
    <n v="52000"/>
    <n v="52000"/>
    <n v="0"/>
    <x v="0"/>
    <x v="0"/>
    <x v="1"/>
    <n v="444"/>
    <x v="3"/>
  </r>
  <r>
    <n v="548666"/>
    <x v="0"/>
    <x v="1"/>
    <n v="50000"/>
    <n v="50000"/>
    <n v="0"/>
    <x v="0"/>
    <x v="0"/>
    <x v="2"/>
    <n v="417"/>
    <x v="6"/>
  </r>
  <r>
    <n v="548671"/>
    <x v="0"/>
    <x v="1"/>
    <n v="21000"/>
    <n v="21000"/>
    <n v="0"/>
    <x v="0"/>
    <x v="0"/>
    <x v="2"/>
    <n v="451"/>
    <x v="1"/>
  </r>
  <r>
    <n v="548675"/>
    <x v="1"/>
    <x v="0"/>
    <n v="5000"/>
    <n v="5000"/>
    <n v="0"/>
    <x v="0"/>
    <x v="1"/>
    <x v="2"/>
    <n v="413"/>
    <x v="6"/>
  </r>
  <r>
    <n v="548703"/>
    <x v="0"/>
    <x v="1"/>
    <n v="30000"/>
    <n v="30000"/>
    <n v="0"/>
    <x v="0"/>
    <x v="1"/>
    <x v="0"/>
    <n v="454"/>
    <x v="1"/>
  </r>
  <r>
    <n v="548707"/>
    <x v="1"/>
    <x v="0"/>
    <n v="1000"/>
    <n v="1000"/>
    <n v="0"/>
    <x v="0"/>
    <x v="1"/>
    <x v="0"/>
    <n v="459"/>
    <x v="1"/>
  </r>
  <r>
    <n v="548732"/>
    <x v="0"/>
    <x v="2"/>
    <n v="15000"/>
    <n v="0"/>
    <n v="1"/>
    <x v="1"/>
    <x v="0"/>
    <x v="0"/>
    <n v="396"/>
    <x v="2"/>
  </r>
  <r>
    <n v="548738"/>
    <x v="0"/>
    <x v="0"/>
    <n v="20000"/>
    <n v="20000"/>
    <n v="0"/>
    <x v="0"/>
    <x v="0"/>
    <x v="1"/>
    <n v="400"/>
    <x v="2"/>
  </r>
  <r>
    <n v="548746"/>
    <x v="0"/>
    <x v="2"/>
    <n v="30000"/>
    <n v="30000"/>
    <n v="0"/>
    <x v="0"/>
    <x v="0"/>
    <x v="1"/>
    <n v="505"/>
    <x v="0"/>
  </r>
  <r>
    <n v="548756"/>
    <x v="0"/>
    <x v="0"/>
    <n v="30000"/>
    <n v="30000"/>
    <n v="0"/>
    <x v="0"/>
    <x v="1"/>
    <x v="2"/>
    <n v="475"/>
    <x v="8"/>
  </r>
  <r>
    <n v="548757"/>
    <x v="1"/>
    <x v="0"/>
    <n v="25000"/>
    <n v="25000"/>
    <n v="0"/>
    <x v="0"/>
    <x v="0"/>
    <x v="1"/>
    <n v="500"/>
    <x v="0"/>
  </r>
  <r>
    <n v="548759"/>
    <x v="0"/>
    <x v="0"/>
    <n v="12000"/>
    <n v="12000"/>
    <n v="0"/>
    <x v="0"/>
    <x v="0"/>
    <x v="1"/>
    <n v="378"/>
    <x v="4"/>
  </r>
  <r>
    <n v="548770"/>
    <x v="0"/>
    <x v="1"/>
    <n v="90000"/>
    <n v="90000"/>
    <n v="0"/>
    <x v="0"/>
    <x v="1"/>
    <x v="1"/>
    <n v="430"/>
    <x v="6"/>
  </r>
  <r>
    <n v="548774"/>
    <x v="0"/>
    <x v="0"/>
    <n v="30000"/>
    <n v="30000"/>
    <n v="0"/>
    <x v="0"/>
    <x v="0"/>
    <x v="2"/>
    <n v="471"/>
    <x v="8"/>
  </r>
  <r>
    <n v="548787"/>
    <x v="0"/>
    <x v="0"/>
    <n v="152000"/>
    <n v="152000"/>
    <n v="0"/>
    <x v="0"/>
    <x v="1"/>
    <x v="0"/>
    <n v="489"/>
    <x v="8"/>
  </r>
  <r>
    <n v="548788"/>
    <x v="2"/>
    <x v="0"/>
    <n v="19000"/>
    <n v="19000"/>
    <n v="0"/>
    <x v="0"/>
    <x v="1"/>
    <x v="2"/>
    <n v="503"/>
    <x v="0"/>
  </r>
  <r>
    <n v="548789"/>
    <x v="1"/>
    <x v="0"/>
    <n v="60000"/>
    <n v="60000"/>
    <n v="0"/>
    <x v="0"/>
    <x v="1"/>
    <x v="1"/>
    <n v="410"/>
    <x v="2"/>
  </r>
  <r>
    <n v="548793"/>
    <x v="0"/>
    <x v="0"/>
    <n v="95000"/>
    <n v="95000"/>
    <n v="0"/>
    <x v="0"/>
    <x v="1"/>
    <x v="0"/>
    <n v="511"/>
    <x v="7"/>
  </r>
  <r>
    <n v="548794"/>
    <x v="1"/>
    <x v="0"/>
    <n v="30000"/>
    <n v="30000"/>
    <n v="0"/>
    <x v="0"/>
    <x v="0"/>
    <x v="0"/>
    <n v="460"/>
    <x v="1"/>
  </r>
  <r>
    <n v="548801"/>
    <x v="0"/>
    <x v="0"/>
    <n v="85000"/>
    <n v="85000"/>
    <n v="0"/>
    <x v="0"/>
    <x v="1"/>
    <x v="0"/>
    <n v="445"/>
    <x v="3"/>
  </r>
  <r>
    <n v="548804"/>
    <x v="1"/>
    <x v="0"/>
    <n v="60400"/>
    <n v="60400"/>
    <n v="0"/>
    <x v="0"/>
    <x v="1"/>
    <x v="1"/>
    <n v="486"/>
    <x v="8"/>
  </r>
  <r>
    <n v="548810"/>
    <x v="2"/>
    <x v="0"/>
    <n v="38000"/>
    <n v="38000"/>
    <n v="0"/>
    <x v="0"/>
    <x v="1"/>
    <x v="0"/>
    <n v="470"/>
    <x v="1"/>
  </r>
  <r>
    <n v="548811"/>
    <x v="0"/>
    <x v="1"/>
    <n v="20000"/>
    <n v="20000"/>
    <n v="0"/>
    <x v="0"/>
    <x v="1"/>
    <x v="1"/>
    <n v="430"/>
    <x v="6"/>
  </r>
  <r>
    <n v="548818"/>
    <x v="0"/>
    <x v="0"/>
    <n v="40000"/>
    <n v="40000"/>
    <n v="0"/>
    <x v="0"/>
    <x v="1"/>
    <x v="1"/>
    <n v="434"/>
    <x v="3"/>
  </r>
  <r>
    <n v="548820"/>
    <x v="1"/>
    <x v="0"/>
    <n v="2500"/>
    <n v="2500"/>
    <n v="0"/>
    <x v="0"/>
    <x v="0"/>
    <x v="2"/>
    <n v="456"/>
    <x v="1"/>
  </r>
  <r>
    <n v="548830"/>
    <x v="0"/>
    <x v="0"/>
    <n v="50000"/>
    <n v="50000"/>
    <n v="0"/>
    <x v="0"/>
    <x v="1"/>
    <x v="0"/>
    <n v="492"/>
    <x v="0"/>
  </r>
  <r>
    <n v="548831"/>
    <x v="0"/>
    <x v="0"/>
    <n v="40000"/>
    <n v="40000"/>
    <n v="0"/>
    <x v="0"/>
    <x v="1"/>
    <x v="0"/>
    <n v="494"/>
    <x v="0"/>
  </r>
  <r>
    <n v="548833"/>
    <x v="2"/>
    <x v="1"/>
    <n v="35000"/>
    <n v="35000"/>
    <n v="0"/>
    <x v="0"/>
    <x v="1"/>
    <x v="2"/>
    <n v="485"/>
    <x v="8"/>
  </r>
  <r>
    <n v="548834"/>
    <x v="0"/>
    <x v="0"/>
    <n v="55000"/>
    <n v="55000"/>
    <n v="0"/>
    <x v="0"/>
    <x v="1"/>
    <x v="0"/>
    <n v="445"/>
    <x v="3"/>
  </r>
  <r>
    <n v="548837"/>
    <x v="0"/>
    <x v="2"/>
    <n v="126000"/>
    <n v="126000"/>
    <n v="0"/>
    <x v="0"/>
    <x v="1"/>
    <x v="0"/>
    <n v="476"/>
    <x v="8"/>
  </r>
  <r>
    <n v="548838"/>
    <x v="1"/>
    <x v="0"/>
    <n v="3001"/>
    <n v="3001"/>
    <n v="0"/>
    <x v="0"/>
    <x v="1"/>
    <x v="1"/>
    <n v="467"/>
    <x v="1"/>
  </r>
  <r>
    <n v="548842"/>
    <x v="0"/>
    <x v="0"/>
    <n v="25000"/>
    <n v="25000"/>
    <n v="0"/>
    <x v="0"/>
    <x v="0"/>
    <x v="1"/>
    <n v="448"/>
    <x v="3"/>
  </r>
  <r>
    <n v="548845"/>
    <x v="1"/>
    <x v="0"/>
    <n v="580"/>
    <n v="580"/>
    <n v="0"/>
    <x v="0"/>
    <x v="0"/>
    <x v="1"/>
    <n v="457"/>
    <x v="1"/>
  </r>
  <r>
    <n v="548847"/>
    <x v="0"/>
    <x v="0"/>
    <n v="21600"/>
    <n v="21600"/>
    <n v="0"/>
    <x v="0"/>
    <x v="1"/>
    <x v="2"/>
    <n v="482"/>
    <x v="8"/>
  </r>
  <r>
    <n v="548854"/>
    <x v="0"/>
    <x v="1"/>
    <n v="30000"/>
    <n v="30000"/>
    <n v="0"/>
    <x v="0"/>
    <x v="1"/>
    <x v="1"/>
    <n v="409"/>
    <x v="2"/>
  </r>
  <r>
    <n v="548865"/>
    <x v="0"/>
    <x v="0"/>
    <n v="80000"/>
    <n v="80000"/>
    <n v="0"/>
    <x v="0"/>
    <x v="1"/>
    <x v="0"/>
    <n v="478"/>
    <x v="8"/>
  </r>
  <r>
    <n v="548867"/>
    <x v="1"/>
    <x v="1"/>
    <n v="35000"/>
    <n v="35000"/>
    <n v="0"/>
    <x v="0"/>
    <x v="0"/>
    <x v="1"/>
    <n v="419"/>
    <x v="6"/>
  </r>
  <r>
    <n v="548870"/>
    <x v="1"/>
    <x v="0"/>
    <n v="500"/>
    <n v="500"/>
    <n v="0"/>
    <x v="0"/>
    <x v="1"/>
    <x v="2"/>
    <n v="418"/>
    <x v="6"/>
  </r>
  <r>
    <n v="548882"/>
    <x v="0"/>
    <x v="0"/>
    <n v="60000"/>
    <n v="60000"/>
    <n v="0"/>
    <x v="0"/>
    <x v="1"/>
    <x v="0"/>
    <n v="418"/>
    <x v="6"/>
  </r>
  <r>
    <n v="548883"/>
    <x v="0"/>
    <x v="0"/>
    <n v="35000"/>
    <n v="35000"/>
    <n v="0"/>
    <x v="0"/>
    <x v="0"/>
    <x v="0"/>
    <n v="516"/>
    <x v="7"/>
  </r>
  <r>
    <n v="548899"/>
    <x v="1"/>
    <x v="0"/>
    <n v="10000"/>
    <n v="10000"/>
    <n v="0"/>
    <x v="0"/>
    <x v="1"/>
    <x v="1"/>
    <n v="446"/>
    <x v="3"/>
  </r>
  <r>
    <n v="548913"/>
    <x v="0"/>
    <x v="1"/>
    <n v="5000"/>
    <n v="5000"/>
    <n v="0"/>
    <x v="0"/>
    <x v="1"/>
    <x v="0"/>
    <n v="471"/>
    <x v="8"/>
  </r>
  <r>
    <n v="548914"/>
    <x v="0"/>
    <x v="0"/>
    <n v="40000"/>
    <n v="40000"/>
    <n v="0"/>
    <x v="0"/>
    <x v="0"/>
    <x v="1"/>
    <n v="418"/>
    <x v="6"/>
  </r>
  <r>
    <n v="548915"/>
    <x v="0"/>
    <x v="0"/>
    <n v="36700"/>
    <n v="36700"/>
    <n v="0"/>
    <x v="0"/>
    <x v="0"/>
    <x v="1"/>
    <n v="419"/>
    <x v="6"/>
  </r>
  <r>
    <n v="548920"/>
    <x v="1"/>
    <x v="1"/>
    <n v="30000"/>
    <n v="30000"/>
    <n v="0"/>
    <x v="0"/>
    <x v="0"/>
    <x v="1"/>
    <n v="447"/>
    <x v="3"/>
  </r>
  <r>
    <n v="548953"/>
    <x v="0"/>
    <x v="1"/>
    <n v="50000"/>
    <n v="50000"/>
    <n v="0"/>
    <x v="0"/>
    <x v="1"/>
    <x v="1"/>
    <n v="474"/>
    <x v="8"/>
  </r>
  <r>
    <n v="548965"/>
    <x v="0"/>
    <x v="1"/>
    <n v="80000"/>
    <n v="80000"/>
    <n v="0"/>
    <x v="0"/>
    <x v="1"/>
    <x v="0"/>
    <n v="492"/>
    <x v="0"/>
  </r>
  <r>
    <n v="548971"/>
    <x v="1"/>
    <x v="0"/>
    <n v="40000"/>
    <n v="40000"/>
    <n v="0"/>
    <x v="0"/>
    <x v="1"/>
    <x v="2"/>
    <n v="481"/>
    <x v="8"/>
  </r>
  <r>
    <n v="548978"/>
    <x v="0"/>
    <x v="0"/>
    <n v="119790"/>
    <n v="80554"/>
    <n v="1"/>
    <x v="1"/>
    <x v="0"/>
    <x v="1"/>
    <n v="484"/>
    <x v="8"/>
  </r>
  <r>
    <n v="548983"/>
    <x v="1"/>
    <x v="1"/>
    <n v="30000"/>
    <n v="30000"/>
    <n v="0"/>
    <x v="0"/>
    <x v="1"/>
    <x v="1"/>
    <n v="456"/>
    <x v="1"/>
  </r>
  <r>
    <n v="548984"/>
    <x v="0"/>
    <x v="1"/>
    <n v="30000"/>
    <n v="30000"/>
    <n v="0"/>
    <x v="0"/>
    <x v="1"/>
    <x v="0"/>
    <n v="504"/>
    <x v="0"/>
  </r>
  <r>
    <n v="548988"/>
    <x v="0"/>
    <x v="2"/>
    <n v="35000"/>
    <n v="35000"/>
    <n v="0"/>
    <x v="0"/>
    <x v="0"/>
    <x v="0"/>
    <n v="497"/>
    <x v="0"/>
  </r>
  <r>
    <n v="548994"/>
    <x v="0"/>
    <x v="0"/>
    <n v="9500"/>
    <n v="9500"/>
    <n v="0"/>
    <x v="0"/>
    <x v="0"/>
    <x v="1"/>
    <n v="496"/>
    <x v="0"/>
  </r>
  <r>
    <n v="548999"/>
    <x v="1"/>
    <x v="1"/>
    <n v="40000"/>
    <n v="40000"/>
    <n v="0"/>
    <x v="0"/>
    <x v="0"/>
    <x v="0"/>
    <n v="490"/>
    <x v="8"/>
  </r>
  <r>
    <n v="549008"/>
    <x v="1"/>
    <x v="0"/>
    <n v="30002"/>
    <n v="30002"/>
    <n v="0"/>
    <x v="0"/>
    <x v="0"/>
    <x v="1"/>
    <n v="488"/>
    <x v="8"/>
  </r>
  <r>
    <n v="549016"/>
    <x v="1"/>
    <x v="0"/>
    <n v="30000"/>
    <n v="30000"/>
    <n v="0"/>
    <x v="0"/>
    <x v="1"/>
    <x v="2"/>
    <n v="451"/>
    <x v="1"/>
  </r>
  <r>
    <n v="549022"/>
    <x v="0"/>
    <x v="0"/>
    <n v="30000"/>
    <n v="0"/>
    <n v="1"/>
    <x v="1"/>
    <x v="1"/>
    <x v="1"/>
    <n v="456"/>
    <x v="1"/>
  </r>
  <r>
    <n v="549035"/>
    <x v="1"/>
    <x v="0"/>
    <n v="500"/>
    <n v="500"/>
    <n v="0"/>
    <x v="0"/>
    <x v="1"/>
    <x v="0"/>
    <n v="426"/>
    <x v="6"/>
  </r>
  <r>
    <n v="549039"/>
    <x v="0"/>
    <x v="1"/>
    <n v="3000"/>
    <n v="3000"/>
    <n v="0"/>
    <x v="0"/>
    <x v="1"/>
    <x v="0"/>
    <n v="491"/>
    <x v="0"/>
  </r>
  <r>
    <n v="549041"/>
    <x v="0"/>
    <x v="0"/>
    <n v="20000"/>
    <n v="20000"/>
    <n v="0"/>
    <x v="0"/>
    <x v="1"/>
    <x v="1"/>
    <n v="527"/>
    <x v="7"/>
  </r>
  <r>
    <n v="549043"/>
    <x v="0"/>
    <x v="0"/>
    <n v="15000"/>
    <n v="15000"/>
    <n v="0"/>
    <x v="0"/>
    <x v="1"/>
    <x v="2"/>
    <n v="460"/>
    <x v="1"/>
  </r>
  <r>
    <n v="549047"/>
    <x v="0"/>
    <x v="1"/>
    <n v="5000"/>
    <n v="5000"/>
    <n v="0"/>
    <x v="0"/>
    <x v="0"/>
    <x v="0"/>
    <n v="431"/>
    <x v="3"/>
  </r>
  <r>
    <n v="549048"/>
    <x v="0"/>
    <x v="2"/>
    <n v="50000"/>
    <n v="50000"/>
    <n v="0"/>
    <x v="0"/>
    <x v="1"/>
    <x v="1"/>
    <n v="482"/>
    <x v="8"/>
  </r>
  <r>
    <n v="549059"/>
    <x v="0"/>
    <x v="0"/>
    <n v="25000"/>
    <n v="25000"/>
    <n v="0"/>
    <x v="0"/>
    <x v="0"/>
    <x v="2"/>
    <n v="476"/>
    <x v="8"/>
  </r>
  <r>
    <n v="549069"/>
    <x v="1"/>
    <x v="0"/>
    <n v="500"/>
    <n v="500"/>
    <n v="0"/>
    <x v="0"/>
    <x v="1"/>
    <x v="1"/>
    <n v="434"/>
    <x v="3"/>
  </r>
  <r>
    <n v="549076"/>
    <x v="0"/>
    <x v="0"/>
    <n v="5000"/>
    <n v="5000"/>
    <n v="0"/>
    <x v="0"/>
    <x v="0"/>
    <x v="2"/>
    <n v="408"/>
    <x v="2"/>
  </r>
  <r>
    <n v="549079"/>
    <x v="1"/>
    <x v="0"/>
    <n v="500"/>
    <n v="500"/>
    <n v="0"/>
    <x v="0"/>
    <x v="1"/>
    <x v="1"/>
    <n v="473"/>
    <x v="8"/>
  </r>
  <r>
    <n v="549093"/>
    <x v="1"/>
    <x v="0"/>
    <n v="1000"/>
    <n v="1000"/>
    <n v="0"/>
    <x v="0"/>
    <x v="1"/>
    <x v="0"/>
    <n v="375"/>
    <x v="4"/>
  </r>
  <r>
    <n v="549098"/>
    <x v="1"/>
    <x v="0"/>
    <n v="35000"/>
    <n v="35000"/>
    <n v="0"/>
    <x v="0"/>
    <x v="1"/>
    <x v="1"/>
    <n v="438"/>
    <x v="3"/>
  </r>
  <r>
    <n v="549099"/>
    <x v="0"/>
    <x v="1"/>
    <n v="50000"/>
    <n v="50000"/>
    <n v="0"/>
    <x v="0"/>
    <x v="1"/>
    <x v="1"/>
    <n v="468"/>
    <x v="1"/>
  </r>
  <r>
    <n v="549102"/>
    <x v="1"/>
    <x v="0"/>
    <n v="30000"/>
    <n v="30000"/>
    <n v="0"/>
    <x v="0"/>
    <x v="1"/>
    <x v="0"/>
    <n v="415"/>
    <x v="6"/>
  </r>
  <r>
    <n v="549111"/>
    <x v="1"/>
    <x v="1"/>
    <n v="10000"/>
    <n v="10000"/>
    <n v="0"/>
    <x v="0"/>
    <x v="0"/>
    <x v="0"/>
    <n v="452"/>
    <x v="1"/>
  </r>
  <r>
    <n v="549130"/>
    <x v="0"/>
    <x v="0"/>
    <n v="25000"/>
    <n v="25000"/>
    <n v="0"/>
    <x v="0"/>
    <x v="1"/>
    <x v="2"/>
    <n v="451"/>
    <x v="1"/>
  </r>
  <r>
    <n v="549132"/>
    <x v="1"/>
    <x v="0"/>
    <n v="25000"/>
    <n v="25000"/>
    <n v="0"/>
    <x v="0"/>
    <x v="1"/>
    <x v="2"/>
    <n v="513"/>
    <x v="7"/>
  </r>
  <r>
    <n v="549135"/>
    <x v="0"/>
    <x v="1"/>
    <n v="40000"/>
    <n v="40000"/>
    <n v="0"/>
    <x v="0"/>
    <x v="0"/>
    <x v="1"/>
    <n v="419"/>
    <x v="6"/>
  </r>
  <r>
    <n v="549140"/>
    <x v="1"/>
    <x v="0"/>
    <n v="10000"/>
    <n v="10000"/>
    <n v="0"/>
    <x v="0"/>
    <x v="0"/>
    <x v="0"/>
    <n v="433"/>
    <x v="3"/>
  </r>
  <r>
    <n v="549142"/>
    <x v="0"/>
    <x v="0"/>
    <n v="14950"/>
    <n v="14950"/>
    <n v="0"/>
    <x v="0"/>
    <x v="1"/>
    <x v="0"/>
    <n v="537"/>
    <x v="9"/>
  </r>
  <r>
    <n v="549144"/>
    <x v="0"/>
    <x v="0"/>
    <n v="35000"/>
    <n v="35000"/>
    <n v="0"/>
    <x v="0"/>
    <x v="1"/>
    <x v="0"/>
    <n v="453"/>
    <x v="1"/>
  </r>
  <r>
    <n v="549149"/>
    <x v="0"/>
    <x v="0"/>
    <n v="74550"/>
    <n v="74550"/>
    <n v="0"/>
    <x v="0"/>
    <x v="1"/>
    <x v="1"/>
    <n v="505"/>
    <x v="0"/>
  </r>
  <r>
    <n v="549153"/>
    <x v="0"/>
    <x v="0"/>
    <n v="30000"/>
    <n v="30000"/>
    <n v="0"/>
    <x v="0"/>
    <x v="0"/>
    <x v="0"/>
    <n v="525"/>
    <x v="7"/>
  </r>
  <r>
    <n v="549154"/>
    <x v="0"/>
    <x v="1"/>
    <n v="36000"/>
    <n v="36000"/>
    <n v="0"/>
    <x v="0"/>
    <x v="1"/>
    <x v="2"/>
    <n v="529"/>
    <x v="7"/>
  </r>
  <r>
    <n v="549157"/>
    <x v="1"/>
    <x v="0"/>
    <n v="1000"/>
    <n v="1000"/>
    <n v="0"/>
    <x v="0"/>
    <x v="1"/>
    <x v="1"/>
    <n v="440"/>
    <x v="3"/>
  </r>
  <r>
    <n v="549159"/>
    <x v="0"/>
    <x v="1"/>
    <n v="99000"/>
    <n v="99000"/>
    <n v="0"/>
    <x v="0"/>
    <x v="0"/>
    <x v="0"/>
    <n v="507"/>
    <x v="0"/>
  </r>
  <r>
    <n v="549167"/>
    <x v="2"/>
    <x v="0"/>
    <n v="30000"/>
    <n v="30000"/>
    <n v="0"/>
    <x v="0"/>
    <x v="0"/>
    <x v="1"/>
    <n v="414"/>
    <x v="6"/>
  </r>
  <r>
    <n v="549172"/>
    <x v="0"/>
    <x v="0"/>
    <n v="5000"/>
    <n v="5000"/>
    <n v="0"/>
    <x v="0"/>
    <x v="1"/>
    <x v="2"/>
    <n v="432"/>
    <x v="3"/>
  </r>
  <r>
    <n v="549177"/>
    <x v="0"/>
    <x v="0"/>
    <n v="27500"/>
    <n v="27500"/>
    <n v="0"/>
    <x v="0"/>
    <x v="0"/>
    <x v="0"/>
    <n v="503"/>
    <x v="0"/>
  </r>
  <r>
    <n v="549178"/>
    <x v="0"/>
    <x v="0"/>
    <n v="40000"/>
    <n v="40000"/>
    <n v="0"/>
    <x v="0"/>
    <x v="0"/>
    <x v="1"/>
    <n v="463"/>
    <x v="1"/>
  </r>
  <r>
    <n v="549182"/>
    <x v="1"/>
    <x v="0"/>
    <n v="30000"/>
    <n v="30000"/>
    <n v="0"/>
    <x v="0"/>
    <x v="1"/>
    <x v="1"/>
    <n v="522"/>
    <x v="7"/>
  </r>
  <r>
    <n v="549183"/>
    <x v="0"/>
    <x v="1"/>
    <n v="40000"/>
    <n v="40000"/>
    <n v="0"/>
    <x v="0"/>
    <x v="0"/>
    <x v="2"/>
    <n v="466"/>
    <x v="1"/>
  </r>
  <r>
    <n v="549186"/>
    <x v="1"/>
    <x v="0"/>
    <n v="9900"/>
    <n v="9900"/>
    <n v="0"/>
    <x v="0"/>
    <x v="0"/>
    <x v="1"/>
    <n v="448"/>
    <x v="3"/>
  </r>
  <r>
    <n v="549187"/>
    <x v="1"/>
    <x v="0"/>
    <n v="10000"/>
    <n v="10000"/>
    <n v="0"/>
    <x v="0"/>
    <x v="1"/>
    <x v="1"/>
    <n v="446"/>
    <x v="3"/>
  </r>
  <r>
    <n v="549188"/>
    <x v="0"/>
    <x v="1"/>
    <n v="20000"/>
    <n v="20000"/>
    <n v="0"/>
    <x v="0"/>
    <x v="1"/>
    <x v="1"/>
    <n v="439"/>
    <x v="3"/>
  </r>
  <r>
    <n v="549195"/>
    <x v="0"/>
    <x v="0"/>
    <n v="40000"/>
    <n v="40000"/>
    <n v="0"/>
    <x v="0"/>
    <x v="0"/>
    <x v="1"/>
    <n v="482"/>
    <x v="8"/>
  </r>
  <r>
    <n v="549200"/>
    <x v="1"/>
    <x v="0"/>
    <n v="10000"/>
    <n v="10000"/>
    <n v="0"/>
    <x v="0"/>
    <x v="0"/>
    <x v="1"/>
    <n v="444"/>
    <x v="3"/>
  </r>
  <r>
    <n v="549204"/>
    <x v="0"/>
    <x v="0"/>
    <n v="80000"/>
    <n v="80000"/>
    <n v="0"/>
    <x v="0"/>
    <x v="0"/>
    <x v="2"/>
    <n v="526"/>
    <x v="7"/>
  </r>
  <r>
    <n v="549206"/>
    <x v="0"/>
    <x v="0"/>
    <n v="40000"/>
    <n v="40000"/>
    <n v="0"/>
    <x v="0"/>
    <x v="1"/>
    <x v="0"/>
    <n v="449"/>
    <x v="3"/>
  </r>
  <r>
    <n v="549210"/>
    <x v="2"/>
    <x v="2"/>
    <n v="35600"/>
    <n v="35600"/>
    <n v="0"/>
    <x v="0"/>
    <x v="0"/>
    <x v="1"/>
    <n v="472"/>
    <x v="8"/>
  </r>
  <r>
    <n v="549211"/>
    <x v="1"/>
    <x v="0"/>
    <n v="16000"/>
    <n v="16000"/>
    <n v="0"/>
    <x v="0"/>
    <x v="0"/>
    <x v="1"/>
    <n v="416"/>
    <x v="6"/>
  </r>
  <r>
    <n v="549213"/>
    <x v="0"/>
    <x v="1"/>
    <n v="47600"/>
    <n v="47600"/>
    <n v="0"/>
    <x v="0"/>
    <x v="0"/>
    <x v="0"/>
    <n v="403"/>
    <x v="2"/>
  </r>
  <r>
    <n v="549215"/>
    <x v="1"/>
    <x v="0"/>
    <n v="5000"/>
    <n v="5000"/>
    <n v="0"/>
    <x v="0"/>
    <x v="0"/>
    <x v="1"/>
    <n v="462"/>
    <x v="1"/>
  </r>
  <r>
    <n v="549219"/>
    <x v="0"/>
    <x v="0"/>
    <n v="40000"/>
    <n v="40000"/>
    <n v="0"/>
    <x v="0"/>
    <x v="0"/>
    <x v="0"/>
    <n v="509"/>
    <x v="0"/>
  </r>
  <r>
    <n v="549220"/>
    <x v="1"/>
    <x v="0"/>
    <n v="60000"/>
    <n v="60000"/>
    <n v="0"/>
    <x v="0"/>
    <x v="1"/>
    <x v="2"/>
    <n v="462"/>
    <x v="1"/>
  </r>
  <r>
    <n v="549222"/>
    <x v="0"/>
    <x v="0"/>
    <n v="13000"/>
    <n v="13000"/>
    <n v="0"/>
    <x v="0"/>
    <x v="1"/>
    <x v="1"/>
    <n v="505"/>
    <x v="0"/>
  </r>
  <r>
    <n v="549224"/>
    <x v="0"/>
    <x v="0"/>
    <n v="65000"/>
    <n v="65000"/>
    <n v="0"/>
    <x v="0"/>
    <x v="1"/>
    <x v="2"/>
    <n v="467"/>
    <x v="1"/>
  </r>
  <r>
    <n v="549227"/>
    <x v="0"/>
    <x v="0"/>
    <n v="11300"/>
    <n v="11300"/>
    <n v="0"/>
    <x v="0"/>
    <x v="1"/>
    <x v="0"/>
    <n v="478"/>
    <x v="8"/>
  </r>
  <r>
    <n v="549235"/>
    <x v="0"/>
    <x v="0"/>
    <n v="10000"/>
    <n v="10000"/>
    <n v="0"/>
    <x v="0"/>
    <x v="1"/>
    <x v="2"/>
    <n v="497"/>
    <x v="0"/>
  </r>
  <r>
    <n v="549238"/>
    <x v="1"/>
    <x v="0"/>
    <n v="53000"/>
    <n v="43000"/>
    <n v="1"/>
    <x v="1"/>
    <x v="0"/>
    <x v="1"/>
    <n v="400"/>
    <x v="2"/>
  </r>
  <r>
    <n v="549243"/>
    <x v="0"/>
    <x v="0"/>
    <n v="20000"/>
    <n v="20000"/>
    <n v="0"/>
    <x v="0"/>
    <x v="0"/>
    <x v="0"/>
    <n v="450"/>
    <x v="3"/>
  </r>
  <r>
    <n v="549244"/>
    <x v="0"/>
    <x v="0"/>
    <n v="50000"/>
    <n v="50000"/>
    <n v="0"/>
    <x v="0"/>
    <x v="1"/>
    <x v="2"/>
    <n v="479"/>
    <x v="8"/>
  </r>
  <r>
    <n v="549246"/>
    <x v="1"/>
    <x v="0"/>
    <n v="20000"/>
    <n v="20000"/>
    <n v="0"/>
    <x v="0"/>
    <x v="1"/>
    <x v="0"/>
    <n v="461"/>
    <x v="1"/>
  </r>
  <r>
    <n v="549252"/>
    <x v="0"/>
    <x v="2"/>
    <n v="30000"/>
    <n v="30000"/>
    <n v="0"/>
    <x v="0"/>
    <x v="0"/>
    <x v="0"/>
    <n v="442"/>
    <x v="3"/>
  </r>
  <r>
    <n v="549253"/>
    <x v="0"/>
    <x v="0"/>
    <n v="61900"/>
    <n v="61900"/>
    <n v="0"/>
    <x v="0"/>
    <x v="0"/>
    <x v="1"/>
    <n v="453"/>
    <x v="1"/>
  </r>
  <r>
    <n v="549254"/>
    <x v="0"/>
    <x v="0"/>
    <n v="55000"/>
    <n v="55000"/>
    <n v="0"/>
    <x v="0"/>
    <x v="0"/>
    <x v="0"/>
    <n v="478"/>
    <x v="8"/>
  </r>
  <r>
    <n v="549256"/>
    <x v="0"/>
    <x v="1"/>
    <n v="60000"/>
    <n v="60000"/>
    <n v="0"/>
    <x v="0"/>
    <x v="0"/>
    <x v="1"/>
    <n v="461"/>
    <x v="1"/>
  </r>
  <r>
    <n v="549263"/>
    <x v="0"/>
    <x v="1"/>
    <n v="15000"/>
    <n v="15000"/>
    <n v="0"/>
    <x v="0"/>
    <x v="1"/>
    <x v="0"/>
    <n v="525"/>
    <x v="7"/>
  </r>
  <r>
    <n v="549266"/>
    <x v="0"/>
    <x v="1"/>
    <n v="39000"/>
    <n v="39000"/>
    <n v="0"/>
    <x v="0"/>
    <x v="0"/>
    <x v="0"/>
    <n v="471"/>
    <x v="8"/>
  </r>
  <r>
    <n v="549268"/>
    <x v="1"/>
    <x v="1"/>
    <n v="30000"/>
    <n v="30000"/>
    <n v="0"/>
    <x v="0"/>
    <x v="1"/>
    <x v="2"/>
    <n v="537"/>
    <x v="9"/>
  </r>
  <r>
    <n v="549269"/>
    <x v="1"/>
    <x v="0"/>
    <n v="35000"/>
    <n v="35000"/>
    <n v="0"/>
    <x v="0"/>
    <x v="1"/>
    <x v="1"/>
    <n v="441"/>
    <x v="3"/>
  </r>
  <r>
    <n v="549271"/>
    <x v="1"/>
    <x v="0"/>
    <n v="35000"/>
    <n v="35000"/>
    <n v="0"/>
    <x v="0"/>
    <x v="1"/>
    <x v="2"/>
    <n v="429"/>
    <x v="6"/>
  </r>
  <r>
    <n v="549276"/>
    <x v="0"/>
    <x v="1"/>
    <n v="30000"/>
    <n v="30000"/>
    <n v="0"/>
    <x v="0"/>
    <x v="0"/>
    <x v="1"/>
    <n v="482"/>
    <x v="8"/>
  </r>
  <r>
    <n v="549279"/>
    <x v="0"/>
    <x v="0"/>
    <n v="45000"/>
    <n v="45000"/>
    <n v="0"/>
    <x v="0"/>
    <x v="0"/>
    <x v="1"/>
    <n v="459"/>
    <x v="1"/>
  </r>
  <r>
    <n v="549280"/>
    <x v="1"/>
    <x v="0"/>
    <n v="30000"/>
    <n v="0"/>
    <n v="1"/>
    <x v="1"/>
    <x v="0"/>
    <x v="1"/>
    <n v="434"/>
    <x v="3"/>
  </r>
  <r>
    <n v="549282"/>
    <x v="0"/>
    <x v="0"/>
    <n v="7500"/>
    <n v="7500"/>
    <n v="0"/>
    <x v="0"/>
    <x v="0"/>
    <x v="0"/>
    <n v="459"/>
    <x v="1"/>
  </r>
  <r>
    <n v="549285"/>
    <x v="0"/>
    <x v="0"/>
    <n v="10000"/>
    <n v="10000"/>
    <n v="0"/>
    <x v="0"/>
    <x v="0"/>
    <x v="1"/>
    <n v="497"/>
    <x v="0"/>
  </r>
  <r>
    <n v="549287"/>
    <x v="0"/>
    <x v="1"/>
    <n v="90000"/>
    <n v="90000"/>
    <n v="0"/>
    <x v="0"/>
    <x v="0"/>
    <x v="1"/>
    <n v="449"/>
    <x v="3"/>
  </r>
  <r>
    <n v="549289"/>
    <x v="2"/>
    <x v="2"/>
    <n v="35000"/>
    <n v="35000"/>
    <n v="0"/>
    <x v="0"/>
    <x v="1"/>
    <x v="0"/>
    <n v="489"/>
    <x v="8"/>
  </r>
  <r>
    <n v="549308"/>
    <x v="0"/>
    <x v="0"/>
    <n v="80000"/>
    <n v="80000"/>
    <n v="0"/>
    <x v="0"/>
    <x v="0"/>
    <x v="1"/>
    <n v="496"/>
    <x v="0"/>
  </r>
  <r>
    <n v="549310"/>
    <x v="1"/>
    <x v="0"/>
    <n v="1000"/>
    <n v="1000"/>
    <n v="0"/>
    <x v="0"/>
    <x v="0"/>
    <x v="1"/>
    <n v="520"/>
    <x v="7"/>
  </r>
  <r>
    <n v="549316"/>
    <x v="0"/>
    <x v="0"/>
    <n v="45000"/>
    <n v="45000"/>
    <n v="0"/>
    <x v="0"/>
    <x v="1"/>
    <x v="1"/>
    <n v="508"/>
    <x v="0"/>
  </r>
  <r>
    <n v="549321"/>
    <x v="0"/>
    <x v="1"/>
    <n v="60000"/>
    <n v="60000"/>
    <n v="0"/>
    <x v="0"/>
    <x v="1"/>
    <x v="1"/>
    <n v="471"/>
    <x v="8"/>
  </r>
  <r>
    <n v="549326"/>
    <x v="2"/>
    <x v="1"/>
    <n v="20000"/>
    <n v="15000"/>
    <n v="1"/>
    <x v="1"/>
    <x v="0"/>
    <x v="1"/>
    <n v="422"/>
    <x v="6"/>
  </r>
  <r>
    <n v="549328"/>
    <x v="0"/>
    <x v="0"/>
    <n v="35000"/>
    <n v="35000"/>
    <n v="0"/>
    <x v="0"/>
    <x v="1"/>
    <x v="2"/>
    <n v="503"/>
    <x v="0"/>
  </r>
  <r>
    <n v="549329"/>
    <x v="1"/>
    <x v="0"/>
    <n v="30000"/>
    <n v="30000"/>
    <n v="0"/>
    <x v="0"/>
    <x v="1"/>
    <x v="1"/>
    <n v="454"/>
    <x v="1"/>
  </r>
  <r>
    <n v="549331"/>
    <x v="0"/>
    <x v="1"/>
    <n v="35000"/>
    <n v="35000"/>
    <n v="0"/>
    <x v="0"/>
    <x v="0"/>
    <x v="1"/>
    <n v="441"/>
    <x v="3"/>
  </r>
  <r>
    <n v="549332"/>
    <x v="1"/>
    <x v="0"/>
    <n v="27000"/>
    <n v="27000"/>
    <n v="0"/>
    <x v="0"/>
    <x v="1"/>
    <x v="2"/>
    <n v="501"/>
    <x v="0"/>
  </r>
  <r>
    <n v="549333"/>
    <x v="1"/>
    <x v="0"/>
    <n v="30000"/>
    <n v="30000"/>
    <n v="0"/>
    <x v="0"/>
    <x v="1"/>
    <x v="1"/>
    <n v="483"/>
    <x v="8"/>
  </r>
  <r>
    <n v="549338"/>
    <x v="0"/>
    <x v="0"/>
    <n v="35000"/>
    <n v="35000"/>
    <n v="0"/>
    <x v="0"/>
    <x v="0"/>
    <x v="2"/>
    <n v="483"/>
    <x v="8"/>
  </r>
  <r>
    <n v="549343"/>
    <x v="1"/>
    <x v="0"/>
    <n v="500"/>
    <n v="500"/>
    <n v="0"/>
    <x v="0"/>
    <x v="0"/>
    <x v="1"/>
    <n v="424"/>
    <x v="6"/>
  </r>
  <r>
    <n v="549369"/>
    <x v="1"/>
    <x v="0"/>
    <n v="40000"/>
    <n v="40000"/>
    <n v="0"/>
    <x v="0"/>
    <x v="1"/>
    <x v="0"/>
    <n v="505"/>
    <x v="0"/>
  </r>
  <r>
    <n v="549371"/>
    <x v="0"/>
    <x v="0"/>
    <n v="16000"/>
    <n v="16000"/>
    <n v="0"/>
    <x v="0"/>
    <x v="0"/>
    <x v="0"/>
    <n v="495"/>
    <x v="0"/>
  </r>
  <r>
    <n v="549372"/>
    <x v="0"/>
    <x v="0"/>
    <n v="62000"/>
    <n v="62000"/>
    <n v="0"/>
    <x v="0"/>
    <x v="1"/>
    <x v="1"/>
    <n v="487"/>
    <x v="8"/>
  </r>
  <r>
    <n v="549386"/>
    <x v="1"/>
    <x v="0"/>
    <n v="5000"/>
    <n v="5000"/>
    <n v="0"/>
    <x v="0"/>
    <x v="0"/>
    <x v="0"/>
    <n v="472"/>
    <x v="8"/>
  </r>
  <r>
    <n v="549391"/>
    <x v="0"/>
    <x v="2"/>
    <n v="87968"/>
    <n v="87968"/>
    <n v="0"/>
    <x v="0"/>
    <x v="0"/>
    <x v="0"/>
    <n v="456"/>
    <x v="1"/>
  </r>
  <r>
    <n v="549405"/>
    <x v="1"/>
    <x v="1"/>
    <n v="500"/>
    <n v="500"/>
    <n v="0"/>
    <x v="0"/>
    <x v="0"/>
    <x v="1"/>
    <n v="437"/>
    <x v="3"/>
  </r>
  <r>
    <n v="549416"/>
    <x v="0"/>
    <x v="1"/>
    <n v="30000"/>
    <n v="30000"/>
    <n v="0"/>
    <x v="0"/>
    <x v="0"/>
    <x v="2"/>
    <n v="472"/>
    <x v="8"/>
  </r>
  <r>
    <n v="549418"/>
    <x v="1"/>
    <x v="0"/>
    <n v="20000"/>
    <n v="20000"/>
    <n v="0"/>
    <x v="0"/>
    <x v="0"/>
    <x v="1"/>
    <n v="427"/>
    <x v="6"/>
  </r>
  <r>
    <n v="549420"/>
    <x v="0"/>
    <x v="0"/>
    <n v="25000"/>
    <n v="25000"/>
    <n v="0"/>
    <x v="0"/>
    <x v="0"/>
    <x v="1"/>
    <n v="440"/>
    <x v="3"/>
  </r>
  <r>
    <n v="549424"/>
    <x v="0"/>
    <x v="0"/>
    <n v="100000"/>
    <n v="100000"/>
    <n v="0"/>
    <x v="0"/>
    <x v="1"/>
    <x v="1"/>
    <n v="436"/>
    <x v="3"/>
  </r>
  <r>
    <n v="549435"/>
    <x v="0"/>
    <x v="0"/>
    <n v="69500"/>
    <n v="69500"/>
    <n v="0"/>
    <x v="0"/>
    <x v="1"/>
    <x v="1"/>
    <n v="476"/>
    <x v="8"/>
  </r>
  <r>
    <n v="549437"/>
    <x v="1"/>
    <x v="0"/>
    <n v="35000"/>
    <n v="35000"/>
    <n v="0"/>
    <x v="0"/>
    <x v="1"/>
    <x v="2"/>
    <n v="491"/>
    <x v="0"/>
  </r>
  <r>
    <n v="549461"/>
    <x v="0"/>
    <x v="0"/>
    <n v="75000"/>
    <n v="75000"/>
    <n v="0"/>
    <x v="0"/>
    <x v="1"/>
    <x v="2"/>
    <n v="539"/>
    <x v="9"/>
  </r>
  <r>
    <n v="549463"/>
    <x v="2"/>
    <x v="0"/>
    <n v="35000"/>
    <n v="0"/>
    <n v="1"/>
    <x v="1"/>
    <x v="0"/>
    <x v="1"/>
    <n v="386"/>
    <x v="4"/>
  </r>
  <r>
    <n v="549466"/>
    <x v="1"/>
    <x v="0"/>
    <n v="50000"/>
    <n v="50000"/>
    <n v="0"/>
    <x v="0"/>
    <x v="1"/>
    <x v="1"/>
    <n v="481"/>
    <x v="8"/>
  </r>
  <r>
    <n v="549473"/>
    <x v="0"/>
    <x v="1"/>
    <n v="40000"/>
    <n v="40000"/>
    <n v="0"/>
    <x v="0"/>
    <x v="1"/>
    <x v="1"/>
    <n v="506"/>
    <x v="0"/>
  </r>
  <r>
    <n v="549479"/>
    <x v="0"/>
    <x v="0"/>
    <n v="43000"/>
    <n v="43000"/>
    <n v="0"/>
    <x v="0"/>
    <x v="0"/>
    <x v="0"/>
    <n v="506"/>
    <x v="0"/>
  </r>
  <r>
    <n v="549482"/>
    <x v="0"/>
    <x v="0"/>
    <n v="80958"/>
    <n v="80958"/>
    <n v="0"/>
    <x v="0"/>
    <x v="1"/>
    <x v="1"/>
    <n v="469"/>
    <x v="1"/>
  </r>
  <r>
    <n v="549502"/>
    <x v="0"/>
    <x v="0"/>
    <n v="500"/>
    <n v="500"/>
    <n v="0"/>
    <x v="0"/>
    <x v="0"/>
    <x v="1"/>
    <n v="425"/>
    <x v="6"/>
  </r>
  <r>
    <n v="549504"/>
    <x v="1"/>
    <x v="0"/>
    <n v="10000"/>
    <n v="10000"/>
    <n v="0"/>
    <x v="0"/>
    <x v="1"/>
    <x v="2"/>
    <n v="482"/>
    <x v="8"/>
  </r>
  <r>
    <n v="549517"/>
    <x v="0"/>
    <x v="0"/>
    <n v="100000"/>
    <n v="100000"/>
    <n v="0"/>
    <x v="0"/>
    <x v="1"/>
    <x v="0"/>
    <n v="506"/>
    <x v="0"/>
  </r>
  <r>
    <n v="549519"/>
    <x v="0"/>
    <x v="0"/>
    <n v="39000"/>
    <n v="39000"/>
    <n v="0"/>
    <x v="0"/>
    <x v="1"/>
    <x v="0"/>
    <n v="454"/>
    <x v="1"/>
  </r>
  <r>
    <n v="549522"/>
    <x v="1"/>
    <x v="0"/>
    <n v="500"/>
    <n v="500"/>
    <n v="0"/>
    <x v="0"/>
    <x v="0"/>
    <x v="1"/>
    <n v="417"/>
    <x v="6"/>
  </r>
  <r>
    <n v="549523"/>
    <x v="1"/>
    <x v="0"/>
    <n v="30000"/>
    <n v="30000"/>
    <n v="0"/>
    <x v="0"/>
    <x v="1"/>
    <x v="2"/>
    <n v="414"/>
    <x v="6"/>
  </r>
  <r>
    <n v="549533"/>
    <x v="1"/>
    <x v="0"/>
    <n v="45000"/>
    <n v="45000"/>
    <n v="0"/>
    <x v="0"/>
    <x v="0"/>
    <x v="0"/>
    <n v="433"/>
    <x v="3"/>
  </r>
  <r>
    <n v="549546"/>
    <x v="0"/>
    <x v="0"/>
    <n v="35000"/>
    <n v="0"/>
    <n v="1"/>
    <x v="1"/>
    <x v="1"/>
    <x v="2"/>
    <n v="436"/>
    <x v="3"/>
  </r>
  <r>
    <n v="549547"/>
    <x v="1"/>
    <x v="1"/>
    <n v="500"/>
    <n v="500"/>
    <n v="0"/>
    <x v="0"/>
    <x v="0"/>
    <x v="1"/>
    <n v="410"/>
    <x v="2"/>
  </r>
  <r>
    <n v="549550"/>
    <x v="0"/>
    <x v="0"/>
    <n v="20000"/>
    <n v="0"/>
    <n v="1"/>
    <x v="1"/>
    <x v="1"/>
    <x v="0"/>
    <n v="448"/>
    <x v="3"/>
  </r>
  <r>
    <n v="549555"/>
    <x v="0"/>
    <x v="1"/>
    <n v="20000"/>
    <n v="20000"/>
    <n v="0"/>
    <x v="0"/>
    <x v="1"/>
    <x v="0"/>
    <n v="479"/>
    <x v="8"/>
  </r>
  <r>
    <n v="549563"/>
    <x v="0"/>
    <x v="0"/>
    <n v="28000"/>
    <n v="28000"/>
    <n v="0"/>
    <x v="0"/>
    <x v="1"/>
    <x v="1"/>
    <n v="492"/>
    <x v="0"/>
  </r>
  <r>
    <n v="549564"/>
    <x v="0"/>
    <x v="0"/>
    <n v="15000"/>
    <n v="15000"/>
    <n v="0"/>
    <x v="0"/>
    <x v="1"/>
    <x v="0"/>
    <n v="461"/>
    <x v="1"/>
  </r>
  <r>
    <n v="549567"/>
    <x v="1"/>
    <x v="0"/>
    <n v="31300"/>
    <n v="31300"/>
    <n v="0"/>
    <x v="0"/>
    <x v="1"/>
    <x v="1"/>
    <n v="439"/>
    <x v="3"/>
  </r>
  <r>
    <n v="549576"/>
    <x v="0"/>
    <x v="1"/>
    <n v="20000"/>
    <n v="20000"/>
    <n v="0"/>
    <x v="0"/>
    <x v="0"/>
    <x v="1"/>
    <n v="469"/>
    <x v="1"/>
  </r>
  <r>
    <n v="549587"/>
    <x v="0"/>
    <x v="0"/>
    <n v="40000"/>
    <n v="40000"/>
    <n v="0"/>
    <x v="0"/>
    <x v="0"/>
    <x v="1"/>
    <n v="480"/>
    <x v="8"/>
  </r>
  <r>
    <n v="549589"/>
    <x v="0"/>
    <x v="0"/>
    <n v="34000"/>
    <n v="34000"/>
    <n v="0"/>
    <x v="0"/>
    <x v="0"/>
    <x v="1"/>
    <n v="446"/>
    <x v="3"/>
  </r>
  <r>
    <n v="549593"/>
    <x v="0"/>
    <x v="0"/>
    <n v="60000"/>
    <n v="60000"/>
    <n v="0"/>
    <x v="0"/>
    <x v="0"/>
    <x v="0"/>
    <n v="545"/>
    <x v="9"/>
  </r>
  <r>
    <n v="549607"/>
    <x v="0"/>
    <x v="0"/>
    <n v="26079"/>
    <n v="26079"/>
    <n v="0"/>
    <x v="0"/>
    <x v="1"/>
    <x v="1"/>
    <n v="513"/>
    <x v="7"/>
  </r>
  <r>
    <n v="549608"/>
    <x v="0"/>
    <x v="1"/>
    <n v="41000"/>
    <n v="41000"/>
    <n v="0"/>
    <x v="0"/>
    <x v="0"/>
    <x v="1"/>
    <n v="498"/>
    <x v="0"/>
  </r>
  <r>
    <n v="549634"/>
    <x v="0"/>
    <x v="0"/>
    <n v="10000"/>
    <n v="10000"/>
    <n v="0"/>
    <x v="0"/>
    <x v="1"/>
    <x v="0"/>
    <n v="521"/>
    <x v="7"/>
  </r>
  <r>
    <n v="549642"/>
    <x v="0"/>
    <x v="0"/>
    <n v="30000"/>
    <n v="30000"/>
    <n v="0"/>
    <x v="0"/>
    <x v="0"/>
    <x v="1"/>
    <n v="414"/>
    <x v="6"/>
  </r>
  <r>
    <n v="549644"/>
    <x v="0"/>
    <x v="0"/>
    <n v="25000"/>
    <n v="25000"/>
    <n v="0"/>
    <x v="0"/>
    <x v="1"/>
    <x v="2"/>
    <n v="441"/>
    <x v="3"/>
  </r>
  <r>
    <n v="549651"/>
    <x v="0"/>
    <x v="0"/>
    <n v="20000"/>
    <n v="20000"/>
    <n v="0"/>
    <x v="0"/>
    <x v="1"/>
    <x v="0"/>
    <n v="414"/>
    <x v="6"/>
  </r>
  <r>
    <n v="549664"/>
    <x v="1"/>
    <x v="0"/>
    <n v="35000"/>
    <n v="0"/>
    <n v="1"/>
    <x v="1"/>
    <x v="0"/>
    <x v="2"/>
    <n v="426"/>
    <x v="6"/>
  </r>
  <r>
    <n v="549668"/>
    <x v="1"/>
    <x v="0"/>
    <n v="20000"/>
    <n v="20000"/>
    <n v="0"/>
    <x v="0"/>
    <x v="0"/>
    <x v="2"/>
    <n v="482"/>
    <x v="8"/>
  </r>
  <r>
    <n v="549669"/>
    <x v="1"/>
    <x v="0"/>
    <n v="30000"/>
    <n v="30000"/>
    <n v="0"/>
    <x v="0"/>
    <x v="1"/>
    <x v="2"/>
    <n v="442"/>
    <x v="3"/>
  </r>
  <r>
    <n v="549679"/>
    <x v="0"/>
    <x v="0"/>
    <n v="40000"/>
    <n v="40000"/>
    <n v="0"/>
    <x v="0"/>
    <x v="0"/>
    <x v="2"/>
    <n v="455"/>
    <x v="1"/>
  </r>
  <r>
    <n v="549684"/>
    <x v="1"/>
    <x v="0"/>
    <n v="500"/>
    <n v="500"/>
    <n v="0"/>
    <x v="0"/>
    <x v="1"/>
    <x v="2"/>
    <n v="429"/>
    <x v="6"/>
  </r>
  <r>
    <n v="549704"/>
    <x v="1"/>
    <x v="0"/>
    <n v="1880"/>
    <n v="1880"/>
    <n v="0"/>
    <x v="0"/>
    <x v="0"/>
    <x v="2"/>
    <n v="464"/>
    <x v="1"/>
  </r>
  <r>
    <n v="549709"/>
    <x v="0"/>
    <x v="1"/>
    <n v="30000"/>
    <n v="30000"/>
    <n v="0"/>
    <x v="0"/>
    <x v="0"/>
    <x v="1"/>
    <n v="464"/>
    <x v="1"/>
  </r>
  <r>
    <n v="549719"/>
    <x v="0"/>
    <x v="0"/>
    <n v="40000"/>
    <n v="40000"/>
    <n v="0"/>
    <x v="0"/>
    <x v="1"/>
    <x v="1"/>
    <n v="433"/>
    <x v="3"/>
  </r>
  <r>
    <n v="549720"/>
    <x v="0"/>
    <x v="2"/>
    <n v="10000"/>
    <n v="10000"/>
    <n v="0"/>
    <x v="0"/>
    <x v="0"/>
    <x v="0"/>
    <n v="449"/>
    <x v="3"/>
  </r>
  <r>
    <n v="549730"/>
    <x v="0"/>
    <x v="0"/>
    <n v="20000"/>
    <n v="20000"/>
    <n v="0"/>
    <x v="0"/>
    <x v="0"/>
    <x v="0"/>
    <n v="491"/>
    <x v="0"/>
  </r>
  <r>
    <n v="549738"/>
    <x v="0"/>
    <x v="1"/>
    <n v="25500"/>
    <n v="25500"/>
    <n v="0"/>
    <x v="0"/>
    <x v="0"/>
    <x v="1"/>
    <n v="446"/>
    <x v="3"/>
  </r>
  <r>
    <n v="549758"/>
    <x v="0"/>
    <x v="1"/>
    <n v="28000"/>
    <n v="28000"/>
    <n v="0"/>
    <x v="0"/>
    <x v="0"/>
    <x v="1"/>
    <n v="415"/>
    <x v="6"/>
  </r>
  <r>
    <n v="549763"/>
    <x v="0"/>
    <x v="1"/>
    <n v="80500"/>
    <n v="80500"/>
    <n v="0"/>
    <x v="0"/>
    <x v="1"/>
    <x v="0"/>
    <n v="475"/>
    <x v="8"/>
  </r>
  <r>
    <n v="549765"/>
    <x v="0"/>
    <x v="0"/>
    <n v="60000"/>
    <n v="60000"/>
    <n v="0"/>
    <x v="0"/>
    <x v="1"/>
    <x v="1"/>
    <n v="465"/>
    <x v="1"/>
  </r>
  <r>
    <n v="549772"/>
    <x v="0"/>
    <x v="1"/>
    <n v="10000"/>
    <n v="10000"/>
    <n v="0"/>
    <x v="0"/>
    <x v="1"/>
    <x v="2"/>
    <n v="477"/>
    <x v="8"/>
  </r>
  <r>
    <n v="549795"/>
    <x v="1"/>
    <x v="0"/>
    <n v="35000"/>
    <n v="35000"/>
    <n v="0"/>
    <x v="0"/>
    <x v="0"/>
    <x v="1"/>
    <n v="382"/>
    <x v="4"/>
  </r>
  <r>
    <n v="549796"/>
    <x v="0"/>
    <x v="1"/>
    <n v="35000"/>
    <n v="35000"/>
    <n v="0"/>
    <x v="0"/>
    <x v="0"/>
    <x v="1"/>
    <n v="422"/>
    <x v="6"/>
  </r>
  <r>
    <n v="549803"/>
    <x v="0"/>
    <x v="0"/>
    <n v="25000"/>
    <n v="25000"/>
    <n v="0"/>
    <x v="0"/>
    <x v="0"/>
    <x v="0"/>
    <n v="470"/>
    <x v="1"/>
  </r>
  <r>
    <n v="549809"/>
    <x v="0"/>
    <x v="0"/>
    <n v="20000"/>
    <n v="1976.16"/>
    <n v="1"/>
    <x v="1"/>
    <x v="1"/>
    <x v="1"/>
    <n v="473"/>
    <x v="8"/>
  </r>
  <r>
    <n v="549810"/>
    <x v="2"/>
    <x v="0"/>
    <n v="30000"/>
    <n v="30000"/>
    <n v="0"/>
    <x v="0"/>
    <x v="1"/>
    <x v="0"/>
    <n v="450"/>
    <x v="3"/>
  </r>
  <r>
    <n v="549830"/>
    <x v="1"/>
    <x v="0"/>
    <n v="25000"/>
    <n v="0"/>
    <n v="1"/>
    <x v="1"/>
    <x v="0"/>
    <x v="0"/>
    <n v="441"/>
    <x v="3"/>
  </r>
  <r>
    <n v="549832"/>
    <x v="0"/>
    <x v="1"/>
    <n v="20000"/>
    <n v="20000"/>
    <n v="0"/>
    <x v="0"/>
    <x v="0"/>
    <x v="1"/>
    <n v="456"/>
    <x v="1"/>
  </r>
  <r>
    <n v="549841"/>
    <x v="0"/>
    <x v="0"/>
    <n v="500"/>
    <n v="500"/>
    <n v="0"/>
    <x v="0"/>
    <x v="1"/>
    <x v="1"/>
    <n v="439"/>
    <x v="3"/>
  </r>
  <r>
    <n v="549849"/>
    <x v="0"/>
    <x v="0"/>
    <n v="30000"/>
    <n v="30000"/>
    <n v="0"/>
    <x v="0"/>
    <x v="0"/>
    <x v="1"/>
    <n v="432"/>
    <x v="3"/>
  </r>
  <r>
    <n v="549856"/>
    <x v="1"/>
    <x v="0"/>
    <n v="5000"/>
    <n v="5000"/>
    <n v="0"/>
    <x v="0"/>
    <x v="0"/>
    <x v="1"/>
    <n v="469"/>
    <x v="1"/>
  </r>
  <r>
    <n v="549862"/>
    <x v="0"/>
    <x v="0"/>
    <n v="32000"/>
    <n v="32000"/>
    <n v="0"/>
    <x v="0"/>
    <x v="0"/>
    <x v="0"/>
    <n v="489"/>
    <x v="8"/>
  </r>
  <r>
    <n v="549863"/>
    <x v="0"/>
    <x v="0"/>
    <n v="5000"/>
    <n v="5000"/>
    <n v="0"/>
    <x v="0"/>
    <x v="1"/>
    <x v="0"/>
    <n v="451"/>
    <x v="1"/>
  </r>
  <r>
    <n v="549905"/>
    <x v="0"/>
    <x v="0"/>
    <n v="59000"/>
    <n v="59000"/>
    <n v="0"/>
    <x v="0"/>
    <x v="1"/>
    <x v="1"/>
    <n v="468"/>
    <x v="1"/>
  </r>
  <r>
    <n v="549917"/>
    <x v="0"/>
    <x v="0"/>
    <n v="26500"/>
    <n v="26500"/>
    <n v="0"/>
    <x v="0"/>
    <x v="1"/>
    <x v="1"/>
    <n v="463"/>
    <x v="1"/>
  </r>
  <r>
    <n v="549933"/>
    <x v="1"/>
    <x v="0"/>
    <n v="50000"/>
    <n v="50000"/>
    <n v="0"/>
    <x v="0"/>
    <x v="1"/>
    <x v="2"/>
    <n v="503"/>
    <x v="0"/>
  </r>
  <r>
    <n v="549946"/>
    <x v="1"/>
    <x v="0"/>
    <n v="25000"/>
    <n v="25000"/>
    <n v="0"/>
    <x v="0"/>
    <x v="0"/>
    <x v="1"/>
    <n v="430"/>
    <x v="6"/>
  </r>
  <r>
    <n v="549952"/>
    <x v="0"/>
    <x v="1"/>
    <n v="33000"/>
    <n v="33000"/>
    <n v="0"/>
    <x v="0"/>
    <x v="1"/>
    <x v="1"/>
    <n v="476"/>
    <x v="8"/>
  </r>
  <r>
    <n v="549970"/>
    <x v="0"/>
    <x v="0"/>
    <n v="41000"/>
    <n v="41000"/>
    <n v="0"/>
    <x v="0"/>
    <x v="0"/>
    <x v="0"/>
    <n v="465"/>
    <x v="1"/>
  </r>
  <r>
    <n v="549976"/>
    <x v="0"/>
    <x v="0"/>
    <n v="10000"/>
    <n v="10000"/>
    <n v="0"/>
    <x v="0"/>
    <x v="0"/>
    <x v="1"/>
    <n v="419"/>
    <x v="6"/>
  </r>
  <r>
    <n v="549981"/>
    <x v="0"/>
    <x v="0"/>
    <n v="43000"/>
    <n v="43000"/>
    <n v="0"/>
    <x v="0"/>
    <x v="1"/>
    <x v="0"/>
    <n v="504"/>
    <x v="0"/>
  </r>
  <r>
    <n v="549995"/>
    <x v="1"/>
    <x v="2"/>
    <n v="31000"/>
    <n v="31000"/>
    <n v="0"/>
    <x v="0"/>
    <x v="0"/>
    <x v="1"/>
    <n v="438"/>
    <x v="3"/>
  </r>
  <r>
    <n v="549997"/>
    <x v="0"/>
    <x v="1"/>
    <n v="60000"/>
    <n v="60000"/>
    <n v="0"/>
    <x v="0"/>
    <x v="0"/>
    <x v="1"/>
    <n v="499"/>
    <x v="0"/>
  </r>
  <r>
    <n v="550003"/>
    <x v="1"/>
    <x v="0"/>
    <n v="25000"/>
    <n v="25000"/>
    <n v="0"/>
    <x v="0"/>
    <x v="1"/>
    <x v="0"/>
    <n v="470"/>
    <x v="1"/>
  </r>
  <r>
    <n v="550004"/>
    <x v="1"/>
    <x v="0"/>
    <n v="20000"/>
    <n v="20000"/>
    <n v="0"/>
    <x v="0"/>
    <x v="1"/>
    <x v="1"/>
    <n v="424"/>
    <x v="6"/>
  </r>
  <r>
    <n v="550008"/>
    <x v="0"/>
    <x v="0"/>
    <n v="31000"/>
    <n v="31000"/>
    <n v="0"/>
    <x v="0"/>
    <x v="0"/>
    <x v="2"/>
    <n v="369"/>
    <x v="5"/>
  </r>
  <r>
    <n v="550011"/>
    <x v="2"/>
    <x v="0"/>
    <n v="30000"/>
    <n v="30000"/>
    <n v="0"/>
    <x v="0"/>
    <x v="1"/>
    <x v="0"/>
    <n v="449"/>
    <x v="3"/>
  </r>
  <r>
    <n v="550021"/>
    <x v="0"/>
    <x v="0"/>
    <n v="30000"/>
    <n v="30000"/>
    <n v="0"/>
    <x v="0"/>
    <x v="1"/>
    <x v="0"/>
    <n v="485"/>
    <x v="8"/>
  </r>
  <r>
    <n v="550044"/>
    <x v="0"/>
    <x v="1"/>
    <n v="2000"/>
    <n v="2000"/>
    <n v="0"/>
    <x v="0"/>
    <x v="0"/>
    <x v="0"/>
    <n v="425"/>
    <x v="6"/>
  </r>
  <r>
    <n v="550050"/>
    <x v="1"/>
    <x v="0"/>
    <n v="22000"/>
    <n v="22000"/>
    <n v="0"/>
    <x v="0"/>
    <x v="1"/>
    <x v="1"/>
    <n v="383"/>
    <x v="4"/>
  </r>
  <r>
    <n v="550063"/>
    <x v="0"/>
    <x v="0"/>
    <n v="11000"/>
    <n v="11000"/>
    <n v="0"/>
    <x v="0"/>
    <x v="0"/>
    <x v="2"/>
    <n v="458"/>
    <x v="1"/>
  </r>
  <r>
    <n v="550088"/>
    <x v="0"/>
    <x v="0"/>
    <n v="61800"/>
    <n v="61800"/>
    <n v="0"/>
    <x v="0"/>
    <x v="1"/>
    <x v="0"/>
    <n v="535"/>
    <x v="9"/>
  </r>
  <r>
    <n v="550126"/>
    <x v="0"/>
    <x v="0"/>
    <n v="190000"/>
    <n v="190000"/>
    <n v="0"/>
    <x v="0"/>
    <x v="1"/>
    <x v="2"/>
    <n v="470"/>
    <x v="1"/>
  </r>
  <r>
    <n v="550135"/>
    <x v="0"/>
    <x v="0"/>
    <n v="50000"/>
    <n v="50000"/>
    <n v="0"/>
    <x v="0"/>
    <x v="1"/>
    <x v="0"/>
    <n v="467"/>
    <x v="1"/>
  </r>
  <r>
    <n v="550138"/>
    <x v="0"/>
    <x v="0"/>
    <n v="53000"/>
    <n v="53000"/>
    <n v="0"/>
    <x v="0"/>
    <x v="1"/>
    <x v="1"/>
    <n v="446"/>
    <x v="3"/>
  </r>
  <r>
    <n v="550139"/>
    <x v="0"/>
    <x v="0"/>
    <n v="17000"/>
    <n v="17000"/>
    <n v="0"/>
    <x v="0"/>
    <x v="1"/>
    <x v="1"/>
    <n v="466"/>
    <x v="1"/>
  </r>
  <r>
    <n v="550148"/>
    <x v="1"/>
    <x v="0"/>
    <n v="35000"/>
    <n v="0"/>
    <n v="1"/>
    <x v="1"/>
    <x v="1"/>
    <x v="2"/>
    <n v="441"/>
    <x v="3"/>
  </r>
  <r>
    <n v="550154"/>
    <x v="1"/>
    <x v="0"/>
    <n v="28000"/>
    <n v="28000"/>
    <n v="0"/>
    <x v="0"/>
    <x v="1"/>
    <x v="1"/>
    <n v="452"/>
    <x v="1"/>
  </r>
  <r>
    <n v="550160"/>
    <x v="0"/>
    <x v="0"/>
    <n v="30000"/>
    <n v="30000"/>
    <n v="0"/>
    <x v="0"/>
    <x v="1"/>
    <x v="2"/>
    <n v="475"/>
    <x v="8"/>
  </r>
  <r>
    <n v="550163"/>
    <x v="0"/>
    <x v="0"/>
    <n v="30000"/>
    <n v="30000"/>
    <n v="0"/>
    <x v="0"/>
    <x v="0"/>
    <x v="1"/>
    <n v="428"/>
    <x v="6"/>
  </r>
  <r>
    <n v="550164"/>
    <x v="1"/>
    <x v="0"/>
    <n v="23000"/>
    <n v="23000"/>
    <n v="0"/>
    <x v="0"/>
    <x v="1"/>
    <x v="0"/>
    <n v="401"/>
    <x v="2"/>
  </r>
  <r>
    <n v="550183"/>
    <x v="0"/>
    <x v="1"/>
    <n v="45000"/>
    <n v="45000"/>
    <n v="0"/>
    <x v="0"/>
    <x v="0"/>
    <x v="1"/>
    <n v="456"/>
    <x v="1"/>
  </r>
  <r>
    <n v="550189"/>
    <x v="0"/>
    <x v="0"/>
    <n v="30000"/>
    <n v="30000"/>
    <n v="0"/>
    <x v="0"/>
    <x v="0"/>
    <x v="1"/>
    <n v="422"/>
    <x v="6"/>
  </r>
  <r>
    <n v="550195"/>
    <x v="1"/>
    <x v="0"/>
    <n v="33000"/>
    <n v="33000"/>
    <n v="0"/>
    <x v="0"/>
    <x v="1"/>
    <x v="2"/>
    <n v="429"/>
    <x v="6"/>
  </r>
  <r>
    <n v="550196"/>
    <x v="0"/>
    <x v="2"/>
    <n v="70000"/>
    <n v="70000"/>
    <n v="0"/>
    <x v="0"/>
    <x v="0"/>
    <x v="1"/>
    <n v="478"/>
    <x v="8"/>
  </r>
  <r>
    <n v="550206"/>
    <x v="1"/>
    <x v="0"/>
    <n v="1000"/>
    <n v="1000"/>
    <n v="0"/>
    <x v="0"/>
    <x v="0"/>
    <x v="1"/>
    <n v="440"/>
    <x v="3"/>
  </r>
  <r>
    <n v="550208"/>
    <x v="1"/>
    <x v="0"/>
    <n v="30000"/>
    <n v="30000"/>
    <n v="0"/>
    <x v="0"/>
    <x v="1"/>
    <x v="1"/>
    <n v="365"/>
    <x v="5"/>
  </r>
  <r>
    <n v="550231"/>
    <x v="0"/>
    <x v="1"/>
    <n v="40000"/>
    <n v="40000"/>
    <n v="0"/>
    <x v="0"/>
    <x v="1"/>
    <x v="0"/>
    <n v="478"/>
    <x v="8"/>
  </r>
  <r>
    <n v="550241"/>
    <x v="1"/>
    <x v="2"/>
    <n v="20000"/>
    <n v="20000"/>
    <n v="0"/>
    <x v="0"/>
    <x v="0"/>
    <x v="1"/>
    <n v="361"/>
    <x v="5"/>
  </r>
  <r>
    <n v="550242"/>
    <x v="0"/>
    <x v="1"/>
    <n v="39000"/>
    <n v="39000"/>
    <n v="0"/>
    <x v="0"/>
    <x v="0"/>
    <x v="2"/>
    <n v="459"/>
    <x v="1"/>
  </r>
  <r>
    <n v="550250"/>
    <x v="0"/>
    <x v="1"/>
    <n v="62050"/>
    <n v="62050"/>
    <n v="0"/>
    <x v="0"/>
    <x v="0"/>
    <x v="1"/>
    <n v="510"/>
    <x v="0"/>
  </r>
  <r>
    <n v="550251"/>
    <x v="1"/>
    <x v="0"/>
    <n v="22000"/>
    <n v="22000"/>
    <n v="0"/>
    <x v="0"/>
    <x v="1"/>
    <x v="1"/>
    <n v="441"/>
    <x v="3"/>
  </r>
  <r>
    <n v="550252"/>
    <x v="1"/>
    <x v="0"/>
    <n v="25000"/>
    <n v="25000"/>
    <n v="0"/>
    <x v="0"/>
    <x v="1"/>
    <x v="1"/>
    <n v="423"/>
    <x v="6"/>
  </r>
  <r>
    <n v="550257"/>
    <x v="0"/>
    <x v="0"/>
    <n v="35000"/>
    <n v="35000"/>
    <n v="0"/>
    <x v="0"/>
    <x v="1"/>
    <x v="2"/>
    <n v="465"/>
    <x v="1"/>
  </r>
  <r>
    <n v="550258"/>
    <x v="0"/>
    <x v="0"/>
    <n v="60000"/>
    <n v="60000"/>
    <n v="0"/>
    <x v="0"/>
    <x v="1"/>
    <x v="0"/>
    <n v="455"/>
    <x v="1"/>
  </r>
  <r>
    <n v="550276"/>
    <x v="0"/>
    <x v="0"/>
    <n v="7000"/>
    <n v="7000"/>
    <n v="0"/>
    <x v="0"/>
    <x v="1"/>
    <x v="1"/>
    <n v="512"/>
    <x v="7"/>
  </r>
  <r>
    <n v="550285"/>
    <x v="0"/>
    <x v="2"/>
    <n v="67000"/>
    <n v="67000"/>
    <n v="0"/>
    <x v="0"/>
    <x v="0"/>
    <x v="0"/>
    <n v="411"/>
    <x v="6"/>
  </r>
  <r>
    <n v="550286"/>
    <x v="0"/>
    <x v="0"/>
    <n v="20000"/>
    <n v="20000"/>
    <n v="0"/>
    <x v="0"/>
    <x v="0"/>
    <x v="1"/>
    <n v="449"/>
    <x v="3"/>
  </r>
  <r>
    <n v="550296"/>
    <x v="1"/>
    <x v="0"/>
    <n v="25000"/>
    <n v="25000"/>
    <n v="0"/>
    <x v="0"/>
    <x v="0"/>
    <x v="0"/>
    <n v="452"/>
    <x v="1"/>
  </r>
  <r>
    <n v="550326"/>
    <x v="0"/>
    <x v="0"/>
    <n v="60000"/>
    <n v="60000"/>
    <n v="0"/>
    <x v="0"/>
    <x v="1"/>
    <x v="2"/>
    <n v="440"/>
    <x v="3"/>
  </r>
  <r>
    <n v="550336"/>
    <x v="0"/>
    <x v="0"/>
    <n v="45000"/>
    <n v="45000"/>
    <n v="0"/>
    <x v="0"/>
    <x v="0"/>
    <x v="0"/>
    <n v="459"/>
    <x v="1"/>
  </r>
  <r>
    <n v="550339"/>
    <x v="1"/>
    <x v="1"/>
    <n v="48000"/>
    <n v="48000"/>
    <n v="0"/>
    <x v="0"/>
    <x v="0"/>
    <x v="1"/>
    <n v="441"/>
    <x v="3"/>
  </r>
  <r>
    <n v="550343"/>
    <x v="2"/>
    <x v="0"/>
    <n v="30000"/>
    <n v="0"/>
    <n v="1"/>
    <x v="1"/>
    <x v="1"/>
    <x v="2"/>
    <n v="454"/>
    <x v="1"/>
  </r>
  <r>
    <n v="550356"/>
    <x v="0"/>
    <x v="2"/>
    <n v="63000"/>
    <n v="63000"/>
    <n v="0"/>
    <x v="0"/>
    <x v="0"/>
    <x v="0"/>
    <n v="497"/>
    <x v="0"/>
  </r>
  <r>
    <n v="550357"/>
    <x v="0"/>
    <x v="0"/>
    <n v="80050"/>
    <n v="80050"/>
    <n v="0"/>
    <x v="0"/>
    <x v="0"/>
    <x v="1"/>
    <n v="420"/>
    <x v="6"/>
  </r>
  <r>
    <n v="550361"/>
    <x v="1"/>
    <x v="0"/>
    <n v="500"/>
    <n v="500"/>
    <n v="0"/>
    <x v="0"/>
    <x v="1"/>
    <x v="1"/>
    <n v="462"/>
    <x v="1"/>
  </r>
  <r>
    <n v="550362"/>
    <x v="0"/>
    <x v="0"/>
    <n v="35000"/>
    <n v="35000"/>
    <n v="0"/>
    <x v="0"/>
    <x v="1"/>
    <x v="1"/>
    <n v="459"/>
    <x v="1"/>
  </r>
  <r>
    <n v="550363"/>
    <x v="0"/>
    <x v="0"/>
    <n v="35500"/>
    <n v="35500"/>
    <n v="0"/>
    <x v="0"/>
    <x v="1"/>
    <x v="0"/>
    <n v="475"/>
    <x v="8"/>
  </r>
  <r>
    <n v="550364"/>
    <x v="1"/>
    <x v="0"/>
    <n v="24000"/>
    <n v="24000"/>
    <n v="0"/>
    <x v="0"/>
    <x v="1"/>
    <x v="1"/>
    <n v="425"/>
    <x v="6"/>
  </r>
  <r>
    <n v="550370"/>
    <x v="1"/>
    <x v="0"/>
    <n v="15000"/>
    <n v="15000"/>
    <n v="0"/>
    <x v="0"/>
    <x v="0"/>
    <x v="1"/>
    <n v="400"/>
    <x v="2"/>
  </r>
  <r>
    <n v="550372"/>
    <x v="2"/>
    <x v="0"/>
    <n v="6000"/>
    <n v="6000"/>
    <n v="0"/>
    <x v="0"/>
    <x v="1"/>
    <x v="1"/>
    <n v="455"/>
    <x v="1"/>
  </r>
  <r>
    <n v="550375"/>
    <x v="0"/>
    <x v="1"/>
    <n v="45000"/>
    <n v="45000"/>
    <n v="0"/>
    <x v="0"/>
    <x v="1"/>
    <x v="2"/>
    <n v="440"/>
    <x v="3"/>
  </r>
  <r>
    <n v="550380"/>
    <x v="1"/>
    <x v="0"/>
    <n v="6000"/>
    <n v="6000"/>
    <n v="0"/>
    <x v="0"/>
    <x v="1"/>
    <x v="0"/>
    <n v="462"/>
    <x v="1"/>
  </r>
  <r>
    <n v="550394"/>
    <x v="0"/>
    <x v="0"/>
    <n v="30000"/>
    <n v="30000"/>
    <n v="0"/>
    <x v="0"/>
    <x v="1"/>
    <x v="1"/>
    <n v="456"/>
    <x v="1"/>
  </r>
  <r>
    <n v="550405"/>
    <x v="0"/>
    <x v="0"/>
    <n v="70000"/>
    <n v="70000"/>
    <n v="0"/>
    <x v="0"/>
    <x v="1"/>
    <x v="1"/>
    <n v="451"/>
    <x v="1"/>
  </r>
  <r>
    <n v="550414"/>
    <x v="0"/>
    <x v="0"/>
    <n v="35000"/>
    <n v="35000"/>
    <n v="0"/>
    <x v="0"/>
    <x v="0"/>
    <x v="1"/>
    <n v="410"/>
    <x v="2"/>
  </r>
  <r>
    <n v="550417"/>
    <x v="0"/>
    <x v="0"/>
    <n v="50000"/>
    <n v="50000"/>
    <n v="0"/>
    <x v="0"/>
    <x v="1"/>
    <x v="0"/>
    <n v="509"/>
    <x v="0"/>
  </r>
  <r>
    <n v="550433"/>
    <x v="0"/>
    <x v="0"/>
    <n v="30000"/>
    <n v="30000"/>
    <n v="0"/>
    <x v="0"/>
    <x v="0"/>
    <x v="1"/>
    <n v="508"/>
    <x v="0"/>
  </r>
  <r>
    <n v="550435"/>
    <x v="1"/>
    <x v="0"/>
    <n v="25000"/>
    <n v="25000"/>
    <n v="0"/>
    <x v="0"/>
    <x v="1"/>
    <x v="1"/>
    <n v="452"/>
    <x v="1"/>
  </r>
  <r>
    <n v="550445"/>
    <x v="0"/>
    <x v="0"/>
    <n v="35000"/>
    <n v="35000"/>
    <n v="0"/>
    <x v="0"/>
    <x v="1"/>
    <x v="0"/>
    <n v="478"/>
    <x v="8"/>
  </r>
  <r>
    <n v="550446"/>
    <x v="0"/>
    <x v="0"/>
    <n v="35000"/>
    <n v="35000"/>
    <n v="0"/>
    <x v="0"/>
    <x v="1"/>
    <x v="0"/>
    <n v="506"/>
    <x v="0"/>
  </r>
  <r>
    <n v="550451"/>
    <x v="0"/>
    <x v="2"/>
    <n v="45000"/>
    <n v="45000"/>
    <n v="0"/>
    <x v="0"/>
    <x v="0"/>
    <x v="1"/>
    <n v="415"/>
    <x v="6"/>
  </r>
  <r>
    <n v="550454"/>
    <x v="1"/>
    <x v="0"/>
    <n v="23000"/>
    <n v="23000"/>
    <n v="0"/>
    <x v="0"/>
    <x v="1"/>
    <x v="1"/>
    <n v="402"/>
    <x v="2"/>
  </r>
  <r>
    <n v="550461"/>
    <x v="1"/>
    <x v="0"/>
    <n v="30000"/>
    <n v="30000"/>
    <n v="0"/>
    <x v="0"/>
    <x v="1"/>
    <x v="0"/>
    <n v="417"/>
    <x v="6"/>
  </r>
  <r>
    <n v="550464"/>
    <x v="0"/>
    <x v="0"/>
    <n v="10000"/>
    <n v="10000"/>
    <n v="0"/>
    <x v="0"/>
    <x v="1"/>
    <x v="0"/>
    <n v="439"/>
    <x v="3"/>
  </r>
  <r>
    <n v="550473"/>
    <x v="1"/>
    <x v="0"/>
    <n v="8000"/>
    <n v="8000"/>
    <n v="0"/>
    <x v="0"/>
    <x v="0"/>
    <x v="1"/>
    <n v="436"/>
    <x v="3"/>
  </r>
  <r>
    <n v="550476"/>
    <x v="1"/>
    <x v="0"/>
    <n v="40000"/>
    <n v="40000"/>
    <n v="0"/>
    <x v="0"/>
    <x v="1"/>
    <x v="1"/>
    <n v="478"/>
    <x v="8"/>
  </r>
  <r>
    <n v="550486"/>
    <x v="0"/>
    <x v="0"/>
    <n v="41000"/>
    <n v="41000"/>
    <n v="0"/>
    <x v="0"/>
    <x v="0"/>
    <x v="1"/>
    <n v="479"/>
    <x v="8"/>
  </r>
  <r>
    <n v="550491"/>
    <x v="0"/>
    <x v="1"/>
    <n v="40000"/>
    <n v="40000"/>
    <n v="0"/>
    <x v="0"/>
    <x v="0"/>
    <x v="1"/>
    <n v="437"/>
    <x v="3"/>
  </r>
  <r>
    <n v="550493"/>
    <x v="1"/>
    <x v="0"/>
    <n v="46000"/>
    <n v="46000"/>
    <n v="0"/>
    <x v="0"/>
    <x v="1"/>
    <x v="0"/>
    <n v="467"/>
    <x v="1"/>
  </r>
  <r>
    <n v="550504"/>
    <x v="0"/>
    <x v="0"/>
    <n v="10000"/>
    <n v="10000"/>
    <n v="0"/>
    <x v="0"/>
    <x v="1"/>
    <x v="0"/>
    <n v="403"/>
    <x v="2"/>
  </r>
  <r>
    <n v="550516"/>
    <x v="1"/>
    <x v="0"/>
    <n v="30000"/>
    <n v="30000"/>
    <n v="0"/>
    <x v="0"/>
    <x v="1"/>
    <x v="2"/>
    <n v="426"/>
    <x v="6"/>
  </r>
  <r>
    <n v="550521"/>
    <x v="1"/>
    <x v="0"/>
    <n v="35000"/>
    <n v="35000"/>
    <n v="0"/>
    <x v="0"/>
    <x v="0"/>
    <x v="0"/>
    <n v="399"/>
    <x v="2"/>
  </r>
  <r>
    <n v="550526"/>
    <x v="1"/>
    <x v="1"/>
    <n v="30000"/>
    <n v="30000"/>
    <n v="0"/>
    <x v="0"/>
    <x v="0"/>
    <x v="0"/>
    <n v="443"/>
    <x v="3"/>
  </r>
  <r>
    <n v="550532"/>
    <x v="0"/>
    <x v="1"/>
    <n v="30000"/>
    <n v="30000"/>
    <n v="0"/>
    <x v="0"/>
    <x v="1"/>
    <x v="1"/>
    <n v="459"/>
    <x v="1"/>
  </r>
  <r>
    <n v="550536"/>
    <x v="0"/>
    <x v="2"/>
    <n v="35000"/>
    <n v="35000"/>
    <n v="0"/>
    <x v="0"/>
    <x v="0"/>
    <x v="0"/>
    <n v="465"/>
    <x v="1"/>
  </r>
  <r>
    <n v="550538"/>
    <x v="0"/>
    <x v="0"/>
    <n v="96000"/>
    <n v="96000"/>
    <n v="0"/>
    <x v="0"/>
    <x v="0"/>
    <x v="1"/>
    <n v="435"/>
    <x v="3"/>
  </r>
  <r>
    <n v="550540"/>
    <x v="1"/>
    <x v="0"/>
    <n v="38000"/>
    <n v="38000"/>
    <n v="0"/>
    <x v="0"/>
    <x v="1"/>
    <x v="1"/>
    <n v="479"/>
    <x v="8"/>
  </r>
  <r>
    <n v="550543"/>
    <x v="0"/>
    <x v="0"/>
    <n v="79000"/>
    <n v="79000"/>
    <n v="0"/>
    <x v="0"/>
    <x v="1"/>
    <x v="1"/>
    <n v="488"/>
    <x v="8"/>
  </r>
  <r>
    <n v="550545"/>
    <x v="2"/>
    <x v="0"/>
    <n v="30000"/>
    <n v="30000"/>
    <n v="0"/>
    <x v="0"/>
    <x v="1"/>
    <x v="1"/>
    <n v="507"/>
    <x v="0"/>
  </r>
  <r>
    <n v="550556"/>
    <x v="0"/>
    <x v="0"/>
    <n v="29900"/>
    <n v="29900"/>
    <n v="0"/>
    <x v="0"/>
    <x v="0"/>
    <x v="0"/>
    <n v="444"/>
    <x v="3"/>
  </r>
  <r>
    <n v="550566"/>
    <x v="1"/>
    <x v="0"/>
    <n v="500"/>
    <n v="500"/>
    <n v="0"/>
    <x v="0"/>
    <x v="0"/>
    <x v="0"/>
    <n v="431"/>
    <x v="3"/>
  </r>
  <r>
    <n v="550571"/>
    <x v="1"/>
    <x v="1"/>
    <n v="500"/>
    <n v="500"/>
    <n v="0"/>
    <x v="0"/>
    <x v="0"/>
    <x v="1"/>
    <n v="418"/>
    <x v="6"/>
  </r>
  <r>
    <n v="550573"/>
    <x v="0"/>
    <x v="2"/>
    <n v="40000"/>
    <n v="40000"/>
    <n v="0"/>
    <x v="0"/>
    <x v="0"/>
    <x v="2"/>
    <n v="428"/>
    <x v="6"/>
  </r>
  <r>
    <n v="550574"/>
    <x v="1"/>
    <x v="0"/>
    <n v="30000"/>
    <n v="30000"/>
    <n v="0"/>
    <x v="0"/>
    <x v="0"/>
    <x v="1"/>
    <n v="458"/>
    <x v="1"/>
  </r>
  <r>
    <n v="550586"/>
    <x v="0"/>
    <x v="0"/>
    <n v="36000"/>
    <n v="36000"/>
    <n v="0"/>
    <x v="0"/>
    <x v="0"/>
    <x v="1"/>
    <n v="458"/>
    <x v="1"/>
  </r>
  <r>
    <n v="550613"/>
    <x v="0"/>
    <x v="0"/>
    <n v="50000"/>
    <n v="50000"/>
    <n v="0"/>
    <x v="0"/>
    <x v="1"/>
    <x v="0"/>
    <n v="471"/>
    <x v="8"/>
  </r>
  <r>
    <n v="550616"/>
    <x v="0"/>
    <x v="0"/>
    <n v="5000"/>
    <n v="5000"/>
    <n v="0"/>
    <x v="0"/>
    <x v="1"/>
    <x v="1"/>
    <n v="448"/>
    <x v="3"/>
  </r>
  <r>
    <n v="550628"/>
    <x v="1"/>
    <x v="0"/>
    <n v="45500"/>
    <n v="45500"/>
    <n v="0"/>
    <x v="0"/>
    <x v="1"/>
    <x v="1"/>
    <n v="464"/>
    <x v="1"/>
  </r>
  <r>
    <n v="550678"/>
    <x v="1"/>
    <x v="0"/>
    <n v="10000"/>
    <n v="10000"/>
    <n v="0"/>
    <x v="0"/>
    <x v="1"/>
    <x v="2"/>
    <n v="434"/>
    <x v="3"/>
  </r>
  <r>
    <n v="550680"/>
    <x v="2"/>
    <x v="0"/>
    <n v="31000"/>
    <n v="31000"/>
    <n v="0"/>
    <x v="0"/>
    <x v="1"/>
    <x v="1"/>
    <n v="450"/>
    <x v="3"/>
  </r>
  <r>
    <n v="550687"/>
    <x v="0"/>
    <x v="0"/>
    <n v="55000"/>
    <n v="55000"/>
    <n v="0"/>
    <x v="0"/>
    <x v="0"/>
    <x v="1"/>
    <n v="481"/>
    <x v="8"/>
  </r>
  <r>
    <n v="550693"/>
    <x v="0"/>
    <x v="0"/>
    <n v="83000"/>
    <n v="83000"/>
    <n v="0"/>
    <x v="0"/>
    <x v="0"/>
    <x v="1"/>
    <n v="473"/>
    <x v="8"/>
  </r>
  <r>
    <n v="550714"/>
    <x v="0"/>
    <x v="0"/>
    <n v="85000"/>
    <n v="85000"/>
    <n v="0"/>
    <x v="0"/>
    <x v="1"/>
    <x v="0"/>
    <n v="481"/>
    <x v="8"/>
  </r>
  <r>
    <n v="550740"/>
    <x v="0"/>
    <x v="0"/>
    <n v="5000"/>
    <n v="5000"/>
    <n v="0"/>
    <x v="0"/>
    <x v="1"/>
    <x v="1"/>
    <n v="493"/>
    <x v="0"/>
  </r>
  <r>
    <n v="550744"/>
    <x v="0"/>
    <x v="0"/>
    <n v="35000"/>
    <n v="35000"/>
    <n v="0"/>
    <x v="0"/>
    <x v="1"/>
    <x v="0"/>
    <n v="497"/>
    <x v="0"/>
  </r>
  <r>
    <n v="550786"/>
    <x v="1"/>
    <x v="0"/>
    <n v="3000"/>
    <n v="3000"/>
    <n v="0"/>
    <x v="0"/>
    <x v="1"/>
    <x v="0"/>
    <n v="474"/>
    <x v="8"/>
  </r>
  <r>
    <n v="550810"/>
    <x v="0"/>
    <x v="0"/>
    <n v="41000"/>
    <n v="41000"/>
    <n v="0"/>
    <x v="0"/>
    <x v="0"/>
    <x v="1"/>
    <n v="428"/>
    <x v="6"/>
  </r>
  <r>
    <n v="550894"/>
    <x v="1"/>
    <x v="1"/>
    <n v="30000"/>
    <n v="30000"/>
    <n v="0"/>
    <x v="0"/>
    <x v="0"/>
    <x v="1"/>
    <n v="437"/>
    <x v="3"/>
  </r>
  <r>
    <n v="550895"/>
    <x v="0"/>
    <x v="0"/>
    <n v="30000"/>
    <n v="30000"/>
    <n v="0"/>
    <x v="0"/>
    <x v="1"/>
    <x v="0"/>
    <n v="416"/>
    <x v="6"/>
  </r>
  <r>
    <n v="551008"/>
    <x v="0"/>
    <x v="0"/>
    <n v="35000"/>
    <n v="35000"/>
    <n v="0"/>
    <x v="0"/>
    <x v="0"/>
    <x v="2"/>
    <n v="491"/>
    <x v="0"/>
  </r>
  <r>
    <n v="551015"/>
    <x v="0"/>
    <x v="1"/>
    <n v="18000"/>
    <n v="7488.88"/>
    <n v="1"/>
    <x v="1"/>
    <x v="1"/>
    <x v="2"/>
    <n v="415"/>
    <x v="6"/>
  </r>
  <r>
    <n v="551037"/>
    <x v="1"/>
    <x v="0"/>
    <n v="30000"/>
    <n v="30000"/>
    <n v="0"/>
    <x v="0"/>
    <x v="1"/>
    <x v="1"/>
    <n v="484"/>
    <x v="8"/>
  </r>
  <r>
    <n v="551042"/>
    <x v="0"/>
    <x v="1"/>
    <n v="35000"/>
    <n v="35000"/>
    <n v="0"/>
    <x v="0"/>
    <x v="0"/>
    <x v="1"/>
    <n v="492"/>
    <x v="0"/>
  </r>
  <r>
    <n v="551043"/>
    <x v="0"/>
    <x v="0"/>
    <n v="31500"/>
    <n v="31500"/>
    <n v="0"/>
    <x v="0"/>
    <x v="0"/>
    <x v="1"/>
    <n v="497"/>
    <x v="0"/>
  </r>
  <r>
    <n v="551046"/>
    <x v="1"/>
    <x v="0"/>
    <n v="35000"/>
    <n v="35000"/>
    <n v="0"/>
    <x v="0"/>
    <x v="1"/>
    <x v="0"/>
    <n v="459"/>
    <x v="1"/>
  </r>
  <r>
    <n v="551055"/>
    <x v="0"/>
    <x v="0"/>
    <n v="35000"/>
    <n v="35000"/>
    <n v="0"/>
    <x v="0"/>
    <x v="1"/>
    <x v="1"/>
    <n v="428"/>
    <x v="6"/>
  </r>
  <r>
    <n v="551061"/>
    <x v="1"/>
    <x v="1"/>
    <n v="44000"/>
    <n v="44000"/>
    <n v="0"/>
    <x v="0"/>
    <x v="1"/>
    <x v="1"/>
    <n v="521"/>
    <x v="7"/>
  </r>
  <r>
    <n v="551079"/>
    <x v="0"/>
    <x v="0"/>
    <n v="5000"/>
    <n v="5000"/>
    <n v="0"/>
    <x v="0"/>
    <x v="1"/>
    <x v="1"/>
    <n v="517"/>
    <x v="7"/>
  </r>
  <r>
    <n v="551084"/>
    <x v="0"/>
    <x v="2"/>
    <n v="8400"/>
    <n v="8400"/>
    <n v="0"/>
    <x v="0"/>
    <x v="0"/>
    <x v="0"/>
    <n v="390"/>
    <x v="4"/>
  </r>
  <r>
    <n v="551089"/>
    <x v="1"/>
    <x v="0"/>
    <n v="35000"/>
    <n v="35000"/>
    <n v="0"/>
    <x v="0"/>
    <x v="0"/>
    <x v="2"/>
    <n v="443"/>
    <x v="3"/>
  </r>
  <r>
    <n v="551090"/>
    <x v="1"/>
    <x v="0"/>
    <n v="35000"/>
    <n v="35000"/>
    <n v="0"/>
    <x v="0"/>
    <x v="1"/>
    <x v="2"/>
    <n v="513"/>
    <x v="7"/>
  </r>
  <r>
    <n v="551092"/>
    <x v="0"/>
    <x v="1"/>
    <n v="43000"/>
    <n v="43000"/>
    <n v="0"/>
    <x v="0"/>
    <x v="1"/>
    <x v="1"/>
    <n v="490"/>
    <x v="8"/>
  </r>
  <r>
    <n v="551103"/>
    <x v="1"/>
    <x v="0"/>
    <n v="38500"/>
    <n v="38500"/>
    <n v="0"/>
    <x v="0"/>
    <x v="1"/>
    <x v="2"/>
    <n v="496"/>
    <x v="0"/>
  </r>
  <r>
    <n v="551106"/>
    <x v="0"/>
    <x v="0"/>
    <n v="95000"/>
    <n v="95000"/>
    <n v="0"/>
    <x v="0"/>
    <x v="1"/>
    <x v="0"/>
    <n v="509"/>
    <x v="0"/>
  </r>
  <r>
    <n v="551112"/>
    <x v="1"/>
    <x v="1"/>
    <n v="10000"/>
    <n v="10000"/>
    <n v="0"/>
    <x v="0"/>
    <x v="0"/>
    <x v="1"/>
    <n v="464"/>
    <x v="1"/>
  </r>
  <r>
    <n v="551115"/>
    <x v="0"/>
    <x v="0"/>
    <n v="20000"/>
    <n v="20000"/>
    <n v="0"/>
    <x v="0"/>
    <x v="0"/>
    <x v="0"/>
    <n v="502"/>
    <x v="0"/>
  </r>
  <r>
    <n v="551117"/>
    <x v="1"/>
    <x v="0"/>
    <n v="30000"/>
    <n v="30000"/>
    <n v="0"/>
    <x v="0"/>
    <x v="1"/>
    <x v="0"/>
    <n v="418"/>
    <x v="6"/>
  </r>
  <r>
    <n v="551119"/>
    <x v="1"/>
    <x v="0"/>
    <n v="500"/>
    <n v="500"/>
    <n v="0"/>
    <x v="0"/>
    <x v="0"/>
    <x v="2"/>
    <n v="443"/>
    <x v="3"/>
  </r>
  <r>
    <n v="551121"/>
    <x v="0"/>
    <x v="1"/>
    <n v="35000"/>
    <n v="35000"/>
    <n v="0"/>
    <x v="0"/>
    <x v="0"/>
    <x v="1"/>
    <n v="445"/>
    <x v="3"/>
  </r>
  <r>
    <n v="551124"/>
    <x v="0"/>
    <x v="0"/>
    <n v="21500"/>
    <n v="21500"/>
    <n v="0"/>
    <x v="0"/>
    <x v="1"/>
    <x v="2"/>
    <n v="490"/>
    <x v="8"/>
  </r>
  <r>
    <n v="551128"/>
    <x v="0"/>
    <x v="0"/>
    <n v="12000"/>
    <n v="12000"/>
    <n v="0"/>
    <x v="0"/>
    <x v="0"/>
    <x v="0"/>
    <n v="499"/>
    <x v="0"/>
  </r>
  <r>
    <n v="551134"/>
    <x v="1"/>
    <x v="0"/>
    <n v="18000"/>
    <n v="18000"/>
    <n v="0"/>
    <x v="0"/>
    <x v="1"/>
    <x v="0"/>
    <n v="406"/>
    <x v="2"/>
  </r>
  <r>
    <n v="551140"/>
    <x v="0"/>
    <x v="0"/>
    <n v="35000"/>
    <n v="35000"/>
    <n v="0"/>
    <x v="0"/>
    <x v="1"/>
    <x v="0"/>
    <n v="446"/>
    <x v="3"/>
  </r>
  <r>
    <n v="551144"/>
    <x v="0"/>
    <x v="0"/>
    <n v="70000"/>
    <n v="70000"/>
    <n v="0"/>
    <x v="0"/>
    <x v="1"/>
    <x v="0"/>
    <n v="540"/>
    <x v="9"/>
  </r>
  <r>
    <n v="551150"/>
    <x v="0"/>
    <x v="0"/>
    <n v="22000"/>
    <n v="22000"/>
    <n v="0"/>
    <x v="0"/>
    <x v="0"/>
    <x v="1"/>
    <n v="537"/>
    <x v="9"/>
  </r>
  <r>
    <n v="551172"/>
    <x v="0"/>
    <x v="0"/>
    <n v="30000"/>
    <n v="30000"/>
    <n v="0"/>
    <x v="0"/>
    <x v="1"/>
    <x v="1"/>
    <n v="415"/>
    <x v="6"/>
  </r>
  <r>
    <n v="551180"/>
    <x v="1"/>
    <x v="0"/>
    <n v="500"/>
    <n v="500"/>
    <n v="0"/>
    <x v="0"/>
    <x v="0"/>
    <x v="1"/>
    <n v="445"/>
    <x v="3"/>
  </r>
  <r>
    <n v="551186"/>
    <x v="0"/>
    <x v="0"/>
    <n v="35000"/>
    <n v="35000"/>
    <n v="0"/>
    <x v="0"/>
    <x v="0"/>
    <x v="2"/>
    <n v="481"/>
    <x v="8"/>
  </r>
  <r>
    <n v="551187"/>
    <x v="0"/>
    <x v="0"/>
    <n v="58000"/>
    <n v="58000"/>
    <n v="0"/>
    <x v="0"/>
    <x v="0"/>
    <x v="0"/>
    <n v="446"/>
    <x v="3"/>
  </r>
  <r>
    <n v="551194"/>
    <x v="1"/>
    <x v="0"/>
    <n v="35000"/>
    <n v="35000"/>
    <n v="0"/>
    <x v="0"/>
    <x v="1"/>
    <x v="1"/>
    <n v="425"/>
    <x v="6"/>
  </r>
  <r>
    <n v="551199"/>
    <x v="1"/>
    <x v="0"/>
    <n v="20000"/>
    <n v="20000"/>
    <n v="0"/>
    <x v="0"/>
    <x v="1"/>
    <x v="1"/>
    <n v="469"/>
    <x v="1"/>
  </r>
  <r>
    <n v="551201"/>
    <x v="0"/>
    <x v="1"/>
    <n v="5000"/>
    <n v="5000"/>
    <n v="0"/>
    <x v="0"/>
    <x v="0"/>
    <x v="1"/>
    <n v="448"/>
    <x v="3"/>
  </r>
  <r>
    <n v="551202"/>
    <x v="0"/>
    <x v="0"/>
    <n v="60000"/>
    <n v="60000"/>
    <n v="0"/>
    <x v="0"/>
    <x v="1"/>
    <x v="2"/>
    <n v="456"/>
    <x v="1"/>
  </r>
  <r>
    <n v="551203"/>
    <x v="0"/>
    <x v="0"/>
    <n v="25000"/>
    <n v="25000"/>
    <n v="0"/>
    <x v="0"/>
    <x v="0"/>
    <x v="1"/>
    <n v="434"/>
    <x v="3"/>
  </r>
  <r>
    <n v="551222"/>
    <x v="0"/>
    <x v="0"/>
    <n v="24000"/>
    <n v="24000"/>
    <n v="0"/>
    <x v="0"/>
    <x v="0"/>
    <x v="1"/>
    <n v="447"/>
    <x v="3"/>
  </r>
  <r>
    <n v="551232"/>
    <x v="0"/>
    <x v="0"/>
    <n v="25000"/>
    <n v="25000"/>
    <n v="0"/>
    <x v="0"/>
    <x v="1"/>
    <x v="2"/>
    <n v="479"/>
    <x v="8"/>
  </r>
  <r>
    <n v="551240"/>
    <x v="0"/>
    <x v="0"/>
    <n v="55000"/>
    <n v="55000"/>
    <n v="0"/>
    <x v="0"/>
    <x v="1"/>
    <x v="0"/>
    <n v="482"/>
    <x v="8"/>
  </r>
  <r>
    <n v="551245"/>
    <x v="0"/>
    <x v="1"/>
    <n v="45000"/>
    <n v="45000"/>
    <n v="0"/>
    <x v="0"/>
    <x v="1"/>
    <x v="2"/>
    <n v="478"/>
    <x v="8"/>
  </r>
  <r>
    <n v="551247"/>
    <x v="0"/>
    <x v="1"/>
    <n v="18000"/>
    <n v="18000"/>
    <n v="0"/>
    <x v="0"/>
    <x v="1"/>
    <x v="2"/>
    <n v="476"/>
    <x v="8"/>
  </r>
  <r>
    <n v="551252"/>
    <x v="0"/>
    <x v="0"/>
    <n v="76950"/>
    <n v="76950"/>
    <n v="0"/>
    <x v="0"/>
    <x v="1"/>
    <x v="0"/>
    <n v="484"/>
    <x v="8"/>
  </r>
  <r>
    <n v="551253"/>
    <x v="0"/>
    <x v="1"/>
    <n v="80000"/>
    <n v="80000"/>
    <n v="0"/>
    <x v="0"/>
    <x v="0"/>
    <x v="1"/>
    <n v="450"/>
    <x v="3"/>
  </r>
  <r>
    <n v="551257"/>
    <x v="0"/>
    <x v="0"/>
    <n v="5000"/>
    <n v="5000"/>
    <n v="0"/>
    <x v="0"/>
    <x v="0"/>
    <x v="1"/>
    <n v="469"/>
    <x v="1"/>
  </r>
  <r>
    <n v="551258"/>
    <x v="1"/>
    <x v="0"/>
    <n v="35000"/>
    <n v="35000"/>
    <n v="0"/>
    <x v="0"/>
    <x v="1"/>
    <x v="2"/>
    <n v="462"/>
    <x v="1"/>
  </r>
  <r>
    <n v="551260"/>
    <x v="0"/>
    <x v="0"/>
    <n v="5000"/>
    <n v="5000"/>
    <n v="0"/>
    <x v="0"/>
    <x v="1"/>
    <x v="2"/>
    <n v="511"/>
    <x v="7"/>
  </r>
  <r>
    <n v="551278"/>
    <x v="1"/>
    <x v="0"/>
    <n v="80000"/>
    <n v="80000"/>
    <n v="0"/>
    <x v="0"/>
    <x v="1"/>
    <x v="0"/>
    <n v="424"/>
    <x v="6"/>
  </r>
  <r>
    <n v="551285"/>
    <x v="1"/>
    <x v="0"/>
    <n v="30000"/>
    <n v="30000"/>
    <n v="0"/>
    <x v="0"/>
    <x v="1"/>
    <x v="2"/>
    <n v="449"/>
    <x v="3"/>
  </r>
  <r>
    <n v="551294"/>
    <x v="0"/>
    <x v="1"/>
    <n v="10000"/>
    <n v="10000"/>
    <n v="0"/>
    <x v="0"/>
    <x v="1"/>
    <x v="0"/>
    <n v="484"/>
    <x v="8"/>
  </r>
  <r>
    <n v="551306"/>
    <x v="0"/>
    <x v="0"/>
    <n v="15000"/>
    <n v="15000"/>
    <n v="0"/>
    <x v="0"/>
    <x v="1"/>
    <x v="0"/>
    <n v="450"/>
    <x v="3"/>
  </r>
  <r>
    <n v="551313"/>
    <x v="1"/>
    <x v="0"/>
    <n v="20000"/>
    <n v="20000"/>
    <n v="0"/>
    <x v="0"/>
    <x v="1"/>
    <x v="0"/>
    <n v="441"/>
    <x v="3"/>
  </r>
  <r>
    <n v="551317"/>
    <x v="0"/>
    <x v="0"/>
    <n v="20000"/>
    <n v="20000"/>
    <n v="0"/>
    <x v="0"/>
    <x v="1"/>
    <x v="2"/>
    <n v="527"/>
    <x v="7"/>
  </r>
  <r>
    <n v="551319"/>
    <x v="1"/>
    <x v="0"/>
    <n v="35000"/>
    <n v="35000"/>
    <n v="0"/>
    <x v="0"/>
    <x v="0"/>
    <x v="2"/>
    <n v="465"/>
    <x v="1"/>
  </r>
  <r>
    <n v="551324"/>
    <x v="0"/>
    <x v="1"/>
    <n v="30000"/>
    <n v="30000"/>
    <n v="0"/>
    <x v="0"/>
    <x v="0"/>
    <x v="1"/>
    <n v="470"/>
    <x v="1"/>
  </r>
  <r>
    <n v="551326"/>
    <x v="2"/>
    <x v="0"/>
    <n v="35000"/>
    <n v="35000"/>
    <n v="0"/>
    <x v="0"/>
    <x v="0"/>
    <x v="1"/>
    <n v="410"/>
    <x v="2"/>
  </r>
  <r>
    <n v="551339"/>
    <x v="0"/>
    <x v="0"/>
    <n v="25000"/>
    <n v="25000"/>
    <n v="0"/>
    <x v="0"/>
    <x v="1"/>
    <x v="0"/>
    <n v="476"/>
    <x v="8"/>
  </r>
  <r>
    <n v="551343"/>
    <x v="1"/>
    <x v="0"/>
    <n v="20000"/>
    <n v="20000"/>
    <n v="0"/>
    <x v="0"/>
    <x v="1"/>
    <x v="2"/>
    <n v="490"/>
    <x v="8"/>
  </r>
  <r>
    <n v="551345"/>
    <x v="1"/>
    <x v="0"/>
    <n v="25000"/>
    <n v="25000"/>
    <n v="0"/>
    <x v="0"/>
    <x v="1"/>
    <x v="0"/>
    <n v="404"/>
    <x v="2"/>
  </r>
  <r>
    <n v="551348"/>
    <x v="1"/>
    <x v="0"/>
    <n v="30000"/>
    <n v="0"/>
    <n v="1"/>
    <x v="1"/>
    <x v="0"/>
    <x v="1"/>
    <n v="453"/>
    <x v="1"/>
  </r>
  <r>
    <n v="551375"/>
    <x v="0"/>
    <x v="1"/>
    <n v="30000"/>
    <n v="30000"/>
    <n v="0"/>
    <x v="0"/>
    <x v="0"/>
    <x v="1"/>
    <n v="446"/>
    <x v="3"/>
  </r>
  <r>
    <n v="551381"/>
    <x v="0"/>
    <x v="0"/>
    <n v="50000"/>
    <n v="50000"/>
    <n v="0"/>
    <x v="0"/>
    <x v="0"/>
    <x v="1"/>
    <n v="434"/>
    <x v="3"/>
  </r>
  <r>
    <n v="551391"/>
    <x v="0"/>
    <x v="1"/>
    <n v="21000"/>
    <n v="21000"/>
    <n v="0"/>
    <x v="0"/>
    <x v="1"/>
    <x v="2"/>
    <n v="446"/>
    <x v="3"/>
  </r>
  <r>
    <n v="551395"/>
    <x v="1"/>
    <x v="0"/>
    <n v="40000"/>
    <n v="40000"/>
    <n v="0"/>
    <x v="0"/>
    <x v="0"/>
    <x v="2"/>
    <n v="536"/>
    <x v="9"/>
  </r>
  <r>
    <n v="551401"/>
    <x v="0"/>
    <x v="0"/>
    <n v="35000"/>
    <n v="35000"/>
    <n v="0"/>
    <x v="0"/>
    <x v="1"/>
    <x v="0"/>
    <n v="492"/>
    <x v="0"/>
  </r>
  <r>
    <n v="551403"/>
    <x v="1"/>
    <x v="0"/>
    <n v="35000"/>
    <n v="35000"/>
    <n v="0"/>
    <x v="0"/>
    <x v="1"/>
    <x v="0"/>
    <n v="443"/>
    <x v="3"/>
  </r>
  <r>
    <n v="551406"/>
    <x v="0"/>
    <x v="0"/>
    <n v="80000"/>
    <n v="80000"/>
    <n v="0"/>
    <x v="0"/>
    <x v="1"/>
    <x v="0"/>
    <n v="552"/>
    <x v="10"/>
  </r>
  <r>
    <n v="551408"/>
    <x v="0"/>
    <x v="0"/>
    <n v="25000"/>
    <n v="25000"/>
    <n v="0"/>
    <x v="0"/>
    <x v="1"/>
    <x v="2"/>
    <n v="458"/>
    <x v="1"/>
  </r>
  <r>
    <n v="551411"/>
    <x v="0"/>
    <x v="2"/>
    <n v="18800"/>
    <n v="18800"/>
    <n v="0"/>
    <x v="0"/>
    <x v="0"/>
    <x v="1"/>
    <n v="450"/>
    <x v="3"/>
  </r>
  <r>
    <n v="551418"/>
    <x v="1"/>
    <x v="0"/>
    <n v="25000"/>
    <n v="25000"/>
    <n v="0"/>
    <x v="0"/>
    <x v="1"/>
    <x v="2"/>
    <n v="429"/>
    <x v="6"/>
  </r>
  <r>
    <n v="551419"/>
    <x v="1"/>
    <x v="0"/>
    <n v="30000"/>
    <n v="30000"/>
    <n v="0"/>
    <x v="0"/>
    <x v="1"/>
    <x v="1"/>
    <n v="524"/>
    <x v="7"/>
  </r>
  <r>
    <n v="551422"/>
    <x v="0"/>
    <x v="0"/>
    <n v="58000"/>
    <n v="58000"/>
    <n v="0"/>
    <x v="0"/>
    <x v="0"/>
    <x v="1"/>
    <n v="451"/>
    <x v="1"/>
  </r>
  <r>
    <n v="551426"/>
    <x v="0"/>
    <x v="0"/>
    <n v="10000"/>
    <n v="10000"/>
    <n v="0"/>
    <x v="0"/>
    <x v="1"/>
    <x v="0"/>
    <n v="474"/>
    <x v="8"/>
  </r>
  <r>
    <n v="551428"/>
    <x v="1"/>
    <x v="0"/>
    <n v="35000"/>
    <n v="35000"/>
    <n v="0"/>
    <x v="0"/>
    <x v="1"/>
    <x v="0"/>
    <n v="492"/>
    <x v="0"/>
  </r>
  <r>
    <n v="551429"/>
    <x v="0"/>
    <x v="1"/>
    <n v="35000"/>
    <n v="35000"/>
    <n v="0"/>
    <x v="0"/>
    <x v="1"/>
    <x v="0"/>
    <n v="513"/>
    <x v="7"/>
  </r>
  <r>
    <n v="551431"/>
    <x v="1"/>
    <x v="0"/>
    <n v="35000"/>
    <n v="35000"/>
    <n v="0"/>
    <x v="0"/>
    <x v="0"/>
    <x v="2"/>
    <n v="439"/>
    <x v="3"/>
  </r>
  <r>
    <n v="551438"/>
    <x v="0"/>
    <x v="2"/>
    <n v="30000"/>
    <n v="30000"/>
    <n v="0"/>
    <x v="0"/>
    <x v="0"/>
    <x v="1"/>
    <n v="449"/>
    <x v="3"/>
  </r>
  <r>
    <n v="551440"/>
    <x v="1"/>
    <x v="0"/>
    <n v="30000"/>
    <n v="30000"/>
    <n v="0"/>
    <x v="0"/>
    <x v="1"/>
    <x v="0"/>
    <n v="442"/>
    <x v="3"/>
  </r>
  <r>
    <n v="551444"/>
    <x v="0"/>
    <x v="0"/>
    <n v="35800"/>
    <n v="35800"/>
    <n v="0"/>
    <x v="0"/>
    <x v="0"/>
    <x v="1"/>
    <n v="415"/>
    <x v="6"/>
  </r>
  <r>
    <n v="551445"/>
    <x v="0"/>
    <x v="0"/>
    <n v="30000"/>
    <n v="30000"/>
    <n v="0"/>
    <x v="0"/>
    <x v="1"/>
    <x v="0"/>
    <n v="500"/>
    <x v="0"/>
  </r>
  <r>
    <n v="551448"/>
    <x v="1"/>
    <x v="0"/>
    <n v="1000"/>
    <n v="1000"/>
    <n v="0"/>
    <x v="0"/>
    <x v="1"/>
    <x v="0"/>
    <n v="433"/>
    <x v="3"/>
  </r>
  <r>
    <n v="551453"/>
    <x v="0"/>
    <x v="0"/>
    <n v="18500"/>
    <n v="18500"/>
    <n v="0"/>
    <x v="0"/>
    <x v="1"/>
    <x v="1"/>
    <n v="492"/>
    <x v="0"/>
  </r>
  <r>
    <n v="551456"/>
    <x v="1"/>
    <x v="0"/>
    <n v="30500"/>
    <n v="506"/>
    <n v="1"/>
    <x v="1"/>
    <x v="0"/>
    <x v="0"/>
    <n v="425"/>
    <x v="6"/>
  </r>
  <r>
    <n v="551462"/>
    <x v="0"/>
    <x v="0"/>
    <n v="30000"/>
    <n v="30000"/>
    <n v="0"/>
    <x v="0"/>
    <x v="1"/>
    <x v="1"/>
    <n v="472"/>
    <x v="8"/>
  </r>
  <r>
    <n v="551464"/>
    <x v="0"/>
    <x v="0"/>
    <n v="40000"/>
    <n v="40000"/>
    <n v="0"/>
    <x v="0"/>
    <x v="0"/>
    <x v="0"/>
    <n v="463"/>
    <x v="1"/>
  </r>
  <r>
    <n v="551465"/>
    <x v="0"/>
    <x v="1"/>
    <n v="40000"/>
    <n v="40000"/>
    <n v="0"/>
    <x v="0"/>
    <x v="1"/>
    <x v="2"/>
    <n v="482"/>
    <x v="8"/>
  </r>
  <r>
    <n v="551470"/>
    <x v="0"/>
    <x v="0"/>
    <n v="69000"/>
    <n v="69000"/>
    <n v="0"/>
    <x v="0"/>
    <x v="1"/>
    <x v="1"/>
    <n v="482"/>
    <x v="8"/>
  </r>
  <r>
    <n v="551473"/>
    <x v="0"/>
    <x v="0"/>
    <n v="10000"/>
    <n v="10000"/>
    <n v="0"/>
    <x v="0"/>
    <x v="0"/>
    <x v="1"/>
    <n v="405"/>
    <x v="2"/>
  </r>
  <r>
    <n v="551475"/>
    <x v="0"/>
    <x v="0"/>
    <n v="35000"/>
    <n v="35000"/>
    <n v="0"/>
    <x v="0"/>
    <x v="0"/>
    <x v="0"/>
    <n v="421"/>
    <x v="6"/>
  </r>
  <r>
    <n v="551480"/>
    <x v="0"/>
    <x v="1"/>
    <n v="35000"/>
    <n v="35000"/>
    <n v="0"/>
    <x v="0"/>
    <x v="0"/>
    <x v="1"/>
    <n v="427"/>
    <x v="6"/>
  </r>
  <r>
    <n v="551483"/>
    <x v="0"/>
    <x v="2"/>
    <n v="30000"/>
    <n v="30000"/>
    <n v="0"/>
    <x v="0"/>
    <x v="0"/>
    <x v="1"/>
    <n v="476"/>
    <x v="8"/>
  </r>
  <r>
    <n v="551489"/>
    <x v="0"/>
    <x v="0"/>
    <n v="40000"/>
    <n v="40000"/>
    <n v="0"/>
    <x v="0"/>
    <x v="1"/>
    <x v="0"/>
    <n v="510"/>
    <x v="0"/>
  </r>
  <r>
    <n v="551498"/>
    <x v="1"/>
    <x v="0"/>
    <n v="25000"/>
    <n v="25000"/>
    <n v="0"/>
    <x v="0"/>
    <x v="1"/>
    <x v="1"/>
    <n v="450"/>
    <x v="3"/>
  </r>
  <r>
    <n v="551499"/>
    <x v="0"/>
    <x v="0"/>
    <n v="20000"/>
    <n v="0"/>
    <n v="1"/>
    <x v="1"/>
    <x v="0"/>
    <x v="2"/>
    <n v="390"/>
    <x v="4"/>
  </r>
  <r>
    <n v="551507"/>
    <x v="0"/>
    <x v="0"/>
    <n v="70000"/>
    <n v="70000"/>
    <n v="0"/>
    <x v="0"/>
    <x v="1"/>
    <x v="0"/>
    <n v="522"/>
    <x v="7"/>
  </r>
  <r>
    <n v="551512"/>
    <x v="1"/>
    <x v="0"/>
    <n v="30000"/>
    <n v="30000"/>
    <n v="0"/>
    <x v="0"/>
    <x v="1"/>
    <x v="0"/>
    <n v="428"/>
    <x v="6"/>
  </r>
  <r>
    <n v="551514"/>
    <x v="0"/>
    <x v="1"/>
    <n v="35000"/>
    <n v="35000"/>
    <n v="0"/>
    <x v="0"/>
    <x v="1"/>
    <x v="1"/>
    <n v="480"/>
    <x v="8"/>
  </r>
  <r>
    <n v="551515"/>
    <x v="0"/>
    <x v="0"/>
    <n v="30000"/>
    <n v="30000"/>
    <n v="0"/>
    <x v="0"/>
    <x v="0"/>
    <x v="1"/>
    <n v="415"/>
    <x v="6"/>
  </r>
  <r>
    <n v="551520"/>
    <x v="0"/>
    <x v="0"/>
    <n v="35000"/>
    <n v="35000"/>
    <n v="0"/>
    <x v="0"/>
    <x v="1"/>
    <x v="2"/>
    <n v="489"/>
    <x v="8"/>
  </r>
  <r>
    <n v="551526"/>
    <x v="2"/>
    <x v="0"/>
    <n v="30000"/>
    <n v="30000"/>
    <n v="0"/>
    <x v="0"/>
    <x v="1"/>
    <x v="1"/>
    <n v="452"/>
    <x v="1"/>
  </r>
  <r>
    <n v="551534"/>
    <x v="1"/>
    <x v="0"/>
    <n v="25000"/>
    <n v="25000"/>
    <n v="0"/>
    <x v="0"/>
    <x v="1"/>
    <x v="0"/>
    <n v="450"/>
    <x v="3"/>
  </r>
  <r>
    <n v="551536"/>
    <x v="1"/>
    <x v="0"/>
    <n v="45000"/>
    <n v="45000"/>
    <n v="0"/>
    <x v="0"/>
    <x v="1"/>
    <x v="2"/>
    <n v="462"/>
    <x v="1"/>
  </r>
  <r>
    <n v="551537"/>
    <x v="1"/>
    <x v="0"/>
    <n v="35000"/>
    <n v="35000"/>
    <n v="0"/>
    <x v="0"/>
    <x v="1"/>
    <x v="0"/>
    <n v="461"/>
    <x v="1"/>
  </r>
  <r>
    <n v="551539"/>
    <x v="0"/>
    <x v="0"/>
    <n v="40000"/>
    <n v="40000"/>
    <n v="0"/>
    <x v="0"/>
    <x v="0"/>
    <x v="0"/>
    <n v="404"/>
    <x v="2"/>
  </r>
  <r>
    <n v="551540"/>
    <x v="0"/>
    <x v="0"/>
    <n v="48000"/>
    <n v="48000"/>
    <n v="0"/>
    <x v="0"/>
    <x v="0"/>
    <x v="1"/>
    <n v="491"/>
    <x v="0"/>
  </r>
  <r>
    <n v="551546"/>
    <x v="1"/>
    <x v="0"/>
    <n v="6000"/>
    <n v="6000"/>
    <n v="0"/>
    <x v="0"/>
    <x v="1"/>
    <x v="0"/>
    <n v="468"/>
    <x v="1"/>
  </r>
  <r>
    <n v="551548"/>
    <x v="0"/>
    <x v="0"/>
    <n v="18000"/>
    <n v="18000"/>
    <n v="0"/>
    <x v="0"/>
    <x v="0"/>
    <x v="0"/>
    <n v="390"/>
    <x v="4"/>
  </r>
  <r>
    <n v="551561"/>
    <x v="0"/>
    <x v="0"/>
    <n v="70000"/>
    <n v="70000"/>
    <n v="0"/>
    <x v="0"/>
    <x v="1"/>
    <x v="2"/>
    <n v="486"/>
    <x v="8"/>
  </r>
  <r>
    <n v="551565"/>
    <x v="1"/>
    <x v="0"/>
    <n v="39000"/>
    <n v="39000"/>
    <n v="0"/>
    <x v="0"/>
    <x v="0"/>
    <x v="1"/>
    <n v="493"/>
    <x v="0"/>
  </r>
  <r>
    <n v="551566"/>
    <x v="0"/>
    <x v="2"/>
    <n v="30000"/>
    <n v="30000"/>
    <n v="0"/>
    <x v="0"/>
    <x v="1"/>
    <x v="2"/>
    <n v="523"/>
    <x v="7"/>
  </r>
  <r>
    <n v="551567"/>
    <x v="1"/>
    <x v="0"/>
    <n v="1000"/>
    <n v="1000"/>
    <n v="0"/>
    <x v="0"/>
    <x v="1"/>
    <x v="0"/>
    <n v="474"/>
    <x v="8"/>
  </r>
  <r>
    <n v="551570"/>
    <x v="1"/>
    <x v="0"/>
    <n v="30000"/>
    <n v="30000"/>
    <n v="0"/>
    <x v="0"/>
    <x v="1"/>
    <x v="2"/>
    <n v="477"/>
    <x v="8"/>
  </r>
  <r>
    <n v="551574"/>
    <x v="0"/>
    <x v="0"/>
    <n v="137000"/>
    <n v="137000"/>
    <n v="0"/>
    <x v="0"/>
    <x v="1"/>
    <x v="0"/>
    <n v="563"/>
    <x v="10"/>
  </r>
  <r>
    <n v="551591"/>
    <x v="1"/>
    <x v="0"/>
    <n v="30000"/>
    <n v="30000"/>
    <n v="0"/>
    <x v="0"/>
    <x v="1"/>
    <x v="1"/>
    <n v="440"/>
    <x v="3"/>
  </r>
  <r>
    <n v="551593"/>
    <x v="0"/>
    <x v="2"/>
    <n v="30000"/>
    <n v="30000"/>
    <n v="0"/>
    <x v="0"/>
    <x v="0"/>
    <x v="1"/>
    <n v="401"/>
    <x v="2"/>
  </r>
  <r>
    <n v="551595"/>
    <x v="0"/>
    <x v="0"/>
    <n v="37200"/>
    <n v="37200"/>
    <n v="0"/>
    <x v="0"/>
    <x v="1"/>
    <x v="0"/>
    <n v="555"/>
    <x v="10"/>
  </r>
  <r>
    <n v="551596"/>
    <x v="0"/>
    <x v="1"/>
    <n v="35000"/>
    <n v="35000"/>
    <n v="0"/>
    <x v="0"/>
    <x v="1"/>
    <x v="0"/>
    <n v="442"/>
    <x v="3"/>
  </r>
  <r>
    <n v="551597"/>
    <x v="0"/>
    <x v="0"/>
    <n v="60000"/>
    <n v="60000"/>
    <n v="0"/>
    <x v="0"/>
    <x v="0"/>
    <x v="1"/>
    <n v="429"/>
    <x v="6"/>
  </r>
  <r>
    <n v="551607"/>
    <x v="0"/>
    <x v="0"/>
    <n v="25000"/>
    <n v="25000"/>
    <n v="0"/>
    <x v="0"/>
    <x v="1"/>
    <x v="1"/>
    <n v="443"/>
    <x v="3"/>
  </r>
  <r>
    <n v="551613"/>
    <x v="0"/>
    <x v="0"/>
    <n v="30000"/>
    <n v="30000"/>
    <n v="0"/>
    <x v="0"/>
    <x v="0"/>
    <x v="0"/>
    <n v="475"/>
    <x v="8"/>
  </r>
  <r>
    <n v="551622"/>
    <x v="0"/>
    <x v="0"/>
    <n v="30000"/>
    <n v="30000"/>
    <n v="0"/>
    <x v="0"/>
    <x v="1"/>
    <x v="0"/>
    <n v="479"/>
    <x v="8"/>
  </r>
  <r>
    <n v="551624"/>
    <x v="1"/>
    <x v="0"/>
    <n v="20000"/>
    <n v="20000"/>
    <n v="0"/>
    <x v="0"/>
    <x v="1"/>
    <x v="1"/>
    <n v="456"/>
    <x v="1"/>
  </r>
  <r>
    <n v="551626"/>
    <x v="0"/>
    <x v="0"/>
    <n v="60000"/>
    <n v="60000"/>
    <n v="0"/>
    <x v="0"/>
    <x v="1"/>
    <x v="1"/>
    <n v="492"/>
    <x v="0"/>
  </r>
  <r>
    <n v="551628"/>
    <x v="1"/>
    <x v="0"/>
    <n v="33000"/>
    <n v="33000"/>
    <n v="0"/>
    <x v="0"/>
    <x v="1"/>
    <x v="0"/>
    <n v="475"/>
    <x v="8"/>
  </r>
  <r>
    <n v="551629"/>
    <x v="0"/>
    <x v="0"/>
    <n v="60600"/>
    <n v="60600"/>
    <n v="0"/>
    <x v="0"/>
    <x v="1"/>
    <x v="1"/>
    <n v="445"/>
    <x v="3"/>
  </r>
  <r>
    <n v="551630"/>
    <x v="1"/>
    <x v="0"/>
    <n v="35000"/>
    <n v="35000"/>
    <n v="0"/>
    <x v="0"/>
    <x v="1"/>
    <x v="0"/>
    <n v="463"/>
    <x v="1"/>
  </r>
  <r>
    <n v="551631"/>
    <x v="0"/>
    <x v="0"/>
    <n v="66000"/>
    <n v="66000"/>
    <n v="0"/>
    <x v="0"/>
    <x v="1"/>
    <x v="0"/>
    <n v="458"/>
    <x v="1"/>
  </r>
  <r>
    <n v="551633"/>
    <x v="1"/>
    <x v="0"/>
    <n v="35000"/>
    <n v="35000"/>
    <n v="0"/>
    <x v="0"/>
    <x v="1"/>
    <x v="0"/>
    <n v="511"/>
    <x v="7"/>
  </r>
  <r>
    <n v="551634"/>
    <x v="1"/>
    <x v="0"/>
    <n v="500"/>
    <n v="500"/>
    <n v="0"/>
    <x v="0"/>
    <x v="1"/>
    <x v="0"/>
    <n v="397"/>
    <x v="2"/>
  </r>
  <r>
    <n v="551637"/>
    <x v="0"/>
    <x v="0"/>
    <n v="26500"/>
    <n v="26500"/>
    <n v="0"/>
    <x v="0"/>
    <x v="0"/>
    <x v="2"/>
    <n v="450"/>
    <x v="3"/>
  </r>
  <r>
    <n v="551638"/>
    <x v="0"/>
    <x v="2"/>
    <n v="15000"/>
    <n v="15000"/>
    <n v="0"/>
    <x v="0"/>
    <x v="1"/>
    <x v="0"/>
    <n v="477"/>
    <x v="8"/>
  </r>
  <r>
    <n v="551652"/>
    <x v="0"/>
    <x v="0"/>
    <n v="35000"/>
    <n v="35000"/>
    <n v="0"/>
    <x v="0"/>
    <x v="1"/>
    <x v="1"/>
    <n v="446"/>
    <x v="3"/>
  </r>
  <r>
    <n v="551672"/>
    <x v="0"/>
    <x v="0"/>
    <n v="40000"/>
    <n v="40000"/>
    <n v="0"/>
    <x v="0"/>
    <x v="1"/>
    <x v="1"/>
    <n v="504"/>
    <x v="0"/>
  </r>
  <r>
    <n v="551675"/>
    <x v="0"/>
    <x v="0"/>
    <n v="35000"/>
    <n v="35000"/>
    <n v="0"/>
    <x v="0"/>
    <x v="1"/>
    <x v="1"/>
    <n v="478"/>
    <x v="8"/>
  </r>
  <r>
    <n v="551681"/>
    <x v="1"/>
    <x v="0"/>
    <n v="1500"/>
    <n v="1500"/>
    <n v="0"/>
    <x v="0"/>
    <x v="0"/>
    <x v="1"/>
    <n v="422"/>
    <x v="6"/>
  </r>
  <r>
    <n v="551699"/>
    <x v="1"/>
    <x v="1"/>
    <n v="1000"/>
    <n v="1000"/>
    <n v="0"/>
    <x v="0"/>
    <x v="1"/>
    <x v="1"/>
    <n v="451"/>
    <x v="1"/>
  </r>
  <r>
    <n v="551712"/>
    <x v="0"/>
    <x v="0"/>
    <n v="3000"/>
    <n v="3000"/>
    <n v="0"/>
    <x v="0"/>
    <x v="1"/>
    <x v="2"/>
    <n v="462"/>
    <x v="1"/>
  </r>
  <r>
    <n v="551714"/>
    <x v="0"/>
    <x v="1"/>
    <n v="49000"/>
    <n v="49000"/>
    <n v="0"/>
    <x v="0"/>
    <x v="0"/>
    <x v="0"/>
    <n v="468"/>
    <x v="1"/>
  </r>
  <r>
    <n v="551715"/>
    <x v="0"/>
    <x v="0"/>
    <n v="42000"/>
    <n v="42000"/>
    <n v="0"/>
    <x v="0"/>
    <x v="0"/>
    <x v="0"/>
    <n v="458"/>
    <x v="1"/>
  </r>
  <r>
    <n v="551716"/>
    <x v="1"/>
    <x v="0"/>
    <n v="10000"/>
    <n v="10000"/>
    <n v="0"/>
    <x v="0"/>
    <x v="0"/>
    <x v="1"/>
    <n v="420"/>
    <x v="6"/>
  </r>
  <r>
    <n v="551717"/>
    <x v="1"/>
    <x v="0"/>
    <n v="108000"/>
    <n v="108000"/>
    <n v="0"/>
    <x v="0"/>
    <x v="0"/>
    <x v="1"/>
    <n v="422"/>
    <x v="6"/>
  </r>
  <r>
    <n v="551718"/>
    <x v="0"/>
    <x v="0"/>
    <n v="17000"/>
    <n v="17000"/>
    <n v="0"/>
    <x v="0"/>
    <x v="1"/>
    <x v="0"/>
    <n v="499"/>
    <x v="0"/>
  </r>
  <r>
    <n v="551719"/>
    <x v="1"/>
    <x v="0"/>
    <n v="23000"/>
    <n v="23000"/>
    <n v="0"/>
    <x v="0"/>
    <x v="0"/>
    <x v="1"/>
    <n v="522"/>
    <x v="7"/>
  </r>
  <r>
    <n v="551722"/>
    <x v="0"/>
    <x v="0"/>
    <n v="40670"/>
    <n v="40670"/>
    <n v="0"/>
    <x v="0"/>
    <x v="0"/>
    <x v="0"/>
    <n v="446"/>
    <x v="3"/>
  </r>
  <r>
    <n v="551726"/>
    <x v="0"/>
    <x v="0"/>
    <n v="20000"/>
    <n v="20000"/>
    <n v="0"/>
    <x v="0"/>
    <x v="0"/>
    <x v="1"/>
    <n v="347"/>
    <x v="11"/>
  </r>
  <r>
    <n v="551730"/>
    <x v="1"/>
    <x v="0"/>
    <n v="35000"/>
    <n v="35000"/>
    <n v="0"/>
    <x v="0"/>
    <x v="1"/>
    <x v="2"/>
    <n v="499"/>
    <x v="0"/>
  </r>
  <r>
    <n v="551731"/>
    <x v="0"/>
    <x v="0"/>
    <n v="30000"/>
    <n v="30000"/>
    <n v="0"/>
    <x v="0"/>
    <x v="1"/>
    <x v="1"/>
    <n v="441"/>
    <x v="3"/>
  </r>
  <r>
    <n v="551738"/>
    <x v="0"/>
    <x v="0"/>
    <n v="30000"/>
    <n v="30000"/>
    <n v="0"/>
    <x v="0"/>
    <x v="1"/>
    <x v="2"/>
    <n v="480"/>
    <x v="8"/>
  </r>
  <r>
    <n v="551739"/>
    <x v="1"/>
    <x v="0"/>
    <n v="40000"/>
    <n v="40000"/>
    <n v="0"/>
    <x v="0"/>
    <x v="1"/>
    <x v="1"/>
    <n v="476"/>
    <x v="8"/>
  </r>
  <r>
    <n v="551752"/>
    <x v="0"/>
    <x v="0"/>
    <n v="17000"/>
    <n v="17000"/>
    <n v="0"/>
    <x v="0"/>
    <x v="0"/>
    <x v="1"/>
    <n v="402"/>
    <x v="2"/>
  </r>
  <r>
    <n v="551757"/>
    <x v="0"/>
    <x v="0"/>
    <n v="30000"/>
    <n v="30000"/>
    <n v="0"/>
    <x v="0"/>
    <x v="1"/>
    <x v="1"/>
    <n v="463"/>
    <x v="1"/>
  </r>
  <r>
    <n v="551760"/>
    <x v="0"/>
    <x v="1"/>
    <n v="3000"/>
    <n v="3000"/>
    <n v="0"/>
    <x v="0"/>
    <x v="1"/>
    <x v="2"/>
    <n v="428"/>
    <x v="6"/>
  </r>
  <r>
    <n v="551772"/>
    <x v="0"/>
    <x v="0"/>
    <n v="35000"/>
    <n v="35000"/>
    <n v="0"/>
    <x v="0"/>
    <x v="1"/>
    <x v="0"/>
    <n v="510"/>
    <x v="0"/>
  </r>
  <r>
    <n v="551774"/>
    <x v="1"/>
    <x v="0"/>
    <n v="30000"/>
    <n v="30000"/>
    <n v="0"/>
    <x v="0"/>
    <x v="1"/>
    <x v="0"/>
    <n v="461"/>
    <x v="1"/>
  </r>
  <r>
    <n v="551775"/>
    <x v="1"/>
    <x v="0"/>
    <n v="25000"/>
    <n v="25000"/>
    <n v="0"/>
    <x v="0"/>
    <x v="1"/>
    <x v="0"/>
    <n v="438"/>
    <x v="3"/>
  </r>
  <r>
    <n v="551787"/>
    <x v="1"/>
    <x v="1"/>
    <n v="30000"/>
    <n v="30000"/>
    <n v="0"/>
    <x v="0"/>
    <x v="0"/>
    <x v="0"/>
    <n v="416"/>
    <x v="6"/>
  </r>
  <r>
    <n v="551791"/>
    <x v="0"/>
    <x v="0"/>
    <n v="0"/>
    <n v="0"/>
    <n v="1"/>
    <x v="1"/>
    <x v="0"/>
    <x v="1"/>
    <n v="455"/>
    <x v="1"/>
  </r>
  <r>
    <n v="551805"/>
    <x v="1"/>
    <x v="0"/>
    <n v="40000"/>
    <n v="40000"/>
    <n v="0"/>
    <x v="0"/>
    <x v="0"/>
    <x v="1"/>
    <n v="484"/>
    <x v="8"/>
  </r>
  <r>
    <n v="551811"/>
    <x v="1"/>
    <x v="0"/>
    <n v="20000"/>
    <n v="20000"/>
    <n v="0"/>
    <x v="0"/>
    <x v="0"/>
    <x v="1"/>
    <n v="440"/>
    <x v="3"/>
  </r>
  <r>
    <n v="551833"/>
    <x v="0"/>
    <x v="0"/>
    <n v="40000"/>
    <n v="0"/>
    <n v="1"/>
    <x v="1"/>
    <x v="0"/>
    <x v="0"/>
    <n v="458"/>
    <x v="1"/>
  </r>
  <r>
    <n v="551837"/>
    <x v="0"/>
    <x v="1"/>
    <n v="45000"/>
    <n v="45000"/>
    <n v="0"/>
    <x v="0"/>
    <x v="1"/>
    <x v="0"/>
    <n v="518"/>
    <x v="7"/>
  </r>
  <r>
    <n v="551841"/>
    <x v="0"/>
    <x v="1"/>
    <n v="42500"/>
    <n v="42500"/>
    <n v="0"/>
    <x v="0"/>
    <x v="1"/>
    <x v="1"/>
    <n v="534"/>
    <x v="9"/>
  </r>
  <r>
    <n v="551845"/>
    <x v="1"/>
    <x v="0"/>
    <n v="30000"/>
    <n v="30000"/>
    <n v="0"/>
    <x v="0"/>
    <x v="0"/>
    <x v="0"/>
    <n v="406"/>
    <x v="2"/>
  </r>
  <r>
    <n v="551856"/>
    <x v="0"/>
    <x v="0"/>
    <n v="50000"/>
    <n v="50000"/>
    <n v="0"/>
    <x v="0"/>
    <x v="1"/>
    <x v="0"/>
    <n v="399"/>
    <x v="2"/>
  </r>
  <r>
    <n v="551859"/>
    <x v="0"/>
    <x v="0"/>
    <n v="35000"/>
    <n v="35000"/>
    <n v="0"/>
    <x v="0"/>
    <x v="1"/>
    <x v="0"/>
    <n v="420"/>
    <x v="6"/>
  </r>
  <r>
    <n v="551860"/>
    <x v="0"/>
    <x v="0"/>
    <n v="49000"/>
    <n v="49000"/>
    <n v="0"/>
    <x v="0"/>
    <x v="0"/>
    <x v="1"/>
    <n v="456"/>
    <x v="1"/>
  </r>
  <r>
    <n v="551865"/>
    <x v="1"/>
    <x v="0"/>
    <n v="50000"/>
    <n v="50000"/>
    <n v="0"/>
    <x v="0"/>
    <x v="1"/>
    <x v="2"/>
    <n v="478"/>
    <x v="8"/>
  </r>
  <r>
    <n v="551870"/>
    <x v="1"/>
    <x v="0"/>
    <n v="24000"/>
    <n v="24000"/>
    <n v="0"/>
    <x v="0"/>
    <x v="1"/>
    <x v="0"/>
    <n v="483"/>
    <x v="8"/>
  </r>
  <r>
    <n v="551872"/>
    <x v="1"/>
    <x v="0"/>
    <n v="35000"/>
    <n v="35000"/>
    <n v="0"/>
    <x v="0"/>
    <x v="1"/>
    <x v="2"/>
    <n v="467"/>
    <x v="1"/>
  </r>
  <r>
    <n v="551873"/>
    <x v="0"/>
    <x v="0"/>
    <n v="40000"/>
    <n v="40000"/>
    <n v="0"/>
    <x v="0"/>
    <x v="1"/>
    <x v="2"/>
    <n v="428"/>
    <x v="6"/>
  </r>
  <r>
    <n v="551887"/>
    <x v="0"/>
    <x v="0"/>
    <n v="40000"/>
    <n v="40000"/>
    <n v="0"/>
    <x v="0"/>
    <x v="1"/>
    <x v="1"/>
    <n v="475"/>
    <x v="8"/>
  </r>
  <r>
    <n v="551889"/>
    <x v="0"/>
    <x v="0"/>
    <n v="20000"/>
    <n v="20000"/>
    <n v="0"/>
    <x v="0"/>
    <x v="1"/>
    <x v="2"/>
    <n v="485"/>
    <x v="8"/>
  </r>
  <r>
    <n v="551891"/>
    <x v="0"/>
    <x v="0"/>
    <n v="25000"/>
    <n v="25000"/>
    <n v="0"/>
    <x v="0"/>
    <x v="1"/>
    <x v="1"/>
    <n v="487"/>
    <x v="8"/>
  </r>
  <r>
    <n v="551900"/>
    <x v="0"/>
    <x v="0"/>
    <n v="69001"/>
    <n v="69001"/>
    <n v="0"/>
    <x v="0"/>
    <x v="0"/>
    <x v="0"/>
    <n v="454"/>
    <x v="1"/>
  </r>
  <r>
    <n v="551907"/>
    <x v="0"/>
    <x v="0"/>
    <n v="15000"/>
    <n v="15000"/>
    <n v="0"/>
    <x v="0"/>
    <x v="0"/>
    <x v="0"/>
    <n v="437"/>
    <x v="3"/>
  </r>
  <r>
    <n v="551925"/>
    <x v="2"/>
    <x v="2"/>
    <n v="30000"/>
    <n v="30000"/>
    <n v="0"/>
    <x v="0"/>
    <x v="1"/>
    <x v="1"/>
    <n v="498"/>
    <x v="0"/>
  </r>
  <r>
    <n v="551930"/>
    <x v="0"/>
    <x v="2"/>
    <n v="24000"/>
    <n v="24000"/>
    <n v="0"/>
    <x v="0"/>
    <x v="0"/>
    <x v="1"/>
    <n v="477"/>
    <x v="8"/>
  </r>
  <r>
    <n v="551935"/>
    <x v="0"/>
    <x v="1"/>
    <n v="25000"/>
    <n v="25000"/>
    <n v="0"/>
    <x v="0"/>
    <x v="0"/>
    <x v="1"/>
    <n v="488"/>
    <x v="8"/>
  </r>
  <r>
    <n v="551936"/>
    <x v="0"/>
    <x v="0"/>
    <n v="20000"/>
    <n v="20000"/>
    <n v="0"/>
    <x v="0"/>
    <x v="0"/>
    <x v="2"/>
    <n v="445"/>
    <x v="3"/>
  </r>
  <r>
    <n v="551937"/>
    <x v="1"/>
    <x v="0"/>
    <n v="38000"/>
    <n v="38000"/>
    <n v="0"/>
    <x v="0"/>
    <x v="1"/>
    <x v="1"/>
    <n v="411"/>
    <x v="6"/>
  </r>
  <r>
    <n v="551959"/>
    <x v="0"/>
    <x v="1"/>
    <n v="50000"/>
    <n v="50000"/>
    <n v="0"/>
    <x v="0"/>
    <x v="1"/>
    <x v="0"/>
    <n v="496"/>
    <x v="0"/>
  </r>
  <r>
    <n v="551967"/>
    <x v="0"/>
    <x v="2"/>
    <n v="17500"/>
    <n v="17500"/>
    <n v="0"/>
    <x v="0"/>
    <x v="0"/>
    <x v="1"/>
    <n v="525"/>
    <x v="7"/>
  </r>
  <r>
    <n v="551968"/>
    <x v="0"/>
    <x v="0"/>
    <n v="30000"/>
    <n v="30000"/>
    <n v="0"/>
    <x v="0"/>
    <x v="0"/>
    <x v="1"/>
    <n v="420"/>
    <x v="6"/>
  </r>
  <r>
    <n v="551983"/>
    <x v="1"/>
    <x v="0"/>
    <n v="35000"/>
    <n v="35000"/>
    <n v="0"/>
    <x v="0"/>
    <x v="1"/>
    <x v="2"/>
    <n v="436"/>
    <x v="3"/>
  </r>
  <r>
    <n v="551986"/>
    <x v="0"/>
    <x v="0"/>
    <n v="30000"/>
    <n v="30000"/>
    <n v="0"/>
    <x v="0"/>
    <x v="1"/>
    <x v="0"/>
    <n v="455"/>
    <x v="1"/>
  </r>
  <r>
    <n v="551988"/>
    <x v="1"/>
    <x v="0"/>
    <n v="15000"/>
    <n v="15000"/>
    <n v="0"/>
    <x v="0"/>
    <x v="0"/>
    <x v="1"/>
    <n v="369"/>
    <x v="5"/>
  </r>
  <r>
    <n v="552000"/>
    <x v="0"/>
    <x v="0"/>
    <n v="87000"/>
    <n v="87000"/>
    <n v="0"/>
    <x v="0"/>
    <x v="1"/>
    <x v="0"/>
    <n v="429"/>
    <x v="6"/>
  </r>
  <r>
    <n v="552011"/>
    <x v="1"/>
    <x v="0"/>
    <n v="30000"/>
    <n v="30000"/>
    <n v="0"/>
    <x v="0"/>
    <x v="1"/>
    <x v="0"/>
    <n v="475"/>
    <x v="8"/>
  </r>
  <r>
    <n v="552013"/>
    <x v="0"/>
    <x v="0"/>
    <n v="45411"/>
    <n v="45411"/>
    <n v="0"/>
    <x v="0"/>
    <x v="0"/>
    <x v="0"/>
    <n v="393"/>
    <x v="2"/>
  </r>
  <r>
    <n v="552018"/>
    <x v="1"/>
    <x v="0"/>
    <n v="13000"/>
    <n v="13000"/>
    <n v="0"/>
    <x v="0"/>
    <x v="1"/>
    <x v="0"/>
    <n v="437"/>
    <x v="3"/>
  </r>
  <r>
    <n v="552020"/>
    <x v="0"/>
    <x v="0"/>
    <n v="10000"/>
    <n v="10000"/>
    <n v="0"/>
    <x v="0"/>
    <x v="0"/>
    <x v="1"/>
    <n v="427"/>
    <x v="6"/>
  </r>
  <r>
    <n v="552029"/>
    <x v="0"/>
    <x v="0"/>
    <n v="63000"/>
    <n v="63000"/>
    <n v="0"/>
    <x v="0"/>
    <x v="0"/>
    <x v="1"/>
    <n v="443"/>
    <x v="3"/>
  </r>
  <r>
    <n v="552030"/>
    <x v="1"/>
    <x v="0"/>
    <n v="30000"/>
    <n v="30000"/>
    <n v="0"/>
    <x v="0"/>
    <x v="0"/>
    <x v="1"/>
    <n v="466"/>
    <x v="1"/>
  </r>
  <r>
    <n v="552034"/>
    <x v="0"/>
    <x v="0"/>
    <n v="30000"/>
    <n v="30000"/>
    <n v="0"/>
    <x v="0"/>
    <x v="1"/>
    <x v="0"/>
    <n v="460"/>
    <x v="1"/>
  </r>
  <r>
    <n v="552037"/>
    <x v="1"/>
    <x v="0"/>
    <n v="50000"/>
    <n v="50000"/>
    <n v="0"/>
    <x v="0"/>
    <x v="1"/>
    <x v="0"/>
    <n v="443"/>
    <x v="3"/>
  </r>
  <r>
    <n v="552039"/>
    <x v="0"/>
    <x v="0"/>
    <n v="121000"/>
    <n v="121000"/>
    <n v="0"/>
    <x v="0"/>
    <x v="1"/>
    <x v="1"/>
    <n v="508"/>
    <x v="0"/>
  </r>
  <r>
    <n v="552053"/>
    <x v="1"/>
    <x v="0"/>
    <n v="20000"/>
    <n v="20000"/>
    <n v="0"/>
    <x v="0"/>
    <x v="0"/>
    <x v="1"/>
    <n v="372"/>
    <x v="4"/>
  </r>
  <r>
    <n v="552056"/>
    <x v="0"/>
    <x v="2"/>
    <n v="14000"/>
    <n v="14000"/>
    <n v="0"/>
    <x v="0"/>
    <x v="1"/>
    <x v="0"/>
    <n v="511"/>
    <x v="7"/>
  </r>
  <r>
    <n v="552068"/>
    <x v="0"/>
    <x v="0"/>
    <n v="34000"/>
    <n v="34000"/>
    <n v="0"/>
    <x v="0"/>
    <x v="0"/>
    <x v="2"/>
    <n v="518"/>
    <x v="7"/>
  </r>
  <r>
    <n v="552074"/>
    <x v="2"/>
    <x v="0"/>
    <n v="25000"/>
    <n v="25000"/>
    <n v="0"/>
    <x v="0"/>
    <x v="0"/>
    <x v="2"/>
    <n v="409"/>
    <x v="2"/>
  </r>
  <r>
    <n v="552076"/>
    <x v="0"/>
    <x v="0"/>
    <n v="25000"/>
    <n v="25000"/>
    <n v="0"/>
    <x v="0"/>
    <x v="1"/>
    <x v="2"/>
    <n v="467"/>
    <x v="1"/>
  </r>
  <r>
    <n v="552078"/>
    <x v="0"/>
    <x v="2"/>
    <n v="50000"/>
    <n v="50000"/>
    <n v="0"/>
    <x v="0"/>
    <x v="1"/>
    <x v="1"/>
    <n v="485"/>
    <x v="8"/>
  </r>
  <r>
    <n v="552079"/>
    <x v="0"/>
    <x v="0"/>
    <n v="25000"/>
    <n v="25000"/>
    <n v="0"/>
    <x v="0"/>
    <x v="0"/>
    <x v="0"/>
    <n v="437"/>
    <x v="3"/>
  </r>
  <r>
    <n v="552081"/>
    <x v="2"/>
    <x v="2"/>
    <n v="30544"/>
    <n v="30544"/>
    <n v="0"/>
    <x v="0"/>
    <x v="0"/>
    <x v="1"/>
    <n v="483"/>
    <x v="8"/>
  </r>
  <r>
    <n v="552082"/>
    <x v="0"/>
    <x v="0"/>
    <n v="35000"/>
    <n v="35000"/>
    <n v="0"/>
    <x v="0"/>
    <x v="0"/>
    <x v="1"/>
    <n v="499"/>
    <x v="0"/>
  </r>
  <r>
    <n v="552090"/>
    <x v="1"/>
    <x v="1"/>
    <n v="30000"/>
    <n v="30000"/>
    <n v="0"/>
    <x v="0"/>
    <x v="1"/>
    <x v="0"/>
    <n v="476"/>
    <x v="8"/>
  </r>
  <r>
    <n v="552123"/>
    <x v="0"/>
    <x v="0"/>
    <n v="3000"/>
    <n v="3000"/>
    <n v="0"/>
    <x v="0"/>
    <x v="1"/>
    <x v="0"/>
    <n v="445"/>
    <x v="3"/>
  </r>
  <r>
    <n v="552127"/>
    <x v="1"/>
    <x v="0"/>
    <n v="33000"/>
    <n v="33000"/>
    <n v="0"/>
    <x v="0"/>
    <x v="1"/>
    <x v="2"/>
    <n v="416"/>
    <x v="6"/>
  </r>
  <r>
    <n v="552128"/>
    <x v="0"/>
    <x v="0"/>
    <n v="10000"/>
    <n v="10000"/>
    <n v="0"/>
    <x v="0"/>
    <x v="1"/>
    <x v="1"/>
    <n v="426"/>
    <x v="6"/>
  </r>
  <r>
    <n v="552142"/>
    <x v="0"/>
    <x v="0"/>
    <n v="35000"/>
    <n v="35000"/>
    <n v="0"/>
    <x v="0"/>
    <x v="1"/>
    <x v="0"/>
    <n v="458"/>
    <x v="1"/>
  </r>
  <r>
    <n v="552149"/>
    <x v="1"/>
    <x v="0"/>
    <n v="10000"/>
    <n v="0"/>
    <n v="1"/>
    <x v="1"/>
    <x v="1"/>
    <x v="1"/>
    <n v="453"/>
    <x v="1"/>
  </r>
  <r>
    <n v="552172"/>
    <x v="0"/>
    <x v="0"/>
    <n v="50000"/>
    <n v="50000"/>
    <n v="0"/>
    <x v="0"/>
    <x v="1"/>
    <x v="0"/>
    <n v="470"/>
    <x v="1"/>
  </r>
  <r>
    <n v="552174"/>
    <x v="0"/>
    <x v="0"/>
    <n v="33000"/>
    <n v="33000"/>
    <n v="0"/>
    <x v="0"/>
    <x v="0"/>
    <x v="0"/>
    <n v="509"/>
    <x v="0"/>
  </r>
  <r>
    <n v="552206"/>
    <x v="0"/>
    <x v="0"/>
    <n v="35000"/>
    <n v="35000"/>
    <n v="0"/>
    <x v="0"/>
    <x v="0"/>
    <x v="0"/>
    <n v="496"/>
    <x v="0"/>
  </r>
  <r>
    <n v="552208"/>
    <x v="0"/>
    <x v="0"/>
    <n v="104400"/>
    <n v="104400"/>
    <n v="0"/>
    <x v="0"/>
    <x v="1"/>
    <x v="1"/>
    <n v="515"/>
    <x v="7"/>
  </r>
  <r>
    <n v="552214"/>
    <x v="0"/>
    <x v="0"/>
    <n v="14500"/>
    <n v="14500"/>
    <n v="0"/>
    <x v="0"/>
    <x v="1"/>
    <x v="0"/>
    <n v="437"/>
    <x v="3"/>
  </r>
  <r>
    <n v="552235"/>
    <x v="0"/>
    <x v="1"/>
    <n v="25000"/>
    <n v="25000"/>
    <n v="0"/>
    <x v="0"/>
    <x v="1"/>
    <x v="1"/>
    <n v="455"/>
    <x v="1"/>
  </r>
  <r>
    <n v="552252"/>
    <x v="1"/>
    <x v="0"/>
    <n v="35000"/>
    <n v="35000"/>
    <n v="0"/>
    <x v="0"/>
    <x v="0"/>
    <x v="2"/>
    <n v="428"/>
    <x v="6"/>
  </r>
  <r>
    <n v="552271"/>
    <x v="0"/>
    <x v="0"/>
    <n v="35000"/>
    <n v="35000"/>
    <n v="0"/>
    <x v="0"/>
    <x v="1"/>
    <x v="2"/>
    <n v="468"/>
    <x v="1"/>
  </r>
  <r>
    <n v="552279"/>
    <x v="1"/>
    <x v="0"/>
    <n v="35000"/>
    <n v="35000"/>
    <n v="0"/>
    <x v="0"/>
    <x v="1"/>
    <x v="0"/>
    <n v="457"/>
    <x v="1"/>
  </r>
  <r>
    <n v="552294"/>
    <x v="0"/>
    <x v="2"/>
    <n v="26100"/>
    <n v="26100"/>
    <n v="0"/>
    <x v="0"/>
    <x v="0"/>
    <x v="1"/>
    <n v="415"/>
    <x v="6"/>
  </r>
  <r>
    <n v="552303"/>
    <x v="0"/>
    <x v="0"/>
    <n v="23000"/>
    <n v="23000"/>
    <n v="0"/>
    <x v="0"/>
    <x v="0"/>
    <x v="1"/>
    <n v="499"/>
    <x v="0"/>
  </r>
  <r>
    <n v="552304"/>
    <x v="1"/>
    <x v="0"/>
    <n v="35000"/>
    <n v="35000"/>
    <n v="0"/>
    <x v="0"/>
    <x v="0"/>
    <x v="1"/>
    <n v="449"/>
    <x v="3"/>
  </r>
  <r>
    <n v="552307"/>
    <x v="0"/>
    <x v="1"/>
    <n v="15000"/>
    <n v="15000"/>
    <n v="0"/>
    <x v="0"/>
    <x v="0"/>
    <x v="0"/>
    <n v="454"/>
    <x v="1"/>
  </r>
  <r>
    <n v="552308"/>
    <x v="0"/>
    <x v="1"/>
    <n v="30000"/>
    <n v="30000"/>
    <n v="0"/>
    <x v="0"/>
    <x v="1"/>
    <x v="1"/>
    <n v="430"/>
    <x v="6"/>
  </r>
  <r>
    <n v="552309"/>
    <x v="0"/>
    <x v="0"/>
    <n v="20000"/>
    <n v="20000"/>
    <n v="0"/>
    <x v="0"/>
    <x v="0"/>
    <x v="0"/>
    <n v="438"/>
    <x v="3"/>
  </r>
  <r>
    <n v="552316"/>
    <x v="2"/>
    <x v="2"/>
    <n v="35000"/>
    <n v="35000"/>
    <n v="0"/>
    <x v="0"/>
    <x v="0"/>
    <x v="2"/>
    <n v="422"/>
    <x v="6"/>
  </r>
  <r>
    <n v="552320"/>
    <x v="1"/>
    <x v="0"/>
    <n v="26000"/>
    <n v="26000"/>
    <n v="0"/>
    <x v="0"/>
    <x v="1"/>
    <x v="2"/>
    <n v="386"/>
    <x v="4"/>
  </r>
  <r>
    <n v="552323"/>
    <x v="0"/>
    <x v="0"/>
    <n v="50000"/>
    <n v="50000"/>
    <n v="0"/>
    <x v="0"/>
    <x v="1"/>
    <x v="1"/>
    <n v="450"/>
    <x v="3"/>
  </r>
  <r>
    <n v="552325"/>
    <x v="0"/>
    <x v="0"/>
    <n v="3000"/>
    <n v="3000"/>
    <n v="0"/>
    <x v="0"/>
    <x v="1"/>
    <x v="1"/>
    <n v="455"/>
    <x v="1"/>
  </r>
  <r>
    <n v="552331"/>
    <x v="0"/>
    <x v="0"/>
    <n v="5000"/>
    <n v="5000"/>
    <n v="0"/>
    <x v="0"/>
    <x v="0"/>
    <x v="0"/>
    <n v="369"/>
    <x v="5"/>
  </r>
  <r>
    <n v="552336"/>
    <x v="0"/>
    <x v="0"/>
    <n v="35500"/>
    <n v="35500"/>
    <n v="0"/>
    <x v="0"/>
    <x v="1"/>
    <x v="0"/>
    <n v="532"/>
    <x v="9"/>
  </r>
  <r>
    <n v="552349"/>
    <x v="1"/>
    <x v="0"/>
    <n v="17000"/>
    <n v="17000"/>
    <n v="0"/>
    <x v="0"/>
    <x v="0"/>
    <x v="1"/>
    <n v="488"/>
    <x v="8"/>
  </r>
  <r>
    <n v="552351"/>
    <x v="2"/>
    <x v="2"/>
    <n v="5000"/>
    <n v="5000"/>
    <n v="0"/>
    <x v="0"/>
    <x v="0"/>
    <x v="1"/>
    <n v="426"/>
    <x v="6"/>
  </r>
  <r>
    <n v="552373"/>
    <x v="0"/>
    <x v="2"/>
    <n v="30000"/>
    <n v="30000"/>
    <n v="0"/>
    <x v="0"/>
    <x v="1"/>
    <x v="2"/>
    <n v="511"/>
    <x v="7"/>
  </r>
  <r>
    <n v="552379"/>
    <x v="1"/>
    <x v="0"/>
    <n v="45000"/>
    <n v="3572.88"/>
    <n v="1"/>
    <x v="1"/>
    <x v="1"/>
    <x v="2"/>
    <n v="481"/>
    <x v="8"/>
  </r>
  <r>
    <n v="552384"/>
    <x v="1"/>
    <x v="0"/>
    <n v="38000"/>
    <n v="38000"/>
    <n v="0"/>
    <x v="0"/>
    <x v="1"/>
    <x v="2"/>
    <n v="424"/>
    <x v="6"/>
  </r>
  <r>
    <n v="552390"/>
    <x v="0"/>
    <x v="0"/>
    <n v="20000"/>
    <n v="20000"/>
    <n v="0"/>
    <x v="0"/>
    <x v="0"/>
    <x v="0"/>
    <n v="477"/>
    <x v="8"/>
  </r>
  <r>
    <n v="552419"/>
    <x v="0"/>
    <x v="0"/>
    <n v="10000"/>
    <n v="10000"/>
    <n v="0"/>
    <x v="0"/>
    <x v="1"/>
    <x v="0"/>
    <n v="515"/>
    <x v="7"/>
  </r>
  <r>
    <n v="552431"/>
    <x v="1"/>
    <x v="0"/>
    <n v="35000"/>
    <n v="35000"/>
    <n v="0"/>
    <x v="0"/>
    <x v="1"/>
    <x v="0"/>
    <n v="470"/>
    <x v="1"/>
  </r>
  <r>
    <n v="552454"/>
    <x v="0"/>
    <x v="0"/>
    <n v="10000"/>
    <n v="10000"/>
    <n v="0"/>
    <x v="0"/>
    <x v="0"/>
    <x v="1"/>
    <n v="420"/>
    <x v="6"/>
  </r>
  <r>
    <n v="552459"/>
    <x v="0"/>
    <x v="0"/>
    <n v="30000"/>
    <n v="30000"/>
    <n v="0"/>
    <x v="0"/>
    <x v="0"/>
    <x v="1"/>
    <n v="466"/>
    <x v="1"/>
  </r>
  <r>
    <n v="552471"/>
    <x v="0"/>
    <x v="0"/>
    <n v="30000"/>
    <n v="30000"/>
    <n v="0"/>
    <x v="0"/>
    <x v="1"/>
    <x v="2"/>
    <n v="478"/>
    <x v="8"/>
  </r>
  <r>
    <n v="552478"/>
    <x v="1"/>
    <x v="0"/>
    <n v="20000"/>
    <n v="20000"/>
    <n v="0"/>
    <x v="0"/>
    <x v="1"/>
    <x v="1"/>
    <n v="465"/>
    <x v="1"/>
  </r>
  <r>
    <n v="552483"/>
    <x v="1"/>
    <x v="0"/>
    <n v="18000"/>
    <n v="0"/>
    <n v="1"/>
    <x v="1"/>
    <x v="0"/>
    <x v="1"/>
    <n v="406"/>
    <x v="2"/>
  </r>
  <r>
    <n v="552503"/>
    <x v="0"/>
    <x v="1"/>
    <n v="25000"/>
    <n v="25000"/>
    <n v="0"/>
    <x v="0"/>
    <x v="1"/>
    <x v="1"/>
    <n v="467"/>
    <x v="1"/>
  </r>
  <r>
    <n v="552505"/>
    <x v="0"/>
    <x v="1"/>
    <n v="30000"/>
    <n v="30000"/>
    <n v="0"/>
    <x v="0"/>
    <x v="1"/>
    <x v="1"/>
    <n v="465"/>
    <x v="1"/>
  </r>
  <r>
    <n v="552509"/>
    <x v="0"/>
    <x v="0"/>
    <n v="20000"/>
    <n v="20000"/>
    <n v="0"/>
    <x v="0"/>
    <x v="0"/>
    <x v="0"/>
    <n v="412"/>
    <x v="6"/>
  </r>
  <r>
    <n v="552511"/>
    <x v="1"/>
    <x v="0"/>
    <n v="500"/>
    <n v="500"/>
    <n v="0"/>
    <x v="0"/>
    <x v="0"/>
    <x v="1"/>
    <n v="399"/>
    <x v="2"/>
  </r>
  <r>
    <n v="552512"/>
    <x v="1"/>
    <x v="0"/>
    <n v="40000"/>
    <n v="40000"/>
    <n v="0"/>
    <x v="0"/>
    <x v="0"/>
    <x v="1"/>
    <n v="476"/>
    <x v="8"/>
  </r>
  <r>
    <n v="552516"/>
    <x v="2"/>
    <x v="2"/>
    <n v="30000"/>
    <n v="30000"/>
    <n v="0"/>
    <x v="0"/>
    <x v="0"/>
    <x v="1"/>
    <n v="462"/>
    <x v="1"/>
  </r>
  <r>
    <n v="552522"/>
    <x v="0"/>
    <x v="1"/>
    <n v="40000"/>
    <n v="40000"/>
    <n v="0"/>
    <x v="0"/>
    <x v="1"/>
    <x v="1"/>
    <n v="489"/>
    <x v="8"/>
  </r>
  <r>
    <n v="552524"/>
    <x v="1"/>
    <x v="0"/>
    <n v="500"/>
    <n v="500"/>
    <n v="0"/>
    <x v="0"/>
    <x v="0"/>
    <x v="0"/>
    <n v="449"/>
    <x v="3"/>
  </r>
  <r>
    <n v="552525"/>
    <x v="0"/>
    <x v="0"/>
    <n v="35000"/>
    <n v="35000"/>
    <n v="0"/>
    <x v="0"/>
    <x v="1"/>
    <x v="2"/>
    <n v="403"/>
    <x v="2"/>
  </r>
  <r>
    <n v="552529"/>
    <x v="1"/>
    <x v="0"/>
    <n v="18000"/>
    <n v="18000"/>
    <n v="0"/>
    <x v="0"/>
    <x v="0"/>
    <x v="0"/>
    <n v="434"/>
    <x v="3"/>
  </r>
  <r>
    <n v="552536"/>
    <x v="0"/>
    <x v="0"/>
    <n v="42000"/>
    <n v="42000"/>
    <n v="0"/>
    <x v="0"/>
    <x v="0"/>
    <x v="2"/>
    <n v="480"/>
    <x v="8"/>
  </r>
  <r>
    <n v="552546"/>
    <x v="0"/>
    <x v="1"/>
    <n v="19500"/>
    <n v="19500"/>
    <n v="0"/>
    <x v="0"/>
    <x v="1"/>
    <x v="2"/>
    <n v="476"/>
    <x v="8"/>
  </r>
  <r>
    <n v="552547"/>
    <x v="0"/>
    <x v="0"/>
    <n v="95000"/>
    <n v="95000"/>
    <n v="0"/>
    <x v="0"/>
    <x v="0"/>
    <x v="1"/>
    <n v="451"/>
    <x v="1"/>
  </r>
  <r>
    <n v="552555"/>
    <x v="1"/>
    <x v="0"/>
    <n v="1500"/>
    <n v="1500"/>
    <n v="0"/>
    <x v="0"/>
    <x v="1"/>
    <x v="1"/>
    <n v="482"/>
    <x v="8"/>
  </r>
  <r>
    <n v="552563"/>
    <x v="1"/>
    <x v="1"/>
    <n v="30000"/>
    <n v="30000"/>
    <n v="0"/>
    <x v="0"/>
    <x v="1"/>
    <x v="0"/>
    <n v="481"/>
    <x v="8"/>
  </r>
  <r>
    <n v="552587"/>
    <x v="0"/>
    <x v="2"/>
    <n v="93000"/>
    <n v="93000"/>
    <n v="0"/>
    <x v="0"/>
    <x v="0"/>
    <x v="1"/>
    <n v="497"/>
    <x v="0"/>
  </r>
  <r>
    <n v="552593"/>
    <x v="1"/>
    <x v="0"/>
    <n v="30000"/>
    <n v="0"/>
    <n v="1"/>
    <x v="1"/>
    <x v="1"/>
    <x v="2"/>
    <n v="454"/>
    <x v="1"/>
  </r>
  <r>
    <n v="552594"/>
    <x v="0"/>
    <x v="0"/>
    <n v="35000"/>
    <n v="35000"/>
    <n v="0"/>
    <x v="0"/>
    <x v="1"/>
    <x v="0"/>
    <n v="485"/>
    <x v="8"/>
  </r>
  <r>
    <n v="552601"/>
    <x v="2"/>
    <x v="1"/>
    <n v="64000"/>
    <n v="64000"/>
    <n v="0"/>
    <x v="0"/>
    <x v="0"/>
    <x v="2"/>
    <n v="423"/>
    <x v="6"/>
  </r>
  <r>
    <n v="552613"/>
    <x v="1"/>
    <x v="0"/>
    <n v="35000"/>
    <n v="35000"/>
    <n v="0"/>
    <x v="0"/>
    <x v="0"/>
    <x v="1"/>
    <n v="427"/>
    <x v="6"/>
  </r>
  <r>
    <n v="552636"/>
    <x v="1"/>
    <x v="0"/>
    <n v="22000"/>
    <n v="22000"/>
    <n v="0"/>
    <x v="0"/>
    <x v="1"/>
    <x v="0"/>
    <n v="362"/>
    <x v="5"/>
  </r>
  <r>
    <n v="552643"/>
    <x v="1"/>
    <x v="0"/>
    <n v="60000"/>
    <n v="60000"/>
    <n v="0"/>
    <x v="0"/>
    <x v="1"/>
    <x v="1"/>
    <n v="451"/>
    <x v="1"/>
  </r>
  <r>
    <n v="552654"/>
    <x v="1"/>
    <x v="0"/>
    <n v="20000"/>
    <n v="20000"/>
    <n v="0"/>
    <x v="0"/>
    <x v="1"/>
    <x v="0"/>
    <n v="388"/>
    <x v="4"/>
  </r>
  <r>
    <n v="552669"/>
    <x v="0"/>
    <x v="1"/>
    <n v="76000"/>
    <n v="76000"/>
    <n v="0"/>
    <x v="0"/>
    <x v="1"/>
    <x v="1"/>
    <n v="455"/>
    <x v="1"/>
  </r>
  <r>
    <n v="552675"/>
    <x v="1"/>
    <x v="1"/>
    <n v="30000"/>
    <n v="30000"/>
    <n v="0"/>
    <x v="0"/>
    <x v="1"/>
    <x v="0"/>
    <n v="456"/>
    <x v="1"/>
  </r>
  <r>
    <n v="552681"/>
    <x v="0"/>
    <x v="0"/>
    <n v="35000"/>
    <n v="35000"/>
    <n v="0"/>
    <x v="0"/>
    <x v="0"/>
    <x v="0"/>
    <n v="390"/>
    <x v="4"/>
  </r>
  <r>
    <n v="552686"/>
    <x v="0"/>
    <x v="0"/>
    <n v="68000"/>
    <n v="68000"/>
    <n v="0"/>
    <x v="0"/>
    <x v="0"/>
    <x v="1"/>
    <n v="418"/>
    <x v="6"/>
  </r>
  <r>
    <n v="552687"/>
    <x v="0"/>
    <x v="0"/>
    <n v="20000"/>
    <n v="20000"/>
    <n v="0"/>
    <x v="0"/>
    <x v="1"/>
    <x v="1"/>
    <n v="456"/>
    <x v="1"/>
  </r>
  <r>
    <n v="552690"/>
    <x v="1"/>
    <x v="1"/>
    <n v="35000"/>
    <n v="35000"/>
    <n v="0"/>
    <x v="0"/>
    <x v="1"/>
    <x v="1"/>
    <n v="453"/>
    <x v="1"/>
  </r>
  <r>
    <n v="552692"/>
    <x v="0"/>
    <x v="1"/>
    <n v="30000"/>
    <n v="30000"/>
    <n v="0"/>
    <x v="0"/>
    <x v="0"/>
    <x v="1"/>
    <n v="444"/>
    <x v="3"/>
  </r>
  <r>
    <n v="552722"/>
    <x v="0"/>
    <x v="0"/>
    <n v="20000"/>
    <n v="8787.58"/>
    <n v="1"/>
    <x v="1"/>
    <x v="0"/>
    <x v="1"/>
    <n v="442"/>
    <x v="3"/>
  </r>
  <r>
    <n v="552726"/>
    <x v="0"/>
    <x v="0"/>
    <n v="20000"/>
    <n v="20000"/>
    <n v="0"/>
    <x v="0"/>
    <x v="0"/>
    <x v="0"/>
    <n v="411"/>
    <x v="6"/>
  </r>
  <r>
    <n v="552734"/>
    <x v="0"/>
    <x v="0"/>
    <n v="35000"/>
    <n v="35000"/>
    <n v="0"/>
    <x v="0"/>
    <x v="0"/>
    <x v="1"/>
    <n v="419"/>
    <x v="6"/>
  </r>
  <r>
    <n v="552756"/>
    <x v="0"/>
    <x v="0"/>
    <n v="25000"/>
    <n v="25000"/>
    <n v="0"/>
    <x v="0"/>
    <x v="0"/>
    <x v="1"/>
    <n v="475"/>
    <x v="8"/>
  </r>
  <r>
    <n v="552772"/>
    <x v="0"/>
    <x v="1"/>
    <n v="40000"/>
    <n v="40000"/>
    <n v="0"/>
    <x v="0"/>
    <x v="0"/>
    <x v="1"/>
    <n v="453"/>
    <x v="1"/>
  </r>
  <r>
    <n v="552781"/>
    <x v="0"/>
    <x v="1"/>
    <n v="30000"/>
    <n v="30000"/>
    <n v="0"/>
    <x v="0"/>
    <x v="0"/>
    <x v="1"/>
    <n v="472"/>
    <x v="8"/>
  </r>
  <r>
    <n v="552782"/>
    <x v="1"/>
    <x v="0"/>
    <n v="17000"/>
    <n v="17000"/>
    <n v="0"/>
    <x v="0"/>
    <x v="0"/>
    <x v="1"/>
    <n v="433"/>
    <x v="3"/>
  </r>
  <r>
    <n v="552785"/>
    <x v="1"/>
    <x v="0"/>
    <n v="500"/>
    <n v="500"/>
    <n v="0"/>
    <x v="0"/>
    <x v="0"/>
    <x v="0"/>
    <n v="425"/>
    <x v="6"/>
  </r>
  <r>
    <n v="552791"/>
    <x v="1"/>
    <x v="0"/>
    <n v="5000"/>
    <n v="5000"/>
    <n v="0"/>
    <x v="0"/>
    <x v="1"/>
    <x v="0"/>
    <n v="451"/>
    <x v="1"/>
  </r>
  <r>
    <n v="552801"/>
    <x v="2"/>
    <x v="1"/>
    <n v="25000"/>
    <n v="25000"/>
    <n v="0"/>
    <x v="0"/>
    <x v="0"/>
    <x v="1"/>
    <n v="471"/>
    <x v="8"/>
  </r>
  <r>
    <n v="552812"/>
    <x v="0"/>
    <x v="0"/>
    <n v="61000"/>
    <n v="61000"/>
    <n v="0"/>
    <x v="0"/>
    <x v="0"/>
    <x v="0"/>
    <n v="435"/>
    <x v="3"/>
  </r>
  <r>
    <n v="552815"/>
    <x v="1"/>
    <x v="0"/>
    <n v="500"/>
    <n v="500"/>
    <n v="0"/>
    <x v="0"/>
    <x v="1"/>
    <x v="2"/>
    <n v="547"/>
    <x v="9"/>
  </r>
  <r>
    <n v="552823"/>
    <x v="0"/>
    <x v="1"/>
    <n v="30000"/>
    <n v="30000"/>
    <n v="0"/>
    <x v="0"/>
    <x v="1"/>
    <x v="1"/>
    <n v="455"/>
    <x v="1"/>
  </r>
  <r>
    <n v="552844"/>
    <x v="0"/>
    <x v="0"/>
    <n v="105000"/>
    <n v="105000"/>
    <n v="0"/>
    <x v="0"/>
    <x v="1"/>
    <x v="1"/>
    <n v="480"/>
    <x v="8"/>
  </r>
  <r>
    <n v="552846"/>
    <x v="1"/>
    <x v="0"/>
    <n v="35000"/>
    <n v="35000"/>
    <n v="0"/>
    <x v="0"/>
    <x v="1"/>
    <x v="2"/>
    <n v="457"/>
    <x v="1"/>
  </r>
  <r>
    <n v="552853"/>
    <x v="1"/>
    <x v="0"/>
    <n v="70000"/>
    <n v="70000"/>
    <n v="0"/>
    <x v="0"/>
    <x v="1"/>
    <x v="2"/>
    <n v="525"/>
    <x v="7"/>
  </r>
  <r>
    <n v="552861"/>
    <x v="0"/>
    <x v="1"/>
    <n v="35000"/>
    <n v="35000"/>
    <n v="0"/>
    <x v="0"/>
    <x v="0"/>
    <x v="1"/>
    <n v="393"/>
    <x v="2"/>
  </r>
  <r>
    <n v="552866"/>
    <x v="1"/>
    <x v="0"/>
    <n v="20000"/>
    <n v="0"/>
    <n v="1"/>
    <x v="1"/>
    <x v="1"/>
    <x v="1"/>
    <n v="461"/>
    <x v="1"/>
  </r>
  <r>
    <n v="552898"/>
    <x v="1"/>
    <x v="1"/>
    <n v="45000"/>
    <n v="45000"/>
    <n v="0"/>
    <x v="0"/>
    <x v="1"/>
    <x v="0"/>
    <n v="465"/>
    <x v="1"/>
  </r>
  <r>
    <n v="552910"/>
    <x v="1"/>
    <x v="0"/>
    <n v="600"/>
    <n v="600"/>
    <n v="0"/>
    <x v="0"/>
    <x v="1"/>
    <x v="2"/>
    <n v="474"/>
    <x v="8"/>
  </r>
  <r>
    <n v="552913"/>
    <x v="0"/>
    <x v="0"/>
    <n v="10000"/>
    <n v="10000"/>
    <n v="0"/>
    <x v="0"/>
    <x v="1"/>
    <x v="1"/>
    <n v="463"/>
    <x v="1"/>
  </r>
  <r>
    <n v="552914"/>
    <x v="0"/>
    <x v="0"/>
    <n v="31000"/>
    <n v="31000"/>
    <n v="0"/>
    <x v="0"/>
    <x v="1"/>
    <x v="1"/>
    <n v="451"/>
    <x v="1"/>
  </r>
  <r>
    <n v="552917"/>
    <x v="1"/>
    <x v="0"/>
    <n v="35000"/>
    <n v="0"/>
    <n v="1"/>
    <x v="1"/>
    <x v="1"/>
    <x v="1"/>
    <n v="437"/>
    <x v="3"/>
  </r>
  <r>
    <n v="552955"/>
    <x v="0"/>
    <x v="0"/>
    <n v="45000"/>
    <n v="45000"/>
    <n v="0"/>
    <x v="0"/>
    <x v="1"/>
    <x v="1"/>
    <n v="463"/>
    <x v="1"/>
  </r>
  <r>
    <n v="552983"/>
    <x v="0"/>
    <x v="1"/>
    <n v="25000"/>
    <n v="25000"/>
    <n v="0"/>
    <x v="0"/>
    <x v="1"/>
    <x v="0"/>
    <n v="475"/>
    <x v="8"/>
  </r>
  <r>
    <n v="552999"/>
    <x v="0"/>
    <x v="0"/>
    <n v="30000"/>
    <n v="30000"/>
    <n v="0"/>
    <x v="0"/>
    <x v="1"/>
    <x v="1"/>
    <n v="424"/>
    <x v="6"/>
  </r>
  <r>
    <n v="553002"/>
    <x v="0"/>
    <x v="0"/>
    <n v="25000"/>
    <n v="25000"/>
    <n v="0"/>
    <x v="0"/>
    <x v="1"/>
    <x v="0"/>
    <n v="476"/>
    <x v="8"/>
  </r>
  <r>
    <n v="553005"/>
    <x v="0"/>
    <x v="0"/>
    <n v="40000"/>
    <n v="40000"/>
    <n v="0"/>
    <x v="0"/>
    <x v="0"/>
    <x v="1"/>
    <n v="448"/>
    <x v="3"/>
  </r>
  <r>
    <n v="553007"/>
    <x v="1"/>
    <x v="0"/>
    <n v="30000"/>
    <n v="30000"/>
    <n v="0"/>
    <x v="0"/>
    <x v="1"/>
    <x v="1"/>
    <n v="452"/>
    <x v="1"/>
  </r>
  <r>
    <n v="553009"/>
    <x v="0"/>
    <x v="0"/>
    <n v="7000"/>
    <n v="7000"/>
    <n v="0"/>
    <x v="0"/>
    <x v="1"/>
    <x v="2"/>
    <n v="477"/>
    <x v="8"/>
  </r>
  <r>
    <n v="553014"/>
    <x v="0"/>
    <x v="1"/>
    <n v="50000"/>
    <n v="50000"/>
    <n v="0"/>
    <x v="0"/>
    <x v="1"/>
    <x v="0"/>
    <n v="433"/>
    <x v="3"/>
  </r>
  <r>
    <n v="553019"/>
    <x v="2"/>
    <x v="0"/>
    <n v="55300"/>
    <n v="55300"/>
    <n v="0"/>
    <x v="0"/>
    <x v="1"/>
    <x v="2"/>
    <n v="463"/>
    <x v="1"/>
  </r>
  <r>
    <n v="553028"/>
    <x v="1"/>
    <x v="0"/>
    <n v="3342"/>
    <n v="3342"/>
    <n v="0"/>
    <x v="0"/>
    <x v="1"/>
    <x v="0"/>
    <n v="475"/>
    <x v="8"/>
  </r>
  <r>
    <n v="553031"/>
    <x v="0"/>
    <x v="1"/>
    <n v="33000"/>
    <n v="33000"/>
    <n v="0"/>
    <x v="0"/>
    <x v="1"/>
    <x v="0"/>
    <n v="455"/>
    <x v="1"/>
  </r>
  <r>
    <n v="553048"/>
    <x v="1"/>
    <x v="0"/>
    <n v="18000"/>
    <n v="18000"/>
    <n v="0"/>
    <x v="0"/>
    <x v="0"/>
    <x v="0"/>
    <n v="363"/>
    <x v="5"/>
  </r>
  <r>
    <n v="553063"/>
    <x v="0"/>
    <x v="0"/>
    <n v="25000"/>
    <n v="25000"/>
    <n v="0"/>
    <x v="0"/>
    <x v="1"/>
    <x v="1"/>
    <n v="489"/>
    <x v="8"/>
  </r>
  <r>
    <n v="553078"/>
    <x v="0"/>
    <x v="0"/>
    <n v="53000"/>
    <n v="53000"/>
    <n v="0"/>
    <x v="0"/>
    <x v="1"/>
    <x v="1"/>
    <n v="510"/>
    <x v="0"/>
  </r>
  <r>
    <n v="553079"/>
    <x v="0"/>
    <x v="0"/>
    <n v="75000"/>
    <n v="75000"/>
    <n v="0"/>
    <x v="0"/>
    <x v="1"/>
    <x v="0"/>
    <n v="474"/>
    <x v="8"/>
  </r>
  <r>
    <n v="553093"/>
    <x v="1"/>
    <x v="0"/>
    <n v="30000"/>
    <n v="30000"/>
    <n v="0"/>
    <x v="0"/>
    <x v="1"/>
    <x v="1"/>
    <n v="480"/>
    <x v="8"/>
  </r>
  <r>
    <n v="553108"/>
    <x v="1"/>
    <x v="1"/>
    <n v="25000"/>
    <n v="25000"/>
    <n v="0"/>
    <x v="0"/>
    <x v="0"/>
    <x v="1"/>
    <n v="392"/>
    <x v="2"/>
  </r>
  <r>
    <n v="553145"/>
    <x v="0"/>
    <x v="0"/>
    <n v="59000"/>
    <n v="59000"/>
    <n v="0"/>
    <x v="0"/>
    <x v="1"/>
    <x v="1"/>
    <n v="449"/>
    <x v="3"/>
  </r>
  <r>
    <n v="553150"/>
    <x v="1"/>
    <x v="1"/>
    <n v="90000"/>
    <n v="90000"/>
    <n v="0"/>
    <x v="0"/>
    <x v="1"/>
    <x v="0"/>
    <n v="479"/>
    <x v="8"/>
  </r>
  <r>
    <n v="553182"/>
    <x v="0"/>
    <x v="1"/>
    <n v="34000"/>
    <n v="34000"/>
    <n v="0"/>
    <x v="0"/>
    <x v="0"/>
    <x v="2"/>
    <n v="510"/>
    <x v="0"/>
  </r>
  <r>
    <n v="553183"/>
    <x v="0"/>
    <x v="0"/>
    <n v="30000"/>
    <n v="30000"/>
    <n v="0"/>
    <x v="0"/>
    <x v="1"/>
    <x v="0"/>
    <n v="473"/>
    <x v="8"/>
  </r>
  <r>
    <n v="553185"/>
    <x v="1"/>
    <x v="0"/>
    <n v="30000"/>
    <n v="30000"/>
    <n v="0"/>
    <x v="0"/>
    <x v="1"/>
    <x v="2"/>
    <n v="462"/>
    <x v="1"/>
  </r>
  <r>
    <n v="553205"/>
    <x v="2"/>
    <x v="2"/>
    <n v="30000"/>
    <n v="30000"/>
    <n v="0"/>
    <x v="0"/>
    <x v="1"/>
    <x v="1"/>
    <n v="447"/>
    <x v="3"/>
  </r>
  <r>
    <n v="553277"/>
    <x v="1"/>
    <x v="0"/>
    <n v="22000"/>
    <n v="22000"/>
    <n v="0"/>
    <x v="0"/>
    <x v="1"/>
    <x v="1"/>
    <n v="390"/>
    <x v="4"/>
  </r>
  <r>
    <n v="553288"/>
    <x v="0"/>
    <x v="0"/>
    <n v="28500"/>
    <n v="28500"/>
    <n v="0"/>
    <x v="0"/>
    <x v="0"/>
    <x v="1"/>
    <n v="445"/>
    <x v="3"/>
  </r>
  <r>
    <n v="553352"/>
    <x v="1"/>
    <x v="0"/>
    <n v="20000"/>
    <n v="20000"/>
    <n v="0"/>
    <x v="0"/>
    <x v="1"/>
    <x v="2"/>
    <n v="451"/>
    <x v="1"/>
  </r>
  <r>
    <n v="553355"/>
    <x v="0"/>
    <x v="1"/>
    <n v="25000"/>
    <n v="25000"/>
    <n v="0"/>
    <x v="0"/>
    <x v="1"/>
    <x v="2"/>
    <n v="486"/>
    <x v="8"/>
  </r>
  <r>
    <n v="553376"/>
    <x v="1"/>
    <x v="0"/>
    <n v="30000"/>
    <n v="30000"/>
    <n v="0"/>
    <x v="0"/>
    <x v="1"/>
    <x v="1"/>
    <n v="489"/>
    <x v="8"/>
  </r>
  <r>
    <n v="553399"/>
    <x v="2"/>
    <x v="1"/>
    <n v="20000"/>
    <n v="20000"/>
    <n v="0"/>
    <x v="0"/>
    <x v="0"/>
    <x v="2"/>
    <n v="463"/>
    <x v="1"/>
  </r>
  <r>
    <n v="553401"/>
    <x v="1"/>
    <x v="0"/>
    <n v="45000"/>
    <n v="45000"/>
    <n v="0"/>
    <x v="0"/>
    <x v="0"/>
    <x v="2"/>
    <n v="464"/>
    <x v="1"/>
  </r>
  <r>
    <n v="553402"/>
    <x v="0"/>
    <x v="1"/>
    <n v="50000"/>
    <n v="50000"/>
    <n v="0"/>
    <x v="0"/>
    <x v="1"/>
    <x v="0"/>
    <n v="454"/>
    <x v="1"/>
  </r>
  <r>
    <n v="553404"/>
    <x v="1"/>
    <x v="0"/>
    <n v="35000"/>
    <n v="35000"/>
    <n v="0"/>
    <x v="0"/>
    <x v="1"/>
    <x v="0"/>
    <n v="471"/>
    <x v="8"/>
  </r>
  <r>
    <n v="553419"/>
    <x v="0"/>
    <x v="0"/>
    <n v="10000"/>
    <n v="10000"/>
    <n v="0"/>
    <x v="0"/>
    <x v="1"/>
    <x v="1"/>
    <n v="454"/>
    <x v="1"/>
  </r>
  <r>
    <n v="553426"/>
    <x v="0"/>
    <x v="0"/>
    <n v="65000"/>
    <n v="65000"/>
    <n v="0"/>
    <x v="0"/>
    <x v="1"/>
    <x v="0"/>
    <n v="459"/>
    <x v="1"/>
  </r>
  <r>
    <n v="553459"/>
    <x v="1"/>
    <x v="0"/>
    <n v="35000"/>
    <n v="0"/>
    <n v="1"/>
    <x v="1"/>
    <x v="1"/>
    <x v="1"/>
    <n v="496"/>
    <x v="0"/>
  </r>
  <r>
    <n v="553469"/>
    <x v="1"/>
    <x v="0"/>
    <n v="10000"/>
    <n v="10000"/>
    <n v="0"/>
    <x v="0"/>
    <x v="1"/>
    <x v="2"/>
    <n v="505"/>
    <x v="0"/>
  </r>
  <r>
    <n v="553489"/>
    <x v="0"/>
    <x v="0"/>
    <n v="40000"/>
    <n v="40000"/>
    <n v="0"/>
    <x v="0"/>
    <x v="1"/>
    <x v="0"/>
    <n v="491"/>
    <x v="0"/>
  </r>
  <r>
    <n v="553490"/>
    <x v="0"/>
    <x v="1"/>
    <n v="45000"/>
    <n v="45000"/>
    <n v="0"/>
    <x v="0"/>
    <x v="0"/>
    <x v="0"/>
    <n v="437"/>
    <x v="3"/>
  </r>
  <r>
    <n v="553498"/>
    <x v="0"/>
    <x v="1"/>
    <n v="30000"/>
    <n v="30000"/>
    <n v="0"/>
    <x v="0"/>
    <x v="0"/>
    <x v="2"/>
    <n v="472"/>
    <x v="8"/>
  </r>
  <r>
    <n v="553500"/>
    <x v="1"/>
    <x v="0"/>
    <n v="40000"/>
    <n v="40000"/>
    <n v="0"/>
    <x v="0"/>
    <x v="0"/>
    <x v="0"/>
    <n v="435"/>
    <x v="3"/>
  </r>
  <r>
    <n v="553502"/>
    <x v="0"/>
    <x v="0"/>
    <n v="12300"/>
    <n v="12300"/>
    <n v="0"/>
    <x v="0"/>
    <x v="1"/>
    <x v="0"/>
    <n v="521"/>
    <x v="7"/>
  </r>
  <r>
    <n v="553511"/>
    <x v="1"/>
    <x v="0"/>
    <n v="30000"/>
    <n v="30000"/>
    <n v="0"/>
    <x v="0"/>
    <x v="1"/>
    <x v="0"/>
    <n v="498"/>
    <x v="0"/>
  </r>
  <r>
    <n v="553529"/>
    <x v="0"/>
    <x v="1"/>
    <n v="30000"/>
    <n v="30000"/>
    <n v="0"/>
    <x v="0"/>
    <x v="1"/>
    <x v="1"/>
    <n v="463"/>
    <x v="1"/>
  </r>
  <r>
    <n v="553542"/>
    <x v="1"/>
    <x v="0"/>
    <n v="10000"/>
    <n v="10000"/>
    <n v="0"/>
    <x v="0"/>
    <x v="0"/>
    <x v="2"/>
    <n v="410"/>
    <x v="2"/>
  </r>
  <r>
    <n v="553558"/>
    <x v="1"/>
    <x v="0"/>
    <n v="4000"/>
    <n v="4000"/>
    <n v="0"/>
    <x v="0"/>
    <x v="1"/>
    <x v="0"/>
    <n v="444"/>
    <x v="3"/>
  </r>
  <r>
    <n v="553564"/>
    <x v="0"/>
    <x v="0"/>
    <n v="10000"/>
    <n v="10000"/>
    <n v="0"/>
    <x v="0"/>
    <x v="1"/>
    <x v="1"/>
    <n v="442"/>
    <x v="3"/>
  </r>
  <r>
    <n v="553597"/>
    <x v="0"/>
    <x v="0"/>
    <n v="5000"/>
    <n v="5000"/>
    <n v="0"/>
    <x v="0"/>
    <x v="1"/>
    <x v="1"/>
    <n v="455"/>
    <x v="1"/>
  </r>
  <r>
    <n v="553598"/>
    <x v="1"/>
    <x v="0"/>
    <n v="40000"/>
    <n v="40000"/>
    <n v="0"/>
    <x v="0"/>
    <x v="1"/>
    <x v="0"/>
    <n v="503"/>
    <x v="0"/>
  </r>
  <r>
    <n v="553608"/>
    <x v="0"/>
    <x v="0"/>
    <n v="35000"/>
    <n v="35000"/>
    <n v="0"/>
    <x v="0"/>
    <x v="1"/>
    <x v="1"/>
    <n v="472"/>
    <x v="8"/>
  </r>
  <r>
    <n v="553620"/>
    <x v="1"/>
    <x v="0"/>
    <n v="25000"/>
    <n v="25000"/>
    <n v="0"/>
    <x v="0"/>
    <x v="1"/>
    <x v="1"/>
    <n v="471"/>
    <x v="8"/>
  </r>
  <r>
    <n v="553626"/>
    <x v="0"/>
    <x v="0"/>
    <n v="3000"/>
    <n v="3000"/>
    <n v="0"/>
    <x v="0"/>
    <x v="1"/>
    <x v="2"/>
    <n v="471"/>
    <x v="8"/>
  </r>
  <r>
    <n v="553632"/>
    <x v="0"/>
    <x v="0"/>
    <n v="30000"/>
    <n v="30000"/>
    <n v="0"/>
    <x v="0"/>
    <x v="1"/>
    <x v="1"/>
    <n v="479"/>
    <x v="8"/>
  </r>
  <r>
    <n v="553653"/>
    <x v="0"/>
    <x v="1"/>
    <n v="60000"/>
    <n v="60000"/>
    <n v="0"/>
    <x v="0"/>
    <x v="0"/>
    <x v="1"/>
    <n v="439"/>
    <x v="3"/>
  </r>
  <r>
    <n v="553654"/>
    <x v="1"/>
    <x v="0"/>
    <n v="35000"/>
    <n v="35000"/>
    <n v="0"/>
    <x v="0"/>
    <x v="0"/>
    <x v="1"/>
    <n v="349"/>
    <x v="11"/>
  </r>
  <r>
    <n v="553655"/>
    <x v="0"/>
    <x v="0"/>
    <n v="5500"/>
    <n v="5500"/>
    <n v="0"/>
    <x v="0"/>
    <x v="1"/>
    <x v="0"/>
    <n v="445"/>
    <x v="3"/>
  </r>
  <r>
    <n v="553669"/>
    <x v="0"/>
    <x v="0"/>
    <n v="11100"/>
    <n v="11100"/>
    <n v="0"/>
    <x v="0"/>
    <x v="0"/>
    <x v="1"/>
    <n v="499"/>
    <x v="0"/>
  </r>
  <r>
    <n v="553676"/>
    <x v="0"/>
    <x v="2"/>
    <n v="20000"/>
    <n v="20000"/>
    <n v="0"/>
    <x v="0"/>
    <x v="0"/>
    <x v="1"/>
    <n v="408"/>
    <x v="2"/>
  </r>
  <r>
    <n v="553679"/>
    <x v="1"/>
    <x v="1"/>
    <n v="5000"/>
    <n v="5000"/>
    <n v="0"/>
    <x v="0"/>
    <x v="0"/>
    <x v="1"/>
    <n v="497"/>
    <x v="0"/>
  </r>
  <r>
    <n v="553697"/>
    <x v="1"/>
    <x v="0"/>
    <n v="30000"/>
    <n v="30000"/>
    <n v="0"/>
    <x v="0"/>
    <x v="0"/>
    <x v="1"/>
    <n v="399"/>
    <x v="2"/>
  </r>
  <r>
    <n v="553703"/>
    <x v="1"/>
    <x v="1"/>
    <n v="40000"/>
    <n v="40000"/>
    <n v="0"/>
    <x v="0"/>
    <x v="1"/>
    <x v="2"/>
    <n v="502"/>
    <x v="0"/>
  </r>
  <r>
    <n v="553705"/>
    <x v="1"/>
    <x v="0"/>
    <n v="30000"/>
    <n v="30000"/>
    <n v="0"/>
    <x v="0"/>
    <x v="1"/>
    <x v="1"/>
    <n v="488"/>
    <x v="8"/>
  </r>
  <r>
    <n v="553719"/>
    <x v="0"/>
    <x v="0"/>
    <n v="35000"/>
    <n v="35000"/>
    <n v="0"/>
    <x v="0"/>
    <x v="0"/>
    <x v="0"/>
    <n v="482"/>
    <x v="8"/>
  </r>
  <r>
    <n v="553741"/>
    <x v="0"/>
    <x v="1"/>
    <n v="12000"/>
    <n v="12000"/>
    <n v="0"/>
    <x v="0"/>
    <x v="0"/>
    <x v="0"/>
    <n v="425"/>
    <x v="6"/>
  </r>
  <r>
    <n v="553754"/>
    <x v="2"/>
    <x v="0"/>
    <n v="10000"/>
    <n v="10000"/>
    <n v="0"/>
    <x v="0"/>
    <x v="0"/>
    <x v="0"/>
    <n v="447"/>
    <x v="3"/>
  </r>
  <r>
    <n v="553790"/>
    <x v="0"/>
    <x v="0"/>
    <n v="29500"/>
    <n v="29500"/>
    <n v="0"/>
    <x v="0"/>
    <x v="1"/>
    <x v="1"/>
    <n v="478"/>
    <x v="8"/>
  </r>
  <r>
    <n v="553806"/>
    <x v="0"/>
    <x v="1"/>
    <n v="30000"/>
    <n v="30000"/>
    <n v="0"/>
    <x v="0"/>
    <x v="0"/>
    <x v="1"/>
    <n v="423"/>
    <x v="6"/>
  </r>
  <r>
    <n v="553808"/>
    <x v="0"/>
    <x v="0"/>
    <n v="36000"/>
    <n v="36000"/>
    <n v="0"/>
    <x v="0"/>
    <x v="1"/>
    <x v="1"/>
    <n v="458"/>
    <x v="1"/>
  </r>
  <r>
    <n v="553813"/>
    <x v="0"/>
    <x v="2"/>
    <n v="30000"/>
    <n v="30000"/>
    <n v="0"/>
    <x v="0"/>
    <x v="1"/>
    <x v="1"/>
    <n v="446"/>
    <x v="3"/>
  </r>
  <r>
    <n v="553815"/>
    <x v="0"/>
    <x v="0"/>
    <n v="43000"/>
    <n v="43000"/>
    <n v="0"/>
    <x v="0"/>
    <x v="1"/>
    <x v="2"/>
    <n v="428"/>
    <x v="6"/>
  </r>
  <r>
    <n v="553825"/>
    <x v="1"/>
    <x v="0"/>
    <n v="34000"/>
    <n v="34000"/>
    <n v="0"/>
    <x v="0"/>
    <x v="0"/>
    <x v="1"/>
    <n v="351"/>
    <x v="5"/>
  </r>
  <r>
    <n v="553826"/>
    <x v="0"/>
    <x v="0"/>
    <n v="30000"/>
    <n v="30000"/>
    <n v="0"/>
    <x v="0"/>
    <x v="1"/>
    <x v="0"/>
    <n v="496"/>
    <x v="0"/>
  </r>
  <r>
    <n v="553832"/>
    <x v="0"/>
    <x v="0"/>
    <n v="29400"/>
    <n v="29400"/>
    <n v="0"/>
    <x v="0"/>
    <x v="1"/>
    <x v="2"/>
    <n v="469"/>
    <x v="1"/>
  </r>
  <r>
    <n v="553840"/>
    <x v="0"/>
    <x v="0"/>
    <n v="30000"/>
    <n v="30000"/>
    <n v="0"/>
    <x v="0"/>
    <x v="0"/>
    <x v="0"/>
    <n v="414"/>
    <x v="6"/>
  </r>
  <r>
    <n v="553875"/>
    <x v="1"/>
    <x v="0"/>
    <n v="20000"/>
    <n v="20000"/>
    <n v="0"/>
    <x v="0"/>
    <x v="1"/>
    <x v="0"/>
    <n v="404"/>
    <x v="2"/>
  </r>
  <r>
    <n v="553879"/>
    <x v="0"/>
    <x v="0"/>
    <n v="24000"/>
    <n v="24000"/>
    <n v="0"/>
    <x v="0"/>
    <x v="0"/>
    <x v="1"/>
    <n v="395"/>
    <x v="2"/>
  </r>
  <r>
    <n v="553886"/>
    <x v="1"/>
    <x v="1"/>
    <n v="30000"/>
    <n v="30000"/>
    <n v="0"/>
    <x v="0"/>
    <x v="1"/>
    <x v="1"/>
    <n v="435"/>
    <x v="3"/>
  </r>
  <r>
    <n v="553892"/>
    <x v="0"/>
    <x v="1"/>
    <n v="10000"/>
    <n v="10000"/>
    <n v="0"/>
    <x v="0"/>
    <x v="1"/>
    <x v="0"/>
    <n v="459"/>
    <x v="1"/>
  </r>
  <r>
    <n v="553940"/>
    <x v="0"/>
    <x v="2"/>
    <n v="40000"/>
    <n v="40000"/>
    <n v="0"/>
    <x v="0"/>
    <x v="0"/>
    <x v="0"/>
    <n v="406"/>
    <x v="2"/>
  </r>
  <r>
    <n v="553946"/>
    <x v="1"/>
    <x v="0"/>
    <n v="40000"/>
    <n v="0"/>
    <n v="1"/>
    <x v="1"/>
    <x v="0"/>
    <x v="2"/>
    <n v="428"/>
    <x v="6"/>
  </r>
  <r>
    <n v="553971"/>
    <x v="0"/>
    <x v="0"/>
    <n v="33000"/>
    <n v="33000"/>
    <n v="0"/>
    <x v="0"/>
    <x v="0"/>
    <x v="1"/>
    <n v="427"/>
    <x v="6"/>
  </r>
  <r>
    <n v="553999"/>
    <x v="0"/>
    <x v="2"/>
    <n v="34000"/>
    <n v="34000"/>
    <n v="0"/>
    <x v="0"/>
    <x v="0"/>
    <x v="2"/>
    <n v="408"/>
    <x v="2"/>
  </r>
  <r>
    <n v="554003"/>
    <x v="0"/>
    <x v="0"/>
    <n v="30000"/>
    <n v="30000"/>
    <n v="0"/>
    <x v="0"/>
    <x v="1"/>
    <x v="0"/>
    <n v="436"/>
    <x v="3"/>
  </r>
  <r>
    <n v="554006"/>
    <x v="0"/>
    <x v="0"/>
    <n v="36000"/>
    <n v="36000"/>
    <n v="0"/>
    <x v="0"/>
    <x v="1"/>
    <x v="0"/>
    <n v="455"/>
    <x v="1"/>
  </r>
  <r>
    <n v="554023"/>
    <x v="1"/>
    <x v="0"/>
    <n v="2500"/>
    <n v="2500"/>
    <n v="0"/>
    <x v="0"/>
    <x v="0"/>
    <x v="1"/>
    <n v="456"/>
    <x v="1"/>
  </r>
  <r>
    <n v="554032"/>
    <x v="1"/>
    <x v="0"/>
    <n v="5000"/>
    <n v="5000"/>
    <n v="0"/>
    <x v="0"/>
    <x v="1"/>
    <x v="1"/>
    <n v="438"/>
    <x v="3"/>
  </r>
  <r>
    <n v="554035"/>
    <x v="0"/>
    <x v="0"/>
    <n v="35000"/>
    <n v="35000"/>
    <n v="0"/>
    <x v="0"/>
    <x v="1"/>
    <x v="1"/>
    <n v="444"/>
    <x v="3"/>
  </r>
  <r>
    <n v="554046"/>
    <x v="0"/>
    <x v="1"/>
    <n v="66000"/>
    <n v="66000"/>
    <n v="0"/>
    <x v="0"/>
    <x v="1"/>
    <x v="0"/>
    <n v="532"/>
    <x v="9"/>
  </r>
  <r>
    <n v="554051"/>
    <x v="1"/>
    <x v="0"/>
    <n v="30000"/>
    <n v="30000"/>
    <n v="0"/>
    <x v="0"/>
    <x v="1"/>
    <x v="1"/>
    <n v="428"/>
    <x v="6"/>
  </r>
  <r>
    <n v="554074"/>
    <x v="2"/>
    <x v="0"/>
    <n v="205000"/>
    <n v="205000"/>
    <n v="0"/>
    <x v="0"/>
    <x v="0"/>
    <x v="0"/>
    <n v="511"/>
    <x v="7"/>
  </r>
  <r>
    <n v="554092"/>
    <x v="0"/>
    <x v="0"/>
    <n v="30000"/>
    <n v="30000"/>
    <n v="0"/>
    <x v="0"/>
    <x v="0"/>
    <x v="0"/>
    <n v="448"/>
    <x v="3"/>
  </r>
  <r>
    <n v="554096"/>
    <x v="2"/>
    <x v="2"/>
    <n v="39500"/>
    <n v="39500"/>
    <n v="0"/>
    <x v="0"/>
    <x v="1"/>
    <x v="0"/>
    <n v="451"/>
    <x v="1"/>
  </r>
  <r>
    <n v="554101"/>
    <x v="1"/>
    <x v="0"/>
    <n v="25000"/>
    <n v="25000"/>
    <n v="0"/>
    <x v="0"/>
    <x v="0"/>
    <x v="0"/>
    <n v="439"/>
    <x v="3"/>
  </r>
  <r>
    <n v="554135"/>
    <x v="0"/>
    <x v="1"/>
    <n v="40000"/>
    <n v="40000"/>
    <n v="0"/>
    <x v="0"/>
    <x v="0"/>
    <x v="1"/>
    <n v="525"/>
    <x v="7"/>
  </r>
  <r>
    <n v="554145"/>
    <x v="0"/>
    <x v="0"/>
    <n v="28000"/>
    <n v="28000"/>
    <n v="0"/>
    <x v="0"/>
    <x v="0"/>
    <x v="1"/>
    <n v="417"/>
    <x v="6"/>
  </r>
  <r>
    <n v="554150"/>
    <x v="0"/>
    <x v="0"/>
    <n v="10000"/>
    <n v="10000"/>
    <n v="0"/>
    <x v="0"/>
    <x v="1"/>
    <x v="0"/>
    <n v="456"/>
    <x v="1"/>
  </r>
  <r>
    <n v="554151"/>
    <x v="0"/>
    <x v="0"/>
    <n v="34000"/>
    <n v="34000"/>
    <n v="0"/>
    <x v="0"/>
    <x v="1"/>
    <x v="0"/>
    <n v="430"/>
    <x v="6"/>
  </r>
  <r>
    <n v="554171"/>
    <x v="1"/>
    <x v="1"/>
    <n v="20000"/>
    <n v="20000"/>
    <n v="0"/>
    <x v="0"/>
    <x v="0"/>
    <x v="1"/>
    <n v="431"/>
    <x v="3"/>
  </r>
  <r>
    <n v="554183"/>
    <x v="1"/>
    <x v="0"/>
    <n v="35000"/>
    <n v="35000"/>
    <n v="0"/>
    <x v="0"/>
    <x v="1"/>
    <x v="2"/>
    <n v="431"/>
    <x v="3"/>
  </r>
  <r>
    <n v="554190"/>
    <x v="0"/>
    <x v="0"/>
    <n v="29500"/>
    <n v="29500"/>
    <n v="0"/>
    <x v="0"/>
    <x v="0"/>
    <x v="0"/>
    <n v="514"/>
    <x v="7"/>
  </r>
  <r>
    <n v="554251"/>
    <x v="1"/>
    <x v="1"/>
    <n v="25000"/>
    <n v="25000"/>
    <n v="0"/>
    <x v="0"/>
    <x v="1"/>
    <x v="0"/>
    <n v="465"/>
    <x v="1"/>
  </r>
  <r>
    <n v="554253"/>
    <x v="1"/>
    <x v="0"/>
    <n v="35000"/>
    <n v="35000"/>
    <n v="0"/>
    <x v="0"/>
    <x v="1"/>
    <x v="0"/>
    <n v="458"/>
    <x v="1"/>
  </r>
  <r>
    <n v="554256"/>
    <x v="1"/>
    <x v="2"/>
    <n v="35000"/>
    <n v="35000"/>
    <n v="0"/>
    <x v="0"/>
    <x v="0"/>
    <x v="1"/>
    <n v="453"/>
    <x v="1"/>
  </r>
  <r>
    <n v="554275"/>
    <x v="0"/>
    <x v="1"/>
    <n v="15000"/>
    <n v="15000"/>
    <n v="0"/>
    <x v="0"/>
    <x v="1"/>
    <x v="1"/>
    <n v="454"/>
    <x v="1"/>
  </r>
  <r>
    <n v="554281"/>
    <x v="0"/>
    <x v="2"/>
    <n v="20000"/>
    <n v="20000"/>
    <n v="0"/>
    <x v="0"/>
    <x v="1"/>
    <x v="1"/>
    <n v="438"/>
    <x v="3"/>
  </r>
  <r>
    <n v="554364"/>
    <x v="0"/>
    <x v="0"/>
    <n v="25000"/>
    <n v="0"/>
    <n v="1"/>
    <x v="1"/>
    <x v="1"/>
    <x v="2"/>
    <n v="491"/>
    <x v="0"/>
  </r>
  <r>
    <n v="554420"/>
    <x v="1"/>
    <x v="0"/>
    <n v="20000"/>
    <n v="20000"/>
    <n v="0"/>
    <x v="0"/>
    <x v="0"/>
    <x v="0"/>
    <n v="360"/>
    <x v="5"/>
  </r>
  <r>
    <n v="554519"/>
    <x v="0"/>
    <x v="1"/>
    <n v="35000"/>
    <n v="35000"/>
    <n v="0"/>
    <x v="0"/>
    <x v="1"/>
    <x v="1"/>
    <n v="542"/>
    <x v="9"/>
  </r>
  <r>
    <n v="554527"/>
    <x v="0"/>
    <x v="1"/>
    <n v="25000"/>
    <n v="25000"/>
    <n v="0"/>
    <x v="0"/>
    <x v="0"/>
    <x v="1"/>
    <n v="538"/>
    <x v="9"/>
  </r>
  <r>
    <n v="554537"/>
    <x v="0"/>
    <x v="1"/>
    <n v="70000"/>
    <n v="70000"/>
    <n v="0"/>
    <x v="0"/>
    <x v="0"/>
    <x v="0"/>
    <n v="441"/>
    <x v="3"/>
  </r>
  <r>
    <n v="554542"/>
    <x v="1"/>
    <x v="0"/>
    <n v="30000"/>
    <n v="30000"/>
    <n v="0"/>
    <x v="0"/>
    <x v="1"/>
    <x v="1"/>
    <n v="453"/>
    <x v="1"/>
  </r>
  <r>
    <n v="554553"/>
    <x v="0"/>
    <x v="0"/>
    <n v="35000"/>
    <n v="35000"/>
    <n v="0"/>
    <x v="0"/>
    <x v="1"/>
    <x v="2"/>
    <n v="474"/>
    <x v="8"/>
  </r>
  <r>
    <n v="554563"/>
    <x v="2"/>
    <x v="2"/>
    <n v="48000"/>
    <n v="48000"/>
    <n v="0"/>
    <x v="0"/>
    <x v="1"/>
    <x v="0"/>
    <n v="485"/>
    <x v="8"/>
  </r>
  <r>
    <n v="554564"/>
    <x v="1"/>
    <x v="0"/>
    <n v="54890"/>
    <n v="24900"/>
    <n v="1"/>
    <x v="1"/>
    <x v="1"/>
    <x v="2"/>
    <n v="478"/>
    <x v="8"/>
  </r>
  <r>
    <n v="554587"/>
    <x v="1"/>
    <x v="1"/>
    <n v="20000"/>
    <n v="20000"/>
    <n v="0"/>
    <x v="0"/>
    <x v="0"/>
    <x v="1"/>
    <n v="505"/>
    <x v="0"/>
  </r>
  <r>
    <n v="554608"/>
    <x v="0"/>
    <x v="1"/>
    <n v="12000"/>
    <n v="12000"/>
    <n v="0"/>
    <x v="0"/>
    <x v="1"/>
    <x v="0"/>
    <n v="539"/>
    <x v="9"/>
  </r>
  <r>
    <n v="554638"/>
    <x v="0"/>
    <x v="1"/>
    <n v="30000"/>
    <n v="30000"/>
    <n v="0"/>
    <x v="0"/>
    <x v="0"/>
    <x v="1"/>
    <n v="490"/>
    <x v="8"/>
  </r>
  <r>
    <n v="554651"/>
    <x v="0"/>
    <x v="0"/>
    <n v="34000"/>
    <n v="34000"/>
    <n v="0"/>
    <x v="0"/>
    <x v="0"/>
    <x v="1"/>
    <n v="456"/>
    <x v="1"/>
  </r>
  <r>
    <n v="554669"/>
    <x v="0"/>
    <x v="0"/>
    <n v="25000"/>
    <n v="25000"/>
    <n v="0"/>
    <x v="0"/>
    <x v="0"/>
    <x v="1"/>
    <n v="424"/>
    <x v="6"/>
  </r>
  <r>
    <n v="554681"/>
    <x v="1"/>
    <x v="0"/>
    <n v="500"/>
    <n v="500"/>
    <n v="0"/>
    <x v="0"/>
    <x v="0"/>
    <x v="1"/>
    <n v="434"/>
    <x v="3"/>
  </r>
  <r>
    <n v="554697"/>
    <x v="0"/>
    <x v="0"/>
    <n v="85000"/>
    <n v="85000"/>
    <n v="0"/>
    <x v="0"/>
    <x v="1"/>
    <x v="1"/>
    <n v="461"/>
    <x v="1"/>
  </r>
  <r>
    <n v="554736"/>
    <x v="2"/>
    <x v="0"/>
    <n v="50000"/>
    <n v="50000"/>
    <n v="0"/>
    <x v="0"/>
    <x v="1"/>
    <x v="0"/>
    <n v="423"/>
    <x v="6"/>
  </r>
  <r>
    <n v="554759"/>
    <x v="1"/>
    <x v="0"/>
    <n v="35000"/>
    <n v="35000"/>
    <n v="0"/>
    <x v="0"/>
    <x v="1"/>
    <x v="1"/>
    <n v="477"/>
    <x v="8"/>
  </r>
  <r>
    <n v="554760"/>
    <x v="0"/>
    <x v="0"/>
    <n v="30000"/>
    <n v="30000"/>
    <n v="0"/>
    <x v="0"/>
    <x v="1"/>
    <x v="1"/>
    <n v="447"/>
    <x v="3"/>
  </r>
  <r>
    <n v="554778"/>
    <x v="0"/>
    <x v="0"/>
    <n v="50000"/>
    <n v="50000"/>
    <n v="0"/>
    <x v="0"/>
    <x v="1"/>
    <x v="0"/>
    <n v="461"/>
    <x v="1"/>
  </r>
  <r>
    <n v="554783"/>
    <x v="0"/>
    <x v="0"/>
    <n v="26500"/>
    <n v="26500"/>
    <n v="0"/>
    <x v="0"/>
    <x v="0"/>
    <x v="1"/>
    <n v="509"/>
    <x v="0"/>
  </r>
  <r>
    <n v="554790"/>
    <x v="1"/>
    <x v="0"/>
    <n v="30000"/>
    <n v="30000"/>
    <n v="0"/>
    <x v="0"/>
    <x v="0"/>
    <x v="1"/>
    <n v="435"/>
    <x v="3"/>
  </r>
  <r>
    <n v="554809"/>
    <x v="1"/>
    <x v="0"/>
    <n v="20000"/>
    <n v="0"/>
    <n v="1"/>
    <x v="1"/>
    <x v="0"/>
    <x v="0"/>
    <n v="416"/>
    <x v="6"/>
  </r>
  <r>
    <n v="554837"/>
    <x v="1"/>
    <x v="0"/>
    <n v="24000"/>
    <n v="24000"/>
    <n v="0"/>
    <x v="0"/>
    <x v="1"/>
    <x v="1"/>
    <n v="445"/>
    <x v="3"/>
  </r>
  <r>
    <n v="554856"/>
    <x v="0"/>
    <x v="0"/>
    <n v="59000"/>
    <n v="59000"/>
    <n v="0"/>
    <x v="0"/>
    <x v="1"/>
    <x v="2"/>
    <n v="508"/>
    <x v="0"/>
  </r>
  <r>
    <n v="554861"/>
    <x v="1"/>
    <x v="0"/>
    <n v="30000"/>
    <n v="30000"/>
    <n v="0"/>
    <x v="0"/>
    <x v="1"/>
    <x v="0"/>
    <n v="457"/>
    <x v="1"/>
  </r>
  <r>
    <n v="554869"/>
    <x v="0"/>
    <x v="0"/>
    <n v="30000"/>
    <n v="30000"/>
    <n v="0"/>
    <x v="0"/>
    <x v="1"/>
    <x v="0"/>
    <n v="492"/>
    <x v="0"/>
  </r>
  <r>
    <n v="554881"/>
    <x v="1"/>
    <x v="1"/>
    <n v="40000"/>
    <n v="40000"/>
    <n v="0"/>
    <x v="0"/>
    <x v="0"/>
    <x v="1"/>
    <n v="473"/>
    <x v="8"/>
  </r>
  <r>
    <n v="554891"/>
    <x v="0"/>
    <x v="1"/>
    <n v="18000"/>
    <n v="18000"/>
    <n v="0"/>
    <x v="0"/>
    <x v="1"/>
    <x v="2"/>
    <n v="490"/>
    <x v="8"/>
  </r>
  <r>
    <n v="554911"/>
    <x v="1"/>
    <x v="2"/>
    <n v="10000"/>
    <n v="10000"/>
    <n v="0"/>
    <x v="0"/>
    <x v="0"/>
    <x v="1"/>
    <n v="430"/>
    <x v="6"/>
  </r>
  <r>
    <n v="554915"/>
    <x v="0"/>
    <x v="0"/>
    <n v="29500"/>
    <n v="29500"/>
    <n v="0"/>
    <x v="0"/>
    <x v="1"/>
    <x v="0"/>
    <n v="511"/>
    <x v="7"/>
  </r>
  <r>
    <n v="554934"/>
    <x v="0"/>
    <x v="0"/>
    <n v="35000"/>
    <n v="35000"/>
    <n v="0"/>
    <x v="0"/>
    <x v="0"/>
    <x v="1"/>
    <n v="460"/>
    <x v="1"/>
  </r>
  <r>
    <n v="554949"/>
    <x v="1"/>
    <x v="0"/>
    <n v="60000"/>
    <n v="60000"/>
    <n v="0"/>
    <x v="0"/>
    <x v="1"/>
    <x v="0"/>
    <n v="395"/>
    <x v="2"/>
  </r>
  <r>
    <n v="554952"/>
    <x v="0"/>
    <x v="2"/>
    <n v="29200"/>
    <n v="29200"/>
    <n v="0"/>
    <x v="0"/>
    <x v="1"/>
    <x v="0"/>
    <n v="463"/>
    <x v="1"/>
  </r>
  <r>
    <n v="554953"/>
    <x v="0"/>
    <x v="1"/>
    <n v="35880"/>
    <n v="35880"/>
    <n v="0"/>
    <x v="0"/>
    <x v="1"/>
    <x v="0"/>
    <n v="514"/>
    <x v="7"/>
  </r>
  <r>
    <n v="554975"/>
    <x v="1"/>
    <x v="0"/>
    <n v="30000"/>
    <n v="30000"/>
    <n v="0"/>
    <x v="0"/>
    <x v="0"/>
    <x v="2"/>
    <n v="483"/>
    <x v="8"/>
  </r>
  <r>
    <n v="555033"/>
    <x v="0"/>
    <x v="0"/>
    <n v="31000"/>
    <n v="31000"/>
    <n v="0"/>
    <x v="0"/>
    <x v="0"/>
    <x v="1"/>
    <n v="474"/>
    <x v="8"/>
  </r>
  <r>
    <n v="555039"/>
    <x v="0"/>
    <x v="0"/>
    <n v="60000"/>
    <n v="60000"/>
    <n v="0"/>
    <x v="0"/>
    <x v="1"/>
    <x v="1"/>
    <n v="467"/>
    <x v="1"/>
  </r>
  <r>
    <n v="555055"/>
    <x v="0"/>
    <x v="1"/>
    <n v="40000"/>
    <n v="40000"/>
    <n v="0"/>
    <x v="0"/>
    <x v="1"/>
    <x v="0"/>
    <n v="447"/>
    <x v="3"/>
  </r>
  <r>
    <n v="555068"/>
    <x v="1"/>
    <x v="0"/>
    <n v="30000"/>
    <n v="30000"/>
    <n v="0"/>
    <x v="0"/>
    <x v="1"/>
    <x v="2"/>
    <n v="466"/>
    <x v="1"/>
  </r>
  <r>
    <n v="555087"/>
    <x v="0"/>
    <x v="1"/>
    <n v="62600"/>
    <n v="62600"/>
    <n v="0"/>
    <x v="0"/>
    <x v="0"/>
    <x v="0"/>
    <n v="425"/>
    <x v="6"/>
  </r>
  <r>
    <n v="555094"/>
    <x v="1"/>
    <x v="0"/>
    <n v="35000"/>
    <n v="13000"/>
    <n v="1"/>
    <x v="1"/>
    <x v="0"/>
    <x v="1"/>
    <n v="465"/>
    <x v="1"/>
  </r>
  <r>
    <n v="555102"/>
    <x v="0"/>
    <x v="0"/>
    <n v="35000"/>
    <n v="35000"/>
    <n v="0"/>
    <x v="0"/>
    <x v="1"/>
    <x v="2"/>
    <n v="438"/>
    <x v="3"/>
  </r>
  <r>
    <n v="555166"/>
    <x v="0"/>
    <x v="0"/>
    <n v="39000"/>
    <n v="39000"/>
    <n v="0"/>
    <x v="0"/>
    <x v="1"/>
    <x v="0"/>
    <n v="497"/>
    <x v="0"/>
  </r>
  <r>
    <n v="555182"/>
    <x v="0"/>
    <x v="2"/>
    <n v="20000"/>
    <n v="20000"/>
    <n v="0"/>
    <x v="0"/>
    <x v="1"/>
    <x v="1"/>
    <n v="371"/>
    <x v="4"/>
  </r>
  <r>
    <n v="555194"/>
    <x v="1"/>
    <x v="0"/>
    <n v="41400"/>
    <n v="41400"/>
    <n v="0"/>
    <x v="0"/>
    <x v="0"/>
    <x v="1"/>
    <n v="470"/>
    <x v="1"/>
  </r>
  <r>
    <n v="555294"/>
    <x v="1"/>
    <x v="0"/>
    <n v="30000"/>
    <n v="30000"/>
    <n v="0"/>
    <x v="0"/>
    <x v="1"/>
    <x v="2"/>
    <n v="482"/>
    <x v="8"/>
  </r>
  <r>
    <n v="555303"/>
    <x v="0"/>
    <x v="1"/>
    <n v="45000"/>
    <n v="45000"/>
    <n v="0"/>
    <x v="0"/>
    <x v="1"/>
    <x v="0"/>
    <n v="457"/>
    <x v="1"/>
  </r>
  <r>
    <n v="555321"/>
    <x v="0"/>
    <x v="0"/>
    <n v="30000"/>
    <n v="30000"/>
    <n v="0"/>
    <x v="0"/>
    <x v="1"/>
    <x v="1"/>
    <n v="494"/>
    <x v="0"/>
  </r>
  <r>
    <n v="555330"/>
    <x v="0"/>
    <x v="1"/>
    <n v="20000"/>
    <n v="20000"/>
    <n v="0"/>
    <x v="0"/>
    <x v="0"/>
    <x v="1"/>
    <n v="443"/>
    <x v="3"/>
  </r>
  <r>
    <n v="555333"/>
    <x v="0"/>
    <x v="0"/>
    <n v="10000"/>
    <n v="10000"/>
    <n v="0"/>
    <x v="0"/>
    <x v="1"/>
    <x v="2"/>
    <n v="543"/>
    <x v="9"/>
  </r>
  <r>
    <n v="555363"/>
    <x v="1"/>
    <x v="0"/>
    <n v="75000"/>
    <n v="75000"/>
    <n v="0"/>
    <x v="0"/>
    <x v="0"/>
    <x v="0"/>
    <n v="523"/>
    <x v="7"/>
  </r>
  <r>
    <n v="555365"/>
    <x v="1"/>
    <x v="0"/>
    <n v="500"/>
    <n v="500"/>
    <n v="0"/>
    <x v="0"/>
    <x v="1"/>
    <x v="2"/>
    <n v="468"/>
    <x v="1"/>
  </r>
  <r>
    <n v="555366"/>
    <x v="1"/>
    <x v="0"/>
    <n v="1000"/>
    <n v="1000"/>
    <n v="0"/>
    <x v="0"/>
    <x v="1"/>
    <x v="1"/>
    <n v="463"/>
    <x v="1"/>
  </r>
  <r>
    <n v="555374"/>
    <x v="1"/>
    <x v="0"/>
    <n v="2000"/>
    <n v="2000"/>
    <n v="0"/>
    <x v="0"/>
    <x v="1"/>
    <x v="0"/>
    <n v="432"/>
    <x v="3"/>
  </r>
  <r>
    <n v="555376"/>
    <x v="0"/>
    <x v="0"/>
    <n v="35000"/>
    <n v="35000"/>
    <n v="0"/>
    <x v="0"/>
    <x v="1"/>
    <x v="0"/>
    <n v="480"/>
    <x v="8"/>
  </r>
  <r>
    <n v="555383"/>
    <x v="0"/>
    <x v="2"/>
    <n v="35000"/>
    <n v="35000"/>
    <n v="0"/>
    <x v="0"/>
    <x v="0"/>
    <x v="1"/>
    <n v="400"/>
    <x v="2"/>
  </r>
  <r>
    <n v="555389"/>
    <x v="0"/>
    <x v="0"/>
    <n v="26000"/>
    <n v="26000"/>
    <n v="0"/>
    <x v="0"/>
    <x v="1"/>
    <x v="2"/>
    <n v="477"/>
    <x v="8"/>
  </r>
  <r>
    <n v="555408"/>
    <x v="1"/>
    <x v="0"/>
    <n v="50000"/>
    <n v="50000"/>
    <n v="0"/>
    <x v="0"/>
    <x v="1"/>
    <x v="2"/>
    <n v="491"/>
    <x v="0"/>
  </r>
  <r>
    <n v="555415"/>
    <x v="0"/>
    <x v="1"/>
    <n v="30000"/>
    <n v="30000"/>
    <n v="0"/>
    <x v="0"/>
    <x v="1"/>
    <x v="0"/>
    <n v="471"/>
    <x v="8"/>
  </r>
  <r>
    <n v="555419"/>
    <x v="0"/>
    <x v="1"/>
    <n v="50000"/>
    <n v="50000"/>
    <n v="0"/>
    <x v="0"/>
    <x v="0"/>
    <x v="1"/>
    <n v="449"/>
    <x v="3"/>
  </r>
  <r>
    <n v="555427"/>
    <x v="0"/>
    <x v="2"/>
    <n v="16000"/>
    <n v="16000"/>
    <n v="0"/>
    <x v="0"/>
    <x v="0"/>
    <x v="1"/>
    <n v="476"/>
    <x v="8"/>
  </r>
  <r>
    <n v="555441"/>
    <x v="0"/>
    <x v="1"/>
    <n v="3000"/>
    <n v="3000"/>
    <n v="0"/>
    <x v="0"/>
    <x v="0"/>
    <x v="1"/>
    <n v="410"/>
    <x v="2"/>
  </r>
  <r>
    <n v="555442"/>
    <x v="0"/>
    <x v="2"/>
    <n v="20000"/>
    <n v="20000"/>
    <n v="0"/>
    <x v="0"/>
    <x v="1"/>
    <x v="1"/>
    <n v="521"/>
    <x v="7"/>
  </r>
  <r>
    <n v="555445"/>
    <x v="1"/>
    <x v="0"/>
    <n v="30000"/>
    <n v="30000"/>
    <n v="0"/>
    <x v="0"/>
    <x v="1"/>
    <x v="2"/>
    <n v="468"/>
    <x v="1"/>
  </r>
  <r>
    <n v="555460"/>
    <x v="1"/>
    <x v="0"/>
    <n v="35000"/>
    <n v="35000"/>
    <n v="0"/>
    <x v="0"/>
    <x v="1"/>
    <x v="2"/>
    <n v="501"/>
    <x v="0"/>
  </r>
  <r>
    <n v="555475"/>
    <x v="1"/>
    <x v="0"/>
    <n v="39000"/>
    <n v="39000"/>
    <n v="0"/>
    <x v="0"/>
    <x v="1"/>
    <x v="2"/>
    <n v="466"/>
    <x v="1"/>
  </r>
  <r>
    <n v="555477"/>
    <x v="0"/>
    <x v="0"/>
    <n v="30000"/>
    <n v="0"/>
    <n v="1"/>
    <x v="1"/>
    <x v="0"/>
    <x v="2"/>
    <n v="424"/>
    <x v="6"/>
  </r>
  <r>
    <n v="555480"/>
    <x v="0"/>
    <x v="0"/>
    <n v="35000"/>
    <n v="35000"/>
    <n v="0"/>
    <x v="0"/>
    <x v="1"/>
    <x v="2"/>
    <n v="452"/>
    <x v="1"/>
  </r>
  <r>
    <n v="555500"/>
    <x v="0"/>
    <x v="0"/>
    <n v="10000"/>
    <n v="10000"/>
    <n v="0"/>
    <x v="0"/>
    <x v="1"/>
    <x v="0"/>
    <n v="465"/>
    <x v="1"/>
  </r>
  <r>
    <n v="555532"/>
    <x v="0"/>
    <x v="0"/>
    <n v="30000"/>
    <n v="30000"/>
    <n v="0"/>
    <x v="0"/>
    <x v="0"/>
    <x v="0"/>
    <n v="480"/>
    <x v="8"/>
  </r>
  <r>
    <n v="555536"/>
    <x v="1"/>
    <x v="0"/>
    <n v="25000"/>
    <n v="25000"/>
    <n v="0"/>
    <x v="0"/>
    <x v="0"/>
    <x v="1"/>
    <n v="444"/>
    <x v="3"/>
  </r>
  <r>
    <n v="555542"/>
    <x v="0"/>
    <x v="0"/>
    <n v="30000"/>
    <n v="30000"/>
    <n v="0"/>
    <x v="0"/>
    <x v="1"/>
    <x v="0"/>
    <n v="489"/>
    <x v="8"/>
  </r>
  <r>
    <n v="555565"/>
    <x v="0"/>
    <x v="0"/>
    <n v="30000"/>
    <n v="30000"/>
    <n v="0"/>
    <x v="0"/>
    <x v="1"/>
    <x v="0"/>
    <n v="422"/>
    <x v="6"/>
  </r>
  <r>
    <n v="555568"/>
    <x v="0"/>
    <x v="0"/>
    <n v="41000"/>
    <n v="41000"/>
    <n v="0"/>
    <x v="0"/>
    <x v="1"/>
    <x v="1"/>
    <n v="472"/>
    <x v="8"/>
  </r>
  <r>
    <n v="555575"/>
    <x v="1"/>
    <x v="0"/>
    <n v="25000"/>
    <n v="25000"/>
    <n v="0"/>
    <x v="0"/>
    <x v="1"/>
    <x v="0"/>
    <n v="423"/>
    <x v="6"/>
  </r>
  <r>
    <n v="555579"/>
    <x v="1"/>
    <x v="0"/>
    <n v="158000"/>
    <n v="158000"/>
    <n v="0"/>
    <x v="0"/>
    <x v="1"/>
    <x v="2"/>
    <n v="474"/>
    <x v="8"/>
  </r>
  <r>
    <n v="555590"/>
    <x v="0"/>
    <x v="0"/>
    <n v="27000"/>
    <n v="27000"/>
    <n v="0"/>
    <x v="0"/>
    <x v="0"/>
    <x v="1"/>
    <n v="521"/>
    <x v="7"/>
  </r>
  <r>
    <n v="555597"/>
    <x v="1"/>
    <x v="0"/>
    <n v="19000"/>
    <n v="19000"/>
    <n v="0"/>
    <x v="0"/>
    <x v="0"/>
    <x v="1"/>
    <n v="467"/>
    <x v="1"/>
  </r>
  <r>
    <n v="555607"/>
    <x v="0"/>
    <x v="0"/>
    <n v="35000"/>
    <n v="35000"/>
    <n v="0"/>
    <x v="0"/>
    <x v="1"/>
    <x v="1"/>
    <n v="488"/>
    <x v="8"/>
  </r>
  <r>
    <n v="555609"/>
    <x v="0"/>
    <x v="0"/>
    <n v="10500"/>
    <n v="10500"/>
    <n v="0"/>
    <x v="0"/>
    <x v="1"/>
    <x v="1"/>
    <n v="446"/>
    <x v="3"/>
  </r>
  <r>
    <n v="555611"/>
    <x v="0"/>
    <x v="0"/>
    <n v="30000"/>
    <n v="30000"/>
    <n v="0"/>
    <x v="0"/>
    <x v="1"/>
    <x v="1"/>
    <n v="471"/>
    <x v="8"/>
  </r>
  <r>
    <n v="555612"/>
    <x v="0"/>
    <x v="0"/>
    <n v="40000"/>
    <n v="40000"/>
    <n v="0"/>
    <x v="0"/>
    <x v="0"/>
    <x v="1"/>
    <n v="457"/>
    <x v="1"/>
  </r>
  <r>
    <n v="555621"/>
    <x v="1"/>
    <x v="1"/>
    <n v="40000"/>
    <n v="40000"/>
    <n v="0"/>
    <x v="0"/>
    <x v="0"/>
    <x v="1"/>
    <n v="501"/>
    <x v="0"/>
  </r>
  <r>
    <n v="555647"/>
    <x v="1"/>
    <x v="0"/>
    <n v="20000"/>
    <n v="20000"/>
    <n v="0"/>
    <x v="0"/>
    <x v="0"/>
    <x v="2"/>
    <n v="479"/>
    <x v="8"/>
  </r>
  <r>
    <n v="555651"/>
    <x v="0"/>
    <x v="0"/>
    <n v="35000"/>
    <n v="35000"/>
    <n v="0"/>
    <x v="0"/>
    <x v="0"/>
    <x v="0"/>
    <n v="428"/>
    <x v="6"/>
  </r>
  <r>
    <n v="555653"/>
    <x v="0"/>
    <x v="0"/>
    <n v="20000"/>
    <n v="20000"/>
    <n v="0"/>
    <x v="0"/>
    <x v="1"/>
    <x v="1"/>
    <n v="492"/>
    <x v="0"/>
  </r>
  <r>
    <n v="555655"/>
    <x v="0"/>
    <x v="0"/>
    <n v="20000"/>
    <n v="20000"/>
    <n v="0"/>
    <x v="0"/>
    <x v="0"/>
    <x v="1"/>
    <n v="461"/>
    <x v="1"/>
  </r>
  <r>
    <n v="555657"/>
    <x v="0"/>
    <x v="1"/>
    <n v="55000"/>
    <n v="55000"/>
    <n v="0"/>
    <x v="0"/>
    <x v="0"/>
    <x v="1"/>
    <n v="529"/>
    <x v="7"/>
  </r>
  <r>
    <n v="555667"/>
    <x v="1"/>
    <x v="0"/>
    <n v="35000"/>
    <n v="35000"/>
    <n v="0"/>
    <x v="0"/>
    <x v="1"/>
    <x v="0"/>
    <n v="415"/>
    <x v="6"/>
  </r>
  <r>
    <n v="555671"/>
    <x v="0"/>
    <x v="0"/>
    <n v="40000"/>
    <n v="40000"/>
    <n v="0"/>
    <x v="0"/>
    <x v="0"/>
    <x v="0"/>
    <n v="402"/>
    <x v="2"/>
  </r>
  <r>
    <n v="555675"/>
    <x v="2"/>
    <x v="2"/>
    <n v="30000"/>
    <n v="30000"/>
    <n v="0"/>
    <x v="0"/>
    <x v="1"/>
    <x v="1"/>
    <n v="467"/>
    <x v="1"/>
  </r>
  <r>
    <n v="555682"/>
    <x v="0"/>
    <x v="0"/>
    <n v="70000"/>
    <n v="70000"/>
    <n v="0"/>
    <x v="0"/>
    <x v="1"/>
    <x v="0"/>
    <n v="503"/>
    <x v="0"/>
  </r>
  <r>
    <n v="555686"/>
    <x v="0"/>
    <x v="0"/>
    <n v="30000"/>
    <n v="30000"/>
    <n v="0"/>
    <x v="0"/>
    <x v="1"/>
    <x v="0"/>
    <n v="469"/>
    <x v="1"/>
  </r>
  <r>
    <n v="555695"/>
    <x v="0"/>
    <x v="0"/>
    <n v="30000"/>
    <n v="30000"/>
    <n v="0"/>
    <x v="0"/>
    <x v="1"/>
    <x v="1"/>
    <n v="493"/>
    <x v="0"/>
  </r>
  <r>
    <n v="555696"/>
    <x v="1"/>
    <x v="0"/>
    <n v="30000"/>
    <n v="30000"/>
    <n v="0"/>
    <x v="0"/>
    <x v="1"/>
    <x v="1"/>
    <n v="500"/>
    <x v="0"/>
  </r>
  <r>
    <n v="555700"/>
    <x v="0"/>
    <x v="0"/>
    <n v="17000"/>
    <n v="17000"/>
    <n v="0"/>
    <x v="0"/>
    <x v="0"/>
    <x v="1"/>
    <n v="461"/>
    <x v="1"/>
  </r>
  <r>
    <n v="555702"/>
    <x v="0"/>
    <x v="1"/>
    <n v="30000"/>
    <n v="30000"/>
    <n v="0"/>
    <x v="0"/>
    <x v="1"/>
    <x v="1"/>
    <n v="469"/>
    <x v="1"/>
  </r>
  <r>
    <n v="555710"/>
    <x v="0"/>
    <x v="0"/>
    <n v="10000"/>
    <n v="10000"/>
    <n v="0"/>
    <x v="0"/>
    <x v="1"/>
    <x v="1"/>
    <n v="467"/>
    <x v="1"/>
  </r>
  <r>
    <n v="555716"/>
    <x v="0"/>
    <x v="1"/>
    <n v="30000"/>
    <n v="30000"/>
    <n v="0"/>
    <x v="0"/>
    <x v="1"/>
    <x v="0"/>
    <n v="431"/>
    <x v="3"/>
  </r>
  <r>
    <n v="555721"/>
    <x v="0"/>
    <x v="0"/>
    <n v="70000"/>
    <n v="70000"/>
    <n v="0"/>
    <x v="0"/>
    <x v="1"/>
    <x v="1"/>
    <n v="498"/>
    <x v="0"/>
  </r>
  <r>
    <n v="555723"/>
    <x v="1"/>
    <x v="0"/>
    <n v="5000"/>
    <n v="5000"/>
    <n v="0"/>
    <x v="0"/>
    <x v="0"/>
    <x v="1"/>
    <n v="458"/>
    <x v="1"/>
  </r>
  <r>
    <n v="555725"/>
    <x v="0"/>
    <x v="0"/>
    <n v="35000"/>
    <n v="35000"/>
    <n v="0"/>
    <x v="0"/>
    <x v="0"/>
    <x v="0"/>
    <n v="456"/>
    <x v="1"/>
  </r>
  <r>
    <n v="555727"/>
    <x v="1"/>
    <x v="0"/>
    <n v="500"/>
    <n v="500"/>
    <n v="0"/>
    <x v="0"/>
    <x v="1"/>
    <x v="2"/>
    <n v="473"/>
    <x v="8"/>
  </r>
  <r>
    <n v="555743"/>
    <x v="2"/>
    <x v="0"/>
    <n v="10000"/>
    <n v="10000"/>
    <n v="0"/>
    <x v="0"/>
    <x v="0"/>
    <x v="1"/>
    <n v="415"/>
    <x v="6"/>
  </r>
  <r>
    <n v="555754"/>
    <x v="0"/>
    <x v="0"/>
    <n v="25000"/>
    <n v="25000"/>
    <n v="0"/>
    <x v="0"/>
    <x v="1"/>
    <x v="0"/>
    <n v="467"/>
    <x v="1"/>
  </r>
  <r>
    <n v="555755"/>
    <x v="1"/>
    <x v="0"/>
    <n v="30000"/>
    <n v="0"/>
    <n v="1"/>
    <x v="1"/>
    <x v="0"/>
    <x v="0"/>
    <n v="423"/>
    <x v="6"/>
  </r>
  <r>
    <n v="555757"/>
    <x v="2"/>
    <x v="0"/>
    <n v="15000"/>
    <n v="15000"/>
    <n v="0"/>
    <x v="0"/>
    <x v="0"/>
    <x v="0"/>
    <n v="353"/>
    <x v="5"/>
  </r>
  <r>
    <n v="555763"/>
    <x v="0"/>
    <x v="0"/>
    <n v="35000"/>
    <n v="35000"/>
    <n v="0"/>
    <x v="0"/>
    <x v="1"/>
    <x v="0"/>
    <n v="518"/>
    <x v="7"/>
  </r>
  <r>
    <n v="555768"/>
    <x v="0"/>
    <x v="1"/>
    <n v="33000"/>
    <n v="33000"/>
    <n v="0"/>
    <x v="0"/>
    <x v="1"/>
    <x v="0"/>
    <n v="492"/>
    <x v="0"/>
  </r>
  <r>
    <n v="555780"/>
    <x v="1"/>
    <x v="0"/>
    <n v="5000"/>
    <n v="5000"/>
    <n v="0"/>
    <x v="0"/>
    <x v="1"/>
    <x v="1"/>
    <n v="496"/>
    <x v="0"/>
  </r>
  <r>
    <n v="555785"/>
    <x v="0"/>
    <x v="1"/>
    <n v="16000"/>
    <n v="16000"/>
    <n v="0"/>
    <x v="0"/>
    <x v="0"/>
    <x v="2"/>
    <n v="501"/>
    <x v="0"/>
  </r>
  <r>
    <n v="555790"/>
    <x v="0"/>
    <x v="0"/>
    <n v="25000"/>
    <n v="25000"/>
    <n v="0"/>
    <x v="0"/>
    <x v="1"/>
    <x v="2"/>
    <n v="492"/>
    <x v="0"/>
  </r>
  <r>
    <n v="555794"/>
    <x v="0"/>
    <x v="0"/>
    <n v="35000"/>
    <n v="35000"/>
    <n v="0"/>
    <x v="0"/>
    <x v="1"/>
    <x v="1"/>
    <n v="446"/>
    <x v="3"/>
  </r>
  <r>
    <n v="555795"/>
    <x v="0"/>
    <x v="1"/>
    <n v="60000"/>
    <n v="60000"/>
    <n v="0"/>
    <x v="0"/>
    <x v="1"/>
    <x v="2"/>
    <n v="562"/>
    <x v="10"/>
  </r>
  <r>
    <n v="555800"/>
    <x v="1"/>
    <x v="0"/>
    <n v="40000"/>
    <n v="40000"/>
    <n v="0"/>
    <x v="0"/>
    <x v="1"/>
    <x v="1"/>
    <n v="441"/>
    <x v="3"/>
  </r>
  <r>
    <n v="555805"/>
    <x v="1"/>
    <x v="0"/>
    <n v="50000"/>
    <n v="50000"/>
    <n v="0"/>
    <x v="0"/>
    <x v="0"/>
    <x v="2"/>
    <n v="407"/>
    <x v="2"/>
  </r>
  <r>
    <n v="555810"/>
    <x v="0"/>
    <x v="0"/>
    <n v="25000"/>
    <n v="25000"/>
    <n v="0"/>
    <x v="0"/>
    <x v="1"/>
    <x v="1"/>
    <n v="496"/>
    <x v="0"/>
  </r>
  <r>
    <n v="555812"/>
    <x v="1"/>
    <x v="1"/>
    <n v="35000"/>
    <n v="35000"/>
    <n v="0"/>
    <x v="0"/>
    <x v="1"/>
    <x v="1"/>
    <n v="514"/>
    <x v="7"/>
  </r>
  <r>
    <n v="555822"/>
    <x v="0"/>
    <x v="0"/>
    <n v="5000"/>
    <n v="5000"/>
    <n v="0"/>
    <x v="0"/>
    <x v="0"/>
    <x v="0"/>
    <n v="527"/>
    <x v="7"/>
  </r>
  <r>
    <n v="555832"/>
    <x v="0"/>
    <x v="0"/>
    <n v="50000"/>
    <n v="50000"/>
    <n v="0"/>
    <x v="0"/>
    <x v="1"/>
    <x v="0"/>
    <n v="516"/>
    <x v="7"/>
  </r>
  <r>
    <n v="555844"/>
    <x v="0"/>
    <x v="1"/>
    <n v="18000"/>
    <n v="18000"/>
    <n v="0"/>
    <x v="0"/>
    <x v="1"/>
    <x v="1"/>
    <n v="564"/>
    <x v="10"/>
  </r>
  <r>
    <n v="555846"/>
    <x v="1"/>
    <x v="0"/>
    <n v="2000"/>
    <n v="2000"/>
    <n v="0"/>
    <x v="0"/>
    <x v="1"/>
    <x v="1"/>
    <n v="481"/>
    <x v="8"/>
  </r>
  <r>
    <n v="555849"/>
    <x v="0"/>
    <x v="0"/>
    <n v="90000"/>
    <n v="90000"/>
    <n v="0"/>
    <x v="0"/>
    <x v="0"/>
    <x v="1"/>
    <n v="466"/>
    <x v="1"/>
  </r>
  <r>
    <n v="555863"/>
    <x v="1"/>
    <x v="0"/>
    <n v="35000"/>
    <n v="35000"/>
    <n v="0"/>
    <x v="0"/>
    <x v="1"/>
    <x v="0"/>
    <n v="426"/>
    <x v="6"/>
  </r>
  <r>
    <n v="555876"/>
    <x v="0"/>
    <x v="0"/>
    <n v="38000"/>
    <n v="38000"/>
    <n v="0"/>
    <x v="0"/>
    <x v="1"/>
    <x v="0"/>
    <n v="469"/>
    <x v="1"/>
  </r>
  <r>
    <n v="555879"/>
    <x v="0"/>
    <x v="0"/>
    <n v="12300"/>
    <n v="12300"/>
    <n v="0"/>
    <x v="0"/>
    <x v="0"/>
    <x v="1"/>
    <n v="467"/>
    <x v="1"/>
  </r>
  <r>
    <n v="555883"/>
    <x v="0"/>
    <x v="0"/>
    <n v="30000"/>
    <n v="30000"/>
    <n v="0"/>
    <x v="0"/>
    <x v="1"/>
    <x v="0"/>
    <n v="515"/>
    <x v="7"/>
  </r>
  <r>
    <n v="555885"/>
    <x v="1"/>
    <x v="1"/>
    <n v="35000"/>
    <n v="35000"/>
    <n v="0"/>
    <x v="0"/>
    <x v="1"/>
    <x v="0"/>
    <n v="512"/>
    <x v="7"/>
  </r>
  <r>
    <n v="555889"/>
    <x v="1"/>
    <x v="2"/>
    <n v="44000"/>
    <n v="44000"/>
    <n v="0"/>
    <x v="0"/>
    <x v="0"/>
    <x v="1"/>
    <n v="444"/>
    <x v="3"/>
  </r>
  <r>
    <n v="555893"/>
    <x v="0"/>
    <x v="0"/>
    <n v="48500"/>
    <n v="48500"/>
    <n v="0"/>
    <x v="0"/>
    <x v="1"/>
    <x v="1"/>
    <n v="454"/>
    <x v="1"/>
  </r>
  <r>
    <n v="555899"/>
    <x v="1"/>
    <x v="0"/>
    <n v="5000"/>
    <n v="5000"/>
    <n v="0"/>
    <x v="0"/>
    <x v="1"/>
    <x v="2"/>
    <n v="461"/>
    <x v="1"/>
  </r>
  <r>
    <n v="555900"/>
    <x v="0"/>
    <x v="1"/>
    <n v="20000"/>
    <n v="20000"/>
    <n v="0"/>
    <x v="0"/>
    <x v="1"/>
    <x v="1"/>
    <n v="482"/>
    <x v="8"/>
  </r>
  <r>
    <n v="555902"/>
    <x v="0"/>
    <x v="0"/>
    <n v="35000"/>
    <n v="35000"/>
    <n v="0"/>
    <x v="0"/>
    <x v="0"/>
    <x v="0"/>
    <n v="482"/>
    <x v="8"/>
  </r>
  <r>
    <n v="555907"/>
    <x v="1"/>
    <x v="0"/>
    <n v="20000"/>
    <n v="0"/>
    <n v="1"/>
    <x v="1"/>
    <x v="1"/>
    <x v="1"/>
    <n v="451"/>
    <x v="1"/>
  </r>
  <r>
    <n v="555909"/>
    <x v="0"/>
    <x v="0"/>
    <n v="30000"/>
    <n v="30000"/>
    <n v="0"/>
    <x v="0"/>
    <x v="1"/>
    <x v="1"/>
    <n v="436"/>
    <x v="3"/>
  </r>
  <r>
    <n v="555910"/>
    <x v="0"/>
    <x v="0"/>
    <n v="30000"/>
    <n v="30000"/>
    <n v="0"/>
    <x v="0"/>
    <x v="0"/>
    <x v="2"/>
    <n v="441"/>
    <x v="3"/>
  </r>
  <r>
    <n v="555911"/>
    <x v="0"/>
    <x v="0"/>
    <n v="40000"/>
    <n v="40000"/>
    <n v="0"/>
    <x v="0"/>
    <x v="1"/>
    <x v="0"/>
    <n v="473"/>
    <x v="8"/>
  </r>
  <r>
    <n v="555912"/>
    <x v="0"/>
    <x v="0"/>
    <n v="35000"/>
    <n v="35000"/>
    <n v="0"/>
    <x v="0"/>
    <x v="1"/>
    <x v="1"/>
    <n v="484"/>
    <x v="8"/>
  </r>
  <r>
    <n v="555913"/>
    <x v="0"/>
    <x v="1"/>
    <n v="50000"/>
    <n v="50000"/>
    <n v="0"/>
    <x v="0"/>
    <x v="0"/>
    <x v="0"/>
    <n v="455"/>
    <x v="1"/>
  </r>
  <r>
    <n v="555914"/>
    <x v="0"/>
    <x v="1"/>
    <n v="15000"/>
    <n v="15000"/>
    <n v="0"/>
    <x v="0"/>
    <x v="0"/>
    <x v="1"/>
    <n v="526"/>
    <x v="7"/>
  </r>
  <r>
    <n v="555926"/>
    <x v="2"/>
    <x v="2"/>
    <n v="20000"/>
    <n v="20000"/>
    <n v="0"/>
    <x v="0"/>
    <x v="0"/>
    <x v="1"/>
    <n v="449"/>
    <x v="3"/>
  </r>
  <r>
    <n v="555928"/>
    <x v="0"/>
    <x v="0"/>
    <n v="20000"/>
    <n v="20000"/>
    <n v="0"/>
    <x v="0"/>
    <x v="1"/>
    <x v="1"/>
    <n v="457"/>
    <x v="1"/>
  </r>
  <r>
    <n v="555936"/>
    <x v="0"/>
    <x v="0"/>
    <n v="35000"/>
    <n v="35000"/>
    <n v="0"/>
    <x v="0"/>
    <x v="1"/>
    <x v="0"/>
    <n v="532"/>
    <x v="9"/>
  </r>
  <r>
    <n v="555940"/>
    <x v="0"/>
    <x v="0"/>
    <n v="50000"/>
    <n v="50000"/>
    <n v="0"/>
    <x v="0"/>
    <x v="1"/>
    <x v="2"/>
    <n v="516"/>
    <x v="7"/>
  </r>
  <r>
    <n v="555942"/>
    <x v="1"/>
    <x v="0"/>
    <n v="30000"/>
    <n v="30000"/>
    <n v="0"/>
    <x v="0"/>
    <x v="1"/>
    <x v="0"/>
    <n v="483"/>
    <x v="8"/>
  </r>
  <r>
    <n v="555943"/>
    <x v="0"/>
    <x v="0"/>
    <n v="30000"/>
    <n v="30000"/>
    <n v="0"/>
    <x v="0"/>
    <x v="0"/>
    <x v="1"/>
    <n v="420"/>
    <x v="6"/>
  </r>
  <r>
    <n v="555944"/>
    <x v="0"/>
    <x v="0"/>
    <n v="25000"/>
    <n v="25000"/>
    <n v="0"/>
    <x v="0"/>
    <x v="0"/>
    <x v="2"/>
    <n v="466"/>
    <x v="1"/>
  </r>
  <r>
    <n v="555950"/>
    <x v="0"/>
    <x v="1"/>
    <n v="45000"/>
    <n v="45000"/>
    <n v="0"/>
    <x v="0"/>
    <x v="1"/>
    <x v="0"/>
    <n v="543"/>
    <x v="9"/>
  </r>
  <r>
    <n v="555953"/>
    <x v="0"/>
    <x v="1"/>
    <n v="30000"/>
    <n v="30000"/>
    <n v="0"/>
    <x v="0"/>
    <x v="0"/>
    <x v="1"/>
    <n v="490"/>
    <x v="8"/>
  </r>
  <r>
    <n v="555956"/>
    <x v="0"/>
    <x v="0"/>
    <n v="25000"/>
    <n v="25000"/>
    <n v="0"/>
    <x v="0"/>
    <x v="1"/>
    <x v="2"/>
    <n v="430"/>
    <x v="6"/>
  </r>
  <r>
    <n v="555961"/>
    <x v="0"/>
    <x v="0"/>
    <n v="5000"/>
    <n v="5000"/>
    <n v="0"/>
    <x v="0"/>
    <x v="1"/>
    <x v="1"/>
    <n v="461"/>
    <x v="1"/>
  </r>
  <r>
    <n v="555977"/>
    <x v="0"/>
    <x v="1"/>
    <n v="30000"/>
    <n v="30000"/>
    <n v="0"/>
    <x v="0"/>
    <x v="0"/>
    <x v="1"/>
    <n v="441"/>
    <x v="3"/>
  </r>
  <r>
    <n v="555981"/>
    <x v="0"/>
    <x v="1"/>
    <n v="5000"/>
    <n v="5000"/>
    <n v="0"/>
    <x v="0"/>
    <x v="1"/>
    <x v="1"/>
    <n v="523"/>
    <x v="7"/>
  </r>
  <r>
    <n v="555983"/>
    <x v="0"/>
    <x v="0"/>
    <n v="20000"/>
    <n v="20000"/>
    <n v="0"/>
    <x v="0"/>
    <x v="1"/>
    <x v="1"/>
    <n v="503"/>
    <x v="0"/>
  </r>
  <r>
    <n v="556001"/>
    <x v="0"/>
    <x v="0"/>
    <n v="46985"/>
    <n v="46985"/>
    <n v="0"/>
    <x v="0"/>
    <x v="1"/>
    <x v="0"/>
    <n v="479"/>
    <x v="8"/>
  </r>
  <r>
    <n v="556010"/>
    <x v="0"/>
    <x v="1"/>
    <n v="20000"/>
    <n v="20000"/>
    <n v="0"/>
    <x v="0"/>
    <x v="0"/>
    <x v="0"/>
    <n v="527"/>
    <x v="7"/>
  </r>
  <r>
    <n v="556013"/>
    <x v="0"/>
    <x v="0"/>
    <n v="84000"/>
    <n v="84000"/>
    <n v="0"/>
    <x v="0"/>
    <x v="0"/>
    <x v="0"/>
    <n v="463"/>
    <x v="1"/>
  </r>
  <r>
    <n v="556025"/>
    <x v="1"/>
    <x v="0"/>
    <n v="30000"/>
    <n v="30000"/>
    <n v="0"/>
    <x v="0"/>
    <x v="0"/>
    <x v="1"/>
    <n v="446"/>
    <x v="3"/>
  </r>
  <r>
    <n v="556027"/>
    <x v="1"/>
    <x v="0"/>
    <n v="500"/>
    <n v="500"/>
    <n v="0"/>
    <x v="0"/>
    <x v="1"/>
    <x v="1"/>
    <n v="483"/>
    <x v="8"/>
  </r>
  <r>
    <n v="556039"/>
    <x v="0"/>
    <x v="0"/>
    <n v="10000"/>
    <n v="10000"/>
    <n v="0"/>
    <x v="0"/>
    <x v="1"/>
    <x v="0"/>
    <n v="479"/>
    <x v="8"/>
  </r>
  <r>
    <n v="556041"/>
    <x v="1"/>
    <x v="0"/>
    <n v="20000"/>
    <n v="20000"/>
    <n v="0"/>
    <x v="0"/>
    <x v="0"/>
    <x v="1"/>
    <n v="458"/>
    <x v="1"/>
  </r>
  <r>
    <n v="556051"/>
    <x v="0"/>
    <x v="0"/>
    <n v="20000"/>
    <n v="20000"/>
    <n v="0"/>
    <x v="0"/>
    <x v="0"/>
    <x v="1"/>
    <n v="490"/>
    <x v="8"/>
  </r>
  <r>
    <n v="556065"/>
    <x v="0"/>
    <x v="1"/>
    <n v="25000"/>
    <n v="25000"/>
    <n v="0"/>
    <x v="0"/>
    <x v="1"/>
    <x v="1"/>
    <n v="452"/>
    <x v="1"/>
  </r>
  <r>
    <n v="556066"/>
    <x v="0"/>
    <x v="1"/>
    <n v="5000"/>
    <n v="5000"/>
    <n v="0"/>
    <x v="0"/>
    <x v="0"/>
    <x v="1"/>
    <n v="431"/>
    <x v="3"/>
  </r>
  <r>
    <n v="556077"/>
    <x v="1"/>
    <x v="0"/>
    <n v="15000"/>
    <n v="15000"/>
    <n v="0"/>
    <x v="0"/>
    <x v="0"/>
    <x v="1"/>
    <n v="445"/>
    <x v="3"/>
  </r>
  <r>
    <n v="556088"/>
    <x v="0"/>
    <x v="0"/>
    <n v="5000"/>
    <n v="5000"/>
    <n v="0"/>
    <x v="0"/>
    <x v="0"/>
    <x v="1"/>
    <n v="466"/>
    <x v="1"/>
  </r>
  <r>
    <n v="556091"/>
    <x v="0"/>
    <x v="1"/>
    <n v="500"/>
    <n v="500"/>
    <n v="0"/>
    <x v="0"/>
    <x v="1"/>
    <x v="1"/>
    <n v="486"/>
    <x v="8"/>
  </r>
  <r>
    <n v="556097"/>
    <x v="0"/>
    <x v="2"/>
    <n v="1000"/>
    <n v="1000"/>
    <n v="0"/>
    <x v="0"/>
    <x v="0"/>
    <x v="1"/>
    <n v="429"/>
    <x v="6"/>
  </r>
  <r>
    <n v="556103"/>
    <x v="1"/>
    <x v="0"/>
    <n v="50000"/>
    <n v="50000"/>
    <n v="0"/>
    <x v="0"/>
    <x v="0"/>
    <x v="1"/>
    <n v="514"/>
    <x v="7"/>
  </r>
  <r>
    <n v="556108"/>
    <x v="0"/>
    <x v="0"/>
    <n v="30000"/>
    <n v="30000"/>
    <n v="0"/>
    <x v="0"/>
    <x v="1"/>
    <x v="1"/>
    <n v="468"/>
    <x v="1"/>
  </r>
  <r>
    <n v="556116"/>
    <x v="0"/>
    <x v="0"/>
    <n v="23000"/>
    <n v="23000"/>
    <n v="0"/>
    <x v="0"/>
    <x v="0"/>
    <x v="1"/>
    <n v="447"/>
    <x v="3"/>
  </r>
  <r>
    <n v="556121"/>
    <x v="0"/>
    <x v="1"/>
    <n v="55000"/>
    <n v="55000"/>
    <n v="0"/>
    <x v="0"/>
    <x v="0"/>
    <x v="0"/>
    <n v="433"/>
    <x v="3"/>
  </r>
  <r>
    <n v="556123"/>
    <x v="1"/>
    <x v="0"/>
    <n v="35000"/>
    <n v="35000"/>
    <n v="0"/>
    <x v="0"/>
    <x v="1"/>
    <x v="2"/>
    <n v="508"/>
    <x v="0"/>
  </r>
  <r>
    <n v="556124"/>
    <x v="1"/>
    <x v="0"/>
    <n v="1000"/>
    <n v="1000"/>
    <n v="0"/>
    <x v="0"/>
    <x v="1"/>
    <x v="0"/>
    <n v="517"/>
    <x v="7"/>
  </r>
  <r>
    <n v="556127"/>
    <x v="0"/>
    <x v="0"/>
    <n v="35000"/>
    <n v="35000"/>
    <n v="0"/>
    <x v="0"/>
    <x v="0"/>
    <x v="0"/>
    <n v="435"/>
    <x v="3"/>
  </r>
  <r>
    <n v="556128"/>
    <x v="0"/>
    <x v="1"/>
    <n v="35000"/>
    <n v="35000"/>
    <n v="0"/>
    <x v="0"/>
    <x v="0"/>
    <x v="1"/>
    <n v="492"/>
    <x v="0"/>
  </r>
  <r>
    <n v="556152"/>
    <x v="1"/>
    <x v="0"/>
    <n v="30000"/>
    <n v="30000"/>
    <n v="0"/>
    <x v="0"/>
    <x v="1"/>
    <x v="0"/>
    <n v="497"/>
    <x v="0"/>
  </r>
  <r>
    <n v="556158"/>
    <x v="0"/>
    <x v="0"/>
    <n v="44000"/>
    <n v="44000"/>
    <n v="0"/>
    <x v="0"/>
    <x v="1"/>
    <x v="2"/>
    <n v="504"/>
    <x v="0"/>
  </r>
  <r>
    <n v="556170"/>
    <x v="1"/>
    <x v="0"/>
    <n v="30000"/>
    <n v="30000"/>
    <n v="0"/>
    <x v="0"/>
    <x v="1"/>
    <x v="0"/>
    <n v="443"/>
    <x v="3"/>
  </r>
  <r>
    <n v="556174"/>
    <x v="0"/>
    <x v="0"/>
    <n v="60000"/>
    <n v="60000"/>
    <n v="0"/>
    <x v="0"/>
    <x v="1"/>
    <x v="0"/>
    <n v="482"/>
    <x v="8"/>
  </r>
  <r>
    <n v="556179"/>
    <x v="0"/>
    <x v="0"/>
    <n v="10000"/>
    <n v="10000"/>
    <n v="0"/>
    <x v="0"/>
    <x v="0"/>
    <x v="1"/>
    <n v="435"/>
    <x v="3"/>
  </r>
  <r>
    <n v="556184"/>
    <x v="0"/>
    <x v="0"/>
    <n v="30500"/>
    <n v="30500"/>
    <n v="0"/>
    <x v="0"/>
    <x v="0"/>
    <x v="0"/>
    <n v="446"/>
    <x v="3"/>
  </r>
  <r>
    <n v="556188"/>
    <x v="0"/>
    <x v="0"/>
    <n v="25000"/>
    <n v="25000"/>
    <n v="0"/>
    <x v="0"/>
    <x v="1"/>
    <x v="2"/>
    <n v="475"/>
    <x v="8"/>
  </r>
  <r>
    <n v="556189"/>
    <x v="0"/>
    <x v="0"/>
    <n v="50000"/>
    <n v="50000"/>
    <n v="0"/>
    <x v="0"/>
    <x v="1"/>
    <x v="1"/>
    <n v="469"/>
    <x v="1"/>
  </r>
  <r>
    <n v="556190"/>
    <x v="0"/>
    <x v="0"/>
    <n v="30001"/>
    <n v="30001"/>
    <n v="0"/>
    <x v="0"/>
    <x v="1"/>
    <x v="1"/>
    <n v="508"/>
    <x v="0"/>
  </r>
  <r>
    <n v="556191"/>
    <x v="0"/>
    <x v="0"/>
    <n v="30000"/>
    <n v="30000"/>
    <n v="0"/>
    <x v="0"/>
    <x v="0"/>
    <x v="1"/>
    <n v="476"/>
    <x v="8"/>
  </r>
  <r>
    <n v="556193"/>
    <x v="0"/>
    <x v="1"/>
    <n v="20000"/>
    <n v="20000"/>
    <n v="0"/>
    <x v="0"/>
    <x v="0"/>
    <x v="1"/>
    <n v="480"/>
    <x v="8"/>
  </r>
  <r>
    <n v="556196"/>
    <x v="0"/>
    <x v="2"/>
    <n v="15000"/>
    <n v="15000"/>
    <n v="0"/>
    <x v="0"/>
    <x v="1"/>
    <x v="1"/>
    <n v="523"/>
    <x v="7"/>
  </r>
  <r>
    <n v="556198"/>
    <x v="0"/>
    <x v="0"/>
    <n v="40000"/>
    <n v="40000"/>
    <n v="0"/>
    <x v="0"/>
    <x v="1"/>
    <x v="0"/>
    <n v="453"/>
    <x v="1"/>
  </r>
  <r>
    <n v="556200"/>
    <x v="1"/>
    <x v="0"/>
    <n v="25000"/>
    <n v="25000"/>
    <n v="0"/>
    <x v="0"/>
    <x v="0"/>
    <x v="2"/>
    <n v="508"/>
    <x v="0"/>
  </r>
  <r>
    <n v="556201"/>
    <x v="0"/>
    <x v="1"/>
    <n v="20500"/>
    <n v="20500"/>
    <n v="0"/>
    <x v="0"/>
    <x v="1"/>
    <x v="1"/>
    <n v="545"/>
    <x v="9"/>
  </r>
  <r>
    <n v="556207"/>
    <x v="0"/>
    <x v="0"/>
    <n v="30000"/>
    <n v="0"/>
    <n v="1"/>
    <x v="1"/>
    <x v="1"/>
    <x v="2"/>
    <n v="441"/>
    <x v="3"/>
  </r>
  <r>
    <n v="556211"/>
    <x v="0"/>
    <x v="1"/>
    <n v="5000"/>
    <n v="5000"/>
    <n v="0"/>
    <x v="0"/>
    <x v="1"/>
    <x v="0"/>
    <n v="464"/>
    <x v="1"/>
  </r>
  <r>
    <n v="556213"/>
    <x v="0"/>
    <x v="0"/>
    <n v="14500"/>
    <n v="14500"/>
    <n v="0"/>
    <x v="0"/>
    <x v="1"/>
    <x v="2"/>
    <n v="487"/>
    <x v="8"/>
  </r>
  <r>
    <n v="556216"/>
    <x v="1"/>
    <x v="0"/>
    <n v="35000"/>
    <n v="35000"/>
    <n v="0"/>
    <x v="0"/>
    <x v="1"/>
    <x v="2"/>
    <n v="500"/>
    <x v="0"/>
  </r>
  <r>
    <n v="556223"/>
    <x v="1"/>
    <x v="0"/>
    <n v="35000"/>
    <n v="0"/>
    <n v="1"/>
    <x v="1"/>
    <x v="0"/>
    <x v="0"/>
    <n v="402"/>
    <x v="2"/>
  </r>
  <r>
    <n v="556228"/>
    <x v="0"/>
    <x v="0"/>
    <n v="40000"/>
    <n v="40000"/>
    <n v="0"/>
    <x v="0"/>
    <x v="1"/>
    <x v="2"/>
    <n v="491"/>
    <x v="0"/>
  </r>
  <r>
    <n v="556231"/>
    <x v="1"/>
    <x v="2"/>
    <n v="25000"/>
    <n v="25000"/>
    <n v="0"/>
    <x v="0"/>
    <x v="0"/>
    <x v="1"/>
    <n v="491"/>
    <x v="0"/>
  </r>
  <r>
    <n v="556232"/>
    <x v="1"/>
    <x v="0"/>
    <n v="25000"/>
    <n v="25000"/>
    <n v="0"/>
    <x v="0"/>
    <x v="1"/>
    <x v="1"/>
    <n v="456"/>
    <x v="1"/>
  </r>
  <r>
    <n v="556246"/>
    <x v="1"/>
    <x v="0"/>
    <n v="30000"/>
    <n v="30000"/>
    <n v="0"/>
    <x v="0"/>
    <x v="0"/>
    <x v="1"/>
    <n v="433"/>
    <x v="3"/>
  </r>
  <r>
    <n v="556248"/>
    <x v="0"/>
    <x v="0"/>
    <n v="29000"/>
    <n v="29000"/>
    <n v="0"/>
    <x v="0"/>
    <x v="0"/>
    <x v="1"/>
    <n v="438"/>
    <x v="3"/>
  </r>
  <r>
    <n v="556251"/>
    <x v="0"/>
    <x v="1"/>
    <n v="30000"/>
    <n v="30000"/>
    <n v="0"/>
    <x v="0"/>
    <x v="1"/>
    <x v="2"/>
    <n v="443"/>
    <x v="3"/>
  </r>
  <r>
    <n v="556254"/>
    <x v="2"/>
    <x v="0"/>
    <n v="53000"/>
    <n v="53000"/>
    <n v="0"/>
    <x v="0"/>
    <x v="1"/>
    <x v="1"/>
    <n v="483"/>
    <x v="8"/>
  </r>
  <r>
    <n v="556264"/>
    <x v="0"/>
    <x v="1"/>
    <n v="31000"/>
    <n v="31000"/>
    <n v="0"/>
    <x v="0"/>
    <x v="1"/>
    <x v="1"/>
    <n v="392"/>
    <x v="2"/>
  </r>
  <r>
    <n v="556265"/>
    <x v="1"/>
    <x v="0"/>
    <n v="30000"/>
    <n v="30000"/>
    <n v="0"/>
    <x v="0"/>
    <x v="1"/>
    <x v="2"/>
    <n v="449"/>
    <x v="3"/>
  </r>
  <r>
    <n v="556266"/>
    <x v="0"/>
    <x v="0"/>
    <n v="10500"/>
    <n v="10500"/>
    <n v="0"/>
    <x v="0"/>
    <x v="0"/>
    <x v="0"/>
    <n v="482"/>
    <x v="8"/>
  </r>
  <r>
    <n v="556286"/>
    <x v="2"/>
    <x v="1"/>
    <n v="42500"/>
    <n v="42500"/>
    <n v="0"/>
    <x v="0"/>
    <x v="1"/>
    <x v="0"/>
    <n v="488"/>
    <x v="8"/>
  </r>
  <r>
    <n v="556288"/>
    <x v="0"/>
    <x v="1"/>
    <n v="68000"/>
    <n v="68000"/>
    <n v="0"/>
    <x v="0"/>
    <x v="0"/>
    <x v="1"/>
    <n v="491"/>
    <x v="0"/>
  </r>
  <r>
    <n v="556296"/>
    <x v="1"/>
    <x v="0"/>
    <n v="50000"/>
    <n v="50000"/>
    <n v="0"/>
    <x v="0"/>
    <x v="1"/>
    <x v="0"/>
    <n v="437"/>
    <x v="3"/>
  </r>
  <r>
    <n v="556301"/>
    <x v="1"/>
    <x v="0"/>
    <n v="4200"/>
    <n v="4200"/>
    <n v="0"/>
    <x v="0"/>
    <x v="0"/>
    <x v="1"/>
    <n v="438"/>
    <x v="3"/>
  </r>
  <r>
    <n v="556313"/>
    <x v="0"/>
    <x v="1"/>
    <n v="5000"/>
    <n v="5000"/>
    <n v="0"/>
    <x v="0"/>
    <x v="1"/>
    <x v="2"/>
    <n v="451"/>
    <x v="1"/>
  </r>
  <r>
    <n v="556319"/>
    <x v="0"/>
    <x v="2"/>
    <n v="66000"/>
    <n v="66000"/>
    <n v="0"/>
    <x v="0"/>
    <x v="1"/>
    <x v="1"/>
    <n v="457"/>
    <x v="1"/>
  </r>
  <r>
    <n v="556331"/>
    <x v="1"/>
    <x v="0"/>
    <n v="35000"/>
    <n v="35000"/>
    <n v="0"/>
    <x v="0"/>
    <x v="1"/>
    <x v="2"/>
    <n v="507"/>
    <x v="0"/>
  </r>
  <r>
    <n v="556334"/>
    <x v="0"/>
    <x v="0"/>
    <n v="50000"/>
    <n v="50000"/>
    <n v="0"/>
    <x v="0"/>
    <x v="0"/>
    <x v="1"/>
    <n v="442"/>
    <x v="3"/>
  </r>
  <r>
    <n v="556339"/>
    <x v="0"/>
    <x v="0"/>
    <n v="45000"/>
    <n v="45000"/>
    <n v="0"/>
    <x v="0"/>
    <x v="1"/>
    <x v="2"/>
    <n v="522"/>
    <x v="7"/>
  </r>
  <r>
    <n v="556352"/>
    <x v="0"/>
    <x v="0"/>
    <n v="25000"/>
    <n v="25000"/>
    <n v="0"/>
    <x v="0"/>
    <x v="0"/>
    <x v="1"/>
    <n v="432"/>
    <x v="3"/>
  </r>
  <r>
    <n v="556385"/>
    <x v="0"/>
    <x v="0"/>
    <n v="20000"/>
    <n v="20000"/>
    <n v="0"/>
    <x v="0"/>
    <x v="0"/>
    <x v="1"/>
    <n v="431"/>
    <x v="3"/>
  </r>
  <r>
    <n v="556388"/>
    <x v="0"/>
    <x v="0"/>
    <n v="6500"/>
    <n v="6500"/>
    <n v="0"/>
    <x v="0"/>
    <x v="0"/>
    <x v="1"/>
    <n v="447"/>
    <x v="3"/>
  </r>
  <r>
    <n v="556393"/>
    <x v="1"/>
    <x v="0"/>
    <n v="18000"/>
    <n v="18000"/>
    <n v="0"/>
    <x v="0"/>
    <x v="0"/>
    <x v="0"/>
    <n v="408"/>
    <x v="2"/>
  </r>
  <r>
    <n v="556409"/>
    <x v="1"/>
    <x v="0"/>
    <n v="30000"/>
    <n v="30000"/>
    <n v="0"/>
    <x v="0"/>
    <x v="0"/>
    <x v="1"/>
    <n v="419"/>
    <x v="6"/>
  </r>
  <r>
    <n v="556416"/>
    <x v="0"/>
    <x v="0"/>
    <n v="38896"/>
    <n v="38896"/>
    <n v="0"/>
    <x v="0"/>
    <x v="0"/>
    <x v="1"/>
    <n v="465"/>
    <x v="1"/>
  </r>
  <r>
    <n v="556431"/>
    <x v="1"/>
    <x v="0"/>
    <n v="30000"/>
    <n v="30000"/>
    <n v="0"/>
    <x v="0"/>
    <x v="1"/>
    <x v="0"/>
    <n v="472"/>
    <x v="8"/>
  </r>
  <r>
    <n v="556439"/>
    <x v="0"/>
    <x v="0"/>
    <n v="70000"/>
    <n v="70000"/>
    <n v="0"/>
    <x v="0"/>
    <x v="1"/>
    <x v="2"/>
    <n v="483"/>
    <x v="8"/>
  </r>
  <r>
    <n v="556446"/>
    <x v="0"/>
    <x v="0"/>
    <n v="30000"/>
    <n v="30000"/>
    <n v="0"/>
    <x v="0"/>
    <x v="0"/>
    <x v="1"/>
    <n v="489"/>
    <x v="8"/>
  </r>
  <r>
    <n v="556485"/>
    <x v="1"/>
    <x v="0"/>
    <n v="35000"/>
    <n v="35000"/>
    <n v="0"/>
    <x v="0"/>
    <x v="0"/>
    <x v="1"/>
    <n v="485"/>
    <x v="8"/>
  </r>
  <r>
    <n v="556501"/>
    <x v="0"/>
    <x v="0"/>
    <n v="95000"/>
    <n v="95000"/>
    <n v="0"/>
    <x v="0"/>
    <x v="1"/>
    <x v="0"/>
    <n v="491"/>
    <x v="0"/>
  </r>
  <r>
    <n v="556505"/>
    <x v="0"/>
    <x v="1"/>
    <n v="38300"/>
    <n v="38300"/>
    <n v="0"/>
    <x v="0"/>
    <x v="0"/>
    <x v="0"/>
    <n v="420"/>
    <x v="6"/>
  </r>
  <r>
    <n v="556516"/>
    <x v="0"/>
    <x v="0"/>
    <n v="68250"/>
    <n v="68250"/>
    <n v="0"/>
    <x v="0"/>
    <x v="0"/>
    <x v="0"/>
    <n v="424"/>
    <x v="6"/>
  </r>
  <r>
    <n v="556519"/>
    <x v="0"/>
    <x v="1"/>
    <n v="30000"/>
    <n v="30000"/>
    <n v="0"/>
    <x v="0"/>
    <x v="1"/>
    <x v="0"/>
    <n v="466"/>
    <x v="1"/>
  </r>
  <r>
    <n v="556520"/>
    <x v="1"/>
    <x v="0"/>
    <n v="25000"/>
    <n v="25000"/>
    <n v="0"/>
    <x v="0"/>
    <x v="0"/>
    <x v="1"/>
    <n v="402"/>
    <x v="2"/>
  </r>
  <r>
    <n v="556540"/>
    <x v="0"/>
    <x v="0"/>
    <n v="30000"/>
    <n v="30000"/>
    <n v="0"/>
    <x v="0"/>
    <x v="0"/>
    <x v="2"/>
    <n v="463"/>
    <x v="1"/>
  </r>
  <r>
    <n v="556552"/>
    <x v="0"/>
    <x v="2"/>
    <n v="60000"/>
    <n v="60000"/>
    <n v="0"/>
    <x v="0"/>
    <x v="0"/>
    <x v="0"/>
    <n v="476"/>
    <x v="8"/>
  </r>
  <r>
    <n v="556553"/>
    <x v="0"/>
    <x v="0"/>
    <n v="20000"/>
    <n v="20000"/>
    <n v="0"/>
    <x v="0"/>
    <x v="1"/>
    <x v="1"/>
    <n v="447"/>
    <x v="3"/>
  </r>
  <r>
    <n v="556567"/>
    <x v="2"/>
    <x v="2"/>
    <n v="30000"/>
    <n v="30000"/>
    <n v="0"/>
    <x v="0"/>
    <x v="0"/>
    <x v="0"/>
    <n v="397"/>
    <x v="2"/>
  </r>
  <r>
    <n v="556569"/>
    <x v="0"/>
    <x v="0"/>
    <n v="35000"/>
    <n v="35000"/>
    <n v="0"/>
    <x v="0"/>
    <x v="1"/>
    <x v="0"/>
    <n v="561"/>
    <x v="10"/>
  </r>
  <r>
    <n v="556576"/>
    <x v="1"/>
    <x v="0"/>
    <n v="10000"/>
    <n v="10000"/>
    <n v="0"/>
    <x v="0"/>
    <x v="1"/>
    <x v="2"/>
    <n v="449"/>
    <x v="3"/>
  </r>
  <r>
    <n v="556578"/>
    <x v="0"/>
    <x v="0"/>
    <n v="10000"/>
    <n v="10000"/>
    <n v="0"/>
    <x v="0"/>
    <x v="0"/>
    <x v="2"/>
    <n v="444"/>
    <x v="3"/>
  </r>
  <r>
    <n v="556581"/>
    <x v="0"/>
    <x v="0"/>
    <n v="30000"/>
    <n v="30000"/>
    <n v="0"/>
    <x v="0"/>
    <x v="1"/>
    <x v="0"/>
    <n v="467"/>
    <x v="1"/>
  </r>
  <r>
    <n v="556596"/>
    <x v="0"/>
    <x v="0"/>
    <n v="25000"/>
    <n v="25000"/>
    <n v="0"/>
    <x v="0"/>
    <x v="1"/>
    <x v="1"/>
    <n v="418"/>
    <x v="6"/>
  </r>
  <r>
    <n v="556602"/>
    <x v="0"/>
    <x v="0"/>
    <n v="25000"/>
    <n v="25000"/>
    <n v="0"/>
    <x v="0"/>
    <x v="0"/>
    <x v="0"/>
    <n v="469"/>
    <x v="1"/>
  </r>
  <r>
    <n v="556608"/>
    <x v="1"/>
    <x v="0"/>
    <n v="500"/>
    <n v="500"/>
    <n v="0"/>
    <x v="0"/>
    <x v="1"/>
    <x v="1"/>
    <n v="466"/>
    <x v="1"/>
  </r>
  <r>
    <n v="556611"/>
    <x v="1"/>
    <x v="0"/>
    <n v="10000"/>
    <n v="10000"/>
    <n v="0"/>
    <x v="0"/>
    <x v="0"/>
    <x v="1"/>
    <n v="410"/>
    <x v="2"/>
  </r>
  <r>
    <n v="556621"/>
    <x v="0"/>
    <x v="0"/>
    <n v="30000"/>
    <n v="30000"/>
    <n v="0"/>
    <x v="0"/>
    <x v="1"/>
    <x v="1"/>
    <n v="497"/>
    <x v="0"/>
  </r>
  <r>
    <n v="556631"/>
    <x v="2"/>
    <x v="0"/>
    <n v="25000"/>
    <n v="25000"/>
    <n v="0"/>
    <x v="0"/>
    <x v="0"/>
    <x v="1"/>
    <n v="448"/>
    <x v="3"/>
  </r>
  <r>
    <n v="556634"/>
    <x v="1"/>
    <x v="0"/>
    <n v="35000"/>
    <n v="35000"/>
    <n v="0"/>
    <x v="0"/>
    <x v="1"/>
    <x v="0"/>
    <n v="420"/>
    <x v="6"/>
  </r>
  <r>
    <n v="556638"/>
    <x v="0"/>
    <x v="1"/>
    <n v="500"/>
    <n v="500"/>
    <n v="0"/>
    <x v="0"/>
    <x v="0"/>
    <x v="0"/>
    <n v="499"/>
    <x v="0"/>
  </r>
  <r>
    <n v="556652"/>
    <x v="0"/>
    <x v="1"/>
    <n v="50000"/>
    <n v="50000"/>
    <n v="0"/>
    <x v="0"/>
    <x v="1"/>
    <x v="0"/>
    <n v="507"/>
    <x v="0"/>
  </r>
  <r>
    <n v="556675"/>
    <x v="0"/>
    <x v="1"/>
    <n v="10000"/>
    <n v="10000"/>
    <n v="0"/>
    <x v="0"/>
    <x v="0"/>
    <x v="1"/>
    <n v="448"/>
    <x v="3"/>
  </r>
  <r>
    <n v="556686"/>
    <x v="2"/>
    <x v="2"/>
    <n v="25000"/>
    <n v="25000"/>
    <n v="0"/>
    <x v="0"/>
    <x v="0"/>
    <x v="1"/>
    <n v="450"/>
    <x v="3"/>
  </r>
  <r>
    <n v="556707"/>
    <x v="0"/>
    <x v="2"/>
    <n v="34000"/>
    <n v="34000"/>
    <n v="0"/>
    <x v="0"/>
    <x v="1"/>
    <x v="2"/>
    <n v="469"/>
    <x v="1"/>
  </r>
  <r>
    <n v="556714"/>
    <x v="0"/>
    <x v="0"/>
    <n v="22900"/>
    <n v="22900"/>
    <n v="0"/>
    <x v="0"/>
    <x v="0"/>
    <x v="0"/>
    <n v="454"/>
    <x v="1"/>
  </r>
  <r>
    <n v="556726"/>
    <x v="2"/>
    <x v="2"/>
    <n v="30000"/>
    <n v="30000"/>
    <n v="0"/>
    <x v="0"/>
    <x v="1"/>
    <x v="0"/>
    <n v="495"/>
    <x v="0"/>
  </r>
  <r>
    <n v="556730"/>
    <x v="1"/>
    <x v="0"/>
    <n v="15000"/>
    <n v="15000"/>
    <n v="0"/>
    <x v="0"/>
    <x v="1"/>
    <x v="1"/>
    <n v="410"/>
    <x v="2"/>
  </r>
  <r>
    <n v="556737"/>
    <x v="0"/>
    <x v="0"/>
    <n v="25000"/>
    <n v="25000"/>
    <n v="0"/>
    <x v="0"/>
    <x v="0"/>
    <x v="1"/>
    <n v="435"/>
    <x v="3"/>
  </r>
  <r>
    <n v="556738"/>
    <x v="1"/>
    <x v="0"/>
    <n v="35000"/>
    <n v="35000"/>
    <n v="0"/>
    <x v="0"/>
    <x v="1"/>
    <x v="2"/>
    <n v="455"/>
    <x v="1"/>
  </r>
  <r>
    <n v="556745"/>
    <x v="0"/>
    <x v="2"/>
    <n v="30000"/>
    <n v="30000"/>
    <n v="0"/>
    <x v="0"/>
    <x v="0"/>
    <x v="0"/>
    <n v="391"/>
    <x v="2"/>
  </r>
  <r>
    <n v="556768"/>
    <x v="0"/>
    <x v="0"/>
    <n v="105000"/>
    <n v="105000"/>
    <n v="0"/>
    <x v="0"/>
    <x v="0"/>
    <x v="1"/>
    <n v="469"/>
    <x v="1"/>
  </r>
  <r>
    <n v="556791"/>
    <x v="1"/>
    <x v="1"/>
    <n v="25000"/>
    <n v="25000"/>
    <n v="0"/>
    <x v="0"/>
    <x v="1"/>
    <x v="0"/>
    <n v="455"/>
    <x v="1"/>
  </r>
  <r>
    <n v="556793"/>
    <x v="0"/>
    <x v="0"/>
    <n v="40000"/>
    <n v="40000"/>
    <n v="0"/>
    <x v="0"/>
    <x v="1"/>
    <x v="1"/>
    <n v="446"/>
    <x v="3"/>
  </r>
  <r>
    <n v="556802"/>
    <x v="0"/>
    <x v="0"/>
    <n v="13000"/>
    <n v="13000"/>
    <n v="0"/>
    <x v="0"/>
    <x v="0"/>
    <x v="0"/>
    <n v="426"/>
    <x v="6"/>
  </r>
  <r>
    <n v="556804"/>
    <x v="0"/>
    <x v="1"/>
    <n v="20000"/>
    <n v="20000"/>
    <n v="0"/>
    <x v="0"/>
    <x v="1"/>
    <x v="2"/>
    <n v="461"/>
    <x v="1"/>
  </r>
  <r>
    <n v="556806"/>
    <x v="2"/>
    <x v="0"/>
    <n v="50000"/>
    <n v="50000"/>
    <n v="0"/>
    <x v="0"/>
    <x v="1"/>
    <x v="0"/>
    <n v="475"/>
    <x v="8"/>
  </r>
  <r>
    <n v="556807"/>
    <x v="0"/>
    <x v="0"/>
    <n v="30000"/>
    <n v="30000"/>
    <n v="0"/>
    <x v="0"/>
    <x v="1"/>
    <x v="1"/>
    <n v="472"/>
    <x v="8"/>
  </r>
  <r>
    <n v="556832"/>
    <x v="0"/>
    <x v="1"/>
    <n v="80000"/>
    <n v="80000"/>
    <n v="0"/>
    <x v="0"/>
    <x v="1"/>
    <x v="0"/>
    <n v="463"/>
    <x v="1"/>
  </r>
  <r>
    <n v="556836"/>
    <x v="0"/>
    <x v="0"/>
    <n v="20000"/>
    <n v="20000"/>
    <n v="0"/>
    <x v="0"/>
    <x v="0"/>
    <x v="1"/>
    <n v="425"/>
    <x v="6"/>
  </r>
  <r>
    <n v="556847"/>
    <x v="0"/>
    <x v="2"/>
    <n v="25000"/>
    <n v="25000"/>
    <n v="0"/>
    <x v="0"/>
    <x v="1"/>
    <x v="1"/>
    <n v="467"/>
    <x v="1"/>
  </r>
  <r>
    <n v="556848"/>
    <x v="1"/>
    <x v="0"/>
    <n v="15000"/>
    <n v="15000"/>
    <n v="0"/>
    <x v="0"/>
    <x v="0"/>
    <x v="1"/>
    <n v="433"/>
    <x v="3"/>
  </r>
  <r>
    <n v="556857"/>
    <x v="0"/>
    <x v="0"/>
    <n v="88000"/>
    <n v="88000"/>
    <n v="0"/>
    <x v="0"/>
    <x v="1"/>
    <x v="1"/>
    <n v="469"/>
    <x v="1"/>
  </r>
  <r>
    <n v="556879"/>
    <x v="1"/>
    <x v="0"/>
    <n v="30000"/>
    <n v="0"/>
    <n v="1"/>
    <x v="1"/>
    <x v="0"/>
    <x v="2"/>
    <n v="455"/>
    <x v="1"/>
  </r>
  <r>
    <n v="556889"/>
    <x v="1"/>
    <x v="0"/>
    <n v="30000"/>
    <n v="30000"/>
    <n v="0"/>
    <x v="0"/>
    <x v="0"/>
    <x v="1"/>
    <n v="427"/>
    <x v="6"/>
  </r>
  <r>
    <n v="556892"/>
    <x v="0"/>
    <x v="0"/>
    <n v="40000"/>
    <n v="40000"/>
    <n v="0"/>
    <x v="0"/>
    <x v="1"/>
    <x v="0"/>
    <n v="454"/>
    <x v="1"/>
  </r>
  <r>
    <n v="556893"/>
    <x v="0"/>
    <x v="1"/>
    <n v="10000"/>
    <n v="10000"/>
    <n v="0"/>
    <x v="0"/>
    <x v="0"/>
    <x v="1"/>
    <n v="499"/>
    <x v="0"/>
  </r>
  <r>
    <n v="556894"/>
    <x v="0"/>
    <x v="1"/>
    <n v="30000"/>
    <n v="30000"/>
    <n v="0"/>
    <x v="0"/>
    <x v="1"/>
    <x v="1"/>
    <n v="447"/>
    <x v="3"/>
  </r>
  <r>
    <n v="556895"/>
    <x v="0"/>
    <x v="0"/>
    <n v="35000"/>
    <n v="35000"/>
    <n v="0"/>
    <x v="0"/>
    <x v="0"/>
    <x v="1"/>
    <n v="484"/>
    <x v="8"/>
  </r>
  <r>
    <n v="556897"/>
    <x v="1"/>
    <x v="0"/>
    <n v="35000"/>
    <n v="35000"/>
    <n v="0"/>
    <x v="0"/>
    <x v="1"/>
    <x v="2"/>
    <n v="435"/>
    <x v="3"/>
  </r>
  <r>
    <n v="556909"/>
    <x v="0"/>
    <x v="1"/>
    <n v="30000"/>
    <n v="30000"/>
    <n v="0"/>
    <x v="0"/>
    <x v="0"/>
    <x v="0"/>
    <n v="497"/>
    <x v="0"/>
  </r>
  <r>
    <n v="556912"/>
    <x v="1"/>
    <x v="0"/>
    <n v="18000"/>
    <n v="719.17"/>
    <n v="1"/>
    <x v="1"/>
    <x v="0"/>
    <x v="1"/>
    <n v="443"/>
    <x v="3"/>
  </r>
  <r>
    <n v="556922"/>
    <x v="0"/>
    <x v="0"/>
    <n v="20000"/>
    <n v="20000"/>
    <n v="0"/>
    <x v="0"/>
    <x v="1"/>
    <x v="1"/>
    <n v="473"/>
    <x v="8"/>
  </r>
  <r>
    <n v="556928"/>
    <x v="1"/>
    <x v="0"/>
    <n v="4000"/>
    <n v="4000"/>
    <n v="0"/>
    <x v="0"/>
    <x v="0"/>
    <x v="0"/>
    <n v="439"/>
    <x v="3"/>
  </r>
  <r>
    <n v="556929"/>
    <x v="0"/>
    <x v="0"/>
    <n v="15500"/>
    <n v="15500"/>
    <n v="0"/>
    <x v="0"/>
    <x v="0"/>
    <x v="0"/>
    <n v="422"/>
    <x v="6"/>
  </r>
  <r>
    <n v="556933"/>
    <x v="1"/>
    <x v="1"/>
    <n v="30000"/>
    <n v="30000"/>
    <n v="0"/>
    <x v="0"/>
    <x v="1"/>
    <x v="1"/>
    <n v="465"/>
    <x v="1"/>
  </r>
  <r>
    <n v="556944"/>
    <x v="0"/>
    <x v="0"/>
    <n v="15000"/>
    <n v="15000"/>
    <n v="0"/>
    <x v="0"/>
    <x v="1"/>
    <x v="0"/>
    <n v="471"/>
    <x v="8"/>
  </r>
  <r>
    <n v="556955"/>
    <x v="0"/>
    <x v="0"/>
    <n v="17000"/>
    <n v="17000"/>
    <n v="0"/>
    <x v="0"/>
    <x v="1"/>
    <x v="0"/>
    <n v="529"/>
    <x v="7"/>
  </r>
  <r>
    <n v="556962"/>
    <x v="1"/>
    <x v="0"/>
    <n v="30000"/>
    <n v="30000"/>
    <n v="0"/>
    <x v="0"/>
    <x v="1"/>
    <x v="1"/>
    <n v="441"/>
    <x v="3"/>
  </r>
  <r>
    <n v="556965"/>
    <x v="0"/>
    <x v="1"/>
    <n v="20000"/>
    <n v="20000"/>
    <n v="0"/>
    <x v="0"/>
    <x v="0"/>
    <x v="1"/>
    <n v="432"/>
    <x v="3"/>
  </r>
  <r>
    <n v="556984"/>
    <x v="0"/>
    <x v="0"/>
    <n v="55000"/>
    <n v="55000"/>
    <n v="0"/>
    <x v="0"/>
    <x v="0"/>
    <x v="0"/>
    <n v="467"/>
    <x v="1"/>
  </r>
  <r>
    <n v="556985"/>
    <x v="1"/>
    <x v="0"/>
    <n v="30000"/>
    <n v="30000"/>
    <n v="0"/>
    <x v="0"/>
    <x v="1"/>
    <x v="2"/>
    <n v="475"/>
    <x v="8"/>
  </r>
  <r>
    <n v="556990"/>
    <x v="0"/>
    <x v="0"/>
    <n v="30000"/>
    <n v="30000"/>
    <n v="0"/>
    <x v="0"/>
    <x v="1"/>
    <x v="0"/>
    <n v="523"/>
    <x v="7"/>
  </r>
  <r>
    <n v="557000"/>
    <x v="0"/>
    <x v="0"/>
    <n v="40000"/>
    <n v="40000"/>
    <n v="0"/>
    <x v="0"/>
    <x v="1"/>
    <x v="2"/>
    <n v="497"/>
    <x v="0"/>
  </r>
  <r>
    <n v="557012"/>
    <x v="0"/>
    <x v="0"/>
    <n v="30000"/>
    <n v="30000"/>
    <n v="0"/>
    <x v="0"/>
    <x v="1"/>
    <x v="0"/>
    <n v="421"/>
    <x v="6"/>
  </r>
  <r>
    <n v="557020"/>
    <x v="2"/>
    <x v="2"/>
    <n v="35000"/>
    <n v="35000"/>
    <n v="0"/>
    <x v="0"/>
    <x v="0"/>
    <x v="0"/>
    <n v="414"/>
    <x v="6"/>
  </r>
  <r>
    <n v="557024"/>
    <x v="0"/>
    <x v="0"/>
    <n v="40500"/>
    <n v="40500"/>
    <n v="0"/>
    <x v="0"/>
    <x v="1"/>
    <x v="1"/>
    <n v="514"/>
    <x v="7"/>
  </r>
  <r>
    <n v="557032"/>
    <x v="1"/>
    <x v="0"/>
    <n v="26000"/>
    <n v="26000"/>
    <n v="0"/>
    <x v="0"/>
    <x v="0"/>
    <x v="1"/>
    <n v="399"/>
    <x v="2"/>
  </r>
  <r>
    <n v="557041"/>
    <x v="0"/>
    <x v="1"/>
    <n v="3000"/>
    <n v="3000"/>
    <n v="0"/>
    <x v="0"/>
    <x v="0"/>
    <x v="1"/>
    <n v="446"/>
    <x v="3"/>
  </r>
  <r>
    <n v="557044"/>
    <x v="0"/>
    <x v="0"/>
    <n v="6000"/>
    <n v="6000"/>
    <n v="0"/>
    <x v="0"/>
    <x v="1"/>
    <x v="0"/>
    <n v="518"/>
    <x v="7"/>
  </r>
  <r>
    <n v="557045"/>
    <x v="0"/>
    <x v="1"/>
    <n v="35000"/>
    <n v="35000"/>
    <n v="0"/>
    <x v="0"/>
    <x v="1"/>
    <x v="0"/>
    <n v="513"/>
    <x v="7"/>
  </r>
  <r>
    <n v="557046"/>
    <x v="1"/>
    <x v="0"/>
    <n v="5000"/>
    <n v="5000"/>
    <n v="0"/>
    <x v="0"/>
    <x v="1"/>
    <x v="2"/>
    <n v="478"/>
    <x v="8"/>
  </r>
  <r>
    <n v="557050"/>
    <x v="1"/>
    <x v="0"/>
    <n v="35000"/>
    <n v="35000"/>
    <n v="0"/>
    <x v="0"/>
    <x v="1"/>
    <x v="0"/>
    <n v="480"/>
    <x v="8"/>
  </r>
  <r>
    <n v="557053"/>
    <x v="1"/>
    <x v="0"/>
    <n v="500"/>
    <n v="500"/>
    <n v="0"/>
    <x v="0"/>
    <x v="0"/>
    <x v="1"/>
    <n v="483"/>
    <x v="8"/>
  </r>
  <r>
    <n v="557059"/>
    <x v="0"/>
    <x v="1"/>
    <n v="40000"/>
    <n v="40000"/>
    <n v="0"/>
    <x v="0"/>
    <x v="1"/>
    <x v="0"/>
    <n v="514"/>
    <x v="7"/>
  </r>
  <r>
    <n v="557072"/>
    <x v="0"/>
    <x v="0"/>
    <n v="75340"/>
    <n v="75340"/>
    <n v="0"/>
    <x v="0"/>
    <x v="1"/>
    <x v="1"/>
    <n v="533"/>
    <x v="9"/>
  </r>
  <r>
    <n v="557085"/>
    <x v="0"/>
    <x v="0"/>
    <n v="20000"/>
    <n v="0.68"/>
    <n v="1"/>
    <x v="1"/>
    <x v="0"/>
    <x v="1"/>
    <n v="379"/>
    <x v="4"/>
  </r>
  <r>
    <n v="557091"/>
    <x v="1"/>
    <x v="0"/>
    <n v="16000"/>
    <n v="16000"/>
    <n v="0"/>
    <x v="0"/>
    <x v="0"/>
    <x v="1"/>
    <n v="449"/>
    <x v="3"/>
  </r>
  <r>
    <n v="557092"/>
    <x v="0"/>
    <x v="0"/>
    <n v="25000"/>
    <n v="25000"/>
    <n v="0"/>
    <x v="0"/>
    <x v="1"/>
    <x v="2"/>
    <n v="495"/>
    <x v="0"/>
  </r>
  <r>
    <n v="557102"/>
    <x v="0"/>
    <x v="1"/>
    <n v="60000"/>
    <n v="60000"/>
    <n v="0"/>
    <x v="0"/>
    <x v="0"/>
    <x v="1"/>
    <n v="452"/>
    <x v="1"/>
  </r>
  <r>
    <n v="557103"/>
    <x v="0"/>
    <x v="0"/>
    <n v="30000"/>
    <n v="30000"/>
    <n v="0"/>
    <x v="0"/>
    <x v="0"/>
    <x v="1"/>
    <n v="458"/>
    <x v="1"/>
  </r>
  <r>
    <n v="557107"/>
    <x v="1"/>
    <x v="0"/>
    <n v="40000"/>
    <n v="40000"/>
    <n v="0"/>
    <x v="0"/>
    <x v="1"/>
    <x v="1"/>
    <n v="438"/>
    <x v="3"/>
  </r>
  <r>
    <n v="557113"/>
    <x v="1"/>
    <x v="0"/>
    <n v="6000"/>
    <n v="6000"/>
    <n v="0"/>
    <x v="0"/>
    <x v="0"/>
    <x v="2"/>
    <n v="394"/>
    <x v="2"/>
  </r>
  <r>
    <n v="557121"/>
    <x v="0"/>
    <x v="1"/>
    <n v="30000"/>
    <n v="30000"/>
    <n v="0"/>
    <x v="0"/>
    <x v="1"/>
    <x v="1"/>
    <n v="512"/>
    <x v="7"/>
  </r>
  <r>
    <n v="557125"/>
    <x v="0"/>
    <x v="0"/>
    <n v="20000"/>
    <n v="20000"/>
    <n v="0"/>
    <x v="0"/>
    <x v="0"/>
    <x v="1"/>
    <n v="441"/>
    <x v="3"/>
  </r>
  <r>
    <n v="557126"/>
    <x v="1"/>
    <x v="1"/>
    <n v="30000"/>
    <n v="30000"/>
    <n v="0"/>
    <x v="0"/>
    <x v="0"/>
    <x v="1"/>
    <n v="462"/>
    <x v="1"/>
  </r>
  <r>
    <n v="557135"/>
    <x v="0"/>
    <x v="0"/>
    <n v="25000"/>
    <n v="25000"/>
    <n v="0"/>
    <x v="0"/>
    <x v="1"/>
    <x v="1"/>
    <n v="462"/>
    <x v="1"/>
  </r>
  <r>
    <n v="557139"/>
    <x v="0"/>
    <x v="1"/>
    <n v="15000"/>
    <n v="15000"/>
    <n v="0"/>
    <x v="0"/>
    <x v="0"/>
    <x v="1"/>
    <n v="409"/>
    <x v="2"/>
  </r>
  <r>
    <n v="557153"/>
    <x v="0"/>
    <x v="0"/>
    <n v="35000"/>
    <n v="35000"/>
    <n v="0"/>
    <x v="0"/>
    <x v="1"/>
    <x v="1"/>
    <n v="466"/>
    <x v="1"/>
  </r>
  <r>
    <n v="557164"/>
    <x v="0"/>
    <x v="1"/>
    <n v="5000"/>
    <n v="5000"/>
    <n v="0"/>
    <x v="0"/>
    <x v="1"/>
    <x v="2"/>
    <n v="522"/>
    <x v="7"/>
  </r>
  <r>
    <n v="557173"/>
    <x v="0"/>
    <x v="0"/>
    <n v="25000"/>
    <n v="25000"/>
    <n v="0"/>
    <x v="0"/>
    <x v="0"/>
    <x v="2"/>
    <n v="493"/>
    <x v="0"/>
  </r>
  <r>
    <n v="557178"/>
    <x v="0"/>
    <x v="1"/>
    <n v="40000"/>
    <n v="40000"/>
    <n v="0"/>
    <x v="0"/>
    <x v="1"/>
    <x v="1"/>
    <n v="501"/>
    <x v="0"/>
  </r>
  <r>
    <n v="557191"/>
    <x v="1"/>
    <x v="0"/>
    <n v="500"/>
    <n v="500"/>
    <n v="0"/>
    <x v="0"/>
    <x v="1"/>
    <x v="1"/>
    <n v="458"/>
    <x v="1"/>
  </r>
  <r>
    <n v="557201"/>
    <x v="0"/>
    <x v="0"/>
    <n v="52260"/>
    <n v="52260"/>
    <n v="0"/>
    <x v="0"/>
    <x v="0"/>
    <x v="0"/>
    <n v="399"/>
    <x v="2"/>
  </r>
  <r>
    <n v="557204"/>
    <x v="0"/>
    <x v="0"/>
    <n v="35000"/>
    <n v="35000"/>
    <n v="0"/>
    <x v="0"/>
    <x v="0"/>
    <x v="1"/>
    <n v="447"/>
    <x v="3"/>
  </r>
  <r>
    <n v="557213"/>
    <x v="0"/>
    <x v="0"/>
    <n v="10000"/>
    <n v="10000"/>
    <n v="0"/>
    <x v="0"/>
    <x v="1"/>
    <x v="1"/>
    <n v="464"/>
    <x v="1"/>
  </r>
  <r>
    <n v="557223"/>
    <x v="0"/>
    <x v="1"/>
    <n v="10000"/>
    <n v="10000"/>
    <n v="0"/>
    <x v="0"/>
    <x v="1"/>
    <x v="0"/>
    <n v="497"/>
    <x v="0"/>
  </r>
  <r>
    <n v="557228"/>
    <x v="1"/>
    <x v="0"/>
    <n v="5000"/>
    <n v="5000"/>
    <n v="0"/>
    <x v="0"/>
    <x v="1"/>
    <x v="2"/>
    <n v="450"/>
    <x v="3"/>
  </r>
  <r>
    <n v="557232"/>
    <x v="1"/>
    <x v="0"/>
    <n v="30000"/>
    <n v="0"/>
    <n v="1"/>
    <x v="1"/>
    <x v="1"/>
    <x v="1"/>
    <n v="421"/>
    <x v="6"/>
  </r>
  <r>
    <n v="557268"/>
    <x v="0"/>
    <x v="1"/>
    <n v="20000"/>
    <n v="20000"/>
    <n v="0"/>
    <x v="0"/>
    <x v="1"/>
    <x v="2"/>
    <n v="489"/>
    <x v="8"/>
  </r>
  <r>
    <n v="557269"/>
    <x v="0"/>
    <x v="0"/>
    <n v="35000"/>
    <n v="35000"/>
    <n v="0"/>
    <x v="0"/>
    <x v="1"/>
    <x v="0"/>
    <n v="451"/>
    <x v="1"/>
  </r>
  <r>
    <n v="557275"/>
    <x v="0"/>
    <x v="0"/>
    <n v="35000"/>
    <n v="35000"/>
    <n v="0"/>
    <x v="0"/>
    <x v="0"/>
    <x v="0"/>
    <n v="505"/>
    <x v="0"/>
  </r>
  <r>
    <n v="557284"/>
    <x v="0"/>
    <x v="0"/>
    <n v="70000"/>
    <n v="70000"/>
    <n v="0"/>
    <x v="0"/>
    <x v="1"/>
    <x v="1"/>
    <n v="520"/>
    <x v="7"/>
  </r>
  <r>
    <n v="557285"/>
    <x v="1"/>
    <x v="1"/>
    <n v="25000"/>
    <n v="25000"/>
    <n v="0"/>
    <x v="0"/>
    <x v="0"/>
    <x v="1"/>
    <n v="389"/>
    <x v="4"/>
  </r>
  <r>
    <n v="557290"/>
    <x v="0"/>
    <x v="1"/>
    <n v="40000"/>
    <n v="40000"/>
    <n v="0"/>
    <x v="0"/>
    <x v="0"/>
    <x v="1"/>
    <n v="425"/>
    <x v="6"/>
  </r>
  <r>
    <n v="557313"/>
    <x v="0"/>
    <x v="0"/>
    <n v="30000"/>
    <n v="30000"/>
    <n v="0"/>
    <x v="0"/>
    <x v="1"/>
    <x v="2"/>
    <n v="423"/>
    <x v="6"/>
  </r>
  <r>
    <n v="557318"/>
    <x v="1"/>
    <x v="0"/>
    <n v="18000"/>
    <n v="18000"/>
    <n v="0"/>
    <x v="0"/>
    <x v="0"/>
    <x v="0"/>
    <n v="372"/>
    <x v="4"/>
  </r>
  <r>
    <n v="557353"/>
    <x v="0"/>
    <x v="1"/>
    <n v="60000"/>
    <n v="60000"/>
    <n v="0"/>
    <x v="0"/>
    <x v="1"/>
    <x v="0"/>
    <n v="480"/>
    <x v="8"/>
  </r>
  <r>
    <n v="557356"/>
    <x v="0"/>
    <x v="0"/>
    <n v="130000"/>
    <n v="130000"/>
    <n v="0"/>
    <x v="0"/>
    <x v="1"/>
    <x v="1"/>
    <n v="536"/>
    <x v="9"/>
  </r>
  <r>
    <n v="557359"/>
    <x v="0"/>
    <x v="0"/>
    <n v="6560.01"/>
    <n v="6560.01"/>
    <n v="0"/>
    <x v="0"/>
    <x v="1"/>
    <x v="1"/>
    <n v="455"/>
    <x v="1"/>
  </r>
  <r>
    <n v="557384"/>
    <x v="0"/>
    <x v="0"/>
    <n v="40000"/>
    <n v="40000"/>
    <n v="0"/>
    <x v="0"/>
    <x v="1"/>
    <x v="0"/>
    <n v="443"/>
    <x v="3"/>
  </r>
  <r>
    <n v="557390"/>
    <x v="0"/>
    <x v="0"/>
    <n v="5000"/>
    <n v="5000"/>
    <n v="0"/>
    <x v="0"/>
    <x v="0"/>
    <x v="1"/>
    <n v="441"/>
    <x v="3"/>
  </r>
  <r>
    <n v="557402"/>
    <x v="0"/>
    <x v="0"/>
    <n v="1000"/>
    <n v="1000"/>
    <n v="0"/>
    <x v="0"/>
    <x v="0"/>
    <x v="0"/>
    <n v="411"/>
    <x v="6"/>
  </r>
  <r>
    <n v="557459"/>
    <x v="1"/>
    <x v="0"/>
    <n v="30000"/>
    <n v="30000"/>
    <n v="0"/>
    <x v="0"/>
    <x v="0"/>
    <x v="1"/>
    <n v="456"/>
    <x v="1"/>
  </r>
  <r>
    <n v="557479"/>
    <x v="0"/>
    <x v="0"/>
    <n v="50500"/>
    <n v="50500"/>
    <n v="0"/>
    <x v="0"/>
    <x v="1"/>
    <x v="0"/>
    <n v="470"/>
    <x v="1"/>
  </r>
  <r>
    <n v="557480"/>
    <x v="0"/>
    <x v="0"/>
    <n v="27000"/>
    <n v="27000"/>
    <n v="0"/>
    <x v="0"/>
    <x v="0"/>
    <x v="2"/>
    <n v="454"/>
    <x v="1"/>
  </r>
  <r>
    <n v="557499"/>
    <x v="0"/>
    <x v="0"/>
    <n v="20000"/>
    <n v="20000"/>
    <n v="0"/>
    <x v="0"/>
    <x v="0"/>
    <x v="0"/>
    <n v="450"/>
    <x v="3"/>
  </r>
  <r>
    <n v="557504"/>
    <x v="0"/>
    <x v="0"/>
    <n v="30000"/>
    <n v="30000"/>
    <n v="0"/>
    <x v="0"/>
    <x v="1"/>
    <x v="0"/>
    <n v="409"/>
    <x v="2"/>
  </r>
  <r>
    <n v="557632"/>
    <x v="0"/>
    <x v="0"/>
    <n v="31500"/>
    <n v="31500"/>
    <n v="0"/>
    <x v="0"/>
    <x v="0"/>
    <x v="1"/>
    <n v="445"/>
    <x v="3"/>
  </r>
  <r>
    <n v="557692"/>
    <x v="1"/>
    <x v="0"/>
    <n v="28000"/>
    <n v="28000"/>
    <n v="0"/>
    <x v="0"/>
    <x v="0"/>
    <x v="0"/>
    <n v="428"/>
    <x v="6"/>
  </r>
  <r>
    <n v="557702"/>
    <x v="1"/>
    <x v="1"/>
    <n v="30000"/>
    <n v="30000"/>
    <n v="0"/>
    <x v="0"/>
    <x v="0"/>
    <x v="2"/>
    <n v="420"/>
    <x v="6"/>
  </r>
  <r>
    <n v="557720"/>
    <x v="1"/>
    <x v="0"/>
    <n v="30000"/>
    <n v="0"/>
    <n v="1"/>
    <x v="1"/>
    <x v="1"/>
    <x v="2"/>
    <n v="422"/>
    <x v="6"/>
  </r>
  <r>
    <n v="557741"/>
    <x v="1"/>
    <x v="0"/>
    <n v="5000"/>
    <n v="5000"/>
    <n v="0"/>
    <x v="0"/>
    <x v="1"/>
    <x v="2"/>
    <n v="527"/>
    <x v="7"/>
  </r>
  <r>
    <n v="557746"/>
    <x v="0"/>
    <x v="0"/>
    <n v="46000"/>
    <n v="46000"/>
    <n v="0"/>
    <x v="0"/>
    <x v="0"/>
    <x v="0"/>
    <n v="442"/>
    <x v="3"/>
  </r>
  <r>
    <n v="557754"/>
    <x v="0"/>
    <x v="1"/>
    <n v="24000"/>
    <n v="24000"/>
    <n v="0"/>
    <x v="0"/>
    <x v="1"/>
    <x v="1"/>
    <n v="471"/>
    <x v="8"/>
  </r>
  <r>
    <n v="557756"/>
    <x v="0"/>
    <x v="1"/>
    <n v="5000"/>
    <n v="5000"/>
    <n v="0"/>
    <x v="0"/>
    <x v="1"/>
    <x v="0"/>
    <n v="508"/>
    <x v="0"/>
  </r>
  <r>
    <n v="557757"/>
    <x v="0"/>
    <x v="0"/>
    <n v="5000"/>
    <n v="5000"/>
    <n v="0"/>
    <x v="0"/>
    <x v="0"/>
    <x v="2"/>
    <n v="480"/>
    <x v="8"/>
  </r>
  <r>
    <n v="557760"/>
    <x v="0"/>
    <x v="1"/>
    <n v="30000"/>
    <n v="30000"/>
    <n v="0"/>
    <x v="0"/>
    <x v="1"/>
    <x v="0"/>
    <n v="485"/>
    <x v="8"/>
  </r>
  <r>
    <n v="557765"/>
    <x v="0"/>
    <x v="1"/>
    <n v="30000"/>
    <n v="30000"/>
    <n v="0"/>
    <x v="0"/>
    <x v="0"/>
    <x v="1"/>
    <n v="462"/>
    <x v="1"/>
  </r>
  <r>
    <n v="557781"/>
    <x v="0"/>
    <x v="0"/>
    <n v="5000"/>
    <n v="5000"/>
    <n v="0"/>
    <x v="0"/>
    <x v="1"/>
    <x v="1"/>
    <n v="470"/>
    <x v="1"/>
  </r>
  <r>
    <n v="557790"/>
    <x v="0"/>
    <x v="0"/>
    <n v="40000"/>
    <n v="40000"/>
    <n v="0"/>
    <x v="0"/>
    <x v="0"/>
    <x v="1"/>
    <n v="494"/>
    <x v="0"/>
  </r>
  <r>
    <n v="557791"/>
    <x v="0"/>
    <x v="1"/>
    <n v="98000"/>
    <n v="98000"/>
    <n v="0"/>
    <x v="0"/>
    <x v="1"/>
    <x v="0"/>
    <n v="518"/>
    <x v="7"/>
  </r>
  <r>
    <n v="557796"/>
    <x v="1"/>
    <x v="0"/>
    <n v="50000"/>
    <n v="50000"/>
    <n v="0"/>
    <x v="0"/>
    <x v="1"/>
    <x v="2"/>
    <n v="479"/>
    <x v="8"/>
  </r>
  <r>
    <n v="557807"/>
    <x v="1"/>
    <x v="0"/>
    <n v="6000"/>
    <n v="6000"/>
    <n v="0"/>
    <x v="0"/>
    <x v="1"/>
    <x v="0"/>
    <n v="438"/>
    <x v="3"/>
  </r>
  <r>
    <n v="557810"/>
    <x v="0"/>
    <x v="0"/>
    <n v="21000"/>
    <n v="21000"/>
    <n v="0"/>
    <x v="0"/>
    <x v="1"/>
    <x v="0"/>
    <n v="488"/>
    <x v="8"/>
  </r>
  <r>
    <n v="557818"/>
    <x v="0"/>
    <x v="0"/>
    <n v="120000"/>
    <n v="120000"/>
    <n v="0"/>
    <x v="0"/>
    <x v="0"/>
    <x v="1"/>
    <n v="457"/>
    <x v="1"/>
  </r>
  <r>
    <n v="557827"/>
    <x v="0"/>
    <x v="0"/>
    <n v="25000"/>
    <n v="25000"/>
    <n v="0"/>
    <x v="0"/>
    <x v="0"/>
    <x v="0"/>
    <n v="404"/>
    <x v="2"/>
  </r>
  <r>
    <n v="557830"/>
    <x v="0"/>
    <x v="0"/>
    <n v="30000"/>
    <n v="30000"/>
    <n v="0"/>
    <x v="0"/>
    <x v="1"/>
    <x v="2"/>
    <n v="527"/>
    <x v="7"/>
  </r>
  <r>
    <n v="557837"/>
    <x v="1"/>
    <x v="0"/>
    <n v="500"/>
    <n v="500"/>
    <n v="0"/>
    <x v="0"/>
    <x v="0"/>
    <x v="1"/>
    <n v="456"/>
    <x v="1"/>
  </r>
  <r>
    <n v="557848"/>
    <x v="0"/>
    <x v="0"/>
    <n v="40000"/>
    <n v="40000"/>
    <n v="0"/>
    <x v="0"/>
    <x v="1"/>
    <x v="0"/>
    <n v="415"/>
    <x v="6"/>
  </r>
  <r>
    <n v="557850"/>
    <x v="0"/>
    <x v="0"/>
    <n v="30000"/>
    <n v="30000"/>
    <n v="0"/>
    <x v="0"/>
    <x v="1"/>
    <x v="0"/>
    <n v="487"/>
    <x v="8"/>
  </r>
  <r>
    <n v="557868"/>
    <x v="0"/>
    <x v="0"/>
    <n v="20000"/>
    <n v="20000"/>
    <n v="0"/>
    <x v="0"/>
    <x v="0"/>
    <x v="2"/>
    <n v="492"/>
    <x v="0"/>
  </r>
  <r>
    <n v="557871"/>
    <x v="0"/>
    <x v="1"/>
    <n v="30000"/>
    <n v="30000"/>
    <n v="0"/>
    <x v="0"/>
    <x v="0"/>
    <x v="0"/>
    <n v="444"/>
    <x v="3"/>
  </r>
  <r>
    <n v="557889"/>
    <x v="0"/>
    <x v="0"/>
    <n v="6000"/>
    <n v="6000"/>
    <n v="0"/>
    <x v="0"/>
    <x v="0"/>
    <x v="1"/>
    <n v="464"/>
    <x v="1"/>
  </r>
  <r>
    <n v="557899"/>
    <x v="0"/>
    <x v="0"/>
    <n v="39000"/>
    <n v="39000"/>
    <n v="0"/>
    <x v="0"/>
    <x v="1"/>
    <x v="0"/>
    <n v="466"/>
    <x v="1"/>
  </r>
  <r>
    <n v="557921"/>
    <x v="2"/>
    <x v="2"/>
    <n v="20000"/>
    <n v="20000"/>
    <n v="0"/>
    <x v="0"/>
    <x v="1"/>
    <x v="0"/>
    <n v="492"/>
    <x v="0"/>
  </r>
  <r>
    <n v="557922"/>
    <x v="1"/>
    <x v="0"/>
    <n v="1000"/>
    <n v="1000"/>
    <n v="0"/>
    <x v="0"/>
    <x v="1"/>
    <x v="0"/>
    <n v="480"/>
    <x v="8"/>
  </r>
  <r>
    <n v="557929"/>
    <x v="0"/>
    <x v="1"/>
    <n v="65000"/>
    <n v="65000"/>
    <n v="0"/>
    <x v="0"/>
    <x v="1"/>
    <x v="0"/>
    <n v="506"/>
    <x v="0"/>
  </r>
  <r>
    <n v="557943"/>
    <x v="1"/>
    <x v="0"/>
    <n v="2000"/>
    <n v="2000"/>
    <n v="0"/>
    <x v="0"/>
    <x v="0"/>
    <x v="2"/>
    <n v="499"/>
    <x v="0"/>
  </r>
  <r>
    <n v="557949"/>
    <x v="0"/>
    <x v="2"/>
    <n v="40000"/>
    <n v="40000"/>
    <n v="0"/>
    <x v="0"/>
    <x v="1"/>
    <x v="2"/>
    <n v="510"/>
    <x v="0"/>
  </r>
  <r>
    <n v="557951"/>
    <x v="0"/>
    <x v="0"/>
    <n v="25000"/>
    <n v="25000"/>
    <n v="0"/>
    <x v="0"/>
    <x v="0"/>
    <x v="0"/>
    <n v="525"/>
    <x v="7"/>
  </r>
  <r>
    <n v="557960"/>
    <x v="0"/>
    <x v="0"/>
    <n v="15000"/>
    <n v="15000"/>
    <n v="0"/>
    <x v="0"/>
    <x v="0"/>
    <x v="2"/>
    <n v="401"/>
    <x v="2"/>
  </r>
  <r>
    <n v="557966"/>
    <x v="0"/>
    <x v="1"/>
    <n v="20000"/>
    <n v="20000"/>
    <n v="0"/>
    <x v="0"/>
    <x v="1"/>
    <x v="0"/>
    <n v="485"/>
    <x v="8"/>
  </r>
  <r>
    <n v="557976"/>
    <x v="0"/>
    <x v="0"/>
    <n v="1000"/>
    <n v="1000"/>
    <n v="0"/>
    <x v="0"/>
    <x v="1"/>
    <x v="0"/>
    <n v="450"/>
    <x v="3"/>
  </r>
  <r>
    <n v="557982"/>
    <x v="0"/>
    <x v="0"/>
    <n v="75000"/>
    <n v="75000"/>
    <n v="0"/>
    <x v="0"/>
    <x v="1"/>
    <x v="0"/>
    <n v="457"/>
    <x v="1"/>
  </r>
  <r>
    <n v="557990"/>
    <x v="0"/>
    <x v="0"/>
    <n v="30000"/>
    <n v="0"/>
    <n v="1"/>
    <x v="1"/>
    <x v="1"/>
    <x v="2"/>
    <n v="490"/>
    <x v="8"/>
  </r>
  <r>
    <n v="557999"/>
    <x v="0"/>
    <x v="1"/>
    <n v="40000"/>
    <n v="40000"/>
    <n v="0"/>
    <x v="0"/>
    <x v="0"/>
    <x v="2"/>
    <n v="449"/>
    <x v="3"/>
  </r>
  <r>
    <n v="558009"/>
    <x v="0"/>
    <x v="0"/>
    <n v="5000"/>
    <n v="5000"/>
    <n v="0"/>
    <x v="0"/>
    <x v="0"/>
    <x v="1"/>
    <n v="522"/>
    <x v="7"/>
  </r>
  <r>
    <n v="558013"/>
    <x v="0"/>
    <x v="1"/>
    <n v="30000"/>
    <n v="30000"/>
    <n v="0"/>
    <x v="0"/>
    <x v="1"/>
    <x v="2"/>
    <n v="498"/>
    <x v="0"/>
  </r>
  <r>
    <n v="558028"/>
    <x v="0"/>
    <x v="0"/>
    <n v="45000"/>
    <n v="45000"/>
    <n v="0"/>
    <x v="0"/>
    <x v="0"/>
    <x v="1"/>
    <n v="505"/>
    <x v="0"/>
  </r>
  <r>
    <n v="558030"/>
    <x v="1"/>
    <x v="0"/>
    <n v="10000"/>
    <n v="10000"/>
    <n v="0"/>
    <x v="0"/>
    <x v="1"/>
    <x v="2"/>
    <n v="396"/>
    <x v="2"/>
  </r>
  <r>
    <n v="558042"/>
    <x v="0"/>
    <x v="1"/>
    <n v="35050"/>
    <n v="35050"/>
    <n v="0"/>
    <x v="0"/>
    <x v="1"/>
    <x v="1"/>
    <n v="494"/>
    <x v="0"/>
  </r>
  <r>
    <n v="558050"/>
    <x v="0"/>
    <x v="1"/>
    <n v="17663"/>
    <n v="17663"/>
    <n v="0"/>
    <x v="0"/>
    <x v="0"/>
    <x v="1"/>
    <n v="436"/>
    <x v="3"/>
  </r>
  <r>
    <n v="558061"/>
    <x v="0"/>
    <x v="0"/>
    <n v="70000"/>
    <n v="70000"/>
    <n v="0"/>
    <x v="0"/>
    <x v="1"/>
    <x v="0"/>
    <n v="429"/>
    <x v="6"/>
  </r>
  <r>
    <n v="558073"/>
    <x v="2"/>
    <x v="1"/>
    <n v="29000"/>
    <n v="29000"/>
    <n v="0"/>
    <x v="0"/>
    <x v="1"/>
    <x v="0"/>
    <n v="545"/>
    <x v="9"/>
  </r>
  <r>
    <n v="558098"/>
    <x v="0"/>
    <x v="0"/>
    <n v="45000"/>
    <n v="45000"/>
    <n v="0"/>
    <x v="0"/>
    <x v="1"/>
    <x v="2"/>
    <n v="442"/>
    <x v="3"/>
  </r>
  <r>
    <n v="558100"/>
    <x v="0"/>
    <x v="1"/>
    <n v="5000"/>
    <n v="5000"/>
    <n v="0"/>
    <x v="0"/>
    <x v="0"/>
    <x v="1"/>
    <n v="395"/>
    <x v="2"/>
  </r>
  <r>
    <n v="558102"/>
    <x v="0"/>
    <x v="0"/>
    <n v="20000"/>
    <n v="20000"/>
    <n v="0"/>
    <x v="0"/>
    <x v="1"/>
    <x v="1"/>
    <n v="458"/>
    <x v="1"/>
  </r>
  <r>
    <n v="558105"/>
    <x v="0"/>
    <x v="0"/>
    <n v="30000"/>
    <n v="30000"/>
    <n v="0"/>
    <x v="0"/>
    <x v="1"/>
    <x v="0"/>
    <n v="470"/>
    <x v="1"/>
  </r>
  <r>
    <n v="558109"/>
    <x v="1"/>
    <x v="0"/>
    <n v="500"/>
    <n v="500"/>
    <n v="0"/>
    <x v="0"/>
    <x v="1"/>
    <x v="1"/>
    <n v="474"/>
    <x v="8"/>
  </r>
  <r>
    <n v="558112"/>
    <x v="0"/>
    <x v="0"/>
    <n v="17650"/>
    <n v="17650"/>
    <n v="0"/>
    <x v="0"/>
    <x v="1"/>
    <x v="0"/>
    <n v="505"/>
    <x v="0"/>
  </r>
  <r>
    <n v="558117"/>
    <x v="2"/>
    <x v="1"/>
    <n v="50000"/>
    <n v="50000"/>
    <n v="0"/>
    <x v="0"/>
    <x v="1"/>
    <x v="0"/>
    <n v="543"/>
    <x v="9"/>
  </r>
  <r>
    <n v="558124"/>
    <x v="0"/>
    <x v="0"/>
    <n v="36000"/>
    <n v="36000"/>
    <n v="0"/>
    <x v="0"/>
    <x v="0"/>
    <x v="1"/>
    <n v="484"/>
    <x v="8"/>
  </r>
  <r>
    <n v="558126"/>
    <x v="0"/>
    <x v="1"/>
    <n v="20000"/>
    <n v="20000"/>
    <n v="0"/>
    <x v="0"/>
    <x v="1"/>
    <x v="0"/>
    <n v="543"/>
    <x v="9"/>
  </r>
  <r>
    <n v="558131"/>
    <x v="0"/>
    <x v="0"/>
    <n v="3000"/>
    <n v="3000"/>
    <n v="0"/>
    <x v="0"/>
    <x v="0"/>
    <x v="1"/>
    <n v="476"/>
    <x v="8"/>
  </r>
  <r>
    <n v="558140"/>
    <x v="1"/>
    <x v="0"/>
    <n v="35000"/>
    <n v="35000"/>
    <n v="0"/>
    <x v="0"/>
    <x v="1"/>
    <x v="1"/>
    <n v="485"/>
    <x v="8"/>
  </r>
  <r>
    <n v="558141"/>
    <x v="1"/>
    <x v="0"/>
    <n v="1000"/>
    <n v="1000"/>
    <n v="0"/>
    <x v="0"/>
    <x v="1"/>
    <x v="2"/>
    <n v="422"/>
    <x v="6"/>
  </r>
  <r>
    <n v="558150"/>
    <x v="0"/>
    <x v="0"/>
    <n v="5000"/>
    <n v="5000"/>
    <n v="0"/>
    <x v="0"/>
    <x v="1"/>
    <x v="2"/>
    <n v="434"/>
    <x v="3"/>
  </r>
  <r>
    <n v="558155"/>
    <x v="0"/>
    <x v="0"/>
    <n v="26000"/>
    <n v="26000"/>
    <n v="0"/>
    <x v="0"/>
    <x v="1"/>
    <x v="1"/>
    <n v="536"/>
    <x v="9"/>
  </r>
  <r>
    <n v="558157"/>
    <x v="1"/>
    <x v="0"/>
    <n v="500"/>
    <n v="500"/>
    <n v="0"/>
    <x v="0"/>
    <x v="1"/>
    <x v="0"/>
    <n v="491"/>
    <x v="0"/>
  </r>
  <r>
    <n v="558162"/>
    <x v="0"/>
    <x v="1"/>
    <n v="25000"/>
    <n v="25000"/>
    <n v="0"/>
    <x v="0"/>
    <x v="0"/>
    <x v="2"/>
    <n v="449"/>
    <x v="3"/>
  </r>
  <r>
    <n v="558174"/>
    <x v="0"/>
    <x v="1"/>
    <n v="35000"/>
    <n v="35000"/>
    <n v="0"/>
    <x v="0"/>
    <x v="1"/>
    <x v="0"/>
    <n v="487"/>
    <x v="8"/>
  </r>
  <r>
    <n v="558180"/>
    <x v="0"/>
    <x v="1"/>
    <n v="51000"/>
    <n v="51000"/>
    <n v="0"/>
    <x v="0"/>
    <x v="1"/>
    <x v="2"/>
    <n v="514"/>
    <x v="7"/>
  </r>
  <r>
    <n v="558195"/>
    <x v="0"/>
    <x v="0"/>
    <n v="30000"/>
    <n v="30000"/>
    <n v="0"/>
    <x v="0"/>
    <x v="0"/>
    <x v="1"/>
    <n v="468"/>
    <x v="1"/>
  </r>
  <r>
    <n v="558199"/>
    <x v="0"/>
    <x v="0"/>
    <n v="23000"/>
    <n v="23000"/>
    <n v="0"/>
    <x v="0"/>
    <x v="1"/>
    <x v="2"/>
    <n v="511"/>
    <x v="7"/>
  </r>
  <r>
    <n v="558213"/>
    <x v="1"/>
    <x v="0"/>
    <n v="30000"/>
    <n v="0"/>
    <n v="1"/>
    <x v="1"/>
    <x v="1"/>
    <x v="0"/>
    <n v="448"/>
    <x v="3"/>
  </r>
  <r>
    <n v="558214"/>
    <x v="0"/>
    <x v="0"/>
    <n v="15000"/>
    <n v="15000"/>
    <n v="0"/>
    <x v="0"/>
    <x v="1"/>
    <x v="0"/>
    <n v="537"/>
    <x v="9"/>
  </r>
  <r>
    <n v="558220"/>
    <x v="0"/>
    <x v="1"/>
    <n v="10500"/>
    <n v="10500"/>
    <n v="0"/>
    <x v="0"/>
    <x v="1"/>
    <x v="0"/>
    <n v="464"/>
    <x v="1"/>
  </r>
  <r>
    <n v="558228"/>
    <x v="0"/>
    <x v="2"/>
    <n v="30000"/>
    <n v="30000"/>
    <n v="0"/>
    <x v="0"/>
    <x v="1"/>
    <x v="1"/>
    <n v="483"/>
    <x v="8"/>
  </r>
  <r>
    <n v="558234"/>
    <x v="1"/>
    <x v="0"/>
    <n v="7000"/>
    <n v="7000"/>
    <n v="0"/>
    <x v="0"/>
    <x v="1"/>
    <x v="2"/>
    <n v="429"/>
    <x v="6"/>
  </r>
  <r>
    <n v="558238"/>
    <x v="0"/>
    <x v="0"/>
    <n v="35000"/>
    <n v="35000"/>
    <n v="0"/>
    <x v="0"/>
    <x v="1"/>
    <x v="0"/>
    <n v="468"/>
    <x v="1"/>
  </r>
  <r>
    <n v="558239"/>
    <x v="0"/>
    <x v="0"/>
    <n v="15000"/>
    <n v="15000"/>
    <n v="0"/>
    <x v="0"/>
    <x v="0"/>
    <x v="0"/>
    <n v="450"/>
    <x v="3"/>
  </r>
  <r>
    <n v="558253"/>
    <x v="0"/>
    <x v="0"/>
    <n v="10000"/>
    <n v="10000"/>
    <n v="0"/>
    <x v="0"/>
    <x v="0"/>
    <x v="1"/>
    <n v="461"/>
    <x v="1"/>
  </r>
  <r>
    <n v="558266"/>
    <x v="1"/>
    <x v="0"/>
    <n v="27000"/>
    <n v="11600"/>
    <n v="1"/>
    <x v="1"/>
    <x v="0"/>
    <x v="1"/>
    <n v="433"/>
    <x v="3"/>
  </r>
  <r>
    <n v="558274"/>
    <x v="1"/>
    <x v="0"/>
    <n v="25000"/>
    <n v="0"/>
    <n v="1"/>
    <x v="1"/>
    <x v="0"/>
    <x v="1"/>
    <n v="419"/>
    <x v="6"/>
  </r>
  <r>
    <n v="558286"/>
    <x v="2"/>
    <x v="2"/>
    <n v="30000"/>
    <n v="30000"/>
    <n v="0"/>
    <x v="0"/>
    <x v="0"/>
    <x v="1"/>
    <n v="410"/>
    <x v="2"/>
  </r>
  <r>
    <n v="558290"/>
    <x v="0"/>
    <x v="1"/>
    <n v="20000"/>
    <n v="20000"/>
    <n v="0"/>
    <x v="0"/>
    <x v="1"/>
    <x v="0"/>
    <n v="518"/>
    <x v="7"/>
  </r>
  <r>
    <n v="558297"/>
    <x v="1"/>
    <x v="0"/>
    <n v="9000"/>
    <n v="9000"/>
    <n v="0"/>
    <x v="0"/>
    <x v="0"/>
    <x v="1"/>
    <n v="407"/>
    <x v="2"/>
  </r>
  <r>
    <n v="558300"/>
    <x v="1"/>
    <x v="0"/>
    <n v="23450"/>
    <n v="23450"/>
    <n v="0"/>
    <x v="0"/>
    <x v="0"/>
    <x v="1"/>
    <n v="440"/>
    <x v="3"/>
  </r>
  <r>
    <n v="558316"/>
    <x v="0"/>
    <x v="0"/>
    <n v="28500"/>
    <n v="28500"/>
    <n v="0"/>
    <x v="0"/>
    <x v="0"/>
    <x v="1"/>
    <n v="456"/>
    <x v="1"/>
  </r>
  <r>
    <n v="558318"/>
    <x v="0"/>
    <x v="0"/>
    <n v="35000"/>
    <n v="35000"/>
    <n v="0"/>
    <x v="0"/>
    <x v="1"/>
    <x v="2"/>
    <n v="469"/>
    <x v="1"/>
  </r>
  <r>
    <n v="558319"/>
    <x v="0"/>
    <x v="0"/>
    <n v="10000"/>
    <n v="10000"/>
    <n v="0"/>
    <x v="0"/>
    <x v="1"/>
    <x v="0"/>
    <n v="444"/>
    <x v="3"/>
  </r>
  <r>
    <n v="558320"/>
    <x v="0"/>
    <x v="0"/>
    <n v="26000"/>
    <n v="26000"/>
    <n v="0"/>
    <x v="0"/>
    <x v="0"/>
    <x v="1"/>
    <n v="467"/>
    <x v="1"/>
  </r>
  <r>
    <n v="558321"/>
    <x v="0"/>
    <x v="0"/>
    <n v="23600"/>
    <n v="23600"/>
    <n v="0"/>
    <x v="0"/>
    <x v="1"/>
    <x v="1"/>
    <n v="467"/>
    <x v="1"/>
  </r>
  <r>
    <n v="558323"/>
    <x v="1"/>
    <x v="1"/>
    <n v="30000"/>
    <n v="30000"/>
    <n v="0"/>
    <x v="0"/>
    <x v="0"/>
    <x v="1"/>
    <n v="420"/>
    <x v="6"/>
  </r>
  <r>
    <n v="558343"/>
    <x v="0"/>
    <x v="0"/>
    <n v="15000"/>
    <n v="15000"/>
    <n v="0"/>
    <x v="0"/>
    <x v="0"/>
    <x v="0"/>
    <n v="437"/>
    <x v="3"/>
  </r>
  <r>
    <n v="558344"/>
    <x v="0"/>
    <x v="0"/>
    <n v="20000"/>
    <n v="20000"/>
    <n v="0"/>
    <x v="0"/>
    <x v="1"/>
    <x v="1"/>
    <n v="476"/>
    <x v="8"/>
  </r>
  <r>
    <n v="558351"/>
    <x v="0"/>
    <x v="0"/>
    <n v="19500"/>
    <n v="19500"/>
    <n v="0"/>
    <x v="0"/>
    <x v="1"/>
    <x v="1"/>
    <n v="460"/>
    <x v="1"/>
  </r>
  <r>
    <n v="558352"/>
    <x v="0"/>
    <x v="0"/>
    <n v="30500"/>
    <n v="30500"/>
    <n v="0"/>
    <x v="0"/>
    <x v="0"/>
    <x v="1"/>
    <n v="502"/>
    <x v="0"/>
  </r>
  <r>
    <n v="558360"/>
    <x v="0"/>
    <x v="2"/>
    <n v="10000"/>
    <n v="10000"/>
    <n v="0"/>
    <x v="0"/>
    <x v="0"/>
    <x v="1"/>
    <n v="448"/>
    <x v="3"/>
  </r>
  <r>
    <n v="558367"/>
    <x v="0"/>
    <x v="0"/>
    <n v="35000"/>
    <n v="35000"/>
    <n v="0"/>
    <x v="0"/>
    <x v="0"/>
    <x v="0"/>
    <n v="489"/>
    <x v="8"/>
  </r>
  <r>
    <n v="558379"/>
    <x v="0"/>
    <x v="0"/>
    <n v="30000"/>
    <n v="30000"/>
    <n v="0"/>
    <x v="0"/>
    <x v="1"/>
    <x v="2"/>
    <n v="502"/>
    <x v="0"/>
  </r>
  <r>
    <n v="558387"/>
    <x v="0"/>
    <x v="0"/>
    <n v="20000"/>
    <n v="20000"/>
    <n v="0"/>
    <x v="0"/>
    <x v="0"/>
    <x v="1"/>
    <n v="470"/>
    <x v="1"/>
  </r>
  <r>
    <n v="558389"/>
    <x v="1"/>
    <x v="0"/>
    <n v="10000"/>
    <n v="10000"/>
    <n v="0"/>
    <x v="0"/>
    <x v="1"/>
    <x v="1"/>
    <n v="452"/>
    <x v="1"/>
  </r>
  <r>
    <n v="558394"/>
    <x v="1"/>
    <x v="0"/>
    <n v="500"/>
    <n v="500"/>
    <n v="0"/>
    <x v="0"/>
    <x v="0"/>
    <x v="2"/>
    <n v="419"/>
    <x v="6"/>
  </r>
  <r>
    <n v="558402"/>
    <x v="0"/>
    <x v="0"/>
    <n v="10000"/>
    <n v="10000"/>
    <n v="0"/>
    <x v="0"/>
    <x v="0"/>
    <x v="1"/>
    <n v="412"/>
    <x v="6"/>
  </r>
  <r>
    <n v="558405"/>
    <x v="1"/>
    <x v="0"/>
    <n v="10000"/>
    <n v="10000"/>
    <n v="0"/>
    <x v="0"/>
    <x v="0"/>
    <x v="1"/>
    <n v="421"/>
    <x v="6"/>
  </r>
  <r>
    <n v="558406"/>
    <x v="0"/>
    <x v="0"/>
    <n v="70000"/>
    <n v="70000"/>
    <n v="0"/>
    <x v="0"/>
    <x v="0"/>
    <x v="0"/>
    <n v="523"/>
    <x v="7"/>
  </r>
  <r>
    <n v="558407"/>
    <x v="0"/>
    <x v="0"/>
    <n v="10000"/>
    <n v="10000"/>
    <n v="0"/>
    <x v="0"/>
    <x v="1"/>
    <x v="1"/>
    <n v="496"/>
    <x v="0"/>
  </r>
  <r>
    <n v="558409"/>
    <x v="2"/>
    <x v="1"/>
    <n v="31500"/>
    <n v="31500"/>
    <n v="0"/>
    <x v="0"/>
    <x v="1"/>
    <x v="2"/>
    <n v="457"/>
    <x v="1"/>
  </r>
  <r>
    <n v="558417"/>
    <x v="0"/>
    <x v="0"/>
    <n v="15000"/>
    <n v="15000"/>
    <n v="0"/>
    <x v="0"/>
    <x v="1"/>
    <x v="0"/>
    <n v="489"/>
    <x v="8"/>
  </r>
  <r>
    <n v="558424"/>
    <x v="0"/>
    <x v="0"/>
    <n v="59000"/>
    <n v="59000"/>
    <n v="0"/>
    <x v="0"/>
    <x v="1"/>
    <x v="1"/>
    <n v="447"/>
    <x v="3"/>
  </r>
  <r>
    <n v="558427"/>
    <x v="1"/>
    <x v="1"/>
    <n v="30000"/>
    <n v="30000"/>
    <n v="0"/>
    <x v="0"/>
    <x v="1"/>
    <x v="1"/>
    <n v="472"/>
    <x v="8"/>
  </r>
  <r>
    <n v="558446"/>
    <x v="0"/>
    <x v="0"/>
    <n v="20000"/>
    <n v="20000"/>
    <n v="0"/>
    <x v="0"/>
    <x v="1"/>
    <x v="0"/>
    <n v="451"/>
    <x v="1"/>
  </r>
  <r>
    <n v="558449"/>
    <x v="1"/>
    <x v="0"/>
    <n v="35000"/>
    <n v="35000"/>
    <n v="0"/>
    <x v="0"/>
    <x v="1"/>
    <x v="2"/>
    <n v="503"/>
    <x v="0"/>
  </r>
  <r>
    <n v="558455"/>
    <x v="1"/>
    <x v="0"/>
    <n v="500"/>
    <n v="500"/>
    <n v="0"/>
    <x v="0"/>
    <x v="1"/>
    <x v="2"/>
    <n v="487"/>
    <x v="8"/>
  </r>
  <r>
    <n v="558462"/>
    <x v="0"/>
    <x v="2"/>
    <n v="20000"/>
    <n v="20000"/>
    <n v="0"/>
    <x v="0"/>
    <x v="1"/>
    <x v="0"/>
    <n v="476"/>
    <x v="8"/>
  </r>
  <r>
    <n v="558464"/>
    <x v="0"/>
    <x v="0"/>
    <n v="32940"/>
    <n v="20940"/>
    <n v="1"/>
    <x v="1"/>
    <x v="0"/>
    <x v="1"/>
    <n v="453"/>
    <x v="1"/>
  </r>
  <r>
    <n v="558475"/>
    <x v="1"/>
    <x v="0"/>
    <n v="5000"/>
    <n v="5000"/>
    <n v="0"/>
    <x v="0"/>
    <x v="1"/>
    <x v="1"/>
    <n v="444"/>
    <x v="3"/>
  </r>
  <r>
    <n v="558480"/>
    <x v="0"/>
    <x v="0"/>
    <n v="5000"/>
    <n v="5000"/>
    <n v="0"/>
    <x v="0"/>
    <x v="1"/>
    <x v="0"/>
    <n v="545"/>
    <x v="9"/>
  </r>
  <r>
    <n v="558481"/>
    <x v="0"/>
    <x v="1"/>
    <n v="60000"/>
    <n v="60000"/>
    <n v="0"/>
    <x v="0"/>
    <x v="1"/>
    <x v="1"/>
    <n v="535"/>
    <x v="9"/>
  </r>
  <r>
    <n v="558487"/>
    <x v="2"/>
    <x v="2"/>
    <n v="15000"/>
    <n v="15000"/>
    <n v="0"/>
    <x v="0"/>
    <x v="0"/>
    <x v="1"/>
    <n v="483"/>
    <x v="8"/>
  </r>
  <r>
    <n v="558490"/>
    <x v="0"/>
    <x v="0"/>
    <n v="35000"/>
    <n v="35000"/>
    <n v="0"/>
    <x v="0"/>
    <x v="1"/>
    <x v="0"/>
    <n v="482"/>
    <x v="8"/>
  </r>
  <r>
    <n v="558512"/>
    <x v="0"/>
    <x v="0"/>
    <n v="31000"/>
    <n v="31000"/>
    <n v="0"/>
    <x v="0"/>
    <x v="1"/>
    <x v="0"/>
    <n v="466"/>
    <x v="1"/>
  </r>
  <r>
    <n v="558515"/>
    <x v="2"/>
    <x v="0"/>
    <n v="41000"/>
    <n v="41000"/>
    <n v="0"/>
    <x v="0"/>
    <x v="1"/>
    <x v="0"/>
    <n v="538"/>
    <x v="9"/>
  </r>
  <r>
    <n v="558517"/>
    <x v="0"/>
    <x v="1"/>
    <n v="110000"/>
    <n v="110000"/>
    <n v="0"/>
    <x v="0"/>
    <x v="1"/>
    <x v="0"/>
    <n v="498"/>
    <x v="0"/>
  </r>
  <r>
    <n v="558524"/>
    <x v="0"/>
    <x v="0"/>
    <n v="30000"/>
    <n v="30000"/>
    <n v="0"/>
    <x v="0"/>
    <x v="1"/>
    <x v="0"/>
    <n v="449"/>
    <x v="3"/>
  </r>
  <r>
    <n v="558533"/>
    <x v="1"/>
    <x v="0"/>
    <n v="25000"/>
    <n v="25000"/>
    <n v="0"/>
    <x v="0"/>
    <x v="0"/>
    <x v="2"/>
    <n v="408"/>
    <x v="2"/>
  </r>
  <r>
    <n v="558534"/>
    <x v="0"/>
    <x v="2"/>
    <n v="24988"/>
    <n v="24988"/>
    <n v="0"/>
    <x v="0"/>
    <x v="0"/>
    <x v="1"/>
    <n v="404"/>
    <x v="2"/>
  </r>
  <r>
    <n v="558543"/>
    <x v="0"/>
    <x v="1"/>
    <n v="111000"/>
    <n v="111000"/>
    <n v="0"/>
    <x v="0"/>
    <x v="1"/>
    <x v="1"/>
    <n v="505"/>
    <x v="0"/>
  </r>
  <r>
    <n v="558552"/>
    <x v="0"/>
    <x v="1"/>
    <n v="30000"/>
    <n v="30000"/>
    <n v="0"/>
    <x v="0"/>
    <x v="1"/>
    <x v="1"/>
    <n v="530"/>
    <x v="7"/>
  </r>
  <r>
    <n v="558559"/>
    <x v="0"/>
    <x v="0"/>
    <n v="30000"/>
    <n v="30000"/>
    <n v="0"/>
    <x v="0"/>
    <x v="1"/>
    <x v="1"/>
    <n v="473"/>
    <x v="8"/>
  </r>
  <r>
    <n v="558561"/>
    <x v="1"/>
    <x v="0"/>
    <n v="4000"/>
    <n v="4000"/>
    <n v="0"/>
    <x v="0"/>
    <x v="1"/>
    <x v="1"/>
    <n v="471"/>
    <x v="8"/>
  </r>
  <r>
    <n v="558571"/>
    <x v="0"/>
    <x v="0"/>
    <n v="55000"/>
    <n v="55000"/>
    <n v="0"/>
    <x v="0"/>
    <x v="1"/>
    <x v="2"/>
    <n v="519"/>
    <x v="7"/>
  </r>
  <r>
    <n v="558576"/>
    <x v="0"/>
    <x v="0"/>
    <n v="10000"/>
    <n v="10000"/>
    <n v="0"/>
    <x v="0"/>
    <x v="0"/>
    <x v="1"/>
    <n v="418"/>
    <x v="6"/>
  </r>
  <r>
    <n v="558580"/>
    <x v="1"/>
    <x v="0"/>
    <n v="24000"/>
    <n v="24000"/>
    <n v="0"/>
    <x v="0"/>
    <x v="1"/>
    <x v="0"/>
    <n v="427"/>
    <x v="6"/>
  </r>
  <r>
    <n v="558584"/>
    <x v="0"/>
    <x v="0"/>
    <n v="20000"/>
    <n v="0"/>
    <n v="1"/>
    <x v="1"/>
    <x v="0"/>
    <x v="0"/>
    <n v="429"/>
    <x v="6"/>
  </r>
  <r>
    <n v="558606"/>
    <x v="0"/>
    <x v="0"/>
    <n v="5000"/>
    <n v="5000"/>
    <n v="0"/>
    <x v="0"/>
    <x v="0"/>
    <x v="2"/>
    <n v="489"/>
    <x v="8"/>
  </r>
  <r>
    <n v="558615"/>
    <x v="0"/>
    <x v="0"/>
    <n v="25000"/>
    <n v="25000"/>
    <n v="0"/>
    <x v="0"/>
    <x v="1"/>
    <x v="2"/>
    <n v="473"/>
    <x v="8"/>
  </r>
  <r>
    <n v="558621"/>
    <x v="0"/>
    <x v="0"/>
    <n v="35000"/>
    <n v="35000"/>
    <n v="0"/>
    <x v="0"/>
    <x v="0"/>
    <x v="1"/>
    <n v="419"/>
    <x v="6"/>
  </r>
  <r>
    <n v="558623"/>
    <x v="0"/>
    <x v="0"/>
    <n v="20000"/>
    <n v="20000"/>
    <n v="0"/>
    <x v="0"/>
    <x v="1"/>
    <x v="2"/>
    <n v="478"/>
    <x v="8"/>
  </r>
  <r>
    <n v="558624"/>
    <x v="0"/>
    <x v="2"/>
    <n v="10000"/>
    <n v="10000"/>
    <n v="0"/>
    <x v="0"/>
    <x v="0"/>
    <x v="0"/>
    <n v="473"/>
    <x v="8"/>
  </r>
  <r>
    <n v="558625"/>
    <x v="1"/>
    <x v="0"/>
    <n v="10000"/>
    <n v="10000"/>
    <n v="0"/>
    <x v="0"/>
    <x v="0"/>
    <x v="0"/>
    <n v="434"/>
    <x v="3"/>
  </r>
  <r>
    <n v="558630"/>
    <x v="0"/>
    <x v="0"/>
    <n v="29000"/>
    <n v="29000"/>
    <n v="0"/>
    <x v="0"/>
    <x v="1"/>
    <x v="1"/>
    <n v="522"/>
    <x v="7"/>
  </r>
  <r>
    <n v="558641"/>
    <x v="1"/>
    <x v="0"/>
    <n v="5000"/>
    <n v="5000"/>
    <n v="0"/>
    <x v="0"/>
    <x v="1"/>
    <x v="1"/>
    <n v="480"/>
    <x v="8"/>
  </r>
  <r>
    <n v="558647"/>
    <x v="0"/>
    <x v="0"/>
    <n v="85000"/>
    <n v="85000"/>
    <n v="0"/>
    <x v="0"/>
    <x v="1"/>
    <x v="2"/>
    <n v="529"/>
    <x v="7"/>
  </r>
  <r>
    <n v="558649"/>
    <x v="0"/>
    <x v="0"/>
    <n v="30000"/>
    <n v="30000"/>
    <n v="0"/>
    <x v="0"/>
    <x v="0"/>
    <x v="0"/>
    <n v="399"/>
    <x v="2"/>
  </r>
  <r>
    <n v="558657"/>
    <x v="0"/>
    <x v="2"/>
    <n v="10000"/>
    <n v="10000"/>
    <n v="0"/>
    <x v="0"/>
    <x v="1"/>
    <x v="0"/>
    <n v="482"/>
    <x v="8"/>
  </r>
  <r>
    <n v="558662"/>
    <x v="0"/>
    <x v="1"/>
    <n v="30000"/>
    <n v="30000"/>
    <n v="0"/>
    <x v="0"/>
    <x v="1"/>
    <x v="1"/>
    <n v="459"/>
    <x v="1"/>
  </r>
  <r>
    <n v="558663"/>
    <x v="1"/>
    <x v="0"/>
    <n v="10000"/>
    <n v="10000"/>
    <n v="0"/>
    <x v="0"/>
    <x v="1"/>
    <x v="1"/>
    <n v="447"/>
    <x v="3"/>
  </r>
  <r>
    <n v="558690"/>
    <x v="0"/>
    <x v="0"/>
    <n v="35000"/>
    <n v="35000"/>
    <n v="0"/>
    <x v="0"/>
    <x v="1"/>
    <x v="0"/>
    <n v="480"/>
    <x v="8"/>
  </r>
  <r>
    <n v="558702"/>
    <x v="0"/>
    <x v="0"/>
    <n v="35000"/>
    <n v="35000"/>
    <n v="0"/>
    <x v="0"/>
    <x v="1"/>
    <x v="0"/>
    <n v="454"/>
    <x v="1"/>
  </r>
  <r>
    <n v="558705"/>
    <x v="0"/>
    <x v="0"/>
    <n v="5000"/>
    <n v="5000"/>
    <n v="0"/>
    <x v="0"/>
    <x v="1"/>
    <x v="1"/>
    <n v="396"/>
    <x v="2"/>
  </r>
  <r>
    <n v="558720"/>
    <x v="0"/>
    <x v="1"/>
    <n v="20000"/>
    <n v="20000"/>
    <n v="0"/>
    <x v="0"/>
    <x v="0"/>
    <x v="0"/>
    <n v="490"/>
    <x v="8"/>
  </r>
  <r>
    <n v="558733"/>
    <x v="1"/>
    <x v="0"/>
    <n v="30000"/>
    <n v="30000"/>
    <n v="0"/>
    <x v="0"/>
    <x v="0"/>
    <x v="0"/>
    <n v="439"/>
    <x v="3"/>
  </r>
  <r>
    <n v="558735"/>
    <x v="2"/>
    <x v="0"/>
    <n v="15000"/>
    <n v="15000"/>
    <n v="0"/>
    <x v="0"/>
    <x v="1"/>
    <x v="1"/>
    <n v="493"/>
    <x v="0"/>
  </r>
  <r>
    <n v="558756"/>
    <x v="1"/>
    <x v="0"/>
    <n v="30000"/>
    <n v="30000"/>
    <n v="0"/>
    <x v="0"/>
    <x v="1"/>
    <x v="2"/>
    <n v="487"/>
    <x v="8"/>
  </r>
  <r>
    <n v="558767"/>
    <x v="0"/>
    <x v="0"/>
    <n v="12000"/>
    <n v="12000"/>
    <n v="0"/>
    <x v="0"/>
    <x v="0"/>
    <x v="1"/>
    <n v="503"/>
    <x v="0"/>
  </r>
  <r>
    <n v="558773"/>
    <x v="0"/>
    <x v="1"/>
    <n v="10000"/>
    <n v="10000"/>
    <n v="0"/>
    <x v="0"/>
    <x v="1"/>
    <x v="0"/>
    <n v="503"/>
    <x v="0"/>
  </r>
  <r>
    <n v="558778"/>
    <x v="0"/>
    <x v="0"/>
    <n v="90000"/>
    <n v="90000"/>
    <n v="0"/>
    <x v="0"/>
    <x v="0"/>
    <x v="0"/>
    <n v="444"/>
    <x v="3"/>
  </r>
  <r>
    <n v="558780"/>
    <x v="0"/>
    <x v="0"/>
    <n v="20000"/>
    <n v="0"/>
    <n v="1"/>
    <x v="1"/>
    <x v="0"/>
    <x v="1"/>
    <n v="443"/>
    <x v="3"/>
  </r>
  <r>
    <n v="558782"/>
    <x v="0"/>
    <x v="1"/>
    <n v="25000"/>
    <n v="25000"/>
    <n v="0"/>
    <x v="0"/>
    <x v="1"/>
    <x v="1"/>
    <n v="445"/>
    <x v="3"/>
  </r>
  <r>
    <n v="558787"/>
    <x v="0"/>
    <x v="0"/>
    <n v="10000"/>
    <n v="10000"/>
    <n v="0"/>
    <x v="0"/>
    <x v="1"/>
    <x v="1"/>
    <n v="477"/>
    <x v="8"/>
  </r>
  <r>
    <n v="558789"/>
    <x v="0"/>
    <x v="1"/>
    <n v="25000"/>
    <n v="25000"/>
    <n v="0"/>
    <x v="0"/>
    <x v="1"/>
    <x v="0"/>
    <n v="500"/>
    <x v="0"/>
  </r>
  <r>
    <n v="558792"/>
    <x v="1"/>
    <x v="0"/>
    <n v="40000"/>
    <n v="0"/>
    <n v="1"/>
    <x v="1"/>
    <x v="1"/>
    <x v="0"/>
    <n v="458"/>
    <x v="1"/>
  </r>
  <r>
    <n v="558803"/>
    <x v="0"/>
    <x v="0"/>
    <n v="13700"/>
    <n v="13700"/>
    <n v="0"/>
    <x v="0"/>
    <x v="0"/>
    <x v="1"/>
    <n v="432"/>
    <x v="3"/>
  </r>
  <r>
    <n v="558804"/>
    <x v="0"/>
    <x v="0"/>
    <n v="20000"/>
    <n v="20000"/>
    <n v="0"/>
    <x v="0"/>
    <x v="1"/>
    <x v="0"/>
    <n v="470"/>
    <x v="1"/>
  </r>
  <r>
    <n v="558808"/>
    <x v="0"/>
    <x v="0"/>
    <n v="40000"/>
    <n v="40000"/>
    <n v="0"/>
    <x v="0"/>
    <x v="0"/>
    <x v="1"/>
    <n v="408"/>
    <x v="2"/>
  </r>
  <r>
    <n v="558815"/>
    <x v="0"/>
    <x v="0"/>
    <n v="10000"/>
    <n v="10000"/>
    <n v="0"/>
    <x v="0"/>
    <x v="1"/>
    <x v="0"/>
    <n v="509"/>
    <x v="0"/>
  </r>
  <r>
    <n v="558827"/>
    <x v="0"/>
    <x v="0"/>
    <n v="55000"/>
    <n v="55000"/>
    <n v="0"/>
    <x v="0"/>
    <x v="1"/>
    <x v="2"/>
    <n v="548"/>
    <x v="9"/>
  </r>
  <r>
    <n v="558842"/>
    <x v="0"/>
    <x v="1"/>
    <n v="30000"/>
    <n v="30000"/>
    <n v="0"/>
    <x v="0"/>
    <x v="0"/>
    <x v="2"/>
    <n v="432"/>
    <x v="3"/>
  </r>
  <r>
    <n v="558845"/>
    <x v="0"/>
    <x v="0"/>
    <n v="5000"/>
    <n v="5000"/>
    <n v="0"/>
    <x v="0"/>
    <x v="1"/>
    <x v="0"/>
    <n v="460"/>
    <x v="1"/>
  </r>
  <r>
    <n v="558846"/>
    <x v="1"/>
    <x v="0"/>
    <n v="30000"/>
    <n v="30000"/>
    <n v="0"/>
    <x v="0"/>
    <x v="0"/>
    <x v="2"/>
    <n v="479"/>
    <x v="8"/>
  </r>
  <r>
    <n v="558848"/>
    <x v="0"/>
    <x v="0"/>
    <n v="20000"/>
    <n v="20000"/>
    <n v="0"/>
    <x v="0"/>
    <x v="0"/>
    <x v="0"/>
    <n v="441"/>
    <x v="3"/>
  </r>
  <r>
    <n v="558858"/>
    <x v="0"/>
    <x v="2"/>
    <n v="30000"/>
    <n v="30000"/>
    <n v="0"/>
    <x v="0"/>
    <x v="1"/>
    <x v="0"/>
    <n v="466"/>
    <x v="1"/>
  </r>
  <r>
    <n v="558876"/>
    <x v="0"/>
    <x v="1"/>
    <n v="80000"/>
    <n v="80000"/>
    <n v="0"/>
    <x v="0"/>
    <x v="0"/>
    <x v="1"/>
    <n v="418"/>
    <x v="6"/>
  </r>
  <r>
    <n v="558893"/>
    <x v="0"/>
    <x v="0"/>
    <n v="55000"/>
    <n v="55000"/>
    <n v="0"/>
    <x v="0"/>
    <x v="1"/>
    <x v="1"/>
    <n v="465"/>
    <x v="1"/>
  </r>
  <r>
    <n v="558898"/>
    <x v="1"/>
    <x v="0"/>
    <n v="10000"/>
    <n v="10000"/>
    <n v="0"/>
    <x v="0"/>
    <x v="1"/>
    <x v="1"/>
    <n v="432"/>
    <x v="3"/>
  </r>
  <r>
    <n v="558899"/>
    <x v="0"/>
    <x v="1"/>
    <n v="30000"/>
    <n v="30000"/>
    <n v="0"/>
    <x v="0"/>
    <x v="0"/>
    <x v="1"/>
    <n v="489"/>
    <x v="8"/>
  </r>
  <r>
    <n v="558908"/>
    <x v="0"/>
    <x v="0"/>
    <n v="25000"/>
    <n v="25000"/>
    <n v="0"/>
    <x v="0"/>
    <x v="1"/>
    <x v="1"/>
    <n v="441"/>
    <x v="3"/>
  </r>
  <r>
    <n v="558912"/>
    <x v="0"/>
    <x v="1"/>
    <n v="29670"/>
    <n v="29670"/>
    <n v="0"/>
    <x v="0"/>
    <x v="1"/>
    <x v="1"/>
    <n v="479"/>
    <x v="8"/>
  </r>
  <r>
    <n v="558913"/>
    <x v="0"/>
    <x v="1"/>
    <n v="6000"/>
    <n v="6000"/>
    <n v="0"/>
    <x v="0"/>
    <x v="0"/>
    <x v="1"/>
    <n v="384"/>
    <x v="4"/>
  </r>
  <r>
    <n v="558917"/>
    <x v="1"/>
    <x v="0"/>
    <n v="500"/>
    <n v="500"/>
    <n v="0"/>
    <x v="0"/>
    <x v="1"/>
    <x v="1"/>
    <n v="429"/>
    <x v="6"/>
  </r>
  <r>
    <n v="558923"/>
    <x v="0"/>
    <x v="0"/>
    <n v="40000"/>
    <n v="40000"/>
    <n v="0"/>
    <x v="0"/>
    <x v="1"/>
    <x v="0"/>
    <n v="516"/>
    <x v="7"/>
  </r>
  <r>
    <n v="558985"/>
    <x v="0"/>
    <x v="0"/>
    <n v="24000"/>
    <n v="2007"/>
    <n v="1"/>
    <x v="1"/>
    <x v="1"/>
    <x v="0"/>
    <n v="468"/>
    <x v="1"/>
  </r>
  <r>
    <n v="558987"/>
    <x v="1"/>
    <x v="0"/>
    <n v="25000"/>
    <n v="25000"/>
    <n v="0"/>
    <x v="0"/>
    <x v="0"/>
    <x v="1"/>
    <n v="410"/>
    <x v="2"/>
  </r>
  <r>
    <n v="558990"/>
    <x v="0"/>
    <x v="0"/>
    <n v="55000"/>
    <n v="55000"/>
    <n v="0"/>
    <x v="0"/>
    <x v="1"/>
    <x v="0"/>
    <n v="499"/>
    <x v="0"/>
  </r>
  <r>
    <n v="559004"/>
    <x v="0"/>
    <x v="0"/>
    <n v="20000"/>
    <n v="20000"/>
    <n v="0"/>
    <x v="0"/>
    <x v="1"/>
    <x v="2"/>
    <n v="469"/>
    <x v="1"/>
  </r>
  <r>
    <n v="559006"/>
    <x v="0"/>
    <x v="1"/>
    <n v="109000"/>
    <n v="109000"/>
    <n v="0"/>
    <x v="0"/>
    <x v="1"/>
    <x v="0"/>
    <n v="511"/>
    <x v="7"/>
  </r>
  <r>
    <n v="559007"/>
    <x v="0"/>
    <x v="1"/>
    <n v="35000"/>
    <n v="35000"/>
    <n v="0"/>
    <x v="0"/>
    <x v="1"/>
    <x v="1"/>
    <n v="495"/>
    <x v="0"/>
  </r>
  <r>
    <n v="559009"/>
    <x v="0"/>
    <x v="2"/>
    <n v="50000"/>
    <n v="50000"/>
    <n v="0"/>
    <x v="0"/>
    <x v="1"/>
    <x v="1"/>
    <n v="444"/>
    <x v="3"/>
  </r>
  <r>
    <n v="559021"/>
    <x v="0"/>
    <x v="0"/>
    <n v="64884"/>
    <n v="64884"/>
    <n v="0"/>
    <x v="0"/>
    <x v="0"/>
    <x v="2"/>
    <n v="415"/>
    <x v="6"/>
  </r>
  <r>
    <n v="559028"/>
    <x v="1"/>
    <x v="0"/>
    <n v="500"/>
    <n v="500"/>
    <n v="0"/>
    <x v="0"/>
    <x v="1"/>
    <x v="1"/>
    <n v="445"/>
    <x v="3"/>
  </r>
  <r>
    <n v="559053"/>
    <x v="0"/>
    <x v="0"/>
    <n v="16000"/>
    <n v="16000"/>
    <n v="0"/>
    <x v="0"/>
    <x v="1"/>
    <x v="0"/>
    <n v="432"/>
    <x v="3"/>
  </r>
  <r>
    <n v="559059"/>
    <x v="0"/>
    <x v="1"/>
    <n v="45000"/>
    <n v="45000"/>
    <n v="0"/>
    <x v="0"/>
    <x v="1"/>
    <x v="0"/>
    <n v="505"/>
    <x v="0"/>
  </r>
  <r>
    <n v="559067"/>
    <x v="0"/>
    <x v="1"/>
    <n v="30500"/>
    <n v="30500"/>
    <n v="0"/>
    <x v="0"/>
    <x v="0"/>
    <x v="1"/>
    <n v="467"/>
    <x v="1"/>
  </r>
  <r>
    <n v="559068"/>
    <x v="2"/>
    <x v="0"/>
    <n v="30000"/>
    <n v="30000"/>
    <n v="0"/>
    <x v="0"/>
    <x v="0"/>
    <x v="0"/>
    <n v="506"/>
    <x v="0"/>
  </r>
  <r>
    <n v="559071"/>
    <x v="1"/>
    <x v="0"/>
    <n v="500"/>
    <n v="500"/>
    <n v="0"/>
    <x v="0"/>
    <x v="0"/>
    <x v="1"/>
    <n v="458"/>
    <x v="1"/>
  </r>
  <r>
    <n v="559075"/>
    <x v="0"/>
    <x v="0"/>
    <n v="50000"/>
    <n v="50000"/>
    <n v="0"/>
    <x v="0"/>
    <x v="1"/>
    <x v="0"/>
    <n v="494"/>
    <x v="0"/>
  </r>
  <r>
    <n v="559077"/>
    <x v="0"/>
    <x v="0"/>
    <n v="35000"/>
    <n v="35000"/>
    <n v="0"/>
    <x v="0"/>
    <x v="1"/>
    <x v="0"/>
    <n v="438"/>
    <x v="3"/>
  </r>
  <r>
    <n v="559078"/>
    <x v="0"/>
    <x v="0"/>
    <n v="30000"/>
    <n v="30000"/>
    <n v="0"/>
    <x v="0"/>
    <x v="0"/>
    <x v="1"/>
    <n v="428"/>
    <x v="6"/>
  </r>
  <r>
    <n v="559080"/>
    <x v="0"/>
    <x v="0"/>
    <n v="20000"/>
    <n v="20000"/>
    <n v="0"/>
    <x v="0"/>
    <x v="0"/>
    <x v="1"/>
    <n v="424"/>
    <x v="6"/>
  </r>
  <r>
    <n v="559092"/>
    <x v="0"/>
    <x v="0"/>
    <n v="35000"/>
    <n v="35000"/>
    <n v="0"/>
    <x v="0"/>
    <x v="1"/>
    <x v="2"/>
    <n v="446"/>
    <x v="3"/>
  </r>
  <r>
    <n v="559105"/>
    <x v="1"/>
    <x v="0"/>
    <n v="30000"/>
    <n v="30000"/>
    <n v="0"/>
    <x v="0"/>
    <x v="1"/>
    <x v="1"/>
    <n v="438"/>
    <x v="3"/>
  </r>
  <r>
    <n v="559114"/>
    <x v="0"/>
    <x v="0"/>
    <n v="30500"/>
    <n v="30500"/>
    <n v="0"/>
    <x v="0"/>
    <x v="1"/>
    <x v="0"/>
    <n v="509"/>
    <x v="0"/>
  </r>
  <r>
    <n v="559115"/>
    <x v="0"/>
    <x v="0"/>
    <n v="20000"/>
    <n v="20000"/>
    <n v="0"/>
    <x v="0"/>
    <x v="0"/>
    <x v="1"/>
    <n v="436"/>
    <x v="3"/>
  </r>
  <r>
    <n v="559121"/>
    <x v="1"/>
    <x v="0"/>
    <n v="500"/>
    <n v="500"/>
    <n v="0"/>
    <x v="0"/>
    <x v="0"/>
    <x v="1"/>
    <n v="421"/>
    <x v="6"/>
  </r>
  <r>
    <n v="559126"/>
    <x v="1"/>
    <x v="0"/>
    <n v="14600"/>
    <n v="14600"/>
    <n v="0"/>
    <x v="0"/>
    <x v="1"/>
    <x v="1"/>
    <n v="491"/>
    <x v="0"/>
  </r>
  <r>
    <n v="559137"/>
    <x v="0"/>
    <x v="0"/>
    <n v="10000"/>
    <n v="10000"/>
    <n v="0"/>
    <x v="0"/>
    <x v="0"/>
    <x v="1"/>
    <n v="467"/>
    <x v="1"/>
  </r>
  <r>
    <n v="559145"/>
    <x v="0"/>
    <x v="0"/>
    <n v="35000"/>
    <n v="35000"/>
    <n v="0"/>
    <x v="0"/>
    <x v="1"/>
    <x v="0"/>
    <n v="486"/>
    <x v="8"/>
  </r>
  <r>
    <n v="559150"/>
    <x v="0"/>
    <x v="0"/>
    <n v="25000"/>
    <n v="25000"/>
    <n v="0"/>
    <x v="0"/>
    <x v="0"/>
    <x v="1"/>
    <n v="412"/>
    <x v="6"/>
  </r>
  <r>
    <n v="559152"/>
    <x v="1"/>
    <x v="0"/>
    <n v="10000"/>
    <n v="10000"/>
    <n v="0"/>
    <x v="0"/>
    <x v="1"/>
    <x v="1"/>
    <n v="439"/>
    <x v="3"/>
  </r>
  <r>
    <n v="559153"/>
    <x v="0"/>
    <x v="0"/>
    <n v="38000"/>
    <n v="38000"/>
    <n v="0"/>
    <x v="0"/>
    <x v="1"/>
    <x v="0"/>
    <n v="457"/>
    <x v="1"/>
  </r>
  <r>
    <n v="559164"/>
    <x v="0"/>
    <x v="0"/>
    <n v="49500"/>
    <n v="39500"/>
    <n v="1"/>
    <x v="1"/>
    <x v="0"/>
    <x v="0"/>
    <n v="525"/>
    <x v="7"/>
  </r>
  <r>
    <n v="559165"/>
    <x v="0"/>
    <x v="2"/>
    <n v="48000"/>
    <n v="48000"/>
    <n v="0"/>
    <x v="0"/>
    <x v="0"/>
    <x v="1"/>
    <n v="516"/>
    <x v="7"/>
  </r>
  <r>
    <n v="559166"/>
    <x v="0"/>
    <x v="0"/>
    <n v="50000"/>
    <n v="50000"/>
    <n v="0"/>
    <x v="0"/>
    <x v="0"/>
    <x v="2"/>
    <n v="412"/>
    <x v="6"/>
  </r>
  <r>
    <n v="559174"/>
    <x v="0"/>
    <x v="0"/>
    <n v="2000"/>
    <n v="2000"/>
    <n v="0"/>
    <x v="0"/>
    <x v="1"/>
    <x v="1"/>
    <n v="467"/>
    <x v="1"/>
  </r>
  <r>
    <n v="559179"/>
    <x v="0"/>
    <x v="0"/>
    <n v="20000"/>
    <n v="20000"/>
    <n v="0"/>
    <x v="0"/>
    <x v="0"/>
    <x v="0"/>
    <n v="468"/>
    <x v="1"/>
  </r>
  <r>
    <n v="559182"/>
    <x v="2"/>
    <x v="1"/>
    <n v="30500"/>
    <n v="30500"/>
    <n v="0"/>
    <x v="0"/>
    <x v="0"/>
    <x v="1"/>
    <n v="428"/>
    <x v="6"/>
  </r>
  <r>
    <n v="559183"/>
    <x v="1"/>
    <x v="0"/>
    <n v="1000"/>
    <n v="1000"/>
    <n v="0"/>
    <x v="0"/>
    <x v="1"/>
    <x v="1"/>
    <n v="482"/>
    <x v="8"/>
  </r>
  <r>
    <n v="559187"/>
    <x v="0"/>
    <x v="0"/>
    <n v="25000"/>
    <n v="25000"/>
    <n v="0"/>
    <x v="0"/>
    <x v="1"/>
    <x v="2"/>
    <n v="471"/>
    <x v="8"/>
  </r>
  <r>
    <n v="559202"/>
    <x v="0"/>
    <x v="0"/>
    <n v="38000"/>
    <n v="38000"/>
    <n v="0"/>
    <x v="0"/>
    <x v="1"/>
    <x v="1"/>
    <n v="444"/>
    <x v="3"/>
  </r>
  <r>
    <n v="559219"/>
    <x v="1"/>
    <x v="0"/>
    <n v="500"/>
    <n v="500"/>
    <n v="0"/>
    <x v="0"/>
    <x v="1"/>
    <x v="1"/>
    <n v="424"/>
    <x v="6"/>
  </r>
  <r>
    <n v="559221"/>
    <x v="1"/>
    <x v="0"/>
    <n v="60000"/>
    <n v="60000"/>
    <n v="0"/>
    <x v="0"/>
    <x v="1"/>
    <x v="2"/>
    <n v="423"/>
    <x v="6"/>
  </r>
  <r>
    <n v="559229"/>
    <x v="1"/>
    <x v="0"/>
    <n v="2500"/>
    <n v="2500"/>
    <n v="0"/>
    <x v="0"/>
    <x v="1"/>
    <x v="1"/>
    <n v="480"/>
    <x v="8"/>
  </r>
  <r>
    <n v="559231"/>
    <x v="0"/>
    <x v="0"/>
    <n v="30000"/>
    <n v="30000"/>
    <n v="0"/>
    <x v="0"/>
    <x v="0"/>
    <x v="1"/>
    <n v="459"/>
    <x v="1"/>
  </r>
  <r>
    <n v="559237"/>
    <x v="0"/>
    <x v="1"/>
    <n v="4500"/>
    <n v="4500"/>
    <n v="0"/>
    <x v="0"/>
    <x v="1"/>
    <x v="0"/>
    <n v="441"/>
    <x v="3"/>
  </r>
  <r>
    <n v="559250"/>
    <x v="0"/>
    <x v="0"/>
    <n v="40000"/>
    <n v="40000"/>
    <n v="0"/>
    <x v="0"/>
    <x v="0"/>
    <x v="1"/>
    <n v="464"/>
    <x v="1"/>
  </r>
  <r>
    <n v="559258"/>
    <x v="1"/>
    <x v="0"/>
    <n v="500"/>
    <n v="500"/>
    <n v="0"/>
    <x v="0"/>
    <x v="1"/>
    <x v="1"/>
    <n v="426"/>
    <x v="6"/>
  </r>
  <r>
    <n v="559273"/>
    <x v="0"/>
    <x v="0"/>
    <n v="35000"/>
    <n v="35000"/>
    <n v="0"/>
    <x v="0"/>
    <x v="1"/>
    <x v="1"/>
    <n v="474"/>
    <x v="8"/>
  </r>
  <r>
    <n v="559285"/>
    <x v="1"/>
    <x v="0"/>
    <n v="700"/>
    <n v="700"/>
    <n v="0"/>
    <x v="0"/>
    <x v="0"/>
    <x v="1"/>
    <n v="469"/>
    <x v="1"/>
  </r>
  <r>
    <n v="559314"/>
    <x v="0"/>
    <x v="0"/>
    <n v="40000"/>
    <n v="40000"/>
    <n v="0"/>
    <x v="0"/>
    <x v="0"/>
    <x v="1"/>
    <n v="485"/>
    <x v="8"/>
  </r>
  <r>
    <n v="559322"/>
    <x v="1"/>
    <x v="0"/>
    <n v="22000"/>
    <n v="0"/>
    <n v="1"/>
    <x v="1"/>
    <x v="1"/>
    <x v="1"/>
    <n v="427"/>
    <x v="6"/>
  </r>
  <r>
    <n v="559323"/>
    <x v="2"/>
    <x v="2"/>
    <n v="25000"/>
    <n v="25000"/>
    <n v="0"/>
    <x v="0"/>
    <x v="1"/>
    <x v="2"/>
    <n v="517"/>
    <x v="7"/>
  </r>
  <r>
    <n v="559338"/>
    <x v="0"/>
    <x v="0"/>
    <n v="6200"/>
    <n v="6200"/>
    <n v="0"/>
    <x v="0"/>
    <x v="0"/>
    <x v="0"/>
    <n v="507"/>
    <x v="0"/>
  </r>
  <r>
    <n v="559352"/>
    <x v="0"/>
    <x v="1"/>
    <n v="95000"/>
    <n v="95000"/>
    <n v="0"/>
    <x v="0"/>
    <x v="1"/>
    <x v="0"/>
    <n v="441"/>
    <x v="3"/>
  </r>
  <r>
    <n v="559356"/>
    <x v="2"/>
    <x v="2"/>
    <n v="52500"/>
    <n v="52500"/>
    <n v="0"/>
    <x v="0"/>
    <x v="0"/>
    <x v="1"/>
    <n v="451"/>
    <x v="1"/>
  </r>
  <r>
    <n v="559366"/>
    <x v="0"/>
    <x v="0"/>
    <n v="10000"/>
    <n v="10000"/>
    <n v="0"/>
    <x v="0"/>
    <x v="1"/>
    <x v="1"/>
    <n v="510"/>
    <x v="0"/>
  </r>
  <r>
    <n v="559367"/>
    <x v="0"/>
    <x v="0"/>
    <n v="25000"/>
    <n v="25000"/>
    <n v="0"/>
    <x v="0"/>
    <x v="0"/>
    <x v="1"/>
    <n v="474"/>
    <x v="8"/>
  </r>
  <r>
    <n v="559444"/>
    <x v="1"/>
    <x v="1"/>
    <n v="6000"/>
    <n v="6000"/>
    <n v="0"/>
    <x v="0"/>
    <x v="1"/>
    <x v="1"/>
    <n v="413"/>
    <x v="6"/>
  </r>
  <r>
    <n v="559451"/>
    <x v="0"/>
    <x v="0"/>
    <n v="40000"/>
    <n v="40000"/>
    <n v="0"/>
    <x v="0"/>
    <x v="1"/>
    <x v="1"/>
    <n v="447"/>
    <x v="3"/>
  </r>
  <r>
    <n v="559466"/>
    <x v="0"/>
    <x v="0"/>
    <n v="15000"/>
    <n v="15000"/>
    <n v="0"/>
    <x v="0"/>
    <x v="0"/>
    <x v="1"/>
    <n v="436"/>
    <x v="3"/>
  </r>
  <r>
    <n v="559469"/>
    <x v="0"/>
    <x v="0"/>
    <n v="40000"/>
    <n v="40000"/>
    <n v="0"/>
    <x v="0"/>
    <x v="0"/>
    <x v="1"/>
    <n v="370"/>
    <x v="5"/>
  </r>
  <r>
    <n v="559472"/>
    <x v="0"/>
    <x v="1"/>
    <n v="10000"/>
    <n v="10000"/>
    <n v="0"/>
    <x v="0"/>
    <x v="0"/>
    <x v="0"/>
    <n v="428"/>
    <x v="6"/>
  </r>
  <r>
    <n v="559496"/>
    <x v="0"/>
    <x v="1"/>
    <n v="70000"/>
    <n v="70000"/>
    <n v="0"/>
    <x v="0"/>
    <x v="1"/>
    <x v="0"/>
    <n v="484"/>
    <x v="8"/>
  </r>
  <r>
    <n v="559506"/>
    <x v="0"/>
    <x v="1"/>
    <n v="30000"/>
    <n v="30000"/>
    <n v="0"/>
    <x v="0"/>
    <x v="1"/>
    <x v="1"/>
    <n v="522"/>
    <x v="7"/>
  </r>
  <r>
    <n v="559518"/>
    <x v="0"/>
    <x v="0"/>
    <n v="40000"/>
    <n v="40000"/>
    <n v="0"/>
    <x v="0"/>
    <x v="1"/>
    <x v="0"/>
    <n v="543"/>
    <x v="9"/>
  </r>
  <r>
    <n v="559520"/>
    <x v="0"/>
    <x v="1"/>
    <n v="80000"/>
    <n v="80000"/>
    <n v="0"/>
    <x v="0"/>
    <x v="0"/>
    <x v="1"/>
    <n v="452"/>
    <x v="1"/>
  </r>
  <r>
    <n v="559530"/>
    <x v="1"/>
    <x v="1"/>
    <n v="25000"/>
    <n v="25000"/>
    <n v="0"/>
    <x v="0"/>
    <x v="0"/>
    <x v="1"/>
    <n v="526"/>
    <x v="7"/>
  </r>
  <r>
    <n v="559539"/>
    <x v="1"/>
    <x v="0"/>
    <n v="500"/>
    <n v="500"/>
    <n v="0"/>
    <x v="0"/>
    <x v="0"/>
    <x v="1"/>
    <n v="429"/>
    <x v="6"/>
  </r>
  <r>
    <n v="559556"/>
    <x v="0"/>
    <x v="1"/>
    <n v="72000"/>
    <n v="72000"/>
    <n v="0"/>
    <x v="0"/>
    <x v="0"/>
    <x v="1"/>
    <n v="502"/>
    <x v="0"/>
  </r>
  <r>
    <n v="559565"/>
    <x v="0"/>
    <x v="1"/>
    <n v="24900"/>
    <n v="24900"/>
    <n v="0"/>
    <x v="0"/>
    <x v="0"/>
    <x v="0"/>
    <n v="505"/>
    <x v="0"/>
  </r>
  <r>
    <n v="559571"/>
    <x v="0"/>
    <x v="0"/>
    <n v="80000"/>
    <n v="80000"/>
    <n v="0"/>
    <x v="0"/>
    <x v="1"/>
    <x v="1"/>
    <n v="479"/>
    <x v="8"/>
  </r>
  <r>
    <n v="559584"/>
    <x v="0"/>
    <x v="0"/>
    <n v="45000"/>
    <n v="45000"/>
    <n v="0"/>
    <x v="0"/>
    <x v="1"/>
    <x v="1"/>
    <n v="541"/>
    <x v="9"/>
  </r>
  <r>
    <n v="559592"/>
    <x v="0"/>
    <x v="0"/>
    <n v="35000"/>
    <n v="35000"/>
    <n v="0"/>
    <x v="0"/>
    <x v="1"/>
    <x v="1"/>
    <n v="364"/>
    <x v="5"/>
  </r>
  <r>
    <n v="559594"/>
    <x v="2"/>
    <x v="0"/>
    <n v="10000"/>
    <n v="10000"/>
    <n v="0"/>
    <x v="0"/>
    <x v="0"/>
    <x v="2"/>
    <n v="378"/>
    <x v="4"/>
  </r>
  <r>
    <n v="559596"/>
    <x v="0"/>
    <x v="1"/>
    <n v="35000"/>
    <n v="35000"/>
    <n v="0"/>
    <x v="0"/>
    <x v="0"/>
    <x v="1"/>
    <n v="436"/>
    <x v="3"/>
  </r>
  <r>
    <n v="559597"/>
    <x v="0"/>
    <x v="0"/>
    <n v="20000"/>
    <n v="20000"/>
    <n v="0"/>
    <x v="0"/>
    <x v="1"/>
    <x v="0"/>
    <n v="416"/>
    <x v="6"/>
  </r>
  <r>
    <n v="559598"/>
    <x v="0"/>
    <x v="1"/>
    <n v="20000"/>
    <n v="20000"/>
    <n v="0"/>
    <x v="0"/>
    <x v="1"/>
    <x v="0"/>
    <n v="470"/>
    <x v="1"/>
  </r>
  <r>
    <n v="559617"/>
    <x v="1"/>
    <x v="0"/>
    <n v="16000"/>
    <n v="16000"/>
    <n v="0"/>
    <x v="0"/>
    <x v="0"/>
    <x v="1"/>
    <n v="388"/>
    <x v="4"/>
  </r>
  <r>
    <n v="559629"/>
    <x v="1"/>
    <x v="0"/>
    <n v="17000"/>
    <n v="0"/>
    <n v="1"/>
    <x v="1"/>
    <x v="0"/>
    <x v="0"/>
    <n v="345"/>
    <x v="11"/>
  </r>
  <r>
    <n v="559658"/>
    <x v="0"/>
    <x v="1"/>
    <n v="25000"/>
    <n v="25000"/>
    <n v="0"/>
    <x v="0"/>
    <x v="1"/>
    <x v="0"/>
    <n v="492"/>
    <x v="0"/>
  </r>
  <r>
    <n v="559692"/>
    <x v="2"/>
    <x v="0"/>
    <n v="20000"/>
    <n v="20000"/>
    <n v="0"/>
    <x v="0"/>
    <x v="0"/>
    <x v="1"/>
    <n v="419"/>
    <x v="6"/>
  </r>
  <r>
    <n v="559698"/>
    <x v="0"/>
    <x v="0"/>
    <n v="46000"/>
    <n v="46000"/>
    <n v="0"/>
    <x v="0"/>
    <x v="1"/>
    <x v="0"/>
    <n v="509"/>
    <x v="0"/>
  </r>
  <r>
    <n v="559705"/>
    <x v="0"/>
    <x v="0"/>
    <n v="35000"/>
    <n v="35000"/>
    <n v="0"/>
    <x v="0"/>
    <x v="1"/>
    <x v="1"/>
    <n v="492"/>
    <x v="0"/>
  </r>
  <r>
    <n v="559717"/>
    <x v="0"/>
    <x v="0"/>
    <n v="46000"/>
    <n v="46000"/>
    <n v="0"/>
    <x v="0"/>
    <x v="1"/>
    <x v="2"/>
    <n v="459"/>
    <x v="1"/>
  </r>
  <r>
    <n v="559730"/>
    <x v="0"/>
    <x v="0"/>
    <n v="30000"/>
    <n v="30000"/>
    <n v="0"/>
    <x v="0"/>
    <x v="1"/>
    <x v="1"/>
    <n v="472"/>
    <x v="8"/>
  </r>
  <r>
    <n v="559735"/>
    <x v="1"/>
    <x v="1"/>
    <n v="25000"/>
    <n v="25000"/>
    <n v="0"/>
    <x v="0"/>
    <x v="1"/>
    <x v="1"/>
    <n v="521"/>
    <x v="7"/>
  </r>
  <r>
    <n v="559747"/>
    <x v="1"/>
    <x v="0"/>
    <n v="14000"/>
    <n v="0"/>
    <n v="1"/>
    <x v="1"/>
    <x v="0"/>
    <x v="1"/>
    <n v="361"/>
    <x v="5"/>
  </r>
  <r>
    <n v="559748"/>
    <x v="1"/>
    <x v="0"/>
    <n v="20000"/>
    <n v="20000"/>
    <n v="0"/>
    <x v="0"/>
    <x v="0"/>
    <x v="0"/>
    <n v="443"/>
    <x v="3"/>
  </r>
  <r>
    <n v="559757"/>
    <x v="0"/>
    <x v="0"/>
    <n v="38000"/>
    <n v="38000"/>
    <n v="0"/>
    <x v="0"/>
    <x v="0"/>
    <x v="2"/>
    <n v="495"/>
    <x v="0"/>
  </r>
  <r>
    <n v="559808"/>
    <x v="0"/>
    <x v="0"/>
    <n v="22000"/>
    <n v="22000"/>
    <n v="0"/>
    <x v="0"/>
    <x v="1"/>
    <x v="1"/>
    <n v="498"/>
    <x v="0"/>
  </r>
  <r>
    <n v="559845"/>
    <x v="0"/>
    <x v="0"/>
    <n v="40000"/>
    <n v="40000"/>
    <n v="0"/>
    <x v="0"/>
    <x v="0"/>
    <x v="0"/>
    <n v="463"/>
    <x v="1"/>
  </r>
  <r>
    <n v="559853"/>
    <x v="0"/>
    <x v="0"/>
    <n v="25000"/>
    <n v="25000"/>
    <n v="0"/>
    <x v="0"/>
    <x v="0"/>
    <x v="0"/>
    <n v="437"/>
    <x v="3"/>
  </r>
  <r>
    <n v="559860"/>
    <x v="0"/>
    <x v="2"/>
    <n v="13000"/>
    <n v="13000"/>
    <n v="0"/>
    <x v="0"/>
    <x v="0"/>
    <x v="2"/>
    <n v="479"/>
    <x v="8"/>
  </r>
  <r>
    <n v="559863"/>
    <x v="1"/>
    <x v="0"/>
    <n v="500"/>
    <n v="500"/>
    <n v="0"/>
    <x v="0"/>
    <x v="1"/>
    <x v="0"/>
    <n v="454"/>
    <x v="1"/>
  </r>
  <r>
    <n v="559884"/>
    <x v="2"/>
    <x v="1"/>
    <n v="17500"/>
    <n v="17500"/>
    <n v="0"/>
    <x v="0"/>
    <x v="0"/>
    <x v="1"/>
    <n v="494"/>
    <x v="0"/>
  </r>
  <r>
    <n v="559910"/>
    <x v="1"/>
    <x v="0"/>
    <n v="8000"/>
    <n v="8000"/>
    <n v="0"/>
    <x v="0"/>
    <x v="1"/>
    <x v="0"/>
    <n v="384"/>
    <x v="4"/>
  </r>
  <r>
    <n v="559912"/>
    <x v="1"/>
    <x v="0"/>
    <n v="30000"/>
    <n v="30000"/>
    <n v="0"/>
    <x v="0"/>
    <x v="0"/>
    <x v="2"/>
    <n v="380"/>
    <x v="4"/>
  </r>
  <r>
    <n v="559933"/>
    <x v="0"/>
    <x v="2"/>
    <n v="30000"/>
    <n v="30000"/>
    <n v="0"/>
    <x v="0"/>
    <x v="0"/>
    <x v="0"/>
    <n v="484"/>
    <x v="8"/>
  </r>
  <r>
    <n v="559969"/>
    <x v="1"/>
    <x v="2"/>
    <n v="10000"/>
    <n v="10000"/>
    <n v="0"/>
    <x v="0"/>
    <x v="1"/>
    <x v="1"/>
    <n v="477"/>
    <x v="8"/>
  </r>
  <r>
    <n v="560020"/>
    <x v="0"/>
    <x v="0"/>
    <n v="20000"/>
    <n v="20000"/>
    <n v="0"/>
    <x v="0"/>
    <x v="0"/>
    <x v="1"/>
    <n v="401"/>
    <x v="2"/>
  </r>
  <r>
    <n v="560076"/>
    <x v="0"/>
    <x v="0"/>
    <n v="15000"/>
    <n v="15000"/>
    <n v="0"/>
    <x v="0"/>
    <x v="0"/>
    <x v="0"/>
    <n v="483"/>
    <x v="8"/>
  </r>
  <r>
    <n v="560082"/>
    <x v="0"/>
    <x v="0"/>
    <n v="25000"/>
    <n v="25000"/>
    <n v="0"/>
    <x v="0"/>
    <x v="0"/>
    <x v="1"/>
    <n v="429"/>
    <x v="6"/>
  </r>
  <r>
    <n v="560133"/>
    <x v="0"/>
    <x v="0"/>
    <n v="35000"/>
    <n v="35000"/>
    <n v="0"/>
    <x v="0"/>
    <x v="0"/>
    <x v="1"/>
    <n v="470"/>
    <x v="1"/>
  </r>
  <r>
    <n v="560135"/>
    <x v="0"/>
    <x v="1"/>
    <n v="45000"/>
    <n v="45000"/>
    <n v="0"/>
    <x v="0"/>
    <x v="0"/>
    <x v="0"/>
    <n v="532"/>
    <x v="9"/>
  </r>
  <r>
    <n v="560159"/>
    <x v="0"/>
    <x v="0"/>
    <n v="25000"/>
    <n v="25000"/>
    <n v="0"/>
    <x v="0"/>
    <x v="0"/>
    <x v="1"/>
    <n v="499"/>
    <x v="0"/>
  </r>
  <r>
    <n v="560166"/>
    <x v="0"/>
    <x v="0"/>
    <n v="30000"/>
    <n v="30000"/>
    <n v="0"/>
    <x v="0"/>
    <x v="1"/>
    <x v="0"/>
    <n v="534"/>
    <x v="9"/>
  </r>
  <r>
    <n v="560168"/>
    <x v="0"/>
    <x v="0"/>
    <n v="20000"/>
    <n v="20000"/>
    <n v="0"/>
    <x v="0"/>
    <x v="0"/>
    <x v="1"/>
    <n v="481"/>
    <x v="8"/>
  </r>
  <r>
    <n v="560259"/>
    <x v="0"/>
    <x v="0"/>
    <n v="14000"/>
    <n v="2000"/>
    <n v="1"/>
    <x v="1"/>
    <x v="1"/>
    <x v="0"/>
    <n v="433"/>
    <x v="3"/>
  </r>
  <r>
    <n v="560264"/>
    <x v="0"/>
    <x v="1"/>
    <n v="90000"/>
    <n v="90000"/>
    <n v="0"/>
    <x v="0"/>
    <x v="1"/>
    <x v="2"/>
    <n v="479"/>
    <x v="8"/>
  </r>
  <r>
    <n v="560268"/>
    <x v="0"/>
    <x v="2"/>
    <n v="25000"/>
    <n v="25000"/>
    <n v="0"/>
    <x v="0"/>
    <x v="1"/>
    <x v="0"/>
    <n v="549"/>
    <x v="9"/>
  </r>
  <r>
    <n v="560269"/>
    <x v="0"/>
    <x v="0"/>
    <n v="30000"/>
    <n v="30000"/>
    <n v="0"/>
    <x v="0"/>
    <x v="0"/>
    <x v="2"/>
    <n v="466"/>
    <x v="1"/>
  </r>
  <r>
    <n v="560273"/>
    <x v="1"/>
    <x v="0"/>
    <n v="500"/>
    <n v="500"/>
    <n v="0"/>
    <x v="0"/>
    <x v="0"/>
    <x v="1"/>
    <n v="460"/>
    <x v="1"/>
  </r>
  <r>
    <n v="560274"/>
    <x v="0"/>
    <x v="0"/>
    <n v="8000"/>
    <n v="8000"/>
    <n v="0"/>
    <x v="0"/>
    <x v="0"/>
    <x v="0"/>
    <n v="487"/>
    <x v="8"/>
  </r>
  <r>
    <n v="560276"/>
    <x v="0"/>
    <x v="0"/>
    <n v="30000"/>
    <n v="30000"/>
    <n v="0"/>
    <x v="0"/>
    <x v="1"/>
    <x v="0"/>
    <n v="499"/>
    <x v="0"/>
  </r>
  <r>
    <n v="560277"/>
    <x v="1"/>
    <x v="0"/>
    <n v="500"/>
    <n v="500"/>
    <n v="0"/>
    <x v="0"/>
    <x v="1"/>
    <x v="1"/>
    <n v="454"/>
    <x v="1"/>
  </r>
  <r>
    <n v="560305"/>
    <x v="2"/>
    <x v="0"/>
    <n v="10000"/>
    <n v="10000"/>
    <n v="0"/>
    <x v="0"/>
    <x v="0"/>
    <x v="2"/>
    <n v="567"/>
    <x v="10"/>
  </r>
  <r>
    <n v="560308"/>
    <x v="0"/>
    <x v="0"/>
    <n v="10000"/>
    <n v="10000"/>
    <n v="0"/>
    <x v="0"/>
    <x v="1"/>
    <x v="0"/>
    <n v="450"/>
    <x v="3"/>
  </r>
  <r>
    <n v="560317"/>
    <x v="0"/>
    <x v="0"/>
    <n v="20000"/>
    <n v="20000"/>
    <n v="0"/>
    <x v="0"/>
    <x v="1"/>
    <x v="0"/>
    <n v="561"/>
    <x v="10"/>
  </r>
  <r>
    <n v="560346"/>
    <x v="0"/>
    <x v="1"/>
    <n v="20000"/>
    <n v="20000"/>
    <n v="0"/>
    <x v="0"/>
    <x v="0"/>
    <x v="2"/>
    <n v="468"/>
    <x v="1"/>
  </r>
  <r>
    <n v="560347"/>
    <x v="1"/>
    <x v="0"/>
    <n v="40000"/>
    <n v="40000"/>
    <n v="0"/>
    <x v="0"/>
    <x v="0"/>
    <x v="0"/>
    <n v="476"/>
    <x v="8"/>
  </r>
  <r>
    <n v="560351"/>
    <x v="0"/>
    <x v="0"/>
    <n v="16000"/>
    <n v="16000"/>
    <n v="0"/>
    <x v="0"/>
    <x v="1"/>
    <x v="1"/>
    <n v="517"/>
    <x v="7"/>
  </r>
  <r>
    <n v="560363"/>
    <x v="0"/>
    <x v="1"/>
    <n v="36500"/>
    <n v="36500"/>
    <n v="0"/>
    <x v="0"/>
    <x v="0"/>
    <x v="0"/>
    <n v="524"/>
    <x v="7"/>
  </r>
  <r>
    <n v="560387"/>
    <x v="2"/>
    <x v="0"/>
    <n v="30000"/>
    <n v="30000"/>
    <n v="0"/>
    <x v="0"/>
    <x v="0"/>
    <x v="0"/>
    <n v="481"/>
    <x v="8"/>
  </r>
  <r>
    <n v="560393"/>
    <x v="0"/>
    <x v="2"/>
    <n v="25000"/>
    <n v="25000"/>
    <n v="0"/>
    <x v="0"/>
    <x v="0"/>
    <x v="2"/>
    <n v="487"/>
    <x v="8"/>
  </r>
  <r>
    <n v="560394"/>
    <x v="1"/>
    <x v="0"/>
    <n v="30000"/>
    <n v="30000"/>
    <n v="0"/>
    <x v="0"/>
    <x v="1"/>
    <x v="1"/>
    <n v="449"/>
    <x v="3"/>
  </r>
  <r>
    <n v="560412"/>
    <x v="0"/>
    <x v="0"/>
    <n v="30000"/>
    <n v="30000"/>
    <n v="0"/>
    <x v="0"/>
    <x v="1"/>
    <x v="1"/>
    <n v="506"/>
    <x v="0"/>
  </r>
  <r>
    <n v="560422"/>
    <x v="0"/>
    <x v="1"/>
    <n v="25000"/>
    <n v="25000"/>
    <n v="0"/>
    <x v="0"/>
    <x v="1"/>
    <x v="2"/>
    <n v="438"/>
    <x v="3"/>
  </r>
  <r>
    <n v="560423"/>
    <x v="0"/>
    <x v="0"/>
    <n v="20000"/>
    <n v="20000"/>
    <n v="0"/>
    <x v="0"/>
    <x v="1"/>
    <x v="2"/>
    <n v="452"/>
    <x v="1"/>
  </r>
  <r>
    <n v="560435"/>
    <x v="0"/>
    <x v="0"/>
    <n v="45000"/>
    <n v="45000"/>
    <n v="0"/>
    <x v="0"/>
    <x v="0"/>
    <x v="1"/>
    <n v="412"/>
    <x v="6"/>
  </r>
  <r>
    <n v="560445"/>
    <x v="1"/>
    <x v="0"/>
    <n v="500"/>
    <n v="500"/>
    <n v="0"/>
    <x v="0"/>
    <x v="1"/>
    <x v="0"/>
    <n v="433"/>
    <x v="3"/>
  </r>
  <r>
    <n v="560450"/>
    <x v="0"/>
    <x v="2"/>
    <n v="6000"/>
    <n v="6000"/>
    <n v="0"/>
    <x v="0"/>
    <x v="0"/>
    <x v="1"/>
    <n v="453"/>
    <x v="1"/>
  </r>
  <r>
    <n v="560451"/>
    <x v="2"/>
    <x v="1"/>
    <n v="25000"/>
    <n v="25000"/>
    <n v="0"/>
    <x v="0"/>
    <x v="0"/>
    <x v="0"/>
    <n v="482"/>
    <x v="8"/>
  </r>
  <r>
    <n v="560470"/>
    <x v="0"/>
    <x v="2"/>
    <n v="27000"/>
    <n v="27000"/>
    <n v="0"/>
    <x v="0"/>
    <x v="1"/>
    <x v="0"/>
    <n v="510"/>
    <x v="0"/>
  </r>
  <r>
    <n v="560489"/>
    <x v="2"/>
    <x v="1"/>
    <n v="12500"/>
    <n v="12500"/>
    <n v="0"/>
    <x v="0"/>
    <x v="0"/>
    <x v="1"/>
    <n v="451"/>
    <x v="1"/>
  </r>
  <r>
    <n v="560494"/>
    <x v="0"/>
    <x v="0"/>
    <n v="5000"/>
    <n v="5000"/>
    <n v="0"/>
    <x v="0"/>
    <x v="1"/>
    <x v="2"/>
    <n v="469"/>
    <x v="1"/>
  </r>
  <r>
    <n v="560507"/>
    <x v="1"/>
    <x v="0"/>
    <n v="500"/>
    <n v="500"/>
    <n v="0"/>
    <x v="0"/>
    <x v="1"/>
    <x v="0"/>
    <n v="466"/>
    <x v="1"/>
  </r>
  <r>
    <n v="560526"/>
    <x v="0"/>
    <x v="0"/>
    <n v="25000"/>
    <n v="25000"/>
    <n v="0"/>
    <x v="0"/>
    <x v="1"/>
    <x v="0"/>
    <n v="435"/>
    <x v="3"/>
  </r>
  <r>
    <n v="560538"/>
    <x v="0"/>
    <x v="1"/>
    <n v="50000"/>
    <n v="50000"/>
    <n v="0"/>
    <x v="0"/>
    <x v="0"/>
    <x v="2"/>
    <n v="536"/>
    <x v="9"/>
  </r>
  <r>
    <n v="560540"/>
    <x v="0"/>
    <x v="0"/>
    <n v="35000"/>
    <n v="35000"/>
    <n v="0"/>
    <x v="0"/>
    <x v="1"/>
    <x v="1"/>
    <n v="505"/>
    <x v="0"/>
  </r>
  <r>
    <n v="560547"/>
    <x v="1"/>
    <x v="0"/>
    <n v="30000"/>
    <n v="30000"/>
    <n v="0"/>
    <x v="0"/>
    <x v="0"/>
    <x v="2"/>
    <n v="485"/>
    <x v="8"/>
  </r>
  <r>
    <n v="560553"/>
    <x v="0"/>
    <x v="1"/>
    <n v="70500"/>
    <n v="70500"/>
    <n v="0"/>
    <x v="0"/>
    <x v="0"/>
    <x v="1"/>
    <n v="467"/>
    <x v="1"/>
  </r>
  <r>
    <n v="560560"/>
    <x v="1"/>
    <x v="0"/>
    <n v="500"/>
    <n v="500"/>
    <n v="0"/>
    <x v="0"/>
    <x v="1"/>
    <x v="1"/>
    <n v="527"/>
    <x v="7"/>
  </r>
  <r>
    <n v="560561"/>
    <x v="1"/>
    <x v="0"/>
    <n v="30000"/>
    <n v="0"/>
    <n v="1"/>
    <x v="1"/>
    <x v="0"/>
    <x v="2"/>
    <n v="402"/>
    <x v="2"/>
  </r>
  <r>
    <n v="560564"/>
    <x v="0"/>
    <x v="1"/>
    <n v="38500"/>
    <n v="38500"/>
    <n v="0"/>
    <x v="0"/>
    <x v="1"/>
    <x v="2"/>
    <n v="485"/>
    <x v="8"/>
  </r>
  <r>
    <n v="560571"/>
    <x v="0"/>
    <x v="0"/>
    <n v="15500"/>
    <n v="15500"/>
    <n v="0"/>
    <x v="0"/>
    <x v="0"/>
    <x v="1"/>
    <n v="427"/>
    <x v="6"/>
  </r>
  <r>
    <n v="560573"/>
    <x v="0"/>
    <x v="0"/>
    <n v="20000"/>
    <n v="20000"/>
    <n v="0"/>
    <x v="0"/>
    <x v="0"/>
    <x v="0"/>
    <n v="416"/>
    <x v="6"/>
  </r>
  <r>
    <n v="560581"/>
    <x v="1"/>
    <x v="1"/>
    <n v="5000"/>
    <n v="5000"/>
    <n v="0"/>
    <x v="0"/>
    <x v="1"/>
    <x v="0"/>
    <n v="484"/>
    <x v="8"/>
  </r>
  <r>
    <n v="560587"/>
    <x v="0"/>
    <x v="0"/>
    <n v="60000"/>
    <n v="60000"/>
    <n v="0"/>
    <x v="0"/>
    <x v="1"/>
    <x v="0"/>
    <n v="494"/>
    <x v="0"/>
  </r>
  <r>
    <n v="560593"/>
    <x v="2"/>
    <x v="0"/>
    <n v="12000"/>
    <n v="12000"/>
    <n v="0"/>
    <x v="0"/>
    <x v="1"/>
    <x v="0"/>
    <n v="457"/>
    <x v="1"/>
  </r>
  <r>
    <n v="560606"/>
    <x v="1"/>
    <x v="0"/>
    <n v="10000"/>
    <n v="10000"/>
    <n v="0"/>
    <x v="0"/>
    <x v="1"/>
    <x v="0"/>
    <n v="414"/>
    <x v="6"/>
  </r>
  <r>
    <n v="560608"/>
    <x v="0"/>
    <x v="1"/>
    <n v="15000"/>
    <n v="15000"/>
    <n v="0"/>
    <x v="0"/>
    <x v="0"/>
    <x v="1"/>
    <n v="503"/>
    <x v="0"/>
  </r>
  <r>
    <n v="560610"/>
    <x v="0"/>
    <x v="1"/>
    <n v="25000"/>
    <n v="25000"/>
    <n v="0"/>
    <x v="0"/>
    <x v="1"/>
    <x v="1"/>
    <n v="435"/>
    <x v="3"/>
  </r>
  <r>
    <n v="560624"/>
    <x v="1"/>
    <x v="0"/>
    <n v="30000"/>
    <n v="30000"/>
    <n v="0"/>
    <x v="0"/>
    <x v="0"/>
    <x v="1"/>
    <n v="463"/>
    <x v="1"/>
  </r>
  <r>
    <n v="560627"/>
    <x v="0"/>
    <x v="1"/>
    <n v="89000"/>
    <n v="89000"/>
    <n v="0"/>
    <x v="0"/>
    <x v="1"/>
    <x v="0"/>
    <n v="495"/>
    <x v="0"/>
  </r>
  <r>
    <n v="560633"/>
    <x v="1"/>
    <x v="1"/>
    <n v="40000"/>
    <n v="40000"/>
    <n v="0"/>
    <x v="0"/>
    <x v="0"/>
    <x v="1"/>
    <n v="485"/>
    <x v="8"/>
  </r>
  <r>
    <n v="560636"/>
    <x v="2"/>
    <x v="2"/>
    <n v="25000"/>
    <n v="25000"/>
    <n v="0"/>
    <x v="0"/>
    <x v="1"/>
    <x v="1"/>
    <n v="466"/>
    <x v="1"/>
  </r>
  <r>
    <n v="560645"/>
    <x v="0"/>
    <x v="1"/>
    <n v="25000"/>
    <n v="25000"/>
    <n v="0"/>
    <x v="0"/>
    <x v="0"/>
    <x v="2"/>
    <n v="527"/>
    <x v="7"/>
  </r>
  <r>
    <n v="560646"/>
    <x v="1"/>
    <x v="0"/>
    <n v="500"/>
    <n v="500"/>
    <n v="0"/>
    <x v="0"/>
    <x v="0"/>
    <x v="0"/>
    <n v="437"/>
    <x v="3"/>
  </r>
  <r>
    <n v="560650"/>
    <x v="0"/>
    <x v="0"/>
    <n v="22000"/>
    <n v="22000"/>
    <n v="0"/>
    <x v="0"/>
    <x v="0"/>
    <x v="1"/>
    <n v="472"/>
    <x v="8"/>
  </r>
  <r>
    <n v="560653"/>
    <x v="1"/>
    <x v="0"/>
    <n v="30000"/>
    <n v="0"/>
    <n v="1"/>
    <x v="1"/>
    <x v="0"/>
    <x v="0"/>
    <n v="415"/>
    <x v="6"/>
  </r>
  <r>
    <n v="560655"/>
    <x v="0"/>
    <x v="2"/>
    <n v="35000"/>
    <n v="35000"/>
    <n v="0"/>
    <x v="0"/>
    <x v="1"/>
    <x v="0"/>
    <n v="488"/>
    <x v="8"/>
  </r>
  <r>
    <n v="560665"/>
    <x v="0"/>
    <x v="1"/>
    <n v="10000"/>
    <n v="10000"/>
    <n v="0"/>
    <x v="0"/>
    <x v="1"/>
    <x v="1"/>
    <n v="458"/>
    <x v="1"/>
  </r>
  <r>
    <n v="560675"/>
    <x v="0"/>
    <x v="1"/>
    <n v="50000"/>
    <n v="50000"/>
    <n v="0"/>
    <x v="0"/>
    <x v="1"/>
    <x v="2"/>
    <n v="531"/>
    <x v="9"/>
  </r>
  <r>
    <n v="560694"/>
    <x v="0"/>
    <x v="1"/>
    <n v="30000"/>
    <n v="30000"/>
    <n v="0"/>
    <x v="0"/>
    <x v="1"/>
    <x v="1"/>
    <n v="442"/>
    <x v="3"/>
  </r>
  <r>
    <n v="560697"/>
    <x v="0"/>
    <x v="0"/>
    <n v="25000"/>
    <n v="25000"/>
    <n v="0"/>
    <x v="0"/>
    <x v="0"/>
    <x v="1"/>
    <n v="476"/>
    <x v="8"/>
  </r>
  <r>
    <n v="560704"/>
    <x v="0"/>
    <x v="1"/>
    <n v="15290"/>
    <n v="15290"/>
    <n v="0"/>
    <x v="0"/>
    <x v="0"/>
    <x v="1"/>
    <n v="427"/>
    <x v="6"/>
  </r>
  <r>
    <n v="560707"/>
    <x v="0"/>
    <x v="1"/>
    <n v="15000"/>
    <n v="15000"/>
    <n v="0"/>
    <x v="0"/>
    <x v="0"/>
    <x v="2"/>
    <n v="426"/>
    <x v="6"/>
  </r>
  <r>
    <n v="560711"/>
    <x v="1"/>
    <x v="0"/>
    <n v="12000"/>
    <n v="12000"/>
    <n v="0"/>
    <x v="0"/>
    <x v="0"/>
    <x v="2"/>
    <n v="492"/>
    <x v="0"/>
  </r>
  <r>
    <n v="560713"/>
    <x v="1"/>
    <x v="0"/>
    <n v="20000"/>
    <n v="20000"/>
    <n v="0"/>
    <x v="0"/>
    <x v="1"/>
    <x v="1"/>
    <n v="449"/>
    <x v="3"/>
  </r>
  <r>
    <n v="560717"/>
    <x v="0"/>
    <x v="1"/>
    <n v="42000"/>
    <n v="42000"/>
    <n v="0"/>
    <x v="0"/>
    <x v="0"/>
    <x v="1"/>
    <n v="525"/>
    <x v="7"/>
  </r>
  <r>
    <n v="560719"/>
    <x v="0"/>
    <x v="0"/>
    <n v="35000"/>
    <n v="35000"/>
    <n v="0"/>
    <x v="0"/>
    <x v="0"/>
    <x v="1"/>
    <n v="477"/>
    <x v="8"/>
  </r>
  <r>
    <n v="560728"/>
    <x v="0"/>
    <x v="0"/>
    <n v="36300"/>
    <n v="36300"/>
    <n v="0"/>
    <x v="0"/>
    <x v="0"/>
    <x v="1"/>
    <n v="478"/>
    <x v="8"/>
  </r>
  <r>
    <n v="560734"/>
    <x v="0"/>
    <x v="2"/>
    <n v="60100"/>
    <n v="60100"/>
    <n v="0"/>
    <x v="0"/>
    <x v="1"/>
    <x v="0"/>
    <n v="514"/>
    <x v="7"/>
  </r>
  <r>
    <n v="560739"/>
    <x v="0"/>
    <x v="0"/>
    <n v="21600"/>
    <n v="21600"/>
    <n v="0"/>
    <x v="0"/>
    <x v="1"/>
    <x v="2"/>
    <n v="486"/>
    <x v="8"/>
  </r>
  <r>
    <n v="560740"/>
    <x v="1"/>
    <x v="0"/>
    <n v="500"/>
    <n v="500"/>
    <n v="0"/>
    <x v="0"/>
    <x v="1"/>
    <x v="1"/>
    <n v="474"/>
    <x v="8"/>
  </r>
  <r>
    <n v="560744"/>
    <x v="1"/>
    <x v="0"/>
    <n v="10000"/>
    <n v="10000"/>
    <n v="0"/>
    <x v="0"/>
    <x v="1"/>
    <x v="1"/>
    <n v="487"/>
    <x v="8"/>
  </r>
  <r>
    <n v="560749"/>
    <x v="0"/>
    <x v="0"/>
    <n v="30000"/>
    <n v="30000"/>
    <n v="0"/>
    <x v="0"/>
    <x v="1"/>
    <x v="2"/>
    <n v="535"/>
    <x v="9"/>
  </r>
  <r>
    <n v="560765"/>
    <x v="0"/>
    <x v="0"/>
    <n v="10000"/>
    <n v="10000"/>
    <n v="0"/>
    <x v="0"/>
    <x v="1"/>
    <x v="0"/>
    <n v="451"/>
    <x v="1"/>
  </r>
  <r>
    <n v="560767"/>
    <x v="0"/>
    <x v="1"/>
    <n v="50000"/>
    <n v="50000"/>
    <n v="0"/>
    <x v="0"/>
    <x v="0"/>
    <x v="0"/>
    <n v="513"/>
    <x v="7"/>
  </r>
  <r>
    <n v="560769"/>
    <x v="1"/>
    <x v="0"/>
    <n v="35000"/>
    <n v="35000"/>
    <n v="0"/>
    <x v="0"/>
    <x v="0"/>
    <x v="1"/>
    <n v="451"/>
    <x v="1"/>
  </r>
  <r>
    <n v="560772"/>
    <x v="0"/>
    <x v="2"/>
    <n v="26000"/>
    <n v="26000"/>
    <n v="0"/>
    <x v="0"/>
    <x v="0"/>
    <x v="1"/>
    <n v="452"/>
    <x v="1"/>
  </r>
  <r>
    <n v="560775"/>
    <x v="0"/>
    <x v="1"/>
    <n v="6800"/>
    <n v="6800"/>
    <n v="0"/>
    <x v="0"/>
    <x v="0"/>
    <x v="1"/>
    <n v="510"/>
    <x v="0"/>
  </r>
  <r>
    <n v="560792"/>
    <x v="1"/>
    <x v="1"/>
    <n v="8000"/>
    <n v="8000"/>
    <n v="0"/>
    <x v="0"/>
    <x v="0"/>
    <x v="1"/>
    <n v="430"/>
    <x v="6"/>
  </r>
  <r>
    <n v="560799"/>
    <x v="0"/>
    <x v="0"/>
    <n v="35000"/>
    <n v="35000"/>
    <n v="0"/>
    <x v="0"/>
    <x v="0"/>
    <x v="1"/>
    <n v="441"/>
    <x v="3"/>
  </r>
  <r>
    <n v="560800"/>
    <x v="1"/>
    <x v="0"/>
    <n v="40000"/>
    <n v="40000"/>
    <n v="0"/>
    <x v="0"/>
    <x v="1"/>
    <x v="2"/>
    <n v="427"/>
    <x v="6"/>
  </r>
  <r>
    <n v="560810"/>
    <x v="0"/>
    <x v="0"/>
    <n v="15000"/>
    <n v="15000"/>
    <n v="0"/>
    <x v="0"/>
    <x v="0"/>
    <x v="0"/>
    <n v="468"/>
    <x v="1"/>
  </r>
  <r>
    <n v="560815"/>
    <x v="0"/>
    <x v="2"/>
    <n v="34200"/>
    <n v="34200"/>
    <n v="0"/>
    <x v="0"/>
    <x v="1"/>
    <x v="0"/>
    <n v="504"/>
    <x v="0"/>
  </r>
  <r>
    <n v="560821"/>
    <x v="0"/>
    <x v="0"/>
    <n v="40000"/>
    <n v="40000"/>
    <n v="0"/>
    <x v="0"/>
    <x v="1"/>
    <x v="1"/>
    <n v="450"/>
    <x v="3"/>
  </r>
  <r>
    <n v="560825"/>
    <x v="2"/>
    <x v="0"/>
    <n v="30000"/>
    <n v="30000"/>
    <n v="0"/>
    <x v="0"/>
    <x v="1"/>
    <x v="1"/>
    <n v="506"/>
    <x v="0"/>
  </r>
  <r>
    <n v="560833"/>
    <x v="0"/>
    <x v="0"/>
    <n v="10000"/>
    <n v="10000"/>
    <n v="0"/>
    <x v="0"/>
    <x v="1"/>
    <x v="2"/>
    <n v="473"/>
    <x v="8"/>
  </r>
  <r>
    <n v="560858"/>
    <x v="0"/>
    <x v="0"/>
    <n v="10000"/>
    <n v="10000"/>
    <n v="0"/>
    <x v="0"/>
    <x v="1"/>
    <x v="0"/>
    <n v="513"/>
    <x v="7"/>
  </r>
  <r>
    <n v="560860"/>
    <x v="0"/>
    <x v="0"/>
    <n v="5000"/>
    <n v="5000"/>
    <n v="0"/>
    <x v="0"/>
    <x v="1"/>
    <x v="1"/>
    <n v="480"/>
    <x v="8"/>
  </r>
  <r>
    <n v="560862"/>
    <x v="1"/>
    <x v="0"/>
    <n v="500"/>
    <n v="500"/>
    <n v="0"/>
    <x v="0"/>
    <x v="0"/>
    <x v="1"/>
    <n v="470"/>
    <x v="1"/>
  </r>
  <r>
    <n v="560869"/>
    <x v="0"/>
    <x v="0"/>
    <n v="60000"/>
    <n v="60000"/>
    <n v="0"/>
    <x v="0"/>
    <x v="1"/>
    <x v="1"/>
    <n v="437"/>
    <x v="3"/>
  </r>
  <r>
    <n v="560892"/>
    <x v="0"/>
    <x v="0"/>
    <n v="12600"/>
    <n v="12600"/>
    <n v="0"/>
    <x v="0"/>
    <x v="0"/>
    <x v="1"/>
    <n v="465"/>
    <x v="1"/>
  </r>
  <r>
    <n v="560896"/>
    <x v="0"/>
    <x v="0"/>
    <n v="35000"/>
    <n v="35000"/>
    <n v="0"/>
    <x v="0"/>
    <x v="1"/>
    <x v="1"/>
    <n v="448"/>
    <x v="3"/>
  </r>
  <r>
    <n v="560897"/>
    <x v="0"/>
    <x v="0"/>
    <n v="17000"/>
    <n v="17000"/>
    <n v="0"/>
    <x v="0"/>
    <x v="1"/>
    <x v="0"/>
    <n v="459"/>
    <x v="1"/>
  </r>
  <r>
    <n v="560912"/>
    <x v="0"/>
    <x v="1"/>
    <n v="30000"/>
    <n v="30000"/>
    <n v="0"/>
    <x v="0"/>
    <x v="1"/>
    <x v="2"/>
    <n v="528"/>
    <x v="7"/>
  </r>
  <r>
    <n v="560920"/>
    <x v="1"/>
    <x v="0"/>
    <n v="50000"/>
    <n v="50000"/>
    <n v="0"/>
    <x v="0"/>
    <x v="1"/>
    <x v="2"/>
    <n v="475"/>
    <x v="8"/>
  </r>
  <r>
    <n v="560921"/>
    <x v="2"/>
    <x v="1"/>
    <n v="40000"/>
    <n v="40000"/>
    <n v="0"/>
    <x v="0"/>
    <x v="0"/>
    <x v="0"/>
    <n v="466"/>
    <x v="1"/>
  </r>
  <r>
    <n v="560926"/>
    <x v="0"/>
    <x v="1"/>
    <n v="15000"/>
    <n v="15000"/>
    <n v="0"/>
    <x v="0"/>
    <x v="1"/>
    <x v="2"/>
    <n v="568"/>
    <x v="10"/>
  </r>
  <r>
    <n v="560942"/>
    <x v="0"/>
    <x v="0"/>
    <n v="25000"/>
    <n v="25000"/>
    <n v="0"/>
    <x v="0"/>
    <x v="0"/>
    <x v="2"/>
    <n v="454"/>
    <x v="1"/>
  </r>
  <r>
    <n v="560950"/>
    <x v="0"/>
    <x v="0"/>
    <n v="35000"/>
    <n v="35000"/>
    <n v="0"/>
    <x v="0"/>
    <x v="1"/>
    <x v="1"/>
    <n v="491"/>
    <x v="0"/>
  </r>
  <r>
    <n v="560969"/>
    <x v="0"/>
    <x v="1"/>
    <n v="10000"/>
    <n v="10000"/>
    <n v="0"/>
    <x v="0"/>
    <x v="1"/>
    <x v="0"/>
    <n v="530"/>
    <x v="7"/>
  </r>
  <r>
    <n v="560971"/>
    <x v="1"/>
    <x v="1"/>
    <n v="20000"/>
    <n v="20000"/>
    <n v="0"/>
    <x v="0"/>
    <x v="0"/>
    <x v="1"/>
    <n v="436"/>
    <x v="3"/>
  </r>
  <r>
    <n v="560974"/>
    <x v="1"/>
    <x v="0"/>
    <n v="30000"/>
    <n v="30000"/>
    <n v="0"/>
    <x v="0"/>
    <x v="1"/>
    <x v="0"/>
    <n v="468"/>
    <x v="1"/>
  </r>
  <r>
    <n v="560986"/>
    <x v="0"/>
    <x v="1"/>
    <n v="25000"/>
    <n v="25000"/>
    <n v="0"/>
    <x v="0"/>
    <x v="0"/>
    <x v="1"/>
    <n v="439"/>
    <x v="3"/>
  </r>
  <r>
    <n v="560991"/>
    <x v="0"/>
    <x v="0"/>
    <n v="60000"/>
    <n v="60000"/>
    <n v="0"/>
    <x v="0"/>
    <x v="0"/>
    <x v="1"/>
    <n v="478"/>
    <x v="8"/>
  </r>
  <r>
    <n v="561003"/>
    <x v="0"/>
    <x v="1"/>
    <n v="30000"/>
    <n v="30000"/>
    <n v="0"/>
    <x v="0"/>
    <x v="0"/>
    <x v="0"/>
    <n v="443"/>
    <x v="3"/>
  </r>
  <r>
    <n v="561007"/>
    <x v="1"/>
    <x v="0"/>
    <n v="500"/>
    <n v="500"/>
    <n v="0"/>
    <x v="0"/>
    <x v="1"/>
    <x v="0"/>
    <n v="452"/>
    <x v="1"/>
  </r>
  <r>
    <n v="561013"/>
    <x v="1"/>
    <x v="0"/>
    <n v="500"/>
    <n v="500"/>
    <n v="0"/>
    <x v="0"/>
    <x v="1"/>
    <x v="1"/>
    <n v="478"/>
    <x v="8"/>
  </r>
  <r>
    <n v="561015"/>
    <x v="1"/>
    <x v="1"/>
    <n v="30000"/>
    <n v="30000"/>
    <n v="0"/>
    <x v="0"/>
    <x v="1"/>
    <x v="0"/>
    <n v="469"/>
    <x v="1"/>
  </r>
  <r>
    <n v="561019"/>
    <x v="0"/>
    <x v="0"/>
    <n v="80000"/>
    <n v="80000"/>
    <n v="0"/>
    <x v="0"/>
    <x v="1"/>
    <x v="0"/>
    <n v="484"/>
    <x v="8"/>
  </r>
  <r>
    <n v="561020"/>
    <x v="0"/>
    <x v="0"/>
    <n v="35000"/>
    <n v="35000"/>
    <n v="0"/>
    <x v="0"/>
    <x v="0"/>
    <x v="1"/>
    <n v="409"/>
    <x v="2"/>
  </r>
  <r>
    <n v="561022"/>
    <x v="1"/>
    <x v="0"/>
    <n v="500"/>
    <n v="500"/>
    <n v="0"/>
    <x v="0"/>
    <x v="0"/>
    <x v="1"/>
    <n v="397"/>
    <x v="2"/>
  </r>
  <r>
    <n v="561025"/>
    <x v="0"/>
    <x v="0"/>
    <n v="15000"/>
    <n v="15000"/>
    <n v="0"/>
    <x v="0"/>
    <x v="0"/>
    <x v="0"/>
    <n v="479"/>
    <x v="8"/>
  </r>
  <r>
    <n v="561030"/>
    <x v="0"/>
    <x v="0"/>
    <n v="55000"/>
    <n v="55000"/>
    <n v="0"/>
    <x v="0"/>
    <x v="0"/>
    <x v="0"/>
    <n v="473"/>
    <x v="8"/>
  </r>
  <r>
    <n v="561039"/>
    <x v="0"/>
    <x v="0"/>
    <n v="25000"/>
    <n v="25000"/>
    <n v="0"/>
    <x v="0"/>
    <x v="0"/>
    <x v="1"/>
    <n v="442"/>
    <x v="3"/>
  </r>
  <r>
    <n v="561057"/>
    <x v="0"/>
    <x v="0"/>
    <n v="15000"/>
    <n v="15000"/>
    <n v="0"/>
    <x v="0"/>
    <x v="1"/>
    <x v="0"/>
    <n v="448"/>
    <x v="3"/>
  </r>
  <r>
    <n v="561063"/>
    <x v="0"/>
    <x v="0"/>
    <n v="29700"/>
    <n v="29700"/>
    <n v="0"/>
    <x v="0"/>
    <x v="1"/>
    <x v="0"/>
    <n v="467"/>
    <x v="1"/>
  </r>
  <r>
    <n v="561064"/>
    <x v="0"/>
    <x v="0"/>
    <n v="30000"/>
    <n v="30000"/>
    <n v="0"/>
    <x v="0"/>
    <x v="0"/>
    <x v="1"/>
    <n v="471"/>
    <x v="8"/>
  </r>
  <r>
    <n v="561068"/>
    <x v="0"/>
    <x v="0"/>
    <n v="25000"/>
    <n v="25000"/>
    <n v="0"/>
    <x v="0"/>
    <x v="1"/>
    <x v="0"/>
    <n v="496"/>
    <x v="0"/>
  </r>
  <r>
    <n v="561069"/>
    <x v="0"/>
    <x v="0"/>
    <n v="46000"/>
    <n v="46000"/>
    <n v="0"/>
    <x v="0"/>
    <x v="1"/>
    <x v="0"/>
    <n v="509"/>
    <x v="0"/>
  </r>
  <r>
    <n v="561078"/>
    <x v="1"/>
    <x v="0"/>
    <n v="90000"/>
    <n v="60000"/>
    <n v="1"/>
    <x v="1"/>
    <x v="0"/>
    <x v="0"/>
    <n v="449"/>
    <x v="3"/>
  </r>
  <r>
    <n v="561079"/>
    <x v="0"/>
    <x v="0"/>
    <n v="56000"/>
    <n v="56000"/>
    <n v="0"/>
    <x v="0"/>
    <x v="0"/>
    <x v="0"/>
    <n v="448"/>
    <x v="3"/>
  </r>
  <r>
    <n v="561086"/>
    <x v="1"/>
    <x v="0"/>
    <n v="1000"/>
    <n v="1000"/>
    <n v="0"/>
    <x v="0"/>
    <x v="0"/>
    <x v="1"/>
    <n v="482"/>
    <x v="8"/>
  </r>
  <r>
    <n v="561087"/>
    <x v="0"/>
    <x v="2"/>
    <n v="72200"/>
    <n v="72200"/>
    <n v="0"/>
    <x v="0"/>
    <x v="1"/>
    <x v="1"/>
    <n v="472"/>
    <x v="8"/>
  </r>
  <r>
    <n v="561094"/>
    <x v="0"/>
    <x v="1"/>
    <n v="50000"/>
    <n v="50000"/>
    <n v="0"/>
    <x v="0"/>
    <x v="0"/>
    <x v="2"/>
    <n v="439"/>
    <x v="3"/>
  </r>
  <r>
    <n v="561105"/>
    <x v="2"/>
    <x v="0"/>
    <n v="61000"/>
    <n v="61000"/>
    <n v="0"/>
    <x v="0"/>
    <x v="0"/>
    <x v="0"/>
    <n v="428"/>
    <x v="6"/>
  </r>
  <r>
    <n v="561116"/>
    <x v="0"/>
    <x v="0"/>
    <n v="30000"/>
    <n v="30000"/>
    <n v="0"/>
    <x v="0"/>
    <x v="0"/>
    <x v="0"/>
    <n v="499"/>
    <x v="0"/>
  </r>
  <r>
    <n v="561117"/>
    <x v="0"/>
    <x v="0"/>
    <n v="25000"/>
    <n v="25000"/>
    <n v="0"/>
    <x v="0"/>
    <x v="1"/>
    <x v="1"/>
    <n v="438"/>
    <x v="3"/>
  </r>
  <r>
    <n v="561144"/>
    <x v="0"/>
    <x v="1"/>
    <n v="35000"/>
    <n v="35000"/>
    <n v="0"/>
    <x v="0"/>
    <x v="1"/>
    <x v="0"/>
    <n v="453"/>
    <x v="1"/>
  </r>
  <r>
    <n v="561149"/>
    <x v="1"/>
    <x v="0"/>
    <n v="15000"/>
    <n v="15000"/>
    <n v="0"/>
    <x v="0"/>
    <x v="0"/>
    <x v="1"/>
    <n v="471"/>
    <x v="8"/>
  </r>
  <r>
    <n v="561150"/>
    <x v="0"/>
    <x v="2"/>
    <n v="30000"/>
    <n v="30000"/>
    <n v="0"/>
    <x v="0"/>
    <x v="0"/>
    <x v="1"/>
    <n v="448"/>
    <x v="3"/>
  </r>
  <r>
    <n v="561155"/>
    <x v="1"/>
    <x v="0"/>
    <n v="500"/>
    <n v="500"/>
    <n v="0"/>
    <x v="0"/>
    <x v="1"/>
    <x v="0"/>
    <n v="449"/>
    <x v="3"/>
  </r>
  <r>
    <n v="561176"/>
    <x v="0"/>
    <x v="1"/>
    <n v="30000"/>
    <n v="30000"/>
    <n v="0"/>
    <x v="0"/>
    <x v="1"/>
    <x v="0"/>
    <n v="485"/>
    <x v="8"/>
  </r>
  <r>
    <n v="561179"/>
    <x v="1"/>
    <x v="0"/>
    <n v="15000"/>
    <n v="15000"/>
    <n v="0"/>
    <x v="0"/>
    <x v="0"/>
    <x v="1"/>
    <n v="444"/>
    <x v="3"/>
  </r>
  <r>
    <n v="561183"/>
    <x v="0"/>
    <x v="0"/>
    <n v="35000"/>
    <n v="35000"/>
    <n v="0"/>
    <x v="0"/>
    <x v="1"/>
    <x v="1"/>
    <n v="460"/>
    <x v="1"/>
  </r>
  <r>
    <n v="561193"/>
    <x v="0"/>
    <x v="0"/>
    <n v="10000"/>
    <n v="0"/>
    <n v="1"/>
    <x v="1"/>
    <x v="0"/>
    <x v="1"/>
    <n v="423"/>
    <x v="6"/>
  </r>
  <r>
    <n v="561197"/>
    <x v="1"/>
    <x v="0"/>
    <n v="25000"/>
    <n v="3229.04"/>
    <n v="1"/>
    <x v="1"/>
    <x v="0"/>
    <x v="1"/>
    <n v="441"/>
    <x v="3"/>
  </r>
  <r>
    <n v="561204"/>
    <x v="0"/>
    <x v="2"/>
    <n v="10000"/>
    <n v="10000"/>
    <n v="0"/>
    <x v="0"/>
    <x v="1"/>
    <x v="0"/>
    <n v="422"/>
    <x v="6"/>
  </r>
  <r>
    <n v="561205"/>
    <x v="0"/>
    <x v="0"/>
    <n v="38000"/>
    <n v="38000"/>
    <n v="0"/>
    <x v="0"/>
    <x v="1"/>
    <x v="1"/>
    <n v="482"/>
    <x v="8"/>
  </r>
  <r>
    <n v="561212"/>
    <x v="0"/>
    <x v="0"/>
    <n v="15000"/>
    <n v="15000"/>
    <n v="0"/>
    <x v="0"/>
    <x v="0"/>
    <x v="1"/>
    <n v="436"/>
    <x v="3"/>
  </r>
  <r>
    <n v="561214"/>
    <x v="0"/>
    <x v="1"/>
    <n v="30000"/>
    <n v="30000"/>
    <n v="0"/>
    <x v="0"/>
    <x v="1"/>
    <x v="0"/>
    <n v="520"/>
    <x v="7"/>
  </r>
  <r>
    <n v="561221"/>
    <x v="1"/>
    <x v="0"/>
    <n v="500"/>
    <n v="500"/>
    <n v="0"/>
    <x v="0"/>
    <x v="0"/>
    <x v="1"/>
    <n v="466"/>
    <x v="1"/>
  </r>
  <r>
    <n v="561232"/>
    <x v="1"/>
    <x v="0"/>
    <n v="45000"/>
    <n v="20000"/>
    <n v="1"/>
    <x v="1"/>
    <x v="0"/>
    <x v="1"/>
    <n v="494"/>
    <x v="0"/>
  </r>
  <r>
    <n v="561237"/>
    <x v="0"/>
    <x v="0"/>
    <n v="20000"/>
    <n v="20000"/>
    <n v="0"/>
    <x v="0"/>
    <x v="1"/>
    <x v="0"/>
    <n v="459"/>
    <x v="1"/>
  </r>
  <r>
    <n v="561238"/>
    <x v="0"/>
    <x v="0"/>
    <n v="30000"/>
    <n v="30000"/>
    <n v="0"/>
    <x v="0"/>
    <x v="0"/>
    <x v="1"/>
    <n v="451"/>
    <x v="1"/>
  </r>
  <r>
    <n v="561246"/>
    <x v="0"/>
    <x v="2"/>
    <n v="30000"/>
    <n v="30000"/>
    <n v="0"/>
    <x v="0"/>
    <x v="0"/>
    <x v="1"/>
    <n v="486"/>
    <x v="8"/>
  </r>
  <r>
    <n v="561249"/>
    <x v="0"/>
    <x v="0"/>
    <n v="30000"/>
    <n v="30000"/>
    <n v="0"/>
    <x v="0"/>
    <x v="1"/>
    <x v="1"/>
    <n v="442"/>
    <x v="3"/>
  </r>
  <r>
    <n v="561250"/>
    <x v="1"/>
    <x v="0"/>
    <n v="12588"/>
    <n v="12588"/>
    <n v="0"/>
    <x v="0"/>
    <x v="1"/>
    <x v="1"/>
    <n v="495"/>
    <x v="0"/>
  </r>
  <r>
    <n v="561252"/>
    <x v="0"/>
    <x v="1"/>
    <n v="30000"/>
    <n v="30000"/>
    <n v="0"/>
    <x v="0"/>
    <x v="0"/>
    <x v="1"/>
    <n v="446"/>
    <x v="3"/>
  </r>
  <r>
    <n v="561282"/>
    <x v="0"/>
    <x v="0"/>
    <n v="20000"/>
    <n v="20000"/>
    <n v="0"/>
    <x v="0"/>
    <x v="1"/>
    <x v="2"/>
    <n v="441"/>
    <x v="3"/>
  </r>
  <r>
    <n v="561303"/>
    <x v="0"/>
    <x v="0"/>
    <n v="40000"/>
    <n v="40000"/>
    <n v="0"/>
    <x v="0"/>
    <x v="0"/>
    <x v="0"/>
    <n v="538"/>
    <x v="9"/>
  </r>
  <r>
    <n v="561304"/>
    <x v="0"/>
    <x v="1"/>
    <n v="500"/>
    <n v="500"/>
    <n v="0"/>
    <x v="0"/>
    <x v="0"/>
    <x v="1"/>
    <n v="458"/>
    <x v="1"/>
  </r>
  <r>
    <n v="561310"/>
    <x v="0"/>
    <x v="0"/>
    <n v="20000"/>
    <n v="20000"/>
    <n v="0"/>
    <x v="0"/>
    <x v="0"/>
    <x v="2"/>
    <n v="485"/>
    <x v="8"/>
  </r>
  <r>
    <n v="561326"/>
    <x v="0"/>
    <x v="0"/>
    <n v="30000"/>
    <n v="831.92"/>
    <n v="1"/>
    <x v="1"/>
    <x v="0"/>
    <x v="2"/>
    <n v="514"/>
    <x v="7"/>
  </r>
  <r>
    <n v="561337"/>
    <x v="0"/>
    <x v="0"/>
    <n v="13000"/>
    <n v="13000"/>
    <n v="0"/>
    <x v="0"/>
    <x v="0"/>
    <x v="1"/>
    <n v="457"/>
    <x v="1"/>
  </r>
  <r>
    <n v="561351"/>
    <x v="1"/>
    <x v="0"/>
    <n v="20000"/>
    <n v="20000"/>
    <n v="0"/>
    <x v="0"/>
    <x v="1"/>
    <x v="1"/>
    <n v="426"/>
    <x v="6"/>
  </r>
  <r>
    <n v="561352"/>
    <x v="0"/>
    <x v="0"/>
    <n v="80000"/>
    <n v="80000"/>
    <n v="0"/>
    <x v="0"/>
    <x v="0"/>
    <x v="1"/>
    <n v="451"/>
    <x v="1"/>
  </r>
  <r>
    <n v="561372"/>
    <x v="0"/>
    <x v="0"/>
    <n v="7000"/>
    <n v="7000"/>
    <n v="0"/>
    <x v="0"/>
    <x v="0"/>
    <x v="1"/>
    <n v="484"/>
    <x v="8"/>
  </r>
  <r>
    <n v="561380"/>
    <x v="0"/>
    <x v="0"/>
    <n v="19500"/>
    <n v="19500"/>
    <n v="0"/>
    <x v="0"/>
    <x v="1"/>
    <x v="1"/>
    <n v="503"/>
    <x v="0"/>
  </r>
  <r>
    <n v="561407"/>
    <x v="0"/>
    <x v="0"/>
    <n v="5000"/>
    <n v="5000"/>
    <n v="0"/>
    <x v="0"/>
    <x v="1"/>
    <x v="1"/>
    <n v="429"/>
    <x v="6"/>
  </r>
  <r>
    <n v="561413"/>
    <x v="0"/>
    <x v="1"/>
    <n v="90000"/>
    <n v="90000"/>
    <n v="0"/>
    <x v="0"/>
    <x v="0"/>
    <x v="0"/>
    <n v="454"/>
    <x v="1"/>
  </r>
  <r>
    <n v="561420"/>
    <x v="0"/>
    <x v="2"/>
    <n v="30000"/>
    <n v="30000"/>
    <n v="0"/>
    <x v="0"/>
    <x v="0"/>
    <x v="0"/>
    <n v="450"/>
    <x v="3"/>
  </r>
  <r>
    <n v="561422"/>
    <x v="1"/>
    <x v="0"/>
    <n v="30000"/>
    <n v="30000"/>
    <n v="0"/>
    <x v="0"/>
    <x v="0"/>
    <x v="1"/>
    <n v="437"/>
    <x v="3"/>
  </r>
  <r>
    <n v="561428"/>
    <x v="0"/>
    <x v="0"/>
    <n v="35000"/>
    <n v="0"/>
    <n v="1"/>
    <x v="1"/>
    <x v="1"/>
    <x v="2"/>
    <n v="458"/>
    <x v="1"/>
  </r>
  <r>
    <n v="561429"/>
    <x v="1"/>
    <x v="0"/>
    <n v="500"/>
    <n v="500"/>
    <n v="0"/>
    <x v="0"/>
    <x v="0"/>
    <x v="0"/>
    <n v="481"/>
    <x v="8"/>
  </r>
  <r>
    <n v="561432"/>
    <x v="0"/>
    <x v="0"/>
    <n v="30000"/>
    <n v="30000"/>
    <n v="0"/>
    <x v="0"/>
    <x v="0"/>
    <x v="1"/>
    <n v="444"/>
    <x v="3"/>
  </r>
  <r>
    <n v="561443"/>
    <x v="1"/>
    <x v="0"/>
    <n v="30000"/>
    <n v="0"/>
    <n v="1"/>
    <x v="1"/>
    <x v="0"/>
    <x v="0"/>
    <n v="439"/>
    <x v="3"/>
  </r>
  <r>
    <n v="561447"/>
    <x v="0"/>
    <x v="2"/>
    <n v="25000"/>
    <n v="25000"/>
    <n v="0"/>
    <x v="0"/>
    <x v="1"/>
    <x v="1"/>
    <n v="483"/>
    <x v="8"/>
  </r>
  <r>
    <n v="561458"/>
    <x v="0"/>
    <x v="2"/>
    <n v="15000"/>
    <n v="15000"/>
    <n v="0"/>
    <x v="0"/>
    <x v="1"/>
    <x v="1"/>
    <n v="464"/>
    <x v="1"/>
  </r>
  <r>
    <n v="561465"/>
    <x v="0"/>
    <x v="0"/>
    <n v="22500"/>
    <n v="22500"/>
    <n v="0"/>
    <x v="0"/>
    <x v="1"/>
    <x v="1"/>
    <n v="562"/>
    <x v="10"/>
  </r>
  <r>
    <n v="561472"/>
    <x v="0"/>
    <x v="0"/>
    <n v="40000"/>
    <n v="40000"/>
    <n v="0"/>
    <x v="0"/>
    <x v="1"/>
    <x v="1"/>
    <n v="504"/>
    <x v="0"/>
  </r>
  <r>
    <n v="561474"/>
    <x v="0"/>
    <x v="0"/>
    <n v="34000"/>
    <n v="34000"/>
    <n v="0"/>
    <x v="0"/>
    <x v="1"/>
    <x v="1"/>
    <n v="456"/>
    <x v="1"/>
  </r>
  <r>
    <n v="561477"/>
    <x v="0"/>
    <x v="2"/>
    <n v="35000"/>
    <n v="35000"/>
    <n v="0"/>
    <x v="0"/>
    <x v="1"/>
    <x v="2"/>
    <n v="443"/>
    <x v="3"/>
  </r>
  <r>
    <n v="561478"/>
    <x v="0"/>
    <x v="0"/>
    <n v="60000"/>
    <n v="60000"/>
    <n v="0"/>
    <x v="0"/>
    <x v="1"/>
    <x v="1"/>
    <n v="466"/>
    <x v="1"/>
  </r>
  <r>
    <n v="561489"/>
    <x v="0"/>
    <x v="0"/>
    <n v="20000"/>
    <n v="20000"/>
    <n v="0"/>
    <x v="0"/>
    <x v="1"/>
    <x v="1"/>
    <n v="474"/>
    <x v="8"/>
  </r>
  <r>
    <n v="561495"/>
    <x v="0"/>
    <x v="0"/>
    <n v="20000"/>
    <n v="20000"/>
    <n v="0"/>
    <x v="0"/>
    <x v="0"/>
    <x v="1"/>
    <n v="501"/>
    <x v="0"/>
  </r>
  <r>
    <n v="561501"/>
    <x v="0"/>
    <x v="2"/>
    <n v="15000"/>
    <n v="12000"/>
    <n v="1"/>
    <x v="1"/>
    <x v="1"/>
    <x v="1"/>
    <n v="438"/>
    <x v="3"/>
  </r>
  <r>
    <n v="561507"/>
    <x v="0"/>
    <x v="0"/>
    <n v="39498"/>
    <n v="39498"/>
    <n v="0"/>
    <x v="0"/>
    <x v="1"/>
    <x v="1"/>
    <n v="437"/>
    <x v="3"/>
  </r>
  <r>
    <n v="561513"/>
    <x v="0"/>
    <x v="0"/>
    <n v="20500"/>
    <n v="20500"/>
    <n v="0"/>
    <x v="0"/>
    <x v="1"/>
    <x v="1"/>
    <n v="474"/>
    <x v="8"/>
  </r>
  <r>
    <n v="561532"/>
    <x v="0"/>
    <x v="0"/>
    <n v="30000"/>
    <n v="30000"/>
    <n v="0"/>
    <x v="0"/>
    <x v="1"/>
    <x v="0"/>
    <n v="526"/>
    <x v="7"/>
  </r>
  <r>
    <n v="561538"/>
    <x v="0"/>
    <x v="1"/>
    <n v="39000"/>
    <n v="39000"/>
    <n v="0"/>
    <x v="0"/>
    <x v="0"/>
    <x v="1"/>
    <n v="451"/>
    <x v="1"/>
  </r>
  <r>
    <n v="561546"/>
    <x v="0"/>
    <x v="1"/>
    <n v="25000"/>
    <n v="25000"/>
    <n v="0"/>
    <x v="0"/>
    <x v="1"/>
    <x v="0"/>
    <n v="410"/>
    <x v="2"/>
  </r>
  <r>
    <n v="561551"/>
    <x v="2"/>
    <x v="0"/>
    <n v="30000"/>
    <n v="0"/>
    <n v="1"/>
    <x v="1"/>
    <x v="0"/>
    <x v="1"/>
    <n v="448"/>
    <x v="3"/>
  </r>
  <r>
    <n v="561553"/>
    <x v="0"/>
    <x v="1"/>
    <n v="31000"/>
    <n v="31000"/>
    <n v="0"/>
    <x v="0"/>
    <x v="0"/>
    <x v="1"/>
    <n v="401"/>
    <x v="2"/>
  </r>
  <r>
    <n v="561561"/>
    <x v="0"/>
    <x v="0"/>
    <n v="21000"/>
    <n v="21000"/>
    <n v="0"/>
    <x v="0"/>
    <x v="1"/>
    <x v="2"/>
    <n v="502"/>
    <x v="0"/>
  </r>
  <r>
    <n v="561564"/>
    <x v="1"/>
    <x v="0"/>
    <n v="120000"/>
    <n v="120000"/>
    <n v="0"/>
    <x v="0"/>
    <x v="1"/>
    <x v="2"/>
    <n v="546"/>
    <x v="9"/>
  </r>
  <r>
    <n v="561578"/>
    <x v="1"/>
    <x v="0"/>
    <n v="35000"/>
    <n v="35000"/>
    <n v="0"/>
    <x v="0"/>
    <x v="1"/>
    <x v="2"/>
    <n v="464"/>
    <x v="1"/>
  </r>
  <r>
    <n v="561580"/>
    <x v="0"/>
    <x v="1"/>
    <n v="60000"/>
    <n v="60000"/>
    <n v="0"/>
    <x v="0"/>
    <x v="1"/>
    <x v="0"/>
    <n v="461"/>
    <x v="1"/>
  </r>
  <r>
    <n v="561603"/>
    <x v="0"/>
    <x v="0"/>
    <n v="30000"/>
    <n v="30000"/>
    <n v="0"/>
    <x v="0"/>
    <x v="0"/>
    <x v="1"/>
    <n v="439"/>
    <x v="3"/>
  </r>
  <r>
    <n v="561612"/>
    <x v="1"/>
    <x v="0"/>
    <n v="500"/>
    <n v="500"/>
    <n v="0"/>
    <x v="0"/>
    <x v="0"/>
    <x v="1"/>
    <n v="403"/>
    <x v="2"/>
  </r>
  <r>
    <n v="561614"/>
    <x v="1"/>
    <x v="0"/>
    <n v="44200"/>
    <n v="44200"/>
    <n v="0"/>
    <x v="0"/>
    <x v="0"/>
    <x v="1"/>
    <n v="434"/>
    <x v="3"/>
  </r>
  <r>
    <n v="561615"/>
    <x v="0"/>
    <x v="0"/>
    <n v="30000"/>
    <n v="30000"/>
    <n v="0"/>
    <x v="0"/>
    <x v="0"/>
    <x v="1"/>
    <n v="470"/>
    <x v="1"/>
  </r>
  <r>
    <n v="561627"/>
    <x v="0"/>
    <x v="1"/>
    <n v="35000"/>
    <n v="35000"/>
    <n v="0"/>
    <x v="0"/>
    <x v="0"/>
    <x v="1"/>
    <n v="473"/>
    <x v="8"/>
  </r>
  <r>
    <n v="561630"/>
    <x v="0"/>
    <x v="1"/>
    <n v="500"/>
    <n v="500"/>
    <n v="0"/>
    <x v="0"/>
    <x v="0"/>
    <x v="1"/>
    <n v="484"/>
    <x v="8"/>
  </r>
  <r>
    <n v="561645"/>
    <x v="0"/>
    <x v="1"/>
    <n v="35000"/>
    <n v="35000"/>
    <n v="0"/>
    <x v="0"/>
    <x v="0"/>
    <x v="1"/>
    <n v="458"/>
    <x v="1"/>
  </r>
  <r>
    <n v="561651"/>
    <x v="0"/>
    <x v="0"/>
    <n v="26000"/>
    <n v="26000"/>
    <n v="0"/>
    <x v="0"/>
    <x v="0"/>
    <x v="1"/>
    <n v="457"/>
    <x v="1"/>
  </r>
  <r>
    <n v="561655"/>
    <x v="0"/>
    <x v="2"/>
    <n v="24000"/>
    <n v="24000"/>
    <n v="0"/>
    <x v="0"/>
    <x v="0"/>
    <x v="0"/>
    <n v="388"/>
    <x v="4"/>
  </r>
  <r>
    <n v="561658"/>
    <x v="1"/>
    <x v="1"/>
    <n v="25000"/>
    <n v="25000"/>
    <n v="0"/>
    <x v="0"/>
    <x v="0"/>
    <x v="0"/>
    <n v="458"/>
    <x v="1"/>
  </r>
  <r>
    <n v="561661"/>
    <x v="0"/>
    <x v="0"/>
    <n v="20000"/>
    <n v="20000"/>
    <n v="0"/>
    <x v="0"/>
    <x v="0"/>
    <x v="0"/>
    <n v="416"/>
    <x v="6"/>
  </r>
  <r>
    <n v="561665"/>
    <x v="1"/>
    <x v="0"/>
    <n v="500"/>
    <n v="500"/>
    <n v="0"/>
    <x v="0"/>
    <x v="0"/>
    <x v="2"/>
    <n v="438"/>
    <x v="3"/>
  </r>
  <r>
    <n v="561672"/>
    <x v="1"/>
    <x v="0"/>
    <n v="6000"/>
    <n v="6000"/>
    <n v="0"/>
    <x v="0"/>
    <x v="0"/>
    <x v="1"/>
    <n v="455"/>
    <x v="1"/>
  </r>
  <r>
    <n v="561674"/>
    <x v="1"/>
    <x v="1"/>
    <n v="25000"/>
    <n v="25000"/>
    <n v="0"/>
    <x v="0"/>
    <x v="0"/>
    <x v="1"/>
    <n v="456"/>
    <x v="1"/>
  </r>
  <r>
    <n v="561678"/>
    <x v="0"/>
    <x v="2"/>
    <n v="45000"/>
    <n v="45000"/>
    <n v="0"/>
    <x v="0"/>
    <x v="0"/>
    <x v="1"/>
    <n v="448"/>
    <x v="3"/>
  </r>
  <r>
    <n v="561690"/>
    <x v="1"/>
    <x v="1"/>
    <n v="500.01"/>
    <n v="500.01"/>
    <n v="0"/>
    <x v="0"/>
    <x v="0"/>
    <x v="1"/>
    <n v="484"/>
    <x v="8"/>
  </r>
  <r>
    <n v="561698"/>
    <x v="1"/>
    <x v="0"/>
    <n v="10000"/>
    <n v="10000"/>
    <n v="0"/>
    <x v="0"/>
    <x v="0"/>
    <x v="2"/>
    <n v="470"/>
    <x v="1"/>
  </r>
  <r>
    <n v="561713"/>
    <x v="0"/>
    <x v="1"/>
    <n v="25000"/>
    <n v="25000"/>
    <n v="0"/>
    <x v="0"/>
    <x v="1"/>
    <x v="1"/>
    <n v="419"/>
    <x v="6"/>
  </r>
  <r>
    <n v="561715"/>
    <x v="0"/>
    <x v="1"/>
    <n v="30000"/>
    <n v="30000"/>
    <n v="0"/>
    <x v="0"/>
    <x v="1"/>
    <x v="1"/>
    <n v="467"/>
    <x v="1"/>
  </r>
  <r>
    <n v="561732"/>
    <x v="0"/>
    <x v="0"/>
    <n v="5000"/>
    <n v="5000"/>
    <n v="0"/>
    <x v="0"/>
    <x v="1"/>
    <x v="1"/>
    <n v="411"/>
    <x v="6"/>
  </r>
  <r>
    <n v="561734"/>
    <x v="0"/>
    <x v="0"/>
    <n v="50000"/>
    <n v="50000"/>
    <n v="0"/>
    <x v="0"/>
    <x v="1"/>
    <x v="1"/>
    <n v="471"/>
    <x v="8"/>
  </r>
  <r>
    <n v="561737"/>
    <x v="0"/>
    <x v="0"/>
    <n v="8000"/>
    <n v="8000"/>
    <n v="0"/>
    <x v="0"/>
    <x v="0"/>
    <x v="1"/>
    <n v="441"/>
    <x v="3"/>
  </r>
  <r>
    <n v="561743"/>
    <x v="0"/>
    <x v="0"/>
    <n v="38000"/>
    <n v="38000"/>
    <n v="0"/>
    <x v="0"/>
    <x v="0"/>
    <x v="0"/>
    <n v="452"/>
    <x v="1"/>
  </r>
  <r>
    <n v="561746"/>
    <x v="2"/>
    <x v="2"/>
    <n v="29500"/>
    <n v="29500"/>
    <n v="0"/>
    <x v="0"/>
    <x v="1"/>
    <x v="0"/>
    <n v="426"/>
    <x v="6"/>
  </r>
  <r>
    <n v="561752"/>
    <x v="0"/>
    <x v="0"/>
    <n v="5000"/>
    <n v="5000"/>
    <n v="0"/>
    <x v="0"/>
    <x v="1"/>
    <x v="0"/>
    <n v="437"/>
    <x v="3"/>
  </r>
  <r>
    <n v="561757"/>
    <x v="1"/>
    <x v="0"/>
    <n v="1000"/>
    <n v="1000"/>
    <n v="0"/>
    <x v="0"/>
    <x v="0"/>
    <x v="0"/>
    <n v="482"/>
    <x v="8"/>
  </r>
  <r>
    <n v="561758"/>
    <x v="1"/>
    <x v="0"/>
    <n v="1000"/>
    <n v="1000"/>
    <n v="0"/>
    <x v="0"/>
    <x v="1"/>
    <x v="0"/>
    <n v="382"/>
    <x v="4"/>
  </r>
  <r>
    <n v="561763"/>
    <x v="1"/>
    <x v="0"/>
    <n v="60000"/>
    <n v="60000"/>
    <n v="0"/>
    <x v="0"/>
    <x v="0"/>
    <x v="1"/>
    <n v="431"/>
    <x v="3"/>
  </r>
  <r>
    <n v="561764"/>
    <x v="0"/>
    <x v="1"/>
    <n v="25000"/>
    <n v="25000"/>
    <n v="0"/>
    <x v="0"/>
    <x v="0"/>
    <x v="1"/>
    <n v="458"/>
    <x v="1"/>
  </r>
  <r>
    <n v="561767"/>
    <x v="0"/>
    <x v="0"/>
    <n v="35000"/>
    <n v="35000"/>
    <n v="0"/>
    <x v="0"/>
    <x v="0"/>
    <x v="1"/>
    <n v="442"/>
    <x v="3"/>
  </r>
  <r>
    <n v="561775"/>
    <x v="0"/>
    <x v="0"/>
    <n v="25000"/>
    <n v="25000"/>
    <n v="0"/>
    <x v="0"/>
    <x v="1"/>
    <x v="1"/>
    <n v="430"/>
    <x v="6"/>
  </r>
  <r>
    <n v="561780"/>
    <x v="1"/>
    <x v="0"/>
    <n v="2000"/>
    <n v="2000"/>
    <n v="0"/>
    <x v="0"/>
    <x v="0"/>
    <x v="1"/>
    <n v="513"/>
    <x v="7"/>
  </r>
  <r>
    <n v="561786"/>
    <x v="0"/>
    <x v="2"/>
    <n v="48500"/>
    <n v="48500"/>
    <n v="0"/>
    <x v="0"/>
    <x v="0"/>
    <x v="1"/>
    <n v="408"/>
    <x v="2"/>
  </r>
  <r>
    <n v="561808"/>
    <x v="0"/>
    <x v="1"/>
    <n v="30000"/>
    <n v="30000"/>
    <n v="0"/>
    <x v="0"/>
    <x v="0"/>
    <x v="1"/>
    <n v="433"/>
    <x v="3"/>
  </r>
  <r>
    <n v="561813"/>
    <x v="0"/>
    <x v="2"/>
    <n v="10000"/>
    <n v="10000"/>
    <n v="0"/>
    <x v="0"/>
    <x v="1"/>
    <x v="2"/>
    <n v="487"/>
    <x v="8"/>
  </r>
  <r>
    <n v="561836"/>
    <x v="0"/>
    <x v="1"/>
    <n v="20000"/>
    <n v="20000"/>
    <n v="0"/>
    <x v="0"/>
    <x v="1"/>
    <x v="0"/>
    <n v="494"/>
    <x v="0"/>
  </r>
  <r>
    <n v="561845"/>
    <x v="0"/>
    <x v="1"/>
    <n v="50000"/>
    <n v="50000"/>
    <n v="0"/>
    <x v="0"/>
    <x v="1"/>
    <x v="1"/>
    <n v="471"/>
    <x v="8"/>
  </r>
  <r>
    <n v="561869"/>
    <x v="0"/>
    <x v="0"/>
    <n v="30000"/>
    <n v="30000"/>
    <n v="0"/>
    <x v="0"/>
    <x v="1"/>
    <x v="1"/>
    <n v="553"/>
    <x v="10"/>
  </r>
  <r>
    <n v="561871"/>
    <x v="0"/>
    <x v="0"/>
    <n v="35000"/>
    <n v="35000"/>
    <n v="0"/>
    <x v="0"/>
    <x v="0"/>
    <x v="1"/>
    <n v="442"/>
    <x v="3"/>
  </r>
  <r>
    <n v="561873"/>
    <x v="0"/>
    <x v="1"/>
    <n v="40000"/>
    <n v="40000"/>
    <n v="0"/>
    <x v="0"/>
    <x v="0"/>
    <x v="0"/>
    <n v="479"/>
    <x v="8"/>
  </r>
  <r>
    <n v="561884"/>
    <x v="0"/>
    <x v="0"/>
    <n v="35000"/>
    <n v="35000"/>
    <n v="0"/>
    <x v="0"/>
    <x v="1"/>
    <x v="2"/>
    <n v="521"/>
    <x v="7"/>
  </r>
  <r>
    <n v="561886"/>
    <x v="0"/>
    <x v="1"/>
    <n v="50000"/>
    <n v="50000"/>
    <n v="0"/>
    <x v="0"/>
    <x v="0"/>
    <x v="1"/>
    <n v="378"/>
    <x v="4"/>
  </r>
  <r>
    <n v="561894"/>
    <x v="0"/>
    <x v="0"/>
    <n v="35000"/>
    <n v="35000"/>
    <n v="0"/>
    <x v="0"/>
    <x v="1"/>
    <x v="0"/>
    <n v="391"/>
    <x v="2"/>
  </r>
  <r>
    <n v="561900"/>
    <x v="0"/>
    <x v="1"/>
    <n v="20000"/>
    <n v="20000"/>
    <n v="0"/>
    <x v="0"/>
    <x v="1"/>
    <x v="2"/>
    <n v="443"/>
    <x v="3"/>
  </r>
  <r>
    <n v="561909"/>
    <x v="0"/>
    <x v="0"/>
    <n v="48000"/>
    <n v="48000"/>
    <n v="0"/>
    <x v="0"/>
    <x v="0"/>
    <x v="1"/>
    <n v="448"/>
    <x v="3"/>
  </r>
  <r>
    <n v="561925"/>
    <x v="0"/>
    <x v="2"/>
    <n v="25000"/>
    <n v="25000"/>
    <n v="0"/>
    <x v="0"/>
    <x v="0"/>
    <x v="1"/>
    <n v="452"/>
    <x v="1"/>
  </r>
  <r>
    <n v="561931"/>
    <x v="1"/>
    <x v="0"/>
    <n v="500"/>
    <n v="500"/>
    <n v="0"/>
    <x v="0"/>
    <x v="1"/>
    <x v="0"/>
    <n v="494"/>
    <x v="0"/>
  </r>
  <r>
    <n v="561933"/>
    <x v="1"/>
    <x v="0"/>
    <n v="18000"/>
    <n v="18000"/>
    <n v="0"/>
    <x v="0"/>
    <x v="0"/>
    <x v="0"/>
    <n v="389"/>
    <x v="4"/>
  </r>
  <r>
    <n v="561948"/>
    <x v="0"/>
    <x v="2"/>
    <n v="30000"/>
    <n v="30000"/>
    <n v="0"/>
    <x v="0"/>
    <x v="0"/>
    <x v="1"/>
    <n v="491"/>
    <x v="0"/>
  </r>
  <r>
    <n v="561963"/>
    <x v="0"/>
    <x v="0"/>
    <n v="35000"/>
    <n v="35000"/>
    <n v="0"/>
    <x v="0"/>
    <x v="0"/>
    <x v="1"/>
    <n v="464"/>
    <x v="1"/>
  </r>
  <r>
    <n v="561966"/>
    <x v="1"/>
    <x v="0"/>
    <n v="2000"/>
    <n v="2000"/>
    <n v="0"/>
    <x v="0"/>
    <x v="1"/>
    <x v="1"/>
    <n v="416"/>
    <x v="6"/>
  </r>
  <r>
    <n v="561970"/>
    <x v="1"/>
    <x v="0"/>
    <n v="9000"/>
    <n v="9000"/>
    <n v="0"/>
    <x v="0"/>
    <x v="0"/>
    <x v="0"/>
    <n v="433"/>
    <x v="3"/>
  </r>
  <r>
    <n v="561973"/>
    <x v="0"/>
    <x v="0"/>
    <n v="35000"/>
    <n v="35000"/>
    <n v="0"/>
    <x v="0"/>
    <x v="1"/>
    <x v="1"/>
    <n v="484"/>
    <x v="8"/>
  </r>
  <r>
    <n v="561981"/>
    <x v="1"/>
    <x v="0"/>
    <n v="1000"/>
    <n v="1000"/>
    <n v="0"/>
    <x v="0"/>
    <x v="1"/>
    <x v="0"/>
    <n v="461"/>
    <x v="1"/>
  </r>
  <r>
    <n v="561985"/>
    <x v="0"/>
    <x v="0"/>
    <n v="53032.2"/>
    <n v="53032.2"/>
    <n v="0"/>
    <x v="0"/>
    <x v="1"/>
    <x v="1"/>
    <n v="510"/>
    <x v="0"/>
  </r>
  <r>
    <n v="562001"/>
    <x v="0"/>
    <x v="0"/>
    <n v="35000"/>
    <n v="1155"/>
    <n v="1"/>
    <x v="1"/>
    <x v="0"/>
    <x v="0"/>
    <n v="438"/>
    <x v="3"/>
  </r>
  <r>
    <n v="562002"/>
    <x v="0"/>
    <x v="0"/>
    <n v="35000"/>
    <n v="35000"/>
    <n v="0"/>
    <x v="0"/>
    <x v="1"/>
    <x v="0"/>
    <n v="480"/>
    <x v="8"/>
  </r>
  <r>
    <n v="562003"/>
    <x v="1"/>
    <x v="0"/>
    <n v="20000"/>
    <n v="20000"/>
    <n v="0"/>
    <x v="0"/>
    <x v="0"/>
    <x v="1"/>
    <n v="449"/>
    <x v="3"/>
  </r>
  <r>
    <n v="562010"/>
    <x v="2"/>
    <x v="2"/>
    <n v="20000"/>
    <n v="20000"/>
    <n v="0"/>
    <x v="0"/>
    <x v="0"/>
    <x v="0"/>
    <n v="445"/>
    <x v="3"/>
  </r>
  <r>
    <n v="562022"/>
    <x v="0"/>
    <x v="1"/>
    <n v="35000"/>
    <n v="35000"/>
    <n v="0"/>
    <x v="0"/>
    <x v="1"/>
    <x v="1"/>
    <n v="485"/>
    <x v="8"/>
  </r>
  <r>
    <n v="562030"/>
    <x v="0"/>
    <x v="2"/>
    <n v="1500"/>
    <n v="1500"/>
    <n v="0"/>
    <x v="0"/>
    <x v="0"/>
    <x v="1"/>
    <n v="439"/>
    <x v="3"/>
  </r>
  <r>
    <n v="562037"/>
    <x v="0"/>
    <x v="0"/>
    <n v="30500"/>
    <n v="30500"/>
    <n v="0"/>
    <x v="0"/>
    <x v="1"/>
    <x v="0"/>
    <n v="473"/>
    <x v="8"/>
  </r>
  <r>
    <n v="562043"/>
    <x v="0"/>
    <x v="1"/>
    <n v="31000"/>
    <n v="31000"/>
    <n v="0"/>
    <x v="0"/>
    <x v="1"/>
    <x v="0"/>
    <n v="438"/>
    <x v="3"/>
  </r>
  <r>
    <n v="562069"/>
    <x v="1"/>
    <x v="0"/>
    <n v="500"/>
    <n v="500"/>
    <n v="0"/>
    <x v="0"/>
    <x v="0"/>
    <x v="1"/>
    <n v="407"/>
    <x v="2"/>
  </r>
  <r>
    <n v="562094"/>
    <x v="1"/>
    <x v="0"/>
    <n v="45000"/>
    <n v="45000"/>
    <n v="0"/>
    <x v="0"/>
    <x v="1"/>
    <x v="1"/>
    <n v="499"/>
    <x v="0"/>
  </r>
  <r>
    <n v="562103"/>
    <x v="0"/>
    <x v="0"/>
    <n v="30000"/>
    <n v="30000"/>
    <n v="0"/>
    <x v="0"/>
    <x v="1"/>
    <x v="1"/>
    <n v="448"/>
    <x v="3"/>
  </r>
  <r>
    <n v="562105"/>
    <x v="0"/>
    <x v="0"/>
    <n v="20000"/>
    <n v="20000"/>
    <n v="0"/>
    <x v="0"/>
    <x v="1"/>
    <x v="2"/>
    <n v="469"/>
    <x v="1"/>
  </r>
  <r>
    <n v="562112"/>
    <x v="0"/>
    <x v="1"/>
    <n v="30000"/>
    <n v="30000"/>
    <n v="0"/>
    <x v="0"/>
    <x v="0"/>
    <x v="1"/>
    <n v="517"/>
    <x v="7"/>
  </r>
  <r>
    <n v="562119"/>
    <x v="1"/>
    <x v="1"/>
    <n v="20000"/>
    <n v="20000"/>
    <n v="0"/>
    <x v="0"/>
    <x v="0"/>
    <x v="2"/>
    <n v="466"/>
    <x v="1"/>
  </r>
  <r>
    <n v="562122"/>
    <x v="0"/>
    <x v="0"/>
    <n v="30000"/>
    <n v="30000"/>
    <n v="0"/>
    <x v="0"/>
    <x v="0"/>
    <x v="1"/>
    <n v="495"/>
    <x v="0"/>
  </r>
  <r>
    <n v="562134"/>
    <x v="1"/>
    <x v="0"/>
    <n v="32000"/>
    <n v="32000"/>
    <n v="0"/>
    <x v="0"/>
    <x v="0"/>
    <x v="0"/>
    <n v="435"/>
    <x v="3"/>
  </r>
  <r>
    <n v="562143"/>
    <x v="0"/>
    <x v="0"/>
    <n v="23000"/>
    <n v="23000"/>
    <n v="0"/>
    <x v="0"/>
    <x v="0"/>
    <x v="1"/>
    <n v="461"/>
    <x v="1"/>
  </r>
  <r>
    <n v="562152"/>
    <x v="0"/>
    <x v="1"/>
    <n v="30000"/>
    <n v="30000"/>
    <n v="0"/>
    <x v="0"/>
    <x v="1"/>
    <x v="0"/>
    <n v="404"/>
    <x v="2"/>
  </r>
  <r>
    <n v="562154"/>
    <x v="1"/>
    <x v="0"/>
    <n v="500"/>
    <n v="500"/>
    <n v="0"/>
    <x v="0"/>
    <x v="1"/>
    <x v="1"/>
    <n v="428"/>
    <x v="6"/>
  </r>
  <r>
    <n v="562199"/>
    <x v="0"/>
    <x v="0"/>
    <n v="25000"/>
    <n v="25000"/>
    <n v="0"/>
    <x v="0"/>
    <x v="1"/>
    <x v="1"/>
    <n v="455"/>
    <x v="1"/>
  </r>
  <r>
    <n v="562205"/>
    <x v="1"/>
    <x v="0"/>
    <n v="40000"/>
    <n v="40000"/>
    <n v="0"/>
    <x v="0"/>
    <x v="1"/>
    <x v="2"/>
    <n v="466"/>
    <x v="1"/>
  </r>
  <r>
    <n v="562220"/>
    <x v="1"/>
    <x v="0"/>
    <n v="18000"/>
    <n v="18000"/>
    <n v="0"/>
    <x v="0"/>
    <x v="0"/>
    <x v="1"/>
    <n v="415"/>
    <x v="6"/>
  </r>
  <r>
    <n v="562225"/>
    <x v="0"/>
    <x v="2"/>
    <n v="40000"/>
    <n v="40000"/>
    <n v="0"/>
    <x v="0"/>
    <x v="1"/>
    <x v="1"/>
    <n v="444"/>
    <x v="3"/>
  </r>
  <r>
    <n v="562227"/>
    <x v="0"/>
    <x v="1"/>
    <n v="35000"/>
    <n v="35000"/>
    <n v="0"/>
    <x v="0"/>
    <x v="1"/>
    <x v="1"/>
    <n v="403"/>
    <x v="2"/>
  </r>
  <r>
    <n v="562252"/>
    <x v="0"/>
    <x v="0"/>
    <n v="20000"/>
    <n v="20000"/>
    <n v="0"/>
    <x v="0"/>
    <x v="0"/>
    <x v="1"/>
    <n v="482"/>
    <x v="8"/>
  </r>
  <r>
    <n v="562265"/>
    <x v="0"/>
    <x v="0"/>
    <n v="10000"/>
    <n v="10000"/>
    <n v="0"/>
    <x v="0"/>
    <x v="0"/>
    <x v="0"/>
    <n v="482"/>
    <x v="8"/>
  </r>
  <r>
    <n v="562270"/>
    <x v="1"/>
    <x v="0"/>
    <n v="10000"/>
    <n v="10000"/>
    <n v="0"/>
    <x v="0"/>
    <x v="1"/>
    <x v="0"/>
    <n v="473"/>
    <x v="8"/>
  </r>
  <r>
    <n v="562275"/>
    <x v="0"/>
    <x v="1"/>
    <n v="70000"/>
    <n v="70000"/>
    <n v="0"/>
    <x v="0"/>
    <x v="1"/>
    <x v="0"/>
    <n v="442"/>
    <x v="3"/>
  </r>
  <r>
    <n v="562284"/>
    <x v="0"/>
    <x v="0"/>
    <n v="5000"/>
    <n v="5000"/>
    <n v="0"/>
    <x v="0"/>
    <x v="1"/>
    <x v="0"/>
    <n v="456"/>
    <x v="1"/>
  </r>
  <r>
    <n v="562298"/>
    <x v="0"/>
    <x v="1"/>
    <n v="2600"/>
    <n v="2600"/>
    <n v="0"/>
    <x v="0"/>
    <x v="0"/>
    <x v="0"/>
    <n v="495"/>
    <x v="0"/>
  </r>
  <r>
    <n v="562301"/>
    <x v="0"/>
    <x v="0"/>
    <n v="70000"/>
    <n v="70000"/>
    <n v="0"/>
    <x v="0"/>
    <x v="0"/>
    <x v="0"/>
    <n v="455"/>
    <x v="1"/>
  </r>
  <r>
    <n v="562338"/>
    <x v="1"/>
    <x v="1"/>
    <n v="8000"/>
    <n v="8000"/>
    <n v="0"/>
    <x v="0"/>
    <x v="1"/>
    <x v="1"/>
    <n v="519"/>
    <x v="7"/>
  </r>
  <r>
    <n v="562365"/>
    <x v="1"/>
    <x v="0"/>
    <n v="20000"/>
    <n v="20000"/>
    <n v="0"/>
    <x v="0"/>
    <x v="0"/>
    <x v="0"/>
    <n v="463"/>
    <x v="1"/>
  </r>
  <r>
    <n v="562367"/>
    <x v="0"/>
    <x v="0"/>
    <n v="40000"/>
    <n v="40000"/>
    <n v="0"/>
    <x v="0"/>
    <x v="0"/>
    <x v="2"/>
    <n v="483"/>
    <x v="8"/>
  </r>
  <r>
    <n v="562376"/>
    <x v="0"/>
    <x v="1"/>
    <n v="90000"/>
    <n v="90000"/>
    <n v="0"/>
    <x v="0"/>
    <x v="1"/>
    <x v="1"/>
    <n v="439"/>
    <x v="3"/>
  </r>
  <r>
    <n v="562383"/>
    <x v="0"/>
    <x v="0"/>
    <n v="20000"/>
    <n v="20000"/>
    <n v="0"/>
    <x v="0"/>
    <x v="0"/>
    <x v="1"/>
    <n v="459"/>
    <x v="1"/>
  </r>
  <r>
    <n v="562409"/>
    <x v="1"/>
    <x v="0"/>
    <n v="500"/>
    <n v="500"/>
    <n v="0"/>
    <x v="0"/>
    <x v="0"/>
    <x v="1"/>
    <n v="469"/>
    <x v="1"/>
  </r>
  <r>
    <n v="562425"/>
    <x v="1"/>
    <x v="0"/>
    <n v="16000"/>
    <n v="16000"/>
    <n v="0"/>
    <x v="0"/>
    <x v="0"/>
    <x v="0"/>
    <n v="439"/>
    <x v="3"/>
  </r>
  <r>
    <n v="562448"/>
    <x v="0"/>
    <x v="0"/>
    <n v="16000"/>
    <n v="16000"/>
    <n v="0"/>
    <x v="0"/>
    <x v="0"/>
    <x v="1"/>
    <n v="472"/>
    <x v="8"/>
  </r>
  <r>
    <n v="562463"/>
    <x v="0"/>
    <x v="0"/>
    <n v="35000"/>
    <n v="35000"/>
    <n v="0"/>
    <x v="0"/>
    <x v="0"/>
    <x v="1"/>
    <n v="415"/>
    <x v="6"/>
  </r>
  <r>
    <n v="562479"/>
    <x v="0"/>
    <x v="1"/>
    <n v="10000"/>
    <n v="10000"/>
    <n v="0"/>
    <x v="0"/>
    <x v="1"/>
    <x v="1"/>
    <n v="522"/>
    <x v="7"/>
  </r>
  <r>
    <n v="562498"/>
    <x v="0"/>
    <x v="1"/>
    <n v="34200"/>
    <n v="34200"/>
    <n v="0"/>
    <x v="0"/>
    <x v="1"/>
    <x v="0"/>
    <n v="486"/>
    <x v="8"/>
  </r>
  <r>
    <n v="562500"/>
    <x v="0"/>
    <x v="1"/>
    <n v="30000"/>
    <n v="30000"/>
    <n v="0"/>
    <x v="0"/>
    <x v="1"/>
    <x v="0"/>
    <n v="446"/>
    <x v="3"/>
  </r>
  <r>
    <n v="562513"/>
    <x v="0"/>
    <x v="1"/>
    <n v="80000"/>
    <n v="80000"/>
    <n v="0"/>
    <x v="0"/>
    <x v="0"/>
    <x v="1"/>
    <n v="403"/>
    <x v="2"/>
  </r>
  <r>
    <n v="562532"/>
    <x v="1"/>
    <x v="0"/>
    <n v="25000"/>
    <n v="25000"/>
    <n v="0"/>
    <x v="0"/>
    <x v="0"/>
    <x v="1"/>
    <n v="425"/>
    <x v="6"/>
  </r>
  <r>
    <n v="562608"/>
    <x v="1"/>
    <x v="0"/>
    <n v="20000"/>
    <n v="20000"/>
    <n v="0"/>
    <x v="0"/>
    <x v="0"/>
    <x v="0"/>
    <n v="471"/>
    <x v="8"/>
  </r>
  <r>
    <n v="562745"/>
    <x v="0"/>
    <x v="0"/>
    <n v="30000"/>
    <n v="30000"/>
    <n v="0"/>
    <x v="0"/>
    <x v="0"/>
    <x v="1"/>
    <n v="509"/>
    <x v="0"/>
  </r>
  <r>
    <n v="562774"/>
    <x v="0"/>
    <x v="1"/>
    <n v="500"/>
    <n v="500"/>
    <n v="0"/>
    <x v="0"/>
    <x v="1"/>
    <x v="1"/>
    <n v="484"/>
    <x v="8"/>
  </r>
  <r>
    <n v="562776"/>
    <x v="1"/>
    <x v="0"/>
    <n v="500"/>
    <n v="500"/>
    <n v="0"/>
    <x v="0"/>
    <x v="1"/>
    <x v="0"/>
    <n v="460"/>
    <x v="1"/>
  </r>
  <r>
    <n v="562780"/>
    <x v="1"/>
    <x v="0"/>
    <n v="500"/>
    <n v="500"/>
    <n v="0"/>
    <x v="0"/>
    <x v="1"/>
    <x v="1"/>
    <n v="440"/>
    <x v="3"/>
  </r>
  <r>
    <n v="562787"/>
    <x v="0"/>
    <x v="1"/>
    <n v="35000"/>
    <n v="35000"/>
    <n v="0"/>
    <x v="0"/>
    <x v="0"/>
    <x v="0"/>
    <n v="447"/>
    <x v="3"/>
  </r>
  <r>
    <n v="562791"/>
    <x v="0"/>
    <x v="0"/>
    <n v="47000"/>
    <n v="47000"/>
    <n v="0"/>
    <x v="0"/>
    <x v="1"/>
    <x v="2"/>
    <n v="457"/>
    <x v="1"/>
  </r>
  <r>
    <n v="562793"/>
    <x v="0"/>
    <x v="1"/>
    <n v="58000"/>
    <n v="58000"/>
    <n v="0"/>
    <x v="0"/>
    <x v="1"/>
    <x v="0"/>
    <n v="543"/>
    <x v="9"/>
  </r>
  <r>
    <n v="562805"/>
    <x v="0"/>
    <x v="0"/>
    <n v="15000"/>
    <n v="15000"/>
    <n v="0"/>
    <x v="0"/>
    <x v="1"/>
    <x v="0"/>
    <n v="532"/>
    <x v="9"/>
  </r>
  <r>
    <n v="562807"/>
    <x v="0"/>
    <x v="0"/>
    <n v="28700"/>
    <n v="28700"/>
    <n v="0"/>
    <x v="0"/>
    <x v="0"/>
    <x v="2"/>
    <n v="483"/>
    <x v="8"/>
  </r>
  <r>
    <n v="562817"/>
    <x v="0"/>
    <x v="0"/>
    <n v="50000"/>
    <n v="50000"/>
    <n v="0"/>
    <x v="0"/>
    <x v="1"/>
    <x v="1"/>
    <n v="467"/>
    <x v="1"/>
  </r>
  <r>
    <n v="562849"/>
    <x v="0"/>
    <x v="0"/>
    <n v="20000"/>
    <n v="20000"/>
    <n v="0"/>
    <x v="0"/>
    <x v="0"/>
    <x v="0"/>
    <n v="453"/>
    <x v="1"/>
  </r>
  <r>
    <n v="562854"/>
    <x v="0"/>
    <x v="0"/>
    <n v="20000"/>
    <n v="20000"/>
    <n v="0"/>
    <x v="0"/>
    <x v="1"/>
    <x v="1"/>
    <n v="506"/>
    <x v="0"/>
  </r>
  <r>
    <n v="562870"/>
    <x v="0"/>
    <x v="0"/>
    <n v="25000"/>
    <n v="3000"/>
    <n v="1"/>
    <x v="1"/>
    <x v="1"/>
    <x v="2"/>
    <n v="492"/>
    <x v="0"/>
  </r>
  <r>
    <n v="562873"/>
    <x v="0"/>
    <x v="0"/>
    <n v="12000"/>
    <n v="12000"/>
    <n v="0"/>
    <x v="0"/>
    <x v="1"/>
    <x v="1"/>
    <n v="484"/>
    <x v="8"/>
  </r>
  <r>
    <n v="562882"/>
    <x v="1"/>
    <x v="0"/>
    <n v="20000"/>
    <n v="20000"/>
    <n v="0"/>
    <x v="0"/>
    <x v="0"/>
    <x v="0"/>
    <n v="492"/>
    <x v="0"/>
  </r>
  <r>
    <n v="562891"/>
    <x v="1"/>
    <x v="0"/>
    <n v="500"/>
    <n v="500"/>
    <n v="0"/>
    <x v="0"/>
    <x v="1"/>
    <x v="1"/>
    <n v="480"/>
    <x v="8"/>
  </r>
  <r>
    <n v="562918"/>
    <x v="0"/>
    <x v="1"/>
    <n v="2400"/>
    <n v="2400"/>
    <n v="0"/>
    <x v="0"/>
    <x v="1"/>
    <x v="2"/>
    <n v="484"/>
    <x v="8"/>
  </r>
  <r>
    <n v="562929"/>
    <x v="0"/>
    <x v="0"/>
    <n v="35000"/>
    <n v="35000"/>
    <n v="0"/>
    <x v="0"/>
    <x v="1"/>
    <x v="2"/>
    <n v="522"/>
    <x v="7"/>
  </r>
  <r>
    <n v="562930"/>
    <x v="0"/>
    <x v="1"/>
    <n v="6000"/>
    <n v="6000"/>
    <n v="0"/>
    <x v="0"/>
    <x v="1"/>
    <x v="0"/>
    <n v="442"/>
    <x v="3"/>
  </r>
  <r>
    <n v="562933"/>
    <x v="0"/>
    <x v="1"/>
    <n v="35000"/>
    <n v="35000"/>
    <n v="0"/>
    <x v="0"/>
    <x v="1"/>
    <x v="0"/>
    <n v="475"/>
    <x v="8"/>
  </r>
  <r>
    <n v="562936"/>
    <x v="1"/>
    <x v="0"/>
    <n v="500"/>
    <n v="500"/>
    <n v="0"/>
    <x v="0"/>
    <x v="1"/>
    <x v="0"/>
    <n v="499"/>
    <x v="0"/>
  </r>
  <r>
    <n v="562937"/>
    <x v="0"/>
    <x v="1"/>
    <n v="25000"/>
    <n v="25000"/>
    <n v="0"/>
    <x v="0"/>
    <x v="0"/>
    <x v="0"/>
    <n v="471"/>
    <x v="8"/>
  </r>
  <r>
    <n v="562941"/>
    <x v="0"/>
    <x v="0"/>
    <n v="60000"/>
    <n v="60000"/>
    <n v="0"/>
    <x v="0"/>
    <x v="0"/>
    <x v="2"/>
    <n v="469"/>
    <x v="1"/>
  </r>
  <r>
    <n v="562946"/>
    <x v="0"/>
    <x v="1"/>
    <n v="8000"/>
    <n v="8000"/>
    <n v="0"/>
    <x v="0"/>
    <x v="0"/>
    <x v="1"/>
    <n v="459"/>
    <x v="1"/>
  </r>
  <r>
    <n v="562949"/>
    <x v="0"/>
    <x v="2"/>
    <n v="5000"/>
    <n v="5000"/>
    <n v="0"/>
    <x v="0"/>
    <x v="1"/>
    <x v="0"/>
    <n v="492"/>
    <x v="0"/>
  </r>
  <r>
    <n v="562965"/>
    <x v="0"/>
    <x v="0"/>
    <n v="25000"/>
    <n v="25000"/>
    <n v="0"/>
    <x v="0"/>
    <x v="0"/>
    <x v="0"/>
    <n v="472"/>
    <x v="8"/>
  </r>
  <r>
    <n v="562982"/>
    <x v="0"/>
    <x v="0"/>
    <n v="50000"/>
    <n v="50000"/>
    <n v="0"/>
    <x v="0"/>
    <x v="1"/>
    <x v="0"/>
    <n v="536"/>
    <x v="9"/>
  </r>
  <r>
    <n v="563001"/>
    <x v="0"/>
    <x v="0"/>
    <n v="10000"/>
    <n v="10000"/>
    <n v="0"/>
    <x v="0"/>
    <x v="0"/>
    <x v="1"/>
    <n v="470"/>
    <x v="1"/>
  </r>
  <r>
    <n v="563011"/>
    <x v="0"/>
    <x v="0"/>
    <n v="30000"/>
    <n v="30000"/>
    <n v="0"/>
    <x v="0"/>
    <x v="1"/>
    <x v="0"/>
    <n v="447"/>
    <x v="3"/>
  </r>
  <r>
    <n v="563037"/>
    <x v="0"/>
    <x v="1"/>
    <n v="20000"/>
    <n v="20000"/>
    <n v="0"/>
    <x v="0"/>
    <x v="1"/>
    <x v="2"/>
    <n v="491"/>
    <x v="0"/>
  </r>
  <r>
    <n v="563046"/>
    <x v="0"/>
    <x v="0"/>
    <n v="74000"/>
    <n v="74000"/>
    <n v="0"/>
    <x v="0"/>
    <x v="0"/>
    <x v="1"/>
    <n v="520"/>
    <x v="7"/>
  </r>
  <r>
    <n v="563050"/>
    <x v="0"/>
    <x v="0"/>
    <n v="20000"/>
    <n v="20000"/>
    <n v="0"/>
    <x v="0"/>
    <x v="0"/>
    <x v="1"/>
    <n v="472"/>
    <x v="8"/>
  </r>
  <r>
    <n v="563056"/>
    <x v="0"/>
    <x v="1"/>
    <n v="25000"/>
    <n v="25000"/>
    <n v="0"/>
    <x v="0"/>
    <x v="1"/>
    <x v="1"/>
    <n v="518"/>
    <x v="7"/>
  </r>
  <r>
    <n v="563069"/>
    <x v="0"/>
    <x v="2"/>
    <n v="29000"/>
    <n v="29000"/>
    <n v="0"/>
    <x v="0"/>
    <x v="0"/>
    <x v="1"/>
    <n v="472"/>
    <x v="8"/>
  </r>
  <r>
    <n v="563080"/>
    <x v="0"/>
    <x v="0"/>
    <n v="20000"/>
    <n v="20000"/>
    <n v="0"/>
    <x v="0"/>
    <x v="0"/>
    <x v="1"/>
    <n v="429"/>
    <x v="6"/>
  </r>
  <r>
    <n v="563083"/>
    <x v="0"/>
    <x v="0"/>
    <n v="20000"/>
    <n v="20000"/>
    <n v="0"/>
    <x v="0"/>
    <x v="1"/>
    <x v="0"/>
    <n v="472"/>
    <x v="8"/>
  </r>
  <r>
    <n v="563086"/>
    <x v="0"/>
    <x v="0"/>
    <n v="59000"/>
    <n v="59000"/>
    <n v="0"/>
    <x v="0"/>
    <x v="1"/>
    <x v="0"/>
    <n v="480"/>
    <x v="8"/>
  </r>
  <r>
    <n v="563099"/>
    <x v="0"/>
    <x v="2"/>
    <n v="20000"/>
    <n v="20000"/>
    <n v="0"/>
    <x v="0"/>
    <x v="1"/>
    <x v="2"/>
    <n v="488"/>
    <x v="8"/>
  </r>
  <r>
    <n v="563118"/>
    <x v="0"/>
    <x v="0"/>
    <n v="28000"/>
    <n v="19978.400000000001"/>
    <n v="1"/>
    <x v="1"/>
    <x v="0"/>
    <x v="1"/>
    <n v="462"/>
    <x v="1"/>
  </r>
  <r>
    <n v="563123"/>
    <x v="0"/>
    <x v="0"/>
    <n v="15000"/>
    <n v="15000"/>
    <n v="0"/>
    <x v="0"/>
    <x v="1"/>
    <x v="1"/>
    <n v="472"/>
    <x v="8"/>
  </r>
  <r>
    <n v="563132"/>
    <x v="0"/>
    <x v="0"/>
    <n v="30000"/>
    <n v="30000"/>
    <n v="0"/>
    <x v="0"/>
    <x v="0"/>
    <x v="1"/>
    <n v="416"/>
    <x v="6"/>
  </r>
  <r>
    <n v="563134"/>
    <x v="0"/>
    <x v="0"/>
    <n v="10500"/>
    <n v="10500"/>
    <n v="0"/>
    <x v="0"/>
    <x v="1"/>
    <x v="1"/>
    <n v="483"/>
    <x v="8"/>
  </r>
  <r>
    <n v="563152"/>
    <x v="2"/>
    <x v="2"/>
    <n v="10500"/>
    <n v="10500"/>
    <n v="0"/>
    <x v="0"/>
    <x v="1"/>
    <x v="1"/>
    <n v="481"/>
    <x v="8"/>
  </r>
  <r>
    <n v="563153"/>
    <x v="0"/>
    <x v="0"/>
    <n v="50000"/>
    <n v="50000"/>
    <n v="0"/>
    <x v="0"/>
    <x v="1"/>
    <x v="0"/>
    <n v="407"/>
    <x v="2"/>
  </r>
  <r>
    <n v="563160"/>
    <x v="1"/>
    <x v="0"/>
    <n v="29000"/>
    <n v="29000"/>
    <n v="0"/>
    <x v="0"/>
    <x v="0"/>
    <x v="0"/>
    <n v="461"/>
    <x v="1"/>
  </r>
  <r>
    <n v="563171"/>
    <x v="0"/>
    <x v="0"/>
    <n v="25000"/>
    <n v="25000"/>
    <n v="0"/>
    <x v="0"/>
    <x v="1"/>
    <x v="1"/>
    <n v="485"/>
    <x v="8"/>
  </r>
  <r>
    <n v="563196"/>
    <x v="1"/>
    <x v="0"/>
    <n v="7000"/>
    <n v="7000"/>
    <n v="0"/>
    <x v="0"/>
    <x v="1"/>
    <x v="0"/>
    <n v="366"/>
    <x v="5"/>
  </r>
  <r>
    <n v="563202"/>
    <x v="0"/>
    <x v="0"/>
    <n v="53000"/>
    <n v="53000"/>
    <n v="0"/>
    <x v="0"/>
    <x v="1"/>
    <x v="1"/>
    <n v="471"/>
    <x v="8"/>
  </r>
  <r>
    <n v="563209"/>
    <x v="0"/>
    <x v="1"/>
    <n v="20000"/>
    <n v="20000"/>
    <n v="0"/>
    <x v="0"/>
    <x v="1"/>
    <x v="0"/>
    <n v="505"/>
    <x v="0"/>
  </r>
  <r>
    <n v="563210"/>
    <x v="1"/>
    <x v="0"/>
    <n v="5000"/>
    <n v="5000"/>
    <n v="0"/>
    <x v="0"/>
    <x v="1"/>
    <x v="0"/>
    <n v="516"/>
    <x v="7"/>
  </r>
  <r>
    <n v="563223"/>
    <x v="0"/>
    <x v="2"/>
    <n v="30000"/>
    <n v="30000"/>
    <n v="0"/>
    <x v="0"/>
    <x v="1"/>
    <x v="1"/>
    <n v="475"/>
    <x v="8"/>
  </r>
  <r>
    <n v="563226"/>
    <x v="0"/>
    <x v="1"/>
    <n v="20000"/>
    <n v="20000"/>
    <n v="0"/>
    <x v="0"/>
    <x v="0"/>
    <x v="0"/>
    <n v="514"/>
    <x v="7"/>
  </r>
  <r>
    <n v="563231"/>
    <x v="0"/>
    <x v="1"/>
    <n v="30000"/>
    <n v="30000"/>
    <n v="0"/>
    <x v="0"/>
    <x v="0"/>
    <x v="1"/>
    <n v="454"/>
    <x v="1"/>
  </r>
  <r>
    <n v="563259"/>
    <x v="0"/>
    <x v="1"/>
    <n v="55000"/>
    <n v="55000"/>
    <n v="0"/>
    <x v="0"/>
    <x v="0"/>
    <x v="0"/>
    <n v="521"/>
    <x v="7"/>
  </r>
  <r>
    <n v="563265"/>
    <x v="0"/>
    <x v="0"/>
    <n v="54000"/>
    <n v="54000"/>
    <n v="0"/>
    <x v="0"/>
    <x v="1"/>
    <x v="1"/>
    <n v="505"/>
    <x v="0"/>
  </r>
  <r>
    <n v="563273"/>
    <x v="1"/>
    <x v="0"/>
    <n v="30000"/>
    <n v="0"/>
    <n v="1"/>
    <x v="1"/>
    <x v="0"/>
    <x v="1"/>
    <n v="494"/>
    <x v="0"/>
  </r>
  <r>
    <n v="563279"/>
    <x v="2"/>
    <x v="2"/>
    <n v="4000"/>
    <n v="4000"/>
    <n v="0"/>
    <x v="0"/>
    <x v="1"/>
    <x v="2"/>
    <n v="503"/>
    <x v="0"/>
  </r>
  <r>
    <n v="563281"/>
    <x v="0"/>
    <x v="1"/>
    <n v="35000"/>
    <n v="35000"/>
    <n v="0"/>
    <x v="0"/>
    <x v="0"/>
    <x v="1"/>
    <n v="507"/>
    <x v="0"/>
  </r>
  <r>
    <n v="563287"/>
    <x v="1"/>
    <x v="0"/>
    <n v="90000"/>
    <n v="90000"/>
    <n v="0"/>
    <x v="0"/>
    <x v="1"/>
    <x v="1"/>
    <n v="443"/>
    <x v="3"/>
  </r>
  <r>
    <n v="563292"/>
    <x v="0"/>
    <x v="1"/>
    <n v="17000"/>
    <n v="17000"/>
    <n v="0"/>
    <x v="0"/>
    <x v="1"/>
    <x v="0"/>
    <n v="521"/>
    <x v="7"/>
  </r>
  <r>
    <n v="563295"/>
    <x v="1"/>
    <x v="0"/>
    <n v="8000"/>
    <n v="8000"/>
    <n v="0"/>
    <x v="0"/>
    <x v="0"/>
    <x v="1"/>
    <n v="394"/>
    <x v="2"/>
  </r>
  <r>
    <n v="563316"/>
    <x v="0"/>
    <x v="0"/>
    <n v="40000"/>
    <n v="40000"/>
    <n v="0"/>
    <x v="0"/>
    <x v="0"/>
    <x v="0"/>
    <n v="469"/>
    <x v="1"/>
  </r>
  <r>
    <n v="563321"/>
    <x v="0"/>
    <x v="1"/>
    <n v="30500"/>
    <n v="30500"/>
    <n v="0"/>
    <x v="0"/>
    <x v="0"/>
    <x v="1"/>
    <n v="474"/>
    <x v="8"/>
  </r>
  <r>
    <n v="563324"/>
    <x v="1"/>
    <x v="1"/>
    <n v="10000"/>
    <n v="10000"/>
    <n v="0"/>
    <x v="0"/>
    <x v="1"/>
    <x v="0"/>
    <n v="463"/>
    <x v="1"/>
  </r>
  <r>
    <n v="563331"/>
    <x v="1"/>
    <x v="0"/>
    <n v="500"/>
    <n v="500"/>
    <n v="0"/>
    <x v="0"/>
    <x v="0"/>
    <x v="1"/>
    <n v="435"/>
    <x v="3"/>
  </r>
  <r>
    <n v="563343"/>
    <x v="1"/>
    <x v="0"/>
    <n v="500"/>
    <n v="500"/>
    <n v="0"/>
    <x v="0"/>
    <x v="1"/>
    <x v="0"/>
    <n v="457"/>
    <x v="1"/>
  </r>
  <r>
    <n v="563344"/>
    <x v="2"/>
    <x v="2"/>
    <n v="20000"/>
    <n v="20000"/>
    <n v="0"/>
    <x v="0"/>
    <x v="0"/>
    <x v="1"/>
    <n v="435"/>
    <x v="3"/>
  </r>
  <r>
    <n v="563349"/>
    <x v="0"/>
    <x v="1"/>
    <n v="20000"/>
    <n v="20000"/>
    <n v="0"/>
    <x v="0"/>
    <x v="0"/>
    <x v="1"/>
    <n v="451"/>
    <x v="1"/>
  </r>
  <r>
    <n v="563350"/>
    <x v="1"/>
    <x v="0"/>
    <n v="20500"/>
    <n v="20500"/>
    <n v="0"/>
    <x v="0"/>
    <x v="0"/>
    <x v="0"/>
    <n v="495"/>
    <x v="0"/>
  </r>
  <r>
    <n v="563354"/>
    <x v="0"/>
    <x v="1"/>
    <n v="30000"/>
    <n v="30000"/>
    <n v="0"/>
    <x v="0"/>
    <x v="0"/>
    <x v="1"/>
    <n v="500"/>
    <x v="0"/>
  </r>
  <r>
    <n v="563358"/>
    <x v="1"/>
    <x v="0"/>
    <n v="20000"/>
    <n v="20000"/>
    <n v="0"/>
    <x v="0"/>
    <x v="0"/>
    <x v="0"/>
    <n v="495"/>
    <x v="0"/>
  </r>
  <r>
    <n v="563368"/>
    <x v="0"/>
    <x v="0"/>
    <n v="45000"/>
    <n v="45000"/>
    <n v="0"/>
    <x v="0"/>
    <x v="1"/>
    <x v="0"/>
    <n v="445"/>
    <x v="3"/>
  </r>
  <r>
    <n v="563374"/>
    <x v="0"/>
    <x v="0"/>
    <n v="35000"/>
    <n v="35000"/>
    <n v="0"/>
    <x v="0"/>
    <x v="1"/>
    <x v="1"/>
    <n v="519"/>
    <x v="7"/>
  </r>
  <r>
    <n v="563376"/>
    <x v="0"/>
    <x v="0"/>
    <n v="35000"/>
    <n v="35000"/>
    <n v="0"/>
    <x v="0"/>
    <x v="0"/>
    <x v="1"/>
    <n v="479"/>
    <x v="8"/>
  </r>
  <r>
    <n v="563394"/>
    <x v="0"/>
    <x v="2"/>
    <n v="35000"/>
    <n v="35000"/>
    <n v="0"/>
    <x v="0"/>
    <x v="0"/>
    <x v="1"/>
    <n v="472"/>
    <x v="8"/>
  </r>
  <r>
    <n v="563395"/>
    <x v="2"/>
    <x v="2"/>
    <n v="40000"/>
    <n v="40000"/>
    <n v="0"/>
    <x v="0"/>
    <x v="0"/>
    <x v="1"/>
    <n v="453"/>
    <x v="1"/>
  </r>
  <r>
    <n v="563398"/>
    <x v="1"/>
    <x v="0"/>
    <n v="1000"/>
    <n v="1000"/>
    <n v="0"/>
    <x v="0"/>
    <x v="0"/>
    <x v="1"/>
    <n v="479"/>
    <x v="8"/>
  </r>
  <r>
    <n v="563413"/>
    <x v="0"/>
    <x v="0"/>
    <n v="21000"/>
    <n v="21000"/>
    <n v="0"/>
    <x v="0"/>
    <x v="0"/>
    <x v="0"/>
    <n v="514"/>
    <x v="7"/>
  </r>
  <r>
    <n v="563419"/>
    <x v="0"/>
    <x v="0"/>
    <n v="500"/>
    <n v="500"/>
    <n v="0"/>
    <x v="0"/>
    <x v="1"/>
    <x v="0"/>
    <n v="503"/>
    <x v="0"/>
  </r>
  <r>
    <n v="563420"/>
    <x v="0"/>
    <x v="1"/>
    <n v="5000"/>
    <n v="5000"/>
    <n v="0"/>
    <x v="0"/>
    <x v="1"/>
    <x v="1"/>
    <n v="494"/>
    <x v="0"/>
  </r>
  <r>
    <n v="563425"/>
    <x v="0"/>
    <x v="1"/>
    <n v="28000"/>
    <n v="28000"/>
    <n v="0"/>
    <x v="0"/>
    <x v="0"/>
    <x v="1"/>
    <n v="488"/>
    <x v="8"/>
  </r>
  <r>
    <n v="563435"/>
    <x v="0"/>
    <x v="2"/>
    <n v="30000"/>
    <n v="30000"/>
    <n v="0"/>
    <x v="0"/>
    <x v="0"/>
    <x v="0"/>
    <n v="541"/>
    <x v="9"/>
  </r>
  <r>
    <n v="563436"/>
    <x v="1"/>
    <x v="2"/>
    <n v="33000"/>
    <n v="33000"/>
    <n v="0"/>
    <x v="0"/>
    <x v="0"/>
    <x v="1"/>
    <n v="510"/>
    <x v="0"/>
  </r>
  <r>
    <n v="563449"/>
    <x v="0"/>
    <x v="0"/>
    <n v="75000"/>
    <n v="75000"/>
    <n v="0"/>
    <x v="0"/>
    <x v="1"/>
    <x v="0"/>
    <n v="561"/>
    <x v="10"/>
  </r>
  <r>
    <n v="563450"/>
    <x v="0"/>
    <x v="0"/>
    <n v="38100"/>
    <n v="38100"/>
    <n v="0"/>
    <x v="0"/>
    <x v="1"/>
    <x v="2"/>
    <n v="496"/>
    <x v="0"/>
  </r>
  <r>
    <n v="563457"/>
    <x v="0"/>
    <x v="1"/>
    <n v="85000"/>
    <n v="85000"/>
    <n v="0"/>
    <x v="0"/>
    <x v="1"/>
    <x v="1"/>
    <n v="502"/>
    <x v="0"/>
  </r>
  <r>
    <n v="563459"/>
    <x v="1"/>
    <x v="0"/>
    <n v="10000"/>
    <n v="10000"/>
    <n v="0"/>
    <x v="0"/>
    <x v="0"/>
    <x v="1"/>
    <n v="389"/>
    <x v="4"/>
  </r>
  <r>
    <n v="563462"/>
    <x v="1"/>
    <x v="0"/>
    <n v="24000"/>
    <n v="24000"/>
    <n v="0"/>
    <x v="0"/>
    <x v="0"/>
    <x v="1"/>
    <n v="521"/>
    <x v="7"/>
  </r>
  <r>
    <n v="563463"/>
    <x v="0"/>
    <x v="1"/>
    <n v="28000"/>
    <n v="28000"/>
    <n v="0"/>
    <x v="0"/>
    <x v="0"/>
    <x v="0"/>
    <n v="493"/>
    <x v="0"/>
  </r>
  <r>
    <n v="563464"/>
    <x v="0"/>
    <x v="1"/>
    <n v="7000"/>
    <n v="7000"/>
    <n v="0"/>
    <x v="0"/>
    <x v="0"/>
    <x v="0"/>
    <n v="446"/>
    <x v="3"/>
  </r>
  <r>
    <n v="563465"/>
    <x v="0"/>
    <x v="0"/>
    <n v="28000"/>
    <n v="28000"/>
    <n v="0"/>
    <x v="0"/>
    <x v="0"/>
    <x v="1"/>
    <n v="491"/>
    <x v="0"/>
  </r>
  <r>
    <n v="563467"/>
    <x v="0"/>
    <x v="0"/>
    <n v="35000"/>
    <n v="4952.1499999999996"/>
    <n v="1"/>
    <x v="1"/>
    <x v="0"/>
    <x v="1"/>
    <n v="427"/>
    <x v="6"/>
  </r>
  <r>
    <n v="563468"/>
    <x v="0"/>
    <x v="0"/>
    <n v="10000"/>
    <n v="10000"/>
    <n v="0"/>
    <x v="0"/>
    <x v="1"/>
    <x v="0"/>
    <n v="543"/>
    <x v="9"/>
  </r>
  <r>
    <n v="563482"/>
    <x v="0"/>
    <x v="0"/>
    <n v="45000"/>
    <n v="45000"/>
    <n v="0"/>
    <x v="0"/>
    <x v="1"/>
    <x v="0"/>
    <n v="536"/>
    <x v="9"/>
  </r>
  <r>
    <n v="563484"/>
    <x v="0"/>
    <x v="1"/>
    <n v="5000"/>
    <n v="5000"/>
    <n v="0"/>
    <x v="0"/>
    <x v="1"/>
    <x v="2"/>
    <n v="459"/>
    <x v="1"/>
  </r>
  <r>
    <n v="563486"/>
    <x v="1"/>
    <x v="1"/>
    <n v="10500"/>
    <n v="10500"/>
    <n v="0"/>
    <x v="0"/>
    <x v="0"/>
    <x v="1"/>
    <n v="494"/>
    <x v="0"/>
  </r>
  <r>
    <n v="563507"/>
    <x v="0"/>
    <x v="0"/>
    <n v="10000"/>
    <n v="10000"/>
    <n v="0"/>
    <x v="0"/>
    <x v="0"/>
    <x v="0"/>
    <n v="421"/>
    <x v="6"/>
  </r>
  <r>
    <n v="563508"/>
    <x v="0"/>
    <x v="2"/>
    <n v="8500"/>
    <n v="8500"/>
    <n v="0"/>
    <x v="0"/>
    <x v="0"/>
    <x v="2"/>
    <n v="476"/>
    <x v="8"/>
  </r>
  <r>
    <n v="563511"/>
    <x v="0"/>
    <x v="1"/>
    <n v="35000"/>
    <n v="35000"/>
    <n v="0"/>
    <x v="0"/>
    <x v="0"/>
    <x v="1"/>
    <n v="449"/>
    <x v="3"/>
  </r>
  <r>
    <n v="563518"/>
    <x v="1"/>
    <x v="0"/>
    <n v="40000"/>
    <n v="40000"/>
    <n v="0"/>
    <x v="0"/>
    <x v="0"/>
    <x v="2"/>
    <n v="485"/>
    <x v="8"/>
  </r>
  <r>
    <n v="563519"/>
    <x v="0"/>
    <x v="0"/>
    <n v="47300"/>
    <n v="47300"/>
    <n v="0"/>
    <x v="0"/>
    <x v="0"/>
    <x v="1"/>
    <n v="460"/>
    <x v="1"/>
  </r>
  <r>
    <n v="563528"/>
    <x v="2"/>
    <x v="0"/>
    <n v="15500"/>
    <n v="4000"/>
    <n v="1"/>
    <x v="1"/>
    <x v="0"/>
    <x v="1"/>
    <n v="448"/>
    <x v="3"/>
  </r>
  <r>
    <n v="563540"/>
    <x v="0"/>
    <x v="0"/>
    <n v="10000"/>
    <n v="10000"/>
    <n v="0"/>
    <x v="0"/>
    <x v="0"/>
    <x v="1"/>
    <n v="430"/>
    <x v="6"/>
  </r>
  <r>
    <n v="563551"/>
    <x v="1"/>
    <x v="0"/>
    <n v="30000"/>
    <n v="30000"/>
    <n v="0"/>
    <x v="0"/>
    <x v="0"/>
    <x v="1"/>
    <n v="424"/>
    <x v="6"/>
  </r>
  <r>
    <n v="563562"/>
    <x v="0"/>
    <x v="2"/>
    <n v="25000"/>
    <n v="25000"/>
    <n v="0"/>
    <x v="0"/>
    <x v="0"/>
    <x v="1"/>
    <n v="477"/>
    <x v="8"/>
  </r>
  <r>
    <n v="563568"/>
    <x v="0"/>
    <x v="0"/>
    <n v="5000"/>
    <n v="5000"/>
    <n v="0"/>
    <x v="0"/>
    <x v="1"/>
    <x v="2"/>
    <n v="447"/>
    <x v="3"/>
  </r>
  <r>
    <n v="563585"/>
    <x v="0"/>
    <x v="0"/>
    <n v="6000"/>
    <n v="6000"/>
    <n v="0"/>
    <x v="0"/>
    <x v="1"/>
    <x v="2"/>
    <n v="443"/>
    <x v="3"/>
  </r>
  <r>
    <n v="563590"/>
    <x v="0"/>
    <x v="1"/>
    <n v="20500"/>
    <n v="20500"/>
    <n v="0"/>
    <x v="0"/>
    <x v="1"/>
    <x v="1"/>
    <n v="496"/>
    <x v="0"/>
  </r>
  <r>
    <n v="563597"/>
    <x v="0"/>
    <x v="0"/>
    <n v="7000"/>
    <n v="7000"/>
    <n v="0"/>
    <x v="0"/>
    <x v="0"/>
    <x v="1"/>
    <n v="451"/>
    <x v="1"/>
  </r>
  <r>
    <n v="563610"/>
    <x v="0"/>
    <x v="0"/>
    <n v="14000"/>
    <n v="14000"/>
    <n v="0"/>
    <x v="0"/>
    <x v="1"/>
    <x v="1"/>
    <n v="496"/>
    <x v="0"/>
  </r>
  <r>
    <n v="563612"/>
    <x v="0"/>
    <x v="1"/>
    <n v="40000"/>
    <n v="40000"/>
    <n v="0"/>
    <x v="0"/>
    <x v="1"/>
    <x v="1"/>
    <n v="491"/>
    <x v="0"/>
  </r>
  <r>
    <n v="563616"/>
    <x v="0"/>
    <x v="0"/>
    <n v="35000"/>
    <n v="35000"/>
    <n v="0"/>
    <x v="0"/>
    <x v="1"/>
    <x v="0"/>
    <n v="487"/>
    <x v="8"/>
  </r>
  <r>
    <n v="563622"/>
    <x v="0"/>
    <x v="0"/>
    <n v="40000"/>
    <n v="40000"/>
    <n v="0"/>
    <x v="0"/>
    <x v="1"/>
    <x v="1"/>
    <n v="516"/>
    <x v="7"/>
  </r>
  <r>
    <n v="563628"/>
    <x v="0"/>
    <x v="1"/>
    <n v="30000"/>
    <n v="30000"/>
    <n v="0"/>
    <x v="0"/>
    <x v="1"/>
    <x v="1"/>
    <n v="505"/>
    <x v="0"/>
  </r>
  <r>
    <n v="563629"/>
    <x v="0"/>
    <x v="0"/>
    <n v="65000"/>
    <n v="65000"/>
    <n v="0"/>
    <x v="0"/>
    <x v="1"/>
    <x v="0"/>
    <n v="537"/>
    <x v="9"/>
  </r>
  <r>
    <n v="563642"/>
    <x v="0"/>
    <x v="1"/>
    <n v="25000"/>
    <n v="25000"/>
    <n v="0"/>
    <x v="0"/>
    <x v="0"/>
    <x v="1"/>
    <n v="437"/>
    <x v="3"/>
  </r>
  <r>
    <n v="563647"/>
    <x v="0"/>
    <x v="0"/>
    <n v="83000"/>
    <n v="83000"/>
    <n v="0"/>
    <x v="0"/>
    <x v="1"/>
    <x v="0"/>
    <n v="535"/>
    <x v="9"/>
  </r>
  <r>
    <n v="563651"/>
    <x v="0"/>
    <x v="1"/>
    <n v="2000"/>
    <n v="2000"/>
    <n v="0"/>
    <x v="0"/>
    <x v="0"/>
    <x v="1"/>
    <n v="455"/>
    <x v="1"/>
  </r>
  <r>
    <n v="563662"/>
    <x v="1"/>
    <x v="0"/>
    <n v="500"/>
    <n v="500"/>
    <n v="0"/>
    <x v="0"/>
    <x v="0"/>
    <x v="1"/>
    <n v="429"/>
    <x v="6"/>
  </r>
  <r>
    <n v="563663"/>
    <x v="0"/>
    <x v="1"/>
    <n v="10000"/>
    <n v="10000"/>
    <n v="0"/>
    <x v="0"/>
    <x v="0"/>
    <x v="1"/>
    <n v="484"/>
    <x v="8"/>
  </r>
  <r>
    <n v="563689"/>
    <x v="0"/>
    <x v="0"/>
    <n v="6600"/>
    <n v="6600"/>
    <n v="0"/>
    <x v="0"/>
    <x v="0"/>
    <x v="1"/>
    <n v="489"/>
    <x v="8"/>
  </r>
  <r>
    <n v="563696"/>
    <x v="1"/>
    <x v="0"/>
    <n v="40000"/>
    <n v="40000"/>
    <n v="0"/>
    <x v="0"/>
    <x v="1"/>
    <x v="1"/>
    <n v="416"/>
    <x v="6"/>
  </r>
  <r>
    <n v="563705"/>
    <x v="0"/>
    <x v="1"/>
    <n v="8000"/>
    <n v="8000"/>
    <n v="0"/>
    <x v="0"/>
    <x v="0"/>
    <x v="1"/>
    <n v="455"/>
    <x v="1"/>
  </r>
  <r>
    <n v="563708"/>
    <x v="0"/>
    <x v="0"/>
    <n v="30000"/>
    <n v="30000"/>
    <n v="0"/>
    <x v="0"/>
    <x v="0"/>
    <x v="1"/>
    <n v="445"/>
    <x v="3"/>
  </r>
  <r>
    <n v="563709"/>
    <x v="1"/>
    <x v="0"/>
    <n v="20000"/>
    <n v="20000"/>
    <n v="0"/>
    <x v="0"/>
    <x v="0"/>
    <x v="0"/>
    <n v="466"/>
    <x v="1"/>
  </r>
  <r>
    <n v="563711"/>
    <x v="0"/>
    <x v="0"/>
    <n v="30000"/>
    <n v="30000"/>
    <n v="0"/>
    <x v="0"/>
    <x v="1"/>
    <x v="0"/>
    <n v="487"/>
    <x v="8"/>
  </r>
  <r>
    <n v="563713"/>
    <x v="1"/>
    <x v="0"/>
    <n v="20000"/>
    <n v="20000"/>
    <n v="0"/>
    <x v="0"/>
    <x v="1"/>
    <x v="2"/>
    <n v="419"/>
    <x v="6"/>
  </r>
  <r>
    <n v="563722"/>
    <x v="1"/>
    <x v="0"/>
    <n v="8500"/>
    <n v="8500"/>
    <n v="0"/>
    <x v="0"/>
    <x v="0"/>
    <x v="1"/>
    <n v="439"/>
    <x v="3"/>
  </r>
  <r>
    <n v="563723"/>
    <x v="0"/>
    <x v="2"/>
    <n v="45000"/>
    <n v="45000"/>
    <n v="0"/>
    <x v="0"/>
    <x v="1"/>
    <x v="1"/>
    <n v="498"/>
    <x v="0"/>
  </r>
  <r>
    <n v="563730"/>
    <x v="0"/>
    <x v="0"/>
    <n v="30000"/>
    <n v="30000"/>
    <n v="0"/>
    <x v="0"/>
    <x v="0"/>
    <x v="1"/>
    <n v="468"/>
    <x v="1"/>
  </r>
  <r>
    <n v="563735"/>
    <x v="2"/>
    <x v="1"/>
    <n v="30000"/>
    <n v="30000"/>
    <n v="0"/>
    <x v="0"/>
    <x v="0"/>
    <x v="0"/>
    <n v="454"/>
    <x v="1"/>
  </r>
  <r>
    <n v="563740"/>
    <x v="0"/>
    <x v="0"/>
    <n v="15600"/>
    <n v="15600"/>
    <n v="0"/>
    <x v="0"/>
    <x v="0"/>
    <x v="1"/>
    <n v="465"/>
    <x v="1"/>
  </r>
  <r>
    <n v="563741"/>
    <x v="0"/>
    <x v="0"/>
    <n v="57000"/>
    <n v="57000"/>
    <n v="0"/>
    <x v="0"/>
    <x v="1"/>
    <x v="1"/>
    <n v="519"/>
    <x v="7"/>
  </r>
  <r>
    <n v="563748"/>
    <x v="2"/>
    <x v="1"/>
    <n v="30800"/>
    <n v="30800"/>
    <n v="0"/>
    <x v="0"/>
    <x v="1"/>
    <x v="1"/>
    <n v="445"/>
    <x v="3"/>
  </r>
  <r>
    <n v="563750"/>
    <x v="0"/>
    <x v="0"/>
    <n v="30000"/>
    <n v="30000"/>
    <n v="0"/>
    <x v="0"/>
    <x v="0"/>
    <x v="1"/>
    <n v="468"/>
    <x v="1"/>
  </r>
  <r>
    <n v="563755"/>
    <x v="1"/>
    <x v="0"/>
    <n v="7500"/>
    <n v="7500"/>
    <n v="0"/>
    <x v="0"/>
    <x v="0"/>
    <x v="1"/>
    <n v="441"/>
    <x v="3"/>
  </r>
  <r>
    <n v="563757"/>
    <x v="0"/>
    <x v="0"/>
    <n v="12000"/>
    <n v="12000"/>
    <n v="0"/>
    <x v="0"/>
    <x v="1"/>
    <x v="0"/>
    <n v="531"/>
    <x v="9"/>
  </r>
  <r>
    <n v="563761"/>
    <x v="0"/>
    <x v="0"/>
    <n v="50000"/>
    <n v="50000"/>
    <n v="0"/>
    <x v="0"/>
    <x v="0"/>
    <x v="0"/>
    <n v="480"/>
    <x v="8"/>
  </r>
  <r>
    <n v="563777"/>
    <x v="0"/>
    <x v="0"/>
    <n v="29000"/>
    <n v="29000"/>
    <n v="0"/>
    <x v="0"/>
    <x v="0"/>
    <x v="1"/>
    <n v="474"/>
    <x v="8"/>
  </r>
  <r>
    <n v="563779"/>
    <x v="0"/>
    <x v="2"/>
    <n v="10000"/>
    <n v="10000"/>
    <n v="0"/>
    <x v="0"/>
    <x v="1"/>
    <x v="1"/>
    <n v="407"/>
    <x v="2"/>
  </r>
  <r>
    <n v="563793"/>
    <x v="0"/>
    <x v="0"/>
    <n v="50000"/>
    <n v="50000"/>
    <n v="0"/>
    <x v="0"/>
    <x v="0"/>
    <x v="0"/>
    <n v="539"/>
    <x v="9"/>
  </r>
  <r>
    <n v="563800"/>
    <x v="1"/>
    <x v="0"/>
    <n v="500"/>
    <n v="500"/>
    <n v="0"/>
    <x v="0"/>
    <x v="0"/>
    <x v="1"/>
    <n v="411"/>
    <x v="6"/>
  </r>
  <r>
    <n v="563804"/>
    <x v="0"/>
    <x v="0"/>
    <n v="30000"/>
    <n v="30000"/>
    <n v="0"/>
    <x v="0"/>
    <x v="1"/>
    <x v="1"/>
    <n v="457"/>
    <x v="1"/>
  </r>
  <r>
    <n v="563808"/>
    <x v="0"/>
    <x v="0"/>
    <n v="15000"/>
    <n v="15000"/>
    <n v="0"/>
    <x v="0"/>
    <x v="1"/>
    <x v="2"/>
    <n v="493"/>
    <x v="0"/>
  </r>
  <r>
    <n v="563816"/>
    <x v="0"/>
    <x v="2"/>
    <n v="15000"/>
    <n v="15000"/>
    <n v="0"/>
    <x v="0"/>
    <x v="1"/>
    <x v="0"/>
    <n v="495"/>
    <x v="0"/>
  </r>
  <r>
    <n v="563819"/>
    <x v="0"/>
    <x v="1"/>
    <n v="30000"/>
    <n v="30000"/>
    <n v="0"/>
    <x v="0"/>
    <x v="1"/>
    <x v="1"/>
    <n v="461"/>
    <x v="1"/>
  </r>
  <r>
    <n v="563822"/>
    <x v="0"/>
    <x v="1"/>
    <n v="35000"/>
    <n v="35000"/>
    <n v="0"/>
    <x v="0"/>
    <x v="0"/>
    <x v="1"/>
    <n v="467"/>
    <x v="1"/>
  </r>
  <r>
    <n v="563823"/>
    <x v="1"/>
    <x v="0"/>
    <n v="24000"/>
    <n v="24000"/>
    <n v="0"/>
    <x v="0"/>
    <x v="1"/>
    <x v="0"/>
    <n v="448"/>
    <x v="3"/>
  </r>
  <r>
    <n v="563832"/>
    <x v="1"/>
    <x v="0"/>
    <n v="500"/>
    <n v="500"/>
    <n v="0"/>
    <x v="0"/>
    <x v="1"/>
    <x v="0"/>
    <n v="449"/>
    <x v="3"/>
  </r>
  <r>
    <n v="563843"/>
    <x v="0"/>
    <x v="1"/>
    <n v="16301"/>
    <n v="16301"/>
    <n v="0"/>
    <x v="0"/>
    <x v="0"/>
    <x v="0"/>
    <n v="470"/>
    <x v="1"/>
  </r>
  <r>
    <n v="563861"/>
    <x v="0"/>
    <x v="1"/>
    <n v="55500"/>
    <n v="55500"/>
    <n v="0"/>
    <x v="0"/>
    <x v="0"/>
    <x v="0"/>
    <n v="499"/>
    <x v="0"/>
  </r>
  <r>
    <n v="563871"/>
    <x v="2"/>
    <x v="0"/>
    <n v="6000"/>
    <n v="6000"/>
    <n v="0"/>
    <x v="0"/>
    <x v="0"/>
    <x v="1"/>
    <n v="435"/>
    <x v="3"/>
  </r>
  <r>
    <n v="563881"/>
    <x v="0"/>
    <x v="0"/>
    <n v="35000"/>
    <n v="35000"/>
    <n v="0"/>
    <x v="0"/>
    <x v="1"/>
    <x v="1"/>
    <n v="536"/>
    <x v="9"/>
  </r>
  <r>
    <n v="563884"/>
    <x v="1"/>
    <x v="1"/>
    <n v="500"/>
    <n v="500"/>
    <n v="0"/>
    <x v="0"/>
    <x v="0"/>
    <x v="1"/>
    <n v="468"/>
    <x v="1"/>
  </r>
  <r>
    <n v="563886"/>
    <x v="0"/>
    <x v="1"/>
    <n v="30000"/>
    <n v="30000"/>
    <n v="0"/>
    <x v="0"/>
    <x v="0"/>
    <x v="1"/>
    <n v="420"/>
    <x v="6"/>
  </r>
  <r>
    <n v="563902"/>
    <x v="0"/>
    <x v="0"/>
    <n v="30000"/>
    <n v="30000"/>
    <n v="0"/>
    <x v="0"/>
    <x v="1"/>
    <x v="1"/>
    <n v="538"/>
    <x v="9"/>
  </r>
  <r>
    <n v="563909"/>
    <x v="0"/>
    <x v="0"/>
    <n v="14000"/>
    <n v="14000"/>
    <n v="0"/>
    <x v="0"/>
    <x v="0"/>
    <x v="0"/>
    <n v="439"/>
    <x v="3"/>
  </r>
  <r>
    <n v="563917"/>
    <x v="0"/>
    <x v="0"/>
    <n v="20000"/>
    <n v="20000"/>
    <n v="0"/>
    <x v="0"/>
    <x v="1"/>
    <x v="0"/>
    <n v="528"/>
    <x v="7"/>
  </r>
  <r>
    <n v="563923"/>
    <x v="0"/>
    <x v="0"/>
    <n v="500"/>
    <n v="500"/>
    <n v="0"/>
    <x v="0"/>
    <x v="0"/>
    <x v="1"/>
    <n v="439"/>
    <x v="3"/>
  </r>
  <r>
    <n v="563931"/>
    <x v="0"/>
    <x v="1"/>
    <n v="10500"/>
    <n v="10500"/>
    <n v="0"/>
    <x v="0"/>
    <x v="0"/>
    <x v="1"/>
    <n v="425"/>
    <x v="6"/>
  </r>
  <r>
    <n v="563932"/>
    <x v="0"/>
    <x v="0"/>
    <n v="29500"/>
    <n v="29500"/>
    <n v="0"/>
    <x v="0"/>
    <x v="1"/>
    <x v="1"/>
    <n v="458"/>
    <x v="1"/>
  </r>
  <r>
    <n v="563938"/>
    <x v="0"/>
    <x v="0"/>
    <n v="35000"/>
    <n v="35000"/>
    <n v="0"/>
    <x v="0"/>
    <x v="0"/>
    <x v="0"/>
    <n v="483"/>
    <x v="8"/>
  </r>
  <r>
    <n v="563941"/>
    <x v="0"/>
    <x v="0"/>
    <n v="60000"/>
    <n v="60000"/>
    <n v="0"/>
    <x v="0"/>
    <x v="0"/>
    <x v="1"/>
    <n v="432"/>
    <x v="3"/>
  </r>
  <r>
    <n v="563947"/>
    <x v="1"/>
    <x v="0"/>
    <n v="500"/>
    <n v="500"/>
    <n v="0"/>
    <x v="0"/>
    <x v="1"/>
    <x v="1"/>
    <n v="420"/>
    <x v="6"/>
  </r>
  <r>
    <n v="563949"/>
    <x v="0"/>
    <x v="0"/>
    <n v="22000"/>
    <n v="22000"/>
    <n v="0"/>
    <x v="0"/>
    <x v="1"/>
    <x v="1"/>
    <n v="464"/>
    <x v="1"/>
  </r>
  <r>
    <n v="563957"/>
    <x v="1"/>
    <x v="0"/>
    <n v="500"/>
    <n v="500"/>
    <n v="0"/>
    <x v="0"/>
    <x v="1"/>
    <x v="0"/>
    <n v="475"/>
    <x v="8"/>
  </r>
  <r>
    <n v="563964"/>
    <x v="0"/>
    <x v="0"/>
    <n v="25000"/>
    <n v="25000"/>
    <n v="0"/>
    <x v="0"/>
    <x v="0"/>
    <x v="1"/>
    <n v="432"/>
    <x v="3"/>
  </r>
  <r>
    <n v="563965"/>
    <x v="0"/>
    <x v="0"/>
    <n v="35000"/>
    <n v="35000"/>
    <n v="0"/>
    <x v="0"/>
    <x v="0"/>
    <x v="1"/>
    <n v="443"/>
    <x v="3"/>
  </r>
  <r>
    <n v="563969"/>
    <x v="0"/>
    <x v="0"/>
    <n v="40000"/>
    <n v="40000"/>
    <n v="0"/>
    <x v="0"/>
    <x v="1"/>
    <x v="1"/>
    <n v="471"/>
    <x v="8"/>
  </r>
  <r>
    <n v="563981"/>
    <x v="0"/>
    <x v="1"/>
    <n v="10000"/>
    <n v="10000"/>
    <n v="0"/>
    <x v="0"/>
    <x v="0"/>
    <x v="0"/>
    <n v="538"/>
    <x v="9"/>
  </r>
  <r>
    <n v="563996"/>
    <x v="0"/>
    <x v="0"/>
    <n v="31000"/>
    <n v="18000"/>
    <n v="1"/>
    <x v="1"/>
    <x v="1"/>
    <x v="1"/>
    <n v="416"/>
    <x v="6"/>
  </r>
  <r>
    <n v="563999"/>
    <x v="0"/>
    <x v="0"/>
    <n v="25000"/>
    <n v="25000"/>
    <n v="0"/>
    <x v="0"/>
    <x v="0"/>
    <x v="0"/>
    <n v="433"/>
    <x v="3"/>
  </r>
  <r>
    <n v="564002"/>
    <x v="2"/>
    <x v="2"/>
    <n v="103000"/>
    <n v="103000"/>
    <n v="0"/>
    <x v="0"/>
    <x v="0"/>
    <x v="1"/>
    <n v="447"/>
    <x v="3"/>
  </r>
  <r>
    <n v="564004"/>
    <x v="0"/>
    <x v="2"/>
    <n v="35000"/>
    <n v="35000"/>
    <n v="0"/>
    <x v="0"/>
    <x v="1"/>
    <x v="0"/>
    <n v="511"/>
    <x v="7"/>
  </r>
  <r>
    <n v="564005"/>
    <x v="0"/>
    <x v="0"/>
    <n v="55000"/>
    <n v="55000"/>
    <n v="0"/>
    <x v="0"/>
    <x v="1"/>
    <x v="1"/>
    <n v="500"/>
    <x v="0"/>
  </r>
  <r>
    <n v="564019"/>
    <x v="0"/>
    <x v="0"/>
    <n v="30000"/>
    <n v="30000"/>
    <n v="0"/>
    <x v="0"/>
    <x v="1"/>
    <x v="0"/>
    <n v="514"/>
    <x v="7"/>
  </r>
  <r>
    <n v="564023"/>
    <x v="2"/>
    <x v="0"/>
    <n v="35000"/>
    <n v="35000"/>
    <n v="0"/>
    <x v="0"/>
    <x v="0"/>
    <x v="1"/>
    <n v="468"/>
    <x v="1"/>
  </r>
  <r>
    <n v="564031"/>
    <x v="2"/>
    <x v="2"/>
    <n v="50000"/>
    <n v="50000"/>
    <n v="0"/>
    <x v="0"/>
    <x v="0"/>
    <x v="0"/>
    <n v="500"/>
    <x v="0"/>
  </r>
  <r>
    <n v="564049"/>
    <x v="0"/>
    <x v="1"/>
    <n v="35000"/>
    <n v="35000"/>
    <n v="0"/>
    <x v="0"/>
    <x v="0"/>
    <x v="2"/>
    <n v="502"/>
    <x v="0"/>
  </r>
  <r>
    <n v="564062"/>
    <x v="0"/>
    <x v="1"/>
    <n v="35000"/>
    <n v="35000"/>
    <n v="0"/>
    <x v="0"/>
    <x v="0"/>
    <x v="1"/>
    <n v="441"/>
    <x v="3"/>
  </r>
  <r>
    <n v="564063"/>
    <x v="0"/>
    <x v="1"/>
    <n v="30000"/>
    <n v="30000"/>
    <n v="0"/>
    <x v="0"/>
    <x v="0"/>
    <x v="0"/>
    <n v="403"/>
    <x v="2"/>
  </r>
  <r>
    <n v="564078"/>
    <x v="1"/>
    <x v="0"/>
    <n v="25000"/>
    <n v="0"/>
    <n v="1"/>
    <x v="1"/>
    <x v="1"/>
    <x v="1"/>
    <n v="439"/>
    <x v="3"/>
  </r>
  <r>
    <n v="564079"/>
    <x v="0"/>
    <x v="0"/>
    <n v="35000"/>
    <n v="35000"/>
    <n v="0"/>
    <x v="0"/>
    <x v="0"/>
    <x v="2"/>
    <n v="500"/>
    <x v="0"/>
  </r>
  <r>
    <n v="564091"/>
    <x v="0"/>
    <x v="1"/>
    <n v="20000"/>
    <n v="20000"/>
    <n v="0"/>
    <x v="0"/>
    <x v="1"/>
    <x v="1"/>
    <n v="486"/>
    <x v="8"/>
  </r>
  <r>
    <n v="564101"/>
    <x v="0"/>
    <x v="0"/>
    <n v="50000"/>
    <n v="25726"/>
    <n v="1"/>
    <x v="1"/>
    <x v="0"/>
    <x v="1"/>
    <n v="455"/>
    <x v="1"/>
  </r>
  <r>
    <n v="564102"/>
    <x v="0"/>
    <x v="0"/>
    <n v="10500"/>
    <n v="10500"/>
    <n v="0"/>
    <x v="0"/>
    <x v="0"/>
    <x v="1"/>
    <n v="409"/>
    <x v="2"/>
  </r>
  <r>
    <n v="564108"/>
    <x v="1"/>
    <x v="0"/>
    <n v="500"/>
    <n v="500"/>
    <n v="0"/>
    <x v="0"/>
    <x v="0"/>
    <x v="1"/>
    <n v="429"/>
    <x v="6"/>
  </r>
  <r>
    <n v="564114"/>
    <x v="0"/>
    <x v="0"/>
    <n v="5000"/>
    <n v="5000"/>
    <n v="0"/>
    <x v="0"/>
    <x v="1"/>
    <x v="0"/>
    <n v="505"/>
    <x v="0"/>
  </r>
  <r>
    <n v="564116"/>
    <x v="0"/>
    <x v="1"/>
    <n v="6000"/>
    <n v="6000"/>
    <n v="0"/>
    <x v="0"/>
    <x v="1"/>
    <x v="0"/>
    <n v="481"/>
    <x v="8"/>
  </r>
  <r>
    <n v="564117"/>
    <x v="0"/>
    <x v="0"/>
    <n v="15000"/>
    <n v="15000"/>
    <n v="0"/>
    <x v="0"/>
    <x v="1"/>
    <x v="1"/>
    <n v="472"/>
    <x v="8"/>
  </r>
  <r>
    <n v="564123"/>
    <x v="1"/>
    <x v="0"/>
    <n v="25000"/>
    <n v="25000"/>
    <n v="0"/>
    <x v="0"/>
    <x v="0"/>
    <x v="1"/>
    <n v="430"/>
    <x v="6"/>
  </r>
  <r>
    <n v="564127"/>
    <x v="0"/>
    <x v="0"/>
    <n v="35000"/>
    <n v="35000"/>
    <n v="0"/>
    <x v="0"/>
    <x v="1"/>
    <x v="0"/>
    <n v="455"/>
    <x v="1"/>
  </r>
  <r>
    <n v="564137"/>
    <x v="0"/>
    <x v="0"/>
    <n v="25000"/>
    <n v="25000"/>
    <n v="0"/>
    <x v="0"/>
    <x v="1"/>
    <x v="2"/>
    <n v="466"/>
    <x v="1"/>
  </r>
  <r>
    <n v="564168"/>
    <x v="0"/>
    <x v="0"/>
    <n v="19000"/>
    <n v="19000"/>
    <n v="0"/>
    <x v="0"/>
    <x v="0"/>
    <x v="0"/>
    <n v="450"/>
    <x v="3"/>
  </r>
  <r>
    <n v="564169"/>
    <x v="2"/>
    <x v="1"/>
    <n v="2000"/>
    <n v="2000"/>
    <n v="0"/>
    <x v="0"/>
    <x v="1"/>
    <x v="1"/>
    <n v="523"/>
    <x v="7"/>
  </r>
  <r>
    <n v="564183"/>
    <x v="0"/>
    <x v="0"/>
    <n v="28000"/>
    <n v="28000"/>
    <n v="0"/>
    <x v="0"/>
    <x v="0"/>
    <x v="1"/>
    <n v="452"/>
    <x v="1"/>
  </r>
  <r>
    <n v="564191"/>
    <x v="1"/>
    <x v="0"/>
    <n v="500"/>
    <n v="500"/>
    <n v="0"/>
    <x v="0"/>
    <x v="1"/>
    <x v="1"/>
    <n v="460"/>
    <x v="1"/>
  </r>
  <r>
    <n v="564192"/>
    <x v="0"/>
    <x v="0"/>
    <n v="26000"/>
    <n v="26000"/>
    <n v="0"/>
    <x v="0"/>
    <x v="0"/>
    <x v="1"/>
    <n v="423"/>
    <x v="6"/>
  </r>
  <r>
    <n v="564196"/>
    <x v="0"/>
    <x v="0"/>
    <n v="50000"/>
    <n v="50000"/>
    <n v="0"/>
    <x v="0"/>
    <x v="1"/>
    <x v="0"/>
    <n v="469"/>
    <x v="1"/>
  </r>
  <r>
    <n v="564206"/>
    <x v="0"/>
    <x v="0"/>
    <n v="25000"/>
    <n v="25000"/>
    <n v="0"/>
    <x v="0"/>
    <x v="1"/>
    <x v="2"/>
    <n v="421"/>
    <x v="6"/>
  </r>
  <r>
    <n v="564207"/>
    <x v="0"/>
    <x v="1"/>
    <n v="40000"/>
    <n v="40000"/>
    <n v="0"/>
    <x v="0"/>
    <x v="1"/>
    <x v="1"/>
    <n v="482"/>
    <x v="8"/>
  </r>
  <r>
    <n v="564214"/>
    <x v="0"/>
    <x v="1"/>
    <n v="138700"/>
    <n v="138700"/>
    <n v="0"/>
    <x v="0"/>
    <x v="1"/>
    <x v="0"/>
    <n v="539"/>
    <x v="9"/>
  </r>
  <r>
    <n v="564217"/>
    <x v="0"/>
    <x v="0"/>
    <n v="2500"/>
    <n v="2500"/>
    <n v="0"/>
    <x v="0"/>
    <x v="0"/>
    <x v="0"/>
    <n v="453"/>
    <x v="1"/>
  </r>
  <r>
    <n v="564219"/>
    <x v="1"/>
    <x v="0"/>
    <n v="14000"/>
    <n v="14000"/>
    <n v="0"/>
    <x v="0"/>
    <x v="0"/>
    <x v="1"/>
    <n v="413"/>
    <x v="6"/>
  </r>
  <r>
    <n v="564229"/>
    <x v="0"/>
    <x v="2"/>
    <n v="35000"/>
    <n v="35000"/>
    <n v="0"/>
    <x v="0"/>
    <x v="1"/>
    <x v="1"/>
    <n v="516"/>
    <x v="7"/>
  </r>
  <r>
    <n v="564233"/>
    <x v="0"/>
    <x v="0"/>
    <n v="20000"/>
    <n v="20000"/>
    <n v="0"/>
    <x v="0"/>
    <x v="0"/>
    <x v="0"/>
    <n v="430"/>
    <x v="6"/>
  </r>
  <r>
    <n v="564235"/>
    <x v="2"/>
    <x v="2"/>
    <n v="40000"/>
    <n v="40000"/>
    <n v="0"/>
    <x v="0"/>
    <x v="1"/>
    <x v="1"/>
    <n v="432"/>
    <x v="3"/>
  </r>
  <r>
    <n v="564239"/>
    <x v="0"/>
    <x v="0"/>
    <n v="20000"/>
    <n v="20000"/>
    <n v="0"/>
    <x v="0"/>
    <x v="0"/>
    <x v="1"/>
    <n v="489"/>
    <x v="8"/>
  </r>
  <r>
    <n v="564253"/>
    <x v="0"/>
    <x v="0"/>
    <n v="10000"/>
    <n v="10000"/>
    <n v="0"/>
    <x v="0"/>
    <x v="1"/>
    <x v="1"/>
    <n v="461"/>
    <x v="1"/>
  </r>
  <r>
    <n v="564259"/>
    <x v="0"/>
    <x v="0"/>
    <n v="51000"/>
    <n v="31900"/>
    <n v="1"/>
    <x v="1"/>
    <x v="0"/>
    <x v="1"/>
    <n v="455"/>
    <x v="1"/>
  </r>
  <r>
    <n v="564267"/>
    <x v="0"/>
    <x v="0"/>
    <n v="30000"/>
    <n v="30000"/>
    <n v="0"/>
    <x v="0"/>
    <x v="1"/>
    <x v="1"/>
    <n v="533"/>
    <x v="9"/>
  </r>
  <r>
    <n v="564280"/>
    <x v="0"/>
    <x v="2"/>
    <n v="30000"/>
    <n v="30000"/>
    <n v="0"/>
    <x v="0"/>
    <x v="0"/>
    <x v="0"/>
    <n v="441"/>
    <x v="3"/>
  </r>
  <r>
    <n v="564285"/>
    <x v="1"/>
    <x v="0"/>
    <n v="500"/>
    <n v="500"/>
    <n v="0"/>
    <x v="0"/>
    <x v="1"/>
    <x v="0"/>
    <n v="481"/>
    <x v="8"/>
  </r>
  <r>
    <n v="564291"/>
    <x v="0"/>
    <x v="1"/>
    <n v="25000"/>
    <n v="25000"/>
    <n v="0"/>
    <x v="0"/>
    <x v="0"/>
    <x v="1"/>
    <n v="505"/>
    <x v="0"/>
  </r>
  <r>
    <n v="564292"/>
    <x v="1"/>
    <x v="0"/>
    <n v="7000"/>
    <n v="7000"/>
    <n v="0"/>
    <x v="0"/>
    <x v="1"/>
    <x v="0"/>
    <n v="469"/>
    <x v="1"/>
  </r>
  <r>
    <n v="564294"/>
    <x v="2"/>
    <x v="2"/>
    <n v="40000"/>
    <n v="40000"/>
    <n v="0"/>
    <x v="0"/>
    <x v="0"/>
    <x v="1"/>
    <n v="465"/>
    <x v="1"/>
  </r>
  <r>
    <n v="564307"/>
    <x v="0"/>
    <x v="0"/>
    <n v="5000"/>
    <n v="5000"/>
    <n v="0"/>
    <x v="0"/>
    <x v="0"/>
    <x v="1"/>
    <n v="462"/>
    <x v="1"/>
  </r>
  <r>
    <n v="564316"/>
    <x v="0"/>
    <x v="1"/>
    <n v="25000"/>
    <n v="25000"/>
    <n v="0"/>
    <x v="0"/>
    <x v="0"/>
    <x v="2"/>
    <n v="502"/>
    <x v="0"/>
  </r>
  <r>
    <n v="564327"/>
    <x v="1"/>
    <x v="0"/>
    <n v="10000"/>
    <n v="10000"/>
    <n v="0"/>
    <x v="0"/>
    <x v="0"/>
    <x v="1"/>
    <n v="407"/>
    <x v="2"/>
  </r>
  <r>
    <n v="564330"/>
    <x v="0"/>
    <x v="0"/>
    <n v="39000"/>
    <n v="39000"/>
    <n v="0"/>
    <x v="0"/>
    <x v="0"/>
    <x v="2"/>
    <n v="524"/>
    <x v="7"/>
  </r>
  <r>
    <n v="564338"/>
    <x v="0"/>
    <x v="0"/>
    <n v="50000"/>
    <n v="50000"/>
    <n v="0"/>
    <x v="0"/>
    <x v="0"/>
    <x v="0"/>
    <n v="367"/>
    <x v="5"/>
  </r>
  <r>
    <n v="564347"/>
    <x v="0"/>
    <x v="0"/>
    <n v="25000"/>
    <n v="25000"/>
    <n v="0"/>
    <x v="0"/>
    <x v="0"/>
    <x v="1"/>
    <n v="525"/>
    <x v="7"/>
  </r>
  <r>
    <n v="564348"/>
    <x v="1"/>
    <x v="0"/>
    <n v="16000"/>
    <n v="0"/>
    <n v="1"/>
    <x v="1"/>
    <x v="0"/>
    <x v="1"/>
    <n v="396"/>
    <x v="2"/>
  </r>
  <r>
    <n v="564361"/>
    <x v="0"/>
    <x v="1"/>
    <n v="30000"/>
    <n v="30000"/>
    <n v="0"/>
    <x v="0"/>
    <x v="1"/>
    <x v="1"/>
    <n v="521"/>
    <x v="7"/>
  </r>
  <r>
    <n v="564371"/>
    <x v="0"/>
    <x v="0"/>
    <n v="20000"/>
    <n v="20000"/>
    <n v="0"/>
    <x v="0"/>
    <x v="0"/>
    <x v="2"/>
    <n v="420"/>
    <x v="6"/>
  </r>
  <r>
    <n v="564377"/>
    <x v="1"/>
    <x v="0"/>
    <n v="33200"/>
    <n v="33200"/>
    <n v="0"/>
    <x v="0"/>
    <x v="1"/>
    <x v="0"/>
    <n v="450"/>
    <x v="3"/>
  </r>
  <r>
    <n v="564392"/>
    <x v="1"/>
    <x v="0"/>
    <n v="5000"/>
    <n v="5000"/>
    <n v="0"/>
    <x v="0"/>
    <x v="1"/>
    <x v="1"/>
    <n v="492"/>
    <x v="0"/>
  </r>
  <r>
    <n v="564394"/>
    <x v="0"/>
    <x v="2"/>
    <n v="25000"/>
    <n v="25000"/>
    <n v="0"/>
    <x v="0"/>
    <x v="0"/>
    <x v="1"/>
    <n v="456"/>
    <x v="1"/>
  </r>
  <r>
    <n v="564401"/>
    <x v="1"/>
    <x v="0"/>
    <n v="3000"/>
    <n v="3000"/>
    <n v="0"/>
    <x v="0"/>
    <x v="1"/>
    <x v="1"/>
    <n v="430"/>
    <x v="6"/>
  </r>
  <r>
    <n v="564432"/>
    <x v="0"/>
    <x v="1"/>
    <n v="35000"/>
    <n v="35000"/>
    <n v="0"/>
    <x v="0"/>
    <x v="0"/>
    <x v="1"/>
    <n v="518"/>
    <x v="7"/>
  </r>
  <r>
    <n v="564457"/>
    <x v="2"/>
    <x v="2"/>
    <n v="25500"/>
    <n v="25500"/>
    <n v="0"/>
    <x v="0"/>
    <x v="0"/>
    <x v="1"/>
    <n v="436"/>
    <x v="3"/>
  </r>
  <r>
    <n v="564461"/>
    <x v="0"/>
    <x v="2"/>
    <n v="60000"/>
    <n v="60000"/>
    <n v="0"/>
    <x v="0"/>
    <x v="1"/>
    <x v="0"/>
    <n v="535"/>
    <x v="9"/>
  </r>
  <r>
    <n v="564463"/>
    <x v="0"/>
    <x v="0"/>
    <n v="20000"/>
    <n v="20000"/>
    <n v="0"/>
    <x v="0"/>
    <x v="0"/>
    <x v="1"/>
    <n v="451"/>
    <x v="1"/>
  </r>
  <r>
    <n v="564478"/>
    <x v="0"/>
    <x v="0"/>
    <n v="35000"/>
    <n v="35000"/>
    <n v="0"/>
    <x v="0"/>
    <x v="1"/>
    <x v="1"/>
    <n v="467"/>
    <x v="1"/>
  </r>
  <r>
    <n v="564490"/>
    <x v="0"/>
    <x v="0"/>
    <n v="35000"/>
    <n v="35000"/>
    <n v="0"/>
    <x v="0"/>
    <x v="1"/>
    <x v="0"/>
    <n v="413"/>
    <x v="6"/>
  </r>
  <r>
    <n v="564502"/>
    <x v="2"/>
    <x v="1"/>
    <n v="25000"/>
    <n v="25000"/>
    <n v="0"/>
    <x v="0"/>
    <x v="1"/>
    <x v="0"/>
    <n v="439"/>
    <x v="3"/>
  </r>
  <r>
    <n v="564536"/>
    <x v="0"/>
    <x v="0"/>
    <n v="30000"/>
    <n v="30000"/>
    <n v="0"/>
    <x v="0"/>
    <x v="0"/>
    <x v="1"/>
    <n v="466"/>
    <x v="1"/>
  </r>
  <r>
    <n v="564554"/>
    <x v="1"/>
    <x v="0"/>
    <n v="500"/>
    <n v="500"/>
    <n v="0"/>
    <x v="0"/>
    <x v="1"/>
    <x v="2"/>
    <n v="438"/>
    <x v="3"/>
  </r>
  <r>
    <n v="564561"/>
    <x v="1"/>
    <x v="0"/>
    <n v="500"/>
    <n v="500"/>
    <n v="0"/>
    <x v="0"/>
    <x v="0"/>
    <x v="1"/>
    <n v="451"/>
    <x v="1"/>
  </r>
  <r>
    <n v="564582"/>
    <x v="0"/>
    <x v="0"/>
    <n v="35000"/>
    <n v="35000"/>
    <n v="0"/>
    <x v="0"/>
    <x v="0"/>
    <x v="0"/>
    <n v="484"/>
    <x v="8"/>
  </r>
  <r>
    <n v="564619"/>
    <x v="0"/>
    <x v="0"/>
    <n v="15000"/>
    <n v="15000"/>
    <n v="0"/>
    <x v="0"/>
    <x v="1"/>
    <x v="0"/>
    <n v="504"/>
    <x v="0"/>
  </r>
  <r>
    <n v="564622"/>
    <x v="1"/>
    <x v="1"/>
    <n v="500"/>
    <n v="500"/>
    <n v="0"/>
    <x v="0"/>
    <x v="0"/>
    <x v="1"/>
    <n v="442"/>
    <x v="3"/>
  </r>
  <r>
    <n v="564629"/>
    <x v="0"/>
    <x v="0"/>
    <n v="54000"/>
    <n v="54000"/>
    <n v="0"/>
    <x v="0"/>
    <x v="0"/>
    <x v="1"/>
    <n v="490"/>
    <x v="8"/>
  </r>
  <r>
    <n v="564633"/>
    <x v="1"/>
    <x v="0"/>
    <n v="9000"/>
    <n v="9000"/>
    <n v="0"/>
    <x v="0"/>
    <x v="1"/>
    <x v="1"/>
    <n v="385"/>
    <x v="4"/>
  </r>
  <r>
    <n v="564635"/>
    <x v="1"/>
    <x v="0"/>
    <n v="35000"/>
    <n v="35000"/>
    <n v="0"/>
    <x v="0"/>
    <x v="0"/>
    <x v="1"/>
    <n v="412"/>
    <x v="6"/>
  </r>
  <r>
    <n v="564643"/>
    <x v="0"/>
    <x v="0"/>
    <n v="25000"/>
    <n v="5000"/>
    <n v="1"/>
    <x v="1"/>
    <x v="0"/>
    <x v="1"/>
    <n v="440"/>
    <x v="3"/>
  </r>
  <r>
    <n v="564649"/>
    <x v="1"/>
    <x v="0"/>
    <n v="14000"/>
    <n v="14000"/>
    <n v="0"/>
    <x v="0"/>
    <x v="1"/>
    <x v="2"/>
    <n v="435"/>
    <x v="3"/>
  </r>
  <r>
    <n v="564662"/>
    <x v="1"/>
    <x v="0"/>
    <n v="500"/>
    <n v="500"/>
    <n v="0"/>
    <x v="0"/>
    <x v="1"/>
    <x v="0"/>
    <n v="469"/>
    <x v="1"/>
  </r>
  <r>
    <n v="564664"/>
    <x v="1"/>
    <x v="0"/>
    <n v="35000"/>
    <n v="35000"/>
    <n v="0"/>
    <x v="0"/>
    <x v="0"/>
    <x v="1"/>
    <n v="443"/>
    <x v="3"/>
  </r>
  <r>
    <n v="564668"/>
    <x v="0"/>
    <x v="0"/>
    <n v="40000"/>
    <n v="40000"/>
    <n v="0"/>
    <x v="0"/>
    <x v="1"/>
    <x v="0"/>
    <n v="430"/>
    <x v="6"/>
  </r>
  <r>
    <n v="564675"/>
    <x v="1"/>
    <x v="0"/>
    <n v="24000"/>
    <n v="24000"/>
    <n v="0"/>
    <x v="0"/>
    <x v="1"/>
    <x v="2"/>
    <n v="411"/>
    <x v="6"/>
  </r>
  <r>
    <n v="564694"/>
    <x v="1"/>
    <x v="0"/>
    <n v="6500"/>
    <n v="6500"/>
    <n v="0"/>
    <x v="0"/>
    <x v="0"/>
    <x v="1"/>
    <n v="358"/>
    <x v="5"/>
  </r>
  <r>
    <n v="564704"/>
    <x v="0"/>
    <x v="0"/>
    <n v="30000"/>
    <n v="30000"/>
    <n v="0"/>
    <x v="0"/>
    <x v="0"/>
    <x v="2"/>
    <n v="450"/>
    <x v="3"/>
  </r>
  <r>
    <n v="564705"/>
    <x v="1"/>
    <x v="0"/>
    <n v="500"/>
    <n v="500"/>
    <n v="0"/>
    <x v="0"/>
    <x v="0"/>
    <x v="2"/>
    <n v="427"/>
    <x v="6"/>
  </r>
  <r>
    <n v="564707"/>
    <x v="1"/>
    <x v="0"/>
    <n v="600"/>
    <n v="600"/>
    <n v="0"/>
    <x v="0"/>
    <x v="1"/>
    <x v="1"/>
    <n v="444"/>
    <x v="3"/>
  </r>
  <r>
    <n v="564718"/>
    <x v="0"/>
    <x v="0"/>
    <n v="30000"/>
    <n v="30000"/>
    <n v="0"/>
    <x v="0"/>
    <x v="1"/>
    <x v="0"/>
    <n v="472"/>
    <x v="8"/>
  </r>
  <r>
    <n v="564737"/>
    <x v="0"/>
    <x v="0"/>
    <n v="73700"/>
    <n v="73700"/>
    <n v="0"/>
    <x v="0"/>
    <x v="0"/>
    <x v="1"/>
    <n v="483"/>
    <x v="8"/>
  </r>
  <r>
    <n v="564755"/>
    <x v="1"/>
    <x v="0"/>
    <n v="5000"/>
    <n v="5000"/>
    <n v="0"/>
    <x v="0"/>
    <x v="0"/>
    <x v="1"/>
    <n v="471"/>
    <x v="8"/>
  </r>
  <r>
    <n v="564770"/>
    <x v="0"/>
    <x v="2"/>
    <n v="30500"/>
    <n v="30500"/>
    <n v="0"/>
    <x v="0"/>
    <x v="0"/>
    <x v="0"/>
    <n v="404"/>
    <x v="2"/>
  </r>
  <r>
    <n v="564774"/>
    <x v="0"/>
    <x v="1"/>
    <n v="25000"/>
    <n v="25000"/>
    <n v="0"/>
    <x v="0"/>
    <x v="1"/>
    <x v="1"/>
    <n v="466"/>
    <x v="1"/>
  </r>
  <r>
    <n v="564811"/>
    <x v="0"/>
    <x v="0"/>
    <n v="2000"/>
    <n v="2000"/>
    <n v="0"/>
    <x v="0"/>
    <x v="1"/>
    <x v="2"/>
    <n v="476"/>
    <x v="8"/>
  </r>
  <r>
    <n v="564814"/>
    <x v="0"/>
    <x v="1"/>
    <n v="20000"/>
    <n v="20000"/>
    <n v="0"/>
    <x v="0"/>
    <x v="1"/>
    <x v="1"/>
    <n v="433"/>
    <x v="3"/>
  </r>
  <r>
    <n v="564832"/>
    <x v="1"/>
    <x v="0"/>
    <n v="25000"/>
    <n v="25000"/>
    <n v="0"/>
    <x v="0"/>
    <x v="0"/>
    <x v="1"/>
    <n v="456"/>
    <x v="1"/>
  </r>
  <r>
    <n v="564870"/>
    <x v="0"/>
    <x v="2"/>
    <n v="30000"/>
    <n v="30000"/>
    <n v="0"/>
    <x v="0"/>
    <x v="1"/>
    <x v="2"/>
    <n v="532"/>
    <x v="9"/>
  </r>
  <r>
    <n v="564932"/>
    <x v="0"/>
    <x v="1"/>
    <n v="22000"/>
    <n v="22000"/>
    <n v="0"/>
    <x v="0"/>
    <x v="1"/>
    <x v="2"/>
    <n v="468"/>
    <x v="1"/>
  </r>
  <r>
    <n v="564934"/>
    <x v="2"/>
    <x v="2"/>
    <n v="30000"/>
    <n v="30000"/>
    <n v="0"/>
    <x v="0"/>
    <x v="1"/>
    <x v="0"/>
    <n v="476"/>
    <x v="8"/>
  </r>
  <r>
    <n v="564938"/>
    <x v="1"/>
    <x v="1"/>
    <n v="500"/>
    <n v="500"/>
    <n v="0"/>
    <x v="0"/>
    <x v="1"/>
    <x v="0"/>
    <n v="530"/>
    <x v="7"/>
  </r>
  <r>
    <n v="564947"/>
    <x v="1"/>
    <x v="0"/>
    <n v="35000"/>
    <n v="35000"/>
    <n v="0"/>
    <x v="0"/>
    <x v="0"/>
    <x v="1"/>
    <n v="384"/>
    <x v="4"/>
  </r>
  <r>
    <n v="564962"/>
    <x v="0"/>
    <x v="1"/>
    <n v="500"/>
    <n v="500"/>
    <n v="0"/>
    <x v="0"/>
    <x v="1"/>
    <x v="0"/>
    <n v="472"/>
    <x v="8"/>
  </r>
  <r>
    <n v="564970"/>
    <x v="0"/>
    <x v="1"/>
    <n v="20000"/>
    <n v="20000"/>
    <n v="0"/>
    <x v="0"/>
    <x v="1"/>
    <x v="1"/>
    <n v="467"/>
    <x v="1"/>
  </r>
  <r>
    <n v="565030"/>
    <x v="0"/>
    <x v="0"/>
    <n v="30000"/>
    <n v="30000"/>
    <n v="0"/>
    <x v="0"/>
    <x v="1"/>
    <x v="0"/>
    <n v="471"/>
    <x v="8"/>
  </r>
  <r>
    <n v="565091"/>
    <x v="2"/>
    <x v="2"/>
    <n v="50000"/>
    <n v="50000"/>
    <n v="0"/>
    <x v="0"/>
    <x v="0"/>
    <x v="0"/>
    <n v="396"/>
    <x v="2"/>
  </r>
  <r>
    <n v="565151"/>
    <x v="1"/>
    <x v="0"/>
    <n v="8000"/>
    <n v="8000"/>
    <n v="0"/>
    <x v="0"/>
    <x v="0"/>
    <x v="0"/>
    <n v="436"/>
    <x v="3"/>
  </r>
  <r>
    <n v="565245"/>
    <x v="0"/>
    <x v="2"/>
    <n v="33700"/>
    <n v="33700"/>
    <n v="0"/>
    <x v="0"/>
    <x v="1"/>
    <x v="1"/>
    <n v="511"/>
    <x v="7"/>
  </r>
  <r>
    <n v="565247"/>
    <x v="1"/>
    <x v="1"/>
    <n v="1000"/>
    <n v="1000"/>
    <n v="0"/>
    <x v="0"/>
    <x v="1"/>
    <x v="0"/>
    <n v="472"/>
    <x v="8"/>
  </r>
  <r>
    <n v="565256"/>
    <x v="0"/>
    <x v="0"/>
    <n v="40000"/>
    <n v="40000"/>
    <n v="0"/>
    <x v="0"/>
    <x v="1"/>
    <x v="0"/>
    <n v="517"/>
    <x v="7"/>
  </r>
  <r>
    <n v="565284"/>
    <x v="0"/>
    <x v="0"/>
    <n v="28500"/>
    <n v="28500"/>
    <n v="0"/>
    <x v="0"/>
    <x v="0"/>
    <x v="1"/>
    <n v="464"/>
    <x v="1"/>
  </r>
  <r>
    <n v="565286"/>
    <x v="0"/>
    <x v="1"/>
    <n v="9500"/>
    <n v="9500"/>
    <n v="0"/>
    <x v="0"/>
    <x v="0"/>
    <x v="1"/>
    <n v="418"/>
    <x v="6"/>
  </r>
  <r>
    <n v="565288"/>
    <x v="1"/>
    <x v="0"/>
    <n v="20000"/>
    <n v="20000"/>
    <n v="0"/>
    <x v="0"/>
    <x v="1"/>
    <x v="0"/>
    <n v="505"/>
    <x v="0"/>
  </r>
  <r>
    <n v="565295"/>
    <x v="0"/>
    <x v="0"/>
    <n v="30000"/>
    <n v="30000"/>
    <n v="0"/>
    <x v="0"/>
    <x v="0"/>
    <x v="1"/>
    <n v="440"/>
    <x v="3"/>
  </r>
  <r>
    <n v="565303"/>
    <x v="0"/>
    <x v="0"/>
    <n v="75000"/>
    <n v="75000"/>
    <n v="0"/>
    <x v="0"/>
    <x v="0"/>
    <x v="0"/>
    <n v="416"/>
    <x v="6"/>
  </r>
  <r>
    <n v="565321"/>
    <x v="1"/>
    <x v="0"/>
    <n v="10000"/>
    <n v="10000"/>
    <n v="0"/>
    <x v="0"/>
    <x v="0"/>
    <x v="1"/>
    <n v="428"/>
    <x v="6"/>
  </r>
  <r>
    <n v="565327"/>
    <x v="0"/>
    <x v="0"/>
    <n v="13000"/>
    <n v="13000"/>
    <n v="0"/>
    <x v="0"/>
    <x v="0"/>
    <x v="0"/>
    <n v="443"/>
    <x v="3"/>
  </r>
  <r>
    <n v="565335"/>
    <x v="2"/>
    <x v="0"/>
    <n v="25000"/>
    <n v="0"/>
    <n v="1"/>
    <x v="1"/>
    <x v="0"/>
    <x v="1"/>
    <n v="415"/>
    <x v="6"/>
  </r>
  <r>
    <n v="565343"/>
    <x v="0"/>
    <x v="1"/>
    <n v="30000"/>
    <n v="30000"/>
    <n v="0"/>
    <x v="0"/>
    <x v="0"/>
    <x v="0"/>
    <n v="460"/>
    <x v="1"/>
  </r>
  <r>
    <n v="565349"/>
    <x v="0"/>
    <x v="0"/>
    <n v="20000"/>
    <n v="20000"/>
    <n v="0"/>
    <x v="0"/>
    <x v="0"/>
    <x v="0"/>
    <n v="531"/>
    <x v="9"/>
  </r>
  <r>
    <n v="565367"/>
    <x v="0"/>
    <x v="0"/>
    <n v="46000"/>
    <n v="46000"/>
    <n v="0"/>
    <x v="0"/>
    <x v="0"/>
    <x v="2"/>
    <n v="461"/>
    <x v="1"/>
  </r>
  <r>
    <n v="565375"/>
    <x v="0"/>
    <x v="0"/>
    <n v="58000"/>
    <n v="58000"/>
    <n v="0"/>
    <x v="0"/>
    <x v="1"/>
    <x v="1"/>
    <n v="471"/>
    <x v="8"/>
  </r>
  <r>
    <n v="565381"/>
    <x v="0"/>
    <x v="1"/>
    <n v="45000"/>
    <n v="45000"/>
    <n v="0"/>
    <x v="0"/>
    <x v="1"/>
    <x v="0"/>
    <n v="544"/>
    <x v="9"/>
  </r>
  <r>
    <n v="565383"/>
    <x v="0"/>
    <x v="1"/>
    <n v="56500"/>
    <n v="56500"/>
    <n v="0"/>
    <x v="0"/>
    <x v="0"/>
    <x v="1"/>
    <n v="456"/>
    <x v="1"/>
  </r>
  <r>
    <n v="565389"/>
    <x v="0"/>
    <x v="1"/>
    <n v="5000"/>
    <n v="5000"/>
    <n v="0"/>
    <x v="0"/>
    <x v="1"/>
    <x v="1"/>
    <n v="447"/>
    <x v="3"/>
  </r>
  <r>
    <n v="565408"/>
    <x v="0"/>
    <x v="0"/>
    <n v="10000"/>
    <n v="10000"/>
    <n v="0"/>
    <x v="0"/>
    <x v="0"/>
    <x v="2"/>
    <n v="489"/>
    <x v="8"/>
  </r>
  <r>
    <n v="565410"/>
    <x v="0"/>
    <x v="1"/>
    <n v="20000"/>
    <n v="20000"/>
    <n v="0"/>
    <x v="0"/>
    <x v="0"/>
    <x v="0"/>
    <n v="417"/>
    <x v="6"/>
  </r>
  <r>
    <n v="565412"/>
    <x v="0"/>
    <x v="0"/>
    <n v="5000"/>
    <n v="5000"/>
    <n v="0"/>
    <x v="0"/>
    <x v="1"/>
    <x v="0"/>
    <n v="495"/>
    <x v="0"/>
  </r>
  <r>
    <n v="565414"/>
    <x v="0"/>
    <x v="1"/>
    <n v="35000"/>
    <n v="35000"/>
    <n v="0"/>
    <x v="0"/>
    <x v="0"/>
    <x v="0"/>
    <n v="548"/>
    <x v="9"/>
  </r>
  <r>
    <n v="565418"/>
    <x v="0"/>
    <x v="0"/>
    <n v="10000"/>
    <n v="10000"/>
    <n v="0"/>
    <x v="0"/>
    <x v="1"/>
    <x v="2"/>
    <n v="470"/>
    <x v="1"/>
  </r>
  <r>
    <n v="565425"/>
    <x v="0"/>
    <x v="1"/>
    <n v="45000"/>
    <n v="45000"/>
    <n v="0"/>
    <x v="0"/>
    <x v="0"/>
    <x v="1"/>
    <n v="473"/>
    <x v="8"/>
  </r>
  <r>
    <n v="565426"/>
    <x v="0"/>
    <x v="0"/>
    <n v="10000"/>
    <n v="10000"/>
    <n v="0"/>
    <x v="0"/>
    <x v="1"/>
    <x v="0"/>
    <n v="479"/>
    <x v="8"/>
  </r>
  <r>
    <n v="565438"/>
    <x v="1"/>
    <x v="0"/>
    <n v="25000"/>
    <n v="25000"/>
    <n v="0"/>
    <x v="0"/>
    <x v="0"/>
    <x v="1"/>
    <n v="412"/>
    <x v="6"/>
  </r>
  <r>
    <n v="565470"/>
    <x v="1"/>
    <x v="1"/>
    <n v="15000"/>
    <n v="15000"/>
    <n v="0"/>
    <x v="0"/>
    <x v="0"/>
    <x v="1"/>
    <n v="462"/>
    <x v="1"/>
  </r>
  <r>
    <n v="565481"/>
    <x v="0"/>
    <x v="0"/>
    <n v="35000"/>
    <n v="35000"/>
    <n v="0"/>
    <x v="0"/>
    <x v="1"/>
    <x v="0"/>
    <n v="500"/>
    <x v="0"/>
  </r>
  <r>
    <n v="565483"/>
    <x v="0"/>
    <x v="1"/>
    <n v="16500"/>
    <n v="16500"/>
    <n v="0"/>
    <x v="0"/>
    <x v="0"/>
    <x v="1"/>
    <n v="461"/>
    <x v="1"/>
  </r>
  <r>
    <n v="565484"/>
    <x v="0"/>
    <x v="0"/>
    <n v="10000"/>
    <n v="10000"/>
    <n v="0"/>
    <x v="0"/>
    <x v="1"/>
    <x v="0"/>
    <n v="480"/>
    <x v="8"/>
  </r>
  <r>
    <n v="565505"/>
    <x v="0"/>
    <x v="0"/>
    <n v="30000"/>
    <n v="30000"/>
    <n v="0"/>
    <x v="0"/>
    <x v="0"/>
    <x v="1"/>
    <n v="424"/>
    <x v="6"/>
  </r>
  <r>
    <n v="565513"/>
    <x v="0"/>
    <x v="0"/>
    <n v="88100"/>
    <n v="88100"/>
    <n v="0"/>
    <x v="0"/>
    <x v="1"/>
    <x v="0"/>
    <n v="557"/>
    <x v="10"/>
  </r>
  <r>
    <n v="565521"/>
    <x v="0"/>
    <x v="2"/>
    <n v="20000"/>
    <n v="20000"/>
    <n v="0"/>
    <x v="0"/>
    <x v="0"/>
    <x v="0"/>
    <n v="489"/>
    <x v="8"/>
  </r>
  <r>
    <n v="565522"/>
    <x v="0"/>
    <x v="0"/>
    <n v="30000"/>
    <n v="30000"/>
    <n v="0"/>
    <x v="0"/>
    <x v="0"/>
    <x v="1"/>
    <n v="494"/>
    <x v="0"/>
  </r>
  <r>
    <n v="565523"/>
    <x v="1"/>
    <x v="0"/>
    <n v="35000"/>
    <n v="35000"/>
    <n v="0"/>
    <x v="0"/>
    <x v="1"/>
    <x v="0"/>
    <n v="468"/>
    <x v="1"/>
  </r>
  <r>
    <n v="565543"/>
    <x v="0"/>
    <x v="2"/>
    <n v="16000"/>
    <n v="16000"/>
    <n v="0"/>
    <x v="0"/>
    <x v="1"/>
    <x v="0"/>
    <n v="545"/>
    <x v="9"/>
  </r>
  <r>
    <n v="565571"/>
    <x v="0"/>
    <x v="0"/>
    <n v="35000"/>
    <n v="35000"/>
    <n v="0"/>
    <x v="0"/>
    <x v="0"/>
    <x v="0"/>
    <n v="456"/>
    <x v="1"/>
  </r>
  <r>
    <n v="565579"/>
    <x v="0"/>
    <x v="1"/>
    <n v="15000"/>
    <n v="15000"/>
    <n v="0"/>
    <x v="0"/>
    <x v="0"/>
    <x v="0"/>
    <n v="472"/>
    <x v="8"/>
  </r>
  <r>
    <n v="565584"/>
    <x v="0"/>
    <x v="1"/>
    <n v="40000"/>
    <n v="40000"/>
    <n v="0"/>
    <x v="0"/>
    <x v="0"/>
    <x v="1"/>
    <n v="474"/>
    <x v="8"/>
  </r>
  <r>
    <n v="565587"/>
    <x v="0"/>
    <x v="1"/>
    <n v="28500"/>
    <n v="28500"/>
    <n v="0"/>
    <x v="0"/>
    <x v="1"/>
    <x v="0"/>
    <n v="449"/>
    <x v="3"/>
  </r>
  <r>
    <n v="565588"/>
    <x v="0"/>
    <x v="1"/>
    <n v="10000"/>
    <n v="10000"/>
    <n v="0"/>
    <x v="0"/>
    <x v="0"/>
    <x v="0"/>
    <n v="408"/>
    <x v="2"/>
  </r>
  <r>
    <n v="565591"/>
    <x v="0"/>
    <x v="0"/>
    <n v="12000"/>
    <n v="12000"/>
    <n v="0"/>
    <x v="0"/>
    <x v="1"/>
    <x v="0"/>
    <n v="455"/>
    <x v="1"/>
  </r>
  <r>
    <n v="565606"/>
    <x v="1"/>
    <x v="0"/>
    <n v="10000"/>
    <n v="10000"/>
    <n v="0"/>
    <x v="0"/>
    <x v="0"/>
    <x v="1"/>
    <n v="464"/>
    <x v="1"/>
  </r>
  <r>
    <n v="565613"/>
    <x v="0"/>
    <x v="0"/>
    <n v="12000"/>
    <n v="12000"/>
    <n v="0"/>
    <x v="0"/>
    <x v="0"/>
    <x v="1"/>
    <n v="451"/>
    <x v="1"/>
  </r>
  <r>
    <n v="565619"/>
    <x v="0"/>
    <x v="1"/>
    <n v="2000"/>
    <n v="2000"/>
    <n v="0"/>
    <x v="0"/>
    <x v="1"/>
    <x v="0"/>
    <n v="451"/>
    <x v="1"/>
  </r>
  <r>
    <n v="565620"/>
    <x v="0"/>
    <x v="1"/>
    <n v="1000"/>
    <n v="1000"/>
    <n v="0"/>
    <x v="0"/>
    <x v="1"/>
    <x v="0"/>
    <n v="514"/>
    <x v="7"/>
  </r>
  <r>
    <n v="565625"/>
    <x v="0"/>
    <x v="0"/>
    <n v="20000"/>
    <n v="20000"/>
    <n v="0"/>
    <x v="0"/>
    <x v="0"/>
    <x v="1"/>
    <n v="501"/>
    <x v="0"/>
  </r>
  <r>
    <n v="565626"/>
    <x v="0"/>
    <x v="1"/>
    <n v="9000"/>
    <n v="9000"/>
    <n v="0"/>
    <x v="0"/>
    <x v="1"/>
    <x v="0"/>
    <n v="482"/>
    <x v="8"/>
  </r>
  <r>
    <n v="565632"/>
    <x v="0"/>
    <x v="2"/>
    <n v="35000"/>
    <n v="15000"/>
    <n v="1"/>
    <x v="1"/>
    <x v="1"/>
    <x v="1"/>
    <n v="457"/>
    <x v="1"/>
  </r>
  <r>
    <n v="565635"/>
    <x v="0"/>
    <x v="0"/>
    <n v="5000"/>
    <n v="5000"/>
    <n v="0"/>
    <x v="0"/>
    <x v="0"/>
    <x v="0"/>
    <n v="489"/>
    <x v="8"/>
  </r>
  <r>
    <n v="565636"/>
    <x v="0"/>
    <x v="0"/>
    <n v="35000"/>
    <n v="35000"/>
    <n v="0"/>
    <x v="0"/>
    <x v="0"/>
    <x v="1"/>
    <n v="410"/>
    <x v="2"/>
  </r>
  <r>
    <n v="565646"/>
    <x v="0"/>
    <x v="1"/>
    <n v="42100"/>
    <n v="42100"/>
    <n v="0"/>
    <x v="0"/>
    <x v="0"/>
    <x v="1"/>
    <n v="490"/>
    <x v="8"/>
  </r>
  <r>
    <n v="565650"/>
    <x v="0"/>
    <x v="0"/>
    <n v="10000"/>
    <n v="10000"/>
    <n v="0"/>
    <x v="0"/>
    <x v="1"/>
    <x v="2"/>
    <n v="523"/>
    <x v="7"/>
  </r>
  <r>
    <n v="565651"/>
    <x v="0"/>
    <x v="1"/>
    <n v="15000"/>
    <n v="15000"/>
    <n v="0"/>
    <x v="0"/>
    <x v="0"/>
    <x v="1"/>
    <n v="450"/>
    <x v="3"/>
  </r>
  <r>
    <n v="565653"/>
    <x v="0"/>
    <x v="0"/>
    <n v="30000"/>
    <n v="30000"/>
    <n v="0"/>
    <x v="0"/>
    <x v="0"/>
    <x v="2"/>
    <n v="497"/>
    <x v="0"/>
  </r>
  <r>
    <n v="565654"/>
    <x v="0"/>
    <x v="1"/>
    <n v="20000"/>
    <n v="20000"/>
    <n v="0"/>
    <x v="0"/>
    <x v="0"/>
    <x v="1"/>
    <n v="511"/>
    <x v="7"/>
  </r>
  <r>
    <n v="565663"/>
    <x v="0"/>
    <x v="1"/>
    <n v="28000"/>
    <n v="28000"/>
    <n v="0"/>
    <x v="0"/>
    <x v="1"/>
    <x v="1"/>
    <n v="466"/>
    <x v="1"/>
  </r>
  <r>
    <n v="565664"/>
    <x v="0"/>
    <x v="0"/>
    <n v="30000"/>
    <n v="0"/>
    <n v="1"/>
    <x v="1"/>
    <x v="0"/>
    <x v="1"/>
    <n v="357"/>
    <x v="5"/>
  </r>
  <r>
    <n v="565667"/>
    <x v="0"/>
    <x v="0"/>
    <n v="10000"/>
    <n v="10000"/>
    <n v="0"/>
    <x v="0"/>
    <x v="0"/>
    <x v="2"/>
    <n v="413"/>
    <x v="6"/>
  </r>
  <r>
    <n v="565677"/>
    <x v="0"/>
    <x v="0"/>
    <n v="25000"/>
    <n v="25000"/>
    <n v="0"/>
    <x v="0"/>
    <x v="0"/>
    <x v="2"/>
    <n v="468"/>
    <x v="1"/>
  </r>
  <r>
    <n v="565679"/>
    <x v="1"/>
    <x v="0"/>
    <n v="5000"/>
    <n v="5000"/>
    <n v="0"/>
    <x v="0"/>
    <x v="1"/>
    <x v="1"/>
    <n v="430"/>
    <x v="6"/>
  </r>
  <r>
    <n v="565686"/>
    <x v="0"/>
    <x v="0"/>
    <n v="19901"/>
    <n v="19901"/>
    <n v="0"/>
    <x v="0"/>
    <x v="1"/>
    <x v="1"/>
    <n v="489"/>
    <x v="8"/>
  </r>
  <r>
    <n v="565688"/>
    <x v="1"/>
    <x v="0"/>
    <n v="20000"/>
    <n v="0"/>
    <n v="1"/>
    <x v="1"/>
    <x v="0"/>
    <x v="2"/>
    <n v="412"/>
    <x v="6"/>
  </r>
  <r>
    <n v="565692"/>
    <x v="0"/>
    <x v="0"/>
    <n v="15500"/>
    <n v="15500"/>
    <n v="0"/>
    <x v="0"/>
    <x v="0"/>
    <x v="1"/>
    <n v="457"/>
    <x v="1"/>
  </r>
  <r>
    <n v="565702"/>
    <x v="0"/>
    <x v="0"/>
    <n v="21000"/>
    <n v="21000"/>
    <n v="0"/>
    <x v="0"/>
    <x v="0"/>
    <x v="1"/>
    <n v="452"/>
    <x v="1"/>
  </r>
  <r>
    <n v="565703"/>
    <x v="0"/>
    <x v="1"/>
    <n v="3000"/>
    <n v="3000"/>
    <n v="0"/>
    <x v="0"/>
    <x v="1"/>
    <x v="1"/>
    <n v="517"/>
    <x v="7"/>
  </r>
  <r>
    <n v="565716"/>
    <x v="0"/>
    <x v="1"/>
    <n v="70000"/>
    <n v="70000"/>
    <n v="0"/>
    <x v="0"/>
    <x v="0"/>
    <x v="1"/>
    <n v="524"/>
    <x v="7"/>
  </r>
  <r>
    <n v="565731"/>
    <x v="0"/>
    <x v="0"/>
    <n v="20000"/>
    <n v="20000"/>
    <n v="0"/>
    <x v="0"/>
    <x v="0"/>
    <x v="1"/>
    <n v="441"/>
    <x v="3"/>
  </r>
  <r>
    <n v="565738"/>
    <x v="0"/>
    <x v="0"/>
    <n v="25000"/>
    <n v="25000"/>
    <n v="0"/>
    <x v="0"/>
    <x v="1"/>
    <x v="2"/>
    <n v="485"/>
    <x v="8"/>
  </r>
  <r>
    <n v="565757"/>
    <x v="0"/>
    <x v="1"/>
    <n v="25000"/>
    <n v="25000"/>
    <n v="0"/>
    <x v="0"/>
    <x v="0"/>
    <x v="0"/>
    <n v="479"/>
    <x v="8"/>
  </r>
  <r>
    <n v="565761"/>
    <x v="0"/>
    <x v="0"/>
    <n v="33000"/>
    <n v="33000"/>
    <n v="0"/>
    <x v="0"/>
    <x v="1"/>
    <x v="0"/>
    <n v="505"/>
    <x v="0"/>
  </r>
  <r>
    <n v="565770"/>
    <x v="0"/>
    <x v="0"/>
    <n v="90000"/>
    <n v="90000"/>
    <n v="0"/>
    <x v="0"/>
    <x v="1"/>
    <x v="1"/>
    <n v="529"/>
    <x v="7"/>
  </r>
  <r>
    <n v="565771"/>
    <x v="1"/>
    <x v="0"/>
    <n v="500"/>
    <n v="500"/>
    <n v="0"/>
    <x v="0"/>
    <x v="1"/>
    <x v="2"/>
    <n v="476"/>
    <x v="8"/>
  </r>
  <r>
    <n v="565784"/>
    <x v="1"/>
    <x v="0"/>
    <n v="20500"/>
    <n v="20500"/>
    <n v="0"/>
    <x v="0"/>
    <x v="0"/>
    <x v="1"/>
    <n v="433"/>
    <x v="3"/>
  </r>
  <r>
    <n v="565791"/>
    <x v="0"/>
    <x v="0"/>
    <n v="5000"/>
    <n v="5000"/>
    <n v="0"/>
    <x v="0"/>
    <x v="0"/>
    <x v="0"/>
    <n v="392"/>
    <x v="2"/>
  </r>
  <r>
    <n v="565797"/>
    <x v="1"/>
    <x v="1"/>
    <n v="4000"/>
    <n v="4000"/>
    <n v="0"/>
    <x v="0"/>
    <x v="0"/>
    <x v="1"/>
    <n v="502"/>
    <x v="0"/>
  </r>
  <r>
    <n v="565800"/>
    <x v="0"/>
    <x v="0"/>
    <n v="18000"/>
    <n v="0"/>
    <n v="1"/>
    <x v="1"/>
    <x v="0"/>
    <x v="0"/>
    <n v="497"/>
    <x v="0"/>
  </r>
  <r>
    <n v="565803"/>
    <x v="0"/>
    <x v="0"/>
    <n v="10000"/>
    <n v="10000"/>
    <n v="0"/>
    <x v="0"/>
    <x v="0"/>
    <x v="0"/>
    <n v="455"/>
    <x v="1"/>
  </r>
  <r>
    <n v="565813"/>
    <x v="0"/>
    <x v="0"/>
    <n v="71000"/>
    <n v="71000"/>
    <n v="0"/>
    <x v="0"/>
    <x v="1"/>
    <x v="1"/>
    <n v="463"/>
    <x v="1"/>
  </r>
  <r>
    <n v="565816"/>
    <x v="0"/>
    <x v="1"/>
    <n v="10000"/>
    <n v="10000"/>
    <n v="0"/>
    <x v="0"/>
    <x v="1"/>
    <x v="1"/>
    <n v="497"/>
    <x v="0"/>
  </r>
  <r>
    <n v="565817"/>
    <x v="1"/>
    <x v="0"/>
    <n v="500"/>
    <n v="500"/>
    <n v="0"/>
    <x v="0"/>
    <x v="1"/>
    <x v="0"/>
    <n v="441"/>
    <x v="3"/>
  </r>
  <r>
    <n v="565822"/>
    <x v="0"/>
    <x v="0"/>
    <n v="18000"/>
    <n v="18000"/>
    <n v="0"/>
    <x v="0"/>
    <x v="1"/>
    <x v="1"/>
    <n v="514"/>
    <x v="7"/>
  </r>
  <r>
    <n v="565826"/>
    <x v="0"/>
    <x v="1"/>
    <n v="35000"/>
    <n v="35000"/>
    <n v="0"/>
    <x v="0"/>
    <x v="1"/>
    <x v="0"/>
    <n v="553"/>
    <x v="10"/>
  </r>
  <r>
    <n v="565833"/>
    <x v="0"/>
    <x v="0"/>
    <n v="30000"/>
    <n v="30000"/>
    <n v="0"/>
    <x v="0"/>
    <x v="0"/>
    <x v="1"/>
    <n v="465"/>
    <x v="1"/>
  </r>
  <r>
    <n v="565848"/>
    <x v="0"/>
    <x v="0"/>
    <n v="20000"/>
    <n v="20000"/>
    <n v="0"/>
    <x v="0"/>
    <x v="0"/>
    <x v="1"/>
    <n v="421"/>
    <x v="6"/>
  </r>
  <r>
    <n v="565850"/>
    <x v="0"/>
    <x v="0"/>
    <n v="11000"/>
    <n v="11000"/>
    <n v="0"/>
    <x v="0"/>
    <x v="1"/>
    <x v="0"/>
    <n v="503"/>
    <x v="0"/>
  </r>
  <r>
    <n v="565855"/>
    <x v="0"/>
    <x v="0"/>
    <n v="55000"/>
    <n v="55000"/>
    <n v="0"/>
    <x v="0"/>
    <x v="1"/>
    <x v="0"/>
    <n v="525"/>
    <x v="7"/>
  </r>
  <r>
    <n v="565858"/>
    <x v="0"/>
    <x v="0"/>
    <n v="40000"/>
    <n v="40000"/>
    <n v="0"/>
    <x v="0"/>
    <x v="0"/>
    <x v="1"/>
    <n v="472"/>
    <x v="8"/>
  </r>
  <r>
    <n v="565865"/>
    <x v="0"/>
    <x v="0"/>
    <n v="30000"/>
    <n v="0"/>
    <n v="1"/>
    <x v="1"/>
    <x v="0"/>
    <x v="1"/>
    <n v="454"/>
    <x v="1"/>
  </r>
  <r>
    <n v="565867"/>
    <x v="0"/>
    <x v="1"/>
    <n v="35000"/>
    <n v="35000"/>
    <n v="0"/>
    <x v="0"/>
    <x v="1"/>
    <x v="0"/>
    <n v="497"/>
    <x v="0"/>
  </r>
  <r>
    <n v="565879"/>
    <x v="0"/>
    <x v="1"/>
    <n v="25000"/>
    <n v="25000"/>
    <n v="0"/>
    <x v="0"/>
    <x v="1"/>
    <x v="1"/>
    <n v="461"/>
    <x v="1"/>
  </r>
  <r>
    <n v="565888"/>
    <x v="0"/>
    <x v="1"/>
    <n v="30000"/>
    <n v="30000"/>
    <n v="0"/>
    <x v="0"/>
    <x v="1"/>
    <x v="2"/>
    <n v="553"/>
    <x v="10"/>
  </r>
  <r>
    <n v="565897"/>
    <x v="0"/>
    <x v="0"/>
    <n v="10000"/>
    <n v="10000"/>
    <n v="0"/>
    <x v="0"/>
    <x v="0"/>
    <x v="1"/>
    <n v="519"/>
    <x v="7"/>
  </r>
  <r>
    <n v="565898"/>
    <x v="0"/>
    <x v="0"/>
    <n v="15000"/>
    <n v="15000"/>
    <n v="0"/>
    <x v="0"/>
    <x v="0"/>
    <x v="1"/>
    <n v="439"/>
    <x v="3"/>
  </r>
  <r>
    <n v="565909"/>
    <x v="2"/>
    <x v="1"/>
    <n v="15000"/>
    <n v="15000"/>
    <n v="0"/>
    <x v="0"/>
    <x v="1"/>
    <x v="0"/>
    <n v="501"/>
    <x v="0"/>
  </r>
  <r>
    <n v="565926"/>
    <x v="0"/>
    <x v="0"/>
    <n v="38000"/>
    <n v="38000"/>
    <n v="0"/>
    <x v="0"/>
    <x v="0"/>
    <x v="1"/>
    <n v="471"/>
    <x v="8"/>
  </r>
  <r>
    <n v="565928"/>
    <x v="0"/>
    <x v="0"/>
    <n v="20000"/>
    <n v="20000"/>
    <n v="0"/>
    <x v="0"/>
    <x v="0"/>
    <x v="2"/>
    <n v="483"/>
    <x v="8"/>
  </r>
  <r>
    <n v="565935"/>
    <x v="1"/>
    <x v="0"/>
    <n v="25000"/>
    <n v="25000"/>
    <n v="0"/>
    <x v="0"/>
    <x v="0"/>
    <x v="1"/>
    <n v="453"/>
    <x v="1"/>
  </r>
  <r>
    <n v="565936"/>
    <x v="0"/>
    <x v="0"/>
    <n v="60100"/>
    <n v="60100"/>
    <n v="0"/>
    <x v="0"/>
    <x v="1"/>
    <x v="0"/>
    <n v="553"/>
    <x v="10"/>
  </r>
  <r>
    <n v="565937"/>
    <x v="0"/>
    <x v="1"/>
    <n v="20000"/>
    <n v="20000"/>
    <n v="0"/>
    <x v="0"/>
    <x v="0"/>
    <x v="2"/>
    <n v="463"/>
    <x v="1"/>
  </r>
  <r>
    <n v="565947"/>
    <x v="0"/>
    <x v="0"/>
    <n v="35000"/>
    <n v="35000"/>
    <n v="0"/>
    <x v="0"/>
    <x v="0"/>
    <x v="1"/>
    <n v="477"/>
    <x v="8"/>
  </r>
  <r>
    <n v="565951"/>
    <x v="1"/>
    <x v="1"/>
    <n v="15000"/>
    <n v="15000"/>
    <n v="0"/>
    <x v="0"/>
    <x v="0"/>
    <x v="1"/>
    <n v="471"/>
    <x v="8"/>
  </r>
  <r>
    <n v="565960"/>
    <x v="0"/>
    <x v="0"/>
    <n v="25000"/>
    <n v="25000"/>
    <n v="0"/>
    <x v="0"/>
    <x v="1"/>
    <x v="2"/>
    <n v="477"/>
    <x v="8"/>
  </r>
  <r>
    <n v="565961"/>
    <x v="1"/>
    <x v="0"/>
    <n v="1800"/>
    <n v="1800"/>
    <n v="0"/>
    <x v="0"/>
    <x v="1"/>
    <x v="1"/>
    <n v="523"/>
    <x v="7"/>
  </r>
  <r>
    <n v="565962"/>
    <x v="2"/>
    <x v="1"/>
    <n v="40000"/>
    <n v="40000"/>
    <n v="0"/>
    <x v="0"/>
    <x v="0"/>
    <x v="0"/>
    <n v="494"/>
    <x v="0"/>
  </r>
  <r>
    <n v="565963"/>
    <x v="0"/>
    <x v="1"/>
    <n v="20000"/>
    <n v="20000"/>
    <n v="0"/>
    <x v="0"/>
    <x v="1"/>
    <x v="0"/>
    <n v="495"/>
    <x v="0"/>
  </r>
  <r>
    <n v="565964"/>
    <x v="0"/>
    <x v="1"/>
    <n v="20000"/>
    <n v="20000"/>
    <n v="0"/>
    <x v="0"/>
    <x v="1"/>
    <x v="2"/>
    <n v="453"/>
    <x v="1"/>
  </r>
  <r>
    <n v="565973"/>
    <x v="0"/>
    <x v="1"/>
    <n v="16000"/>
    <n v="16000"/>
    <n v="0"/>
    <x v="0"/>
    <x v="1"/>
    <x v="0"/>
    <n v="541"/>
    <x v="9"/>
  </r>
  <r>
    <n v="565993"/>
    <x v="0"/>
    <x v="0"/>
    <n v="9000"/>
    <n v="9000"/>
    <n v="0"/>
    <x v="0"/>
    <x v="0"/>
    <x v="2"/>
    <n v="529"/>
    <x v="7"/>
  </r>
  <r>
    <n v="565995"/>
    <x v="0"/>
    <x v="2"/>
    <n v="37450"/>
    <n v="37450"/>
    <n v="0"/>
    <x v="0"/>
    <x v="1"/>
    <x v="2"/>
    <n v="441"/>
    <x v="3"/>
  </r>
  <r>
    <n v="565996"/>
    <x v="0"/>
    <x v="0"/>
    <n v="22500"/>
    <n v="22500"/>
    <n v="0"/>
    <x v="0"/>
    <x v="1"/>
    <x v="1"/>
    <n v="504"/>
    <x v="0"/>
  </r>
  <r>
    <n v="565998"/>
    <x v="1"/>
    <x v="0"/>
    <n v="23000"/>
    <n v="23000"/>
    <n v="0"/>
    <x v="0"/>
    <x v="0"/>
    <x v="0"/>
    <n v="455"/>
    <x v="1"/>
  </r>
  <r>
    <n v="566000"/>
    <x v="0"/>
    <x v="0"/>
    <n v="70000"/>
    <n v="70000"/>
    <n v="0"/>
    <x v="0"/>
    <x v="0"/>
    <x v="1"/>
    <n v="498"/>
    <x v="0"/>
  </r>
  <r>
    <n v="566007"/>
    <x v="0"/>
    <x v="0"/>
    <n v="42000"/>
    <n v="42000"/>
    <n v="0"/>
    <x v="0"/>
    <x v="1"/>
    <x v="1"/>
    <n v="551"/>
    <x v="10"/>
  </r>
  <r>
    <n v="566013"/>
    <x v="0"/>
    <x v="1"/>
    <n v="25000"/>
    <n v="25000"/>
    <n v="0"/>
    <x v="0"/>
    <x v="1"/>
    <x v="0"/>
    <n v="497"/>
    <x v="0"/>
  </r>
  <r>
    <n v="566021"/>
    <x v="0"/>
    <x v="0"/>
    <n v="31500"/>
    <n v="31500"/>
    <n v="0"/>
    <x v="0"/>
    <x v="1"/>
    <x v="0"/>
    <n v="560"/>
    <x v="10"/>
  </r>
  <r>
    <n v="566023"/>
    <x v="0"/>
    <x v="0"/>
    <n v="24800"/>
    <n v="24800"/>
    <n v="0"/>
    <x v="0"/>
    <x v="0"/>
    <x v="2"/>
    <n v="443"/>
    <x v="3"/>
  </r>
  <r>
    <n v="566039"/>
    <x v="0"/>
    <x v="0"/>
    <n v="12500"/>
    <n v="12500"/>
    <n v="0"/>
    <x v="0"/>
    <x v="0"/>
    <x v="0"/>
    <n v="504"/>
    <x v="0"/>
  </r>
  <r>
    <n v="566046"/>
    <x v="0"/>
    <x v="1"/>
    <n v="20000"/>
    <n v="20000"/>
    <n v="0"/>
    <x v="0"/>
    <x v="1"/>
    <x v="0"/>
    <n v="458"/>
    <x v="1"/>
  </r>
  <r>
    <n v="566053"/>
    <x v="0"/>
    <x v="0"/>
    <n v="10000"/>
    <n v="10000"/>
    <n v="0"/>
    <x v="0"/>
    <x v="1"/>
    <x v="2"/>
    <n v="526"/>
    <x v="7"/>
  </r>
  <r>
    <n v="566058"/>
    <x v="0"/>
    <x v="0"/>
    <n v="30000"/>
    <n v="30000"/>
    <n v="0"/>
    <x v="0"/>
    <x v="0"/>
    <x v="2"/>
    <n v="502"/>
    <x v="0"/>
  </r>
  <r>
    <n v="566059"/>
    <x v="0"/>
    <x v="1"/>
    <n v="35000"/>
    <n v="35000"/>
    <n v="0"/>
    <x v="0"/>
    <x v="0"/>
    <x v="0"/>
    <n v="498"/>
    <x v="0"/>
  </r>
  <r>
    <n v="566093"/>
    <x v="0"/>
    <x v="0"/>
    <n v="15000"/>
    <n v="15000"/>
    <n v="0"/>
    <x v="0"/>
    <x v="1"/>
    <x v="2"/>
    <n v="436"/>
    <x v="3"/>
  </r>
  <r>
    <n v="566096"/>
    <x v="0"/>
    <x v="1"/>
    <n v="53000"/>
    <n v="53000"/>
    <n v="0"/>
    <x v="0"/>
    <x v="1"/>
    <x v="0"/>
    <n v="530"/>
    <x v="7"/>
  </r>
  <r>
    <n v="566099"/>
    <x v="0"/>
    <x v="0"/>
    <n v="18000"/>
    <n v="18000"/>
    <n v="0"/>
    <x v="0"/>
    <x v="1"/>
    <x v="1"/>
    <n v="484"/>
    <x v="8"/>
  </r>
  <r>
    <n v="566100"/>
    <x v="0"/>
    <x v="0"/>
    <n v="19500"/>
    <n v="0"/>
    <n v="1"/>
    <x v="1"/>
    <x v="0"/>
    <x v="2"/>
    <n v="447"/>
    <x v="3"/>
  </r>
  <r>
    <n v="566108"/>
    <x v="0"/>
    <x v="0"/>
    <n v="10500"/>
    <n v="10500"/>
    <n v="0"/>
    <x v="0"/>
    <x v="1"/>
    <x v="2"/>
    <n v="458"/>
    <x v="1"/>
  </r>
  <r>
    <n v="566110"/>
    <x v="0"/>
    <x v="1"/>
    <n v="20000"/>
    <n v="20000"/>
    <n v="0"/>
    <x v="0"/>
    <x v="0"/>
    <x v="1"/>
    <n v="518"/>
    <x v="7"/>
  </r>
  <r>
    <n v="566115"/>
    <x v="0"/>
    <x v="0"/>
    <n v="50500"/>
    <n v="50500"/>
    <n v="0"/>
    <x v="0"/>
    <x v="1"/>
    <x v="0"/>
    <n v="512"/>
    <x v="7"/>
  </r>
  <r>
    <n v="566116"/>
    <x v="0"/>
    <x v="1"/>
    <n v="20000"/>
    <n v="20000"/>
    <n v="0"/>
    <x v="0"/>
    <x v="1"/>
    <x v="0"/>
    <n v="579"/>
    <x v="12"/>
  </r>
  <r>
    <n v="566118"/>
    <x v="0"/>
    <x v="0"/>
    <n v="40000"/>
    <n v="40000"/>
    <n v="0"/>
    <x v="0"/>
    <x v="1"/>
    <x v="0"/>
    <n v="514"/>
    <x v="7"/>
  </r>
  <r>
    <n v="566121"/>
    <x v="0"/>
    <x v="0"/>
    <n v="57650"/>
    <n v="57650"/>
    <n v="0"/>
    <x v="0"/>
    <x v="1"/>
    <x v="2"/>
    <n v="493"/>
    <x v="0"/>
  </r>
  <r>
    <n v="566124"/>
    <x v="0"/>
    <x v="0"/>
    <n v="11000"/>
    <n v="11000"/>
    <n v="0"/>
    <x v="0"/>
    <x v="0"/>
    <x v="0"/>
    <n v="518"/>
    <x v="7"/>
  </r>
  <r>
    <n v="566136"/>
    <x v="0"/>
    <x v="0"/>
    <n v="10500"/>
    <n v="10500"/>
    <n v="0"/>
    <x v="0"/>
    <x v="1"/>
    <x v="0"/>
    <n v="444"/>
    <x v="3"/>
  </r>
  <r>
    <n v="566137"/>
    <x v="0"/>
    <x v="1"/>
    <n v="11000"/>
    <n v="11000"/>
    <n v="0"/>
    <x v="0"/>
    <x v="0"/>
    <x v="0"/>
    <n v="492"/>
    <x v="0"/>
  </r>
  <r>
    <n v="566139"/>
    <x v="0"/>
    <x v="0"/>
    <n v="45000"/>
    <n v="45000"/>
    <n v="0"/>
    <x v="0"/>
    <x v="0"/>
    <x v="1"/>
    <n v="453"/>
    <x v="1"/>
  </r>
  <r>
    <n v="566143"/>
    <x v="2"/>
    <x v="2"/>
    <n v="35000"/>
    <n v="35000"/>
    <n v="0"/>
    <x v="0"/>
    <x v="1"/>
    <x v="1"/>
    <n v="465"/>
    <x v="1"/>
  </r>
  <r>
    <n v="566151"/>
    <x v="0"/>
    <x v="2"/>
    <n v="20000"/>
    <n v="20000"/>
    <n v="0"/>
    <x v="0"/>
    <x v="1"/>
    <x v="2"/>
    <n v="529"/>
    <x v="7"/>
  </r>
  <r>
    <n v="566167"/>
    <x v="0"/>
    <x v="0"/>
    <n v="30000"/>
    <n v="30000"/>
    <n v="0"/>
    <x v="0"/>
    <x v="1"/>
    <x v="0"/>
    <n v="456"/>
    <x v="1"/>
  </r>
  <r>
    <n v="566171"/>
    <x v="0"/>
    <x v="2"/>
    <n v="15000"/>
    <n v="15000"/>
    <n v="0"/>
    <x v="0"/>
    <x v="0"/>
    <x v="0"/>
    <n v="444"/>
    <x v="3"/>
  </r>
  <r>
    <n v="566197"/>
    <x v="1"/>
    <x v="0"/>
    <n v="1000"/>
    <n v="1000"/>
    <n v="0"/>
    <x v="0"/>
    <x v="1"/>
    <x v="1"/>
    <n v="447"/>
    <x v="3"/>
  </r>
  <r>
    <n v="566219"/>
    <x v="0"/>
    <x v="1"/>
    <n v="30000"/>
    <n v="30000"/>
    <n v="0"/>
    <x v="0"/>
    <x v="0"/>
    <x v="0"/>
    <n v="478"/>
    <x v="8"/>
  </r>
  <r>
    <n v="566225"/>
    <x v="0"/>
    <x v="0"/>
    <n v="7000"/>
    <n v="7000"/>
    <n v="0"/>
    <x v="0"/>
    <x v="0"/>
    <x v="1"/>
    <n v="468"/>
    <x v="1"/>
  </r>
  <r>
    <n v="566245"/>
    <x v="0"/>
    <x v="0"/>
    <n v="46000"/>
    <n v="46000"/>
    <n v="0"/>
    <x v="0"/>
    <x v="1"/>
    <x v="0"/>
    <n v="503"/>
    <x v="0"/>
  </r>
  <r>
    <n v="566263"/>
    <x v="1"/>
    <x v="0"/>
    <n v="45000"/>
    <n v="45000"/>
    <n v="0"/>
    <x v="0"/>
    <x v="0"/>
    <x v="0"/>
    <n v="440"/>
    <x v="3"/>
  </r>
  <r>
    <n v="566265"/>
    <x v="2"/>
    <x v="0"/>
    <n v="80000"/>
    <n v="80000"/>
    <n v="0"/>
    <x v="0"/>
    <x v="1"/>
    <x v="1"/>
    <n v="490"/>
    <x v="8"/>
  </r>
  <r>
    <n v="566276"/>
    <x v="1"/>
    <x v="0"/>
    <n v="500"/>
    <n v="500"/>
    <n v="0"/>
    <x v="0"/>
    <x v="1"/>
    <x v="2"/>
    <n v="419"/>
    <x v="6"/>
  </r>
  <r>
    <n v="566282"/>
    <x v="1"/>
    <x v="0"/>
    <n v="1000"/>
    <n v="1000"/>
    <n v="0"/>
    <x v="0"/>
    <x v="1"/>
    <x v="1"/>
    <n v="410"/>
    <x v="2"/>
  </r>
  <r>
    <n v="566289"/>
    <x v="0"/>
    <x v="2"/>
    <n v="60000"/>
    <n v="60000"/>
    <n v="0"/>
    <x v="0"/>
    <x v="0"/>
    <x v="1"/>
    <n v="446"/>
    <x v="3"/>
  </r>
  <r>
    <n v="566293"/>
    <x v="0"/>
    <x v="1"/>
    <n v="25000"/>
    <n v="25000"/>
    <n v="0"/>
    <x v="0"/>
    <x v="1"/>
    <x v="1"/>
    <n v="465"/>
    <x v="1"/>
  </r>
  <r>
    <n v="566296"/>
    <x v="0"/>
    <x v="0"/>
    <n v="41000"/>
    <n v="41000"/>
    <n v="0"/>
    <x v="0"/>
    <x v="0"/>
    <x v="1"/>
    <n v="460"/>
    <x v="1"/>
  </r>
  <r>
    <n v="566300"/>
    <x v="0"/>
    <x v="0"/>
    <n v="41000"/>
    <n v="41000"/>
    <n v="0"/>
    <x v="0"/>
    <x v="1"/>
    <x v="2"/>
    <n v="456"/>
    <x v="1"/>
  </r>
  <r>
    <n v="566302"/>
    <x v="0"/>
    <x v="0"/>
    <n v="30000"/>
    <n v="30000"/>
    <n v="0"/>
    <x v="0"/>
    <x v="1"/>
    <x v="1"/>
    <n v="455"/>
    <x v="1"/>
  </r>
  <r>
    <n v="566310"/>
    <x v="1"/>
    <x v="0"/>
    <n v="500"/>
    <n v="500"/>
    <n v="0"/>
    <x v="0"/>
    <x v="1"/>
    <x v="1"/>
    <n v="441"/>
    <x v="3"/>
  </r>
  <r>
    <n v="566312"/>
    <x v="0"/>
    <x v="0"/>
    <n v="6000"/>
    <n v="6000"/>
    <n v="0"/>
    <x v="0"/>
    <x v="1"/>
    <x v="2"/>
    <n v="550"/>
    <x v="9"/>
  </r>
  <r>
    <n v="566328"/>
    <x v="0"/>
    <x v="0"/>
    <n v="30000"/>
    <n v="30000"/>
    <n v="0"/>
    <x v="0"/>
    <x v="0"/>
    <x v="1"/>
    <n v="447"/>
    <x v="3"/>
  </r>
  <r>
    <n v="566329"/>
    <x v="1"/>
    <x v="0"/>
    <n v="30000"/>
    <n v="30000"/>
    <n v="0"/>
    <x v="0"/>
    <x v="1"/>
    <x v="1"/>
    <n v="478"/>
    <x v="8"/>
  </r>
  <r>
    <n v="566366"/>
    <x v="0"/>
    <x v="0"/>
    <n v="80000"/>
    <n v="80000"/>
    <n v="0"/>
    <x v="0"/>
    <x v="1"/>
    <x v="0"/>
    <n v="485"/>
    <x v="8"/>
  </r>
  <r>
    <n v="566393"/>
    <x v="0"/>
    <x v="1"/>
    <n v="16780"/>
    <n v="16780"/>
    <n v="0"/>
    <x v="0"/>
    <x v="1"/>
    <x v="1"/>
    <n v="456"/>
    <x v="1"/>
  </r>
  <r>
    <n v="566404"/>
    <x v="0"/>
    <x v="0"/>
    <n v="30000"/>
    <n v="30000"/>
    <n v="0"/>
    <x v="0"/>
    <x v="0"/>
    <x v="1"/>
    <n v="392"/>
    <x v="2"/>
  </r>
  <r>
    <n v="566408"/>
    <x v="1"/>
    <x v="0"/>
    <n v="35000"/>
    <n v="35000"/>
    <n v="0"/>
    <x v="0"/>
    <x v="1"/>
    <x v="1"/>
    <n v="453"/>
    <x v="1"/>
  </r>
  <r>
    <n v="566429"/>
    <x v="0"/>
    <x v="2"/>
    <n v="5000"/>
    <n v="5000"/>
    <n v="0"/>
    <x v="0"/>
    <x v="1"/>
    <x v="0"/>
    <n v="561"/>
    <x v="10"/>
  </r>
  <r>
    <n v="566443"/>
    <x v="1"/>
    <x v="0"/>
    <n v="500"/>
    <n v="500"/>
    <n v="0"/>
    <x v="0"/>
    <x v="1"/>
    <x v="0"/>
    <n v="474"/>
    <x v="8"/>
  </r>
  <r>
    <n v="566444"/>
    <x v="1"/>
    <x v="1"/>
    <n v="20000"/>
    <n v="20000"/>
    <n v="0"/>
    <x v="0"/>
    <x v="0"/>
    <x v="1"/>
    <n v="487"/>
    <x v="8"/>
  </r>
  <r>
    <n v="566450"/>
    <x v="0"/>
    <x v="1"/>
    <n v="35000"/>
    <n v="35000"/>
    <n v="0"/>
    <x v="0"/>
    <x v="0"/>
    <x v="1"/>
    <n v="504"/>
    <x v="0"/>
  </r>
  <r>
    <n v="566455"/>
    <x v="0"/>
    <x v="1"/>
    <n v="35000"/>
    <n v="35000"/>
    <n v="0"/>
    <x v="0"/>
    <x v="1"/>
    <x v="1"/>
    <n v="547"/>
    <x v="9"/>
  </r>
  <r>
    <n v="566458"/>
    <x v="0"/>
    <x v="0"/>
    <n v="25000"/>
    <n v="25000"/>
    <n v="0"/>
    <x v="0"/>
    <x v="0"/>
    <x v="0"/>
    <n v="453"/>
    <x v="1"/>
  </r>
  <r>
    <n v="566465"/>
    <x v="0"/>
    <x v="1"/>
    <n v="45000"/>
    <n v="45000"/>
    <n v="0"/>
    <x v="0"/>
    <x v="0"/>
    <x v="1"/>
    <n v="454"/>
    <x v="1"/>
  </r>
  <r>
    <n v="566466"/>
    <x v="0"/>
    <x v="1"/>
    <n v="20000"/>
    <n v="20000"/>
    <n v="0"/>
    <x v="0"/>
    <x v="1"/>
    <x v="2"/>
    <n v="415"/>
    <x v="6"/>
  </r>
  <r>
    <n v="566469"/>
    <x v="1"/>
    <x v="0"/>
    <n v="20000"/>
    <n v="0"/>
    <n v="1"/>
    <x v="1"/>
    <x v="0"/>
    <x v="0"/>
    <n v="410"/>
    <x v="2"/>
  </r>
  <r>
    <n v="566484"/>
    <x v="0"/>
    <x v="1"/>
    <n v="20000"/>
    <n v="20000"/>
    <n v="0"/>
    <x v="0"/>
    <x v="0"/>
    <x v="1"/>
    <n v="502"/>
    <x v="0"/>
  </r>
  <r>
    <n v="566489"/>
    <x v="1"/>
    <x v="0"/>
    <n v="60000"/>
    <n v="60000"/>
    <n v="0"/>
    <x v="0"/>
    <x v="0"/>
    <x v="1"/>
    <n v="440"/>
    <x v="3"/>
  </r>
  <r>
    <n v="566497"/>
    <x v="1"/>
    <x v="0"/>
    <n v="35000"/>
    <n v="35000"/>
    <n v="0"/>
    <x v="0"/>
    <x v="0"/>
    <x v="2"/>
    <n v="417"/>
    <x v="6"/>
  </r>
  <r>
    <n v="566535"/>
    <x v="0"/>
    <x v="0"/>
    <n v="30000"/>
    <n v="30000"/>
    <n v="0"/>
    <x v="0"/>
    <x v="0"/>
    <x v="1"/>
    <n v="500"/>
    <x v="0"/>
  </r>
  <r>
    <n v="566562"/>
    <x v="0"/>
    <x v="1"/>
    <n v="50000"/>
    <n v="50000"/>
    <n v="0"/>
    <x v="0"/>
    <x v="1"/>
    <x v="0"/>
    <n v="516"/>
    <x v="7"/>
  </r>
  <r>
    <n v="566594"/>
    <x v="1"/>
    <x v="0"/>
    <n v="500"/>
    <n v="500"/>
    <n v="0"/>
    <x v="0"/>
    <x v="0"/>
    <x v="1"/>
    <n v="390"/>
    <x v="4"/>
  </r>
  <r>
    <n v="566599"/>
    <x v="0"/>
    <x v="0"/>
    <n v="30000"/>
    <n v="30000"/>
    <n v="0"/>
    <x v="0"/>
    <x v="0"/>
    <x v="1"/>
    <n v="464"/>
    <x v="1"/>
  </r>
  <r>
    <n v="566621"/>
    <x v="0"/>
    <x v="0"/>
    <n v="25000"/>
    <n v="25000"/>
    <n v="0"/>
    <x v="0"/>
    <x v="1"/>
    <x v="1"/>
    <n v="485"/>
    <x v="8"/>
  </r>
  <r>
    <n v="566622"/>
    <x v="1"/>
    <x v="0"/>
    <n v="500"/>
    <n v="500"/>
    <n v="0"/>
    <x v="0"/>
    <x v="1"/>
    <x v="0"/>
    <n v="481"/>
    <x v="8"/>
  </r>
  <r>
    <n v="566633"/>
    <x v="1"/>
    <x v="0"/>
    <n v="20000"/>
    <n v="20000"/>
    <n v="0"/>
    <x v="0"/>
    <x v="0"/>
    <x v="0"/>
    <n v="442"/>
    <x v="3"/>
  </r>
  <r>
    <n v="566643"/>
    <x v="1"/>
    <x v="1"/>
    <n v="30000"/>
    <n v="30000"/>
    <n v="0"/>
    <x v="0"/>
    <x v="1"/>
    <x v="1"/>
    <n v="514"/>
    <x v="7"/>
  </r>
  <r>
    <n v="566644"/>
    <x v="0"/>
    <x v="0"/>
    <n v="32000"/>
    <n v="32000"/>
    <n v="0"/>
    <x v="0"/>
    <x v="0"/>
    <x v="1"/>
    <n v="467"/>
    <x v="1"/>
  </r>
  <r>
    <n v="566650"/>
    <x v="1"/>
    <x v="0"/>
    <n v="20000"/>
    <n v="20000"/>
    <n v="0"/>
    <x v="0"/>
    <x v="0"/>
    <x v="1"/>
    <n v="426"/>
    <x v="6"/>
  </r>
  <r>
    <n v="566657"/>
    <x v="0"/>
    <x v="0"/>
    <n v="25000"/>
    <n v="25000"/>
    <n v="0"/>
    <x v="0"/>
    <x v="1"/>
    <x v="0"/>
    <n v="427"/>
    <x v="6"/>
  </r>
  <r>
    <n v="566659"/>
    <x v="0"/>
    <x v="0"/>
    <n v="35000"/>
    <n v="25000"/>
    <n v="1"/>
    <x v="1"/>
    <x v="0"/>
    <x v="1"/>
    <n v="472"/>
    <x v="8"/>
  </r>
  <r>
    <n v="566665"/>
    <x v="0"/>
    <x v="0"/>
    <n v="35000"/>
    <n v="35000"/>
    <n v="0"/>
    <x v="0"/>
    <x v="1"/>
    <x v="0"/>
    <n v="536"/>
    <x v="9"/>
  </r>
  <r>
    <n v="566674"/>
    <x v="1"/>
    <x v="0"/>
    <n v="30000"/>
    <n v="9780.64"/>
    <n v="1"/>
    <x v="1"/>
    <x v="0"/>
    <x v="2"/>
    <n v="495"/>
    <x v="0"/>
  </r>
  <r>
    <n v="566678"/>
    <x v="1"/>
    <x v="0"/>
    <n v="25000"/>
    <n v="25000"/>
    <n v="0"/>
    <x v="0"/>
    <x v="1"/>
    <x v="1"/>
    <n v="523"/>
    <x v="7"/>
  </r>
  <r>
    <n v="566679"/>
    <x v="0"/>
    <x v="1"/>
    <n v="55000"/>
    <n v="55000"/>
    <n v="0"/>
    <x v="0"/>
    <x v="0"/>
    <x v="0"/>
    <n v="470"/>
    <x v="1"/>
  </r>
  <r>
    <n v="566681"/>
    <x v="1"/>
    <x v="0"/>
    <n v="1000"/>
    <n v="1000"/>
    <n v="0"/>
    <x v="0"/>
    <x v="1"/>
    <x v="1"/>
    <n v="422"/>
    <x v="6"/>
  </r>
  <r>
    <n v="566688"/>
    <x v="0"/>
    <x v="0"/>
    <n v="15000"/>
    <n v="15000"/>
    <n v="0"/>
    <x v="0"/>
    <x v="1"/>
    <x v="0"/>
    <n v="465"/>
    <x v="1"/>
  </r>
  <r>
    <n v="566693"/>
    <x v="0"/>
    <x v="0"/>
    <n v="25000"/>
    <n v="25000"/>
    <n v="0"/>
    <x v="0"/>
    <x v="0"/>
    <x v="1"/>
    <n v="431"/>
    <x v="3"/>
  </r>
  <r>
    <n v="566695"/>
    <x v="0"/>
    <x v="0"/>
    <n v="50000"/>
    <n v="50000"/>
    <n v="0"/>
    <x v="0"/>
    <x v="1"/>
    <x v="0"/>
    <n v="447"/>
    <x v="3"/>
  </r>
  <r>
    <n v="566696"/>
    <x v="2"/>
    <x v="1"/>
    <n v="35000"/>
    <n v="35000"/>
    <n v="0"/>
    <x v="0"/>
    <x v="0"/>
    <x v="0"/>
    <n v="439"/>
    <x v="3"/>
  </r>
  <r>
    <n v="566699"/>
    <x v="1"/>
    <x v="1"/>
    <n v="500"/>
    <n v="500"/>
    <n v="0"/>
    <x v="0"/>
    <x v="0"/>
    <x v="1"/>
    <n v="508"/>
    <x v="0"/>
  </r>
  <r>
    <n v="566701"/>
    <x v="0"/>
    <x v="0"/>
    <n v="21100"/>
    <n v="21100"/>
    <n v="0"/>
    <x v="0"/>
    <x v="1"/>
    <x v="1"/>
    <n v="477"/>
    <x v="8"/>
  </r>
  <r>
    <n v="566706"/>
    <x v="0"/>
    <x v="0"/>
    <n v="20000"/>
    <n v="20000"/>
    <n v="0"/>
    <x v="0"/>
    <x v="1"/>
    <x v="1"/>
    <n v="484"/>
    <x v="8"/>
  </r>
  <r>
    <n v="566713"/>
    <x v="0"/>
    <x v="0"/>
    <n v="20000"/>
    <n v="20000"/>
    <n v="0"/>
    <x v="0"/>
    <x v="1"/>
    <x v="1"/>
    <n v="538"/>
    <x v="9"/>
  </r>
  <r>
    <n v="566723"/>
    <x v="0"/>
    <x v="0"/>
    <n v="25000"/>
    <n v="25000"/>
    <n v="0"/>
    <x v="0"/>
    <x v="1"/>
    <x v="2"/>
    <n v="495"/>
    <x v="0"/>
  </r>
  <r>
    <n v="566734"/>
    <x v="0"/>
    <x v="0"/>
    <n v="30000"/>
    <n v="30000"/>
    <n v="0"/>
    <x v="0"/>
    <x v="1"/>
    <x v="0"/>
    <n v="497"/>
    <x v="0"/>
  </r>
  <r>
    <n v="566736"/>
    <x v="0"/>
    <x v="0"/>
    <n v="25000"/>
    <n v="25000"/>
    <n v="0"/>
    <x v="0"/>
    <x v="1"/>
    <x v="2"/>
    <n v="476"/>
    <x v="8"/>
  </r>
  <r>
    <n v="566751"/>
    <x v="0"/>
    <x v="0"/>
    <n v="20000"/>
    <n v="20000"/>
    <n v="0"/>
    <x v="0"/>
    <x v="1"/>
    <x v="0"/>
    <n v="441"/>
    <x v="3"/>
  </r>
  <r>
    <n v="566764"/>
    <x v="0"/>
    <x v="0"/>
    <n v="22300"/>
    <n v="22300"/>
    <n v="0"/>
    <x v="0"/>
    <x v="0"/>
    <x v="0"/>
    <n v="474"/>
    <x v="8"/>
  </r>
  <r>
    <n v="566765"/>
    <x v="0"/>
    <x v="1"/>
    <n v="45000"/>
    <n v="45000"/>
    <n v="0"/>
    <x v="0"/>
    <x v="0"/>
    <x v="0"/>
    <n v="437"/>
    <x v="3"/>
  </r>
  <r>
    <n v="566770"/>
    <x v="0"/>
    <x v="2"/>
    <n v="25000"/>
    <n v="25000"/>
    <n v="0"/>
    <x v="0"/>
    <x v="0"/>
    <x v="1"/>
    <n v="450"/>
    <x v="3"/>
  </r>
  <r>
    <n v="566787"/>
    <x v="0"/>
    <x v="1"/>
    <n v="45000"/>
    <n v="45000"/>
    <n v="0"/>
    <x v="0"/>
    <x v="1"/>
    <x v="0"/>
    <n v="433"/>
    <x v="3"/>
  </r>
  <r>
    <n v="566789"/>
    <x v="0"/>
    <x v="0"/>
    <n v="25500"/>
    <n v="500"/>
    <n v="1"/>
    <x v="1"/>
    <x v="1"/>
    <x v="1"/>
    <n v="437"/>
    <x v="3"/>
  </r>
  <r>
    <n v="566796"/>
    <x v="2"/>
    <x v="0"/>
    <n v="20000"/>
    <n v="0"/>
    <n v="1"/>
    <x v="1"/>
    <x v="1"/>
    <x v="1"/>
    <n v="461"/>
    <x v="1"/>
  </r>
  <r>
    <n v="566823"/>
    <x v="0"/>
    <x v="1"/>
    <n v="20000"/>
    <n v="20000"/>
    <n v="0"/>
    <x v="0"/>
    <x v="1"/>
    <x v="0"/>
    <n v="484"/>
    <x v="8"/>
  </r>
  <r>
    <n v="566832"/>
    <x v="1"/>
    <x v="0"/>
    <n v="5000"/>
    <n v="5000"/>
    <n v="0"/>
    <x v="0"/>
    <x v="1"/>
    <x v="1"/>
    <n v="482"/>
    <x v="8"/>
  </r>
  <r>
    <n v="566836"/>
    <x v="0"/>
    <x v="1"/>
    <n v="30000"/>
    <n v="30000"/>
    <n v="0"/>
    <x v="0"/>
    <x v="1"/>
    <x v="0"/>
    <n v="412"/>
    <x v="6"/>
  </r>
  <r>
    <n v="566846"/>
    <x v="2"/>
    <x v="0"/>
    <n v="8000"/>
    <n v="5000"/>
    <n v="1"/>
    <x v="1"/>
    <x v="0"/>
    <x v="1"/>
    <n v="420"/>
    <x v="6"/>
  </r>
  <r>
    <n v="566858"/>
    <x v="0"/>
    <x v="1"/>
    <n v="500"/>
    <n v="500"/>
    <n v="0"/>
    <x v="0"/>
    <x v="1"/>
    <x v="2"/>
    <n v="485"/>
    <x v="8"/>
  </r>
  <r>
    <n v="566865"/>
    <x v="0"/>
    <x v="0"/>
    <n v="35000"/>
    <n v="35000"/>
    <n v="0"/>
    <x v="0"/>
    <x v="1"/>
    <x v="0"/>
    <n v="475"/>
    <x v="8"/>
  </r>
  <r>
    <n v="566874"/>
    <x v="1"/>
    <x v="0"/>
    <n v="59000"/>
    <n v="59000"/>
    <n v="0"/>
    <x v="0"/>
    <x v="0"/>
    <x v="1"/>
    <n v="448"/>
    <x v="3"/>
  </r>
  <r>
    <n v="566936"/>
    <x v="1"/>
    <x v="1"/>
    <n v="25000"/>
    <n v="25000"/>
    <n v="0"/>
    <x v="0"/>
    <x v="1"/>
    <x v="1"/>
    <n v="520"/>
    <x v="7"/>
  </r>
  <r>
    <n v="566937"/>
    <x v="0"/>
    <x v="0"/>
    <n v="32000"/>
    <n v="32000"/>
    <n v="0"/>
    <x v="0"/>
    <x v="1"/>
    <x v="2"/>
    <n v="496"/>
    <x v="0"/>
  </r>
  <r>
    <n v="566939"/>
    <x v="0"/>
    <x v="1"/>
    <n v="30000"/>
    <n v="30000"/>
    <n v="0"/>
    <x v="0"/>
    <x v="0"/>
    <x v="1"/>
    <n v="421"/>
    <x v="6"/>
  </r>
  <r>
    <n v="566952"/>
    <x v="1"/>
    <x v="1"/>
    <n v="25000"/>
    <n v="25000"/>
    <n v="0"/>
    <x v="0"/>
    <x v="0"/>
    <x v="1"/>
    <n v="441"/>
    <x v="3"/>
  </r>
  <r>
    <n v="566960"/>
    <x v="0"/>
    <x v="1"/>
    <n v="14000"/>
    <n v="14000"/>
    <n v="0"/>
    <x v="0"/>
    <x v="1"/>
    <x v="1"/>
    <n v="453"/>
    <x v="1"/>
  </r>
  <r>
    <n v="566968"/>
    <x v="0"/>
    <x v="1"/>
    <n v="25000"/>
    <n v="25000"/>
    <n v="0"/>
    <x v="0"/>
    <x v="1"/>
    <x v="0"/>
    <n v="502"/>
    <x v="0"/>
  </r>
  <r>
    <n v="566969"/>
    <x v="1"/>
    <x v="0"/>
    <n v="18000"/>
    <n v="0"/>
    <n v="1"/>
    <x v="1"/>
    <x v="0"/>
    <x v="1"/>
    <n v="452"/>
    <x v="1"/>
  </r>
  <r>
    <n v="566979"/>
    <x v="0"/>
    <x v="2"/>
    <n v="20000"/>
    <n v="20000"/>
    <n v="0"/>
    <x v="0"/>
    <x v="0"/>
    <x v="1"/>
    <n v="488"/>
    <x v="8"/>
  </r>
  <r>
    <n v="566981"/>
    <x v="0"/>
    <x v="0"/>
    <n v="5000"/>
    <n v="5000"/>
    <n v="0"/>
    <x v="0"/>
    <x v="1"/>
    <x v="0"/>
    <n v="432"/>
    <x v="3"/>
  </r>
  <r>
    <n v="566986"/>
    <x v="0"/>
    <x v="0"/>
    <n v="25000"/>
    <n v="25000"/>
    <n v="0"/>
    <x v="0"/>
    <x v="0"/>
    <x v="2"/>
    <n v="525"/>
    <x v="7"/>
  </r>
  <r>
    <n v="566987"/>
    <x v="0"/>
    <x v="1"/>
    <n v="105000"/>
    <n v="105000"/>
    <n v="0"/>
    <x v="0"/>
    <x v="0"/>
    <x v="1"/>
    <n v="446"/>
    <x v="3"/>
  </r>
  <r>
    <n v="567003"/>
    <x v="1"/>
    <x v="1"/>
    <n v="20000"/>
    <n v="20000"/>
    <n v="0"/>
    <x v="0"/>
    <x v="1"/>
    <x v="0"/>
    <n v="487"/>
    <x v="8"/>
  </r>
  <r>
    <n v="567004"/>
    <x v="0"/>
    <x v="2"/>
    <n v="35000"/>
    <n v="35000"/>
    <n v="0"/>
    <x v="0"/>
    <x v="0"/>
    <x v="0"/>
    <n v="439"/>
    <x v="3"/>
  </r>
  <r>
    <n v="567012"/>
    <x v="1"/>
    <x v="1"/>
    <n v="10000"/>
    <n v="10000"/>
    <n v="0"/>
    <x v="0"/>
    <x v="0"/>
    <x v="2"/>
    <n v="498"/>
    <x v="0"/>
  </r>
  <r>
    <n v="567101"/>
    <x v="0"/>
    <x v="1"/>
    <n v="25000"/>
    <n v="25000"/>
    <n v="0"/>
    <x v="0"/>
    <x v="1"/>
    <x v="0"/>
    <n v="483"/>
    <x v="8"/>
  </r>
  <r>
    <n v="567104"/>
    <x v="0"/>
    <x v="0"/>
    <n v="35000"/>
    <n v="35000"/>
    <n v="0"/>
    <x v="0"/>
    <x v="0"/>
    <x v="0"/>
    <n v="459"/>
    <x v="1"/>
  </r>
  <r>
    <n v="567110"/>
    <x v="0"/>
    <x v="0"/>
    <n v="30000"/>
    <n v="30000"/>
    <n v="0"/>
    <x v="0"/>
    <x v="0"/>
    <x v="1"/>
    <n v="513"/>
    <x v="7"/>
  </r>
  <r>
    <n v="567122"/>
    <x v="0"/>
    <x v="0"/>
    <n v="36000"/>
    <n v="36000"/>
    <n v="0"/>
    <x v="0"/>
    <x v="0"/>
    <x v="2"/>
    <n v="449"/>
    <x v="3"/>
  </r>
  <r>
    <n v="567139"/>
    <x v="1"/>
    <x v="2"/>
    <n v="30000"/>
    <n v="30000"/>
    <n v="0"/>
    <x v="0"/>
    <x v="0"/>
    <x v="1"/>
    <n v="394"/>
    <x v="2"/>
  </r>
  <r>
    <n v="567143"/>
    <x v="0"/>
    <x v="0"/>
    <n v="35500"/>
    <n v="35500"/>
    <n v="0"/>
    <x v="0"/>
    <x v="0"/>
    <x v="1"/>
    <n v="451"/>
    <x v="1"/>
  </r>
  <r>
    <n v="567152"/>
    <x v="0"/>
    <x v="1"/>
    <n v="20000"/>
    <n v="20000"/>
    <n v="0"/>
    <x v="0"/>
    <x v="1"/>
    <x v="0"/>
    <n v="501"/>
    <x v="0"/>
  </r>
  <r>
    <n v="567158"/>
    <x v="0"/>
    <x v="1"/>
    <n v="11000"/>
    <n v="11000"/>
    <n v="0"/>
    <x v="0"/>
    <x v="1"/>
    <x v="0"/>
    <n v="496"/>
    <x v="0"/>
  </r>
  <r>
    <n v="567194"/>
    <x v="0"/>
    <x v="0"/>
    <n v="30000"/>
    <n v="20000"/>
    <n v="1"/>
    <x v="1"/>
    <x v="0"/>
    <x v="2"/>
    <n v="428"/>
    <x v="6"/>
  </r>
  <r>
    <n v="567218"/>
    <x v="1"/>
    <x v="0"/>
    <n v="2000"/>
    <n v="2000"/>
    <n v="0"/>
    <x v="0"/>
    <x v="1"/>
    <x v="0"/>
    <n v="455"/>
    <x v="1"/>
  </r>
  <r>
    <n v="567221"/>
    <x v="0"/>
    <x v="0"/>
    <n v="9500"/>
    <n v="9500"/>
    <n v="0"/>
    <x v="0"/>
    <x v="0"/>
    <x v="1"/>
    <n v="425"/>
    <x v="6"/>
  </r>
  <r>
    <n v="567226"/>
    <x v="0"/>
    <x v="0"/>
    <n v="29000"/>
    <n v="29000"/>
    <n v="0"/>
    <x v="0"/>
    <x v="1"/>
    <x v="0"/>
    <n v="428"/>
    <x v="6"/>
  </r>
  <r>
    <n v="567228"/>
    <x v="1"/>
    <x v="1"/>
    <n v="20000"/>
    <n v="20000"/>
    <n v="0"/>
    <x v="0"/>
    <x v="0"/>
    <x v="1"/>
    <n v="420"/>
    <x v="6"/>
  </r>
  <r>
    <n v="567241"/>
    <x v="0"/>
    <x v="1"/>
    <n v="20000"/>
    <n v="20000"/>
    <n v="0"/>
    <x v="0"/>
    <x v="1"/>
    <x v="1"/>
    <n v="446"/>
    <x v="3"/>
  </r>
  <r>
    <n v="567242"/>
    <x v="0"/>
    <x v="0"/>
    <n v="40000"/>
    <n v="40000"/>
    <n v="0"/>
    <x v="0"/>
    <x v="0"/>
    <x v="1"/>
    <n v="468"/>
    <x v="1"/>
  </r>
  <r>
    <n v="567244"/>
    <x v="0"/>
    <x v="0"/>
    <n v="44660"/>
    <n v="44660"/>
    <n v="0"/>
    <x v="0"/>
    <x v="1"/>
    <x v="1"/>
    <n v="503"/>
    <x v="0"/>
  </r>
  <r>
    <n v="567253"/>
    <x v="1"/>
    <x v="0"/>
    <n v="45000"/>
    <n v="45000"/>
    <n v="0"/>
    <x v="0"/>
    <x v="1"/>
    <x v="1"/>
    <n v="498"/>
    <x v="0"/>
  </r>
  <r>
    <n v="567256"/>
    <x v="0"/>
    <x v="0"/>
    <n v="40600"/>
    <n v="40600"/>
    <n v="0"/>
    <x v="0"/>
    <x v="1"/>
    <x v="1"/>
    <n v="532"/>
    <x v="9"/>
  </r>
  <r>
    <n v="567257"/>
    <x v="1"/>
    <x v="0"/>
    <n v="500"/>
    <n v="500"/>
    <n v="0"/>
    <x v="0"/>
    <x v="0"/>
    <x v="0"/>
    <n v="402"/>
    <x v="2"/>
  </r>
  <r>
    <n v="567276"/>
    <x v="0"/>
    <x v="0"/>
    <n v="10000"/>
    <n v="10000"/>
    <n v="0"/>
    <x v="0"/>
    <x v="1"/>
    <x v="1"/>
    <n v="536"/>
    <x v="9"/>
  </r>
  <r>
    <n v="567303"/>
    <x v="0"/>
    <x v="1"/>
    <n v="30000"/>
    <n v="30000"/>
    <n v="0"/>
    <x v="0"/>
    <x v="1"/>
    <x v="1"/>
    <n v="438"/>
    <x v="3"/>
  </r>
  <r>
    <n v="567304"/>
    <x v="1"/>
    <x v="2"/>
    <n v="5000"/>
    <n v="5000"/>
    <n v="0"/>
    <x v="0"/>
    <x v="0"/>
    <x v="1"/>
    <n v="442"/>
    <x v="3"/>
  </r>
  <r>
    <n v="567346"/>
    <x v="1"/>
    <x v="0"/>
    <n v="500"/>
    <n v="500"/>
    <n v="0"/>
    <x v="0"/>
    <x v="0"/>
    <x v="1"/>
    <n v="387"/>
    <x v="4"/>
  </r>
  <r>
    <n v="567348"/>
    <x v="0"/>
    <x v="1"/>
    <n v="20000"/>
    <n v="20000"/>
    <n v="0"/>
    <x v="0"/>
    <x v="1"/>
    <x v="1"/>
    <n v="455"/>
    <x v="1"/>
  </r>
  <r>
    <n v="567378"/>
    <x v="0"/>
    <x v="0"/>
    <n v="32000"/>
    <n v="32000"/>
    <n v="0"/>
    <x v="0"/>
    <x v="1"/>
    <x v="0"/>
    <n v="518"/>
    <x v="7"/>
  </r>
  <r>
    <n v="567405"/>
    <x v="0"/>
    <x v="2"/>
    <n v="11300"/>
    <n v="11300"/>
    <n v="0"/>
    <x v="0"/>
    <x v="1"/>
    <x v="1"/>
    <n v="492"/>
    <x v="0"/>
  </r>
  <r>
    <n v="567455"/>
    <x v="0"/>
    <x v="0"/>
    <n v="30000"/>
    <n v="30000"/>
    <n v="0"/>
    <x v="0"/>
    <x v="0"/>
    <x v="0"/>
    <n v="421"/>
    <x v="6"/>
  </r>
  <r>
    <n v="567501"/>
    <x v="0"/>
    <x v="1"/>
    <n v="25000"/>
    <n v="25000"/>
    <n v="0"/>
    <x v="0"/>
    <x v="1"/>
    <x v="1"/>
    <n v="472"/>
    <x v="8"/>
  </r>
  <r>
    <n v="567544"/>
    <x v="1"/>
    <x v="0"/>
    <n v="1000"/>
    <n v="1000"/>
    <n v="0"/>
    <x v="0"/>
    <x v="0"/>
    <x v="1"/>
    <n v="390"/>
    <x v="4"/>
  </r>
  <r>
    <n v="567549"/>
    <x v="1"/>
    <x v="0"/>
    <n v="2002"/>
    <n v="2002"/>
    <n v="0"/>
    <x v="0"/>
    <x v="0"/>
    <x v="1"/>
    <n v="397"/>
    <x v="2"/>
  </r>
  <r>
    <n v="567595"/>
    <x v="0"/>
    <x v="0"/>
    <n v="12091"/>
    <n v="12091"/>
    <n v="0"/>
    <x v="0"/>
    <x v="0"/>
    <x v="0"/>
    <n v="517"/>
    <x v="7"/>
  </r>
  <r>
    <n v="567634"/>
    <x v="0"/>
    <x v="0"/>
    <n v="16100"/>
    <n v="16100"/>
    <n v="0"/>
    <x v="0"/>
    <x v="1"/>
    <x v="0"/>
    <n v="439"/>
    <x v="3"/>
  </r>
  <r>
    <n v="567641"/>
    <x v="0"/>
    <x v="0"/>
    <n v="20000"/>
    <n v="20000"/>
    <n v="0"/>
    <x v="0"/>
    <x v="0"/>
    <x v="1"/>
    <n v="480"/>
    <x v="8"/>
  </r>
  <r>
    <n v="567655"/>
    <x v="0"/>
    <x v="0"/>
    <n v="20000"/>
    <n v="20000"/>
    <n v="0"/>
    <x v="0"/>
    <x v="1"/>
    <x v="1"/>
    <n v="487"/>
    <x v="8"/>
  </r>
  <r>
    <n v="567676"/>
    <x v="0"/>
    <x v="1"/>
    <n v="30000"/>
    <n v="30000"/>
    <n v="0"/>
    <x v="0"/>
    <x v="0"/>
    <x v="2"/>
    <n v="520"/>
    <x v="7"/>
  </r>
  <r>
    <n v="567683"/>
    <x v="0"/>
    <x v="1"/>
    <n v="40000"/>
    <n v="40000"/>
    <n v="0"/>
    <x v="0"/>
    <x v="0"/>
    <x v="2"/>
    <n v="396"/>
    <x v="2"/>
  </r>
  <r>
    <n v="567686"/>
    <x v="0"/>
    <x v="1"/>
    <n v="10000"/>
    <n v="10000"/>
    <n v="0"/>
    <x v="0"/>
    <x v="0"/>
    <x v="0"/>
    <n v="450"/>
    <x v="3"/>
  </r>
  <r>
    <n v="567690"/>
    <x v="0"/>
    <x v="0"/>
    <n v="26994"/>
    <n v="26994"/>
    <n v="0"/>
    <x v="0"/>
    <x v="0"/>
    <x v="1"/>
    <n v="491"/>
    <x v="0"/>
  </r>
  <r>
    <n v="567694"/>
    <x v="0"/>
    <x v="0"/>
    <n v="45000"/>
    <n v="45000"/>
    <n v="0"/>
    <x v="0"/>
    <x v="0"/>
    <x v="1"/>
    <n v="481"/>
    <x v="8"/>
  </r>
  <r>
    <n v="567700"/>
    <x v="0"/>
    <x v="1"/>
    <n v="10000"/>
    <n v="10000"/>
    <n v="0"/>
    <x v="0"/>
    <x v="0"/>
    <x v="1"/>
    <n v="519"/>
    <x v="7"/>
  </r>
  <r>
    <n v="567705"/>
    <x v="0"/>
    <x v="0"/>
    <n v="25000"/>
    <n v="25000"/>
    <n v="0"/>
    <x v="0"/>
    <x v="0"/>
    <x v="1"/>
    <n v="460"/>
    <x v="1"/>
  </r>
  <r>
    <n v="567709"/>
    <x v="2"/>
    <x v="1"/>
    <n v="39988"/>
    <n v="39988"/>
    <n v="0"/>
    <x v="0"/>
    <x v="0"/>
    <x v="0"/>
    <n v="513"/>
    <x v="7"/>
  </r>
  <r>
    <n v="567713"/>
    <x v="1"/>
    <x v="0"/>
    <n v="90000"/>
    <n v="90000"/>
    <n v="0"/>
    <x v="0"/>
    <x v="0"/>
    <x v="1"/>
    <n v="412"/>
    <x v="6"/>
  </r>
  <r>
    <n v="567724"/>
    <x v="1"/>
    <x v="0"/>
    <n v="500"/>
    <n v="500"/>
    <n v="0"/>
    <x v="0"/>
    <x v="1"/>
    <x v="2"/>
    <n v="462"/>
    <x v="1"/>
  </r>
  <r>
    <n v="567740"/>
    <x v="0"/>
    <x v="0"/>
    <n v="50000"/>
    <n v="50000"/>
    <n v="0"/>
    <x v="0"/>
    <x v="0"/>
    <x v="0"/>
    <n v="485"/>
    <x v="8"/>
  </r>
  <r>
    <n v="567770"/>
    <x v="0"/>
    <x v="0"/>
    <n v="30000"/>
    <n v="0"/>
    <n v="1"/>
    <x v="1"/>
    <x v="0"/>
    <x v="1"/>
    <n v="424"/>
    <x v="6"/>
  </r>
  <r>
    <n v="567772"/>
    <x v="1"/>
    <x v="0"/>
    <n v="500"/>
    <n v="500"/>
    <n v="0"/>
    <x v="0"/>
    <x v="1"/>
    <x v="1"/>
    <n v="477"/>
    <x v="8"/>
  </r>
  <r>
    <n v="567776"/>
    <x v="0"/>
    <x v="0"/>
    <n v="30000"/>
    <n v="30000"/>
    <n v="0"/>
    <x v="0"/>
    <x v="1"/>
    <x v="1"/>
    <n v="475"/>
    <x v="8"/>
  </r>
  <r>
    <n v="567788"/>
    <x v="0"/>
    <x v="1"/>
    <n v="10000"/>
    <n v="10000"/>
    <n v="0"/>
    <x v="0"/>
    <x v="1"/>
    <x v="1"/>
    <n v="450"/>
    <x v="3"/>
  </r>
  <r>
    <n v="567794"/>
    <x v="0"/>
    <x v="0"/>
    <n v="30000"/>
    <n v="30000"/>
    <n v="0"/>
    <x v="0"/>
    <x v="1"/>
    <x v="0"/>
    <n v="508"/>
    <x v="0"/>
  </r>
  <r>
    <n v="567824"/>
    <x v="0"/>
    <x v="1"/>
    <n v="70000"/>
    <n v="70000"/>
    <n v="0"/>
    <x v="0"/>
    <x v="0"/>
    <x v="1"/>
    <n v="486"/>
    <x v="8"/>
  </r>
  <r>
    <n v="567826"/>
    <x v="0"/>
    <x v="0"/>
    <n v="15000"/>
    <n v="15000"/>
    <n v="0"/>
    <x v="0"/>
    <x v="1"/>
    <x v="1"/>
    <n v="450"/>
    <x v="3"/>
  </r>
  <r>
    <n v="567830"/>
    <x v="0"/>
    <x v="1"/>
    <n v="10000"/>
    <n v="10000"/>
    <n v="0"/>
    <x v="0"/>
    <x v="0"/>
    <x v="1"/>
    <n v="430"/>
    <x v="6"/>
  </r>
  <r>
    <n v="567832"/>
    <x v="0"/>
    <x v="0"/>
    <n v="40000"/>
    <n v="40000"/>
    <n v="0"/>
    <x v="0"/>
    <x v="1"/>
    <x v="0"/>
    <n v="500"/>
    <x v="0"/>
  </r>
  <r>
    <n v="567838"/>
    <x v="0"/>
    <x v="1"/>
    <n v="30000"/>
    <n v="30000"/>
    <n v="0"/>
    <x v="0"/>
    <x v="1"/>
    <x v="1"/>
    <n v="484"/>
    <x v="8"/>
  </r>
  <r>
    <n v="567850"/>
    <x v="0"/>
    <x v="1"/>
    <n v="35000"/>
    <n v="35000"/>
    <n v="0"/>
    <x v="0"/>
    <x v="1"/>
    <x v="1"/>
    <n v="456"/>
    <x v="1"/>
  </r>
  <r>
    <n v="567870"/>
    <x v="0"/>
    <x v="1"/>
    <n v="60000"/>
    <n v="60000"/>
    <n v="0"/>
    <x v="0"/>
    <x v="0"/>
    <x v="2"/>
    <n v="511"/>
    <x v="7"/>
  </r>
  <r>
    <n v="567871"/>
    <x v="0"/>
    <x v="0"/>
    <n v="30000"/>
    <n v="30000"/>
    <n v="0"/>
    <x v="0"/>
    <x v="1"/>
    <x v="2"/>
    <n v="433"/>
    <x v="3"/>
  </r>
  <r>
    <n v="567879"/>
    <x v="0"/>
    <x v="0"/>
    <n v="35000"/>
    <n v="35000"/>
    <n v="0"/>
    <x v="0"/>
    <x v="0"/>
    <x v="1"/>
    <n v="455"/>
    <x v="1"/>
  </r>
  <r>
    <n v="567883"/>
    <x v="0"/>
    <x v="0"/>
    <n v="30000"/>
    <n v="30000"/>
    <n v="0"/>
    <x v="0"/>
    <x v="1"/>
    <x v="1"/>
    <n v="490"/>
    <x v="8"/>
  </r>
  <r>
    <n v="567885"/>
    <x v="1"/>
    <x v="1"/>
    <n v="15000"/>
    <n v="15000"/>
    <n v="0"/>
    <x v="0"/>
    <x v="0"/>
    <x v="1"/>
    <n v="484"/>
    <x v="8"/>
  </r>
  <r>
    <n v="567886"/>
    <x v="2"/>
    <x v="0"/>
    <n v="50000"/>
    <n v="50000"/>
    <n v="0"/>
    <x v="0"/>
    <x v="1"/>
    <x v="0"/>
    <n v="494"/>
    <x v="0"/>
  </r>
  <r>
    <n v="567894"/>
    <x v="1"/>
    <x v="0"/>
    <n v="22000"/>
    <n v="22000"/>
    <n v="0"/>
    <x v="0"/>
    <x v="0"/>
    <x v="2"/>
    <n v="450"/>
    <x v="3"/>
  </r>
  <r>
    <n v="567896"/>
    <x v="1"/>
    <x v="0"/>
    <n v="9400"/>
    <n v="9400"/>
    <n v="0"/>
    <x v="0"/>
    <x v="0"/>
    <x v="1"/>
    <n v="450"/>
    <x v="3"/>
  </r>
  <r>
    <n v="567906"/>
    <x v="1"/>
    <x v="0"/>
    <n v="3000"/>
    <n v="3000"/>
    <n v="0"/>
    <x v="0"/>
    <x v="1"/>
    <x v="0"/>
    <n v="466"/>
    <x v="1"/>
  </r>
  <r>
    <n v="567909"/>
    <x v="2"/>
    <x v="1"/>
    <n v="5000"/>
    <n v="5000"/>
    <n v="0"/>
    <x v="0"/>
    <x v="1"/>
    <x v="1"/>
    <n v="460"/>
    <x v="1"/>
  </r>
  <r>
    <n v="567914"/>
    <x v="0"/>
    <x v="0"/>
    <n v="51500"/>
    <n v="51500"/>
    <n v="0"/>
    <x v="0"/>
    <x v="1"/>
    <x v="2"/>
    <n v="530"/>
    <x v="7"/>
  </r>
  <r>
    <n v="567926"/>
    <x v="0"/>
    <x v="1"/>
    <n v="35000"/>
    <n v="35000"/>
    <n v="0"/>
    <x v="0"/>
    <x v="0"/>
    <x v="0"/>
    <n v="498"/>
    <x v="0"/>
  </r>
  <r>
    <n v="567929"/>
    <x v="1"/>
    <x v="0"/>
    <n v="25000"/>
    <n v="25000"/>
    <n v="0"/>
    <x v="0"/>
    <x v="0"/>
    <x v="2"/>
    <n v="515"/>
    <x v="7"/>
  </r>
  <r>
    <n v="567930"/>
    <x v="0"/>
    <x v="0"/>
    <n v="80000"/>
    <n v="80000"/>
    <n v="0"/>
    <x v="0"/>
    <x v="1"/>
    <x v="2"/>
    <n v="516"/>
    <x v="7"/>
  </r>
  <r>
    <n v="567944"/>
    <x v="0"/>
    <x v="0"/>
    <n v="26000"/>
    <n v="26000"/>
    <n v="0"/>
    <x v="0"/>
    <x v="0"/>
    <x v="1"/>
    <n v="473"/>
    <x v="8"/>
  </r>
  <r>
    <n v="567948"/>
    <x v="0"/>
    <x v="0"/>
    <n v="35000"/>
    <n v="35000"/>
    <n v="0"/>
    <x v="0"/>
    <x v="1"/>
    <x v="0"/>
    <n v="491"/>
    <x v="0"/>
  </r>
  <r>
    <n v="567950"/>
    <x v="0"/>
    <x v="1"/>
    <n v="52000"/>
    <n v="52000"/>
    <n v="0"/>
    <x v="0"/>
    <x v="0"/>
    <x v="0"/>
    <n v="527"/>
    <x v="7"/>
  </r>
  <r>
    <n v="567961"/>
    <x v="0"/>
    <x v="1"/>
    <n v="4000"/>
    <n v="4000"/>
    <n v="0"/>
    <x v="0"/>
    <x v="0"/>
    <x v="1"/>
    <n v="514"/>
    <x v="7"/>
  </r>
  <r>
    <n v="567980"/>
    <x v="0"/>
    <x v="0"/>
    <n v="40000"/>
    <n v="40000"/>
    <n v="0"/>
    <x v="0"/>
    <x v="1"/>
    <x v="2"/>
    <n v="482"/>
    <x v="8"/>
  </r>
  <r>
    <n v="567987"/>
    <x v="0"/>
    <x v="0"/>
    <n v="5000"/>
    <n v="5000"/>
    <n v="0"/>
    <x v="0"/>
    <x v="1"/>
    <x v="2"/>
    <n v="507"/>
    <x v="0"/>
  </r>
  <r>
    <n v="567995"/>
    <x v="0"/>
    <x v="1"/>
    <n v="40000"/>
    <n v="40000"/>
    <n v="0"/>
    <x v="0"/>
    <x v="1"/>
    <x v="0"/>
    <n v="549"/>
    <x v="9"/>
  </r>
  <r>
    <n v="568015"/>
    <x v="0"/>
    <x v="0"/>
    <n v="40000"/>
    <n v="40000"/>
    <n v="0"/>
    <x v="0"/>
    <x v="0"/>
    <x v="0"/>
    <n v="418"/>
    <x v="6"/>
  </r>
  <r>
    <n v="568030"/>
    <x v="1"/>
    <x v="0"/>
    <n v="25000"/>
    <n v="25000"/>
    <n v="0"/>
    <x v="0"/>
    <x v="0"/>
    <x v="1"/>
    <n v="438"/>
    <x v="3"/>
  </r>
  <r>
    <n v="568035"/>
    <x v="0"/>
    <x v="0"/>
    <n v="5000"/>
    <n v="5000"/>
    <n v="0"/>
    <x v="0"/>
    <x v="1"/>
    <x v="0"/>
    <n v="486"/>
    <x v="8"/>
  </r>
  <r>
    <n v="568036"/>
    <x v="0"/>
    <x v="0"/>
    <n v="24700"/>
    <n v="24700"/>
    <n v="0"/>
    <x v="0"/>
    <x v="0"/>
    <x v="1"/>
    <n v="472"/>
    <x v="8"/>
  </r>
  <r>
    <n v="568045"/>
    <x v="1"/>
    <x v="1"/>
    <n v="10500"/>
    <n v="10500"/>
    <n v="0"/>
    <x v="0"/>
    <x v="1"/>
    <x v="1"/>
    <n v="469"/>
    <x v="1"/>
  </r>
  <r>
    <n v="568051"/>
    <x v="1"/>
    <x v="0"/>
    <n v="1000"/>
    <n v="1000"/>
    <n v="0"/>
    <x v="0"/>
    <x v="1"/>
    <x v="1"/>
    <n v="417"/>
    <x v="6"/>
  </r>
  <r>
    <n v="568056"/>
    <x v="2"/>
    <x v="2"/>
    <n v="15000"/>
    <n v="15000"/>
    <n v="0"/>
    <x v="0"/>
    <x v="1"/>
    <x v="1"/>
    <n v="471"/>
    <x v="8"/>
  </r>
  <r>
    <n v="568060"/>
    <x v="0"/>
    <x v="0"/>
    <n v="21000"/>
    <n v="21000"/>
    <n v="0"/>
    <x v="0"/>
    <x v="1"/>
    <x v="2"/>
    <n v="463"/>
    <x v="1"/>
  </r>
  <r>
    <n v="568064"/>
    <x v="0"/>
    <x v="1"/>
    <n v="10500"/>
    <n v="10500"/>
    <n v="0"/>
    <x v="0"/>
    <x v="0"/>
    <x v="1"/>
    <n v="464"/>
    <x v="1"/>
  </r>
  <r>
    <n v="568065"/>
    <x v="1"/>
    <x v="0"/>
    <n v="30000"/>
    <n v="30000"/>
    <n v="0"/>
    <x v="0"/>
    <x v="0"/>
    <x v="1"/>
    <n v="433"/>
    <x v="3"/>
  </r>
  <r>
    <n v="568081"/>
    <x v="1"/>
    <x v="0"/>
    <n v="25000"/>
    <n v="25000"/>
    <n v="0"/>
    <x v="0"/>
    <x v="1"/>
    <x v="2"/>
    <n v="462"/>
    <x v="1"/>
  </r>
  <r>
    <n v="568085"/>
    <x v="0"/>
    <x v="1"/>
    <n v="35000"/>
    <n v="35000"/>
    <n v="0"/>
    <x v="0"/>
    <x v="1"/>
    <x v="0"/>
    <n v="496"/>
    <x v="0"/>
  </r>
  <r>
    <n v="568099"/>
    <x v="0"/>
    <x v="0"/>
    <n v="44000"/>
    <n v="44000"/>
    <n v="0"/>
    <x v="0"/>
    <x v="1"/>
    <x v="1"/>
    <n v="451"/>
    <x v="1"/>
  </r>
  <r>
    <n v="568108"/>
    <x v="0"/>
    <x v="0"/>
    <n v="10000"/>
    <n v="10000"/>
    <n v="0"/>
    <x v="0"/>
    <x v="0"/>
    <x v="2"/>
    <n v="493"/>
    <x v="0"/>
  </r>
  <r>
    <n v="568109"/>
    <x v="0"/>
    <x v="0"/>
    <n v="30000"/>
    <n v="30000"/>
    <n v="0"/>
    <x v="0"/>
    <x v="1"/>
    <x v="0"/>
    <n v="509"/>
    <x v="0"/>
  </r>
  <r>
    <n v="568111"/>
    <x v="1"/>
    <x v="0"/>
    <n v="30000"/>
    <n v="30000"/>
    <n v="0"/>
    <x v="0"/>
    <x v="0"/>
    <x v="1"/>
    <n v="538"/>
    <x v="9"/>
  </r>
  <r>
    <n v="568135"/>
    <x v="1"/>
    <x v="0"/>
    <n v="30000"/>
    <n v="30000"/>
    <n v="0"/>
    <x v="0"/>
    <x v="1"/>
    <x v="1"/>
    <n v="521"/>
    <x v="7"/>
  </r>
  <r>
    <n v="568138"/>
    <x v="0"/>
    <x v="0"/>
    <n v="30000"/>
    <n v="30000"/>
    <n v="0"/>
    <x v="0"/>
    <x v="1"/>
    <x v="1"/>
    <n v="465"/>
    <x v="1"/>
  </r>
  <r>
    <n v="568148"/>
    <x v="0"/>
    <x v="0"/>
    <n v="70000"/>
    <n v="70000"/>
    <n v="0"/>
    <x v="0"/>
    <x v="0"/>
    <x v="1"/>
    <n v="509"/>
    <x v="0"/>
  </r>
  <r>
    <n v="568149"/>
    <x v="0"/>
    <x v="0"/>
    <n v="40000"/>
    <n v="40000"/>
    <n v="0"/>
    <x v="0"/>
    <x v="1"/>
    <x v="0"/>
    <n v="477"/>
    <x v="8"/>
  </r>
  <r>
    <n v="568151"/>
    <x v="0"/>
    <x v="1"/>
    <n v="2500"/>
    <n v="2500"/>
    <n v="0"/>
    <x v="0"/>
    <x v="0"/>
    <x v="2"/>
    <n v="419"/>
    <x v="6"/>
  </r>
  <r>
    <n v="568186"/>
    <x v="0"/>
    <x v="1"/>
    <n v="21000"/>
    <n v="21000"/>
    <n v="0"/>
    <x v="0"/>
    <x v="0"/>
    <x v="0"/>
    <n v="480"/>
    <x v="8"/>
  </r>
  <r>
    <n v="568197"/>
    <x v="0"/>
    <x v="1"/>
    <n v="24000"/>
    <n v="24000"/>
    <n v="0"/>
    <x v="0"/>
    <x v="0"/>
    <x v="1"/>
    <n v="521"/>
    <x v="7"/>
  </r>
  <r>
    <n v="568203"/>
    <x v="0"/>
    <x v="0"/>
    <n v="35000"/>
    <n v="35000"/>
    <n v="0"/>
    <x v="0"/>
    <x v="0"/>
    <x v="2"/>
    <n v="488"/>
    <x v="8"/>
  </r>
  <r>
    <n v="568213"/>
    <x v="0"/>
    <x v="0"/>
    <n v="500"/>
    <n v="500"/>
    <n v="0"/>
    <x v="0"/>
    <x v="0"/>
    <x v="0"/>
    <n v="436"/>
    <x v="3"/>
  </r>
  <r>
    <n v="568242"/>
    <x v="0"/>
    <x v="0"/>
    <n v="5000"/>
    <n v="5000"/>
    <n v="0"/>
    <x v="0"/>
    <x v="0"/>
    <x v="2"/>
    <n v="417"/>
    <x v="6"/>
  </r>
  <r>
    <n v="568256"/>
    <x v="0"/>
    <x v="0"/>
    <n v="45000"/>
    <n v="45000"/>
    <n v="0"/>
    <x v="0"/>
    <x v="0"/>
    <x v="0"/>
    <n v="532"/>
    <x v="9"/>
  </r>
  <r>
    <n v="568260"/>
    <x v="0"/>
    <x v="0"/>
    <n v="45000"/>
    <n v="45000"/>
    <n v="0"/>
    <x v="0"/>
    <x v="1"/>
    <x v="2"/>
    <n v="537"/>
    <x v="9"/>
  </r>
  <r>
    <n v="568272"/>
    <x v="0"/>
    <x v="1"/>
    <n v="2000"/>
    <n v="2000"/>
    <n v="0"/>
    <x v="0"/>
    <x v="1"/>
    <x v="0"/>
    <n v="441"/>
    <x v="3"/>
  </r>
  <r>
    <n v="568294"/>
    <x v="0"/>
    <x v="0"/>
    <n v="10000"/>
    <n v="10000"/>
    <n v="0"/>
    <x v="0"/>
    <x v="1"/>
    <x v="1"/>
    <n v="460"/>
    <x v="1"/>
  </r>
  <r>
    <n v="568302"/>
    <x v="1"/>
    <x v="1"/>
    <n v="20000"/>
    <n v="20000"/>
    <n v="0"/>
    <x v="0"/>
    <x v="1"/>
    <x v="1"/>
    <n v="498"/>
    <x v="0"/>
  </r>
  <r>
    <n v="568309"/>
    <x v="1"/>
    <x v="0"/>
    <n v="10000"/>
    <n v="10000"/>
    <n v="0"/>
    <x v="0"/>
    <x v="1"/>
    <x v="2"/>
    <n v="415"/>
    <x v="6"/>
  </r>
  <r>
    <n v="568310"/>
    <x v="2"/>
    <x v="2"/>
    <n v="45000"/>
    <n v="45000"/>
    <n v="0"/>
    <x v="0"/>
    <x v="0"/>
    <x v="0"/>
    <n v="535"/>
    <x v="9"/>
  </r>
  <r>
    <n v="568316"/>
    <x v="0"/>
    <x v="0"/>
    <n v="40000"/>
    <n v="40000"/>
    <n v="0"/>
    <x v="0"/>
    <x v="0"/>
    <x v="1"/>
    <n v="460"/>
    <x v="1"/>
  </r>
  <r>
    <n v="568321"/>
    <x v="1"/>
    <x v="0"/>
    <n v="500"/>
    <n v="500"/>
    <n v="0"/>
    <x v="0"/>
    <x v="1"/>
    <x v="1"/>
    <n v="443"/>
    <x v="3"/>
  </r>
  <r>
    <n v="568323"/>
    <x v="0"/>
    <x v="1"/>
    <n v="40000"/>
    <n v="40000"/>
    <n v="0"/>
    <x v="0"/>
    <x v="0"/>
    <x v="1"/>
    <n v="488"/>
    <x v="8"/>
  </r>
  <r>
    <n v="568334"/>
    <x v="0"/>
    <x v="2"/>
    <n v="50000"/>
    <n v="50000"/>
    <n v="0"/>
    <x v="0"/>
    <x v="0"/>
    <x v="0"/>
    <n v="409"/>
    <x v="2"/>
  </r>
  <r>
    <n v="568384"/>
    <x v="1"/>
    <x v="0"/>
    <n v="1000"/>
    <n v="1000"/>
    <n v="0"/>
    <x v="0"/>
    <x v="1"/>
    <x v="2"/>
    <n v="432"/>
    <x v="3"/>
  </r>
  <r>
    <n v="568393"/>
    <x v="0"/>
    <x v="0"/>
    <n v="40600"/>
    <n v="40600"/>
    <n v="0"/>
    <x v="0"/>
    <x v="0"/>
    <x v="1"/>
    <n v="504"/>
    <x v="0"/>
  </r>
  <r>
    <n v="568397"/>
    <x v="0"/>
    <x v="2"/>
    <n v="30000"/>
    <n v="30000"/>
    <n v="0"/>
    <x v="0"/>
    <x v="1"/>
    <x v="1"/>
    <n v="491"/>
    <x v="0"/>
  </r>
  <r>
    <n v="568408"/>
    <x v="0"/>
    <x v="1"/>
    <n v="33000"/>
    <n v="33000"/>
    <n v="0"/>
    <x v="0"/>
    <x v="0"/>
    <x v="0"/>
    <n v="500"/>
    <x v="0"/>
  </r>
  <r>
    <n v="568414"/>
    <x v="0"/>
    <x v="0"/>
    <n v="30000"/>
    <n v="30000"/>
    <n v="0"/>
    <x v="0"/>
    <x v="1"/>
    <x v="0"/>
    <n v="476"/>
    <x v="8"/>
  </r>
  <r>
    <n v="568430"/>
    <x v="0"/>
    <x v="1"/>
    <n v="40000"/>
    <n v="40000"/>
    <n v="0"/>
    <x v="0"/>
    <x v="0"/>
    <x v="1"/>
    <n v="527"/>
    <x v="7"/>
  </r>
  <r>
    <n v="568431"/>
    <x v="1"/>
    <x v="0"/>
    <n v="500"/>
    <n v="500"/>
    <n v="0"/>
    <x v="0"/>
    <x v="0"/>
    <x v="0"/>
    <n v="472"/>
    <x v="8"/>
  </r>
  <r>
    <n v="568438"/>
    <x v="0"/>
    <x v="0"/>
    <n v="40000"/>
    <n v="40000"/>
    <n v="0"/>
    <x v="0"/>
    <x v="1"/>
    <x v="0"/>
    <n v="470"/>
    <x v="1"/>
  </r>
  <r>
    <n v="568453"/>
    <x v="1"/>
    <x v="1"/>
    <n v="500"/>
    <n v="500"/>
    <n v="0"/>
    <x v="0"/>
    <x v="1"/>
    <x v="1"/>
    <n v="457"/>
    <x v="1"/>
  </r>
  <r>
    <n v="568462"/>
    <x v="1"/>
    <x v="0"/>
    <n v="500"/>
    <n v="500"/>
    <n v="0"/>
    <x v="0"/>
    <x v="0"/>
    <x v="1"/>
    <n v="527"/>
    <x v="7"/>
  </r>
  <r>
    <n v="568463"/>
    <x v="0"/>
    <x v="1"/>
    <n v="30000"/>
    <n v="30000"/>
    <n v="0"/>
    <x v="0"/>
    <x v="0"/>
    <x v="1"/>
    <n v="451"/>
    <x v="1"/>
  </r>
  <r>
    <n v="568464"/>
    <x v="0"/>
    <x v="0"/>
    <n v="60000"/>
    <n v="60000"/>
    <n v="0"/>
    <x v="0"/>
    <x v="0"/>
    <x v="1"/>
    <n v="529"/>
    <x v="7"/>
  </r>
  <r>
    <n v="568480"/>
    <x v="0"/>
    <x v="0"/>
    <n v="40000"/>
    <n v="40000"/>
    <n v="0"/>
    <x v="0"/>
    <x v="1"/>
    <x v="1"/>
    <n v="437"/>
    <x v="3"/>
  </r>
  <r>
    <n v="568489"/>
    <x v="0"/>
    <x v="0"/>
    <n v="50000"/>
    <n v="50000"/>
    <n v="0"/>
    <x v="0"/>
    <x v="1"/>
    <x v="0"/>
    <n v="492"/>
    <x v="0"/>
  </r>
  <r>
    <n v="568492"/>
    <x v="0"/>
    <x v="0"/>
    <n v="45000"/>
    <n v="45000"/>
    <n v="0"/>
    <x v="0"/>
    <x v="1"/>
    <x v="2"/>
    <n v="437"/>
    <x v="3"/>
  </r>
  <r>
    <n v="568506"/>
    <x v="0"/>
    <x v="1"/>
    <n v="20000"/>
    <n v="20000"/>
    <n v="0"/>
    <x v="0"/>
    <x v="1"/>
    <x v="0"/>
    <n v="541"/>
    <x v="9"/>
  </r>
  <r>
    <n v="568525"/>
    <x v="2"/>
    <x v="2"/>
    <n v="30000"/>
    <n v="30000"/>
    <n v="0"/>
    <x v="0"/>
    <x v="0"/>
    <x v="1"/>
    <n v="416"/>
    <x v="6"/>
  </r>
  <r>
    <n v="568530"/>
    <x v="0"/>
    <x v="0"/>
    <n v="20000"/>
    <n v="20000"/>
    <n v="0"/>
    <x v="0"/>
    <x v="1"/>
    <x v="0"/>
    <n v="466"/>
    <x v="1"/>
  </r>
  <r>
    <n v="568552"/>
    <x v="0"/>
    <x v="0"/>
    <n v="30000"/>
    <n v="30000"/>
    <n v="0"/>
    <x v="0"/>
    <x v="0"/>
    <x v="0"/>
    <n v="471"/>
    <x v="8"/>
  </r>
  <r>
    <n v="568553"/>
    <x v="0"/>
    <x v="1"/>
    <n v="500"/>
    <n v="500"/>
    <n v="0"/>
    <x v="0"/>
    <x v="1"/>
    <x v="2"/>
    <n v="550"/>
    <x v="9"/>
  </r>
  <r>
    <n v="568557"/>
    <x v="1"/>
    <x v="0"/>
    <n v="5000"/>
    <n v="5000"/>
    <n v="0"/>
    <x v="0"/>
    <x v="1"/>
    <x v="2"/>
    <n v="495"/>
    <x v="0"/>
  </r>
  <r>
    <n v="568562"/>
    <x v="2"/>
    <x v="0"/>
    <n v="50000"/>
    <n v="50000"/>
    <n v="0"/>
    <x v="0"/>
    <x v="1"/>
    <x v="1"/>
    <n v="467"/>
    <x v="1"/>
  </r>
  <r>
    <n v="568577"/>
    <x v="0"/>
    <x v="0"/>
    <n v="20000"/>
    <n v="20000"/>
    <n v="0"/>
    <x v="0"/>
    <x v="0"/>
    <x v="1"/>
    <n v="425"/>
    <x v="6"/>
  </r>
  <r>
    <n v="568603"/>
    <x v="0"/>
    <x v="0"/>
    <n v="40000"/>
    <n v="40000"/>
    <n v="0"/>
    <x v="0"/>
    <x v="0"/>
    <x v="1"/>
    <n v="413"/>
    <x v="6"/>
  </r>
  <r>
    <n v="568605"/>
    <x v="0"/>
    <x v="0"/>
    <n v="44500"/>
    <n v="44500"/>
    <n v="0"/>
    <x v="0"/>
    <x v="1"/>
    <x v="0"/>
    <n v="482"/>
    <x v="8"/>
  </r>
  <r>
    <n v="568610"/>
    <x v="0"/>
    <x v="0"/>
    <n v="5000"/>
    <n v="5000"/>
    <n v="0"/>
    <x v="0"/>
    <x v="1"/>
    <x v="1"/>
    <n v="514"/>
    <x v="7"/>
  </r>
  <r>
    <n v="568615"/>
    <x v="1"/>
    <x v="0"/>
    <n v="35000"/>
    <n v="35000"/>
    <n v="0"/>
    <x v="0"/>
    <x v="1"/>
    <x v="2"/>
    <n v="513"/>
    <x v="7"/>
  </r>
  <r>
    <n v="568621"/>
    <x v="0"/>
    <x v="1"/>
    <n v="40000"/>
    <n v="40000"/>
    <n v="0"/>
    <x v="0"/>
    <x v="1"/>
    <x v="1"/>
    <n v="496"/>
    <x v="0"/>
  </r>
  <r>
    <n v="568635"/>
    <x v="1"/>
    <x v="0"/>
    <n v="30000"/>
    <n v="30000"/>
    <n v="0"/>
    <x v="0"/>
    <x v="0"/>
    <x v="0"/>
    <n v="468"/>
    <x v="1"/>
  </r>
  <r>
    <n v="568656"/>
    <x v="0"/>
    <x v="0"/>
    <n v="20000"/>
    <n v="20000"/>
    <n v="0"/>
    <x v="0"/>
    <x v="0"/>
    <x v="1"/>
    <n v="484"/>
    <x v="8"/>
  </r>
  <r>
    <n v="568665"/>
    <x v="2"/>
    <x v="2"/>
    <n v="70000"/>
    <n v="70000"/>
    <n v="0"/>
    <x v="0"/>
    <x v="0"/>
    <x v="0"/>
    <n v="464"/>
    <x v="1"/>
  </r>
  <r>
    <n v="568692"/>
    <x v="1"/>
    <x v="0"/>
    <n v="20000"/>
    <n v="20000"/>
    <n v="0"/>
    <x v="0"/>
    <x v="1"/>
    <x v="1"/>
    <n v="420"/>
    <x v="6"/>
  </r>
  <r>
    <n v="568712"/>
    <x v="0"/>
    <x v="0"/>
    <n v="30000"/>
    <n v="0"/>
    <n v="1"/>
    <x v="1"/>
    <x v="1"/>
    <x v="2"/>
    <n v="476"/>
    <x v="8"/>
  </r>
  <r>
    <n v="568730"/>
    <x v="1"/>
    <x v="0"/>
    <n v="18500"/>
    <n v="18500"/>
    <n v="0"/>
    <x v="0"/>
    <x v="1"/>
    <x v="0"/>
    <n v="461"/>
    <x v="1"/>
  </r>
  <r>
    <n v="568741"/>
    <x v="1"/>
    <x v="2"/>
    <n v="20000"/>
    <n v="20000"/>
    <n v="0"/>
    <x v="0"/>
    <x v="0"/>
    <x v="1"/>
    <n v="531"/>
    <x v="9"/>
  </r>
  <r>
    <n v="568743"/>
    <x v="1"/>
    <x v="1"/>
    <n v="50000"/>
    <n v="50000"/>
    <n v="0"/>
    <x v="0"/>
    <x v="0"/>
    <x v="2"/>
    <n v="442"/>
    <x v="3"/>
  </r>
  <r>
    <n v="568745"/>
    <x v="1"/>
    <x v="0"/>
    <n v="10000"/>
    <n v="10000"/>
    <n v="0"/>
    <x v="0"/>
    <x v="0"/>
    <x v="2"/>
    <n v="413"/>
    <x v="6"/>
  </r>
  <r>
    <n v="568749"/>
    <x v="0"/>
    <x v="0"/>
    <n v="30000"/>
    <n v="30000"/>
    <n v="0"/>
    <x v="0"/>
    <x v="1"/>
    <x v="1"/>
    <n v="476"/>
    <x v="8"/>
  </r>
  <r>
    <n v="568753"/>
    <x v="0"/>
    <x v="1"/>
    <n v="45000"/>
    <n v="45000"/>
    <n v="0"/>
    <x v="0"/>
    <x v="1"/>
    <x v="2"/>
    <n v="511"/>
    <x v="7"/>
  </r>
  <r>
    <n v="568782"/>
    <x v="1"/>
    <x v="0"/>
    <n v="2500"/>
    <n v="2500"/>
    <n v="0"/>
    <x v="0"/>
    <x v="1"/>
    <x v="0"/>
    <n v="465"/>
    <x v="1"/>
  </r>
  <r>
    <n v="568793"/>
    <x v="1"/>
    <x v="0"/>
    <n v="25000"/>
    <n v="0"/>
    <n v="1"/>
    <x v="1"/>
    <x v="0"/>
    <x v="2"/>
    <n v="420"/>
    <x v="6"/>
  </r>
  <r>
    <n v="568798"/>
    <x v="0"/>
    <x v="0"/>
    <n v="35000"/>
    <n v="35000"/>
    <n v="0"/>
    <x v="0"/>
    <x v="0"/>
    <x v="1"/>
    <n v="472"/>
    <x v="8"/>
  </r>
  <r>
    <n v="568806"/>
    <x v="0"/>
    <x v="0"/>
    <n v="1000"/>
    <n v="1000"/>
    <n v="0"/>
    <x v="0"/>
    <x v="1"/>
    <x v="1"/>
    <n v="472"/>
    <x v="8"/>
  </r>
  <r>
    <n v="568840"/>
    <x v="0"/>
    <x v="0"/>
    <n v="71350"/>
    <n v="71350"/>
    <n v="0"/>
    <x v="0"/>
    <x v="1"/>
    <x v="2"/>
    <n v="556"/>
    <x v="10"/>
  </r>
  <r>
    <n v="568849"/>
    <x v="0"/>
    <x v="0"/>
    <n v="30000"/>
    <n v="5001"/>
    <n v="1"/>
    <x v="1"/>
    <x v="0"/>
    <x v="1"/>
    <n v="409"/>
    <x v="2"/>
  </r>
  <r>
    <n v="568869"/>
    <x v="0"/>
    <x v="0"/>
    <n v="35000"/>
    <n v="35000"/>
    <n v="0"/>
    <x v="0"/>
    <x v="0"/>
    <x v="1"/>
    <n v="497"/>
    <x v="0"/>
  </r>
  <r>
    <n v="568886"/>
    <x v="0"/>
    <x v="0"/>
    <n v="15000"/>
    <n v="0"/>
    <n v="1"/>
    <x v="1"/>
    <x v="1"/>
    <x v="1"/>
    <n v="406"/>
    <x v="2"/>
  </r>
  <r>
    <n v="568974"/>
    <x v="0"/>
    <x v="0"/>
    <n v="10000"/>
    <n v="0"/>
    <n v="1"/>
    <x v="1"/>
    <x v="0"/>
    <x v="1"/>
    <n v="408"/>
    <x v="2"/>
  </r>
  <r>
    <n v="568998"/>
    <x v="0"/>
    <x v="0"/>
    <n v="30000"/>
    <n v="30000"/>
    <n v="0"/>
    <x v="0"/>
    <x v="0"/>
    <x v="1"/>
    <n v="440"/>
    <x v="3"/>
  </r>
  <r>
    <n v="569012"/>
    <x v="1"/>
    <x v="1"/>
    <n v="10000"/>
    <n v="10000"/>
    <n v="0"/>
    <x v="0"/>
    <x v="0"/>
    <x v="0"/>
    <n v="509"/>
    <x v="0"/>
  </r>
  <r>
    <n v="569034"/>
    <x v="1"/>
    <x v="0"/>
    <n v="30000"/>
    <n v="30000"/>
    <n v="0"/>
    <x v="0"/>
    <x v="0"/>
    <x v="0"/>
    <n v="417"/>
    <x v="6"/>
  </r>
  <r>
    <n v="569042"/>
    <x v="1"/>
    <x v="1"/>
    <n v="30000"/>
    <n v="30000"/>
    <n v="0"/>
    <x v="0"/>
    <x v="0"/>
    <x v="0"/>
    <n v="425"/>
    <x v="6"/>
  </r>
  <r>
    <n v="569050"/>
    <x v="0"/>
    <x v="0"/>
    <n v="50000"/>
    <n v="50000"/>
    <n v="0"/>
    <x v="0"/>
    <x v="1"/>
    <x v="0"/>
    <n v="460"/>
    <x v="1"/>
  </r>
  <r>
    <n v="569074"/>
    <x v="1"/>
    <x v="0"/>
    <n v="35000"/>
    <n v="35000"/>
    <n v="0"/>
    <x v="0"/>
    <x v="0"/>
    <x v="1"/>
    <n v="432"/>
    <x v="3"/>
  </r>
  <r>
    <n v="569096"/>
    <x v="1"/>
    <x v="0"/>
    <n v="1000"/>
    <n v="1500"/>
    <n v="1"/>
    <x v="1"/>
    <x v="1"/>
    <x v="1"/>
    <n v="466"/>
    <x v="1"/>
  </r>
  <r>
    <n v="569098"/>
    <x v="0"/>
    <x v="0"/>
    <n v="50000"/>
    <n v="50000"/>
    <n v="0"/>
    <x v="0"/>
    <x v="1"/>
    <x v="0"/>
    <n v="504"/>
    <x v="0"/>
  </r>
  <r>
    <n v="569116"/>
    <x v="0"/>
    <x v="0"/>
    <n v="10000"/>
    <n v="10000"/>
    <n v="0"/>
    <x v="0"/>
    <x v="1"/>
    <x v="2"/>
    <n v="479"/>
    <x v="8"/>
  </r>
  <r>
    <n v="569135"/>
    <x v="0"/>
    <x v="0"/>
    <n v="20000"/>
    <n v="20000"/>
    <n v="0"/>
    <x v="0"/>
    <x v="0"/>
    <x v="2"/>
    <n v="378"/>
    <x v="4"/>
  </r>
  <r>
    <n v="569150"/>
    <x v="0"/>
    <x v="0"/>
    <n v="10000"/>
    <n v="10000"/>
    <n v="0"/>
    <x v="0"/>
    <x v="0"/>
    <x v="1"/>
    <n v="442"/>
    <x v="3"/>
  </r>
  <r>
    <n v="569164"/>
    <x v="1"/>
    <x v="0"/>
    <n v="500"/>
    <n v="500"/>
    <n v="0"/>
    <x v="0"/>
    <x v="1"/>
    <x v="1"/>
    <n v="480"/>
    <x v="8"/>
  </r>
  <r>
    <n v="569183"/>
    <x v="0"/>
    <x v="0"/>
    <n v="30000"/>
    <n v="30000"/>
    <n v="0"/>
    <x v="0"/>
    <x v="0"/>
    <x v="0"/>
    <n v="459"/>
    <x v="1"/>
  </r>
  <r>
    <n v="569184"/>
    <x v="0"/>
    <x v="0"/>
    <n v="40000"/>
    <n v="40000"/>
    <n v="0"/>
    <x v="0"/>
    <x v="0"/>
    <x v="0"/>
    <n v="465"/>
    <x v="1"/>
  </r>
  <r>
    <n v="569204"/>
    <x v="0"/>
    <x v="1"/>
    <n v="25000"/>
    <n v="25000"/>
    <n v="0"/>
    <x v="0"/>
    <x v="0"/>
    <x v="1"/>
    <n v="450"/>
    <x v="3"/>
  </r>
  <r>
    <n v="569211"/>
    <x v="0"/>
    <x v="0"/>
    <n v="30000"/>
    <n v="30000"/>
    <n v="0"/>
    <x v="0"/>
    <x v="0"/>
    <x v="0"/>
    <n v="452"/>
    <x v="1"/>
  </r>
  <r>
    <n v="569214"/>
    <x v="1"/>
    <x v="0"/>
    <n v="500"/>
    <n v="500"/>
    <n v="0"/>
    <x v="0"/>
    <x v="1"/>
    <x v="1"/>
    <n v="499"/>
    <x v="0"/>
  </r>
  <r>
    <n v="569216"/>
    <x v="0"/>
    <x v="1"/>
    <n v="40000"/>
    <n v="40000"/>
    <n v="0"/>
    <x v="0"/>
    <x v="1"/>
    <x v="0"/>
    <n v="470"/>
    <x v="1"/>
  </r>
  <r>
    <n v="569226"/>
    <x v="2"/>
    <x v="0"/>
    <n v="40000"/>
    <n v="0"/>
    <n v="1"/>
    <x v="1"/>
    <x v="0"/>
    <x v="2"/>
    <n v="427"/>
    <x v="6"/>
  </r>
  <r>
    <n v="569233"/>
    <x v="0"/>
    <x v="0"/>
    <n v="30000"/>
    <n v="30000"/>
    <n v="0"/>
    <x v="0"/>
    <x v="0"/>
    <x v="2"/>
    <n v="518"/>
    <x v="7"/>
  </r>
  <r>
    <n v="569265"/>
    <x v="0"/>
    <x v="1"/>
    <n v="8000"/>
    <n v="8000"/>
    <n v="0"/>
    <x v="0"/>
    <x v="1"/>
    <x v="1"/>
    <n v="540"/>
    <x v="9"/>
  </r>
  <r>
    <n v="569283"/>
    <x v="0"/>
    <x v="0"/>
    <n v="15000"/>
    <n v="0"/>
    <n v="1"/>
    <x v="1"/>
    <x v="1"/>
    <x v="1"/>
    <n v="405"/>
    <x v="2"/>
  </r>
  <r>
    <n v="569290"/>
    <x v="0"/>
    <x v="1"/>
    <n v="500"/>
    <n v="500"/>
    <n v="0"/>
    <x v="0"/>
    <x v="0"/>
    <x v="1"/>
    <n v="485"/>
    <x v="8"/>
  </r>
  <r>
    <n v="569298"/>
    <x v="1"/>
    <x v="0"/>
    <n v="25000"/>
    <n v="25000"/>
    <n v="0"/>
    <x v="0"/>
    <x v="0"/>
    <x v="1"/>
    <n v="507"/>
    <x v="0"/>
  </r>
  <r>
    <n v="569309"/>
    <x v="0"/>
    <x v="0"/>
    <n v="82000"/>
    <n v="82000"/>
    <n v="0"/>
    <x v="0"/>
    <x v="1"/>
    <x v="1"/>
    <n v="498"/>
    <x v="0"/>
  </r>
  <r>
    <n v="569324"/>
    <x v="0"/>
    <x v="1"/>
    <n v="16000"/>
    <n v="16000"/>
    <n v="0"/>
    <x v="0"/>
    <x v="0"/>
    <x v="0"/>
    <n v="477"/>
    <x v="8"/>
  </r>
  <r>
    <n v="569331"/>
    <x v="0"/>
    <x v="0"/>
    <n v="30000"/>
    <n v="30000"/>
    <n v="0"/>
    <x v="0"/>
    <x v="1"/>
    <x v="0"/>
    <n v="512"/>
    <x v="7"/>
  </r>
  <r>
    <n v="569336"/>
    <x v="0"/>
    <x v="1"/>
    <n v="5000"/>
    <n v="5000"/>
    <n v="0"/>
    <x v="0"/>
    <x v="1"/>
    <x v="1"/>
    <n v="475"/>
    <x v="8"/>
  </r>
  <r>
    <n v="569357"/>
    <x v="1"/>
    <x v="0"/>
    <n v="500"/>
    <n v="500"/>
    <n v="0"/>
    <x v="0"/>
    <x v="1"/>
    <x v="1"/>
    <n v="483"/>
    <x v="8"/>
  </r>
  <r>
    <n v="569358"/>
    <x v="0"/>
    <x v="1"/>
    <n v="2000"/>
    <n v="2000"/>
    <n v="0"/>
    <x v="0"/>
    <x v="0"/>
    <x v="0"/>
    <n v="495"/>
    <x v="0"/>
  </r>
  <r>
    <n v="569377"/>
    <x v="0"/>
    <x v="0"/>
    <n v="30000"/>
    <n v="0"/>
    <n v="1"/>
    <x v="1"/>
    <x v="0"/>
    <x v="1"/>
    <n v="406"/>
    <x v="2"/>
  </r>
  <r>
    <n v="569399"/>
    <x v="1"/>
    <x v="0"/>
    <n v="500"/>
    <n v="500"/>
    <n v="0"/>
    <x v="0"/>
    <x v="0"/>
    <x v="1"/>
    <n v="414"/>
    <x v="6"/>
  </r>
  <r>
    <n v="569405"/>
    <x v="1"/>
    <x v="0"/>
    <n v="1000"/>
    <n v="1000"/>
    <n v="0"/>
    <x v="0"/>
    <x v="1"/>
    <x v="0"/>
    <n v="533"/>
    <x v="9"/>
  </r>
  <r>
    <n v="569410"/>
    <x v="1"/>
    <x v="0"/>
    <n v="35000"/>
    <n v="35000"/>
    <n v="0"/>
    <x v="0"/>
    <x v="1"/>
    <x v="2"/>
    <n v="519"/>
    <x v="7"/>
  </r>
  <r>
    <n v="569417"/>
    <x v="0"/>
    <x v="1"/>
    <n v="40000"/>
    <n v="40000"/>
    <n v="0"/>
    <x v="0"/>
    <x v="0"/>
    <x v="0"/>
    <n v="468"/>
    <x v="1"/>
  </r>
  <r>
    <n v="569421"/>
    <x v="0"/>
    <x v="1"/>
    <n v="35000"/>
    <n v="35000"/>
    <n v="0"/>
    <x v="0"/>
    <x v="1"/>
    <x v="1"/>
    <n v="533"/>
    <x v="9"/>
  </r>
  <r>
    <n v="569430"/>
    <x v="2"/>
    <x v="2"/>
    <n v="42000"/>
    <n v="42000"/>
    <n v="0"/>
    <x v="0"/>
    <x v="1"/>
    <x v="0"/>
    <n v="491"/>
    <x v="0"/>
  </r>
  <r>
    <n v="569442"/>
    <x v="2"/>
    <x v="0"/>
    <n v="15000"/>
    <n v="15000"/>
    <n v="0"/>
    <x v="0"/>
    <x v="0"/>
    <x v="0"/>
    <n v="401"/>
    <x v="2"/>
  </r>
  <r>
    <n v="569445"/>
    <x v="0"/>
    <x v="0"/>
    <n v="25000"/>
    <n v="25000"/>
    <n v="0"/>
    <x v="0"/>
    <x v="0"/>
    <x v="0"/>
    <n v="458"/>
    <x v="1"/>
  </r>
  <r>
    <n v="569451"/>
    <x v="2"/>
    <x v="2"/>
    <n v="20000"/>
    <n v="20000"/>
    <n v="0"/>
    <x v="0"/>
    <x v="0"/>
    <x v="1"/>
    <n v="397"/>
    <x v="2"/>
  </r>
  <r>
    <n v="569455"/>
    <x v="1"/>
    <x v="0"/>
    <n v="1000"/>
    <n v="1000"/>
    <n v="0"/>
    <x v="0"/>
    <x v="1"/>
    <x v="2"/>
    <n v="449"/>
    <x v="3"/>
  </r>
  <r>
    <n v="569460"/>
    <x v="0"/>
    <x v="0"/>
    <n v="30000"/>
    <n v="30000"/>
    <n v="0"/>
    <x v="0"/>
    <x v="1"/>
    <x v="1"/>
    <n v="435"/>
    <x v="3"/>
  </r>
  <r>
    <n v="569480"/>
    <x v="0"/>
    <x v="1"/>
    <n v="40000"/>
    <n v="40000"/>
    <n v="0"/>
    <x v="0"/>
    <x v="1"/>
    <x v="0"/>
    <n v="527"/>
    <x v="7"/>
  </r>
  <r>
    <n v="569481"/>
    <x v="2"/>
    <x v="2"/>
    <n v="30000"/>
    <n v="30000"/>
    <n v="0"/>
    <x v="0"/>
    <x v="0"/>
    <x v="1"/>
    <n v="439"/>
    <x v="3"/>
  </r>
  <r>
    <n v="569482"/>
    <x v="0"/>
    <x v="0"/>
    <n v="30000"/>
    <n v="30000"/>
    <n v="0"/>
    <x v="0"/>
    <x v="0"/>
    <x v="1"/>
    <n v="512"/>
    <x v="7"/>
  </r>
  <r>
    <n v="569498"/>
    <x v="1"/>
    <x v="1"/>
    <n v="20000"/>
    <n v="20000"/>
    <n v="0"/>
    <x v="0"/>
    <x v="0"/>
    <x v="1"/>
    <n v="398"/>
    <x v="2"/>
  </r>
  <r>
    <n v="569513"/>
    <x v="0"/>
    <x v="0"/>
    <n v="1000"/>
    <n v="1000"/>
    <n v="0"/>
    <x v="0"/>
    <x v="1"/>
    <x v="2"/>
    <n v="493"/>
    <x v="0"/>
  </r>
  <r>
    <n v="569514"/>
    <x v="0"/>
    <x v="0"/>
    <n v="35000"/>
    <n v="35000"/>
    <n v="0"/>
    <x v="0"/>
    <x v="1"/>
    <x v="1"/>
    <n v="462"/>
    <x v="1"/>
  </r>
  <r>
    <n v="569515"/>
    <x v="0"/>
    <x v="0"/>
    <n v="30000"/>
    <n v="30000"/>
    <n v="0"/>
    <x v="0"/>
    <x v="1"/>
    <x v="1"/>
    <n v="465"/>
    <x v="1"/>
  </r>
  <r>
    <n v="569518"/>
    <x v="0"/>
    <x v="1"/>
    <n v="25000"/>
    <n v="25000"/>
    <n v="0"/>
    <x v="0"/>
    <x v="0"/>
    <x v="2"/>
    <n v="449"/>
    <x v="3"/>
  </r>
  <r>
    <n v="569542"/>
    <x v="0"/>
    <x v="1"/>
    <n v="20000"/>
    <n v="20000"/>
    <n v="0"/>
    <x v="0"/>
    <x v="1"/>
    <x v="2"/>
    <n v="528"/>
    <x v="7"/>
  </r>
  <r>
    <n v="569554"/>
    <x v="0"/>
    <x v="0"/>
    <n v="29000"/>
    <n v="29000"/>
    <n v="0"/>
    <x v="0"/>
    <x v="1"/>
    <x v="2"/>
    <n v="441"/>
    <x v="3"/>
  </r>
  <r>
    <n v="569556"/>
    <x v="0"/>
    <x v="2"/>
    <n v="30000"/>
    <n v="30000"/>
    <n v="0"/>
    <x v="0"/>
    <x v="0"/>
    <x v="1"/>
    <n v="443"/>
    <x v="3"/>
  </r>
  <r>
    <n v="569557"/>
    <x v="0"/>
    <x v="1"/>
    <n v="22000"/>
    <n v="22000"/>
    <n v="0"/>
    <x v="0"/>
    <x v="1"/>
    <x v="0"/>
    <n v="457"/>
    <x v="1"/>
  </r>
  <r>
    <n v="569571"/>
    <x v="0"/>
    <x v="0"/>
    <n v="19000"/>
    <n v="19000"/>
    <n v="0"/>
    <x v="0"/>
    <x v="1"/>
    <x v="0"/>
    <n v="451"/>
    <x v="1"/>
  </r>
  <r>
    <n v="569604"/>
    <x v="0"/>
    <x v="1"/>
    <n v="55000"/>
    <n v="55000"/>
    <n v="0"/>
    <x v="0"/>
    <x v="0"/>
    <x v="0"/>
    <n v="464"/>
    <x v="1"/>
  </r>
  <r>
    <n v="569608"/>
    <x v="2"/>
    <x v="0"/>
    <n v="20000"/>
    <n v="1095.2"/>
    <n v="1"/>
    <x v="1"/>
    <x v="0"/>
    <x v="1"/>
    <n v="405"/>
    <x v="2"/>
  </r>
  <r>
    <n v="569609"/>
    <x v="0"/>
    <x v="1"/>
    <n v="35000"/>
    <n v="35000"/>
    <n v="0"/>
    <x v="0"/>
    <x v="1"/>
    <x v="2"/>
    <n v="496"/>
    <x v="0"/>
  </r>
  <r>
    <n v="569641"/>
    <x v="1"/>
    <x v="0"/>
    <n v="500"/>
    <n v="500"/>
    <n v="0"/>
    <x v="0"/>
    <x v="0"/>
    <x v="1"/>
    <n v="433"/>
    <x v="3"/>
  </r>
  <r>
    <n v="569644"/>
    <x v="1"/>
    <x v="0"/>
    <n v="5000"/>
    <n v="5000"/>
    <n v="0"/>
    <x v="0"/>
    <x v="1"/>
    <x v="1"/>
    <n v="460"/>
    <x v="1"/>
  </r>
  <r>
    <n v="569654"/>
    <x v="0"/>
    <x v="0"/>
    <n v="26600"/>
    <n v="26600"/>
    <n v="0"/>
    <x v="0"/>
    <x v="0"/>
    <x v="1"/>
    <n v="440"/>
    <x v="3"/>
  </r>
  <r>
    <n v="569655"/>
    <x v="0"/>
    <x v="1"/>
    <n v="40000"/>
    <n v="40000"/>
    <n v="0"/>
    <x v="0"/>
    <x v="1"/>
    <x v="1"/>
    <n v="448"/>
    <x v="3"/>
  </r>
  <r>
    <n v="569667"/>
    <x v="1"/>
    <x v="2"/>
    <n v="50000"/>
    <n v="50000"/>
    <n v="0"/>
    <x v="0"/>
    <x v="0"/>
    <x v="1"/>
    <n v="321"/>
    <x v="13"/>
  </r>
  <r>
    <n v="569689"/>
    <x v="0"/>
    <x v="0"/>
    <n v="25000"/>
    <n v="25000"/>
    <n v="0"/>
    <x v="0"/>
    <x v="0"/>
    <x v="1"/>
    <n v="459"/>
    <x v="1"/>
  </r>
  <r>
    <n v="569698"/>
    <x v="2"/>
    <x v="2"/>
    <n v="25000"/>
    <n v="25000"/>
    <n v="0"/>
    <x v="0"/>
    <x v="0"/>
    <x v="1"/>
    <n v="439"/>
    <x v="3"/>
  </r>
  <r>
    <n v="569702"/>
    <x v="0"/>
    <x v="1"/>
    <n v="20000"/>
    <n v="20000"/>
    <n v="0"/>
    <x v="0"/>
    <x v="1"/>
    <x v="1"/>
    <n v="480"/>
    <x v="8"/>
  </r>
  <r>
    <n v="569751"/>
    <x v="0"/>
    <x v="1"/>
    <n v="21135"/>
    <n v="21135"/>
    <n v="0"/>
    <x v="0"/>
    <x v="1"/>
    <x v="1"/>
    <n v="444"/>
    <x v="3"/>
  </r>
  <r>
    <n v="569759"/>
    <x v="1"/>
    <x v="0"/>
    <n v="20000"/>
    <n v="20000"/>
    <n v="0"/>
    <x v="0"/>
    <x v="0"/>
    <x v="0"/>
    <n v="434"/>
    <x v="3"/>
  </r>
  <r>
    <n v="569767"/>
    <x v="1"/>
    <x v="1"/>
    <n v="35000"/>
    <n v="35000"/>
    <n v="0"/>
    <x v="0"/>
    <x v="1"/>
    <x v="1"/>
    <n v="539"/>
    <x v="9"/>
  </r>
  <r>
    <n v="569806"/>
    <x v="0"/>
    <x v="0"/>
    <n v="50000"/>
    <n v="50000"/>
    <n v="0"/>
    <x v="0"/>
    <x v="1"/>
    <x v="2"/>
    <n v="518"/>
    <x v="7"/>
  </r>
  <r>
    <n v="569944"/>
    <x v="0"/>
    <x v="1"/>
    <n v="15000"/>
    <n v="15000"/>
    <n v="0"/>
    <x v="0"/>
    <x v="0"/>
    <x v="1"/>
    <n v="462"/>
    <x v="1"/>
  </r>
  <r>
    <n v="569951"/>
    <x v="0"/>
    <x v="0"/>
    <n v="35000"/>
    <n v="35000"/>
    <n v="0"/>
    <x v="0"/>
    <x v="1"/>
    <x v="1"/>
    <n v="512"/>
    <x v="7"/>
  </r>
  <r>
    <n v="569959"/>
    <x v="0"/>
    <x v="0"/>
    <n v="20000"/>
    <n v="20000"/>
    <n v="0"/>
    <x v="0"/>
    <x v="0"/>
    <x v="1"/>
    <n v="450"/>
    <x v="3"/>
  </r>
  <r>
    <n v="569964"/>
    <x v="0"/>
    <x v="1"/>
    <n v="25000"/>
    <n v="25000"/>
    <n v="0"/>
    <x v="0"/>
    <x v="1"/>
    <x v="1"/>
    <n v="468"/>
    <x v="1"/>
  </r>
  <r>
    <n v="569968"/>
    <x v="0"/>
    <x v="0"/>
    <n v="38000"/>
    <n v="38000"/>
    <n v="0"/>
    <x v="0"/>
    <x v="0"/>
    <x v="1"/>
    <n v="481"/>
    <x v="8"/>
  </r>
  <r>
    <n v="569990"/>
    <x v="1"/>
    <x v="0"/>
    <n v="25000"/>
    <n v="25000"/>
    <n v="0"/>
    <x v="0"/>
    <x v="0"/>
    <x v="1"/>
    <n v="444"/>
    <x v="3"/>
  </r>
  <r>
    <n v="569993"/>
    <x v="0"/>
    <x v="1"/>
    <n v="14000"/>
    <n v="14000"/>
    <n v="0"/>
    <x v="0"/>
    <x v="1"/>
    <x v="0"/>
    <n v="461"/>
    <x v="1"/>
  </r>
  <r>
    <n v="569994"/>
    <x v="0"/>
    <x v="1"/>
    <n v="5000"/>
    <n v="5000"/>
    <n v="0"/>
    <x v="0"/>
    <x v="0"/>
    <x v="2"/>
    <n v="480"/>
    <x v="8"/>
  </r>
  <r>
    <n v="569996"/>
    <x v="0"/>
    <x v="1"/>
    <n v="34300"/>
    <n v="34300"/>
    <n v="0"/>
    <x v="0"/>
    <x v="0"/>
    <x v="2"/>
    <n v="467"/>
    <x v="1"/>
  </r>
  <r>
    <n v="570030"/>
    <x v="1"/>
    <x v="0"/>
    <n v="500"/>
    <n v="500"/>
    <n v="0"/>
    <x v="0"/>
    <x v="1"/>
    <x v="0"/>
    <n v="454"/>
    <x v="1"/>
  </r>
  <r>
    <n v="570038"/>
    <x v="0"/>
    <x v="2"/>
    <n v="2000"/>
    <n v="2000"/>
    <n v="0"/>
    <x v="0"/>
    <x v="1"/>
    <x v="0"/>
    <n v="520"/>
    <x v="7"/>
  </r>
  <r>
    <n v="570046"/>
    <x v="0"/>
    <x v="1"/>
    <n v="45000"/>
    <n v="45000"/>
    <n v="0"/>
    <x v="0"/>
    <x v="0"/>
    <x v="1"/>
    <n v="534"/>
    <x v="9"/>
  </r>
  <r>
    <n v="570055"/>
    <x v="0"/>
    <x v="0"/>
    <n v="30000"/>
    <n v="0"/>
    <n v="1"/>
    <x v="1"/>
    <x v="1"/>
    <x v="2"/>
    <n v="416"/>
    <x v="6"/>
  </r>
  <r>
    <n v="570059"/>
    <x v="0"/>
    <x v="1"/>
    <n v="33000"/>
    <n v="33000"/>
    <n v="0"/>
    <x v="0"/>
    <x v="0"/>
    <x v="0"/>
    <n v="442"/>
    <x v="3"/>
  </r>
  <r>
    <n v="570072"/>
    <x v="0"/>
    <x v="1"/>
    <n v="20000"/>
    <n v="20000"/>
    <n v="0"/>
    <x v="0"/>
    <x v="1"/>
    <x v="0"/>
    <n v="510"/>
    <x v="0"/>
  </r>
  <r>
    <n v="570073"/>
    <x v="0"/>
    <x v="0"/>
    <n v="25000"/>
    <n v="25000"/>
    <n v="0"/>
    <x v="0"/>
    <x v="0"/>
    <x v="2"/>
    <n v="475"/>
    <x v="8"/>
  </r>
  <r>
    <n v="570074"/>
    <x v="1"/>
    <x v="0"/>
    <n v="30000"/>
    <n v="30000"/>
    <n v="0"/>
    <x v="0"/>
    <x v="0"/>
    <x v="0"/>
    <n v="468"/>
    <x v="1"/>
  </r>
  <r>
    <n v="570083"/>
    <x v="0"/>
    <x v="0"/>
    <n v="20000"/>
    <n v="0"/>
    <n v="1"/>
    <x v="1"/>
    <x v="0"/>
    <x v="2"/>
    <n v="422"/>
    <x v="6"/>
  </r>
  <r>
    <n v="570086"/>
    <x v="1"/>
    <x v="0"/>
    <n v="5000"/>
    <n v="5000"/>
    <n v="0"/>
    <x v="0"/>
    <x v="0"/>
    <x v="1"/>
    <n v="473"/>
    <x v="8"/>
  </r>
  <r>
    <n v="570100"/>
    <x v="1"/>
    <x v="0"/>
    <n v="500"/>
    <n v="500"/>
    <n v="0"/>
    <x v="0"/>
    <x v="0"/>
    <x v="1"/>
    <n v="439"/>
    <x v="3"/>
  </r>
  <r>
    <n v="570104"/>
    <x v="1"/>
    <x v="0"/>
    <n v="30000"/>
    <n v="30000"/>
    <n v="0"/>
    <x v="0"/>
    <x v="1"/>
    <x v="1"/>
    <n v="438"/>
    <x v="3"/>
  </r>
  <r>
    <n v="570124"/>
    <x v="0"/>
    <x v="1"/>
    <n v="25500"/>
    <n v="25500"/>
    <n v="0"/>
    <x v="0"/>
    <x v="1"/>
    <x v="0"/>
    <n v="425"/>
    <x v="6"/>
  </r>
  <r>
    <n v="570125"/>
    <x v="0"/>
    <x v="1"/>
    <n v="30000"/>
    <n v="30000"/>
    <n v="0"/>
    <x v="0"/>
    <x v="0"/>
    <x v="0"/>
    <n v="424"/>
    <x v="6"/>
  </r>
  <r>
    <n v="570145"/>
    <x v="0"/>
    <x v="0"/>
    <n v="25000"/>
    <n v="25000"/>
    <n v="0"/>
    <x v="0"/>
    <x v="0"/>
    <x v="1"/>
    <n v="447"/>
    <x v="3"/>
  </r>
  <r>
    <n v="570151"/>
    <x v="1"/>
    <x v="0"/>
    <n v="500"/>
    <n v="500"/>
    <n v="0"/>
    <x v="0"/>
    <x v="1"/>
    <x v="2"/>
    <n v="464"/>
    <x v="1"/>
  </r>
  <r>
    <n v="570152"/>
    <x v="1"/>
    <x v="0"/>
    <n v="500"/>
    <n v="500"/>
    <n v="0"/>
    <x v="0"/>
    <x v="1"/>
    <x v="0"/>
    <n v="458"/>
    <x v="1"/>
  </r>
  <r>
    <n v="570154"/>
    <x v="0"/>
    <x v="0"/>
    <n v="4000"/>
    <n v="4000"/>
    <n v="0"/>
    <x v="0"/>
    <x v="1"/>
    <x v="2"/>
    <n v="503"/>
    <x v="0"/>
  </r>
  <r>
    <n v="570159"/>
    <x v="1"/>
    <x v="0"/>
    <n v="600"/>
    <n v="600"/>
    <n v="0"/>
    <x v="0"/>
    <x v="1"/>
    <x v="0"/>
    <n v="455"/>
    <x v="1"/>
  </r>
  <r>
    <n v="570160"/>
    <x v="0"/>
    <x v="1"/>
    <n v="50000"/>
    <n v="50000"/>
    <n v="0"/>
    <x v="0"/>
    <x v="1"/>
    <x v="1"/>
    <n v="506"/>
    <x v="0"/>
  </r>
  <r>
    <n v="570167"/>
    <x v="0"/>
    <x v="1"/>
    <n v="45000"/>
    <n v="45000"/>
    <n v="0"/>
    <x v="0"/>
    <x v="1"/>
    <x v="2"/>
    <n v="539"/>
    <x v="9"/>
  </r>
  <r>
    <n v="570177"/>
    <x v="0"/>
    <x v="1"/>
    <n v="30000"/>
    <n v="30000"/>
    <n v="0"/>
    <x v="0"/>
    <x v="1"/>
    <x v="0"/>
    <n v="479"/>
    <x v="8"/>
  </r>
  <r>
    <n v="570191"/>
    <x v="0"/>
    <x v="0"/>
    <n v="30000"/>
    <n v="30000"/>
    <n v="0"/>
    <x v="0"/>
    <x v="0"/>
    <x v="0"/>
    <n v="452"/>
    <x v="1"/>
  </r>
  <r>
    <n v="570204"/>
    <x v="0"/>
    <x v="1"/>
    <n v="20000"/>
    <n v="20000"/>
    <n v="0"/>
    <x v="0"/>
    <x v="0"/>
    <x v="0"/>
    <n v="511"/>
    <x v="7"/>
  </r>
  <r>
    <n v="570207"/>
    <x v="0"/>
    <x v="1"/>
    <n v="500"/>
    <n v="500"/>
    <n v="0"/>
    <x v="0"/>
    <x v="1"/>
    <x v="1"/>
    <n v="495"/>
    <x v="0"/>
  </r>
  <r>
    <n v="570209"/>
    <x v="2"/>
    <x v="0"/>
    <n v="45000"/>
    <n v="45000"/>
    <n v="0"/>
    <x v="0"/>
    <x v="1"/>
    <x v="0"/>
    <n v="473"/>
    <x v="8"/>
  </r>
  <r>
    <n v="570211"/>
    <x v="1"/>
    <x v="0"/>
    <n v="1000"/>
    <n v="1000"/>
    <n v="0"/>
    <x v="0"/>
    <x v="1"/>
    <x v="0"/>
    <n v="434"/>
    <x v="3"/>
  </r>
  <r>
    <n v="570231"/>
    <x v="1"/>
    <x v="1"/>
    <n v="5000"/>
    <n v="5000"/>
    <n v="0"/>
    <x v="0"/>
    <x v="1"/>
    <x v="0"/>
    <n v="467"/>
    <x v="1"/>
  </r>
  <r>
    <n v="570234"/>
    <x v="0"/>
    <x v="1"/>
    <n v="30000"/>
    <n v="30000"/>
    <n v="0"/>
    <x v="0"/>
    <x v="0"/>
    <x v="0"/>
    <n v="505"/>
    <x v="0"/>
  </r>
  <r>
    <n v="570235"/>
    <x v="0"/>
    <x v="0"/>
    <n v="25000"/>
    <n v="25000"/>
    <n v="0"/>
    <x v="0"/>
    <x v="1"/>
    <x v="1"/>
    <n v="462"/>
    <x v="1"/>
  </r>
  <r>
    <n v="570236"/>
    <x v="0"/>
    <x v="0"/>
    <n v="20000"/>
    <n v="20000"/>
    <n v="0"/>
    <x v="0"/>
    <x v="1"/>
    <x v="2"/>
    <n v="442"/>
    <x v="3"/>
  </r>
  <r>
    <n v="570246"/>
    <x v="0"/>
    <x v="0"/>
    <n v="25000"/>
    <n v="25000"/>
    <n v="0"/>
    <x v="0"/>
    <x v="1"/>
    <x v="0"/>
    <n v="524"/>
    <x v="7"/>
  </r>
  <r>
    <n v="570254"/>
    <x v="1"/>
    <x v="0"/>
    <n v="5000"/>
    <n v="5000"/>
    <n v="0"/>
    <x v="0"/>
    <x v="1"/>
    <x v="2"/>
    <n v="440"/>
    <x v="3"/>
  </r>
  <r>
    <n v="570260"/>
    <x v="0"/>
    <x v="0"/>
    <n v="25000"/>
    <n v="25000"/>
    <n v="0"/>
    <x v="0"/>
    <x v="1"/>
    <x v="0"/>
    <n v="469"/>
    <x v="1"/>
  </r>
  <r>
    <n v="570262"/>
    <x v="1"/>
    <x v="0"/>
    <n v="35000"/>
    <n v="35000"/>
    <n v="0"/>
    <x v="0"/>
    <x v="1"/>
    <x v="1"/>
    <n v="467"/>
    <x v="1"/>
  </r>
  <r>
    <n v="570265"/>
    <x v="0"/>
    <x v="1"/>
    <n v="24000"/>
    <n v="24000"/>
    <n v="0"/>
    <x v="0"/>
    <x v="1"/>
    <x v="0"/>
    <n v="456"/>
    <x v="1"/>
  </r>
  <r>
    <n v="570276"/>
    <x v="0"/>
    <x v="1"/>
    <n v="6500"/>
    <n v="6500"/>
    <n v="0"/>
    <x v="0"/>
    <x v="1"/>
    <x v="0"/>
    <n v="496"/>
    <x v="0"/>
  </r>
  <r>
    <n v="570283"/>
    <x v="0"/>
    <x v="1"/>
    <n v="30000"/>
    <n v="30000"/>
    <n v="0"/>
    <x v="0"/>
    <x v="1"/>
    <x v="1"/>
    <n v="536"/>
    <x v="9"/>
  </r>
  <r>
    <n v="570286"/>
    <x v="0"/>
    <x v="0"/>
    <n v="30000"/>
    <n v="30000"/>
    <n v="0"/>
    <x v="0"/>
    <x v="0"/>
    <x v="1"/>
    <n v="408"/>
    <x v="2"/>
  </r>
  <r>
    <n v="570298"/>
    <x v="1"/>
    <x v="0"/>
    <n v="3500"/>
    <n v="3500"/>
    <n v="0"/>
    <x v="0"/>
    <x v="0"/>
    <x v="1"/>
    <n v="462"/>
    <x v="1"/>
  </r>
  <r>
    <n v="570301"/>
    <x v="0"/>
    <x v="0"/>
    <n v="500"/>
    <n v="500"/>
    <n v="0"/>
    <x v="0"/>
    <x v="1"/>
    <x v="2"/>
    <n v="478"/>
    <x v="8"/>
  </r>
  <r>
    <n v="570303"/>
    <x v="0"/>
    <x v="0"/>
    <n v="60000"/>
    <n v="60000"/>
    <n v="0"/>
    <x v="0"/>
    <x v="1"/>
    <x v="2"/>
    <n v="459"/>
    <x v="1"/>
  </r>
  <r>
    <n v="570306"/>
    <x v="0"/>
    <x v="1"/>
    <n v="60000"/>
    <n v="60000"/>
    <n v="0"/>
    <x v="0"/>
    <x v="0"/>
    <x v="2"/>
    <n v="497"/>
    <x v="0"/>
  </r>
  <r>
    <n v="570308"/>
    <x v="1"/>
    <x v="1"/>
    <n v="20000"/>
    <n v="20000"/>
    <n v="0"/>
    <x v="0"/>
    <x v="0"/>
    <x v="2"/>
    <n v="493"/>
    <x v="0"/>
  </r>
  <r>
    <n v="570318"/>
    <x v="0"/>
    <x v="0"/>
    <n v="25000"/>
    <n v="25000"/>
    <n v="0"/>
    <x v="0"/>
    <x v="0"/>
    <x v="0"/>
    <n v="443"/>
    <x v="3"/>
  </r>
  <r>
    <n v="570320"/>
    <x v="0"/>
    <x v="0"/>
    <n v="30000"/>
    <n v="30000"/>
    <n v="0"/>
    <x v="0"/>
    <x v="0"/>
    <x v="0"/>
    <n v="455"/>
    <x v="1"/>
  </r>
  <r>
    <n v="570325"/>
    <x v="0"/>
    <x v="0"/>
    <n v="30000"/>
    <n v="30000"/>
    <n v="0"/>
    <x v="0"/>
    <x v="1"/>
    <x v="2"/>
    <n v="534"/>
    <x v="9"/>
  </r>
  <r>
    <n v="570326"/>
    <x v="0"/>
    <x v="2"/>
    <n v="80000"/>
    <n v="80000"/>
    <n v="0"/>
    <x v="0"/>
    <x v="1"/>
    <x v="0"/>
    <n v="487"/>
    <x v="8"/>
  </r>
  <r>
    <n v="570331"/>
    <x v="1"/>
    <x v="0"/>
    <n v="1000"/>
    <n v="1000"/>
    <n v="0"/>
    <x v="0"/>
    <x v="1"/>
    <x v="1"/>
    <n v="410"/>
    <x v="2"/>
  </r>
  <r>
    <n v="570340"/>
    <x v="0"/>
    <x v="2"/>
    <n v="15000"/>
    <n v="15000"/>
    <n v="0"/>
    <x v="0"/>
    <x v="1"/>
    <x v="1"/>
    <n v="515"/>
    <x v="7"/>
  </r>
  <r>
    <n v="570347"/>
    <x v="0"/>
    <x v="0"/>
    <n v="30000"/>
    <n v="30000"/>
    <n v="0"/>
    <x v="0"/>
    <x v="0"/>
    <x v="0"/>
    <n v="447"/>
    <x v="3"/>
  </r>
  <r>
    <n v="570348"/>
    <x v="1"/>
    <x v="1"/>
    <n v="1000"/>
    <n v="1000"/>
    <n v="0"/>
    <x v="0"/>
    <x v="1"/>
    <x v="0"/>
    <n v="417"/>
    <x v="6"/>
  </r>
  <r>
    <n v="570356"/>
    <x v="0"/>
    <x v="1"/>
    <n v="10000"/>
    <n v="10000"/>
    <n v="0"/>
    <x v="0"/>
    <x v="1"/>
    <x v="0"/>
    <n v="501"/>
    <x v="0"/>
  </r>
  <r>
    <n v="570360"/>
    <x v="0"/>
    <x v="1"/>
    <n v="20000"/>
    <n v="20000"/>
    <n v="0"/>
    <x v="0"/>
    <x v="1"/>
    <x v="1"/>
    <n v="460"/>
    <x v="1"/>
  </r>
  <r>
    <n v="570361"/>
    <x v="0"/>
    <x v="2"/>
    <n v="30000"/>
    <n v="30000"/>
    <n v="0"/>
    <x v="0"/>
    <x v="0"/>
    <x v="1"/>
    <n v="454"/>
    <x v="1"/>
  </r>
  <r>
    <n v="570362"/>
    <x v="0"/>
    <x v="0"/>
    <n v="30000"/>
    <n v="30000"/>
    <n v="0"/>
    <x v="0"/>
    <x v="0"/>
    <x v="1"/>
    <n v="424"/>
    <x v="6"/>
  </r>
  <r>
    <n v="570364"/>
    <x v="0"/>
    <x v="1"/>
    <n v="26000"/>
    <n v="26000"/>
    <n v="0"/>
    <x v="0"/>
    <x v="1"/>
    <x v="2"/>
    <n v="514"/>
    <x v="7"/>
  </r>
  <r>
    <n v="570365"/>
    <x v="0"/>
    <x v="0"/>
    <n v="20000"/>
    <n v="20000"/>
    <n v="0"/>
    <x v="0"/>
    <x v="1"/>
    <x v="0"/>
    <n v="472"/>
    <x v="8"/>
  </r>
  <r>
    <n v="570368"/>
    <x v="0"/>
    <x v="1"/>
    <n v="5500"/>
    <n v="5500"/>
    <n v="0"/>
    <x v="0"/>
    <x v="0"/>
    <x v="0"/>
    <n v="541"/>
    <x v="9"/>
  </r>
  <r>
    <n v="570369"/>
    <x v="0"/>
    <x v="1"/>
    <n v="5000"/>
    <n v="5000"/>
    <n v="0"/>
    <x v="0"/>
    <x v="0"/>
    <x v="1"/>
    <n v="508"/>
    <x v="0"/>
  </r>
  <r>
    <n v="570373"/>
    <x v="0"/>
    <x v="0"/>
    <n v="40000"/>
    <n v="40000"/>
    <n v="0"/>
    <x v="0"/>
    <x v="1"/>
    <x v="1"/>
    <n v="485"/>
    <x v="8"/>
  </r>
  <r>
    <n v="570376"/>
    <x v="0"/>
    <x v="0"/>
    <n v="40000"/>
    <n v="40000"/>
    <n v="0"/>
    <x v="0"/>
    <x v="1"/>
    <x v="2"/>
    <n v="486"/>
    <x v="8"/>
  </r>
  <r>
    <n v="570385"/>
    <x v="0"/>
    <x v="0"/>
    <n v="25000"/>
    <n v="25000"/>
    <n v="0"/>
    <x v="0"/>
    <x v="0"/>
    <x v="1"/>
    <n v="412"/>
    <x v="6"/>
  </r>
  <r>
    <n v="570393"/>
    <x v="0"/>
    <x v="1"/>
    <n v="70000"/>
    <n v="70000"/>
    <n v="0"/>
    <x v="0"/>
    <x v="1"/>
    <x v="1"/>
    <n v="456"/>
    <x v="1"/>
  </r>
  <r>
    <n v="570399"/>
    <x v="1"/>
    <x v="0"/>
    <n v="500"/>
    <n v="500"/>
    <n v="0"/>
    <x v="0"/>
    <x v="1"/>
    <x v="1"/>
    <n v="458"/>
    <x v="1"/>
  </r>
  <r>
    <n v="570413"/>
    <x v="0"/>
    <x v="1"/>
    <n v="70000"/>
    <n v="70000"/>
    <n v="0"/>
    <x v="0"/>
    <x v="0"/>
    <x v="0"/>
    <n v="501"/>
    <x v="0"/>
  </r>
  <r>
    <n v="570415"/>
    <x v="1"/>
    <x v="0"/>
    <n v="35000"/>
    <n v="35000"/>
    <n v="0"/>
    <x v="0"/>
    <x v="1"/>
    <x v="0"/>
    <n v="463"/>
    <x v="1"/>
  </r>
  <r>
    <n v="570420"/>
    <x v="0"/>
    <x v="1"/>
    <n v="20000"/>
    <n v="20000"/>
    <n v="0"/>
    <x v="0"/>
    <x v="1"/>
    <x v="1"/>
    <n v="500"/>
    <x v="0"/>
  </r>
  <r>
    <n v="570427"/>
    <x v="0"/>
    <x v="0"/>
    <n v="89900"/>
    <n v="89900"/>
    <n v="0"/>
    <x v="0"/>
    <x v="1"/>
    <x v="0"/>
    <n v="448"/>
    <x v="3"/>
  </r>
  <r>
    <n v="570431"/>
    <x v="1"/>
    <x v="1"/>
    <n v="25000"/>
    <n v="25000"/>
    <n v="0"/>
    <x v="0"/>
    <x v="0"/>
    <x v="1"/>
    <n v="427"/>
    <x v="6"/>
  </r>
  <r>
    <n v="570463"/>
    <x v="1"/>
    <x v="1"/>
    <n v="90000"/>
    <n v="90000"/>
    <n v="0"/>
    <x v="0"/>
    <x v="0"/>
    <x v="1"/>
    <n v="469"/>
    <x v="1"/>
  </r>
  <r>
    <n v="570466"/>
    <x v="0"/>
    <x v="2"/>
    <n v="5000"/>
    <n v="5000"/>
    <n v="0"/>
    <x v="0"/>
    <x v="0"/>
    <x v="1"/>
    <n v="447"/>
    <x v="3"/>
  </r>
  <r>
    <n v="570467"/>
    <x v="0"/>
    <x v="0"/>
    <n v="1000"/>
    <n v="1000"/>
    <n v="0"/>
    <x v="0"/>
    <x v="1"/>
    <x v="0"/>
    <n v="515"/>
    <x v="7"/>
  </r>
  <r>
    <n v="570468"/>
    <x v="0"/>
    <x v="1"/>
    <n v="25500"/>
    <n v="25500"/>
    <n v="0"/>
    <x v="0"/>
    <x v="1"/>
    <x v="2"/>
    <n v="554"/>
    <x v="10"/>
  </r>
  <r>
    <n v="570473"/>
    <x v="0"/>
    <x v="0"/>
    <n v="70000"/>
    <n v="70000"/>
    <n v="0"/>
    <x v="0"/>
    <x v="1"/>
    <x v="1"/>
    <n v="489"/>
    <x v="8"/>
  </r>
  <r>
    <n v="570489"/>
    <x v="0"/>
    <x v="2"/>
    <n v="36000"/>
    <n v="36000"/>
    <n v="0"/>
    <x v="0"/>
    <x v="0"/>
    <x v="0"/>
    <n v="506"/>
    <x v="0"/>
  </r>
  <r>
    <n v="570494"/>
    <x v="1"/>
    <x v="0"/>
    <n v="500"/>
    <n v="500"/>
    <n v="0"/>
    <x v="0"/>
    <x v="1"/>
    <x v="2"/>
    <n v="474"/>
    <x v="8"/>
  </r>
  <r>
    <n v="570497"/>
    <x v="0"/>
    <x v="0"/>
    <n v="10000"/>
    <n v="10000"/>
    <n v="0"/>
    <x v="0"/>
    <x v="1"/>
    <x v="1"/>
    <n v="454"/>
    <x v="1"/>
  </r>
  <r>
    <n v="570502"/>
    <x v="2"/>
    <x v="0"/>
    <n v="20000"/>
    <n v="20000"/>
    <n v="0"/>
    <x v="0"/>
    <x v="0"/>
    <x v="1"/>
    <n v="449"/>
    <x v="3"/>
  </r>
  <r>
    <n v="570519"/>
    <x v="0"/>
    <x v="2"/>
    <n v="35000"/>
    <n v="35000"/>
    <n v="0"/>
    <x v="0"/>
    <x v="0"/>
    <x v="0"/>
    <n v="481"/>
    <x v="8"/>
  </r>
  <r>
    <n v="570520"/>
    <x v="2"/>
    <x v="0"/>
    <n v="29000"/>
    <n v="29000"/>
    <n v="0"/>
    <x v="0"/>
    <x v="0"/>
    <x v="2"/>
    <n v="512"/>
    <x v="7"/>
  </r>
  <r>
    <n v="570545"/>
    <x v="2"/>
    <x v="0"/>
    <n v="95000"/>
    <n v="95000"/>
    <n v="0"/>
    <x v="0"/>
    <x v="1"/>
    <x v="0"/>
    <n v="534"/>
    <x v="9"/>
  </r>
  <r>
    <n v="570556"/>
    <x v="2"/>
    <x v="0"/>
    <n v="10000"/>
    <n v="10000"/>
    <n v="0"/>
    <x v="0"/>
    <x v="1"/>
    <x v="0"/>
    <n v="507"/>
    <x v="0"/>
  </r>
  <r>
    <n v="570565"/>
    <x v="0"/>
    <x v="1"/>
    <n v="50000"/>
    <n v="50000"/>
    <n v="0"/>
    <x v="0"/>
    <x v="1"/>
    <x v="2"/>
    <n v="486"/>
    <x v="8"/>
  </r>
  <r>
    <n v="570567"/>
    <x v="0"/>
    <x v="1"/>
    <n v="10000"/>
    <n v="10000"/>
    <n v="0"/>
    <x v="0"/>
    <x v="1"/>
    <x v="1"/>
    <n v="502"/>
    <x v="0"/>
  </r>
  <r>
    <n v="570568"/>
    <x v="0"/>
    <x v="0"/>
    <n v="15000"/>
    <n v="15000"/>
    <n v="0"/>
    <x v="0"/>
    <x v="1"/>
    <x v="1"/>
    <n v="463"/>
    <x v="1"/>
  </r>
  <r>
    <n v="570580"/>
    <x v="0"/>
    <x v="0"/>
    <n v="12000"/>
    <n v="12000"/>
    <n v="0"/>
    <x v="0"/>
    <x v="0"/>
    <x v="1"/>
    <n v="436"/>
    <x v="3"/>
  </r>
  <r>
    <n v="570586"/>
    <x v="1"/>
    <x v="0"/>
    <n v="12375"/>
    <n v="12375"/>
    <n v="0"/>
    <x v="0"/>
    <x v="0"/>
    <x v="1"/>
    <n v="503"/>
    <x v="0"/>
  </r>
  <r>
    <n v="570602"/>
    <x v="0"/>
    <x v="1"/>
    <n v="5000"/>
    <n v="5000"/>
    <n v="0"/>
    <x v="0"/>
    <x v="1"/>
    <x v="2"/>
    <n v="507"/>
    <x v="0"/>
  </r>
  <r>
    <n v="570611"/>
    <x v="0"/>
    <x v="2"/>
    <n v="30000"/>
    <n v="30000"/>
    <n v="0"/>
    <x v="0"/>
    <x v="1"/>
    <x v="2"/>
    <n v="481"/>
    <x v="8"/>
  </r>
  <r>
    <n v="570613"/>
    <x v="0"/>
    <x v="1"/>
    <n v="5000"/>
    <n v="5000"/>
    <n v="0"/>
    <x v="0"/>
    <x v="0"/>
    <x v="1"/>
    <n v="510"/>
    <x v="0"/>
  </r>
  <r>
    <n v="570620"/>
    <x v="0"/>
    <x v="0"/>
    <n v="30000"/>
    <n v="30000"/>
    <n v="0"/>
    <x v="0"/>
    <x v="1"/>
    <x v="1"/>
    <n v="427"/>
    <x v="6"/>
  </r>
  <r>
    <n v="570630"/>
    <x v="0"/>
    <x v="1"/>
    <n v="30000"/>
    <n v="30000"/>
    <n v="0"/>
    <x v="0"/>
    <x v="1"/>
    <x v="0"/>
    <n v="483"/>
    <x v="8"/>
  </r>
  <r>
    <n v="570636"/>
    <x v="0"/>
    <x v="0"/>
    <n v="25000"/>
    <n v="25000"/>
    <n v="0"/>
    <x v="0"/>
    <x v="0"/>
    <x v="1"/>
    <n v="448"/>
    <x v="3"/>
  </r>
  <r>
    <n v="570639"/>
    <x v="0"/>
    <x v="0"/>
    <n v="40000"/>
    <n v="40000"/>
    <n v="0"/>
    <x v="0"/>
    <x v="1"/>
    <x v="1"/>
    <n v="457"/>
    <x v="1"/>
  </r>
  <r>
    <n v="570648"/>
    <x v="1"/>
    <x v="0"/>
    <n v="35000"/>
    <n v="35000"/>
    <n v="0"/>
    <x v="0"/>
    <x v="0"/>
    <x v="2"/>
    <n v="437"/>
    <x v="3"/>
  </r>
  <r>
    <n v="570660"/>
    <x v="0"/>
    <x v="0"/>
    <n v="50000"/>
    <n v="50000"/>
    <n v="0"/>
    <x v="0"/>
    <x v="1"/>
    <x v="2"/>
    <n v="490"/>
    <x v="8"/>
  </r>
  <r>
    <n v="570661"/>
    <x v="1"/>
    <x v="0"/>
    <n v="20500"/>
    <n v="20500"/>
    <n v="0"/>
    <x v="0"/>
    <x v="1"/>
    <x v="2"/>
    <n v="539"/>
    <x v="9"/>
  </r>
  <r>
    <n v="570666"/>
    <x v="0"/>
    <x v="0"/>
    <n v="12000"/>
    <n v="12000"/>
    <n v="0"/>
    <x v="0"/>
    <x v="1"/>
    <x v="1"/>
    <n v="536"/>
    <x v="9"/>
  </r>
  <r>
    <n v="570686"/>
    <x v="0"/>
    <x v="0"/>
    <n v="31000"/>
    <n v="31000"/>
    <n v="0"/>
    <x v="0"/>
    <x v="1"/>
    <x v="0"/>
    <n v="529"/>
    <x v="7"/>
  </r>
  <r>
    <n v="570699"/>
    <x v="0"/>
    <x v="1"/>
    <n v="7000"/>
    <n v="7000"/>
    <n v="0"/>
    <x v="0"/>
    <x v="0"/>
    <x v="1"/>
    <n v="430"/>
    <x v="6"/>
  </r>
  <r>
    <n v="570705"/>
    <x v="1"/>
    <x v="0"/>
    <n v="22000"/>
    <n v="22000"/>
    <n v="0"/>
    <x v="0"/>
    <x v="1"/>
    <x v="1"/>
    <n v="443"/>
    <x v="3"/>
  </r>
  <r>
    <n v="570707"/>
    <x v="1"/>
    <x v="0"/>
    <n v="20000"/>
    <n v="20000"/>
    <n v="0"/>
    <x v="0"/>
    <x v="0"/>
    <x v="2"/>
    <n v="407"/>
    <x v="2"/>
  </r>
  <r>
    <n v="570709"/>
    <x v="0"/>
    <x v="1"/>
    <n v="10000"/>
    <n v="10000"/>
    <n v="0"/>
    <x v="0"/>
    <x v="0"/>
    <x v="0"/>
    <n v="502"/>
    <x v="0"/>
  </r>
  <r>
    <n v="570720"/>
    <x v="0"/>
    <x v="1"/>
    <n v="30000"/>
    <n v="30000"/>
    <n v="0"/>
    <x v="0"/>
    <x v="0"/>
    <x v="0"/>
    <n v="526"/>
    <x v="7"/>
  </r>
  <r>
    <n v="570732"/>
    <x v="0"/>
    <x v="0"/>
    <n v="25000"/>
    <n v="25000"/>
    <n v="0"/>
    <x v="0"/>
    <x v="0"/>
    <x v="0"/>
    <n v="460"/>
    <x v="1"/>
  </r>
  <r>
    <n v="570747"/>
    <x v="0"/>
    <x v="0"/>
    <n v="30000"/>
    <n v="30000"/>
    <n v="0"/>
    <x v="0"/>
    <x v="0"/>
    <x v="1"/>
    <n v="435"/>
    <x v="3"/>
  </r>
  <r>
    <n v="570748"/>
    <x v="0"/>
    <x v="0"/>
    <n v="2000"/>
    <n v="2000"/>
    <n v="0"/>
    <x v="0"/>
    <x v="0"/>
    <x v="0"/>
    <n v="429"/>
    <x v="6"/>
  </r>
  <r>
    <n v="570755"/>
    <x v="1"/>
    <x v="1"/>
    <n v="25000"/>
    <n v="25000"/>
    <n v="0"/>
    <x v="0"/>
    <x v="1"/>
    <x v="0"/>
    <n v="482"/>
    <x v="8"/>
  </r>
  <r>
    <n v="570756"/>
    <x v="2"/>
    <x v="0"/>
    <n v="25900"/>
    <n v="25900"/>
    <n v="0"/>
    <x v="0"/>
    <x v="1"/>
    <x v="1"/>
    <n v="463"/>
    <x v="1"/>
  </r>
  <r>
    <n v="570757"/>
    <x v="0"/>
    <x v="2"/>
    <n v="15000"/>
    <n v="15000"/>
    <n v="0"/>
    <x v="0"/>
    <x v="0"/>
    <x v="1"/>
    <n v="458"/>
    <x v="1"/>
  </r>
  <r>
    <n v="570758"/>
    <x v="0"/>
    <x v="2"/>
    <n v="4800"/>
    <n v="4800"/>
    <n v="0"/>
    <x v="0"/>
    <x v="1"/>
    <x v="1"/>
    <n v="526"/>
    <x v="7"/>
  </r>
  <r>
    <n v="570760"/>
    <x v="0"/>
    <x v="0"/>
    <n v="8000"/>
    <n v="8000"/>
    <n v="0"/>
    <x v="0"/>
    <x v="1"/>
    <x v="0"/>
    <n v="454"/>
    <x v="1"/>
  </r>
  <r>
    <n v="570761"/>
    <x v="0"/>
    <x v="0"/>
    <n v="35000"/>
    <n v="35000"/>
    <n v="0"/>
    <x v="0"/>
    <x v="0"/>
    <x v="1"/>
    <n v="458"/>
    <x v="1"/>
  </r>
  <r>
    <n v="570763"/>
    <x v="0"/>
    <x v="0"/>
    <n v="40000"/>
    <n v="40000"/>
    <n v="0"/>
    <x v="0"/>
    <x v="0"/>
    <x v="1"/>
    <n v="468"/>
    <x v="1"/>
  </r>
  <r>
    <n v="570766"/>
    <x v="0"/>
    <x v="2"/>
    <n v="30000"/>
    <n v="30000"/>
    <n v="0"/>
    <x v="0"/>
    <x v="1"/>
    <x v="1"/>
    <n v="489"/>
    <x v="8"/>
  </r>
  <r>
    <n v="570780"/>
    <x v="0"/>
    <x v="0"/>
    <n v="35000"/>
    <n v="35000"/>
    <n v="0"/>
    <x v="0"/>
    <x v="0"/>
    <x v="0"/>
    <n v="469"/>
    <x v="1"/>
  </r>
  <r>
    <n v="570784"/>
    <x v="0"/>
    <x v="0"/>
    <n v="57000"/>
    <n v="57000"/>
    <n v="0"/>
    <x v="0"/>
    <x v="1"/>
    <x v="0"/>
    <n v="507"/>
    <x v="0"/>
  </r>
  <r>
    <n v="570794"/>
    <x v="0"/>
    <x v="0"/>
    <n v="42000"/>
    <n v="42000"/>
    <n v="0"/>
    <x v="0"/>
    <x v="1"/>
    <x v="1"/>
    <n v="458"/>
    <x v="1"/>
  </r>
  <r>
    <n v="570800"/>
    <x v="1"/>
    <x v="0"/>
    <n v="20000"/>
    <n v="20000"/>
    <n v="0"/>
    <x v="0"/>
    <x v="0"/>
    <x v="2"/>
    <n v="382"/>
    <x v="4"/>
  </r>
  <r>
    <n v="570803"/>
    <x v="1"/>
    <x v="1"/>
    <n v="25000"/>
    <n v="25000"/>
    <n v="0"/>
    <x v="0"/>
    <x v="0"/>
    <x v="1"/>
    <n v="503"/>
    <x v="0"/>
  </r>
  <r>
    <n v="570804"/>
    <x v="0"/>
    <x v="0"/>
    <n v="15000"/>
    <n v="15000"/>
    <n v="0"/>
    <x v="0"/>
    <x v="0"/>
    <x v="0"/>
    <n v="504"/>
    <x v="0"/>
  </r>
  <r>
    <n v="570819"/>
    <x v="1"/>
    <x v="0"/>
    <n v="10000"/>
    <n v="10000"/>
    <n v="0"/>
    <x v="0"/>
    <x v="1"/>
    <x v="1"/>
    <n v="433"/>
    <x v="3"/>
  </r>
  <r>
    <n v="570825"/>
    <x v="1"/>
    <x v="0"/>
    <n v="17000"/>
    <n v="17000"/>
    <n v="0"/>
    <x v="0"/>
    <x v="0"/>
    <x v="1"/>
    <n v="470"/>
    <x v="1"/>
  </r>
  <r>
    <n v="570826"/>
    <x v="0"/>
    <x v="0"/>
    <n v="20000"/>
    <n v="20000"/>
    <n v="0"/>
    <x v="0"/>
    <x v="0"/>
    <x v="1"/>
    <n v="426"/>
    <x v="6"/>
  </r>
  <r>
    <n v="570834"/>
    <x v="0"/>
    <x v="0"/>
    <n v="65000.009999999995"/>
    <n v="65000.009999999995"/>
    <n v="0"/>
    <x v="0"/>
    <x v="1"/>
    <x v="0"/>
    <n v="453"/>
    <x v="1"/>
  </r>
  <r>
    <n v="570848"/>
    <x v="1"/>
    <x v="0"/>
    <n v="20000"/>
    <n v="20000"/>
    <n v="0"/>
    <x v="0"/>
    <x v="1"/>
    <x v="2"/>
    <n v="471"/>
    <x v="8"/>
  </r>
  <r>
    <n v="570849"/>
    <x v="0"/>
    <x v="1"/>
    <n v="5400"/>
    <n v="5400"/>
    <n v="0"/>
    <x v="0"/>
    <x v="1"/>
    <x v="1"/>
    <n v="540"/>
    <x v="9"/>
  </r>
  <r>
    <n v="570850"/>
    <x v="0"/>
    <x v="2"/>
    <n v="25000"/>
    <n v="25000"/>
    <n v="0"/>
    <x v="0"/>
    <x v="0"/>
    <x v="0"/>
    <n v="485"/>
    <x v="8"/>
  </r>
  <r>
    <n v="570852"/>
    <x v="0"/>
    <x v="1"/>
    <n v="40000"/>
    <n v="40000"/>
    <n v="0"/>
    <x v="0"/>
    <x v="0"/>
    <x v="1"/>
    <n v="501"/>
    <x v="0"/>
  </r>
  <r>
    <n v="570856"/>
    <x v="1"/>
    <x v="1"/>
    <n v="30000"/>
    <n v="30000"/>
    <n v="0"/>
    <x v="0"/>
    <x v="0"/>
    <x v="0"/>
    <n v="465"/>
    <x v="1"/>
  </r>
  <r>
    <n v="570878"/>
    <x v="0"/>
    <x v="0"/>
    <n v="29000"/>
    <n v="29000"/>
    <n v="0"/>
    <x v="0"/>
    <x v="1"/>
    <x v="0"/>
    <n v="545"/>
    <x v="9"/>
  </r>
  <r>
    <n v="570897"/>
    <x v="0"/>
    <x v="1"/>
    <n v="20000"/>
    <n v="20000"/>
    <n v="0"/>
    <x v="0"/>
    <x v="0"/>
    <x v="1"/>
    <n v="491"/>
    <x v="0"/>
  </r>
  <r>
    <n v="570899"/>
    <x v="0"/>
    <x v="0"/>
    <n v="15000"/>
    <n v="15000"/>
    <n v="0"/>
    <x v="0"/>
    <x v="0"/>
    <x v="1"/>
    <n v="448"/>
    <x v="3"/>
  </r>
  <r>
    <n v="570913"/>
    <x v="0"/>
    <x v="0"/>
    <n v="29000"/>
    <n v="29000"/>
    <n v="0"/>
    <x v="0"/>
    <x v="1"/>
    <x v="2"/>
    <n v="513"/>
    <x v="7"/>
  </r>
  <r>
    <n v="570915"/>
    <x v="1"/>
    <x v="0"/>
    <n v="25000"/>
    <n v="25000"/>
    <n v="0"/>
    <x v="0"/>
    <x v="1"/>
    <x v="1"/>
    <n v="481"/>
    <x v="8"/>
  </r>
  <r>
    <n v="570917"/>
    <x v="0"/>
    <x v="1"/>
    <n v="30000"/>
    <n v="30000"/>
    <n v="0"/>
    <x v="0"/>
    <x v="1"/>
    <x v="1"/>
    <n v="486"/>
    <x v="8"/>
  </r>
  <r>
    <n v="570918"/>
    <x v="0"/>
    <x v="0"/>
    <n v="20000"/>
    <n v="0"/>
    <n v="1"/>
    <x v="1"/>
    <x v="0"/>
    <x v="1"/>
    <n v="458"/>
    <x v="1"/>
  </r>
  <r>
    <n v="570928"/>
    <x v="1"/>
    <x v="0"/>
    <n v="20000"/>
    <n v="20000"/>
    <n v="0"/>
    <x v="0"/>
    <x v="0"/>
    <x v="1"/>
    <n v="507"/>
    <x v="0"/>
  </r>
  <r>
    <n v="570929"/>
    <x v="0"/>
    <x v="0"/>
    <n v="30000"/>
    <n v="30000"/>
    <n v="0"/>
    <x v="0"/>
    <x v="1"/>
    <x v="2"/>
    <n v="452"/>
    <x v="1"/>
  </r>
  <r>
    <n v="570945"/>
    <x v="0"/>
    <x v="1"/>
    <n v="27000"/>
    <n v="27000"/>
    <n v="0"/>
    <x v="0"/>
    <x v="0"/>
    <x v="1"/>
    <n v="467"/>
    <x v="1"/>
  </r>
  <r>
    <n v="570949"/>
    <x v="1"/>
    <x v="0"/>
    <n v="24000"/>
    <n v="24000"/>
    <n v="0"/>
    <x v="0"/>
    <x v="1"/>
    <x v="2"/>
    <n v="457"/>
    <x v="1"/>
  </r>
  <r>
    <n v="570952"/>
    <x v="0"/>
    <x v="0"/>
    <n v="40000"/>
    <n v="40000"/>
    <n v="0"/>
    <x v="0"/>
    <x v="1"/>
    <x v="0"/>
    <n v="495"/>
    <x v="0"/>
  </r>
  <r>
    <n v="570954"/>
    <x v="0"/>
    <x v="0"/>
    <n v="30000"/>
    <n v="30000"/>
    <n v="0"/>
    <x v="0"/>
    <x v="1"/>
    <x v="2"/>
    <n v="564"/>
    <x v="10"/>
  </r>
  <r>
    <n v="570956"/>
    <x v="0"/>
    <x v="0"/>
    <n v="10000"/>
    <n v="10000"/>
    <n v="0"/>
    <x v="0"/>
    <x v="0"/>
    <x v="0"/>
    <n v="487"/>
    <x v="8"/>
  </r>
  <r>
    <n v="570960"/>
    <x v="1"/>
    <x v="0"/>
    <n v="50000"/>
    <n v="50000"/>
    <n v="0"/>
    <x v="0"/>
    <x v="0"/>
    <x v="1"/>
    <n v="390"/>
    <x v="4"/>
  </r>
  <r>
    <n v="570963"/>
    <x v="0"/>
    <x v="1"/>
    <n v="61676"/>
    <n v="61676"/>
    <n v="0"/>
    <x v="0"/>
    <x v="1"/>
    <x v="1"/>
    <n v="502"/>
    <x v="0"/>
  </r>
  <r>
    <n v="570972"/>
    <x v="1"/>
    <x v="0"/>
    <n v="500"/>
    <n v="500"/>
    <n v="0"/>
    <x v="0"/>
    <x v="0"/>
    <x v="0"/>
    <n v="426"/>
    <x v="6"/>
  </r>
  <r>
    <n v="570977"/>
    <x v="0"/>
    <x v="0"/>
    <n v="35000"/>
    <n v="35000"/>
    <n v="0"/>
    <x v="0"/>
    <x v="1"/>
    <x v="1"/>
    <n v="404"/>
    <x v="2"/>
  </r>
  <r>
    <n v="570982"/>
    <x v="0"/>
    <x v="0"/>
    <n v="29000"/>
    <n v="29000"/>
    <n v="0"/>
    <x v="0"/>
    <x v="0"/>
    <x v="1"/>
    <n v="436"/>
    <x v="3"/>
  </r>
  <r>
    <n v="570986"/>
    <x v="1"/>
    <x v="0"/>
    <n v="25000"/>
    <n v="25000"/>
    <n v="0"/>
    <x v="0"/>
    <x v="1"/>
    <x v="0"/>
    <n v="478"/>
    <x v="8"/>
  </r>
  <r>
    <n v="570991"/>
    <x v="0"/>
    <x v="0"/>
    <n v="25000"/>
    <n v="25000"/>
    <n v="0"/>
    <x v="0"/>
    <x v="1"/>
    <x v="1"/>
    <n v="541"/>
    <x v="9"/>
  </r>
  <r>
    <n v="570993"/>
    <x v="0"/>
    <x v="0"/>
    <n v="30000"/>
    <n v="30000"/>
    <n v="0"/>
    <x v="0"/>
    <x v="0"/>
    <x v="1"/>
    <n v="521"/>
    <x v="7"/>
  </r>
  <r>
    <n v="570994"/>
    <x v="1"/>
    <x v="0"/>
    <n v="2000"/>
    <n v="2000"/>
    <n v="0"/>
    <x v="0"/>
    <x v="0"/>
    <x v="2"/>
    <n v="411"/>
    <x v="6"/>
  </r>
  <r>
    <n v="570995"/>
    <x v="0"/>
    <x v="0"/>
    <n v="30000"/>
    <n v="30000"/>
    <n v="0"/>
    <x v="0"/>
    <x v="0"/>
    <x v="0"/>
    <n v="470"/>
    <x v="1"/>
  </r>
  <r>
    <n v="570997"/>
    <x v="0"/>
    <x v="0"/>
    <n v="40000"/>
    <n v="40000"/>
    <n v="0"/>
    <x v="0"/>
    <x v="1"/>
    <x v="1"/>
    <n v="461"/>
    <x v="1"/>
  </r>
  <r>
    <n v="571000"/>
    <x v="1"/>
    <x v="0"/>
    <n v="25000"/>
    <n v="0"/>
    <n v="1"/>
    <x v="1"/>
    <x v="0"/>
    <x v="1"/>
    <n v="406"/>
    <x v="2"/>
  </r>
  <r>
    <n v="571006"/>
    <x v="0"/>
    <x v="0"/>
    <n v="30000"/>
    <n v="30000"/>
    <n v="0"/>
    <x v="0"/>
    <x v="0"/>
    <x v="1"/>
    <n v="463"/>
    <x v="1"/>
  </r>
  <r>
    <n v="571011"/>
    <x v="0"/>
    <x v="1"/>
    <n v="20000"/>
    <n v="20000"/>
    <n v="0"/>
    <x v="0"/>
    <x v="1"/>
    <x v="1"/>
    <n v="500"/>
    <x v="0"/>
  </r>
  <r>
    <n v="571012"/>
    <x v="0"/>
    <x v="1"/>
    <n v="500"/>
    <n v="500"/>
    <n v="0"/>
    <x v="0"/>
    <x v="0"/>
    <x v="1"/>
    <n v="503"/>
    <x v="0"/>
  </r>
  <r>
    <n v="571022"/>
    <x v="0"/>
    <x v="0"/>
    <n v="21000"/>
    <n v="8000"/>
    <n v="1"/>
    <x v="1"/>
    <x v="1"/>
    <x v="0"/>
    <n v="554"/>
    <x v="10"/>
  </r>
  <r>
    <n v="571025"/>
    <x v="0"/>
    <x v="0"/>
    <n v="20000"/>
    <n v="0"/>
    <n v="1"/>
    <x v="1"/>
    <x v="0"/>
    <x v="1"/>
    <n v="425"/>
    <x v="6"/>
  </r>
  <r>
    <n v="571030"/>
    <x v="0"/>
    <x v="0"/>
    <n v="49500"/>
    <n v="49500"/>
    <n v="0"/>
    <x v="0"/>
    <x v="0"/>
    <x v="1"/>
    <n v="499"/>
    <x v="0"/>
  </r>
  <r>
    <n v="571038"/>
    <x v="1"/>
    <x v="0"/>
    <n v="30000"/>
    <n v="0"/>
    <n v="1"/>
    <x v="1"/>
    <x v="0"/>
    <x v="2"/>
    <n v="494"/>
    <x v="0"/>
  </r>
  <r>
    <n v="571039"/>
    <x v="0"/>
    <x v="0"/>
    <n v="2000"/>
    <n v="2000"/>
    <n v="0"/>
    <x v="0"/>
    <x v="0"/>
    <x v="1"/>
    <n v="471"/>
    <x v="8"/>
  </r>
  <r>
    <n v="571043"/>
    <x v="1"/>
    <x v="1"/>
    <n v="20000"/>
    <n v="20000"/>
    <n v="0"/>
    <x v="0"/>
    <x v="1"/>
    <x v="2"/>
    <n v="419"/>
    <x v="6"/>
  </r>
  <r>
    <n v="571044"/>
    <x v="1"/>
    <x v="0"/>
    <n v="5000"/>
    <n v="5000"/>
    <n v="0"/>
    <x v="0"/>
    <x v="1"/>
    <x v="1"/>
    <n v="462"/>
    <x v="1"/>
  </r>
  <r>
    <n v="571047"/>
    <x v="0"/>
    <x v="0"/>
    <n v="35000"/>
    <n v="35000"/>
    <n v="0"/>
    <x v="0"/>
    <x v="1"/>
    <x v="1"/>
    <n v="468"/>
    <x v="1"/>
  </r>
  <r>
    <n v="571048"/>
    <x v="1"/>
    <x v="0"/>
    <n v="20000"/>
    <n v="20000"/>
    <n v="0"/>
    <x v="0"/>
    <x v="0"/>
    <x v="1"/>
    <n v="449"/>
    <x v="3"/>
  </r>
  <r>
    <n v="571050"/>
    <x v="0"/>
    <x v="2"/>
    <n v="35000"/>
    <n v="35000"/>
    <n v="0"/>
    <x v="0"/>
    <x v="0"/>
    <x v="1"/>
    <n v="441"/>
    <x v="3"/>
  </r>
  <r>
    <n v="571053"/>
    <x v="0"/>
    <x v="2"/>
    <n v="30000"/>
    <n v="30000"/>
    <n v="0"/>
    <x v="0"/>
    <x v="0"/>
    <x v="0"/>
    <n v="402"/>
    <x v="2"/>
  </r>
  <r>
    <n v="571066"/>
    <x v="0"/>
    <x v="0"/>
    <n v="15000"/>
    <n v="15000"/>
    <n v="0"/>
    <x v="0"/>
    <x v="1"/>
    <x v="0"/>
    <n v="499"/>
    <x v="0"/>
  </r>
  <r>
    <n v="571069"/>
    <x v="0"/>
    <x v="0"/>
    <n v="10000"/>
    <n v="10000"/>
    <n v="0"/>
    <x v="0"/>
    <x v="1"/>
    <x v="1"/>
    <n v="441"/>
    <x v="3"/>
  </r>
  <r>
    <n v="571073"/>
    <x v="0"/>
    <x v="0"/>
    <n v="47000"/>
    <n v="47000"/>
    <n v="0"/>
    <x v="0"/>
    <x v="0"/>
    <x v="0"/>
    <n v="475"/>
    <x v="8"/>
  </r>
  <r>
    <n v="571083"/>
    <x v="1"/>
    <x v="0"/>
    <n v="5000"/>
    <n v="5000"/>
    <n v="0"/>
    <x v="0"/>
    <x v="1"/>
    <x v="1"/>
    <n v="433"/>
    <x v="3"/>
  </r>
  <r>
    <n v="571095"/>
    <x v="1"/>
    <x v="0"/>
    <n v="42000"/>
    <n v="42000"/>
    <n v="0"/>
    <x v="0"/>
    <x v="1"/>
    <x v="2"/>
    <n v="430"/>
    <x v="6"/>
  </r>
  <r>
    <n v="571108"/>
    <x v="1"/>
    <x v="0"/>
    <n v="500"/>
    <n v="500"/>
    <n v="0"/>
    <x v="0"/>
    <x v="0"/>
    <x v="1"/>
    <n v="432"/>
    <x v="3"/>
  </r>
  <r>
    <n v="571114"/>
    <x v="0"/>
    <x v="1"/>
    <n v="3000"/>
    <n v="3000"/>
    <n v="0"/>
    <x v="0"/>
    <x v="0"/>
    <x v="1"/>
    <n v="475"/>
    <x v="8"/>
  </r>
  <r>
    <n v="571115"/>
    <x v="0"/>
    <x v="0"/>
    <n v="30000"/>
    <n v="30000"/>
    <n v="0"/>
    <x v="0"/>
    <x v="0"/>
    <x v="1"/>
    <n v="423"/>
    <x v="6"/>
  </r>
  <r>
    <n v="571128"/>
    <x v="0"/>
    <x v="1"/>
    <n v="50000"/>
    <n v="50000"/>
    <n v="0"/>
    <x v="0"/>
    <x v="1"/>
    <x v="0"/>
    <n v="535"/>
    <x v="9"/>
  </r>
  <r>
    <n v="571131"/>
    <x v="0"/>
    <x v="1"/>
    <n v="11500"/>
    <n v="11500"/>
    <n v="0"/>
    <x v="0"/>
    <x v="0"/>
    <x v="0"/>
    <n v="451"/>
    <x v="1"/>
  </r>
  <r>
    <n v="571132"/>
    <x v="0"/>
    <x v="0"/>
    <n v="35000"/>
    <n v="35000"/>
    <n v="0"/>
    <x v="0"/>
    <x v="1"/>
    <x v="1"/>
    <n v="453"/>
    <x v="1"/>
  </r>
  <r>
    <n v="571139"/>
    <x v="0"/>
    <x v="0"/>
    <n v="25000"/>
    <n v="25000"/>
    <n v="0"/>
    <x v="0"/>
    <x v="1"/>
    <x v="1"/>
    <n v="467"/>
    <x v="1"/>
  </r>
  <r>
    <n v="571148"/>
    <x v="2"/>
    <x v="1"/>
    <n v="8000"/>
    <n v="8000"/>
    <n v="0"/>
    <x v="0"/>
    <x v="0"/>
    <x v="0"/>
    <n v="440"/>
    <x v="3"/>
  </r>
  <r>
    <n v="571160"/>
    <x v="0"/>
    <x v="1"/>
    <n v="25000"/>
    <n v="25000"/>
    <n v="0"/>
    <x v="0"/>
    <x v="1"/>
    <x v="1"/>
    <n v="472"/>
    <x v="8"/>
  </r>
  <r>
    <n v="571175"/>
    <x v="0"/>
    <x v="2"/>
    <n v="30000"/>
    <n v="30000"/>
    <n v="0"/>
    <x v="0"/>
    <x v="0"/>
    <x v="1"/>
    <n v="437"/>
    <x v="3"/>
  </r>
  <r>
    <n v="571177"/>
    <x v="1"/>
    <x v="0"/>
    <n v="500"/>
    <n v="500"/>
    <n v="0"/>
    <x v="0"/>
    <x v="1"/>
    <x v="1"/>
    <n v="395"/>
    <x v="2"/>
  </r>
  <r>
    <n v="571185"/>
    <x v="0"/>
    <x v="0"/>
    <n v="5000"/>
    <n v="2000"/>
    <n v="1"/>
    <x v="1"/>
    <x v="1"/>
    <x v="2"/>
    <n v="483"/>
    <x v="8"/>
  </r>
  <r>
    <n v="571188"/>
    <x v="0"/>
    <x v="0"/>
    <n v="31501"/>
    <n v="31501"/>
    <n v="0"/>
    <x v="0"/>
    <x v="0"/>
    <x v="1"/>
    <n v="457"/>
    <x v="1"/>
  </r>
  <r>
    <n v="571196"/>
    <x v="1"/>
    <x v="0"/>
    <n v="35000"/>
    <n v="0"/>
    <n v="1"/>
    <x v="1"/>
    <x v="0"/>
    <x v="1"/>
    <n v="420"/>
    <x v="6"/>
  </r>
  <r>
    <n v="571202"/>
    <x v="0"/>
    <x v="1"/>
    <n v="30000"/>
    <n v="30000"/>
    <n v="0"/>
    <x v="0"/>
    <x v="0"/>
    <x v="0"/>
    <n v="530"/>
    <x v="7"/>
  </r>
  <r>
    <n v="571211"/>
    <x v="2"/>
    <x v="0"/>
    <n v="30000"/>
    <n v="30000"/>
    <n v="0"/>
    <x v="0"/>
    <x v="0"/>
    <x v="1"/>
    <n v="419"/>
    <x v="6"/>
  </r>
  <r>
    <n v="571218"/>
    <x v="0"/>
    <x v="0"/>
    <n v="16500"/>
    <n v="16500"/>
    <n v="0"/>
    <x v="0"/>
    <x v="0"/>
    <x v="1"/>
    <n v="463"/>
    <x v="1"/>
  </r>
  <r>
    <n v="571231"/>
    <x v="1"/>
    <x v="0"/>
    <n v="500"/>
    <n v="500"/>
    <n v="0"/>
    <x v="0"/>
    <x v="1"/>
    <x v="1"/>
    <n v="486"/>
    <x v="8"/>
  </r>
  <r>
    <n v="571239"/>
    <x v="0"/>
    <x v="2"/>
    <n v="15000"/>
    <n v="15000"/>
    <n v="0"/>
    <x v="0"/>
    <x v="0"/>
    <x v="1"/>
    <n v="442"/>
    <x v="3"/>
  </r>
  <r>
    <n v="571243"/>
    <x v="1"/>
    <x v="0"/>
    <n v="7000"/>
    <n v="7000"/>
    <n v="0"/>
    <x v="0"/>
    <x v="1"/>
    <x v="0"/>
    <n v="480"/>
    <x v="8"/>
  </r>
  <r>
    <n v="571263"/>
    <x v="0"/>
    <x v="1"/>
    <n v="35000"/>
    <n v="35000"/>
    <n v="0"/>
    <x v="0"/>
    <x v="1"/>
    <x v="1"/>
    <n v="469"/>
    <x v="1"/>
  </r>
  <r>
    <n v="571267"/>
    <x v="1"/>
    <x v="0"/>
    <n v="22000"/>
    <n v="22000"/>
    <n v="0"/>
    <x v="0"/>
    <x v="1"/>
    <x v="0"/>
    <n v="451"/>
    <x v="1"/>
  </r>
  <r>
    <n v="571274"/>
    <x v="1"/>
    <x v="0"/>
    <n v="25000"/>
    <n v="0"/>
    <n v="1"/>
    <x v="1"/>
    <x v="1"/>
    <x v="1"/>
    <n v="450"/>
    <x v="3"/>
  </r>
  <r>
    <n v="571279"/>
    <x v="0"/>
    <x v="0"/>
    <n v="40000"/>
    <n v="40000"/>
    <n v="0"/>
    <x v="0"/>
    <x v="0"/>
    <x v="1"/>
    <n v="405"/>
    <x v="2"/>
  </r>
  <r>
    <n v="571286"/>
    <x v="1"/>
    <x v="1"/>
    <n v="30000"/>
    <n v="30000"/>
    <n v="0"/>
    <x v="0"/>
    <x v="1"/>
    <x v="2"/>
    <n v="460"/>
    <x v="1"/>
  </r>
  <r>
    <n v="571287"/>
    <x v="1"/>
    <x v="0"/>
    <n v="30000"/>
    <n v="30000"/>
    <n v="0"/>
    <x v="0"/>
    <x v="1"/>
    <x v="0"/>
    <n v="500"/>
    <x v="0"/>
  </r>
  <r>
    <n v="571291"/>
    <x v="1"/>
    <x v="1"/>
    <n v="30000"/>
    <n v="30000"/>
    <n v="0"/>
    <x v="0"/>
    <x v="0"/>
    <x v="1"/>
    <n v="391"/>
    <x v="2"/>
  </r>
  <r>
    <n v="571292"/>
    <x v="1"/>
    <x v="0"/>
    <n v="30000"/>
    <n v="30000"/>
    <n v="0"/>
    <x v="0"/>
    <x v="0"/>
    <x v="1"/>
    <n v="461"/>
    <x v="1"/>
  </r>
  <r>
    <n v="571295"/>
    <x v="0"/>
    <x v="0"/>
    <n v="5000"/>
    <n v="5000"/>
    <n v="0"/>
    <x v="0"/>
    <x v="0"/>
    <x v="0"/>
    <n v="498"/>
    <x v="0"/>
  </r>
  <r>
    <n v="571296"/>
    <x v="0"/>
    <x v="0"/>
    <n v="10000"/>
    <n v="10000"/>
    <n v="0"/>
    <x v="0"/>
    <x v="0"/>
    <x v="2"/>
    <n v="500"/>
    <x v="0"/>
  </r>
  <r>
    <n v="571305"/>
    <x v="0"/>
    <x v="0"/>
    <n v="30000"/>
    <n v="30000"/>
    <n v="0"/>
    <x v="0"/>
    <x v="1"/>
    <x v="1"/>
    <n v="439"/>
    <x v="3"/>
  </r>
  <r>
    <n v="571308"/>
    <x v="1"/>
    <x v="0"/>
    <n v="500"/>
    <n v="500"/>
    <n v="0"/>
    <x v="0"/>
    <x v="1"/>
    <x v="1"/>
    <n v="428"/>
    <x v="6"/>
  </r>
  <r>
    <n v="571312"/>
    <x v="1"/>
    <x v="0"/>
    <n v="500"/>
    <n v="500"/>
    <n v="0"/>
    <x v="0"/>
    <x v="0"/>
    <x v="1"/>
    <n v="428"/>
    <x v="6"/>
  </r>
  <r>
    <n v="571321"/>
    <x v="0"/>
    <x v="0"/>
    <n v="25000"/>
    <n v="25000"/>
    <n v="0"/>
    <x v="0"/>
    <x v="0"/>
    <x v="0"/>
    <n v="457"/>
    <x v="1"/>
  </r>
  <r>
    <n v="571325"/>
    <x v="0"/>
    <x v="0"/>
    <n v="30000"/>
    <n v="30000"/>
    <n v="0"/>
    <x v="0"/>
    <x v="1"/>
    <x v="1"/>
    <n v="468"/>
    <x v="1"/>
  </r>
  <r>
    <n v="571351"/>
    <x v="1"/>
    <x v="0"/>
    <n v="25000"/>
    <n v="25000"/>
    <n v="0"/>
    <x v="0"/>
    <x v="0"/>
    <x v="0"/>
    <n v="414"/>
    <x v="6"/>
  </r>
  <r>
    <n v="571368"/>
    <x v="1"/>
    <x v="2"/>
    <n v="500"/>
    <n v="500"/>
    <n v="0"/>
    <x v="0"/>
    <x v="1"/>
    <x v="1"/>
    <n v="451"/>
    <x v="1"/>
  </r>
  <r>
    <n v="571379"/>
    <x v="0"/>
    <x v="0"/>
    <n v="30000"/>
    <n v="30000"/>
    <n v="0"/>
    <x v="0"/>
    <x v="0"/>
    <x v="1"/>
    <n v="430"/>
    <x v="6"/>
  </r>
  <r>
    <n v="571380"/>
    <x v="0"/>
    <x v="0"/>
    <n v="40000"/>
    <n v="40000"/>
    <n v="0"/>
    <x v="0"/>
    <x v="1"/>
    <x v="1"/>
    <n v="461"/>
    <x v="1"/>
  </r>
  <r>
    <n v="571384"/>
    <x v="0"/>
    <x v="1"/>
    <n v="30000"/>
    <n v="30000"/>
    <n v="0"/>
    <x v="0"/>
    <x v="0"/>
    <x v="1"/>
    <n v="448"/>
    <x v="3"/>
  </r>
  <r>
    <n v="571387"/>
    <x v="0"/>
    <x v="2"/>
    <n v="30000"/>
    <n v="30000"/>
    <n v="0"/>
    <x v="0"/>
    <x v="1"/>
    <x v="0"/>
    <n v="496"/>
    <x v="0"/>
  </r>
  <r>
    <n v="571392"/>
    <x v="0"/>
    <x v="1"/>
    <n v="10000"/>
    <n v="10000"/>
    <n v="0"/>
    <x v="0"/>
    <x v="1"/>
    <x v="0"/>
    <n v="530"/>
    <x v="7"/>
  </r>
  <r>
    <n v="571415"/>
    <x v="1"/>
    <x v="0"/>
    <n v="10000"/>
    <n v="10000"/>
    <n v="0"/>
    <x v="0"/>
    <x v="0"/>
    <x v="1"/>
    <n v="437"/>
    <x v="3"/>
  </r>
  <r>
    <n v="571423"/>
    <x v="0"/>
    <x v="0"/>
    <n v="4800"/>
    <n v="4800"/>
    <n v="0"/>
    <x v="0"/>
    <x v="1"/>
    <x v="2"/>
    <n v="443"/>
    <x v="3"/>
  </r>
  <r>
    <n v="571436"/>
    <x v="0"/>
    <x v="0"/>
    <n v="5000"/>
    <n v="5000"/>
    <n v="0"/>
    <x v="0"/>
    <x v="1"/>
    <x v="2"/>
    <n v="475"/>
    <x v="8"/>
  </r>
  <r>
    <n v="571448"/>
    <x v="1"/>
    <x v="0"/>
    <n v="30000"/>
    <n v="1"/>
    <n v="1"/>
    <x v="1"/>
    <x v="0"/>
    <x v="1"/>
    <n v="442"/>
    <x v="3"/>
  </r>
  <r>
    <n v="571477"/>
    <x v="1"/>
    <x v="1"/>
    <n v="30000"/>
    <n v="30000"/>
    <n v="0"/>
    <x v="0"/>
    <x v="0"/>
    <x v="1"/>
    <n v="462"/>
    <x v="1"/>
  </r>
  <r>
    <n v="571483"/>
    <x v="2"/>
    <x v="1"/>
    <n v="25000"/>
    <n v="25000"/>
    <n v="0"/>
    <x v="0"/>
    <x v="0"/>
    <x v="1"/>
    <n v="538"/>
    <x v="9"/>
  </r>
  <r>
    <n v="571488"/>
    <x v="1"/>
    <x v="0"/>
    <n v="18000"/>
    <n v="18000"/>
    <n v="0"/>
    <x v="0"/>
    <x v="0"/>
    <x v="1"/>
    <n v="440"/>
    <x v="3"/>
  </r>
  <r>
    <n v="571499"/>
    <x v="1"/>
    <x v="0"/>
    <n v="7000"/>
    <n v="7000"/>
    <n v="0"/>
    <x v="0"/>
    <x v="0"/>
    <x v="0"/>
    <n v="431"/>
    <x v="3"/>
  </r>
  <r>
    <n v="571500"/>
    <x v="1"/>
    <x v="1"/>
    <n v="30000"/>
    <n v="30000"/>
    <n v="0"/>
    <x v="0"/>
    <x v="1"/>
    <x v="1"/>
    <n v="439"/>
    <x v="3"/>
  </r>
  <r>
    <n v="571514"/>
    <x v="0"/>
    <x v="0"/>
    <n v="65000"/>
    <n v="65000"/>
    <n v="0"/>
    <x v="0"/>
    <x v="0"/>
    <x v="2"/>
    <n v="528"/>
    <x v="7"/>
  </r>
  <r>
    <n v="571528"/>
    <x v="0"/>
    <x v="0"/>
    <n v="28500"/>
    <n v="28500"/>
    <n v="0"/>
    <x v="0"/>
    <x v="0"/>
    <x v="1"/>
    <n v="450"/>
    <x v="3"/>
  </r>
  <r>
    <n v="571556"/>
    <x v="1"/>
    <x v="0"/>
    <n v="10000"/>
    <n v="10000"/>
    <n v="0"/>
    <x v="0"/>
    <x v="1"/>
    <x v="2"/>
    <n v="409"/>
    <x v="2"/>
  </r>
  <r>
    <n v="571563"/>
    <x v="1"/>
    <x v="0"/>
    <n v="15280"/>
    <n v="15280"/>
    <n v="0"/>
    <x v="0"/>
    <x v="1"/>
    <x v="1"/>
    <n v="432"/>
    <x v="3"/>
  </r>
  <r>
    <n v="571573"/>
    <x v="0"/>
    <x v="0"/>
    <n v="15000"/>
    <n v="15000"/>
    <n v="0"/>
    <x v="0"/>
    <x v="0"/>
    <x v="1"/>
    <n v="466"/>
    <x v="1"/>
  </r>
  <r>
    <n v="571577"/>
    <x v="0"/>
    <x v="1"/>
    <n v="30000"/>
    <n v="30000"/>
    <n v="0"/>
    <x v="0"/>
    <x v="0"/>
    <x v="2"/>
    <n v="423"/>
    <x v="6"/>
  </r>
  <r>
    <n v="571598"/>
    <x v="0"/>
    <x v="1"/>
    <n v="21000"/>
    <n v="21000"/>
    <n v="0"/>
    <x v="0"/>
    <x v="1"/>
    <x v="1"/>
    <n v="476"/>
    <x v="8"/>
  </r>
  <r>
    <n v="571615"/>
    <x v="0"/>
    <x v="2"/>
    <n v="35000"/>
    <n v="35000"/>
    <n v="0"/>
    <x v="0"/>
    <x v="0"/>
    <x v="0"/>
    <n v="421"/>
    <x v="6"/>
  </r>
  <r>
    <n v="571616"/>
    <x v="0"/>
    <x v="0"/>
    <n v="20000"/>
    <n v="20000"/>
    <n v="0"/>
    <x v="0"/>
    <x v="0"/>
    <x v="1"/>
    <n v="444"/>
    <x v="3"/>
  </r>
  <r>
    <n v="571617"/>
    <x v="1"/>
    <x v="0"/>
    <n v="17000"/>
    <n v="17000"/>
    <n v="0"/>
    <x v="0"/>
    <x v="0"/>
    <x v="1"/>
    <n v="366"/>
    <x v="5"/>
  </r>
  <r>
    <n v="571619"/>
    <x v="0"/>
    <x v="2"/>
    <n v="25000"/>
    <n v="25000"/>
    <n v="0"/>
    <x v="0"/>
    <x v="0"/>
    <x v="0"/>
    <n v="510"/>
    <x v="0"/>
  </r>
  <r>
    <n v="571622"/>
    <x v="1"/>
    <x v="0"/>
    <n v="18000"/>
    <n v="0"/>
    <n v="1"/>
    <x v="1"/>
    <x v="0"/>
    <x v="1"/>
    <n v="393"/>
    <x v="2"/>
  </r>
  <r>
    <n v="571624"/>
    <x v="1"/>
    <x v="0"/>
    <n v="16000"/>
    <n v="16000"/>
    <n v="0"/>
    <x v="0"/>
    <x v="0"/>
    <x v="1"/>
    <n v="386"/>
    <x v="4"/>
  </r>
  <r>
    <n v="571631"/>
    <x v="0"/>
    <x v="2"/>
    <n v="25000"/>
    <n v="25000"/>
    <n v="0"/>
    <x v="0"/>
    <x v="1"/>
    <x v="2"/>
    <n v="510"/>
    <x v="0"/>
  </r>
  <r>
    <n v="571642"/>
    <x v="0"/>
    <x v="0"/>
    <n v="20000"/>
    <n v="20000"/>
    <n v="0"/>
    <x v="0"/>
    <x v="1"/>
    <x v="1"/>
    <n v="420"/>
    <x v="6"/>
  </r>
  <r>
    <n v="571655"/>
    <x v="0"/>
    <x v="1"/>
    <n v="35000"/>
    <n v="35000"/>
    <n v="0"/>
    <x v="0"/>
    <x v="1"/>
    <x v="1"/>
    <n v="532"/>
    <x v="9"/>
  </r>
  <r>
    <n v="571668"/>
    <x v="0"/>
    <x v="1"/>
    <n v="30000"/>
    <n v="30000"/>
    <n v="0"/>
    <x v="0"/>
    <x v="1"/>
    <x v="1"/>
    <n v="434"/>
    <x v="3"/>
  </r>
  <r>
    <n v="571672"/>
    <x v="0"/>
    <x v="0"/>
    <n v="33000"/>
    <n v="33000"/>
    <n v="0"/>
    <x v="0"/>
    <x v="1"/>
    <x v="2"/>
    <n v="486"/>
    <x v="8"/>
  </r>
  <r>
    <n v="571674"/>
    <x v="0"/>
    <x v="0"/>
    <n v="35000"/>
    <n v="35000"/>
    <n v="0"/>
    <x v="0"/>
    <x v="0"/>
    <x v="1"/>
    <n v="486"/>
    <x v="8"/>
  </r>
  <r>
    <n v="571677"/>
    <x v="0"/>
    <x v="1"/>
    <n v="5000"/>
    <n v="5000"/>
    <n v="0"/>
    <x v="0"/>
    <x v="0"/>
    <x v="1"/>
    <n v="405"/>
    <x v="2"/>
  </r>
  <r>
    <n v="571689"/>
    <x v="1"/>
    <x v="0"/>
    <n v="18000"/>
    <n v="2052.8000000000002"/>
    <n v="1"/>
    <x v="1"/>
    <x v="0"/>
    <x v="1"/>
    <n v="404"/>
    <x v="2"/>
  </r>
  <r>
    <n v="571715"/>
    <x v="0"/>
    <x v="0"/>
    <n v="30000"/>
    <n v="30000"/>
    <n v="0"/>
    <x v="0"/>
    <x v="1"/>
    <x v="1"/>
    <n v="483"/>
    <x v="8"/>
  </r>
  <r>
    <n v="571766"/>
    <x v="0"/>
    <x v="0"/>
    <n v="30000"/>
    <n v="30000"/>
    <n v="0"/>
    <x v="0"/>
    <x v="0"/>
    <x v="1"/>
    <n v="479"/>
    <x v="8"/>
  </r>
  <r>
    <n v="571767"/>
    <x v="0"/>
    <x v="2"/>
    <n v="30000"/>
    <n v="30000"/>
    <n v="0"/>
    <x v="0"/>
    <x v="0"/>
    <x v="1"/>
    <n v="508"/>
    <x v="0"/>
  </r>
  <r>
    <n v="571768"/>
    <x v="0"/>
    <x v="1"/>
    <n v="60000"/>
    <n v="60000"/>
    <n v="0"/>
    <x v="0"/>
    <x v="0"/>
    <x v="0"/>
    <n v="490"/>
    <x v="8"/>
  </r>
  <r>
    <n v="571779"/>
    <x v="0"/>
    <x v="0"/>
    <n v="59000"/>
    <n v="59000"/>
    <n v="0"/>
    <x v="0"/>
    <x v="0"/>
    <x v="2"/>
    <n v="447"/>
    <x v="3"/>
  </r>
  <r>
    <n v="571780"/>
    <x v="0"/>
    <x v="1"/>
    <n v="28000"/>
    <n v="28000"/>
    <n v="0"/>
    <x v="0"/>
    <x v="1"/>
    <x v="1"/>
    <n v="516"/>
    <x v="7"/>
  </r>
  <r>
    <n v="571792"/>
    <x v="0"/>
    <x v="1"/>
    <n v="25000"/>
    <n v="25000"/>
    <n v="0"/>
    <x v="0"/>
    <x v="0"/>
    <x v="0"/>
    <n v="448"/>
    <x v="3"/>
  </r>
  <r>
    <n v="571793"/>
    <x v="0"/>
    <x v="1"/>
    <n v="25000"/>
    <n v="25000"/>
    <n v="0"/>
    <x v="0"/>
    <x v="1"/>
    <x v="1"/>
    <n v="452"/>
    <x v="1"/>
  </r>
  <r>
    <n v="571798"/>
    <x v="0"/>
    <x v="0"/>
    <n v="54000"/>
    <n v="47488"/>
    <n v="1"/>
    <x v="1"/>
    <x v="1"/>
    <x v="0"/>
    <n v="487"/>
    <x v="8"/>
  </r>
  <r>
    <n v="571812"/>
    <x v="0"/>
    <x v="1"/>
    <n v="30000"/>
    <n v="30000"/>
    <n v="0"/>
    <x v="0"/>
    <x v="0"/>
    <x v="1"/>
    <n v="471"/>
    <x v="8"/>
  </r>
  <r>
    <n v="571825"/>
    <x v="1"/>
    <x v="0"/>
    <n v="24000"/>
    <n v="24000"/>
    <n v="0"/>
    <x v="0"/>
    <x v="1"/>
    <x v="2"/>
    <n v="401"/>
    <x v="2"/>
  </r>
  <r>
    <n v="571839"/>
    <x v="0"/>
    <x v="1"/>
    <n v="35000"/>
    <n v="35000"/>
    <n v="0"/>
    <x v="0"/>
    <x v="1"/>
    <x v="0"/>
    <n v="502"/>
    <x v="0"/>
  </r>
  <r>
    <n v="571849"/>
    <x v="0"/>
    <x v="0"/>
    <n v="12000"/>
    <n v="12000"/>
    <n v="0"/>
    <x v="0"/>
    <x v="0"/>
    <x v="1"/>
    <n v="489"/>
    <x v="8"/>
  </r>
  <r>
    <n v="571851"/>
    <x v="1"/>
    <x v="0"/>
    <n v="500"/>
    <n v="500"/>
    <n v="0"/>
    <x v="0"/>
    <x v="0"/>
    <x v="1"/>
    <n v="496"/>
    <x v="0"/>
  </r>
  <r>
    <n v="571861"/>
    <x v="0"/>
    <x v="1"/>
    <n v="70500"/>
    <n v="70500"/>
    <n v="0"/>
    <x v="0"/>
    <x v="1"/>
    <x v="0"/>
    <n v="456"/>
    <x v="1"/>
  </r>
  <r>
    <n v="571864"/>
    <x v="1"/>
    <x v="0"/>
    <n v="10000"/>
    <n v="10000"/>
    <n v="0"/>
    <x v="0"/>
    <x v="1"/>
    <x v="1"/>
    <n v="495"/>
    <x v="0"/>
  </r>
  <r>
    <n v="571878"/>
    <x v="0"/>
    <x v="1"/>
    <n v="10000"/>
    <n v="10000"/>
    <n v="0"/>
    <x v="0"/>
    <x v="0"/>
    <x v="1"/>
    <n v="501"/>
    <x v="0"/>
  </r>
  <r>
    <n v="571888"/>
    <x v="0"/>
    <x v="0"/>
    <n v="30000"/>
    <n v="30000"/>
    <n v="0"/>
    <x v="0"/>
    <x v="1"/>
    <x v="2"/>
    <n v="514"/>
    <x v="7"/>
  </r>
  <r>
    <n v="571913"/>
    <x v="0"/>
    <x v="0"/>
    <n v="32500"/>
    <n v="32500"/>
    <n v="0"/>
    <x v="0"/>
    <x v="0"/>
    <x v="1"/>
    <n v="432"/>
    <x v="3"/>
  </r>
  <r>
    <n v="571917"/>
    <x v="1"/>
    <x v="0"/>
    <n v="17000"/>
    <n v="17000"/>
    <n v="0"/>
    <x v="0"/>
    <x v="0"/>
    <x v="1"/>
    <n v="402"/>
    <x v="2"/>
  </r>
  <r>
    <n v="571922"/>
    <x v="0"/>
    <x v="0"/>
    <n v="3000"/>
    <n v="0"/>
    <n v="1"/>
    <x v="1"/>
    <x v="0"/>
    <x v="1"/>
    <n v="398"/>
    <x v="2"/>
  </r>
  <r>
    <n v="571936"/>
    <x v="1"/>
    <x v="0"/>
    <n v="20000"/>
    <n v="20000"/>
    <n v="0"/>
    <x v="0"/>
    <x v="1"/>
    <x v="0"/>
    <n v="420"/>
    <x v="6"/>
  </r>
  <r>
    <n v="571939"/>
    <x v="0"/>
    <x v="1"/>
    <n v="20000"/>
    <n v="20000"/>
    <n v="0"/>
    <x v="0"/>
    <x v="0"/>
    <x v="1"/>
    <n v="397"/>
    <x v="2"/>
  </r>
  <r>
    <n v="571950"/>
    <x v="1"/>
    <x v="0"/>
    <n v="40000"/>
    <n v="40000"/>
    <n v="0"/>
    <x v="0"/>
    <x v="0"/>
    <x v="1"/>
    <n v="444"/>
    <x v="3"/>
  </r>
  <r>
    <n v="571976"/>
    <x v="0"/>
    <x v="1"/>
    <n v="15000"/>
    <n v="15000"/>
    <n v="0"/>
    <x v="0"/>
    <x v="1"/>
    <x v="0"/>
    <n v="525"/>
    <x v="7"/>
  </r>
  <r>
    <n v="571982"/>
    <x v="0"/>
    <x v="2"/>
    <n v="50000"/>
    <n v="50000"/>
    <n v="0"/>
    <x v="0"/>
    <x v="1"/>
    <x v="1"/>
    <n v="524"/>
    <x v="7"/>
  </r>
  <r>
    <n v="571998"/>
    <x v="2"/>
    <x v="0"/>
    <n v="20000"/>
    <n v="4757.1799999999994"/>
    <n v="1"/>
    <x v="1"/>
    <x v="0"/>
    <x v="1"/>
    <n v="341"/>
    <x v="11"/>
  </r>
  <r>
    <n v="572029"/>
    <x v="0"/>
    <x v="0"/>
    <n v="30000"/>
    <n v="30000"/>
    <n v="0"/>
    <x v="0"/>
    <x v="0"/>
    <x v="1"/>
    <n v="393"/>
    <x v="2"/>
  </r>
  <r>
    <n v="572033"/>
    <x v="1"/>
    <x v="0"/>
    <n v="600"/>
    <n v="600"/>
    <n v="0"/>
    <x v="0"/>
    <x v="0"/>
    <x v="0"/>
    <n v="484"/>
    <x v="8"/>
  </r>
  <r>
    <n v="572038"/>
    <x v="0"/>
    <x v="1"/>
    <n v="30000"/>
    <n v="30000"/>
    <n v="0"/>
    <x v="0"/>
    <x v="0"/>
    <x v="1"/>
    <n v="488"/>
    <x v="8"/>
  </r>
  <r>
    <n v="572055"/>
    <x v="0"/>
    <x v="0"/>
    <n v="20000"/>
    <n v="20000"/>
    <n v="0"/>
    <x v="0"/>
    <x v="0"/>
    <x v="1"/>
    <n v="418"/>
    <x v="6"/>
  </r>
  <r>
    <n v="572060"/>
    <x v="1"/>
    <x v="2"/>
    <n v="25000"/>
    <n v="25000"/>
    <n v="0"/>
    <x v="0"/>
    <x v="0"/>
    <x v="1"/>
    <n v="414"/>
    <x v="6"/>
  </r>
  <r>
    <n v="572098"/>
    <x v="0"/>
    <x v="0"/>
    <n v="34000"/>
    <n v="34000"/>
    <n v="0"/>
    <x v="0"/>
    <x v="0"/>
    <x v="1"/>
    <n v="495"/>
    <x v="0"/>
  </r>
  <r>
    <n v="572104"/>
    <x v="0"/>
    <x v="1"/>
    <n v="45600"/>
    <n v="45600"/>
    <n v="0"/>
    <x v="0"/>
    <x v="1"/>
    <x v="1"/>
    <n v="536"/>
    <x v="9"/>
  </r>
  <r>
    <n v="572110"/>
    <x v="0"/>
    <x v="0"/>
    <n v="15000"/>
    <n v="0"/>
    <n v="1"/>
    <x v="1"/>
    <x v="0"/>
    <x v="1"/>
    <n v="431"/>
    <x v="3"/>
  </r>
  <r>
    <n v="572114"/>
    <x v="1"/>
    <x v="0"/>
    <n v="500"/>
    <n v="500"/>
    <n v="0"/>
    <x v="0"/>
    <x v="0"/>
    <x v="0"/>
    <n v="484"/>
    <x v="8"/>
  </r>
  <r>
    <n v="572176"/>
    <x v="0"/>
    <x v="0"/>
    <n v="35000"/>
    <n v="35000"/>
    <n v="0"/>
    <x v="0"/>
    <x v="1"/>
    <x v="1"/>
    <n v="442"/>
    <x v="3"/>
  </r>
  <r>
    <n v="572190"/>
    <x v="0"/>
    <x v="2"/>
    <n v="21800"/>
    <n v="21800"/>
    <n v="0"/>
    <x v="0"/>
    <x v="1"/>
    <x v="1"/>
    <n v="481"/>
    <x v="8"/>
  </r>
  <r>
    <n v="572198"/>
    <x v="0"/>
    <x v="0"/>
    <n v="30000"/>
    <n v="30000"/>
    <n v="0"/>
    <x v="0"/>
    <x v="1"/>
    <x v="1"/>
    <n v="489"/>
    <x v="8"/>
  </r>
  <r>
    <n v="572214"/>
    <x v="2"/>
    <x v="2"/>
    <n v="20000"/>
    <n v="20000"/>
    <n v="0"/>
    <x v="0"/>
    <x v="0"/>
    <x v="0"/>
    <n v="484"/>
    <x v="8"/>
  </r>
  <r>
    <n v="572243"/>
    <x v="0"/>
    <x v="0"/>
    <n v="4000"/>
    <n v="4000"/>
    <n v="0"/>
    <x v="0"/>
    <x v="0"/>
    <x v="0"/>
    <n v="538"/>
    <x v="9"/>
  </r>
  <r>
    <n v="572244"/>
    <x v="1"/>
    <x v="0"/>
    <n v="1500"/>
    <n v="1500"/>
    <n v="0"/>
    <x v="0"/>
    <x v="0"/>
    <x v="0"/>
    <n v="510"/>
    <x v="0"/>
  </r>
  <r>
    <n v="572286"/>
    <x v="0"/>
    <x v="0"/>
    <n v="25000"/>
    <n v="25000"/>
    <n v="0"/>
    <x v="0"/>
    <x v="0"/>
    <x v="2"/>
    <n v="452"/>
    <x v="1"/>
  </r>
  <r>
    <n v="572288"/>
    <x v="0"/>
    <x v="0"/>
    <n v="24000"/>
    <n v="24000"/>
    <n v="0"/>
    <x v="0"/>
    <x v="1"/>
    <x v="1"/>
    <n v="458"/>
    <x v="1"/>
  </r>
  <r>
    <n v="572462"/>
    <x v="0"/>
    <x v="0"/>
    <n v="50000"/>
    <n v="50000"/>
    <n v="0"/>
    <x v="0"/>
    <x v="0"/>
    <x v="0"/>
    <n v="445"/>
    <x v="3"/>
  </r>
  <r>
    <n v="572553"/>
    <x v="1"/>
    <x v="0"/>
    <n v="35000"/>
    <n v="35000"/>
    <n v="0"/>
    <x v="0"/>
    <x v="1"/>
    <x v="1"/>
    <n v="445"/>
    <x v="3"/>
  </r>
  <r>
    <n v="572571"/>
    <x v="2"/>
    <x v="0"/>
    <n v="16800"/>
    <n v="16800"/>
    <n v="0"/>
    <x v="0"/>
    <x v="1"/>
    <x v="1"/>
    <n v="457"/>
    <x v="1"/>
  </r>
  <r>
    <n v="572572"/>
    <x v="0"/>
    <x v="0"/>
    <n v="24500"/>
    <n v="24500"/>
    <n v="0"/>
    <x v="0"/>
    <x v="0"/>
    <x v="0"/>
    <n v="488"/>
    <x v="8"/>
  </r>
  <r>
    <n v="572591"/>
    <x v="0"/>
    <x v="0"/>
    <n v="18000"/>
    <n v="18000"/>
    <n v="0"/>
    <x v="0"/>
    <x v="1"/>
    <x v="0"/>
    <n v="481"/>
    <x v="8"/>
  </r>
  <r>
    <n v="572610"/>
    <x v="0"/>
    <x v="0"/>
    <n v="30000"/>
    <n v="30000"/>
    <n v="0"/>
    <x v="0"/>
    <x v="0"/>
    <x v="0"/>
    <n v="500"/>
    <x v="0"/>
  </r>
  <r>
    <n v="572628"/>
    <x v="1"/>
    <x v="0"/>
    <n v="500"/>
    <n v="500"/>
    <n v="0"/>
    <x v="0"/>
    <x v="0"/>
    <x v="1"/>
    <n v="456"/>
    <x v="1"/>
  </r>
  <r>
    <n v="572634"/>
    <x v="0"/>
    <x v="0"/>
    <n v="29500"/>
    <n v="29500"/>
    <n v="0"/>
    <x v="0"/>
    <x v="0"/>
    <x v="0"/>
    <n v="447"/>
    <x v="3"/>
  </r>
  <r>
    <n v="572636"/>
    <x v="0"/>
    <x v="0"/>
    <n v="35000"/>
    <n v="0"/>
    <n v="1"/>
    <x v="1"/>
    <x v="0"/>
    <x v="2"/>
    <n v="445"/>
    <x v="3"/>
  </r>
  <r>
    <n v="572637"/>
    <x v="0"/>
    <x v="0"/>
    <n v="30000"/>
    <n v="30000"/>
    <n v="0"/>
    <x v="0"/>
    <x v="1"/>
    <x v="0"/>
    <n v="487"/>
    <x v="8"/>
  </r>
  <r>
    <n v="572642"/>
    <x v="0"/>
    <x v="1"/>
    <n v="30000"/>
    <n v="30000"/>
    <n v="0"/>
    <x v="0"/>
    <x v="0"/>
    <x v="1"/>
    <n v="494"/>
    <x v="0"/>
  </r>
  <r>
    <n v="572647"/>
    <x v="0"/>
    <x v="2"/>
    <n v="15000"/>
    <n v="15000"/>
    <n v="0"/>
    <x v="0"/>
    <x v="0"/>
    <x v="1"/>
    <n v="470"/>
    <x v="1"/>
  </r>
  <r>
    <n v="572650"/>
    <x v="0"/>
    <x v="0"/>
    <n v="35000"/>
    <n v="35000"/>
    <n v="0"/>
    <x v="0"/>
    <x v="1"/>
    <x v="2"/>
    <n v="465"/>
    <x v="1"/>
  </r>
  <r>
    <n v="572660"/>
    <x v="0"/>
    <x v="0"/>
    <n v="50000"/>
    <n v="25000"/>
    <n v="1"/>
    <x v="1"/>
    <x v="0"/>
    <x v="1"/>
    <n v="434"/>
    <x v="3"/>
  </r>
  <r>
    <n v="572674"/>
    <x v="0"/>
    <x v="0"/>
    <n v="10500"/>
    <n v="10500"/>
    <n v="0"/>
    <x v="0"/>
    <x v="0"/>
    <x v="0"/>
    <n v="483"/>
    <x v="8"/>
  </r>
  <r>
    <n v="572677"/>
    <x v="0"/>
    <x v="1"/>
    <n v="30000"/>
    <n v="30000"/>
    <n v="0"/>
    <x v="0"/>
    <x v="1"/>
    <x v="1"/>
    <n v="542"/>
    <x v="9"/>
  </r>
  <r>
    <n v="572685"/>
    <x v="0"/>
    <x v="0"/>
    <n v="20000"/>
    <n v="20000"/>
    <n v="0"/>
    <x v="0"/>
    <x v="1"/>
    <x v="2"/>
    <n v="515"/>
    <x v="7"/>
  </r>
  <r>
    <n v="572695"/>
    <x v="0"/>
    <x v="0"/>
    <n v="25000"/>
    <n v="0"/>
    <n v="1"/>
    <x v="1"/>
    <x v="0"/>
    <x v="2"/>
    <n v="395"/>
    <x v="2"/>
  </r>
  <r>
    <n v="572697"/>
    <x v="0"/>
    <x v="2"/>
    <n v="500"/>
    <n v="500"/>
    <n v="0"/>
    <x v="0"/>
    <x v="1"/>
    <x v="2"/>
    <n v="527"/>
    <x v="7"/>
  </r>
  <r>
    <n v="572706"/>
    <x v="0"/>
    <x v="1"/>
    <n v="75000"/>
    <n v="75000"/>
    <n v="0"/>
    <x v="0"/>
    <x v="0"/>
    <x v="1"/>
    <n v="454"/>
    <x v="1"/>
  </r>
  <r>
    <n v="572711"/>
    <x v="0"/>
    <x v="0"/>
    <n v="10000"/>
    <n v="10000"/>
    <n v="0"/>
    <x v="0"/>
    <x v="1"/>
    <x v="0"/>
    <n v="499"/>
    <x v="0"/>
  </r>
  <r>
    <n v="572720"/>
    <x v="0"/>
    <x v="2"/>
    <n v="25000"/>
    <n v="25000"/>
    <n v="0"/>
    <x v="0"/>
    <x v="0"/>
    <x v="0"/>
    <n v="504"/>
    <x v="0"/>
  </r>
  <r>
    <n v="572728"/>
    <x v="0"/>
    <x v="1"/>
    <n v="5000"/>
    <n v="5000"/>
    <n v="0"/>
    <x v="0"/>
    <x v="1"/>
    <x v="0"/>
    <n v="492"/>
    <x v="0"/>
  </r>
  <r>
    <n v="572729"/>
    <x v="0"/>
    <x v="1"/>
    <n v="10000"/>
    <n v="10000"/>
    <n v="0"/>
    <x v="0"/>
    <x v="1"/>
    <x v="1"/>
    <n v="529"/>
    <x v="7"/>
  </r>
  <r>
    <n v="572731"/>
    <x v="1"/>
    <x v="1"/>
    <n v="15000"/>
    <n v="15000"/>
    <n v="0"/>
    <x v="0"/>
    <x v="0"/>
    <x v="1"/>
    <n v="434"/>
    <x v="3"/>
  </r>
  <r>
    <n v="572733"/>
    <x v="0"/>
    <x v="0"/>
    <n v="20000"/>
    <n v="20000"/>
    <n v="0"/>
    <x v="0"/>
    <x v="0"/>
    <x v="2"/>
    <n v="527"/>
    <x v="7"/>
  </r>
  <r>
    <n v="572749"/>
    <x v="1"/>
    <x v="0"/>
    <n v="20000"/>
    <n v="20000"/>
    <n v="0"/>
    <x v="0"/>
    <x v="1"/>
    <x v="0"/>
    <n v="418"/>
    <x v="6"/>
  </r>
  <r>
    <n v="572752"/>
    <x v="1"/>
    <x v="0"/>
    <n v="500"/>
    <n v="500"/>
    <n v="0"/>
    <x v="0"/>
    <x v="1"/>
    <x v="0"/>
    <n v="492"/>
    <x v="0"/>
  </r>
  <r>
    <n v="572753"/>
    <x v="0"/>
    <x v="1"/>
    <n v="35500"/>
    <n v="35500"/>
    <n v="0"/>
    <x v="0"/>
    <x v="1"/>
    <x v="0"/>
    <n v="535"/>
    <x v="9"/>
  </r>
  <r>
    <n v="572758"/>
    <x v="1"/>
    <x v="0"/>
    <n v="25000"/>
    <n v="25000"/>
    <n v="0"/>
    <x v="0"/>
    <x v="1"/>
    <x v="2"/>
    <n v="551"/>
    <x v="10"/>
  </r>
  <r>
    <n v="572767"/>
    <x v="1"/>
    <x v="0"/>
    <n v="10000"/>
    <n v="10000"/>
    <n v="0"/>
    <x v="0"/>
    <x v="1"/>
    <x v="0"/>
    <n v="495"/>
    <x v="0"/>
  </r>
  <r>
    <n v="572775"/>
    <x v="2"/>
    <x v="1"/>
    <n v="15000"/>
    <n v="15000"/>
    <n v="0"/>
    <x v="0"/>
    <x v="1"/>
    <x v="1"/>
    <n v="456"/>
    <x v="1"/>
  </r>
  <r>
    <n v="572790"/>
    <x v="0"/>
    <x v="1"/>
    <n v="25000"/>
    <n v="25000"/>
    <n v="0"/>
    <x v="0"/>
    <x v="1"/>
    <x v="1"/>
    <n v="517"/>
    <x v="7"/>
  </r>
  <r>
    <n v="572794"/>
    <x v="0"/>
    <x v="1"/>
    <n v="40500"/>
    <n v="40500"/>
    <n v="0"/>
    <x v="0"/>
    <x v="1"/>
    <x v="0"/>
    <n v="503"/>
    <x v="0"/>
  </r>
  <r>
    <n v="572796"/>
    <x v="1"/>
    <x v="0"/>
    <n v="45000"/>
    <n v="45000"/>
    <n v="0"/>
    <x v="0"/>
    <x v="1"/>
    <x v="2"/>
    <n v="517"/>
    <x v="7"/>
  </r>
  <r>
    <n v="572810"/>
    <x v="0"/>
    <x v="0"/>
    <n v="10000"/>
    <n v="10000"/>
    <n v="0"/>
    <x v="0"/>
    <x v="0"/>
    <x v="2"/>
    <n v="471"/>
    <x v="8"/>
  </r>
  <r>
    <n v="572823"/>
    <x v="0"/>
    <x v="1"/>
    <n v="5000"/>
    <n v="5000"/>
    <n v="0"/>
    <x v="0"/>
    <x v="1"/>
    <x v="1"/>
    <n v="471"/>
    <x v="8"/>
  </r>
  <r>
    <n v="572828"/>
    <x v="0"/>
    <x v="0"/>
    <n v="60000"/>
    <n v="60000"/>
    <n v="0"/>
    <x v="0"/>
    <x v="1"/>
    <x v="1"/>
    <n v="494"/>
    <x v="0"/>
  </r>
  <r>
    <n v="572832"/>
    <x v="0"/>
    <x v="0"/>
    <n v="25500"/>
    <n v="13500"/>
    <n v="1"/>
    <x v="1"/>
    <x v="0"/>
    <x v="2"/>
    <n v="452"/>
    <x v="1"/>
  </r>
  <r>
    <n v="572835"/>
    <x v="0"/>
    <x v="1"/>
    <n v="15000"/>
    <n v="15000"/>
    <n v="0"/>
    <x v="0"/>
    <x v="0"/>
    <x v="2"/>
    <n v="477"/>
    <x v="8"/>
  </r>
  <r>
    <n v="572838"/>
    <x v="0"/>
    <x v="1"/>
    <n v="5000"/>
    <n v="5000"/>
    <n v="0"/>
    <x v="0"/>
    <x v="1"/>
    <x v="0"/>
    <n v="547"/>
    <x v="9"/>
  </r>
  <r>
    <n v="572849"/>
    <x v="0"/>
    <x v="1"/>
    <n v="20000"/>
    <n v="20000"/>
    <n v="0"/>
    <x v="0"/>
    <x v="0"/>
    <x v="1"/>
    <n v="453"/>
    <x v="1"/>
  </r>
  <r>
    <n v="572869"/>
    <x v="0"/>
    <x v="0"/>
    <n v="500"/>
    <n v="500"/>
    <n v="0"/>
    <x v="0"/>
    <x v="0"/>
    <x v="0"/>
    <n v="529"/>
    <x v="7"/>
  </r>
  <r>
    <n v="572872"/>
    <x v="0"/>
    <x v="0"/>
    <n v="21000"/>
    <n v="21000"/>
    <n v="0"/>
    <x v="0"/>
    <x v="0"/>
    <x v="1"/>
    <n v="444"/>
    <x v="3"/>
  </r>
  <r>
    <n v="572910"/>
    <x v="0"/>
    <x v="0"/>
    <n v="35000"/>
    <n v="35000"/>
    <n v="0"/>
    <x v="0"/>
    <x v="1"/>
    <x v="2"/>
    <n v="493"/>
    <x v="0"/>
  </r>
  <r>
    <n v="572939"/>
    <x v="1"/>
    <x v="0"/>
    <n v="7500"/>
    <n v="7500"/>
    <n v="0"/>
    <x v="0"/>
    <x v="0"/>
    <x v="1"/>
    <n v="480"/>
    <x v="8"/>
  </r>
  <r>
    <n v="572942"/>
    <x v="1"/>
    <x v="0"/>
    <n v="1000"/>
    <n v="1000"/>
    <n v="0"/>
    <x v="0"/>
    <x v="0"/>
    <x v="0"/>
    <n v="512"/>
    <x v="7"/>
  </r>
  <r>
    <n v="572947"/>
    <x v="0"/>
    <x v="0"/>
    <n v="30000"/>
    <n v="30000"/>
    <n v="0"/>
    <x v="0"/>
    <x v="1"/>
    <x v="2"/>
    <n v="505"/>
    <x v="0"/>
  </r>
  <r>
    <n v="572955"/>
    <x v="1"/>
    <x v="0"/>
    <n v="30000"/>
    <n v="30000"/>
    <n v="0"/>
    <x v="0"/>
    <x v="1"/>
    <x v="1"/>
    <n v="469"/>
    <x v="1"/>
  </r>
  <r>
    <n v="572976"/>
    <x v="0"/>
    <x v="0"/>
    <n v="30000"/>
    <n v="30000"/>
    <n v="0"/>
    <x v="0"/>
    <x v="0"/>
    <x v="1"/>
    <n v="479"/>
    <x v="8"/>
  </r>
  <r>
    <n v="572991"/>
    <x v="1"/>
    <x v="0"/>
    <n v="35000"/>
    <n v="35000"/>
    <n v="0"/>
    <x v="0"/>
    <x v="1"/>
    <x v="1"/>
    <n v="456"/>
    <x v="1"/>
  </r>
  <r>
    <n v="572996"/>
    <x v="1"/>
    <x v="2"/>
    <n v="7000"/>
    <n v="7000"/>
    <n v="0"/>
    <x v="0"/>
    <x v="0"/>
    <x v="1"/>
    <n v="472"/>
    <x v="8"/>
  </r>
  <r>
    <n v="572998"/>
    <x v="0"/>
    <x v="1"/>
    <n v="20000"/>
    <n v="20000"/>
    <n v="0"/>
    <x v="0"/>
    <x v="0"/>
    <x v="0"/>
    <n v="539"/>
    <x v="9"/>
  </r>
  <r>
    <n v="573006"/>
    <x v="0"/>
    <x v="0"/>
    <n v="25000"/>
    <n v="25000"/>
    <n v="0"/>
    <x v="0"/>
    <x v="0"/>
    <x v="2"/>
    <n v="419"/>
    <x v="6"/>
  </r>
  <r>
    <n v="573012"/>
    <x v="0"/>
    <x v="0"/>
    <n v="40000"/>
    <n v="40000"/>
    <n v="0"/>
    <x v="0"/>
    <x v="1"/>
    <x v="0"/>
    <n v="469"/>
    <x v="1"/>
  </r>
  <r>
    <n v="573028"/>
    <x v="0"/>
    <x v="1"/>
    <n v="20000"/>
    <n v="20000"/>
    <n v="0"/>
    <x v="0"/>
    <x v="0"/>
    <x v="0"/>
    <n v="510"/>
    <x v="0"/>
  </r>
  <r>
    <n v="573033"/>
    <x v="0"/>
    <x v="0"/>
    <n v="13300"/>
    <n v="13300"/>
    <n v="0"/>
    <x v="0"/>
    <x v="0"/>
    <x v="1"/>
    <n v="484"/>
    <x v="8"/>
  </r>
  <r>
    <n v="573037"/>
    <x v="1"/>
    <x v="0"/>
    <n v="10000"/>
    <n v="10000"/>
    <n v="0"/>
    <x v="0"/>
    <x v="0"/>
    <x v="2"/>
    <n v="460"/>
    <x v="1"/>
  </r>
  <r>
    <n v="573044"/>
    <x v="0"/>
    <x v="1"/>
    <n v="65000"/>
    <n v="65000"/>
    <n v="0"/>
    <x v="0"/>
    <x v="0"/>
    <x v="0"/>
    <n v="471"/>
    <x v="8"/>
  </r>
  <r>
    <n v="573052"/>
    <x v="1"/>
    <x v="0"/>
    <n v="500"/>
    <n v="500"/>
    <n v="0"/>
    <x v="0"/>
    <x v="1"/>
    <x v="0"/>
    <n v="479"/>
    <x v="8"/>
  </r>
  <r>
    <n v="573054"/>
    <x v="0"/>
    <x v="1"/>
    <n v="10000"/>
    <n v="10000"/>
    <n v="0"/>
    <x v="0"/>
    <x v="1"/>
    <x v="0"/>
    <n v="482"/>
    <x v="8"/>
  </r>
  <r>
    <n v="573058"/>
    <x v="0"/>
    <x v="0"/>
    <n v="30000"/>
    <n v="30000"/>
    <n v="0"/>
    <x v="0"/>
    <x v="1"/>
    <x v="1"/>
    <n v="483"/>
    <x v="8"/>
  </r>
  <r>
    <n v="573064"/>
    <x v="0"/>
    <x v="0"/>
    <n v="30000"/>
    <n v="30000"/>
    <n v="0"/>
    <x v="0"/>
    <x v="0"/>
    <x v="0"/>
    <n v="502"/>
    <x v="0"/>
  </r>
  <r>
    <n v="573065"/>
    <x v="0"/>
    <x v="1"/>
    <n v="30000"/>
    <n v="30000"/>
    <n v="0"/>
    <x v="0"/>
    <x v="1"/>
    <x v="1"/>
    <n v="471"/>
    <x v="8"/>
  </r>
  <r>
    <n v="573069"/>
    <x v="0"/>
    <x v="0"/>
    <n v="40000"/>
    <n v="40000"/>
    <n v="0"/>
    <x v="0"/>
    <x v="0"/>
    <x v="1"/>
    <n v="429"/>
    <x v="6"/>
  </r>
  <r>
    <n v="573070"/>
    <x v="0"/>
    <x v="0"/>
    <n v="50000"/>
    <n v="50000"/>
    <n v="0"/>
    <x v="0"/>
    <x v="1"/>
    <x v="2"/>
    <n v="498"/>
    <x v="0"/>
  </r>
  <r>
    <n v="573071"/>
    <x v="0"/>
    <x v="0"/>
    <n v="70000"/>
    <n v="70000"/>
    <n v="0"/>
    <x v="0"/>
    <x v="0"/>
    <x v="1"/>
    <n v="445"/>
    <x v="3"/>
  </r>
  <r>
    <n v="573085"/>
    <x v="0"/>
    <x v="2"/>
    <n v="36600"/>
    <n v="36600"/>
    <n v="0"/>
    <x v="0"/>
    <x v="1"/>
    <x v="0"/>
    <n v="432"/>
    <x v="3"/>
  </r>
  <r>
    <n v="573087"/>
    <x v="0"/>
    <x v="0"/>
    <n v="30000"/>
    <n v="30000"/>
    <n v="0"/>
    <x v="0"/>
    <x v="1"/>
    <x v="0"/>
    <n v="481"/>
    <x v="8"/>
  </r>
  <r>
    <n v="573093"/>
    <x v="0"/>
    <x v="0"/>
    <n v="30000"/>
    <n v="30000"/>
    <n v="0"/>
    <x v="0"/>
    <x v="1"/>
    <x v="1"/>
    <n v="499"/>
    <x v="0"/>
  </r>
  <r>
    <n v="573102"/>
    <x v="0"/>
    <x v="0"/>
    <n v="30000"/>
    <n v="30000"/>
    <n v="0"/>
    <x v="0"/>
    <x v="1"/>
    <x v="0"/>
    <n v="486"/>
    <x v="8"/>
  </r>
  <r>
    <n v="573104"/>
    <x v="0"/>
    <x v="0"/>
    <n v="8100"/>
    <n v="8100"/>
    <n v="0"/>
    <x v="0"/>
    <x v="0"/>
    <x v="1"/>
    <n v="540"/>
    <x v="9"/>
  </r>
  <r>
    <n v="573119"/>
    <x v="0"/>
    <x v="0"/>
    <n v="10000"/>
    <n v="10000"/>
    <n v="0"/>
    <x v="0"/>
    <x v="0"/>
    <x v="0"/>
    <n v="507"/>
    <x v="0"/>
  </r>
  <r>
    <n v="573145"/>
    <x v="0"/>
    <x v="1"/>
    <n v="1450"/>
    <n v="1450"/>
    <n v="0"/>
    <x v="0"/>
    <x v="1"/>
    <x v="1"/>
    <n v="474"/>
    <x v="8"/>
  </r>
  <r>
    <n v="573148"/>
    <x v="0"/>
    <x v="1"/>
    <n v="70000"/>
    <n v="70000"/>
    <n v="0"/>
    <x v="0"/>
    <x v="1"/>
    <x v="2"/>
    <n v="559"/>
    <x v="10"/>
  </r>
  <r>
    <n v="573152"/>
    <x v="0"/>
    <x v="0"/>
    <n v="24000"/>
    <n v="24000"/>
    <n v="0"/>
    <x v="0"/>
    <x v="0"/>
    <x v="0"/>
    <n v="434"/>
    <x v="3"/>
  </r>
  <r>
    <n v="573154"/>
    <x v="2"/>
    <x v="2"/>
    <n v="25000"/>
    <n v="25000"/>
    <n v="0"/>
    <x v="0"/>
    <x v="0"/>
    <x v="1"/>
    <n v="444"/>
    <x v="3"/>
  </r>
  <r>
    <n v="573156"/>
    <x v="2"/>
    <x v="0"/>
    <n v="18000"/>
    <n v="18000"/>
    <n v="0"/>
    <x v="0"/>
    <x v="0"/>
    <x v="1"/>
    <n v="389"/>
    <x v="4"/>
  </r>
  <r>
    <n v="573158"/>
    <x v="0"/>
    <x v="0"/>
    <n v="20000"/>
    <n v="20000"/>
    <n v="0"/>
    <x v="0"/>
    <x v="1"/>
    <x v="1"/>
    <n v="473"/>
    <x v="8"/>
  </r>
  <r>
    <n v="573161"/>
    <x v="0"/>
    <x v="1"/>
    <n v="10000"/>
    <n v="10000"/>
    <n v="0"/>
    <x v="0"/>
    <x v="0"/>
    <x v="0"/>
    <n v="520"/>
    <x v="7"/>
  </r>
  <r>
    <n v="573163"/>
    <x v="0"/>
    <x v="0"/>
    <n v="30000"/>
    <n v="30000"/>
    <n v="0"/>
    <x v="0"/>
    <x v="1"/>
    <x v="1"/>
    <n v="469"/>
    <x v="1"/>
  </r>
  <r>
    <n v="573182"/>
    <x v="0"/>
    <x v="1"/>
    <n v="1000"/>
    <n v="1000"/>
    <n v="0"/>
    <x v="0"/>
    <x v="1"/>
    <x v="2"/>
    <n v="496"/>
    <x v="0"/>
  </r>
  <r>
    <n v="573184"/>
    <x v="0"/>
    <x v="0"/>
    <n v="15000"/>
    <n v="15000"/>
    <n v="0"/>
    <x v="0"/>
    <x v="0"/>
    <x v="1"/>
    <n v="503"/>
    <x v="0"/>
  </r>
  <r>
    <n v="573189"/>
    <x v="0"/>
    <x v="0"/>
    <n v="32000"/>
    <n v="32000"/>
    <n v="0"/>
    <x v="0"/>
    <x v="0"/>
    <x v="1"/>
    <n v="461"/>
    <x v="1"/>
  </r>
  <r>
    <n v="573209"/>
    <x v="0"/>
    <x v="0"/>
    <n v="30000"/>
    <n v="30000"/>
    <n v="0"/>
    <x v="0"/>
    <x v="0"/>
    <x v="1"/>
    <n v="521"/>
    <x v="7"/>
  </r>
  <r>
    <n v="573226"/>
    <x v="0"/>
    <x v="0"/>
    <n v="20000"/>
    <n v="20000"/>
    <n v="0"/>
    <x v="0"/>
    <x v="1"/>
    <x v="2"/>
    <n v="499"/>
    <x v="0"/>
  </r>
  <r>
    <n v="573234"/>
    <x v="0"/>
    <x v="1"/>
    <n v="70000"/>
    <n v="70000"/>
    <n v="0"/>
    <x v="0"/>
    <x v="0"/>
    <x v="1"/>
    <n v="461"/>
    <x v="1"/>
  </r>
  <r>
    <n v="573237"/>
    <x v="1"/>
    <x v="0"/>
    <n v="20000"/>
    <n v="20000"/>
    <n v="0"/>
    <x v="0"/>
    <x v="0"/>
    <x v="2"/>
    <n v="429"/>
    <x v="6"/>
  </r>
  <r>
    <n v="573241"/>
    <x v="1"/>
    <x v="0"/>
    <n v="35000"/>
    <n v="35000"/>
    <n v="0"/>
    <x v="0"/>
    <x v="1"/>
    <x v="0"/>
    <n v="465"/>
    <x v="1"/>
  </r>
  <r>
    <n v="573244"/>
    <x v="0"/>
    <x v="0"/>
    <n v="38000"/>
    <n v="38000"/>
    <n v="0"/>
    <x v="0"/>
    <x v="0"/>
    <x v="1"/>
    <n v="418"/>
    <x v="6"/>
  </r>
  <r>
    <n v="573251"/>
    <x v="0"/>
    <x v="0"/>
    <n v="7400"/>
    <n v="7400"/>
    <n v="0"/>
    <x v="0"/>
    <x v="0"/>
    <x v="0"/>
    <n v="507"/>
    <x v="0"/>
  </r>
  <r>
    <n v="573252"/>
    <x v="0"/>
    <x v="1"/>
    <n v="500"/>
    <n v="500"/>
    <n v="0"/>
    <x v="0"/>
    <x v="0"/>
    <x v="0"/>
    <n v="460"/>
    <x v="1"/>
  </r>
  <r>
    <n v="573256"/>
    <x v="1"/>
    <x v="0"/>
    <n v="17000"/>
    <n v="17000"/>
    <n v="0"/>
    <x v="0"/>
    <x v="0"/>
    <x v="1"/>
    <n v="402"/>
    <x v="2"/>
  </r>
  <r>
    <n v="573262"/>
    <x v="0"/>
    <x v="0"/>
    <n v="60800"/>
    <n v="60800"/>
    <n v="0"/>
    <x v="0"/>
    <x v="1"/>
    <x v="1"/>
    <n v="485"/>
    <x v="8"/>
  </r>
  <r>
    <n v="573288"/>
    <x v="0"/>
    <x v="1"/>
    <n v="3000"/>
    <n v="3000"/>
    <n v="0"/>
    <x v="0"/>
    <x v="1"/>
    <x v="1"/>
    <n v="424"/>
    <x v="6"/>
  </r>
  <r>
    <n v="573300"/>
    <x v="0"/>
    <x v="0"/>
    <n v="20000"/>
    <n v="20000"/>
    <n v="0"/>
    <x v="0"/>
    <x v="1"/>
    <x v="0"/>
    <n v="540"/>
    <x v="9"/>
  </r>
  <r>
    <n v="573303"/>
    <x v="1"/>
    <x v="0"/>
    <n v="17000"/>
    <n v="17000"/>
    <n v="0"/>
    <x v="0"/>
    <x v="1"/>
    <x v="0"/>
    <n v="473"/>
    <x v="8"/>
  </r>
  <r>
    <n v="573305"/>
    <x v="0"/>
    <x v="0"/>
    <n v="23200"/>
    <n v="23200"/>
    <n v="0"/>
    <x v="0"/>
    <x v="0"/>
    <x v="0"/>
    <n v="431"/>
    <x v="3"/>
  </r>
  <r>
    <n v="573307"/>
    <x v="0"/>
    <x v="1"/>
    <n v="55360"/>
    <n v="55360"/>
    <n v="0"/>
    <x v="0"/>
    <x v="1"/>
    <x v="2"/>
    <n v="529"/>
    <x v="7"/>
  </r>
  <r>
    <n v="573314"/>
    <x v="0"/>
    <x v="0"/>
    <n v="25000"/>
    <n v="25000"/>
    <n v="0"/>
    <x v="0"/>
    <x v="0"/>
    <x v="1"/>
    <n v="447"/>
    <x v="3"/>
  </r>
  <r>
    <n v="573318"/>
    <x v="0"/>
    <x v="0"/>
    <n v="5000"/>
    <n v="5000"/>
    <n v="0"/>
    <x v="0"/>
    <x v="1"/>
    <x v="0"/>
    <n v="492"/>
    <x v="0"/>
  </r>
  <r>
    <n v="573321"/>
    <x v="0"/>
    <x v="0"/>
    <n v="30000"/>
    <n v="30000"/>
    <n v="0"/>
    <x v="0"/>
    <x v="0"/>
    <x v="0"/>
    <n v="539"/>
    <x v="9"/>
  </r>
  <r>
    <n v="573328"/>
    <x v="0"/>
    <x v="0"/>
    <n v="25000"/>
    <n v="25000"/>
    <n v="0"/>
    <x v="0"/>
    <x v="0"/>
    <x v="1"/>
    <n v="446"/>
    <x v="3"/>
  </r>
  <r>
    <n v="573342"/>
    <x v="0"/>
    <x v="0"/>
    <n v="35000"/>
    <n v="35000"/>
    <n v="0"/>
    <x v="0"/>
    <x v="1"/>
    <x v="1"/>
    <n v="509"/>
    <x v="0"/>
  </r>
  <r>
    <n v="573349"/>
    <x v="1"/>
    <x v="0"/>
    <n v="500"/>
    <n v="500"/>
    <n v="0"/>
    <x v="0"/>
    <x v="1"/>
    <x v="0"/>
    <n v="429"/>
    <x v="6"/>
  </r>
  <r>
    <n v="573359"/>
    <x v="1"/>
    <x v="0"/>
    <n v="3700"/>
    <n v="3700"/>
    <n v="0"/>
    <x v="0"/>
    <x v="1"/>
    <x v="1"/>
    <n v="477"/>
    <x v="8"/>
  </r>
  <r>
    <n v="573364"/>
    <x v="0"/>
    <x v="0"/>
    <n v="35000"/>
    <n v="35000"/>
    <n v="0"/>
    <x v="0"/>
    <x v="1"/>
    <x v="2"/>
    <n v="527"/>
    <x v="7"/>
  </r>
  <r>
    <n v="573373"/>
    <x v="1"/>
    <x v="0"/>
    <n v="500"/>
    <n v="500"/>
    <n v="0"/>
    <x v="0"/>
    <x v="1"/>
    <x v="1"/>
    <n v="468"/>
    <x v="1"/>
  </r>
  <r>
    <n v="573389"/>
    <x v="0"/>
    <x v="0"/>
    <n v="25500"/>
    <n v="25500"/>
    <n v="0"/>
    <x v="0"/>
    <x v="0"/>
    <x v="1"/>
    <n v="501"/>
    <x v="0"/>
  </r>
  <r>
    <n v="573396"/>
    <x v="0"/>
    <x v="0"/>
    <n v="10000"/>
    <n v="10000"/>
    <n v="0"/>
    <x v="0"/>
    <x v="0"/>
    <x v="1"/>
    <n v="447"/>
    <x v="3"/>
  </r>
  <r>
    <n v="573402"/>
    <x v="0"/>
    <x v="0"/>
    <n v="40000"/>
    <n v="40000"/>
    <n v="0"/>
    <x v="0"/>
    <x v="1"/>
    <x v="1"/>
    <n v="481"/>
    <x v="8"/>
  </r>
  <r>
    <n v="573406"/>
    <x v="0"/>
    <x v="0"/>
    <n v="27000"/>
    <n v="27000"/>
    <n v="0"/>
    <x v="0"/>
    <x v="0"/>
    <x v="0"/>
    <n v="499"/>
    <x v="0"/>
  </r>
  <r>
    <n v="573410"/>
    <x v="0"/>
    <x v="1"/>
    <n v="5000"/>
    <n v="5000"/>
    <n v="0"/>
    <x v="0"/>
    <x v="1"/>
    <x v="0"/>
    <n v="495"/>
    <x v="0"/>
  </r>
  <r>
    <n v="573412"/>
    <x v="1"/>
    <x v="0"/>
    <n v="500"/>
    <n v="500"/>
    <n v="0"/>
    <x v="0"/>
    <x v="1"/>
    <x v="1"/>
    <n v="435"/>
    <x v="3"/>
  </r>
  <r>
    <n v="573414"/>
    <x v="0"/>
    <x v="0"/>
    <n v="3500"/>
    <n v="3500"/>
    <n v="0"/>
    <x v="0"/>
    <x v="1"/>
    <x v="0"/>
    <n v="451"/>
    <x v="1"/>
  </r>
  <r>
    <n v="573426"/>
    <x v="0"/>
    <x v="0"/>
    <n v="7000"/>
    <n v="7000"/>
    <n v="0"/>
    <x v="0"/>
    <x v="1"/>
    <x v="0"/>
    <n v="466"/>
    <x v="1"/>
  </r>
  <r>
    <n v="573437"/>
    <x v="0"/>
    <x v="0"/>
    <n v="10000"/>
    <n v="10000"/>
    <n v="0"/>
    <x v="0"/>
    <x v="0"/>
    <x v="1"/>
    <n v="463"/>
    <x v="1"/>
  </r>
  <r>
    <n v="573445"/>
    <x v="0"/>
    <x v="0"/>
    <n v="16500"/>
    <n v="16500"/>
    <n v="0"/>
    <x v="0"/>
    <x v="0"/>
    <x v="1"/>
    <n v="532"/>
    <x v="9"/>
  </r>
  <r>
    <n v="573448"/>
    <x v="0"/>
    <x v="0"/>
    <n v="57300"/>
    <n v="57300"/>
    <n v="0"/>
    <x v="0"/>
    <x v="1"/>
    <x v="0"/>
    <n v="503"/>
    <x v="0"/>
  </r>
  <r>
    <n v="573449"/>
    <x v="1"/>
    <x v="0"/>
    <n v="19000"/>
    <n v="1334.24"/>
    <n v="1"/>
    <x v="1"/>
    <x v="0"/>
    <x v="0"/>
    <n v="455"/>
    <x v="1"/>
  </r>
  <r>
    <n v="573450"/>
    <x v="0"/>
    <x v="1"/>
    <n v="25000"/>
    <n v="25000"/>
    <n v="0"/>
    <x v="0"/>
    <x v="0"/>
    <x v="2"/>
    <n v="512"/>
    <x v="7"/>
  </r>
  <r>
    <n v="573452"/>
    <x v="1"/>
    <x v="0"/>
    <n v="10000"/>
    <n v="10000"/>
    <n v="0"/>
    <x v="0"/>
    <x v="0"/>
    <x v="1"/>
    <n v="480"/>
    <x v="8"/>
  </r>
  <r>
    <n v="573455"/>
    <x v="2"/>
    <x v="2"/>
    <n v="25000"/>
    <n v="25000"/>
    <n v="0"/>
    <x v="0"/>
    <x v="1"/>
    <x v="0"/>
    <n v="413"/>
    <x v="6"/>
  </r>
  <r>
    <n v="573463"/>
    <x v="0"/>
    <x v="0"/>
    <n v="10000"/>
    <n v="10000"/>
    <n v="0"/>
    <x v="0"/>
    <x v="1"/>
    <x v="1"/>
    <n v="532"/>
    <x v="9"/>
  </r>
  <r>
    <n v="573471"/>
    <x v="0"/>
    <x v="1"/>
    <n v="39000"/>
    <n v="39000"/>
    <n v="0"/>
    <x v="0"/>
    <x v="1"/>
    <x v="0"/>
    <n v="502"/>
    <x v="0"/>
  </r>
  <r>
    <n v="573472"/>
    <x v="0"/>
    <x v="0"/>
    <n v="50000"/>
    <n v="50000"/>
    <n v="0"/>
    <x v="0"/>
    <x v="1"/>
    <x v="0"/>
    <n v="527"/>
    <x v="7"/>
  </r>
  <r>
    <n v="573478"/>
    <x v="0"/>
    <x v="0"/>
    <n v="15000"/>
    <n v="15000"/>
    <n v="0"/>
    <x v="0"/>
    <x v="0"/>
    <x v="1"/>
    <n v="421"/>
    <x v="6"/>
  </r>
  <r>
    <n v="573480"/>
    <x v="1"/>
    <x v="0"/>
    <n v="21300"/>
    <n v="21300"/>
    <n v="0"/>
    <x v="0"/>
    <x v="1"/>
    <x v="1"/>
    <n v="492"/>
    <x v="0"/>
  </r>
  <r>
    <n v="573483"/>
    <x v="1"/>
    <x v="0"/>
    <n v="14500"/>
    <n v="542.79999999999995"/>
    <n v="1"/>
    <x v="1"/>
    <x v="0"/>
    <x v="1"/>
    <n v="395"/>
    <x v="2"/>
  </r>
  <r>
    <n v="573490"/>
    <x v="2"/>
    <x v="2"/>
    <n v="36500"/>
    <n v="36500"/>
    <n v="0"/>
    <x v="0"/>
    <x v="0"/>
    <x v="1"/>
    <n v="441"/>
    <x v="3"/>
  </r>
  <r>
    <n v="573491"/>
    <x v="0"/>
    <x v="1"/>
    <n v="40000"/>
    <n v="40000"/>
    <n v="0"/>
    <x v="0"/>
    <x v="1"/>
    <x v="0"/>
    <n v="559"/>
    <x v="10"/>
  </r>
  <r>
    <n v="573494"/>
    <x v="0"/>
    <x v="0"/>
    <n v="5100"/>
    <n v="5100"/>
    <n v="0"/>
    <x v="0"/>
    <x v="0"/>
    <x v="1"/>
    <n v="485"/>
    <x v="8"/>
  </r>
  <r>
    <n v="573501"/>
    <x v="1"/>
    <x v="0"/>
    <n v="30000"/>
    <n v="30000"/>
    <n v="0"/>
    <x v="0"/>
    <x v="0"/>
    <x v="1"/>
    <n v="420"/>
    <x v="6"/>
  </r>
  <r>
    <n v="573502"/>
    <x v="2"/>
    <x v="0"/>
    <n v="30000"/>
    <n v="30000"/>
    <n v="0"/>
    <x v="0"/>
    <x v="0"/>
    <x v="1"/>
    <n v="437"/>
    <x v="3"/>
  </r>
  <r>
    <n v="573525"/>
    <x v="0"/>
    <x v="0"/>
    <n v="5000"/>
    <n v="5000"/>
    <n v="0"/>
    <x v="0"/>
    <x v="1"/>
    <x v="0"/>
    <n v="407"/>
    <x v="2"/>
  </r>
  <r>
    <n v="573538"/>
    <x v="0"/>
    <x v="1"/>
    <n v="20000"/>
    <n v="20000"/>
    <n v="0"/>
    <x v="0"/>
    <x v="1"/>
    <x v="1"/>
    <n v="441"/>
    <x v="3"/>
  </r>
  <r>
    <n v="573547"/>
    <x v="0"/>
    <x v="0"/>
    <n v="30000"/>
    <n v="30000"/>
    <n v="0"/>
    <x v="0"/>
    <x v="1"/>
    <x v="1"/>
    <n v="466"/>
    <x v="1"/>
  </r>
  <r>
    <n v="573549"/>
    <x v="1"/>
    <x v="1"/>
    <n v="30000"/>
    <n v="30000"/>
    <n v="0"/>
    <x v="0"/>
    <x v="1"/>
    <x v="1"/>
    <n v="454"/>
    <x v="1"/>
  </r>
  <r>
    <n v="573554"/>
    <x v="0"/>
    <x v="0"/>
    <n v="50000"/>
    <n v="50000"/>
    <n v="0"/>
    <x v="0"/>
    <x v="0"/>
    <x v="0"/>
    <n v="436"/>
    <x v="3"/>
  </r>
  <r>
    <n v="573556"/>
    <x v="2"/>
    <x v="0"/>
    <n v="26440"/>
    <n v="26440"/>
    <n v="0"/>
    <x v="0"/>
    <x v="0"/>
    <x v="1"/>
    <n v="473"/>
    <x v="8"/>
  </r>
  <r>
    <n v="573560"/>
    <x v="0"/>
    <x v="0"/>
    <n v="35000"/>
    <n v="35000"/>
    <n v="0"/>
    <x v="0"/>
    <x v="1"/>
    <x v="0"/>
    <n v="467"/>
    <x v="1"/>
  </r>
  <r>
    <n v="573564"/>
    <x v="0"/>
    <x v="1"/>
    <n v="25000"/>
    <n v="25000"/>
    <n v="0"/>
    <x v="0"/>
    <x v="0"/>
    <x v="1"/>
    <n v="387"/>
    <x v="4"/>
  </r>
  <r>
    <n v="573567"/>
    <x v="0"/>
    <x v="0"/>
    <n v="20000"/>
    <n v="20000"/>
    <n v="0"/>
    <x v="0"/>
    <x v="1"/>
    <x v="1"/>
    <n v="485"/>
    <x v="8"/>
  </r>
  <r>
    <n v="573568"/>
    <x v="0"/>
    <x v="0"/>
    <n v="35000"/>
    <n v="5000"/>
    <n v="1"/>
    <x v="1"/>
    <x v="0"/>
    <x v="1"/>
    <n v="470"/>
    <x v="1"/>
  </r>
  <r>
    <n v="573577"/>
    <x v="0"/>
    <x v="0"/>
    <n v="5000"/>
    <n v="5000"/>
    <n v="0"/>
    <x v="0"/>
    <x v="1"/>
    <x v="1"/>
    <n v="551"/>
    <x v="10"/>
  </r>
  <r>
    <n v="573580"/>
    <x v="0"/>
    <x v="1"/>
    <n v="2000"/>
    <n v="2000"/>
    <n v="0"/>
    <x v="0"/>
    <x v="0"/>
    <x v="2"/>
    <n v="423"/>
    <x v="6"/>
  </r>
  <r>
    <n v="573583"/>
    <x v="0"/>
    <x v="1"/>
    <n v="45000"/>
    <n v="45000"/>
    <n v="0"/>
    <x v="0"/>
    <x v="1"/>
    <x v="0"/>
    <n v="541"/>
    <x v="9"/>
  </r>
  <r>
    <n v="573590"/>
    <x v="0"/>
    <x v="1"/>
    <n v="90000"/>
    <n v="90000"/>
    <n v="0"/>
    <x v="0"/>
    <x v="0"/>
    <x v="1"/>
    <n v="543"/>
    <x v="9"/>
  </r>
  <r>
    <n v="573597"/>
    <x v="0"/>
    <x v="1"/>
    <n v="30000"/>
    <n v="30000"/>
    <n v="0"/>
    <x v="0"/>
    <x v="1"/>
    <x v="0"/>
    <n v="532"/>
    <x v="9"/>
  </r>
  <r>
    <n v="573607"/>
    <x v="0"/>
    <x v="0"/>
    <n v="35000"/>
    <n v="35000"/>
    <n v="0"/>
    <x v="0"/>
    <x v="0"/>
    <x v="1"/>
    <n v="455"/>
    <x v="1"/>
  </r>
  <r>
    <n v="573617"/>
    <x v="0"/>
    <x v="0"/>
    <n v="20000"/>
    <n v="20000"/>
    <n v="0"/>
    <x v="0"/>
    <x v="1"/>
    <x v="2"/>
    <n v="425"/>
    <x v="6"/>
  </r>
  <r>
    <n v="573618"/>
    <x v="0"/>
    <x v="0"/>
    <n v="62000"/>
    <n v="62000"/>
    <n v="0"/>
    <x v="0"/>
    <x v="0"/>
    <x v="0"/>
    <n v="480"/>
    <x v="8"/>
  </r>
  <r>
    <n v="573627"/>
    <x v="0"/>
    <x v="0"/>
    <n v="50500"/>
    <n v="50500"/>
    <n v="0"/>
    <x v="0"/>
    <x v="0"/>
    <x v="0"/>
    <n v="403"/>
    <x v="2"/>
  </r>
  <r>
    <n v="573629"/>
    <x v="1"/>
    <x v="0"/>
    <n v="40000"/>
    <n v="40000"/>
    <n v="0"/>
    <x v="0"/>
    <x v="1"/>
    <x v="0"/>
    <n v="487"/>
    <x v="8"/>
  </r>
  <r>
    <n v="573647"/>
    <x v="0"/>
    <x v="1"/>
    <n v="49550"/>
    <n v="49550"/>
    <n v="0"/>
    <x v="0"/>
    <x v="1"/>
    <x v="1"/>
    <n v="482"/>
    <x v="8"/>
  </r>
  <r>
    <n v="573650"/>
    <x v="0"/>
    <x v="1"/>
    <n v="30000"/>
    <n v="30000"/>
    <n v="0"/>
    <x v="0"/>
    <x v="0"/>
    <x v="1"/>
    <n v="525"/>
    <x v="7"/>
  </r>
  <r>
    <n v="573657"/>
    <x v="0"/>
    <x v="0"/>
    <n v="30000"/>
    <n v="30000"/>
    <n v="0"/>
    <x v="0"/>
    <x v="0"/>
    <x v="0"/>
    <n v="409"/>
    <x v="2"/>
  </r>
  <r>
    <n v="573659"/>
    <x v="1"/>
    <x v="0"/>
    <n v="17300"/>
    <n v="17300"/>
    <n v="0"/>
    <x v="0"/>
    <x v="0"/>
    <x v="1"/>
    <n v="412"/>
    <x v="6"/>
  </r>
  <r>
    <n v="573662"/>
    <x v="2"/>
    <x v="1"/>
    <n v="25000"/>
    <n v="25000"/>
    <n v="0"/>
    <x v="0"/>
    <x v="1"/>
    <x v="1"/>
    <n v="508"/>
    <x v="0"/>
  </r>
  <r>
    <n v="573675"/>
    <x v="1"/>
    <x v="0"/>
    <n v="23000"/>
    <n v="23000"/>
    <n v="0"/>
    <x v="0"/>
    <x v="1"/>
    <x v="0"/>
    <n v="413"/>
    <x v="6"/>
  </r>
  <r>
    <n v="573676"/>
    <x v="0"/>
    <x v="0"/>
    <n v="25000"/>
    <n v="25000"/>
    <n v="0"/>
    <x v="0"/>
    <x v="0"/>
    <x v="1"/>
    <n v="452"/>
    <x v="1"/>
  </r>
  <r>
    <n v="573681"/>
    <x v="0"/>
    <x v="1"/>
    <n v="25000"/>
    <n v="25000"/>
    <n v="0"/>
    <x v="0"/>
    <x v="1"/>
    <x v="2"/>
    <n v="538"/>
    <x v="9"/>
  </r>
  <r>
    <n v="573707"/>
    <x v="0"/>
    <x v="0"/>
    <n v="30000"/>
    <n v="30000"/>
    <n v="0"/>
    <x v="0"/>
    <x v="1"/>
    <x v="1"/>
    <n v="427"/>
    <x v="6"/>
  </r>
  <r>
    <n v="573715"/>
    <x v="2"/>
    <x v="2"/>
    <n v="8000"/>
    <n v="8000"/>
    <n v="0"/>
    <x v="0"/>
    <x v="0"/>
    <x v="1"/>
    <n v="446"/>
    <x v="3"/>
  </r>
  <r>
    <n v="573726"/>
    <x v="0"/>
    <x v="1"/>
    <n v="28000"/>
    <n v="28000"/>
    <n v="0"/>
    <x v="0"/>
    <x v="1"/>
    <x v="1"/>
    <n v="492"/>
    <x v="0"/>
  </r>
  <r>
    <n v="573742"/>
    <x v="1"/>
    <x v="0"/>
    <n v="40000"/>
    <n v="40000"/>
    <n v="0"/>
    <x v="0"/>
    <x v="1"/>
    <x v="0"/>
    <n v="471"/>
    <x v="8"/>
  </r>
  <r>
    <n v="573743"/>
    <x v="0"/>
    <x v="2"/>
    <n v="20000"/>
    <n v="20000"/>
    <n v="0"/>
    <x v="0"/>
    <x v="1"/>
    <x v="2"/>
    <n v="452"/>
    <x v="1"/>
  </r>
  <r>
    <n v="573795"/>
    <x v="0"/>
    <x v="0"/>
    <n v="2300"/>
    <n v="2300"/>
    <n v="0"/>
    <x v="0"/>
    <x v="1"/>
    <x v="1"/>
    <n v="461"/>
    <x v="1"/>
  </r>
  <r>
    <n v="573801"/>
    <x v="0"/>
    <x v="2"/>
    <n v="58000"/>
    <n v="58000"/>
    <n v="0"/>
    <x v="0"/>
    <x v="1"/>
    <x v="1"/>
    <n v="516"/>
    <x v="7"/>
  </r>
  <r>
    <n v="573802"/>
    <x v="0"/>
    <x v="0"/>
    <n v="30000"/>
    <n v="20000"/>
    <n v="1"/>
    <x v="1"/>
    <x v="0"/>
    <x v="1"/>
    <n v="463"/>
    <x v="1"/>
  </r>
  <r>
    <n v="573809"/>
    <x v="0"/>
    <x v="0"/>
    <n v="40000"/>
    <n v="40000"/>
    <n v="0"/>
    <x v="0"/>
    <x v="1"/>
    <x v="1"/>
    <n v="483"/>
    <x v="8"/>
  </r>
  <r>
    <n v="573810"/>
    <x v="0"/>
    <x v="1"/>
    <n v="10000"/>
    <n v="10000"/>
    <n v="0"/>
    <x v="0"/>
    <x v="1"/>
    <x v="1"/>
    <n v="460"/>
    <x v="1"/>
  </r>
  <r>
    <n v="573811"/>
    <x v="0"/>
    <x v="2"/>
    <n v="24000"/>
    <n v="24000"/>
    <n v="0"/>
    <x v="0"/>
    <x v="0"/>
    <x v="1"/>
    <n v="451"/>
    <x v="1"/>
  </r>
  <r>
    <n v="573812"/>
    <x v="1"/>
    <x v="0"/>
    <n v="17000"/>
    <n v="0"/>
    <n v="1"/>
    <x v="1"/>
    <x v="0"/>
    <x v="1"/>
    <n v="391"/>
    <x v="2"/>
  </r>
  <r>
    <n v="573815"/>
    <x v="0"/>
    <x v="0"/>
    <n v="3000"/>
    <n v="3000"/>
    <n v="0"/>
    <x v="0"/>
    <x v="0"/>
    <x v="1"/>
    <n v="499"/>
    <x v="0"/>
  </r>
  <r>
    <n v="573818"/>
    <x v="0"/>
    <x v="1"/>
    <n v="5000"/>
    <n v="5000"/>
    <n v="0"/>
    <x v="0"/>
    <x v="0"/>
    <x v="0"/>
    <n v="485"/>
    <x v="8"/>
  </r>
  <r>
    <n v="573823"/>
    <x v="2"/>
    <x v="0"/>
    <n v="10500"/>
    <n v="0"/>
    <n v="1"/>
    <x v="1"/>
    <x v="1"/>
    <x v="2"/>
    <n v="402"/>
    <x v="2"/>
  </r>
  <r>
    <n v="573824"/>
    <x v="1"/>
    <x v="1"/>
    <n v="20000"/>
    <n v="20000"/>
    <n v="0"/>
    <x v="0"/>
    <x v="1"/>
    <x v="1"/>
    <n v="441"/>
    <x v="3"/>
  </r>
  <r>
    <n v="573827"/>
    <x v="0"/>
    <x v="1"/>
    <n v="61000"/>
    <n v="61000"/>
    <n v="0"/>
    <x v="0"/>
    <x v="1"/>
    <x v="0"/>
    <n v="456"/>
    <x v="1"/>
  </r>
  <r>
    <n v="573830"/>
    <x v="0"/>
    <x v="2"/>
    <n v="4000"/>
    <n v="4000"/>
    <n v="0"/>
    <x v="0"/>
    <x v="1"/>
    <x v="1"/>
    <n v="485"/>
    <x v="8"/>
  </r>
  <r>
    <n v="573843"/>
    <x v="0"/>
    <x v="0"/>
    <n v="30000"/>
    <n v="30000"/>
    <n v="0"/>
    <x v="0"/>
    <x v="1"/>
    <x v="0"/>
    <n v="414"/>
    <x v="6"/>
  </r>
  <r>
    <n v="573852"/>
    <x v="1"/>
    <x v="0"/>
    <n v="30000"/>
    <n v="30000"/>
    <n v="0"/>
    <x v="0"/>
    <x v="0"/>
    <x v="1"/>
    <n v="462"/>
    <x v="1"/>
  </r>
  <r>
    <n v="573857"/>
    <x v="0"/>
    <x v="1"/>
    <n v="35000"/>
    <n v="35000"/>
    <n v="0"/>
    <x v="0"/>
    <x v="0"/>
    <x v="1"/>
    <n v="512"/>
    <x v="7"/>
  </r>
  <r>
    <n v="573875"/>
    <x v="1"/>
    <x v="0"/>
    <n v="17000"/>
    <n v="4200"/>
    <n v="0"/>
    <x v="0"/>
    <x v="0"/>
    <x v="1"/>
    <n v="444"/>
    <x v="3"/>
  </r>
  <r>
    <n v="573879"/>
    <x v="1"/>
    <x v="0"/>
    <n v="500"/>
    <n v="500"/>
    <n v="0"/>
    <x v="0"/>
    <x v="1"/>
    <x v="0"/>
    <n v="488"/>
    <x v="8"/>
  </r>
  <r>
    <n v="573893"/>
    <x v="0"/>
    <x v="1"/>
    <n v="55500"/>
    <n v="55500"/>
    <n v="0"/>
    <x v="0"/>
    <x v="0"/>
    <x v="1"/>
    <n v="429"/>
    <x v="6"/>
  </r>
  <r>
    <n v="573895"/>
    <x v="0"/>
    <x v="0"/>
    <n v="9000"/>
    <n v="9000"/>
    <n v="0"/>
    <x v="0"/>
    <x v="1"/>
    <x v="1"/>
    <n v="485"/>
    <x v="8"/>
  </r>
  <r>
    <n v="573906"/>
    <x v="1"/>
    <x v="0"/>
    <n v="40000"/>
    <n v="40000"/>
    <n v="0"/>
    <x v="0"/>
    <x v="1"/>
    <x v="0"/>
    <n v="421"/>
    <x v="6"/>
  </r>
  <r>
    <n v="573941"/>
    <x v="1"/>
    <x v="0"/>
    <n v="15000"/>
    <n v="15000"/>
    <n v="0"/>
    <x v="0"/>
    <x v="1"/>
    <x v="0"/>
    <n v="403"/>
    <x v="2"/>
  </r>
  <r>
    <n v="573951"/>
    <x v="0"/>
    <x v="0"/>
    <n v="30000"/>
    <n v="30000"/>
    <n v="0"/>
    <x v="0"/>
    <x v="1"/>
    <x v="2"/>
    <n v="451"/>
    <x v="1"/>
  </r>
  <r>
    <n v="573954"/>
    <x v="0"/>
    <x v="1"/>
    <n v="7000"/>
    <n v="7000"/>
    <n v="0"/>
    <x v="0"/>
    <x v="1"/>
    <x v="2"/>
    <n v="496"/>
    <x v="0"/>
  </r>
  <r>
    <n v="573970"/>
    <x v="0"/>
    <x v="0"/>
    <n v="50000"/>
    <n v="50000"/>
    <n v="0"/>
    <x v="0"/>
    <x v="1"/>
    <x v="0"/>
    <n v="430"/>
    <x v="6"/>
  </r>
  <r>
    <n v="573973"/>
    <x v="1"/>
    <x v="0"/>
    <n v="700"/>
    <n v="700"/>
    <n v="0"/>
    <x v="0"/>
    <x v="0"/>
    <x v="1"/>
    <n v="410"/>
    <x v="2"/>
  </r>
  <r>
    <n v="573982"/>
    <x v="0"/>
    <x v="1"/>
    <n v="20000"/>
    <n v="20000"/>
    <n v="0"/>
    <x v="0"/>
    <x v="0"/>
    <x v="0"/>
    <n v="453"/>
    <x v="1"/>
  </r>
  <r>
    <n v="573983"/>
    <x v="0"/>
    <x v="0"/>
    <n v="20000"/>
    <n v="0"/>
    <n v="1"/>
    <x v="1"/>
    <x v="0"/>
    <x v="1"/>
    <n v="318"/>
    <x v="13"/>
  </r>
  <r>
    <n v="573989"/>
    <x v="0"/>
    <x v="1"/>
    <n v="50000"/>
    <n v="50000"/>
    <n v="0"/>
    <x v="0"/>
    <x v="0"/>
    <x v="0"/>
    <n v="466"/>
    <x v="1"/>
  </r>
  <r>
    <n v="573991"/>
    <x v="1"/>
    <x v="0"/>
    <n v="2000"/>
    <n v="2000"/>
    <n v="0"/>
    <x v="0"/>
    <x v="1"/>
    <x v="1"/>
    <n v="442"/>
    <x v="3"/>
  </r>
  <r>
    <n v="573997"/>
    <x v="1"/>
    <x v="0"/>
    <n v="32000"/>
    <n v="32000"/>
    <n v="0"/>
    <x v="0"/>
    <x v="0"/>
    <x v="1"/>
    <n v="448"/>
    <x v="3"/>
  </r>
  <r>
    <n v="573999"/>
    <x v="0"/>
    <x v="0"/>
    <n v="30000"/>
    <n v="30000"/>
    <n v="0"/>
    <x v="0"/>
    <x v="0"/>
    <x v="1"/>
    <n v="441"/>
    <x v="3"/>
  </r>
  <r>
    <n v="574012"/>
    <x v="1"/>
    <x v="0"/>
    <n v="10000"/>
    <n v="10000"/>
    <n v="0"/>
    <x v="0"/>
    <x v="0"/>
    <x v="0"/>
    <n v="445"/>
    <x v="3"/>
  </r>
  <r>
    <n v="574066"/>
    <x v="1"/>
    <x v="0"/>
    <n v="17500"/>
    <n v="17500"/>
    <n v="0"/>
    <x v="0"/>
    <x v="0"/>
    <x v="1"/>
    <n v="339"/>
    <x v="11"/>
  </r>
  <r>
    <n v="574073"/>
    <x v="0"/>
    <x v="0"/>
    <n v="25000"/>
    <n v="25000"/>
    <n v="0"/>
    <x v="0"/>
    <x v="1"/>
    <x v="0"/>
    <n v="491"/>
    <x v="0"/>
  </r>
  <r>
    <n v="574089"/>
    <x v="1"/>
    <x v="0"/>
    <n v="23000"/>
    <n v="23000"/>
    <n v="0"/>
    <x v="0"/>
    <x v="1"/>
    <x v="1"/>
    <n v="410"/>
    <x v="2"/>
  </r>
  <r>
    <n v="574108"/>
    <x v="0"/>
    <x v="2"/>
    <n v="30000"/>
    <n v="30000"/>
    <n v="0"/>
    <x v="0"/>
    <x v="1"/>
    <x v="0"/>
    <n v="482"/>
    <x v="8"/>
  </r>
  <r>
    <n v="574109"/>
    <x v="1"/>
    <x v="1"/>
    <n v="20000"/>
    <n v="20000"/>
    <n v="0"/>
    <x v="0"/>
    <x v="0"/>
    <x v="1"/>
    <n v="458"/>
    <x v="1"/>
  </r>
  <r>
    <n v="574114"/>
    <x v="0"/>
    <x v="1"/>
    <n v="35000"/>
    <n v="35000"/>
    <n v="0"/>
    <x v="0"/>
    <x v="0"/>
    <x v="0"/>
    <n v="462"/>
    <x v="1"/>
  </r>
  <r>
    <n v="574129"/>
    <x v="0"/>
    <x v="0"/>
    <n v="19000"/>
    <n v="19000"/>
    <n v="0"/>
    <x v="0"/>
    <x v="0"/>
    <x v="1"/>
    <n v="451"/>
    <x v="1"/>
  </r>
  <r>
    <n v="574134"/>
    <x v="0"/>
    <x v="0"/>
    <n v="20000"/>
    <n v="20000"/>
    <n v="0"/>
    <x v="0"/>
    <x v="0"/>
    <x v="1"/>
    <n v="472"/>
    <x v="8"/>
  </r>
  <r>
    <n v="574140"/>
    <x v="1"/>
    <x v="0"/>
    <n v="10000"/>
    <n v="10000"/>
    <n v="0"/>
    <x v="0"/>
    <x v="1"/>
    <x v="1"/>
    <n v="461"/>
    <x v="1"/>
  </r>
  <r>
    <n v="574161"/>
    <x v="0"/>
    <x v="0"/>
    <n v="20000"/>
    <n v="20000"/>
    <n v="0"/>
    <x v="0"/>
    <x v="0"/>
    <x v="0"/>
    <n v="414"/>
    <x v="6"/>
  </r>
  <r>
    <n v="574177"/>
    <x v="2"/>
    <x v="2"/>
    <n v="18000"/>
    <n v="18000"/>
    <n v="0"/>
    <x v="0"/>
    <x v="0"/>
    <x v="1"/>
    <n v="476"/>
    <x v="8"/>
  </r>
  <r>
    <n v="574179"/>
    <x v="1"/>
    <x v="0"/>
    <n v="15000"/>
    <n v="15000"/>
    <n v="0"/>
    <x v="0"/>
    <x v="1"/>
    <x v="1"/>
    <n v="494"/>
    <x v="0"/>
  </r>
  <r>
    <n v="574181"/>
    <x v="1"/>
    <x v="0"/>
    <n v="500"/>
    <n v="500"/>
    <n v="0"/>
    <x v="0"/>
    <x v="1"/>
    <x v="1"/>
    <n v="461"/>
    <x v="1"/>
  </r>
  <r>
    <n v="574190"/>
    <x v="0"/>
    <x v="1"/>
    <n v="5000"/>
    <n v="5000"/>
    <n v="0"/>
    <x v="0"/>
    <x v="0"/>
    <x v="1"/>
    <n v="514"/>
    <x v="7"/>
  </r>
  <r>
    <n v="574193"/>
    <x v="1"/>
    <x v="1"/>
    <n v="35000"/>
    <n v="35000"/>
    <n v="0"/>
    <x v="0"/>
    <x v="1"/>
    <x v="1"/>
    <n v="474"/>
    <x v="8"/>
  </r>
  <r>
    <n v="574219"/>
    <x v="1"/>
    <x v="0"/>
    <n v="2000"/>
    <n v="2000"/>
    <n v="0"/>
    <x v="0"/>
    <x v="1"/>
    <x v="0"/>
    <n v="491"/>
    <x v="0"/>
  </r>
  <r>
    <n v="574234"/>
    <x v="1"/>
    <x v="0"/>
    <n v="18000"/>
    <n v="18000"/>
    <n v="0"/>
    <x v="0"/>
    <x v="0"/>
    <x v="1"/>
    <n v="364"/>
    <x v="5"/>
  </r>
  <r>
    <n v="574247"/>
    <x v="1"/>
    <x v="0"/>
    <n v="19000"/>
    <n v="1000"/>
    <n v="0"/>
    <x v="0"/>
    <x v="0"/>
    <x v="2"/>
    <n v="418"/>
    <x v="6"/>
  </r>
  <r>
    <n v="574260"/>
    <x v="0"/>
    <x v="1"/>
    <n v="54000"/>
    <n v="54000"/>
    <n v="0"/>
    <x v="0"/>
    <x v="0"/>
    <x v="0"/>
    <n v="490"/>
    <x v="8"/>
  </r>
  <r>
    <n v="574265"/>
    <x v="0"/>
    <x v="0"/>
    <n v="0"/>
    <n v="0"/>
    <n v="1"/>
    <x v="1"/>
    <x v="1"/>
    <x v="0"/>
    <n v="505"/>
    <x v="0"/>
  </r>
  <r>
    <n v="574271"/>
    <x v="0"/>
    <x v="0"/>
    <n v="40000"/>
    <n v="0"/>
    <n v="1"/>
    <x v="1"/>
    <x v="0"/>
    <x v="2"/>
    <n v="382"/>
    <x v="4"/>
  </r>
  <r>
    <n v="574274"/>
    <x v="0"/>
    <x v="0"/>
    <n v="44000"/>
    <n v="44000"/>
    <n v="0"/>
    <x v="0"/>
    <x v="0"/>
    <x v="0"/>
    <n v="471"/>
    <x v="8"/>
  </r>
  <r>
    <n v="574277"/>
    <x v="0"/>
    <x v="0"/>
    <n v="35000"/>
    <n v="35000"/>
    <n v="0"/>
    <x v="0"/>
    <x v="1"/>
    <x v="0"/>
    <n v="487"/>
    <x v="8"/>
  </r>
  <r>
    <n v="574292"/>
    <x v="0"/>
    <x v="0"/>
    <n v="6000"/>
    <n v="6000"/>
    <n v="0"/>
    <x v="0"/>
    <x v="0"/>
    <x v="0"/>
    <n v="476"/>
    <x v="8"/>
  </r>
  <r>
    <n v="574297"/>
    <x v="0"/>
    <x v="0"/>
    <n v="25000"/>
    <n v="25000"/>
    <n v="0"/>
    <x v="0"/>
    <x v="0"/>
    <x v="0"/>
    <n v="468"/>
    <x v="1"/>
  </r>
  <r>
    <n v="574299"/>
    <x v="0"/>
    <x v="1"/>
    <n v="3500"/>
    <n v="3500"/>
    <n v="0"/>
    <x v="0"/>
    <x v="0"/>
    <x v="1"/>
    <n v="416"/>
    <x v="6"/>
  </r>
  <r>
    <n v="574301"/>
    <x v="0"/>
    <x v="0"/>
    <n v="28001"/>
    <n v="28001"/>
    <n v="0"/>
    <x v="0"/>
    <x v="0"/>
    <x v="1"/>
    <n v="443"/>
    <x v="3"/>
  </r>
  <r>
    <n v="574305"/>
    <x v="2"/>
    <x v="0"/>
    <n v="30000"/>
    <n v="30000"/>
    <n v="0"/>
    <x v="0"/>
    <x v="0"/>
    <x v="1"/>
    <n v="404"/>
    <x v="2"/>
  </r>
  <r>
    <n v="574307"/>
    <x v="1"/>
    <x v="0"/>
    <n v="10000"/>
    <n v="10000"/>
    <n v="0"/>
    <x v="0"/>
    <x v="0"/>
    <x v="1"/>
    <n v="418"/>
    <x v="6"/>
  </r>
  <r>
    <n v="574319"/>
    <x v="0"/>
    <x v="0"/>
    <n v="7200"/>
    <n v="7200"/>
    <n v="0"/>
    <x v="0"/>
    <x v="0"/>
    <x v="1"/>
    <n v="429"/>
    <x v="6"/>
  </r>
  <r>
    <n v="574322"/>
    <x v="0"/>
    <x v="1"/>
    <n v="30000"/>
    <n v="30000"/>
    <n v="0"/>
    <x v="0"/>
    <x v="0"/>
    <x v="0"/>
    <n v="425"/>
    <x v="6"/>
  </r>
  <r>
    <n v="574325"/>
    <x v="0"/>
    <x v="0"/>
    <n v="10000"/>
    <n v="10000"/>
    <n v="0"/>
    <x v="0"/>
    <x v="0"/>
    <x v="2"/>
    <n v="432"/>
    <x v="3"/>
  </r>
  <r>
    <n v="574339"/>
    <x v="0"/>
    <x v="1"/>
    <n v="42000"/>
    <n v="42000"/>
    <n v="0"/>
    <x v="0"/>
    <x v="0"/>
    <x v="1"/>
    <n v="487"/>
    <x v="8"/>
  </r>
  <r>
    <n v="574343"/>
    <x v="2"/>
    <x v="2"/>
    <n v="19500"/>
    <n v="19500"/>
    <n v="0"/>
    <x v="0"/>
    <x v="1"/>
    <x v="1"/>
    <n v="447"/>
    <x v="3"/>
  </r>
  <r>
    <n v="574368"/>
    <x v="0"/>
    <x v="1"/>
    <n v="10800"/>
    <n v="10800"/>
    <n v="0"/>
    <x v="0"/>
    <x v="1"/>
    <x v="2"/>
    <n v="496"/>
    <x v="0"/>
  </r>
  <r>
    <n v="574369"/>
    <x v="0"/>
    <x v="1"/>
    <n v="25000"/>
    <n v="25000"/>
    <n v="0"/>
    <x v="0"/>
    <x v="0"/>
    <x v="1"/>
    <n v="465"/>
    <x v="1"/>
  </r>
  <r>
    <n v="574376"/>
    <x v="0"/>
    <x v="1"/>
    <n v="35000"/>
    <n v="35000"/>
    <n v="0"/>
    <x v="0"/>
    <x v="0"/>
    <x v="1"/>
    <n v="449"/>
    <x v="3"/>
  </r>
  <r>
    <n v="574396"/>
    <x v="1"/>
    <x v="0"/>
    <n v="24000"/>
    <n v="24000"/>
    <n v="0"/>
    <x v="0"/>
    <x v="1"/>
    <x v="0"/>
    <n v="484"/>
    <x v="8"/>
  </r>
  <r>
    <n v="574397"/>
    <x v="0"/>
    <x v="1"/>
    <n v="25000"/>
    <n v="25000"/>
    <n v="0"/>
    <x v="0"/>
    <x v="1"/>
    <x v="1"/>
    <n v="440"/>
    <x v="3"/>
  </r>
  <r>
    <n v="574399"/>
    <x v="1"/>
    <x v="0"/>
    <n v="2500"/>
    <n v="2500"/>
    <n v="0"/>
    <x v="0"/>
    <x v="0"/>
    <x v="1"/>
    <n v="442"/>
    <x v="3"/>
  </r>
  <r>
    <n v="574420"/>
    <x v="0"/>
    <x v="1"/>
    <n v="37500"/>
    <n v="37500"/>
    <n v="0"/>
    <x v="0"/>
    <x v="0"/>
    <x v="2"/>
    <n v="516"/>
    <x v="7"/>
  </r>
  <r>
    <n v="574436"/>
    <x v="1"/>
    <x v="1"/>
    <n v="20000"/>
    <n v="20000"/>
    <n v="0"/>
    <x v="0"/>
    <x v="0"/>
    <x v="1"/>
    <n v="447"/>
    <x v="3"/>
  </r>
  <r>
    <n v="574439"/>
    <x v="0"/>
    <x v="0"/>
    <n v="15000"/>
    <n v="15000"/>
    <n v="0"/>
    <x v="0"/>
    <x v="0"/>
    <x v="0"/>
    <n v="504"/>
    <x v="0"/>
  </r>
  <r>
    <n v="574440"/>
    <x v="0"/>
    <x v="0"/>
    <n v="45000"/>
    <n v="45000"/>
    <n v="0"/>
    <x v="0"/>
    <x v="1"/>
    <x v="0"/>
    <n v="525"/>
    <x v="7"/>
  </r>
  <r>
    <n v="574454"/>
    <x v="1"/>
    <x v="0"/>
    <n v="500"/>
    <n v="500"/>
    <n v="0"/>
    <x v="0"/>
    <x v="0"/>
    <x v="1"/>
    <n v="412"/>
    <x v="6"/>
  </r>
  <r>
    <n v="574456"/>
    <x v="1"/>
    <x v="0"/>
    <n v="20000"/>
    <n v="20000"/>
    <n v="0"/>
    <x v="0"/>
    <x v="0"/>
    <x v="1"/>
    <n v="471"/>
    <x v="8"/>
  </r>
  <r>
    <n v="574466"/>
    <x v="0"/>
    <x v="0"/>
    <n v="54500"/>
    <n v="54500"/>
    <n v="0"/>
    <x v="0"/>
    <x v="1"/>
    <x v="1"/>
    <n v="458"/>
    <x v="1"/>
  </r>
  <r>
    <n v="574483"/>
    <x v="1"/>
    <x v="0"/>
    <n v="20200"/>
    <n v="20200"/>
    <n v="0"/>
    <x v="0"/>
    <x v="1"/>
    <x v="1"/>
    <n v="466"/>
    <x v="1"/>
  </r>
  <r>
    <n v="574492"/>
    <x v="0"/>
    <x v="0"/>
    <n v="30000"/>
    <n v="30000"/>
    <n v="0"/>
    <x v="0"/>
    <x v="0"/>
    <x v="2"/>
    <n v="522"/>
    <x v="7"/>
  </r>
  <r>
    <n v="574501"/>
    <x v="0"/>
    <x v="0"/>
    <n v="22000"/>
    <n v="22000"/>
    <n v="0"/>
    <x v="0"/>
    <x v="0"/>
    <x v="1"/>
    <n v="455"/>
    <x v="1"/>
  </r>
  <r>
    <n v="574507"/>
    <x v="1"/>
    <x v="0"/>
    <n v="500"/>
    <n v="500"/>
    <n v="0"/>
    <x v="0"/>
    <x v="1"/>
    <x v="1"/>
    <n v="453"/>
    <x v="1"/>
  </r>
  <r>
    <n v="574512"/>
    <x v="1"/>
    <x v="1"/>
    <n v="31000"/>
    <n v="31000"/>
    <n v="0"/>
    <x v="0"/>
    <x v="1"/>
    <x v="1"/>
    <n v="427"/>
    <x v="6"/>
  </r>
  <r>
    <n v="574520"/>
    <x v="1"/>
    <x v="0"/>
    <n v="1000"/>
    <n v="1000"/>
    <n v="0"/>
    <x v="0"/>
    <x v="0"/>
    <x v="1"/>
    <n v="407"/>
    <x v="2"/>
  </r>
  <r>
    <n v="574529"/>
    <x v="0"/>
    <x v="0"/>
    <n v="35000"/>
    <n v="35000"/>
    <n v="0"/>
    <x v="0"/>
    <x v="1"/>
    <x v="0"/>
    <n v="442"/>
    <x v="3"/>
  </r>
  <r>
    <n v="574530"/>
    <x v="0"/>
    <x v="1"/>
    <n v="40000"/>
    <n v="40000"/>
    <n v="0"/>
    <x v="0"/>
    <x v="1"/>
    <x v="1"/>
    <n v="499"/>
    <x v="0"/>
  </r>
  <r>
    <n v="574539"/>
    <x v="1"/>
    <x v="1"/>
    <n v="30000"/>
    <n v="30000"/>
    <n v="0"/>
    <x v="0"/>
    <x v="0"/>
    <x v="0"/>
    <n v="416"/>
    <x v="6"/>
  </r>
  <r>
    <n v="574582"/>
    <x v="1"/>
    <x v="0"/>
    <n v="10000"/>
    <n v="10000"/>
    <n v="0"/>
    <x v="0"/>
    <x v="0"/>
    <x v="1"/>
    <n v="455"/>
    <x v="1"/>
  </r>
  <r>
    <n v="574586"/>
    <x v="0"/>
    <x v="0"/>
    <n v="10000"/>
    <n v="10000"/>
    <n v="0"/>
    <x v="0"/>
    <x v="1"/>
    <x v="0"/>
    <n v="393"/>
    <x v="2"/>
  </r>
  <r>
    <n v="574598"/>
    <x v="0"/>
    <x v="0"/>
    <n v="45000"/>
    <n v="10000"/>
    <n v="1"/>
    <x v="1"/>
    <x v="0"/>
    <x v="1"/>
    <n v="472"/>
    <x v="8"/>
  </r>
  <r>
    <n v="574599"/>
    <x v="0"/>
    <x v="1"/>
    <n v="46000"/>
    <n v="46000"/>
    <n v="0"/>
    <x v="0"/>
    <x v="1"/>
    <x v="2"/>
    <n v="490"/>
    <x v="8"/>
  </r>
  <r>
    <n v="574602"/>
    <x v="0"/>
    <x v="0"/>
    <n v="20000"/>
    <n v="10000"/>
    <n v="1"/>
    <x v="1"/>
    <x v="0"/>
    <x v="2"/>
    <n v="427"/>
    <x v="6"/>
  </r>
  <r>
    <n v="574647"/>
    <x v="0"/>
    <x v="1"/>
    <n v="30000"/>
    <n v="30000"/>
    <n v="0"/>
    <x v="0"/>
    <x v="1"/>
    <x v="2"/>
    <n v="452"/>
    <x v="1"/>
  </r>
  <r>
    <n v="574662"/>
    <x v="1"/>
    <x v="0"/>
    <n v="35000"/>
    <n v="35000"/>
    <n v="0"/>
    <x v="0"/>
    <x v="1"/>
    <x v="1"/>
    <n v="498"/>
    <x v="0"/>
  </r>
  <r>
    <n v="574683"/>
    <x v="1"/>
    <x v="0"/>
    <n v="5000"/>
    <n v="5000"/>
    <n v="0"/>
    <x v="0"/>
    <x v="1"/>
    <x v="1"/>
    <n v="402"/>
    <x v="2"/>
  </r>
  <r>
    <n v="574700"/>
    <x v="1"/>
    <x v="1"/>
    <n v="25000"/>
    <n v="25000"/>
    <n v="0"/>
    <x v="0"/>
    <x v="0"/>
    <x v="1"/>
    <n v="435"/>
    <x v="3"/>
  </r>
  <r>
    <n v="574721"/>
    <x v="0"/>
    <x v="0"/>
    <n v="7000"/>
    <n v="7000"/>
    <n v="0"/>
    <x v="0"/>
    <x v="0"/>
    <x v="0"/>
    <n v="520"/>
    <x v="7"/>
  </r>
  <r>
    <n v="574740"/>
    <x v="1"/>
    <x v="0"/>
    <n v="22000"/>
    <n v="22000"/>
    <n v="0"/>
    <x v="0"/>
    <x v="1"/>
    <x v="0"/>
    <n v="443"/>
    <x v="3"/>
  </r>
  <r>
    <n v="574762"/>
    <x v="0"/>
    <x v="2"/>
    <n v="35000"/>
    <n v="35000"/>
    <n v="0"/>
    <x v="0"/>
    <x v="0"/>
    <x v="0"/>
    <n v="463"/>
    <x v="1"/>
  </r>
  <r>
    <n v="574767"/>
    <x v="0"/>
    <x v="2"/>
    <n v="20000"/>
    <n v="20000"/>
    <n v="0"/>
    <x v="0"/>
    <x v="1"/>
    <x v="0"/>
    <n v="388"/>
    <x v="4"/>
  </r>
  <r>
    <n v="574771"/>
    <x v="0"/>
    <x v="1"/>
    <n v="60000"/>
    <n v="60000"/>
    <n v="0"/>
    <x v="0"/>
    <x v="1"/>
    <x v="1"/>
    <n v="530"/>
    <x v="7"/>
  </r>
  <r>
    <n v="574805"/>
    <x v="0"/>
    <x v="0"/>
    <n v="30000"/>
    <n v="30000"/>
    <n v="0"/>
    <x v="0"/>
    <x v="1"/>
    <x v="1"/>
    <n v="524"/>
    <x v="7"/>
  </r>
  <r>
    <n v="574832"/>
    <x v="0"/>
    <x v="0"/>
    <n v="10000"/>
    <n v="10000"/>
    <n v="0"/>
    <x v="0"/>
    <x v="0"/>
    <x v="2"/>
    <n v="454"/>
    <x v="1"/>
  </r>
  <r>
    <n v="574841"/>
    <x v="1"/>
    <x v="0"/>
    <n v="25500"/>
    <n v="25500"/>
    <n v="0"/>
    <x v="0"/>
    <x v="0"/>
    <x v="1"/>
    <n v="459"/>
    <x v="1"/>
  </r>
  <r>
    <n v="574858"/>
    <x v="0"/>
    <x v="2"/>
    <n v="37500"/>
    <n v="11647.06"/>
    <n v="1"/>
    <x v="1"/>
    <x v="0"/>
    <x v="0"/>
    <n v="413"/>
    <x v="6"/>
  </r>
  <r>
    <n v="574881"/>
    <x v="1"/>
    <x v="0"/>
    <n v="19000"/>
    <n v="19000"/>
    <n v="0"/>
    <x v="0"/>
    <x v="0"/>
    <x v="0"/>
    <n v="443"/>
    <x v="3"/>
  </r>
  <r>
    <n v="574900"/>
    <x v="0"/>
    <x v="2"/>
    <n v="25000"/>
    <n v="25000"/>
    <n v="0"/>
    <x v="0"/>
    <x v="0"/>
    <x v="1"/>
    <n v="456"/>
    <x v="1"/>
  </r>
  <r>
    <n v="574914"/>
    <x v="2"/>
    <x v="1"/>
    <n v="5000"/>
    <n v="5000"/>
    <n v="0"/>
    <x v="0"/>
    <x v="0"/>
    <x v="1"/>
    <n v="444"/>
    <x v="3"/>
  </r>
  <r>
    <n v="574974"/>
    <x v="1"/>
    <x v="0"/>
    <n v="2000"/>
    <n v="2000"/>
    <n v="0"/>
    <x v="0"/>
    <x v="1"/>
    <x v="0"/>
    <n v="447"/>
    <x v="3"/>
  </r>
  <r>
    <n v="575025"/>
    <x v="0"/>
    <x v="1"/>
    <n v="20000"/>
    <n v="20000"/>
    <n v="0"/>
    <x v="0"/>
    <x v="1"/>
    <x v="0"/>
    <n v="542"/>
    <x v="9"/>
  </r>
  <r>
    <n v="575028"/>
    <x v="0"/>
    <x v="1"/>
    <n v="15429"/>
    <n v="15429"/>
    <n v="0"/>
    <x v="0"/>
    <x v="1"/>
    <x v="1"/>
    <n v="549"/>
    <x v="9"/>
  </r>
  <r>
    <n v="575039"/>
    <x v="0"/>
    <x v="1"/>
    <n v="15000"/>
    <n v="15000"/>
    <n v="0"/>
    <x v="0"/>
    <x v="0"/>
    <x v="1"/>
    <n v="474"/>
    <x v="8"/>
  </r>
  <r>
    <n v="575043"/>
    <x v="0"/>
    <x v="2"/>
    <n v="65000"/>
    <n v="65000"/>
    <n v="0"/>
    <x v="0"/>
    <x v="0"/>
    <x v="0"/>
    <n v="455"/>
    <x v="1"/>
  </r>
  <r>
    <n v="575053"/>
    <x v="0"/>
    <x v="0"/>
    <n v="59500"/>
    <n v="59500"/>
    <n v="0"/>
    <x v="0"/>
    <x v="1"/>
    <x v="0"/>
    <n v="496"/>
    <x v="0"/>
  </r>
  <r>
    <n v="575055"/>
    <x v="0"/>
    <x v="1"/>
    <n v="35000"/>
    <n v="35000"/>
    <n v="0"/>
    <x v="0"/>
    <x v="0"/>
    <x v="2"/>
    <n v="508"/>
    <x v="0"/>
  </r>
  <r>
    <n v="575073"/>
    <x v="1"/>
    <x v="0"/>
    <n v="10000"/>
    <n v="10000"/>
    <n v="0"/>
    <x v="0"/>
    <x v="1"/>
    <x v="1"/>
    <n v="406"/>
    <x v="2"/>
  </r>
  <r>
    <n v="575078"/>
    <x v="0"/>
    <x v="2"/>
    <n v="20000"/>
    <n v="20000"/>
    <n v="0"/>
    <x v="0"/>
    <x v="0"/>
    <x v="1"/>
    <n v="458"/>
    <x v="1"/>
  </r>
  <r>
    <n v="575086"/>
    <x v="1"/>
    <x v="0"/>
    <n v="30000"/>
    <n v="30000"/>
    <n v="0"/>
    <x v="0"/>
    <x v="0"/>
    <x v="1"/>
    <n v="474"/>
    <x v="8"/>
  </r>
  <r>
    <n v="575088"/>
    <x v="0"/>
    <x v="2"/>
    <n v="25000"/>
    <n v="25000"/>
    <n v="0"/>
    <x v="0"/>
    <x v="1"/>
    <x v="1"/>
    <n v="489"/>
    <x v="8"/>
  </r>
  <r>
    <n v="575091"/>
    <x v="1"/>
    <x v="0"/>
    <n v="500"/>
    <n v="500"/>
    <n v="0"/>
    <x v="0"/>
    <x v="0"/>
    <x v="1"/>
    <n v="450"/>
    <x v="3"/>
  </r>
  <r>
    <n v="575094"/>
    <x v="0"/>
    <x v="1"/>
    <n v="30000"/>
    <n v="30000"/>
    <n v="0"/>
    <x v="0"/>
    <x v="1"/>
    <x v="0"/>
    <n v="430"/>
    <x v="6"/>
  </r>
  <r>
    <n v="575106"/>
    <x v="0"/>
    <x v="2"/>
    <n v="9000"/>
    <n v="9000"/>
    <n v="0"/>
    <x v="0"/>
    <x v="0"/>
    <x v="1"/>
    <n v="398"/>
    <x v="2"/>
  </r>
  <r>
    <n v="575132"/>
    <x v="0"/>
    <x v="1"/>
    <n v="47900"/>
    <n v="47900"/>
    <n v="0"/>
    <x v="0"/>
    <x v="1"/>
    <x v="0"/>
    <n v="489"/>
    <x v="8"/>
  </r>
  <r>
    <n v="575158"/>
    <x v="0"/>
    <x v="0"/>
    <n v="71760"/>
    <n v="71760"/>
    <n v="0"/>
    <x v="0"/>
    <x v="1"/>
    <x v="0"/>
    <n v="503"/>
    <x v="0"/>
  </r>
  <r>
    <n v="575161"/>
    <x v="1"/>
    <x v="0"/>
    <n v="25000"/>
    <n v="25000"/>
    <n v="0"/>
    <x v="0"/>
    <x v="1"/>
    <x v="0"/>
    <n v="533"/>
    <x v="9"/>
  </r>
  <r>
    <n v="575178"/>
    <x v="0"/>
    <x v="0"/>
    <n v="3000"/>
    <n v="3000"/>
    <n v="0"/>
    <x v="0"/>
    <x v="0"/>
    <x v="0"/>
    <n v="501"/>
    <x v="0"/>
  </r>
  <r>
    <n v="575184"/>
    <x v="0"/>
    <x v="0"/>
    <n v="3000"/>
    <n v="3000"/>
    <n v="0"/>
    <x v="0"/>
    <x v="1"/>
    <x v="0"/>
    <n v="467"/>
    <x v="1"/>
  </r>
  <r>
    <n v="575187"/>
    <x v="0"/>
    <x v="0"/>
    <n v="15500"/>
    <n v="15500"/>
    <n v="0"/>
    <x v="0"/>
    <x v="1"/>
    <x v="0"/>
    <n v="447"/>
    <x v="3"/>
  </r>
  <r>
    <n v="575188"/>
    <x v="0"/>
    <x v="0"/>
    <n v="40000"/>
    <n v="40000"/>
    <n v="0"/>
    <x v="0"/>
    <x v="1"/>
    <x v="2"/>
    <n v="546"/>
    <x v="9"/>
  </r>
  <r>
    <n v="575192"/>
    <x v="0"/>
    <x v="0"/>
    <n v="3000"/>
    <n v="3000"/>
    <n v="0"/>
    <x v="0"/>
    <x v="0"/>
    <x v="0"/>
    <n v="511"/>
    <x v="7"/>
  </r>
  <r>
    <n v="575201"/>
    <x v="0"/>
    <x v="1"/>
    <n v="500"/>
    <n v="500"/>
    <n v="0"/>
    <x v="0"/>
    <x v="0"/>
    <x v="1"/>
    <n v="449"/>
    <x v="3"/>
  </r>
  <r>
    <n v="575210"/>
    <x v="0"/>
    <x v="0"/>
    <n v="50000"/>
    <n v="50000"/>
    <n v="0"/>
    <x v="0"/>
    <x v="1"/>
    <x v="1"/>
    <n v="480"/>
    <x v="8"/>
  </r>
  <r>
    <n v="575211"/>
    <x v="0"/>
    <x v="0"/>
    <n v="12700"/>
    <n v="12700"/>
    <n v="0"/>
    <x v="0"/>
    <x v="0"/>
    <x v="2"/>
    <n v="439"/>
    <x v="3"/>
  </r>
  <r>
    <n v="575213"/>
    <x v="0"/>
    <x v="1"/>
    <n v="30000"/>
    <n v="30000"/>
    <n v="0"/>
    <x v="0"/>
    <x v="0"/>
    <x v="0"/>
    <n v="454"/>
    <x v="1"/>
  </r>
  <r>
    <n v="575217"/>
    <x v="0"/>
    <x v="0"/>
    <n v="24000"/>
    <n v="24000"/>
    <n v="0"/>
    <x v="0"/>
    <x v="0"/>
    <x v="0"/>
    <n v="463"/>
    <x v="1"/>
  </r>
  <r>
    <n v="575221"/>
    <x v="0"/>
    <x v="0"/>
    <n v="4000"/>
    <n v="4000"/>
    <n v="0"/>
    <x v="0"/>
    <x v="0"/>
    <x v="0"/>
    <n v="497"/>
    <x v="0"/>
  </r>
  <r>
    <n v="575232"/>
    <x v="0"/>
    <x v="0"/>
    <n v="30000"/>
    <n v="30000"/>
    <n v="0"/>
    <x v="0"/>
    <x v="0"/>
    <x v="1"/>
    <n v="453"/>
    <x v="1"/>
  </r>
  <r>
    <n v="575235"/>
    <x v="1"/>
    <x v="0"/>
    <n v="25000"/>
    <n v="25000"/>
    <n v="0"/>
    <x v="0"/>
    <x v="0"/>
    <x v="0"/>
    <n v="480"/>
    <x v="8"/>
  </r>
  <r>
    <n v="575247"/>
    <x v="2"/>
    <x v="0"/>
    <n v="25000"/>
    <n v="25000"/>
    <n v="0"/>
    <x v="0"/>
    <x v="1"/>
    <x v="1"/>
    <n v="442"/>
    <x v="3"/>
  </r>
  <r>
    <n v="575272"/>
    <x v="0"/>
    <x v="2"/>
    <n v="50000"/>
    <n v="50000"/>
    <n v="0"/>
    <x v="0"/>
    <x v="0"/>
    <x v="1"/>
    <n v="529"/>
    <x v="7"/>
  </r>
  <r>
    <n v="575277"/>
    <x v="0"/>
    <x v="0"/>
    <n v="41500"/>
    <n v="41500"/>
    <n v="0"/>
    <x v="0"/>
    <x v="0"/>
    <x v="0"/>
    <n v="470"/>
    <x v="1"/>
  </r>
  <r>
    <n v="575298"/>
    <x v="1"/>
    <x v="0"/>
    <n v="35000"/>
    <n v="35000"/>
    <n v="0"/>
    <x v="0"/>
    <x v="1"/>
    <x v="0"/>
    <n v="465"/>
    <x v="1"/>
  </r>
  <r>
    <n v="575301"/>
    <x v="1"/>
    <x v="0"/>
    <n v="35000"/>
    <n v="35000"/>
    <n v="0"/>
    <x v="0"/>
    <x v="0"/>
    <x v="2"/>
    <n v="452"/>
    <x v="1"/>
  </r>
  <r>
    <n v="575303"/>
    <x v="0"/>
    <x v="0"/>
    <n v="32000"/>
    <n v="32000"/>
    <n v="0"/>
    <x v="0"/>
    <x v="0"/>
    <x v="1"/>
    <n v="441"/>
    <x v="3"/>
  </r>
  <r>
    <n v="575304"/>
    <x v="0"/>
    <x v="0"/>
    <n v="30000"/>
    <n v="30000"/>
    <n v="0"/>
    <x v="0"/>
    <x v="1"/>
    <x v="0"/>
    <n v="427"/>
    <x v="6"/>
  </r>
  <r>
    <n v="575311"/>
    <x v="0"/>
    <x v="0"/>
    <n v="2000"/>
    <n v="2000"/>
    <n v="0"/>
    <x v="0"/>
    <x v="0"/>
    <x v="1"/>
    <n v="440"/>
    <x v="3"/>
  </r>
  <r>
    <n v="575323"/>
    <x v="0"/>
    <x v="1"/>
    <n v="30000"/>
    <n v="30000"/>
    <n v="0"/>
    <x v="0"/>
    <x v="1"/>
    <x v="0"/>
    <n v="518"/>
    <x v="7"/>
  </r>
  <r>
    <n v="575324"/>
    <x v="0"/>
    <x v="0"/>
    <n v="40000"/>
    <n v="40000"/>
    <n v="0"/>
    <x v="0"/>
    <x v="1"/>
    <x v="1"/>
    <n v="486"/>
    <x v="8"/>
  </r>
  <r>
    <n v="575326"/>
    <x v="0"/>
    <x v="2"/>
    <n v="47500"/>
    <n v="42392"/>
    <n v="1"/>
    <x v="1"/>
    <x v="1"/>
    <x v="0"/>
    <n v="494"/>
    <x v="0"/>
  </r>
  <r>
    <n v="575334"/>
    <x v="0"/>
    <x v="0"/>
    <n v="25000"/>
    <n v="0"/>
    <n v="1"/>
    <x v="1"/>
    <x v="0"/>
    <x v="1"/>
    <n v="467"/>
    <x v="1"/>
  </r>
  <r>
    <n v="575343"/>
    <x v="0"/>
    <x v="0"/>
    <n v="5000"/>
    <n v="5000"/>
    <n v="0"/>
    <x v="0"/>
    <x v="0"/>
    <x v="1"/>
    <n v="443"/>
    <x v="3"/>
  </r>
  <r>
    <n v="575351"/>
    <x v="0"/>
    <x v="0"/>
    <n v="35000"/>
    <n v="35000"/>
    <n v="0"/>
    <x v="0"/>
    <x v="1"/>
    <x v="0"/>
    <n v="517"/>
    <x v="7"/>
  </r>
  <r>
    <n v="575352"/>
    <x v="0"/>
    <x v="0"/>
    <n v="5500"/>
    <n v="5500"/>
    <n v="0"/>
    <x v="0"/>
    <x v="1"/>
    <x v="2"/>
    <n v="575"/>
    <x v="12"/>
  </r>
  <r>
    <n v="575353"/>
    <x v="0"/>
    <x v="1"/>
    <n v="10000"/>
    <n v="10000"/>
    <n v="0"/>
    <x v="0"/>
    <x v="1"/>
    <x v="1"/>
    <n v="486"/>
    <x v="8"/>
  </r>
  <r>
    <n v="575354"/>
    <x v="0"/>
    <x v="0"/>
    <n v="30000"/>
    <n v="30000"/>
    <n v="0"/>
    <x v="0"/>
    <x v="1"/>
    <x v="1"/>
    <n v="454"/>
    <x v="1"/>
  </r>
  <r>
    <n v="575362"/>
    <x v="1"/>
    <x v="0"/>
    <n v="500"/>
    <n v="500"/>
    <n v="0"/>
    <x v="0"/>
    <x v="0"/>
    <x v="1"/>
    <n v="372"/>
    <x v="4"/>
  </r>
  <r>
    <n v="575372"/>
    <x v="0"/>
    <x v="1"/>
    <n v="10000"/>
    <n v="10000"/>
    <n v="0"/>
    <x v="0"/>
    <x v="1"/>
    <x v="0"/>
    <n v="525"/>
    <x v="7"/>
  </r>
  <r>
    <n v="575395"/>
    <x v="1"/>
    <x v="0"/>
    <n v="500"/>
    <n v="500"/>
    <n v="0"/>
    <x v="0"/>
    <x v="0"/>
    <x v="2"/>
    <n v="435"/>
    <x v="3"/>
  </r>
  <r>
    <n v="575400"/>
    <x v="0"/>
    <x v="1"/>
    <n v="50000"/>
    <n v="50000"/>
    <n v="0"/>
    <x v="0"/>
    <x v="1"/>
    <x v="1"/>
    <n v="505"/>
    <x v="0"/>
  </r>
  <r>
    <n v="575401"/>
    <x v="0"/>
    <x v="1"/>
    <n v="21000"/>
    <n v="21000"/>
    <n v="0"/>
    <x v="0"/>
    <x v="0"/>
    <x v="0"/>
    <n v="496"/>
    <x v="0"/>
  </r>
  <r>
    <n v="575405"/>
    <x v="0"/>
    <x v="0"/>
    <n v="13000"/>
    <n v="13000"/>
    <n v="0"/>
    <x v="0"/>
    <x v="0"/>
    <x v="0"/>
    <n v="479"/>
    <x v="8"/>
  </r>
  <r>
    <n v="575408"/>
    <x v="0"/>
    <x v="0"/>
    <n v="25000"/>
    <n v="25000"/>
    <n v="0"/>
    <x v="0"/>
    <x v="0"/>
    <x v="2"/>
    <n v="420"/>
    <x v="6"/>
  </r>
  <r>
    <n v="575416"/>
    <x v="0"/>
    <x v="0"/>
    <n v="20072"/>
    <n v="20072"/>
    <n v="0"/>
    <x v="0"/>
    <x v="1"/>
    <x v="1"/>
    <n v="428"/>
    <x v="6"/>
  </r>
  <r>
    <n v="575422"/>
    <x v="0"/>
    <x v="0"/>
    <n v="34998"/>
    <n v="34998"/>
    <n v="0"/>
    <x v="0"/>
    <x v="1"/>
    <x v="1"/>
    <n v="466"/>
    <x v="1"/>
  </r>
  <r>
    <n v="575428"/>
    <x v="0"/>
    <x v="1"/>
    <n v="10000"/>
    <n v="10000"/>
    <n v="0"/>
    <x v="0"/>
    <x v="1"/>
    <x v="1"/>
    <n v="472"/>
    <x v="8"/>
  </r>
  <r>
    <n v="575430"/>
    <x v="0"/>
    <x v="0"/>
    <n v="19000"/>
    <n v="19000"/>
    <n v="0"/>
    <x v="0"/>
    <x v="1"/>
    <x v="1"/>
    <n v="530"/>
    <x v="7"/>
  </r>
  <r>
    <n v="575443"/>
    <x v="0"/>
    <x v="0"/>
    <n v="8000"/>
    <n v="8000"/>
    <n v="0"/>
    <x v="0"/>
    <x v="1"/>
    <x v="1"/>
    <n v="460"/>
    <x v="1"/>
  </r>
  <r>
    <n v="575459"/>
    <x v="0"/>
    <x v="0"/>
    <n v="18000"/>
    <n v="18000"/>
    <n v="0"/>
    <x v="0"/>
    <x v="1"/>
    <x v="0"/>
    <n v="387"/>
    <x v="4"/>
  </r>
  <r>
    <n v="575470"/>
    <x v="1"/>
    <x v="0"/>
    <n v="500"/>
    <n v="500"/>
    <n v="0"/>
    <x v="0"/>
    <x v="0"/>
    <x v="1"/>
    <n v="463"/>
    <x v="1"/>
  </r>
  <r>
    <n v="575475"/>
    <x v="1"/>
    <x v="0"/>
    <n v="500"/>
    <n v="500"/>
    <n v="0"/>
    <x v="0"/>
    <x v="1"/>
    <x v="1"/>
    <n v="456"/>
    <x v="1"/>
  </r>
  <r>
    <n v="575480"/>
    <x v="0"/>
    <x v="0"/>
    <n v="12000"/>
    <n v="12000"/>
    <n v="0"/>
    <x v="0"/>
    <x v="1"/>
    <x v="1"/>
    <n v="551"/>
    <x v="10"/>
  </r>
  <r>
    <n v="575486"/>
    <x v="0"/>
    <x v="0"/>
    <n v="60000"/>
    <n v="60000"/>
    <n v="0"/>
    <x v="0"/>
    <x v="1"/>
    <x v="0"/>
    <n v="470"/>
    <x v="1"/>
  </r>
  <r>
    <n v="575489"/>
    <x v="0"/>
    <x v="1"/>
    <n v="35000"/>
    <n v="35000"/>
    <n v="0"/>
    <x v="0"/>
    <x v="0"/>
    <x v="1"/>
    <n v="506"/>
    <x v="0"/>
  </r>
  <r>
    <n v="575492"/>
    <x v="0"/>
    <x v="0"/>
    <n v="4000"/>
    <n v="4000"/>
    <n v="0"/>
    <x v="0"/>
    <x v="0"/>
    <x v="1"/>
    <n v="420"/>
    <x v="6"/>
  </r>
  <r>
    <n v="575504"/>
    <x v="0"/>
    <x v="0"/>
    <n v="3000"/>
    <n v="3000"/>
    <n v="0"/>
    <x v="0"/>
    <x v="1"/>
    <x v="2"/>
    <n v="477"/>
    <x v="8"/>
  </r>
  <r>
    <n v="575506"/>
    <x v="0"/>
    <x v="1"/>
    <n v="40000"/>
    <n v="40000"/>
    <n v="0"/>
    <x v="0"/>
    <x v="1"/>
    <x v="2"/>
    <n v="525"/>
    <x v="7"/>
  </r>
  <r>
    <n v="575518"/>
    <x v="0"/>
    <x v="0"/>
    <n v="13000"/>
    <n v="13000"/>
    <n v="0"/>
    <x v="0"/>
    <x v="0"/>
    <x v="2"/>
    <n v="501"/>
    <x v="0"/>
  </r>
  <r>
    <n v="575524"/>
    <x v="1"/>
    <x v="1"/>
    <n v="21000"/>
    <n v="21000"/>
    <n v="0"/>
    <x v="0"/>
    <x v="1"/>
    <x v="2"/>
    <n v="536"/>
    <x v="9"/>
  </r>
  <r>
    <n v="575526"/>
    <x v="0"/>
    <x v="0"/>
    <n v="25000"/>
    <n v="25000"/>
    <n v="0"/>
    <x v="0"/>
    <x v="1"/>
    <x v="1"/>
    <n v="498"/>
    <x v="0"/>
  </r>
  <r>
    <n v="575532"/>
    <x v="0"/>
    <x v="0"/>
    <n v="40000"/>
    <n v="40000"/>
    <n v="0"/>
    <x v="0"/>
    <x v="0"/>
    <x v="1"/>
    <n v="384"/>
    <x v="4"/>
  </r>
  <r>
    <n v="575535"/>
    <x v="0"/>
    <x v="0"/>
    <n v="25000"/>
    <n v="0"/>
    <n v="1"/>
    <x v="1"/>
    <x v="0"/>
    <x v="0"/>
    <n v="502"/>
    <x v="0"/>
  </r>
  <r>
    <n v="575536"/>
    <x v="0"/>
    <x v="0"/>
    <n v="30000"/>
    <n v="30000"/>
    <n v="0"/>
    <x v="0"/>
    <x v="1"/>
    <x v="0"/>
    <n v="443"/>
    <x v="3"/>
  </r>
  <r>
    <n v="575547"/>
    <x v="0"/>
    <x v="0"/>
    <n v="20000"/>
    <n v="20000"/>
    <n v="0"/>
    <x v="0"/>
    <x v="0"/>
    <x v="1"/>
    <n v="457"/>
    <x v="1"/>
  </r>
  <r>
    <n v="575559"/>
    <x v="0"/>
    <x v="2"/>
    <n v="18500"/>
    <n v="18500"/>
    <n v="0"/>
    <x v="0"/>
    <x v="0"/>
    <x v="1"/>
    <n v="478"/>
    <x v="8"/>
  </r>
  <r>
    <n v="575561"/>
    <x v="1"/>
    <x v="0"/>
    <n v="1200"/>
    <n v="1200"/>
    <n v="0"/>
    <x v="0"/>
    <x v="1"/>
    <x v="1"/>
    <n v="469"/>
    <x v="1"/>
  </r>
  <r>
    <n v="575584"/>
    <x v="2"/>
    <x v="0"/>
    <n v="36000"/>
    <n v="1058"/>
    <n v="1"/>
    <x v="1"/>
    <x v="0"/>
    <x v="0"/>
    <n v="451"/>
    <x v="1"/>
  </r>
  <r>
    <n v="575590"/>
    <x v="0"/>
    <x v="1"/>
    <n v="20000"/>
    <n v="20000"/>
    <n v="0"/>
    <x v="0"/>
    <x v="1"/>
    <x v="1"/>
    <n v="536"/>
    <x v="9"/>
  </r>
  <r>
    <n v="575596"/>
    <x v="1"/>
    <x v="0"/>
    <n v="40000"/>
    <n v="40000"/>
    <n v="0"/>
    <x v="0"/>
    <x v="1"/>
    <x v="0"/>
    <n v="492"/>
    <x v="0"/>
  </r>
  <r>
    <n v="575611"/>
    <x v="0"/>
    <x v="0"/>
    <n v="40000"/>
    <n v="40000"/>
    <n v="0"/>
    <x v="0"/>
    <x v="0"/>
    <x v="1"/>
    <n v="432"/>
    <x v="3"/>
  </r>
  <r>
    <n v="575622"/>
    <x v="0"/>
    <x v="1"/>
    <n v="30000"/>
    <n v="30000"/>
    <n v="0"/>
    <x v="0"/>
    <x v="1"/>
    <x v="2"/>
    <n v="504"/>
    <x v="0"/>
  </r>
  <r>
    <n v="575643"/>
    <x v="0"/>
    <x v="0"/>
    <n v="30000"/>
    <n v="30000"/>
    <n v="0"/>
    <x v="0"/>
    <x v="1"/>
    <x v="0"/>
    <n v="476"/>
    <x v="8"/>
  </r>
  <r>
    <n v="575652"/>
    <x v="0"/>
    <x v="0"/>
    <n v="25000"/>
    <n v="25000"/>
    <n v="0"/>
    <x v="0"/>
    <x v="1"/>
    <x v="2"/>
    <n v="536"/>
    <x v="9"/>
  </r>
  <r>
    <n v="575662"/>
    <x v="0"/>
    <x v="2"/>
    <n v="14000"/>
    <n v="14000"/>
    <n v="0"/>
    <x v="0"/>
    <x v="0"/>
    <x v="1"/>
    <n v="490"/>
    <x v="8"/>
  </r>
  <r>
    <n v="575663"/>
    <x v="0"/>
    <x v="0"/>
    <n v="4000"/>
    <n v="4000"/>
    <n v="0"/>
    <x v="0"/>
    <x v="1"/>
    <x v="1"/>
    <n v="473"/>
    <x v="8"/>
  </r>
  <r>
    <n v="575666"/>
    <x v="0"/>
    <x v="0"/>
    <n v="40000"/>
    <n v="40000"/>
    <n v="0"/>
    <x v="0"/>
    <x v="1"/>
    <x v="1"/>
    <n v="513"/>
    <x v="7"/>
  </r>
  <r>
    <n v="575686"/>
    <x v="0"/>
    <x v="0"/>
    <n v="50000"/>
    <n v="50000"/>
    <n v="0"/>
    <x v="0"/>
    <x v="0"/>
    <x v="2"/>
    <n v="438"/>
    <x v="3"/>
  </r>
  <r>
    <n v="575693"/>
    <x v="0"/>
    <x v="0"/>
    <n v="46260"/>
    <n v="46260"/>
    <n v="0"/>
    <x v="0"/>
    <x v="1"/>
    <x v="1"/>
    <n v="453"/>
    <x v="1"/>
  </r>
  <r>
    <n v="575698"/>
    <x v="0"/>
    <x v="0"/>
    <n v="7000"/>
    <n v="7000"/>
    <n v="0"/>
    <x v="0"/>
    <x v="0"/>
    <x v="1"/>
    <n v="494"/>
    <x v="0"/>
  </r>
  <r>
    <n v="575701"/>
    <x v="0"/>
    <x v="0"/>
    <n v="30000"/>
    <n v="30000"/>
    <n v="0"/>
    <x v="0"/>
    <x v="0"/>
    <x v="0"/>
    <n v="437"/>
    <x v="3"/>
  </r>
  <r>
    <n v="575733"/>
    <x v="0"/>
    <x v="1"/>
    <n v="20000"/>
    <n v="20000"/>
    <n v="0"/>
    <x v="0"/>
    <x v="1"/>
    <x v="1"/>
    <n v="544"/>
    <x v="9"/>
  </r>
  <r>
    <n v="575736"/>
    <x v="0"/>
    <x v="1"/>
    <n v="70000"/>
    <n v="70000"/>
    <n v="0"/>
    <x v="0"/>
    <x v="1"/>
    <x v="0"/>
    <n v="462"/>
    <x v="1"/>
  </r>
  <r>
    <n v="575739"/>
    <x v="0"/>
    <x v="0"/>
    <n v="30000"/>
    <n v="30000"/>
    <n v="0"/>
    <x v="0"/>
    <x v="0"/>
    <x v="2"/>
    <n v="427"/>
    <x v="6"/>
  </r>
  <r>
    <n v="575740"/>
    <x v="1"/>
    <x v="0"/>
    <n v="500"/>
    <n v="500"/>
    <n v="0"/>
    <x v="0"/>
    <x v="1"/>
    <x v="0"/>
    <n v="506"/>
    <x v="0"/>
  </r>
  <r>
    <n v="575748"/>
    <x v="0"/>
    <x v="2"/>
    <n v="60000"/>
    <n v="60000"/>
    <n v="0"/>
    <x v="0"/>
    <x v="1"/>
    <x v="1"/>
    <n v="524"/>
    <x v="7"/>
  </r>
  <r>
    <n v="575749"/>
    <x v="0"/>
    <x v="0"/>
    <n v="20000"/>
    <n v="20000"/>
    <n v="0"/>
    <x v="0"/>
    <x v="0"/>
    <x v="1"/>
    <n v="452"/>
    <x v="1"/>
  </r>
  <r>
    <n v="575752"/>
    <x v="0"/>
    <x v="2"/>
    <n v="10000"/>
    <n v="10000"/>
    <n v="0"/>
    <x v="0"/>
    <x v="0"/>
    <x v="1"/>
    <n v="526"/>
    <x v="7"/>
  </r>
  <r>
    <n v="575755"/>
    <x v="0"/>
    <x v="0"/>
    <n v="30000"/>
    <n v="30000"/>
    <n v="0"/>
    <x v="0"/>
    <x v="0"/>
    <x v="1"/>
    <n v="445"/>
    <x v="3"/>
  </r>
  <r>
    <n v="575756"/>
    <x v="0"/>
    <x v="0"/>
    <n v="35000"/>
    <n v="35000"/>
    <n v="0"/>
    <x v="0"/>
    <x v="1"/>
    <x v="1"/>
    <n v="499"/>
    <x v="0"/>
  </r>
  <r>
    <n v="575764"/>
    <x v="0"/>
    <x v="1"/>
    <n v="35000"/>
    <n v="35000"/>
    <n v="0"/>
    <x v="0"/>
    <x v="1"/>
    <x v="1"/>
    <n v="474"/>
    <x v="8"/>
  </r>
  <r>
    <n v="575770"/>
    <x v="1"/>
    <x v="0"/>
    <n v="15000"/>
    <n v="15000"/>
    <n v="0"/>
    <x v="0"/>
    <x v="0"/>
    <x v="1"/>
    <n v="424"/>
    <x v="6"/>
  </r>
  <r>
    <n v="575773"/>
    <x v="0"/>
    <x v="0"/>
    <n v="75000"/>
    <n v="75000"/>
    <n v="0"/>
    <x v="0"/>
    <x v="0"/>
    <x v="1"/>
    <n v="542"/>
    <x v="9"/>
  </r>
  <r>
    <n v="575777"/>
    <x v="0"/>
    <x v="1"/>
    <n v="2000"/>
    <n v="2000"/>
    <n v="0"/>
    <x v="0"/>
    <x v="0"/>
    <x v="1"/>
    <n v="467"/>
    <x v="1"/>
  </r>
  <r>
    <n v="575779"/>
    <x v="0"/>
    <x v="0"/>
    <n v="60000"/>
    <n v="60000"/>
    <n v="0"/>
    <x v="0"/>
    <x v="1"/>
    <x v="1"/>
    <n v="476"/>
    <x v="8"/>
  </r>
  <r>
    <n v="575783"/>
    <x v="0"/>
    <x v="0"/>
    <n v="52000"/>
    <n v="52000"/>
    <n v="0"/>
    <x v="0"/>
    <x v="0"/>
    <x v="0"/>
    <n v="497"/>
    <x v="0"/>
  </r>
  <r>
    <n v="575789"/>
    <x v="0"/>
    <x v="0"/>
    <n v="10000"/>
    <n v="10000"/>
    <n v="0"/>
    <x v="0"/>
    <x v="1"/>
    <x v="1"/>
    <n v="485"/>
    <x v="8"/>
  </r>
  <r>
    <n v="575793"/>
    <x v="0"/>
    <x v="0"/>
    <n v="21000"/>
    <n v="21000"/>
    <n v="0"/>
    <x v="0"/>
    <x v="1"/>
    <x v="1"/>
    <n v="456"/>
    <x v="1"/>
  </r>
  <r>
    <n v="575796"/>
    <x v="0"/>
    <x v="0"/>
    <n v="10000"/>
    <n v="10000"/>
    <n v="0"/>
    <x v="0"/>
    <x v="1"/>
    <x v="1"/>
    <n v="455"/>
    <x v="1"/>
  </r>
  <r>
    <n v="575797"/>
    <x v="0"/>
    <x v="0"/>
    <n v="30000"/>
    <n v="0"/>
    <n v="1"/>
    <x v="1"/>
    <x v="0"/>
    <x v="2"/>
    <n v="469"/>
    <x v="1"/>
  </r>
  <r>
    <n v="575801"/>
    <x v="1"/>
    <x v="0"/>
    <n v="30000"/>
    <n v="30000"/>
    <n v="0"/>
    <x v="0"/>
    <x v="1"/>
    <x v="1"/>
    <n v="494"/>
    <x v="0"/>
  </r>
  <r>
    <n v="575802"/>
    <x v="0"/>
    <x v="0"/>
    <n v="36000"/>
    <n v="36000"/>
    <n v="0"/>
    <x v="0"/>
    <x v="1"/>
    <x v="1"/>
    <n v="500"/>
    <x v="0"/>
  </r>
  <r>
    <n v="575805"/>
    <x v="0"/>
    <x v="0"/>
    <n v="30000"/>
    <n v="30000"/>
    <n v="0"/>
    <x v="0"/>
    <x v="0"/>
    <x v="1"/>
    <n v="461"/>
    <x v="1"/>
  </r>
  <r>
    <n v="575824"/>
    <x v="0"/>
    <x v="0"/>
    <n v="30000"/>
    <n v="30000"/>
    <n v="0"/>
    <x v="0"/>
    <x v="1"/>
    <x v="1"/>
    <n v="493"/>
    <x v="0"/>
  </r>
  <r>
    <n v="575825"/>
    <x v="0"/>
    <x v="0"/>
    <n v="32700"/>
    <n v="32700"/>
    <n v="0"/>
    <x v="0"/>
    <x v="0"/>
    <x v="0"/>
    <n v="480"/>
    <x v="8"/>
  </r>
  <r>
    <n v="575828"/>
    <x v="0"/>
    <x v="0"/>
    <n v="25000"/>
    <n v="25000"/>
    <n v="0"/>
    <x v="0"/>
    <x v="1"/>
    <x v="0"/>
    <n v="507"/>
    <x v="0"/>
  </r>
  <r>
    <n v="575836"/>
    <x v="2"/>
    <x v="0"/>
    <n v="35000"/>
    <n v="35000"/>
    <n v="0"/>
    <x v="0"/>
    <x v="0"/>
    <x v="0"/>
    <n v="460"/>
    <x v="1"/>
  </r>
  <r>
    <n v="575843"/>
    <x v="0"/>
    <x v="0"/>
    <n v="35000"/>
    <n v="35000"/>
    <n v="0"/>
    <x v="0"/>
    <x v="0"/>
    <x v="2"/>
    <n v="475"/>
    <x v="8"/>
  </r>
  <r>
    <n v="575844"/>
    <x v="0"/>
    <x v="0"/>
    <n v="55000"/>
    <n v="55000"/>
    <n v="0"/>
    <x v="0"/>
    <x v="1"/>
    <x v="2"/>
    <n v="523"/>
    <x v="7"/>
  </r>
  <r>
    <n v="575851"/>
    <x v="0"/>
    <x v="0"/>
    <n v="20000"/>
    <n v="20000"/>
    <n v="0"/>
    <x v="0"/>
    <x v="1"/>
    <x v="2"/>
    <n v="499"/>
    <x v="0"/>
  </r>
  <r>
    <n v="575857"/>
    <x v="1"/>
    <x v="0"/>
    <n v="1000"/>
    <n v="1000"/>
    <n v="0"/>
    <x v="0"/>
    <x v="1"/>
    <x v="1"/>
    <n v="511"/>
    <x v="7"/>
  </r>
  <r>
    <n v="575859"/>
    <x v="0"/>
    <x v="0"/>
    <n v="10000"/>
    <n v="10000"/>
    <n v="0"/>
    <x v="0"/>
    <x v="1"/>
    <x v="2"/>
    <n v="521"/>
    <x v="7"/>
  </r>
  <r>
    <n v="575862"/>
    <x v="0"/>
    <x v="1"/>
    <n v="30000"/>
    <n v="30000"/>
    <n v="0"/>
    <x v="0"/>
    <x v="1"/>
    <x v="1"/>
    <n v="519"/>
    <x v="7"/>
  </r>
  <r>
    <n v="575864"/>
    <x v="0"/>
    <x v="0"/>
    <n v="20000"/>
    <n v="20000"/>
    <n v="0"/>
    <x v="0"/>
    <x v="0"/>
    <x v="1"/>
    <n v="433"/>
    <x v="3"/>
  </r>
  <r>
    <n v="575866"/>
    <x v="0"/>
    <x v="1"/>
    <n v="10000"/>
    <n v="10000"/>
    <n v="0"/>
    <x v="0"/>
    <x v="1"/>
    <x v="2"/>
    <n v="476"/>
    <x v="8"/>
  </r>
  <r>
    <n v="575872"/>
    <x v="0"/>
    <x v="1"/>
    <n v="35000"/>
    <n v="35000"/>
    <n v="0"/>
    <x v="0"/>
    <x v="1"/>
    <x v="2"/>
    <n v="548"/>
    <x v="9"/>
  </r>
  <r>
    <n v="575874"/>
    <x v="0"/>
    <x v="0"/>
    <n v="28000"/>
    <n v="1000"/>
    <n v="1"/>
    <x v="1"/>
    <x v="0"/>
    <x v="1"/>
    <n v="455"/>
    <x v="1"/>
  </r>
  <r>
    <n v="575878"/>
    <x v="0"/>
    <x v="0"/>
    <n v="35000"/>
    <n v="72.48"/>
    <n v="1"/>
    <x v="1"/>
    <x v="1"/>
    <x v="1"/>
    <n v="494"/>
    <x v="0"/>
  </r>
  <r>
    <n v="575879"/>
    <x v="0"/>
    <x v="0"/>
    <n v="30000"/>
    <n v="30000"/>
    <n v="0"/>
    <x v="0"/>
    <x v="1"/>
    <x v="0"/>
    <n v="489"/>
    <x v="8"/>
  </r>
  <r>
    <n v="575885"/>
    <x v="0"/>
    <x v="0"/>
    <n v="25000"/>
    <n v="25000"/>
    <n v="0"/>
    <x v="0"/>
    <x v="0"/>
    <x v="1"/>
    <n v="467"/>
    <x v="1"/>
  </r>
  <r>
    <n v="575893"/>
    <x v="1"/>
    <x v="0"/>
    <n v="34100"/>
    <n v="34100"/>
    <n v="0"/>
    <x v="0"/>
    <x v="0"/>
    <x v="1"/>
    <n v="531"/>
    <x v="9"/>
  </r>
  <r>
    <n v="575896"/>
    <x v="0"/>
    <x v="1"/>
    <n v="70000"/>
    <n v="70000"/>
    <n v="0"/>
    <x v="0"/>
    <x v="1"/>
    <x v="0"/>
    <n v="479"/>
    <x v="8"/>
  </r>
  <r>
    <n v="575904"/>
    <x v="1"/>
    <x v="0"/>
    <n v="35000"/>
    <n v="35000"/>
    <n v="0"/>
    <x v="0"/>
    <x v="1"/>
    <x v="2"/>
    <n v="481"/>
    <x v="8"/>
  </r>
  <r>
    <n v="575906"/>
    <x v="0"/>
    <x v="1"/>
    <n v="25000"/>
    <n v="25000"/>
    <n v="0"/>
    <x v="0"/>
    <x v="1"/>
    <x v="1"/>
    <n v="505"/>
    <x v="0"/>
  </r>
  <r>
    <n v="575907"/>
    <x v="0"/>
    <x v="1"/>
    <n v="15000"/>
    <n v="15000"/>
    <n v="0"/>
    <x v="0"/>
    <x v="0"/>
    <x v="0"/>
    <n v="513"/>
    <x v="7"/>
  </r>
  <r>
    <n v="575910"/>
    <x v="1"/>
    <x v="1"/>
    <n v="60000"/>
    <n v="60000"/>
    <n v="0"/>
    <x v="0"/>
    <x v="0"/>
    <x v="1"/>
    <n v="509"/>
    <x v="0"/>
  </r>
  <r>
    <n v="575911"/>
    <x v="0"/>
    <x v="0"/>
    <n v="27500"/>
    <n v="27500"/>
    <n v="0"/>
    <x v="0"/>
    <x v="1"/>
    <x v="1"/>
    <n v="455"/>
    <x v="1"/>
  </r>
  <r>
    <n v="575914"/>
    <x v="0"/>
    <x v="0"/>
    <n v="50000"/>
    <n v="50000"/>
    <n v="0"/>
    <x v="0"/>
    <x v="0"/>
    <x v="0"/>
    <n v="461"/>
    <x v="1"/>
  </r>
  <r>
    <n v="575915"/>
    <x v="0"/>
    <x v="0"/>
    <n v="13000"/>
    <n v="13000"/>
    <n v="0"/>
    <x v="0"/>
    <x v="0"/>
    <x v="1"/>
    <n v="428"/>
    <x v="6"/>
  </r>
  <r>
    <n v="575916"/>
    <x v="0"/>
    <x v="1"/>
    <n v="27000"/>
    <n v="27000"/>
    <n v="0"/>
    <x v="0"/>
    <x v="1"/>
    <x v="1"/>
    <n v="515"/>
    <x v="7"/>
  </r>
  <r>
    <n v="575917"/>
    <x v="1"/>
    <x v="1"/>
    <n v="30000"/>
    <n v="30000"/>
    <n v="0"/>
    <x v="0"/>
    <x v="1"/>
    <x v="1"/>
    <n v="459"/>
    <x v="1"/>
  </r>
  <r>
    <n v="575918"/>
    <x v="0"/>
    <x v="0"/>
    <n v="25000"/>
    <n v="25000"/>
    <n v="0"/>
    <x v="0"/>
    <x v="1"/>
    <x v="0"/>
    <n v="507"/>
    <x v="0"/>
  </r>
  <r>
    <n v="575919"/>
    <x v="0"/>
    <x v="1"/>
    <n v="30000"/>
    <n v="30000"/>
    <n v="0"/>
    <x v="0"/>
    <x v="1"/>
    <x v="1"/>
    <n v="546"/>
    <x v="9"/>
  </r>
  <r>
    <n v="575930"/>
    <x v="0"/>
    <x v="1"/>
    <n v="30500"/>
    <n v="30500"/>
    <n v="0"/>
    <x v="0"/>
    <x v="1"/>
    <x v="0"/>
    <n v="404"/>
    <x v="2"/>
  </r>
  <r>
    <n v="575932"/>
    <x v="1"/>
    <x v="2"/>
    <n v="35000"/>
    <n v="35000"/>
    <n v="0"/>
    <x v="0"/>
    <x v="1"/>
    <x v="2"/>
    <n v="523"/>
    <x v="7"/>
  </r>
  <r>
    <n v="575934"/>
    <x v="0"/>
    <x v="0"/>
    <n v="20000"/>
    <n v="20000"/>
    <n v="0"/>
    <x v="0"/>
    <x v="1"/>
    <x v="2"/>
    <n v="475"/>
    <x v="8"/>
  </r>
  <r>
    <n v="575936"/>
    <x v="0"/>
    <x v="1"/>
    <n v="20000"/>
    <n v="20000"/>
    <n v="0"/>
    <x v="0"/>
    <x v="0"/>
    <x v="1"/>
    <n v="437"/>
    <x v="3"/>
  </r>
  <r>
    <n v="575937"/>
    <x v="0"/>
    <x v="0"/>
    <n v="20000"/>
    <n v="20000"/>
    <n v="0"/>
    <x v="0"/>
    <x v="1"/>
    <x v="2"/>
    <n v="550"/>
    <x v="9"/>
  </r>
  <r>
    <n v="575946"/>
    <x v="0"/>
    <x v="0"/>
    <n v="30000"/>
    <n v="30000"/>
    <n v="0"/>
    <x v="0"/>
    <x v="0"/>
    <x v="2"/>
    <n v="464"/>
    <x v="1"/>
  </r>
  <r>
    <n v="575951"/>
    <x v="1"/>
    <x v="0"/>
    <n v="25000"/>
    <n v="0"/>
    <n v="1"/>
    <x v="1"/>
    <x v="0"/>
    <x v="2"/>
    <n v="495"/>
    <x v="0"/>
  </r>
  <r>
    <n v="575968"/>
    <x v="1"/>
    <x v="0"/>
    <n v="30000"/>
    <n v="30000"/>
    <n v="0"/>
    <x v="0"/>
    <x v="1"/>
    <x v="0"/>
    <n v="458"/>
    <x v="1"/>
  </r>
  <r>
    <n v="575976"/>
    <x v="0"/>
    <x v="0"/>
    <n v="18000"/>
    <n v="18000"/>
    <n v="0"/>
    <x v="0"/>
    <x v="1"/>
    <x v="1"/>
    <n v="460"/>
    <x v="1"/>
  </r>
  <r>
    <n v="575978"/>
    <x v="0"/>
    <x v="0"/>
    <n v="30000"/>
    <n v="30000"/>
    <n v="0"/>
    <x v="0"/>
    <x v="1"/>
    <x v="0"/>
    <n v="427"/>
    <x v="6"/>
  </r>
  <r>
    <n v="576005"/>
    <x v="1"/>
    <x v="0"/>
    <n v="10000"/>
    <n v="10000"/>
    <n v="0"/>
    <x v="0"/>
    <x v="1"/>
    <x v="1"/>
    <n v="417"/>
    <x v="6"/>
  </r>
  <r>
    <n v="576009"/>
    <x v="0"/>
    <x v="1"/>
    <n v="35000"/>
    <n v="35000"/>
    <n v="0"/>
    <x v="0"/>
    <x v="0"/>
    <x v="1"/>
    <n v="454"/>
    <x v="1"/>
  </r>
  <r>
    <n v="576013"/>
    <x v="0"/>
    <x v="0"/>
    <n v="12000"/>
    <n v="12000"/>
    <n v="0"/>
    <x v="0"/>
    <x v="1"/>
    <x v="1"/>
    <n v="502"/>
    <x v="0"/>
  </r>
  <r>
    <n v="576022"/>
    <x v="1"/>
    <x v="0"/>
    <n v="10000"/>
    <n v="10000"/>
    <n v="0"/>
    <x v="0"/>
    <x v="0"/>
    <x v="1"/>
    <n v="437"/>
    <x v="3"/>
  </r>
  <r>
    <n v="576023"/>
    <x v="0"/>
    <x v="0"/>
    <n v="45000"/>
    <n v="45000"/>
    <n v="0"/>
    <x v="0"/>
    <x v="1"/>
    <x v="1"/>
    <n v="538"/>
    <x v="9"/>
  </r>
  <r>
    <n v="576025"/>
    <x v="0"/>
    <x v="2"/>
    <n v="30000"/>
    <n v="30000"/>
    <n v="0"/>
    <x v="0"/>
    <x v="0"/>
    <x v="1"/>
    <n v="438"/>
    <x v="3"/>
  </r>
  <r>
    <n v="576031"/>
    <x v="1"/>
    <x v="0"/>
    <n v="13000"/>
    <n v="2000"/>
    <n v="1"/>
    <x v="1"/>
    <x v="0"/>
    <x v="1"/>
    <n v="425"/>
    <x v="6"/>
  </r>
  <r>
    <n v="576043"/>
    <x v="0"/>
    <x v="1"/>
    <n v="35000"/>
    <n v="35000"/>
    <n v="0"/>
    <x v="0"/>
    <x v="1"/>
    <x v="1"/>
    <n v="573"/>
    <x v="12"/>
  </r>
  <r>
    <n v="576044"/>
    <x v="0"/>
    <x v="0"/>
    <n v="15000"/>
    <n v="15000"/>
    <n v="0"/>
    <x v="0"/>
    <x v="1"/>
    <x v="0"/>
    <n v="489"/>
    <x v="8"/>
  </r>
  <r>
    <n v="576048"/>
    <x v="0"/>
    <x v="0"/>
    <n v="10000"/>
    <n v="10000"/>
    <n v="0"/>
    <x v="0"/>
    <x v="1"/>
    <x v="0"/>
    <n v="517"/>
    <x v="7"/>
  </r>
  <r>
    <n v="576057"/>
    <x v="0"/>
    <x v="1"/>
    <n v="50000"/>
    <n v="50000"/>
    <n v="0"/>
    <x v="0"/>
    <x v="0"/>
    <x v="0"/>
    <n v="510"/>
    <x v="0"/>
  </r>
  <r>
    <n v="576059"/>
    <x v="0"/>
    <x v="0"/>
    <n v="20000"/>
    <n v="20000"/>
    <n v="0"/>
    <x v="0"/>
    <x v="0"/>
    <x v="0"/>
    <n v="467"/>
    <x v="1"/>
  </r>
  <r>
    <n v="576081"/>
    <x v="0"/>
    <x v="0"/>
    <n v="25000"/>
    <n v="0"/>
    <n v="1"/>
    <x v="1"/>
    <x v="1"/>
    <x v="1"/>
    <n v="519"/>
    <x v="7"/>
  </r>
  <r>
    <n v="576092"/>
    <x v="0"/>
    <x v="0"/>
    <n v="40000"/>
    <n v="40000"/>
    <n v="0"/>
    <x v="0"/>
    <x v="1"/>
    <x v="0"/>
    <n v="464"/>
    <x v="1"/>
  </r>
  <r>
    <n v="576099"/>
    <x v="0"/>
    <x v="0"/>
    <n v="25000"/>
    <n v="25000"/>
    <n v="0"/>
    <x v="0"/>
    <x v="1"/>
    <x v="2"/>
    <n v="498"/>
    <x v="0"/>
  </r>
  <r>
    <n v="576101"/>
    <x v="2"/>
    <x v="2"/>
    <n v="35000"/>
    <n v="35000"/>
    <n v="0"/>
    <x v="0"/>
    <x v="1"/>
    <x v="1"/>
    <n v="444"/>
    <x v="3"/>
  </r>
  <r>
    <n v="576105"/>
    <x v="0"/>
    <x v="0"/>
    <n v="21000"/>
    <n v="21000"/>
    <n v="0"/>
    <x v="0"/>
    <x v="1"/>
    <x v="1"/>
    <n v="532"/>
    <x v="9"/>
  </r>
  <r>
    <n v="576106"/>
    <x v="0"/>
    <x v="0"/>
    <n v="10000"/>
    <n v="0"/>
    <n v="1"/>
    <x v="1"/>
    <x v="0"/>
    <x v="2"/>
    <n v="407"/>
    <x v="2"/>
  </r>
  <r>
    <n v="576110"/>
    <x v="0"/>
    <x v="0"/>
    <n v="25000"/>
    <n v="25000"/>
    <n v="0"/>
    <x v="0"/>
    <x v="1"/>
    <x v="1"/>
    <n v="540"/>
    <x v="9"/>
  </r>
  <r>
    <n v="576112"/>
    <x v="1"/>
    <x v="0"/>
    <n v="45000"/>
    <n v="45000"/>
    <n v="0"/>
    <x v="0"/>
    <x v="1"/>
    <x v="2"/>
    <n v="451"/>
    <x v="1"/>
  </r>
  <r>
    <n v="576114"/>
    <x v="0"/>
    <x v="1"/>
    <n v="10000"/>
    <n v="10000"/>
    <n v="0"/>
    <x v="0"/>
    <x v="0"/>
    <x v="1"/>
    <n v="425"/>
    <x v="6"/>
  </r>
  <r>
    <n v="576118"/>
    <x v="0"/>
    <x v="0"/>
    <n v="55000"/>
    <n v="55000"/>
    <n v="0"/>
    <x v="0"/>
    <x v="0"/>
    <x v="1"/>
    <n v="492"/>
    <x v="0"/>
  </r>
  <r>
    <n v="576123"/>
    <x v="1"/>
    <x v="0"/>
    <n v="500"/>
    <n v="500"/>
    <n v="0"/>
    <x v="0"/>
    <x v="1"/>
    <x v="1"/>
    <n v="461"/>
    <x v="1"/>
  </r>
  <r>
    <n v="576125"/>
    <x v="0"/>
    <x v="0"/>
    <n v="50000"/>
    <n v="50000"/>
    <n v="0"/>
    <x v="0"/>
    <x v="1"/>
    <x v="0"/>
    <n v="451"/>
    <x v="1"/>
  </r>
  <r>
    <n v="576128"/>
    <x v="0"/>
    <x v="1"/>
    <n v="28000"/>
    <n v="28000"/>
    <n v="0"/>
    <x v="0"/>
    <x v="0"/>
    <x v="1"/>
    <n v="506"/>
    <x v="0"/>
  </r>
  <r>
    <n v="576146"/>
    <x v="0"/>
    <x v="0"/>
    <n v="30000"/>
    <n v="30000"/>
    <n v="0"/>
    <x v="0"/>
    <x v="1"/>
    <x v="1"/>
    <n v="474"/>
    <x v="8"/>
  </r>
  <r>
    <n v="576151"/>
    <x v="1"/>
    <x v="0"/>
    <n v="22000"/>
    <n v="22000"/>
    <n v="0"/>
    <x v="0"/>
    <x v="1"/>
    <x v="0"/>
    <n v="410"/>
    <x v="2"/>
  </r>
  <r>
    <n v="576158"/>
    <x v="0"/>
    <x v="0"/>
    <n v="30000"/>
    <n v="30000"/>
    <n v="0"/>
    <x v="0"/>
    <x v="1"/>
    <x v="1"/>
    <n v="454"/>
    <x v="1"/>
  </r>
  <r>
    <n v="576164"/>
    <x v="1"/>
    <x v="0"/>
    <n v="16000"/>
    <n v="16000"/>
    <n v="0"/>
    <x v="0"/>
    <x v="0"/>
    <x v="1"/>
    <n v="377"/>
    <x v="4"/>
  </r>
  <r>
    <n v="576168"/>
    <x v="0"/>
    <x v="0"/>
    <n v="35000"/>
    <n v="35000"/>
    <n v="0"/>
    <x v="0"/>
    <x v="0"/>
    <x v="2"/>
    <n v="521"/>
    <x v="7"/>
  </r>
  <r>
    <n v="576175"/>
    <x v="1"/>
    <x v="0"/>
    <n v="30000"/>
    <n v="30000"/>
    <n v="0"/>
    <x v="0"/>
    <x v="1"/>
    <x v="0"/>
    <n v="467"/>
    <x v="1"/>
  </r>
  <r>
    <n v="576190"/>
    <x v="0"/>
    <x v="1"/>
    <n v="15000"/>
    <n v="15000"/>
    <n v="0"/>
    <x v="0"/>
    <x v="1"/>
    <x v="0"/>
    <n v="499"/>
    <x v="0"/>
  </r>
  <r>
    <n v="576199"/>
    <x v="0"/>
    <x v="0"/>
    <n v="35000"/>
    <n v="35000"/>
    <n v="0"/>
    <x v="0"/>
    <x v="0"/>
    <x v="0"/>
    <n v="459"/>
    <x v="1"/>
  </r>
  <r>
    <n v="576201"/>
    <x v="1"/>
    <x v="0"/>
    <n v="2000"/>
    <n v="2000"/>
    <n v="0"/>
    <x v="0"/>
    <x v="1"/>
    <x v="1"/>
    <n v="472"/>
    <x v="8"/>
  </r>
  <r>
    <n v="576206"/>
    <x v="0"/>
    <x v="1"/>
    <n v="5000"/>
    <n v="5000"/>
    <n v="0"/>
    <x v="0"/>
    <x v="0"/>
    <x v="0"/>
    <n v="429"/>
    <x v="6"/>
  </r>
  <r>
    <n v="576232"/>
    <x v="0"/>
    <x v="0"/>
    <n v="25000"/>
    <n v="25000"/>
    <n v="0"/>
    <x v="0"/>
    <x v="0"/>
    <x v="0"/>
    <n v="463"/>
    <x v="1"/>
  </r>
  <r>
    <n v="576239"/>
    <x v="0"/>
    <x v="1"/>
    <n v="20000"/>
    <n v="20000"/>
    <n v="0"/>
    <x v="0"/>
    <x v="1"/>
    <x v="1"/>
    <n v="452"/>
    <x v="1"/>
  </r>
  <r>
    <n v="576240"/>
    <x v="0"/>
    <x v="0"/>
    <n v="35000"/>
    <n v="35000"/>
    <n v="0"/>
    <x v="0"/>
    <x v="1"/>
    <x v="0"/>
    <n v="423"/>
    <x v="6"/>
  </r>
  <r>
    <n v="576246"/>
    <x v="2"/>
    <x v="0"/>
    <n v="2000"/>
    <n v="2000"/>
    <n v="0"/>
    <x v="0"/>
    <x v="0"/>
    <x v="0"/>
    <n v="429"/>
    <x v="6"/>
  </r>
  <r>
    <n v="576263"/>
    <x v="0"/>
    <x v="0"/>
    <n v="35000"/>
    <n v="35000"/>
    <n v="0"/>
    <x v="0"/>
    <x v="1"/>
    <x v="1"/>
    <n v="465"/>
    <x v="1"/>
  </r>
  <r>
    <n v="576266"/>
    <x v="0"/>
    <x v="1"/>
    <n v="6300"/>
    <n v="6300"/>
    <n v="0"/>
    <x v="0"/>
    <x v="1"/>
    <x v="0"/>
    <n v="515"/>
    <x v="7"/>
  </r>
  <r>
    <n v="576279"/>
    <x v="0"/>
    <x v="2"/>
    <n v="30000"/>
    <n v="30000"/>
    <n v="0"/>
    <x v="0"/>
    <x v="0"/>
    <x v="1"/>
    <n v="452"/>
    <x v="1"/>
  </r>
  <r>
    <n v="576281"/>
    <x v="0"/>
    <x v="0"/>
    <n v="30000"/>
    <n v="0"/>
    <n v="1"/>
    <x v="1"/>
    <x v="1"/>
    <x v="1"/>
    <n v="411"/>
    <x v="6"/>
  </r>
  <r>
    <n v="576288"/>
    <x v="0"/>
    <x v="0"/>
    <n v="40000"/>
    <n v="40000"/>
    <n v="0"/>
    <x v="0"/>
    <x v="0"/>
    <x v="1"/>
    <n v="499"/>
    <x v="0"/>
  </r>
  <r>
    <n v="576294"/>
    <x v="0"/>
    <x v="0"/>
    <n v="70000"/>
    <n v="70000"/>
    <n v="0"/>
    <x v="0"/>
    <x v="0"/>
    <x v="1"/>
    <n v="504"/>
    <x v="0"/>
  </r>
  <r>
    <n v="576296"/>
    <x v="1"/>
    <x v="0"/>
    <n v="30000"/>
    <n v="30000"/>
    <n v="0"/>
    <x v="0"/>
    <x v="0"/>
    <x v="1"/>
    <n v="448"/>
    <x v="3"/>
  </r>
  <r>
    <n v="576313"/>
    <x v="0"/>
    <x v="1"/>
    <n v="20000"/>
    <n v="20000"/>
    <n v="0"/>
    <x v="0"/>
    <x v="1"/>
    <x v="1"/>
    <n v="545"/>
    <x v="9"/>
  </r>
  <r>
    <n v="576314"/>
    <x v="0"/>
    <x v="0"/>
    <n v="500"/>
    <n v="500"/>
    <n v="0"/>
    <x v="0"/>
    <x v="0"/>
    <x v="1"/>
    <n v="436"/>
    <x v="3"/>
  </r>
  <r>
    <n v="576326"/>
    <x v="1"/>
    <x v="0"/>
    <n v="500"/>
    <n v="500"/>
    <n v="0"/>
    <x v="0"/>
    <x v="1"/>
    <x v="0"/>
    <n v="437"/>
    <x v="3"/>
  </r>
  <r>
    <n v="576329"/>
    <x v="0"/>
    <x v="0"/>
    <n v="40000"/>
    <n v="40000"/>
    <n v="0"/>
    <x v="0"/>
    <x v="1"/>
    <x v="1"/>
    <n v="477"/>
    <x v="8"/>
  </r>
  <r>
    <n v="576336"/>
    <x v="0"/>
    <x v="0"/>
    <n v="15000"/>
    <n v="15000"/>
    <n v="0"/>
    <x v="0"/>
    <x v="0"/>
    <x v="1"/>
    <n v="484"/>
    <x v="8"/>
  </r>
  <r>
    <n v="576337"/>
    <x v="0"/>
    <x v="0"/>
    <n v="33000"/>
    <n v="33000"/>
    <n v="0"/>
    <x v="0"/>
    <x v="0"/>
    <x v="1"/>
    <n v="485"/>
    <x v="8"/>
  </r>
  <r>
    <n v="576340"/>
    <x v="1"/>
    <x v="2"/>
    <n v="40000"/>
    <n v="40000"/>
    <n v="0"/>
    <x v="0"/>
    <x v="1"/>
    <x v="2"/>
    <n v="430"/>
    <x v="6"/>
  </r>
  <r>
    <n v="576341"/>
    <x v="0"/>
    <x v="1"/>
    <n v="10000"/>
    <n v="10000"/>
    <n v="0"/>
    <x v="0"/>
    <x v="1"/>
    <x v="0"/>
    <n v="515"/>
    <x v="7"/>
  </r>
  <r>
    <n v="576343"/>
    <x v="1"/>
    <x v="0"/>
    <n v="25000"/>
    <n v="25000"/>
    <n v="0"/>
    <x v="0"/>
    <x v="0"/>
    <x v="1"/>
    <n v="448"/>
    <x v="3"/>
  </r>
  <r>
    <n v="576346"/>
    <x v="0"/>
    <x v="0"/>
    <n v="35000"/>
    <n v="35000"/>
    <n v="0"/>
    <x v="0"/>
    <x v="1"/>
    <x v="1"/>
    <n v="493"/>
    <x v="0"/>
  </r>
  <r>
    <n v="576348"/>
    <x v="0"/>
    <x v="2"/>
    <n v="30000"/>
    <n v="30000"/>
    <n v="0"/>
    <x v="0"/>
    <x v="1"/>
    <x v="1"/>
    <n v="475"/>
    <x v="8"/>
  </r>
  <r>
    <n v="576357"/>
    <x v="0"/>
    <x v="1"/>
    <n v="35000"/>
    <n v="35000"/>
    <n v="0"/>
    <x v="0"/>
    <x v="1"/>
    <x v="1"/>
    <n v="458"/>
    <x v="1"/>
  </r>
  <r>
    <n v="576358"/>
    <x v="0"/>
    <x v="0"/>
    <n v="50000"/>
    <n v="50000"/>
    <n v="0"/>
    <x v="0"/>
    <x v="1"/>
    <x v="1"/>
    <n v="544"/>
    <x v="9"/>
  </r>
  <r>
    <n v="576365"/>
    <x v="0"/>
    <x v="0"/>
    <n v="35000"/>
    <n v="35000"/>
    <n v="0"/>
    <x v="0"/>
    <x v="0"/>
    <x v="0"/>
    <n v="509"/>
    <x v="0"/>
  </r>
  <r>
    <n v="576373"/>
    <x v="0"/>
    <x v="1"/>
    <n v="30000"/>
    <n v="30000"/>
    <n v="0"/>
    <x v="0"/>
    <x v="1"/>
    <x v="0"/>
    <n v="530"/>
    <x v="7"/>
  </r>
  <r>
    <n v="576388"/>
    <x v="1"/>
    <x v="0"/>
    <n v="30000"/>
    <n v="30000"/>
    <n v="0"/>
    <x v="0"/>
    <x v="0"/>
    <x v="1"/>
    <n v="511"/>
    <x v="7"/>
  </r>
  <r>
    <n v="576392"/>
    <x v="0"/>
    <x v="2"/>
    <n v="5000"/>
    <n v="5000"/>
    <n v="0"/>
    <x v="0"/>
    <x v="1"/>
    <x v="1"/>
    <n v="484"/>
    <x v="8"/>
  </r>
  <r>
    <n v="576397"/>
    <x v="0"/>
    <x v="0"/>
    <n v="30000"/>
    <n v="30000"/>
    <n v="0"/>
    <x v="0"/>
    <x v="0"/>
    <x v="1"/>
    <n v="436"/>
    <x v="3"/>
  </r>
  <r>
    <n v="576399"/>
    <x v="0"/>
    <x v="0"/>
    <n v="42000"/>
    <n v="42000"/>
    <n v="0"/>
    <x v="0"/>
    <x v="0"/>
    <x v="1"/>
    <n v="452"/>
    <x v="1"/>
  </r>
  <r>
    <n v="576428"/>
    <x v="1"/>
    <x v="1"/>
    <n v="2000"/>
    <n v="2000"/>
    <n v="0"/>
    <x v="0"/>
    <x v="0"/>
    <x v="1"/>
    <n v="465"/>
    <x v="1"/>
  </r>
  <r>
    <n v="576450"/>
    <x v="0"/>
    <x v="1"/>
    <n v="35000"/>
    <n v="35000"/>
    <n v="0"/>
    <x v="0"/>
    <x v="0"/>
    <x v="1"/>
    <n v="431"/>
    <x v="3"/>
  </r>
  <r>
    <n v="576461"/>
    <x v="0"/>
    <x v="0"/>
    <n v="50000"/>
    <n v="50000"/>
    <n v="0"/>
    <x v="0"/>
    <x v="1"/>
    <x v="0"/>
    <n v="487"/>
    <x v="8"/>
  </r>
  <r>
    <n v="576470"/>
    <x v="0"/>
    <x v="1"/>
    <n v="40000"/>
    <n v="40000"/>
    <n v="0"/>
    <x v="0"/>
    <x v="0"/>
    <x v="1"/>
    <n v="384"/>
    <x v="4"/>
  </r>
  <r>
    <n v="576471"/>
    <x v="0"/>
    <x v="1"/>
    <n v="45000"/>
    <n v="45000"/>
    <n v="0"/>
    <x v="0"/>
    <x v="0"/>
    <x v="1"/>
    <n v="440"/>
    <x v="3"/>
  </r>
  <r>
    <n v="576472"/>
    <x v="0"/>
    <x v="1"/>
    <n v="30000"/>
    <n v="30000"/>
    <n v="0"/>
    <x v="0"/>
    <x v="0"/>
    <x v="1"/>
    <n v="516"/>
    <x v="7"/>
  </r>
  <r>
    <n v="576477"/>
    <x v="0"/>
    <x v="0"/>
    <n v="10000"/>
    <n v="10000"/>
    <n v="0"/>
    <x v="0"/>
    <x v="1"/>
    <x v="1"/>
    <n v="433"/>
    <x v="3"/>
  </r>
  <r>
    <n v="576498"/>
    <x v="0"/>
    <x v="0"/>
    <n v="35000"/>
    <n v="35000"/>
    <n v="0"/>
    <x v="0"/>
    <x v="1"/>
    <x v="1"/>
    <n v="486"/>
    <x v="8"/>
  </r>
  <r>
    <n v="576505"/>
    <x v="0"/>
    <x v="1"/>
    <n v="10000"/>
    <n v="10000"/>
    <n v="0"/>
    <x v="0"/>
    <x v="1"/>
    <x v="1"/>
    <n v="489"/>
    <x v="8"/>
  </r>
  <r>
    <n v="576507"/>
    <x v="0"/>
    <x v="0"/>
    <n v="30000"/>
    <n v="30000"/>
    <n v="0"/>
    <x v="0"/>
    <x v="1"/>
    <x v="2"/>
    <n v="419"/>
    <x v="6"/>
  </r>
  <r>
    <n v="576513"/>
    <x v="0"/>
    <x v="0"/>
    <n v="500"/>
    <n v="500"/>
    <n v="0"/>
    <x v="0"/>
    <x v="0"/>
    <x v="1"/>
    <n v="503"/>
    <x v="0"/>
  </r>
  <r>
    <n v="576525"/>
    <x v="0"/>
    <x v="1"/>
    <n v="20000"/>
    <n v="20000"/>
    <n v="0"/>
    <x v="0"/>
    <x v="0"/>
    <x v="0"/>
    <n v="489"/>
    <x v="8"/>
  </r>
  <r>
    <n v="576541"/>
    <x v="0"/>
    <x v="2"/>
    <n v="30000"/>
    <n v="30000"/>
    <n v="0"/>
    <x v="0"/>
    <x v="1"/>
    <x v="0"/>
    <n v="479"/>
    <x v="8"/>
  </r>
  <r>
    <n v="576542"/>
    <x v="0"/>
    <x v="2"/>
    <n v="6000"/>
    <n v="6000"/>
    <n v="0"/>
    <x v="0"/>
    <x v="0"/>
    <x v="2"/>
    <n v="523"/>
    <x v="7"/>
  </r>
  <r>
    <n v="576546"/>
    <x v="1"/>
    <x v="0"/>
    <n v="30000"/>
    <n v="30000"/>
    <n v="0"/>
    <x v="0"/>
    <x v="1"/>
    <x v="1"/>
    <n v="395"/>
    <x v="2"/>
  </r>
  <r>
    <n v="576563"/>
    <x v="1"/>
    <x v="0"/>
    <n v="30000"/>
    <n v="30000"/>
    <n v="0"/>
    <x v="0"/>
    <x v="1"/>
    <x v="0"/>
    <n v="443"/>
    <x v="3"/>
  </r>
  <r>
    <n v="576565"/>
    <x v="0"/>
    <x v="0"/>
    <n v="16000"/>
    <n v="16000"/>
    <n v="0"/>
    <x v="0"/>
    <x v="1"/>
    <x v="1"/>
    <n v="472"/>
    <x v="8"/>
  </r>
  <r>
    <n v="576570"/>
    <x v="0"/>
    <x v="0"/>
    <n v="7000"/>
    <n v="7000"/>
    <n v="0"/>
    <x v="0"/>
    <x v="0"/>
    <x v="2"/>
    <n v="478"/>
    <x v="8"/>
  </r>
  <r>
    <n v="576580"/>
    <x v="0"/>
    <x v="2"/>
    <n v="40000"/>
    <n v="21850.050000000003"/>
    <n v="1"/>
    <x v="1"/>
    <x v="0"/>
    <x v="1"/>
    <n v="448"/>
    <x v="3"/>
  </r>
  <r>
    <n v="576581"/>
    <x v="2"/>
    <x v="2"/>
    <n v="20000"/>
    <n v="20000"/>
    <n v="0"/>
    <x v="0"/>
    <x v="0"/>
    <x v="1"/>
    <n v="453"/>
    <x v="1"/>
  </r>
  <r>
    <n v="576584"/>
    <x v="0"/>
    <x v="0"/>
    <n v="43000"/>
    <n v="43000"/>
    <n v="0"/>
    <x v="0"/>
    <x v="0"/>
    <x v="1"/>
    <n v="452"/>
    <x v="1"/>
  </r>
  <r>
    <n v="576594"/>
    <x v="1"/>
    <x v="1"/>
    <n v="30000"/>
    <n v="30000"/>
    <n v="0"/>
    <x v="0"/>
    <x v="1"/>
    <x v="1"/>
    <n v="519"/>
    <x v="7"/>
  </r>
  <r>
    <n v="576602"/>
    <x v="0"/>
    <x v="1"/>
    <n v="35000"/>
    <n v="35000"/>
    <n v="0"/>
    <x v="0"/>
    <x v="1"/>
    <x v="0"/>
    <n v="543"/>
    <x v="9"/>
  </r>
  <r>
    <n v="576608"/>
    <x v="1"/>
    <x v="0"/>
    <n v="4188"/>
    <n v="4188"/>
    <n v="0"/>
    <x v="0"/>
    <x v="0"/>
    <x v="1"/>
    <n v="430"/>
    <x v="6"/>
  </r>
  <r>
    <n v="576610"/>
    <x v="2"/>
    <x v="0"/>
    <n v="25000"/>
    <n v="0"/>
    <n v="1"/>
    <x v="1"/>
    <x v="0"/>
    <x v="1"/>
    <n v="407"/>
    <x v="2"/>
  </r>
  <r>
    <n v="576614"/>
    <x v="1"/>
    <x v="0"/>
    <n v="10000"/>
    <n v="10000"/>
    <n v="0"/>
    <x v="0"/>
    <x v="0"/>
    <x v="0"/>
    <n v="422"/>
    <x v="6"/>
  </r>
  <r>
    <n v="576616"/>
    <x v="0"/>
    <x v="1"/>
    <n v="15000"/>
    <n v="15000"/>
    <n v="0"/>
    <x v="0"/>
    <x v="1"/>
    <x v="2"/>
    <n v="477"/>
    <x v="8"/>
  </r>
  <r>
    <n v="576636"/>
    <x v="0"/>
    <x v="1"/>
    <n v="20000"/>
    <n v="20000"/>
    <n v="0"/>
    <x v="0"/>
    <x v="1"/>
    <x v="0"/>
    <n v="455"/>
    <x v="1"/>
  </r>
  <r>
    <n v="576640"/>
    <x v="1"/>
    <x v="0"/>
    <n v="500"/>
    <n v="500"/>
    <n v="0"/>
    <x v="0"/>
    <x v="1"/>
    <x v="1"/>
    <n v="457"/>
    <x v="1"/>
  </r>
  <r>
    <n v="576646"/>
    <x v="0"/>
    <x v="0"/>
    <n v="20000"/>
    <n v="0"/>
    <n v="1"/>
    <x v="1"/>
    <x v="0"/>
    <x v="0"/>
    <n v="406"/>
    <x v="2"/>
  </r>
  <r>
    <n v="576655"/>
    <x v="0"/>
    <x v="0"/>
    <n v="20000"/>
    <n v="0"/>
    <n v="1"/>
    <x v="1"/>
    <x v="1"/>
    <x v="1"/>
    <n v="415"/>
    <x v="6"/>
  </r>
  <r>
    <n v="576670"/>
    <x v="0"/>
    <x v="1"/>
    <n v="40000"/>
    <n v="40000"/>
    <n v="0"/>
    <x v="0"/>
    <x v="0"/>
    <x v="2"/>
    <n v="468"/>
    <x v="1"/>
  </r>
  <r>
    <n v="576673"/>
    <x v="1"/>
    <x v="0"/>
    <n v="25000"/>
    <n v="25000"/>
    <n v="0"/>
    <x v="0"/>
    <x v="1"/>
    <x v="1"/>
    <n v="446"/>
    <x v="3"/>
  </r>
  <r>
    <n v="576684"/>
    <x v="0"/>
    <x v="0"/>
    <n v="20000"/>
    <n v="20000"/>
    <n v="0"/>
    <x v="0"/>
    <x v="1"/>
    <x v="1"/>
    <n v="495"/>
    <x v="0"/>
  </r>
  <r>
    <n v="576688"/>
    <x v="1"/>
    <x v="0"/>
    <n v="35000"/>
    <n v="35000"/>
    <n v="0"/>
    <x v="0"/>
    <x v="1"/>
    <x v="0"/>
    <n v="431"/>
    <x v="3"/>
  </r>
  <r>
    <n v="576691"/>
    <x v="0"/>
    <x v="0"/>
    <n v="13000"/>
    <n v="13000"/>
    <n v="0"/>
    <x v="0"/>
    <x v="0"/>
    <x v="2"/>
    <n v="445"/>
    <x v="3"/>
  </r>
  <r>
    <n v="576724"/>
    <x v="0"/>
    <x v="0"/>
    <n v="40000"/>
    <n v="40000"/>
    <n v="0"/>
    <x v="0"/>
    <x v="1"/>
    <x v="2"/>
    <n v="465"/>
    <x v="1"/>
  </r>
  <r>
    <n v="576733"/>
    <x v="0"/>
    <x v="0"/>
    <n v="30000"/>
    <n v="30000"/>
    <n v="0"/>
    <x v="0"/>
    <x v="1"/>
    <x v="1"/>
    <n v="489"/>
    <x v="8"/>
  </r>
  <r>
    <n v="576753"/>
    <x v="0"/>
    <x v="0"/>
    <n v="30000"/>
    <n v="30000"/>
    <n v="0"/>
    <x v="0"/>
    <x v="1"/>
    <x v="2"/>
    <n v="571"/>
    <x v="12"/>
  </r>
  <r>
    <n v="576768"/>
    <x v="1"/>
    <x v="1"/>
    <n v="25000"/>
    <n v="25000"/>
    <n v="0"/>
    <x v="0"/>
    <x v="0"/>
    <x v="1"/>
    <n v="413"/>
    <x v="6"/>
  </r>
  <r>
    <n v="576770"/>
    <x v="0"/>
    <x v="1"/>
    <n v="40000"/>
    <n v="40000"/>
    <n v="0"/>
    <x v="0"/>
    <x v="0"/>
    <x v="0"/>
    <n v="449"/>
    <x v="3"/>
  </r>
  <r>
    <n v="576778"/>
    <x v="0"/>
    <x v="0"/>
    <n v="25000"/>
    <n v="25000"/>
    <n v="0"/>
    <x v="0"/>
    <x v="1"/>
    <x v="2"/>
    <n v="436"/>
    <x v="3"/>
  </r>
  <r>
    <n v="576785"/>
    <x v="0"/>
    <x v="0"/>
    <n v="76100"/>
    <n v="76100"/>
    <n v="0"/>
    <x v="0"/>
    <x v="0"/>
    <x v="1"/>
    <n v="480"/>
    <x v="8"/>
  </r>
  <r>
    <n v="576786"/>
    <x v="2"/>
    <x v="0"/>
    <n v="50000"/>
    <n v="50000"/>
    <n v="0"/>
    <x v="0"/>
    <x v="1"/>
    <x v="2"/>
    <n v="479"/>
    <x v="8"/>
  </r>
  <r>
    <n v="576790"/>
    <x v="0"/>
    <x v="1"/>
    <n v="35000"/>
    <n v="35000"/>
    <n v="0"/>
    <x v="0"/>
    <x v="0"/>
    <x v="0"/>
    <n v="438"/>
    <x v="3"/>
  </r>
  <r>
    <n v="576799"/>
    <x v="1"/>
    <x v="0"/>
    <n v="20000"/>
    <n v="20000"/>
    <n v="0"/>
    <x v="0"/>
    <x v="1"/>
    <x v="0"/>
    <n v="416"/>
    <x v="6"/>
  </r>
  <r>
    <n v="576802"/>
    <x v="0"/>
    <x v="0"/>
    <n v="20000"/>
    <n v="20000"/>
    <n v="0"/>
    <x v="0"/>
    <x v="1"/>
    <x v="0"/>
    <n v="539"/>
    <x v="9"/>
  </r>
  <r>
    <n v="576815"/>
    <x v="1"/>
    <x v="0"/>
    <n v="30000"/>
    <n v="30000"/>
    <n v="0"/>
    <x v="0"/>
    <x v="1"/>
    <x v="1"/>
    <n v="445"/>
    <x v="3"/>
  </r>
  <r>
    <n v="576848"/>
    <x v="1"/>
    <x v="0"/>
    <n v="4500"/>
    <n v="4500"/>
    <n v="0"/>
    <x v="0"/>
    <x v="0"/>
    <x v="1"/>
    <n v="468"/>
    <x v="1"/>
  </r>
  <r>
    <n v="576849"/>
    <x v="0"/>
    <x v="1"/>
    <n v="28000"/>
    <n v="28000"/>
    <n v="0"/>
    <x v="0"/>
    <x v="0"/>
    <x v="0"/>
    <n v="543"/>
    <x v="9"/>
  </r>
  <r>
    <n v="576852"/>
    <x v="0"/>
    <x v="1"/>
    <n v="20000"/>
    <n v="20000"/>
    <n v="0"/>
    <x v="0"/>
    <x v="0"/>
    <x v="1"/>
    <n v="499"/>
    <x v="0"/>
  </r>
  <r>
    <n v="576858"/>
    <x v="1"/>
    <x v="0"/>
    <n v="1000"/>
    <n v="1000"/>
    <n v="0"/>
    <x v="0"/>
    <x v="0"/>
    <x v="1"/>
    <n v="381"/>
    <x v="4"/>
  </r>
  <r>
    <n v="576859"/>
    <x v="0"/>
    <x v="0"/>
    <n v="50000"/>
    <n v="50000"/>
    <n v="0"/>
    <x v="0"/>
    <x v="1"/>
    <x v="1"/>
    <n v="517"/>
    <x v="7"/>
  </r>
  <r>
    <n v="576863"/>
    <x v="1"/>
    <x v="0"/>
    <n v="21850"/>
    <n v="21850"/>
    <n v="0"/>
    <x v="0"/>
    <x v="0"/>
    <x v="1"/>
    <n v="438"/>
    <x v="3"/>
  </r>
  <r>
    <n v="576884"/>
    <x v="0"/>
    <x v="0"/>
    <n v="70000"/>
    <n v="70000"/>
    <n v="0"/>
    <x v="0"/>
    <x v="1"/>
    <x v="1"/>
    <n v="521"/>
    <x v="7"/>
  </r>
  <r>
    <n v="576891"/>
    <x v="1"/>
    <x v="0"/>
    <n v="35000"/>
    <n v="35000"/>
    <n v="0"/>
    <x v="0"/>
    <x v="0"/>
    <x v="0"/>
    <n v="468"/>
    <x v="1"/>
  </r>
  <r>
    <n v="576897"/>
    <x v="2"/>
    <x v="1"/>
    <n v="10000"/>
    <n v="10000"/>
    <n v="0"/>
    <x v="0"/>
    <x v="1"/>
    <x v="2"/>
    <n v="443"/>
    <x v="3"/>
  </r>
  <r>
    <n v="576899"/>
    <x v="0"/>
    <x v="1"/>
    <n v="35000"/>
    <n v="35000"/>
    <n v="0"/>
    <x v="0"/>
    <x v="1"/>
    <x v="1"/>
    <n v="467"/>
    <x v="1"/>
  </r>
  <r>
    <n v="576904"/>
    <x v="1"/>
    <x v="0"/>
    <n v="30000"/>
    <n v="30000"/>
    <n v="0"/>
    <x v="0"/>
    <x v="0"/>
    <x v="2"/>
    <n v="392"/>
    <x v="2"/>
  </r>
  <r>
    <n v="576905"/>
    <x v="0"/>
    <x v="1"/>
    <n v="30000"/>
    <n v="30000"/>
    <n v="0"/>
    <x v="0"/>
    <x v="1"/>
    <x v="0"/>
    <n v="509"/>
    <x v="0"/>
  </r>
  <r>
    <n v="576908"/>
    <x v="0"/>
    <x v="1"/>
    <n v="55000"/>
    <n v="55000"/>
    <n v="0"/>
    <x v="0"/>
    <x v="1"/>
    <x v="1"/>
    <n v="452"/>
    <x v="1"/>
  </r>
  <r>
    <n v="576919"/>
    <x v="0"/>
    <x v="2"/>
    <n v="25900"/>
    <n v="25900"/>
    <n v="0"/>
    <x v="0"/>
    <x v="0"/>
    <x v="1"/>
    <n v="506"/>
    <x v="0"/>
  </r>
  <r>
    <n v="576930"/>
    <x v="0"/>
    <x v="0"/>
    <n v="30000"/>
    <n v="30000"/>
    <n v="0"/>
    <x v="0"/>
    <x v="1"/>
    <x v="1"/>
    <n v="461"/>
    <x v="1"/>
  </r>
  <r>
    <n v="576931"/>
    <x v="0"/>
    <x v="2"/>
    <n v="37988"/>
    <n v="34988"/>
    <n v="1"/>
    <x v="1"/>
    <x v="0"/>
    <x v="0"/>
    <n v="438"/>
    <x v="3"/>
  </r>
  <r>
    <n v="576934"/>
    <x v="0"/>
    <x v="0"/>
    <n v="25000"/>
    <n v="25000"/>
    <n v="0"/>
    <x v="0"/>
    <x v="0"/>
    <x v="1"/>
    <n v="463"/>
    <x v="1"/>
  </r>
  <r>
    <n v="576947"/>
    <x v="0"/>
    <x v="0"/>
    <n v="25000"/>
    <n v="25000"/>
    <n v="0"/>
    <x v="0"/>
    <x v="1"/>
    <x v="2"/>
    <n v="462"/>
    <x v="1"/>
  </r>
  <r>
    <n v="576948"/>
    <x v="1"/>
    <x v="2"/>
    <n v="20000"/>
    <n v="20000"/>
    <n v="0"/>
    <x v="0"/>
    <x v="0"/>
    <x v="1"/>
    <n v="345"/>
    <x v="11"/>
  </r>
  <r>
    <n v="576954"/>
    <x v="0"/>
    <x v="0"/>
    <n v="25000"/>
    <n v="25000"/>
    <n v="0"/>
    <x v="0"/>
    <x v="1"/>
    <x v="2"/>
    <n v="464"/>
    <x v="1"/>
  </r>
  <r>
    <n v="576966"/>
    <x v="1"/>
    <x v="0"/>
    <n v="16000"/>
    <n v="16000"/>
    <n v="0"/>
    <x v="0"/>
    <x v="0"/>
    <x v="1"/>
    <n v="454"/>
    <x v="1"/>
  </r>
  <r>
    <n v="576969"/>
    <x v="1"/>
    <x v="0"/>
    <n v="18000"/>
    <n v="18000"/>
    <n v="0"/>
    <x v="0"/>
    <x v="0"/>
    <x v="1"/>
    <n v="377"/>
    <x v="4"/>
  </r>
  <r>
    <n v="576972"/>
    <x v="1"/>
    <x v="0"/>
    <n v="16000"/>
    <n v="16000"/>
    <n v="0"/>
    <x v="0"/>
    <x v="0"/>
    <x v="1"/>
    <n v="454"/>
    <x v="1"/>
  </r>
  <r>
    <n v="576988"/>
    <x v="0"/>
    <x v="1"/>
    <n v="10000"/>
    <n v="10000"/>
    <n v="0"/>
    <x v="0"/>
    <x v="1"/>
    <x v="0"/>
    <n v="469"/>
    <x v="1"/>
  </r>
  <r>
    <n v="576991"/>
    <x v="0"/>
    <x v="0"/>
    <n v="55400"/>
    <n v="55400"/>
    <n v="0"/>
    <x v="0"/>
    <x v="0"/>
    <x v="1"/>
    <n v="483"/>
    <x v="8"/>
  </r>
  <r>
    <n v="576993"/>
    <x v="0"/>
    <x v="0"/>
    <n v="20000"/>
    <n v="20000"/>
    <n v="0"/>
    <x v="0"/>
    <x v="1"/>
    <x v="2"/>
    <n v="444"/>
    <x v="3"/>
  </r>
  <r>
    <n v="577007"/>
    <x v="0"/>
    <x v="1"/>
    <n v="60000"/>
    <n v="60000"/>
    <n v="0"/>
    <x v="0"/>
    <x v="1"/>
    <x v="0"/>
    <n v="518"/>
    <x v="7"/>
  </r>
  <r>
    <n v="577023"/>
    <x v="0"/>
    <x v="0"/>
    <n v="25000"/>
    <n v="25000"/>
    <n v="0"/>
    <x v="0"/>
    <x v="0"/>
    <x v="2"/>
    <n v="420"/>
    <x v="6"/>
  </r>
  <r>
    <n v="577026"/>
    <x v="1"/>
    <x v="2"/>
    <n v="30000"/>
    <n v="30000"/>
    <n v="0"/>
    <x v="0"/>
    <x v="1"/>
    <x v="1"/>
    <n v="493"/>
    <x v="0"/>
  </r>
  <r>
    <n v="577029"/>
    <x v="1"/>
    <x v="0"/>
    <n v="12000"/>
    <n v="12000"/>
    <n v="0"/>
    <x v="0"/>
    <x v="1"/>
    <x v="1"/>
    <n v="481"/>
    <x v="8"/>
  </r>
  <r>
    <n v="577057"/>
    <x v="0"/>
    <x v="1"/>
    <n v="40000"/>
    <n v="40000"/>
    <n v="0"/>
    <x v="0"/>
    <x v="1"/>
    <x v="1"/>
    <n v="462"/>
    <x v="1"/>
  </r>
  <r>
    <n v="577067"/>
    <x v="0"/>
    <x v="0"/>
    <n v="30000"/>
    <n v="30000"/>
    <n v="0"/>
    <x v="0"/>
    <x v="1"/>
    <x v="1"/>
    <n v="428"/>
    <x v="6"/>
  </r>
  <r>
    <n v="577068"/>
    <x v="1"/>
    <x v="0"/>
    <n v="10000"/>
    <n v="10000"/>
    <n v="0"/>
    <x v="0"/>
    <x v="1"/>
    <x v="0"/>
    <n v="491"/>
    <x v="0"/>
  </r>
  <r>
    <n v="577081"/>
    <x v="0"/>
    <x v="1"/>
    <n v="5000"/>
    <n v="5000"/>
    <n v="0"/>
    <x v="0"/>
    <x v="0"/>
    <x v="2"/>
    <n v="505"/>
    <x v="0"/>
  </r>
  <r>
    <n v="577084"/>
    <x v="1"/>
    <x v="0"/>
    <n v="24000"/>
    <n v="24000"/>
    <n v="0"/>
    <x v="0"/>
    <x v="1"/>
    <x v="2"/>
    <n v="465"/>
    <x v="1"/>
  </r>
  <r>
    <n v="577097"/>
    <x v="1"/>
    <x v="0"/>
    <n v="5000"/>
    <n v="5000"/>
    <n v="0"/>
    <x v="0"/>
    <x v="1"/>
    <x v="1"/>
    <n v="452"/>
    <x v="1"/>
  </r>
  <r>
    <n v="577101"/>
    <x v="1"/>
    <x v="0"/>
    <n v="15000"/>
    <n v="15000"/>
    <n v="0"/>
    <x v="0"/>
    <x v="0"/>
    <x v="0"/>
    <n v="388"/>
    <x v="4"/>
  </r>
  <r>
    <n v="577139"/>
    <x v="1"/>
    <x v="1"/>
    <n v="30000"/>
    <n v="30000"/>
    <n v="0"/>
    <x v="0"/>
    <x v="0"/>
    <x v="0"/>
    <n v="496"/>
    <x v="0"/>
  </r>
  <r>
    <n v="577142"/>
    <x v="0"/>
    <x v="0"/>
    <n v="45000"/>
    <n v="45000"/>
    <n v="0"/>
    <x v="0"/>
    <x v="0"/>
    <x v="1"/>
    <n v="451"/>
    <x v="1"/>
  </r>
  <r>
    <n v="577154"/>
    <x v="1"/>
    <x v="0"/>
    <n v="20000"/>
    <n v="20000"/>
    <n v="0"/>
    <x v="0"/>
    <x v="1"/>
    <x v="0"/>
    <n v="389"/>
    <x v="4"/>
  </r>
  <r>
    <n v="577161"/>
    <x v="0"/>
    <x v="0"/>
    <n v="35000"/>
    <n v="35000"/>
    <n v="0"/>
    <x v="0"/>
    <x v="1"/>
    <x v="0"/>
    <n v="414"/>
    <x v="6"/>
  </r>
  <r>
    <n v="577162"/>
    <x v="1"/>
    <x v="0"/>
    <n v="23000"/>
    <n v="23000"/>
    <n v="0"/>
    <x v="0"/>
    <x v="1"/>
    <x v="0"/>
    <n v="437"/>
    <x v="3"/>
  </r>
  <r>
    <n v="577169"/>
    <x v="0"/>
    <x v="1"/>
    <n v="18100"/>
    <n v="18100"/>
    <n v="0"/>
    <x v="0"/>
    <x v="1"/>
    <x v="0"/>
    <n v="477"/>
    <x v="8"/>
  </r>
  <r>
    <n v="577170"/>
    <x v="1"/>
    <x v="0"/>
    <n v="35000"/>
    <n v="450.48"/>
    <n v="1"/>
    <x v="1"/>
    <x v="0"/>
    <x v="1"/>
    <n v="447"/>
    <x v="3"/>
  </r>
  <r>
    <n v="577199"/>
    <x v="0"/>
    <x v="0"/>
    <n v="30000"/>
    <n v="30000"/>
    <n v="0"/>
    <x v="0"/>
    <x v="1"/>
    <x v="0"/>
    <n v="437"/>
    <x v="3"/>
  </r>
  <r>
    <n v="577201"/>
    <x v="1"/>
    <x v="0"/>
    <n v="10000"/>
    <n v="10000"/>
    <n v="0"/>
    <x v="0"/>
    <x v="0"/>
    <x v="1"/>
    <n v="448"/>
    <x v="3"/>
  </r>
  <r>
    <n v="577218"/>
    <x v="1"/>
    <x v="0"/>
    <n v="1000"/>
    <n v="1000"/>
    <n v="0"/>
    <x v="0"/>
    <x v="1"/>
    <x v="2"/>
    <n v="479"/>
    <x v="8"/>
  </r>
  <r>
    <n v="577231"/>
    <x v="1"/>
    <x v="0"/>
    <n v="30000"/>
    <n v="30000"/>
    <n v="0"/>
    <x v="0"/>
    <x v="0"/>
    <x v="1"/>
    <n v="464"/>
    <x v="1"/>
  </r>
  <r>
    <n v="577239"/>
    <x v="0"/>
    <x v="1"/>
    <n v="55000"/>
    <n v="55000"/>
    <n v="0"/>
    <x v="0"/>
    <x v="0"/>
    <x v="0"/>
    <n v="437"/>
    <x v="3"/>
  </r>
  <r>
    <n v="577240"/>
    <x v="0"/>
    <x v="0"/>
    <n v="39000"/>
    <n v="39000"/>
    <n v="0"/>
    <x v="0"/>
    <x v="1"/>
    <x v="0"/>
    <n v="509"/>
    <x v="0"/>
  </r>
  <r>
    <n v="577243"/>
    <x v="0"/>
    <x v="0"/>
    <n v="38000"/>
    <n v="38000"/>
    <n v="0"/>
    <x v="0"/>
    <x v="0"/>
    <x v="1"/>
    <n v="430"/>
    <x v="6"/>
  </r>
  <r>
    <n v="577270"/>
    <x v="1"/>
    <x v="0"/>
    <n v="21000"/>
    <n v="21000"/>
    <n v="0"/>
    <x v="0"/>
    <x v="1"/>
    <x v="0"/>
    <n v="498"/>
    <x v="0"/>
  </r>
  <r>
    <n v="577271"/>
    <x v="0"/>
    <x v="1"/>
    <n v="20000"/>
    <n v="20000"/>
    <n v="0"/>
    <x v="0"/>
    <x v="0"/>
    <x v="0"/>
    <n v="437"/>
    <x v="3"/>
  </r>
  <r>
    <n v="577272"/>
    <x v="1"/>
    <x v="0"/>
    <n v="50000"/>
    <n v="50000"/>
    <n v="0"/>
    <x v="0"/>
    <x v="0"/>
    <x v="0"/>
    <n v="497"/>
    <x v="0"/>
  </r>
  <r>
    <n v="577283"/>
    <x v="0"/>
    <x v="2"/>
    <n v="25000"/>
    <n v="25000"/>
    <n v="0"/>
    <x v="0"/>
    <x v="1"/>
    <x v="1"/>
    <n v="507"/>
    <x v="0"/>
  </r>
  <r>
    <n v="577292"/>
    <x v="0"/>
    <x v="0"/>
    <n v="45000"/>
    <n v="45000"/>
    <n v="0"/>
    <x v="0"/>
    <x v="0"/>
    <x v="1"/>
    <n v="497"/>
    <x v="0"/>
  </r>
  <r>
    <n v="577296"/>
    <x v="0"/>
    <x v="0"/>
    <n v="15000"/>
    <n v="15000"/>
    <n v="0"/>
    <x v="0"/>
    <x v="0"/>
    <x v="1"/>
    <n v="483"/>
    <x v="8"/>
  </r>
  <r>
    <n v="577302"/>
    <x v="0"/>
    <x v="0"/>
    <n v="25000"/>
    <n v="25000"/>
    <n v="0"/>
    <x v="0"/>
    <x v="0"/>
    <x v="2"/>
    <n v="418"/>
    <x v="6"/>
  </r>
  <r>
    <n v="577315"/>
    <x v="0"/>
    <x v="1"/>
    <n v="35000"/>
    <n v="35000"/>
    <n v="0"/>
    <x v="0"/>
    <x v="0"/>
    <x v="2"/>
    <n v="513"/>
    <x v="7"/>
  </r>
  <r>
    <n v="577340"/>
    <x v="0"/>
    <x v="0"/>
    <n v="30000"/>
    <n v="30000"/>
    <n v="0"/>
    <x v="0"/>
    <x v="1"/>
    <x v="0"/>
    <n v="446"/>
    <x v="3"/>
  </r>
  <r>
    <n v="577341"/>
    <x v="0"/>
    <x v="2"/>
    <n v="29000"/>
    <n v="29000"/>
    <n v="0"/>
    <x v="0"/>
    <x v="0"/>
    <x v="1"/>
    <n v="528"/>
    <x v="7"/>
  </r>
  <r>
    <n v="577346"/>
    <x v="0"/>
    <x v="0"/>
    <n v="30000"/>
    <n v="30000"/>
    <n v="0"/>
    <x v="0"/>
    <x v="1"/>
    <x v="1"/>
    <n v="465"/>
    <x v="1"/>
  </r>
  <r>
    <n v="577351"/>
    <x v="2"/>
    <x v="2"/>
    <n v="30000"/>
    <n v="30000"/>
    <n v="0"/>
    <x v="0"/>
    <x v="1"/>
    <x v="1"/>
    <n v="481"/>
    <x v="8"/>
  </r>
  <r>
    <n v="577373"/>
    <x v="2"/>
    <x v="1"/>
    <n v="30100"/>
    <n v="30100"/>
    <n v="0"/>
    <x v="0"/>
    <x v="0"/>
    <x v="2"/>
    <n v="501"/>
    <x v="0"/>
  </r>
  <r>
    <n v="577380"/>
    <x v="0"/>
    <x v="0"/>
    <n v="5000"/>
    <n v="5000"/>
    <n v="0"/>
    <x v="0"/>
    <x v="0"/>
    <x v="1"/>
    <n v="418"/>
    <x v="6"/>
  </r>
  <r>
    <n v="577421"/>
    <x v="0"/>
    <x v="0"/>
    <n v="50000"/>
    <n v="50000"/>
    <n v="0"/>
    <x v="0"/>
    <x v="0"/>
    <x v="0"/>
    <n v="428"/>
    <x v="6"/>
  </r>
  <r>
    <n v="577440"/>
    <x v="1"/>
    <x v="0"/>
    <n v="23000"/>
    <n v="23000"/>
    <n v="0"/>
    <x v="0"/>
    <x v="0"/>
    <x v="1"/>
    <n v="433"/>
    <x v="3"/>
  </r>
  <r>
    <n v="577461"/>
    <x v="0"/>
    <x v="1"/>
    <n v="40000"/>
    <n v="40000"/>
    <n v="0"/>
    <x v="0"/>
    <x v="0"/>
    <x v="1"/>
    <n v="504"/>
    <x v="0"/>
  </r>
  <r>
    <n v="577489"/>
    <x v="1"/>
    <x v="0"/>
    <n v="25000"/>
    <n v="0"/>
    <n v="1"/>
    <x v="1"/>
    <x v="0"/>
    <x v="1"/>
    <n v="367"/>
    <x v="5"/>
  </r>
  <r>
    <n v="577508"/>
    <x v="1"/>
    <x v="0"/>
    <n v="18000"/>
    <n v="18000"/>
    <n v="0"/>
    <x v="0"/>
    <x v="0"/>
    <x v="0"/>
    <n v="386"/>
    <x v="4"/>
  </r>
  <r>
    <n v="577609"/>
    <x v="0"/>
    <x v="0"/>
    <n v="40000"/>
    <n v="40000"/>
    <n v="0"/>
    <x v="0"/>
    <x v="1"/>
    <x v="2"/>
    <n v="550"/>
    <x v="9"/>
  </r>
  <r>
    <n v="577625"/>
    <x v="0"/>
    <x v="0"/>
    <n v="3200"/>
    <n v="3200"/>
    <n v="0"/>
    <x v="0"/>
    <x v="1"/>
    <x v="0"/>
    <n v="449"/>
    <x v="3"/>
  </r>
  <r>
    <n v="577637"/>
    <x v="0"/>
    <x v="0"/>
    <n v="25000"/>
    <n v="25000"/>
    <n v="0"/>
    <x v="0"/>
    <x v="1"/>
    <x v="2"/>
    <n v="541"/>
    <x v="9"/>
  </r>
  <r>
    <n v="577645"/>
    <x v="0"/>
    <x v="0"/>
    <n v="1000"/>
    <n v="1000"/>
    <n v="0"/>
    <x v="0"/>
    <x v="0"/>
    <x v="1"/>
    <n v="521"/>
    <x v="7"/>
  </r>
  <r>
    <n v="577668"/>
    <x v="0"/>
    <x v="0"/>
    <n v="3000"/>
    <n v="3000"/>
    <n v="0"/>
    <x v="0"/>
    <x v="1"/>
    <x v="1"/>
    <n v="480"/>
    <x v="8"/>
  </r>
  <r>
    <n v="577669"/>
    <x v="0"/>
    <x v="0"/>
    <n v="40000"/>
    <n v="40000"/>
    <n v="0"/>
    <x v="0"/>
    <x v="1"/>
    <x v="1"/>
    <n v="529"/>
    <x v="7"/>
  </r>
  <r>
    <n v="577679"/>
    <x v="0"/>
    <x v="1"/>
    <n v="35000"/>
    <n v="35000"/>
    <n v="0"/>
    <x v="0"/>
    <x v="0"/>
    <x v="1"/>
    <n v="417"/>
    <x v="6"/>
  </r>
  <r>
    <n v="577690"/>
    <x v="0"/>
    <x v="1"/>
    <n v="30000"/>
    <n v="30000"/>
    <n v="0"/>
    <x v="0"/>
    <x v="0"/>
    <x v="1"/>
    <n v="423"/>
    <x v="6"/>
  </r>
  <r>
    <n v="577699"/>
    <x v="0"/>
    <x v="0"/>
    <n v="65000"/>
    <n v="65000"/>
    <n v="0"/>
    <x v="0"/>
    <x v="1"/>
    <x v="3"/>
    <n v="539"/>
    <x v="9"/>
  </r>
  <r>
    <n v="577716"/>
    <x v="1"/>
    <x v="0"/>
    <n v="35000"/>
    <n v="35000"/>
    <n v="0"/>
    <x v="0"/>
    <x v="1"/>
    <x v="0"/>
    <n v="484"/>
    <x v="8"/>
  </r>
  <r>
    <n v="577721"/>
    <x v="1"/>
    <x v="0"/>
    <n v="20000"/>
    <n v="20000"/>
    <n v="0"/>
    <x v="0"/>
    <x v="1"/>
    <x v="0"/>
    <n v="477"/>
    <x v="8"/>
  </r>
  <r>
    <n v="577735"/>
    <x v="1"/>
    <x v="0"/>
    <n v="25000"/>
    <n v="25000"/>
    <n v="0"/>
    <x v="0"/>
    <x v="0"/>
    <x v="0"/>
    <n v="504"/>
    <x v="0"/>
  </r>
  <r>
    <n v="577742"/>
    <x v="1"/>
    <x v="0"/>
    <n v="35000"/>
    <n v="35000"/>
    <n v="0"/>
    <x v="0"/>
    <x v="0"/>
    <x v="0"/>
    <n v="532"/>
    <x v="9"/>
  </r>
  <r>
    <n v="577751"/>
    <x v="0"/>
    <x v="0"/>
    <n v="25000"/>
    <n v="25000"/>
    <n v="0"/>
    <x v="0"/>
    <x v="1"/>
    <x v="0"/>
    <n v="500"/>
    <x v="0"/>
  </r>
  <r>
    <n v="577758"/>
    <x v="0"/>
    <x v="1"/>
    <n v="25000"/>
    <n v="25000"/>
    <n v="0"/>
    <x v="0"/>
    <x v="1"/>
    <x v="1"/>
    <n v="449"/>
    <x v="3"/>
  </r>
  <r>
    <n v="577768"/>
    <x v="0"/>
    <x v="0"/>
    <n v="22500"/>
    <n v="22500"/>
    <n v="0"/>
    <x v="0"/>
    <x v="1"/>
    <x v="0"/>
    <n v="494"/>
    <x v="0"/>
  </r>
  <r>
    <n v="577778"/>
    <x v="1"/>
    <x v="1"/>
    <n v="30000"/>
    <n v="30000"/>
    <n v="0"/>
    <x v="0"/>
    <x v="0"/>
    <x v="2"/>
    <n v="419"/>
    <x v="6"/>
  </r>
  <r>
    <n v="577779"/>
    <x v="0"/>
    <x v="0"/>
    <n v="18500"/>
    <n v="18500"/>
    <n v="0"/>
    <x v="0"/>
    <x v="0"/>
    <x v="1"/>
    <n v="436"/>
    <x v="3"/>
  </r>
  <r>
    <n v="577782"/>
    <x v="0"/>
    <x v="0"/>
    <n v="25000"/>
    <n v="25000"/>
    <n v="0"/>
    <x v="0"/>
    <x v="1"/>
    <x v="0"/>
    <n v="486"/>
    <x v="8"/>
  </r>
  <r>
    <n v="577785"/>
    <x v="0"/>
    <x v="2"/>
    <n v="30000"/>
    <n v="30000"/>
    <n v="0"/>
    <x v="0"/>
    <x v="0"/>
    <x v="0"/>
    <n v="399"/>
    <x v="2"/>
  </r>
  <r>
    <n v="577794"/>
    <x v="0"/>
    <x v="0"/>
    <n v="20000"/>
    <n v="20000"/>
    <n v="0"/>
    <x v="0"/>
    <x v="1"/>
    <x v="0"/>
    <n v="476"/>
    <x v="8"/>
  </r>
  <r>
    <n v="577803"/>
    <x v="0"/>
    <x v="1"/>
    <n v="30000"/>
    <n v="30000"/>
    <n v="0"/>
    <x v="0"/>
    <x v="0"/>
    <x v="1"/>
    <n v="422"/>
    <x v="6"/>
  </r>
  <r>
    <n v="577805"/>
    <x v="1"/>
    <x v="2"/>
    <n v="35000"/>
    <n v="35000"/>
    <n v="0"/>
    <x v="0"/>
    <x v="1"/>
    <x v="0"/>
    <n v="466"/>
    <x v="1"/>
  </r>
  <r>
    <n v="577820"/>
    <x v="0"/>
    <x v="1"/>
    <n v="5000"/>
    <n v="5000"/>
    <n v="0"/>
    <x v="0"/>
    <x v="0"/>
    <x v="0"/>
    <n v="489"/>
    <x v="8"/>
  </r>
  <r>
    <n v="577823"/>
    <x v="1"/>
    <x v="1"/>
    <n v="1500"/>
    <n v="1500"/>
    <n v="0"/>
    <x v="0"/>
    <x v="0"/>
    <x v="1"/>
    <n v="427"/>
    <x v="6"/>
  </r>
  <r>
    <n v="577826"/>
    <x v="0"/>
    <x v="0"/>
    <n v="40000"/>
    <n v="40000"/>
    <n v="0"/>
    <x v="0"/>
    <x v="1"/>
    <x v="1"/>
    <n v="497"/>
    <x v="0"/>
  </r>
  <r>
    <n v="577829"/>
    <x v="0"/>
    <x v="0"/>
    <n v="55000"/>
    <n v="55000"/>
    <n v="0"/>
    <x v="0"/>
    <x v="1"/>
    <x v="2"/>
    <n v="481"/>
    <x v="8"/>
  </r>
  <r>
    <n v="577830"/>
    <x v="0"/>
    <x v="1"/>
    <n v="35000"/>
    <n v="35000"/>
    <n v="0"/>
    <x v="0"/>
    <x v="1"/>
    <x v="0"/>
    <n v="526"/>
    <x v="7"/>
  </r>
  <r>
    <n v="577839"/>
    <x v="0"/>
    <x v="2"/>
    <n v="25000"/>
    <n v="25000"/>
    <n v="0"/>
    <x v="0"/>
    <x v="0"/>
    <x v="1"/>
    <n v="500"/>
    <x v="0"/>
  </r>
  <r>
    <n v="577857"/>
    <x v="1"/>
    <x v="1"/>
    <n v="35000"/>
    <n v="35000"/>
    <n v="0"/>
    <x v="0"/>
    <x v="1"/>
    <x v="1"/>
    <n v="481"/>
    <x v="8"/>
  </r>
  <r>
    <n v="577876"/>
    <x v="0"/>
    <x v="1"/>
    <n v="20000"/>
    <n v="20000"/>
    <n v="0"/>
    <x v="0"/>
    <x v="1"/>
    <x v="0"/>
    <n v="456"/>
    <x v="1"/>
  </r>
  <r>
    <n v="577880"/>
    <x v="0"/>
    <x v="1"/>
    <n v="20000"/>
    <n v="20000"/>
    <n v="0"/>
    <x v="0"/>
    <x v="0"/>
    <x v="1"/>
    <n v="437"/>
    <x v="3"/>
  </r>
  <r>
    <n v="577886"/>
    <x v="0"/>
    <x v="0"/>
    <n v="20000"/>
    <n v="20000"/>
    <n v="0"/>
    <x v="0"/>
    <x v="1"/>
    <x v="0"/>
    <n v="474"/>
    <x v="8"/>
  </r>
  <r>
    <n v="577892"/>
    <x v="0"/>
    <x v="0"/>
    <n v="25000"/>
    <n v="25000"/>
    <n v="0"/>
    <x v="0"/>
    <x v="1"/>
    <x v="1"/>
    <n v="493"/>
    <x v="0"/>
  </r>
  <r>
    <n v="577893"/>
    <x v="2"/>
    <x v="2"/>
    <n v="30000"/>
    <n v="30000"/>
    <n v="0"/>
    <x v="0"/>
    <x v="1"/>
    <x v="1"/>
    <n v="418"/>
    <x v="6"/>
  </r>
  <r>
    <n v="577903"/>
    <x v="1"/>
    <x v="1"/>
    <n v="10000"/>
    <n v="10000"/>
    <n v="0"/>
    <x v="0"/>
    <x v="1"/>
    <x v="1"/>
    <n v="417"/>
    <x v="6"/>
  </r>
  <r>
    <n v="577906"/>
    <x v="0"/>
    <x v="0"/>
    <n v="40000"/>
    <n v="28814.080000000002"/>
    <n v="1"/>
    <x v="1"/>
    <x v="0"/>
    <x v="1"/>
    <n v="518"/>
    <x v="7"/>
  </r>
  <r>
    <n v="577912"/>
    <x v="0"/>
    <x v="2"/>
    <n v="38000"/>
    <n v="38000"/>
    <n v="0"/>
    <x v="0"/>
    <x v="0"/>
    <x v="0"/>
    <n v="491"/>
    <x v="0"/>
  </r>
  <r>
    <n v="577916"/>
    <x v="0"/>
    <x v="0"/>
    <n v="38000"/>
    <n v="38000"/>
    <n v="0"/>
    <x v="0"/>
    <x v="0"/>
    <x v="1"/>
    <n v="447"/>
    <x v="3"/>
  </r>
  <r>
    <n v="577935"/>
    <x v="0"/>
    <x v="0"/>
    <n v="30000"/>
    <n v="30000"/>
    <n v="0"/>
    <x v="0"/>
    <x v="1"/>
    <x v="1"/>
    <n v="471"/>
    <x v="8"/>
  </r>
  <r>
    <n v="577941"/>
    <x v="0"/>
    <x v="1"/>
    <n v="70000"/>
    <n v="70000"/>
    <n v="0"/>
    <x v="0"/>
    <x v="1"/>
    <x v="1"/>
    <n v="522"/>
    <x v="7"/>
  </r>
  <r>
    <n v="577943"/>
    <x v="0"/>
    <x v="0"/>
    <n v="10000"/>
    <n v="10000"/>
    <n v="0"/>
    <x v="0"/>
    <x v="1"/>
    <x v="1"/>
    <n v="513"/>
    <x v="7"/>
  </r>
  <r>
    <n v="577945"/>
    <x v="0"/>
    <x v="0"/>
    <n v="10000"/>
    <n v="10000"/>
    <n v="0"/>
    <x v="0"/>
    <x v="1"/>
    <x v="0"/>
    <n v="536"/>
    <x v="9"/>
  </r>
  <r>
    <n v="577987"/>
    <x v="0"/>
    <x v="2"/>
    <n v="10000"/>
    <n v="10000"/>
    <n v="0"/>
    <x v="0"/>
    <x v="0"/>
    <x v="2"/>
    <n v="470"/>
    <x v="1"/>
  </r>
  <r>
    <n v="577996"/>
    <x v="0"/>
    <x v="1"/>
    <n v="6000"/>
    <n v="6000"/>
    <n v="0"/>
    <x v="0"/>
    <x v="1"/>
    <x v="1"/>
    <n v="504"/>
    <x v="0"/>
  </r>
  <r>
    <n v="578009"/>
    <x v="0"/>
    <x v="1"/>
    <n v="5000"/>
    <n v="5000"/>
    <n v="0"/>
    <x v="0"/>
    <x v="1"/>
    <x v="0"/>
    <n v="453"/>
    <x v="1"/>
  </r>
  <r>
    <n v="578027"/>
    <x v="0"/>
    <x v="1"/>
    <n v="31000"/>
    <n v="31000"/>
    <n v="0"/>
    <x v="0"/>
    <x v="0"/>
    <x v="0"/>
    <n v="387"/>
    <x v="4"/>
  </r>
  <r>
    <n v="578038"/>
    <x v="0"/>
    <x v="0"/>
    <n v="27400"/>
    <n v="27400"/>
    <n v="0"/>
    <x v="0"/>
    <x v="1"/>
    <x v="0"/>
    <n v="485"/>
    <x v="8"/>
  </r>
  <r>
    <n v="578042"/>
    <x v="0"/>
    <x v="0"/>
    <n v="2000"/>
    <n v="2000"/>
    <n v="0"/>
    <x v="0"/>
    <x v="1"/>
    <x v="1"/>
    <n v="473"/>
    <x v="8"/>
  </r>
  <r>
    <n v="578046"/>
    <x v="0"/>
    <x v="0"/>
    <n v="18000"/>
    <n v="18000"/>
    <n v="0"/>
    <x v="0"/>
    <x v="0"/>
    <x v="0"/>
    <n v="550"/>
    <x v="9"/>
  </r>
  <r>
    <n v="578054"/>
    <x v="1"/>
    <x v="0"/>
    <n v="500"/>
    <n v="500"/>
    <n v="0"/>
    <x v="0"/>
    <x v="0"/>
    <x v="1"/>
    <n v="465"/>
    <x v="1"/>
  </r>
  <r>
    <n v="578057"/>
    <x v="0"/>
    <x v="2"/>
    <n v="35000"/>
    <n v="35000"/>
    <n v="0"/>
    <x v="0"/>
    <x v="1"/>
    <x v="1"/>
    <n v="522"/>
    <x v="7"/>
  </r>
  <r>
    <n v="578058"/>
    <x v="2"/>
    <x v="0"/>
    <n v="20000"/>
    <n v="0"/>
    <n v="1"/>
    <x v="1"/>
    <x v="0"/>
    <x v="0"/>
    <n v="465"/>
    <x v="1"/>
  </r>
  <r>
    <n v="578061"/>
    <x v="1"/>
    <x v="0"/>
    <n v="5000"/>
    <n v="5000"/>
    <n v="0"/>
    <x v="0"/>
    <x v="1"/>
    <x v="0"/>
    <n v="497"/>
    <x v="0"/>
  </r>
  <r>
    <n v="578062"/>
    <x v="0"/>
    <x v="1"/>
    <n v="45000"/>
    <n v="45000"/>
    <n v="0"/>
    <x v="0"/>
    <x v="1"/>
    <x v="0"/>
    <n v="542"/>
    <x v="9"/>
  </r>
  <r>
    <n v="578080"/>
    <x v="0"/>
    <x v="1"/>
    <n v="75000"/>
    <n v="75000"/>
    <n v="0"/>
    <x v="0"/>
    <x v="1"/>
    <x v="0"/>
    <n v="476"/>
    <x v="8"/>
  </r>
  <r>
    <n v="578096"/>
    <x v="0"/>
    <x v="1"/>
    <n v="10000"/>
    <n v="10000"/>
    <n v="0"/>
    <x v="0"/>
    <x v="0"/>
    <x v="1"/>
    <n v="537"/>
    <x v="9"/>
  </r>
  <r>
    <n v="578113"/>
    <x v="0"/>
    <x v="0"/>
    <n v="60000"/>
    <n v="30950.469999999998"/>
    <n v="1"/>
    <x v="1"/>
    <x v="0"/>
    <x v="2"/>
    <n v="498"/>
    <x v="0"/>
  </r>
  <r>
    <n v="578115"/>
    <x v="0"/>
    <x v="0"/>
    <n v="45000"/>
    <n v="45000"/>
    <n v="0"/>
    <x v="0"/>
    <x v="1"/>
    <x v="1"/>
    <n v="513"/>
    <x v="7"/>
  </r>
  <r>
    <n v="578118"/>
    <x v="1"/>
    <x v="0"/>
    <n v="26742"/>
    <n v="26742"/>
    <n v="0"/>
    <x v="0"/>
    <x v="0"/>
    <x v="2"/>
    <n v="531"/>
    <x v="9"/>
  </r>
  <r>
    <n v="578124"/>
    <x v="0"/>
    <x v="1"/>
    <n v="40000"/>
    <n v="40000"/>
    <n v="0"/>
    <x v="0"/>
    <x v="1"/>
    <x v="0"/>
    <n v="543"/>
    <x v="9"/>
  </r>
  <r>
    <n v="578137"/>
    <x v="0"/>
    <x v="0"/>
    <n v="20000"/>
    <n v="919.69999999999993"/>
    <n v="1"/>
    <x v="1"/>
    <x v="0"/>
    <x v="0"/>
    <n v="441"/>
    <x v="3"/>
  </r>
  <r>
    <n v="578151"/>
    <x v="0"/>
    <x v="0"/>
    <n v="80000"/>
    <n v="50000"/>
    <n v="1"/>
    <x v="1"/>
    <x v="1"/>
    <x v="0"/>
    <n v="507"/>
    <x v="0"/>
  </r>
  <r>
    <n v="578154"/>
    <x v="0"/>
    <x v="0"/>
    <n v="35000"/>
    <n v="35000"/>
    <n v="0"/>
    <x v="0"/>
    <x v="1"/>
    <x v="0"/>
    <n v="509"/>
    <x v="0"/>
  </r>
  <r>
    <n v="578158"/>
    <x v="0"/>
    <x v="1"/>
    <n v="10000"/>
    <n v="10000"/>
    <n v="0"/>
    <x v="0"/>
    <x v="1"/>
    <x v="1"/>
    <n v="487"/>
    <x v="8"/>
  </r>
  <r>
    <n v="578178"/>
    <x v="0"/>
    <x v="0"/>
    <n v="25000"/>
    <n v="25000"/>
    <n v="0"/>
    <x v="0"/>
    <x v="0"/>
    <x v="1"/>
    <n v="420"/>
    <x v="6"/>
  </r>
  <r>
    <n v="578182"/>
    <x v="0"/>
    <x v="0"/>
    <n v="33000"/>
    <n v="33000"/>
    <n v="0"/>
    <x v="0"/>
    <x v="1"/>
    <x v="1"/>
    <n v="501"/>
    <x v="0"/>
  </r>
  <r>
    <n v="578189"/>
    <x v="1"/>
    <x v="0"/>
    <n v="8000"/>
    <n v="8000"/>
    <n v="0"/>
    <x v="0"/>
    <x v="0"/>
    <x v="0"/>
    <n v="412"/>
    <x v="6"/>
  </r>
  <r>
    <n v="578190"/>
    <x v="1"/>
    <x v="0"/>
    <n v="10500"/>
    <n v="10500"/>
    <n v="0"/>
    <x v="0"/>
    <x v="1"/>
    <x v="0"/>
    <n v="482"/>
    <x v="8"/>
  </r>
  <r>
    <n v="578192"/>
    <x v="0"/>
    <x v="1"/>
    <n v="55000"/>
    <n v="55000"/>
    <n v="0"/>
    <x v="0"/>
    <x v="1"/>
    <x v="0"/>
    <n v="500"/>
    <x v="0"/>
  </r>
  <r>
    <n v="578207"/>
    <x v="0"/>
    <x v="1"/>
    <n v="20000"/>
    <n v="20000"/>
    <n v="0"/>
    <x v="0"/>
    <x v="0"/>
    <x v="0"/>
    <n v="531"/>
    <x v="9"/>
  </r>
  <r>
    <n v="578208"/>
    <x v="0"/>
    <x v="0"/>
    <n v="35000"/>
    <n v="35000"/>
    <n v="0"/>
    <x v="0"/>
    <x v="1"/>
    <x v="0"/>
    <n v="557"/>
    <x v="10"/>
  </r>
  <r>
    <n v="578212"/>
    <x v="1"/>
    <x v="0"/>
    <n v="500"/>
    <n v="500"/>
    <n v="0"/>
    <x v="0"/>
    <x v="1"/>
    <x v="1"/>
    <n v="462"/>
    <x v="1"/>
  </r>
  <r>
    <n v="578215"/>
    <x v="0"/>
    <x v="0"/>
    <n v="20000"/>
    <n v="20000"/>
    <n v="0"/>
    <x v="0"/>
    <x v="1"/>
    <x v="1"/>
    <n v="478"/>
    <x v="8"/>
  </r>
  <r>
    <n v="578216"/>
    <x v="0"/>
    <x v="0"/>
    <n v="40000"/>
    <n v="40000"/>
    <n v="0"/>
    <x v="0"/>
    <x v="0"/>
    <x v="0"/>
    <n v="405"/>
    <x v="2"/>
  </r>
  <r>
    <n v="578217"/>
    <x v="0"/>
    <x v="1"/>
    <n v="50000"/>
    <n v="50000"/>
    <n v="0"/>
    <x v="0"/>
    <x v="1"/>
    <x v="0"/>
    <n v="443"/>
    <x v="3"/>
  </r>
  <r>
    <n v="578231"/>
    <x v="1"/>
    <x v="0"/>
    <n v="25000"/>
    <n v="25000"/>
    <n v="0"/>
    <x v="0"/>
    <x v="1"/>
    <x v="1"/>
    <n v="488"/>
    <x v="8"/>
  </r>
  <r>
    <n v="578233"/>
    <x v="0"/>
    <x v="0"/>
    <n v="49000"/>
    <n v="49000"/>
    <n v="0"/>
    <x v="0"/>
    <x v="1"/>
    <x v="1"/>
    <n v="483"/>
    <x v="8"/>
  </r>
  <r>
    <n v="578235"/>
    <x v="0"/>
    <x v="1"/>
    <n v="20000"/>
    <n v="20000"/>
    <n v="0"/>
    <x v="0"/>
    <x v="1"/>
    <x v="1"/>
    <n v="454"/>
    <x v="1"/>
  </r>
  <r>
    <n v="578236"/>
    <x v="0"/>
    <x v="1"/>
    <n v="40000"/>
    <n v="40000"/>
    <n v="0"/>
    <x v="0"/>
    <x v="1"/>
    <x v="2"/>
    <n v="503"/>
    <x v="0"/>
  </r>
  <r>
    <n v="578243"/>
    <x v="2"/>
    <x v="0"/>
    <n v="25000"/>
    <n v="25000"/>
    <n v="0"/>
    <x v="0"/>
    <x v="0"/>
    <x v="1"/>
    <n v="428"/>
    <x v="6"/>
  </r>
  <r>
    <n v="578247"/>
    <x v="0"/>
    <x v="1"/>
    <n v="20000"/>
    <n v="20000"/>
    <n v="0"/>
    <x v="0"/>
    <x v="1"/>
    <x v="1"/>
    <n v="485"/>
    <x v="8"/>
  </r>
  <r>
    <n v="578248"/>
    <x v="0"/>
    <x v="0"/>
    <n v="45000"/>
    <n v="45000"/>
    <n v="0"/>
    <x v="0"/>
    <x v="1"/>
    <x v="1"/>
    <n v="571"/>
    <x v="12"/>
  </r>
  <r>
    <n v="578254"/>
    <x v="0"/>
    <x v="0"/>
    <n v="80000"/>
    <n v="80000"/>
    <n v="0"/>
    <x v="0"/>
    <x v="1"/>
    <x v="0"/>
    <n v="487"/>
    <x v="8"/>
  </r>
  <r>
    <n v="578264"/>
    <x v="0"/>
    <x v="0"/>
    <n v="15000"/>
    <n v="15000"/>
    <n v="0"/>
    <x v="0"/>
    <x v="0"/>
    <x v="1"/>
    <n v="431"/>
    <x v="3"/>
  </r>
  <r>
    <n v="578268"/>
    <x v="0"/>
    <x v="2"/>
    <n v="10800"/>
    <n v="10800"/>
    <n v="0"/>
    <x v="0"/>
    <x v="1"/>
    <x v="1"/>
    <n v="512"/>
    <x v="7"/>
  </r>
  <r>
    <n v="578278"/>
    <x v="0"/>
    <x v="0"/>
    <n v="20000"/>
    <n v="20000"/>
    <n v="0"/>
    <x v="0"/>
    <x v="1"/>
    <x v="1"/>
    <n v="472"/>
    <x v="8"/>
  </r>
  <r>
    <n v="578281"/>
    <x v="0"/>
    <x v="1"/>
    <n v="60000"/>
    <n v="60000"/>
    <n v="0"/>
    <x v="0"/>
    <x v="1"/>
    <x v="2"/>
    <n v="532"/>
    <x v="9"/>
  </r>
  <r>
    <n v="578283"/>
    <x v="0"/>
    <x v="2"/>
    <n v="20000"/>
    <n v="20000"/>
    <n v="0"/>
    <x v="0"/>
    <x v="1"/>
    <x v="0"/>
    <n v="474"/>
    <x v="8"/>
  </r>
  <r>
    <n v="578294"/>
    <x v="0"/>
    <x v="1"/>
    <n v="50000"/>
    <n v="50000"/>
    <n v="0"/>
    <x v="0"/>
    <x v="1"/>
    <x v="1"/>
    <n v="572"/>
    <x v="12"/>
  </r>
  <r>
    <n v="578298"/>
    <x v="0"/>
    <x v="1"/>
    <n v="15000"/>
    <n v="15000"/>
    <n v="0"/>
    <x v="0"/>
    <x v="0"/>
    <x v="1"/>
    <n v="474"/>
    <x v="8"/>
  </r>
  <r>
    <n v="578303"/>
    <x v="0"/>
    <x v="0"/>
    <n v="40000"/>
    <n v="40000"/>
    <n v="0"/>
    <x v="0"/>
    <x v="1"/>
    <x v="0"/>
    <n v="484"/>
    <x v="8"/>
  </r>
  <r>
    <n v="578308"/>
    <x v="0"/>
    <x v="1"/>
    <n v="50000"/>
    <n v="50000"/>
    <n v="0"/>
    <x v="0"/>
    <x v="0"/>
    <x v="2"/>
    <n v="477"/>
    <x v="8"/>
  </r>
  <r>
    <n v="578311"/>
    <x v="1"/>
    <x v="0"/>
    <n v="30000"/>
    <n v="30000"/>
    <n v="0"/>
    <x v="0"/>
    <x v="0"/>
    <x v="1"/>
    <n v="504"/>
    <x v="0"/>
  </r>
  <r>
    <n v="578318"/>
    <x v="1"/>
    <x v="0"/>
    <n v="40000"/>
    <n v="40000"/>
    <n v="0"/>
    <x v="0"/>
    <x v="0"/>
    <x v="1"/>
    <n v="453"/>
    <x v="1"/>
  </r>
  <r>
    <n v="578328"/>
    <x v="0"/>
    <x v="0"/>
    <n v="30000"/>
    <n v="30000"/>
    <n v="0"/>
    <x v="0"/>
    <x v="0"/>
    <x v="0"/>
    <n v="487"/>
    <x v="8"/>
  </r>
  <r>
    <n v="578335"/>
    <x v="0"/>
    <x v="1"/>
    <n v="34976"/>
    <n v="34976"/>
    <n v="0"/>
    <x v="0"/>
    <x v="0"/>
    <x v="1"/>
    <n v="505"/>
    <x v="0"/>
  </r>
  <r>
    <n v="578336"/>
    <x v="1"/>
    <x v="0"/>
    <n v="24000"/>
    <n v="24000"/>
    <n v="0"/>
    <x v="0"/>
    <x v="1"/>
    <x v="2"/>
    <n v="448"/>
    <x v="3"/>
  </r>
  <r>
    <n v="578337"/>
    <x v="1"/>
    <x v="0"/>
    <n v="20000"/>
    <n v="20000"/>
    <n v="0"/>
    <x v="0"/>
    <x v="1"/>
    <x v="1"/>
    <n v="486"/>
    <x v="8"/>
  </r>
  <r>
    <n v="578339"/>
    <x v="0"/>
    <x v="1"/>
    <n v="40000"/>
    <n v="40000"/>
    <n v="0"/>
    <x v="0"/>
    <x v="0"/>
    <x v="1"/>
    <n v="470"/>
    <x v="1"/>
  </r>
  <r>
    <n v="578342"/>
    <x v="0"/>
    <x v="0"/>
    <n v="35000"/>
    <n v="35000"/>
    <n v="0"/>
    <x v="0"/>
    <x v="0"/>
    <x v="0"/>
    <n v="489"/>
    <x v="8"/>
  </r>
  <r>
    <n v="578343"/>
    <x v="0"/>
    <x v="0"/>
    <n v="25000"/>
    <n v="25000"/>
    <n v="0"/>
    <x v="0"/>
    <x v="1"/>
    <x v="1"/>
    <n v="539"/>
    <x v="9"/>
  </r>
  <r>
    <n v="578344"/>
    <x v="0"/>
    <x v="0"/>
    <n v="5000"/>
    <n v="5000"/>
    <n v="0"/>
    <x v="0"/>
    <x v="1"/>
    <x v="1"/>
    <n v="413"/>
    <x v="6"/>
  </r>
  <r>
    <n v="578358"/>
    <x v="0"/>
    <x v="0"/>
    <n v="30000"/>
    <n v="30000"/>
    <n v="0"/>
    <x v="0"/>
    <x v="0"/>
    <x v="1"/>
    <n v="512"/>
    <x v="7"/>
  </r>
  <r>
    <n v="578368"/>
    <x v="0"/>
    <x v="0"/>
    <n v="28000"/>
    <n v="28000"/>
    <n v="0"/>
    <x v="0"/>
    <x v="0"/>
    <x v="2"/>
    <n v="425"/>
    <x v="6"/>
  </r>
  <r>
    <n v="578376"/>
    <x v="1"/>
    <x v="0"/>
    <n v="20000"/>
    <n v="20000"/>
    <n v="0"/>
    <x v="0"/>
    <x v="1"/>
    <x v="0"/>
    <n v="468"/>
    <x v="1"/>
  </r>
  <r>
    <n v="578387"/>
    <x v="0"/>
    <x v="1"/>
    <n v="22000"/>
    <n v="22000"/>
    <n v="0"/>
    <x v="0"/>
    <x v="1"/>
    <x v="0"/>
    <n v="439"/>
    <x v="3"/>
  </r>
  <r>
    <n v="578392"/>
    <x v="0"/>
    <x v="1"/>
    <n v="45000"/>
    <n v="45000"/>
    <n v="0"/>
    <x v="0"/>
    <x v="1"/>
    <x v="2"/>
    <n v="488"/>
    <x v="8"/>
  </r>
  <r>
    <n v="578395"/>
    <x v="0"/>
    <x v="0"/>
    <n v="8000"/>
    <n v="0"/>
    <n v="1"/>
    <x v="1"/>
    <x v="0"/>
    <x v="1"/>
    <n v="441"/>
    <x v="3"/>
  </r>
  <r>
    <n v="578404"/>
    <x v="0"/>
    <x v="0"/>
    <n v="15000"/>
    <n v="15000"/>
    <n v="0"/>
    <x v="0"/>
    <x v="1"/>
    <x v="1"/>
    <n v="498"/>
    <x v="0"/>
  </r>
  <r>
    <n v="578405"/>
    <x v="0"/>
    <x v="1"/>
    <n v="32000"/>
    <n v="32000"/>
    <n v="0"/>
    <x v="0"/>
    <x v="1"/>
    <x v="0"/>
    <n v="542"/>
    <x v="9"/>
  </r>
  <r>
    <n v="578422"/>
    <x v="0"/>
    <x v="0"/>
    <n v="70000"/>
    <n v="70000"/>
    <n v="0"/>
    <x v="0"/>
    <x v="1"/>
    <x v="1"/>
    <n v="457"/>
    <x v="1"/>
  </r>
  <r>
    <n v="578433"/>
    <x v="0"/>
    <x v="1"/>
    <n v="40000"/>
    <n v="40000"/>
    <n v="0"/>
    <x v="0"/>
    <x v="1"/>
    <x v="0"/>
    <n v="526"/>
    <x v="7"/>
  </r>
  <r>
    <n v="578447"/>
    <x v="0"/>
    <x v="0"/>
    <n v="20000"/>
    <n v="20000"/>
    <n v="0"/>
    <x v="0"/>
    <x v="0"/>
    <x v="1"/>
    <n v="398"/>
    <x v="2"/>
  </r>
  <r>
    <n v="578456"/>
    <x v="1"/>
    <x v="0"/>
    <n v="16000"/>
    <n v="16000"/>
    <n v="0"/>
    <x v="0"/>
    <x v="0"/>
    <x v="1"/>
    <n v="397"/>
    <x v="2"/>
  </r>
  <r>
    <n v="578459"/>
    <x v="0"/>
    <x v="2"/>
    <n v="35000"/>
    <n v="35000"/>
    <n v="0"/>
    <x v="0"/>
    <x v="0"/>
    <x v="0"/>
    <n v="491"/>
    <x v="0"/>
  </r>
  <r>
    <n v="578465"/>
    <x v="0"/>
    <x v="1"/>
    <n v="15000"/>
    <n v="15000"/>
    <n v="0"/>
    <x v="0"/>
    <x v="0"/>
    <x v="0"/>
    <n v="447"/>
    <x v="3"/>
  </r>
  <r>
    <n v="578466"/>
    <x v="0"/>
    <x v="0"/>
    <n v="14500"/>
    <n v="14500"/>
    <n v="0"/>
    <x v="0"/>
    <x v="1"/>
    <x v="1"/>
    <n v="419"/>
    <x v="6"/>
  </r>
  <r>
    <n v="578471"/>
    <x v="1"/>
    <x v="1"/>
    <n v="20000"/>
    <n v="20000"/>
    <n v="0"/>
    <x v="0"/>
    <x v="0"/>
    <x v="1"/>
    <n v="433"/>
    <x v="3"/>
  </r>
  <r>
    <n v="578474"/>
    <x v="1"/>
    <x v="0"/>
    <n v="8000"/>
    <n v="8000"/>
    <n v="0"/>
    <x v="0"/>
    <x v="0"/>
    <x v="1"/>
    <n v="438"/>
    <x v="3"/>
  </r>
  <r>
    <n v="578485"/>
    <x v="0"/>
    <x v="2"/>
    <n v="30000"/>
    <n v="30000"/>
    <n v="0"/>
    <x v="0"/>
    <x v="0"/>
    <x v="0"/>
    <n v="517"/>
    <x v="7"/>
  </r>
  <r>
    <n v="578486"/>
    <x v="0"/>
    <x v="1"/>
    <n v="15000"/>
    <n v="15000"/>
    <n v="0"/>
    <x v="0"/>
    <x v="0"/>
    <x v="2"/>
    <n v="544"/>
    <x v="9"/>
  </r>
  <r>
    <n v="578498"/>
    <x v="1"/>
    <x v="0"/>
    <n v="25000"/>
    <n v="0"/>
    <n v="1"/>
    <x v="1"/>
    <x v="1"/>
    <x v="0"/>
    <n v="507"/>
    <x v="0"/>
  </r>
  <r>
    <n v="578512"/>
    <x v="0"/>
    <x v="1"/>
    <n v="25000"/>
    <n v="25000"/>
    <n v="0"/>
    <x v="0"/>
    <x v="1"/>
    <x v="2"/>
    <n v="540"/>
    <x v="9"/>
  </r>
  <r>
    <n v="578522"/>
    <x v="0"/>
    <x v="0"/>
    <n v="3000"/>
    <n v="3000"/>
    <n v="0"/>
    <x v="0"/>
    <x v="1"/>
    <x v="0"/>
    <n v="491"/>
    <x v="0"/>
  </r>
  <r>
    <n v="578535"/>
    <x v="1"/>
    <x v="1"/>
    <n v="10000"/>
    <n v="10000"/>
    <n v="0"/>
    <x v="0"/>
    <x v="1"/>
    <x v="0"/>
    <n v="417"/>
    <x v="6"/>
  </r>
  <r>
    <n v="578546"/>
    <x v="1"/>
    <x v="0"/>
    <n v="20000"/>
    <n v="20000"/>
    <n v="0"/>
    <x v="0"/>
    <x v="1"/>
    <x v="0"/>
    <n v="492"/>
    <x v="0"/>
  </r>
  <r>
    <n v="578547"/>
    <x v="0"/>
    <x v="1"/>
    <n v="20000"/>
    <n v="20000"/>
    <n v="0"/>
    <x v="0"/>
    <x v="0"/>
    <x v="0"/>
    <n v="406"/>
    <x v="2"/>
  </r>
  <r>
    <n v="578557"/>
    <x v="1"/>
    <x v="0"/>
    <n v="35000"/>
    <n v="35000"/>
    <n v="0"/>
    <x v="0"/>
    <x v="0"/>
    <x v="0"/>
    <n v="441"/>
    <x v="3"/>
  </r>
  <r>
    <n v="578559"/>
    <x v="0"/>
    <x v="0"/>
    <n v="4000"/>
    <n v="4000"/>
    <n v="0"/>
    <x v="0"/>
    <x v="0"/>
    <x v="1"/>
    <n v="473"/>
    <x v="8"/>
  </r>
  <r>
    <n v="578568"/>
    <x v="0"/>
    <x v="0"/>
    <n v="25000"/>
    <n v="0"/>
    <n v="1"/>
    <x v="1"/>
    <x v="1"/>
    <x v="0"/>
    <n v="456"/>
    <x v="1"/>
  </r>
  <r>
    <n v="578572"/>
    <x v="0"/>
    <x v="0"/>
    <n v="20000"/>
    <n v="20000"/>
    <n v="0"/>
    <x v="0"/>
    <x v="1"/>
    <x v="0"/>
    <n v="455"/>
    <x v="1"/>
  </r>
  <r>
    <n v="578583"/>
    <x v="2"/>
    <x v="2"/>
    <n v="20000"/>
    <n v="20000"/>
    <n v="0"/>
    <x v="0"/>
    <x v="0"/>
    <x v="1"/>
    <n v="464"/>
    <x v="1"/>
  </r>
  <r>
    <n v="578584"/>
    <x v="1"/>
    <x v="2"/>
    <n v="6000"/>
    <n v="6000"/>
    <n v="0"/>
    <x v="0"/>
    <x v="0"/>
    <x v="1"/>
    <n v="439"/>
    <x v="3"/>
  </r>
  <r>
    <n v="578600"/>
    <x v="0"/>
    <x v="0"/>
    <n v="20000"/>
    <n v="0"/>
    <n v="1"/>
    <x v="1"/>
    <x v="0"/>
    <x v="2"/>
    <n v="494"/>
    <x v="0"/>
  </r>
  <r>
    <n v="578626"/>
    <x v="1"/>
    <x v="0"/>
    <n v="20000"/>
    <n v="20000"/>
    <n v="0"/>
    <x v="0"/>
    <x v="0"/>
    <x v="1"/>
    <n v="475"/>
    <x v="8"/>
  </r>
  <r>
    <n v="578638"/>
    <x v="1"/>
    <x v="0"/>
    <n v="500"/>
    <n v="500"/>
    <n v="0"/>
    <x v="0"/>
    <x v="1"/>
    <x v="1"/>
    <n v="402"/>
    <x v="2"/>
  </r>
  <r>
    <n v="578658"/>
    <x v="0"/>
    <x v="0"/>
    <n v="7500"/>
    <n v="7500"/>
    <n v="0"/>
    <x v="0"/>
    <x v="0"/>
    <x v="0"/>
    <n v="478"/>
    <x v="8"/>
  </r>
  <r>
    <n v="578666"/>
    <x v="1"/>
    <x v="0"/>
    <n v="20000"/>
    <n v="20000"/>
    <n v="0"/>
    <x v="0"/>
    <x v="0"/>
    <x v="2"/>
    <n v="394"/>
    <x v="2"/>
  </r>
  <r>
    <n v="578668"/>
    <x v="0"/>
    <x v="0"/>
    <n v="20000"/>
    <n v="20000"/>
    <n v="0"/>
    <x v="0"/>
    <x v="1"/>
    <x v="0"/>
    <n v="484"/>
    <x v="8"/>
  </r>
  <r>
    <n v="578690"/>
    <x v="0"/>
    <x v="1"/>
    <n v="6000"/>
    <n v="6000"/>
    <n v="0"/>
    <x v="0"/>
    <x v="0"/>
    <x v="1"/>
    <n v="460"/>
    <x v="1"/>
  </r>
  <r>
    <n v="578694"/>
    <x v="0"/>
    <x v="0"/>
    <n v="25000"/>
    <n v="25000"/>
    <n v="0"/>
    <x v="0"/>
    <x v="1"/>
    <x v="1"/>
    <n v="517"/>
    <x v="7"/>
  </r>
  <r>
    <n v="578708"/>
    <x v="0"/>
    <x v="1"/>
    <n v="35000"/>
    <n v="35000"/>
    <n v="0"/>
    <x v="0"/>
    <x v="1"/>
    <x v="1"/>
    <n v="525"/>
    <x v="7"/>
  </r>
  <r>
    <n v="578709"/>
    <x v="0"/>
    <x v="0"/>
    <n v="20000"/>
    <n v="20000"/>
    <n v="0"/>
    <x v="0"/>
    <x v="0"/>
    <x v="0"/>
    <n v="456"/>
    <x v="1"/>
  </r>
  <r>
    <n v="578713"/>
    <x v="1"/>
    <x v="0"/>
    <n v="2000"/>
    <n v="2000"/>
    <n v="0"/>
    <x v="0"/>
    <x v="0"/>
    <x v="1"/>
    <n v="424"/>
    <x v="6"/>
  </r>
  <r>
    <n v="578718"/>
    <x v="0"/>
    <x v="2"/>
    <n v="15000"/>
    <n v="15000"/>
    <n v="0"/>
    <x v="0"/>
    <x v="0"/>
    <x v="2"/>
    <n v="481"/>
    <x v="8"/>
  </r>
  <r>
    <n v="578732"/>
    <x v="0"/>
    <x v="0"/>
    <n v="30000"/>
    <n v="30000"/>
    <n v="0"/>
    <x v="0"/>
    <x v="1"/>
    <x v="0"/>
    <n v="508"/>
    <x v="0"/>
  </r>
  <r>
    <n v="578736"/>
    <x v="0"/>
    <x v="2"/>
    <n v="8000"/>
    <n v="8000"/>
    <n v="0"/>
    <x v="0"/>
    <x v="1"/>
    <x v="1"/>
    <n v="461"/>
    <x v="1"/>
  </r>
  <r>
    <n v="578740"/>
    <x v="0"/>
    <x v="1"/>
    <n v="24000"/>
    <n v="24000"/>
    <n v="0"/>
    <x v="0"/>
    <x v="1"/>
    <x v="1"/>
    <n v="485"/>
    <x v="8"/>
  </r>
  <r>
    <n v="578741"/>
    <x v="2"/>
    <x v="0"/>
    <n v="25000"/>
    <n v="25000"/>
    <n v="0"/>
    <x v="0"/>
    <x v="1"/>
    <x v="0"/>
    <n v="499"/>
    <x v="0"/>
  </r>
  <r>
    <n v="578753"/>
    <x v="0"/>
    <x v="1"/>
    <n v="25000"/>
    <n v="25000"/>
    <n v="0"/>
    <x v="0"/>
    <x v="1"/>
    <x v="1"/>
    <n v="482"/>
    <x v="8"/>
  </r>
  <r>
    <n v="578773"/>
    <x v="1"/>
    <x v="0"/>
    <n v="500"/>
    <n v="500"/>
    <n v="0"/>
    <x v="0"/>
    <x v="1"/>
    <x v="1"/>
    <n v="453"/>
    <x v="1"/>
  </r>
  <r>
    <n v="578783"/>
    <x v="0"/>
    <x v="0"/>
    <n v="30000"/>
    <n v="30000"/>
    <n v="0"/>
    <x v="0"/>
    <x v="1"/>
    <x v="1"/>
    <n v="420"/>
    <x v="6"/>
  </r>
  <r>
    <n v="578786"/>
    <x v="0"/>
    <x v="0"/>
    <n v="13000"/>
    <n v="13000"/>
    <n v="0"/>
    <x v="0"/>
    <x v="0"/>
    <x v="1"/>
    <n v="500"/>
    <x v="0"/>
  </r>
  <r>
    <n v="578789"/>
    <x v="0"/>
    <x v="1"/>
    <n v="20000"/>
    <n v="20000"/>
    <n v="0"/>
    <x v="0"/>
    <x v="1"/>
    <x v="2"/>
    <n v="458"/>
    <x v="1"/>
  </r>
  <r>
    <n v="578794"/>
    <x v="1"/>
    <x v="0"/>
    <n v="40000"/>
    <n v="40000"/>
    <n v="0"/>
    <x v="0"/>
    <x v="0"/>
    <x v="2"/>
    <n v="460"/>
    <x v="1"/>
  </r>
  <r>
    <n v="578803"/>
    <x v="0"/>
    <x v="0"/>
    <n v="20000"/>
    <n v="20000"/>
    <n v="0"/>
    <x v="0"/>
    <x v="0"/>
    <x v="0"/>
    <n v="432"/>
    <x v="3"/>
  </r>
  <r>
    <n v="578808"/>
    <x v="0"/>
    <x v="0"/>
    <n v="30000"/>
    <n v="30000"/>
    <n v="0"/>
    <x v="0"/>
    <x v="1"/>
    <x v="1"/>
    <n v="473"/>
    <x v="8"/>
  </r>
  <r>
    <n v="578813"/>
    <x v="0"/>
    <x v="0"/>
    <n v="25000"/>
    <n v="25000"/>
    <n v="0"/>
    <x v="0"/>
    <x v="0"/>
    <x v="1"/>
    <n v="439"/>
    <x v="3"/>
  </r>
  <r>
    <n v="578817"/>
    <x v="0"/>
    <x v="0"/>
    <n v="25000"/>
    <n v="25000"/>
    <n v="0"/>
    <x v="0"/>
    <x v="1"/>
    <x v="2"/>
    <n v="439"/>
    <x v="3"/>
  </r>
  <r>
    <n v="578818"/>
    <x v="1"/>
    <x v="1"/>
    <n v="25000"/>
    <n v="25000"/>
    <n v="0"/>
    <x v="0"/>
    <x v="1"/>
    <x v="1"/>
    <n v="439"/>
    <x v="3"/>
  </r>
  <r>
    <n v="578819"/>
    <x v="1"/>
    <x v="0"/>
    <n v="500"/>
    <n v="500"/>
    <n v="0"/>
    <x v="0"/>
    <x v="1"/>
    <x v="0"/>
    <n v="462"/>
    <x v="1"/>
  </r>
  <r>
    <n v="578824"/>
    <x v="0"/>
    <x v="0"/>
    <n v="10000"/>
    <n v="10000"/>
    <n v="0"/>
    <x v="0"/>
    <x v="0"/>
    <x v="0"/>
    <n v="472"/>
    <x v="8"/>
  </r>
  <r>
    <n v="578829"/>
    <x v="1"/>
    <x v="1"/>
    <n v="50000"/>
    <n v="50000"/>
    <n v="0"/>
    <x v="0"/>
    <x v="0"/>
    <x v="1"/>
    <n v="409"/>
    <x v="2"/>
  </r>
  <r>
    <n v="578831"/>
    <x v="0"/>
    <x v="0"/>
    <n v="20000"/>
    <n v="20000"/>
    <n v="0"/>
    <x v="0"/>
    <x v="1"/>
    <x v="1"/>
    <n v="537"/>
    <x v="9"/>
  </r>
  <r>
    <n v="578834"/>
    <x v="2"/>
    <x v="2"/>
    <n v="50000"/>
    <n v="50000"/>
    <n v="0"/>
    <x v="0"/>
    <x v="1"/>
    <x v="0"/>
    <n v="564"/>
    <x v="10"/>
  </r>
  <r>
    <n v="578836"/>
    <x v="1"/>
    <x v="0"/>
    <n v="35000"/>
    <n v="35000"/>
    <n v="0"/>
    <x v="0"/>
    <x v="1"/>
    <x v="1"/>
    <n v="455"/>
    <x v="1"/>
  </r>
  <r>
    <n v="578840"/>
    <x v="0"/>
    <x v="1"/>
    <n v="20000"/>
    <n v="20000"/>
    <n v="0"/>
    <x v="0"/>
    <x v="0"/>
    <x v="0"/>
    <n v="495"/>
    <x v="0"/>
  </r>
  <r>
    <n v="578849"/>
    <x v="0"/>
    <x v="0"/>
    <n v="20000"/>
    <n v="0"/>
    <n v="1"/>
    <x v="1"/>
    <x v="1"/>
    <x v="0"/>
    <n v="543"/>
    <x v="9"/>
  </r>
  <r>
    <n v="578851"/>
    <x v="0"/>
    <x v="1"/>
    <n v="10000"/>
    <n v="10000"/>
    <n v="0"/>
    <x v="0"/>
    <x v="1"/>
    <x v="0"/>
    <n v="469"/>
    <x v="1"/>
  </r>
  <r>
    <n v="578852"/>
    <x v="1"/>
    <x v="0"/>
    <n v="45000"/>
    <n v="45000"/>
    <n v="0"/>
    <x v="0"/>
    <x v="1"/>
    <x v="1"/>
    <n v="468"/>
    <x v="1"/>
  </r>
  <r>
    <n v="578853"/>
    <x v="0"/>
    <x v="1"/>
    <n v="15000"/>
    <n v="15000"/>
    <n v="0"/>
    <x v="0"/>
    <x v="1"/>
    <x v="0"/>
    <n v="490"/>
    <x v="8"/>
  </r>
  <r>
    <n v="578875"/>
    <x v="1"/>
    <x v="0"/>
    <n v="35000"/>
    <n v="35000"/>
    <n v="0"/>
    <x v="0"/>
    <x v="1"/>
    <x v="1"/>
    <n v="485"/>
    <x v="8"/>
  </r>
  <r>
    <n v="578878"/>
    <x v="0"/>
    <x v="2"/>
    <n v="45950"/>
    <n v="45950"/>
    <n v="0"/>
    <x v="0"/>
    <x v="1"/>
    <x v="2"/>
    <n v="533"/>
    <x v="9"/>
  </r>
  <r>
    <n v="578886"/>
    <x v="0"/>
    <x v="0"/>
    <n v="20000"/>
    <n v="20000"/>
    <n v="0"/>
    <x v="0"/>
    <x v="1"/>
    <x v="1"/>
    <n v="478"/>
    <x v="8"/>
  </r>
  <r>
    <n v="578894"/>
    <x v="0"/>
    <x v="0"/>
    <n v="29500"/>
    <n v="29500"/>
    <n v="0"/>
    <x v="0"/>
    <x v="0"/>
    <x v="1"/>
    <n v="435"/>
    <x v="3"/>
  </r>
  <r>
    <n v="578912"/>
    <x v="1"/>
    <x v="0"/>
    <n v="10000"/>
    <n v="10000"/>
    <n v="0"/>
    <x v="0"/>
    <x v="1"/>
    <x v="0"/>
    <n v="433"/>
    <x v="3"/>
  </r>
  <r>
    <n v="578913"/>
    <x v="0"/>
    <x v="0"/>
    <n v="30000"/>
    <n v="30000"/>
    <n v="0"/>
    <x v="0"/>
    <x v="0"/>
    <x v="1"/>
    <n v="452"/>
    <x v="1"/>
  </r>
  <r>
    <n v="578918"/>
    <x v="2"/>
    <x v="2"/>
    <n v="25000"/>
    <n v="25000"/>
    <n v="0"/>
    <x v="0"/>
    <x v="0"/>
    <x v="1"/>
    <n v="489"/>
    <x v="8"/>
  </r>
  <r>
    <n v="578927"/>
    <x v="0"/>
    <x v="1"/>
    <n v="5000"/>
    <n v="5000"/>
    <n v="0"/>
    <x v="0"/>
    <x v="0"/>
    <x v="1"/>
    <n v="451"/>
    <x v="1"/>
  </r>
  <r>
    <n v="578934"/>
    <x v="1"/>
    <x v="0"/>
    <n v="12000"/>
    <n v="12000"/>
    <n v="0"/>
    <x v="0"/>
    <x v="0"/>
    <x v="1"/>
    <n v="383"/>
    <x v="4"/>
  </r>
  <r>
    <n v="578935"/>
    <x v="0"/>
    <x v="0"/>
    <n v="10000"/>
    <n v="10000"/>
    <n v="0"/>
    <x v="0"/>
    <x v="1"/>
    <x v="0"/>
    <n v="459"/>
    <x v="1"/>
  </r>
  <r>
    <n v="578937"/>
    <x v="0"/>
    <x v="1"/>
    <n v="35000"/>
    <n v="35000"/>
    <n v="0"/>
    <x v="0"/>
    <x v="1"/>
    <x v="0"/>
    <n v="487"/>
    <x v="8"/>
  </r>
  <r>
    <n v="578940"/>
    <x v="0"/>
    <x v="1"/>
    <n v="50000"/>
    <n v="50000"/>
    <n v="0"/>
    <x v="0"/>
    <x v="0"/>
    <x v="1"/>
    <n v="431"/>
    <x v="3"/>
  </r>
  <r>
    <n v="578941"/>
    <x v="1"/>
    <x v="0"/>
    <n v="30000"/>
    <n v="30000"/>
    <n v="0"/>
    <x v="0"/>
    <x v="0"/>
    <x v="1"/>
    <n v="481"/>
    <x v="8"/>
  </r>
  <r>
    <n v="578966"/>
    <x v="0"/>
    <x v="0"/>
    <n v="30000"/>
    <n v="30000"/>
    <n v="0"/>
    <x v="0"/>
    <x v="1"/>
    <x v="1"/>
    <n v="448"/>
    <x v="3"/>
  </r>
  <r>
    <n v="578967"/>
    <x v="1"/>
    <x v="0"/>
    <n v="23000"/>
    <n v="23000"/>
    <n v="0"/>
    <x v="0"/>
    <x v="1"/>
    <x v="1"/>
    <n v="403"/>
    <x v="2"/>
  </r>
  <r>
    <n v="578984"/>
    <x v="1"/>
    <x v="0"/>
    <n v="15000"/>
    <n v="15000"/>
    <n v="0"/>
    <x v="0"/>
    <x v="0"/>
    <x v="2"/>
    <n v="436"/>
    <x v="3"/>
  </r>
  <r>
    <n v="578997"/>
    <x v="0"/>
    <x v="1"/>
    <n v="30000"/>
    <n v="30000"/>
    <n v="0"/>
    <x v="0"/>
    <x v="0"/>
    <x v="1"/>
    <n v="487"/>
    <x v="8"/>
  </r>
  <r>
    <n v="579005"/>
    <x v="0"/>
    <x v="2"/>
    <n v="30000"/>
    <n v="30000"/>
    <n v="0"/>
    <x v="0"/>
    <x v="0"/>
    <x v="1"/>
    <n v="424"/>
    <x v="6"/>
  </r>
  <r>
    <n v="579007"/>
    <x v="0"/>
    <x v="1"/>
    <n v="10000"/>
    <n v="10000"/>
    <n v="0"/>
    <x v="0"/>
    <x v="1"/>
    <x v="0"/>
    <n v="493"/>
    <x v="0"/>
  </r>
  <r>
    <n v="579009"/>
    <x v="0"/>
    <x v="1"/>
    <n v="30000"/>
    <n v="30000"/>
    <n v="0"/>
    <x v="0"/>
    <x v="1"/>
    <x v="0"/>
    <n v="457"/>
    <x v="1"/>
  </r>
  <r>
    <n v="579013"/>
    <x v="0"/>
    <x v="0"/>
    <n v="70000"/>
    <n v="70000"/>
    <n v="0"/>
    <x v="0"/>
    <x v="1"/>
    <x v="1"/>
    <n v="432"/>
    <x v="3"/>
  </r>
  <r>
    <n v="579014"/>
    <x v="0"/>
    <x v="0"/>
    <n v="21000"/>
    <n v="21000"/>
    <n v="0"/>
    <x v="0"/>
    <x v="1"/>
    <x v="0"/>
    <n v="490"/>
    <x v="8"/>
  </r>
  <r>
    <n v="579031"/>
    <x v="1"/>
    <x v="0"/>
    <n v="40000"/>
    <n v="396"/>
    <n v="1"/>
    <x v="1"/>
    <x v="0"/>
    <x v="0"/>
    <n v="509"/>
    <x v="0"/>
  </r>
  <r>
    <n v="579036"/>
    <x v="0"/>
    <x v="0"/>
    <n v="30000"/>
    <n v="30000"/>
    <n v="0"/>
    <x v="0"/>
    <x v="0"/>
    <x v="1"/>
    <n v="478"/>
    <x v="8"/>
  </r>
  <r>
    <n v="579039"/>
    <x v="0"/>
    <x v="1"/>
    <n v="30000"/>
    <n v="30000"/>
    <n v="0"/>
    <x v="0"/>
    <x v="1"/>
    <x v="0"/>
    <n v="465"/>
    <x v="1"/>
  </r>
  <r>
    <n v="579040"/>
    <x v="1"/>
    <x v="1"/>
    <n v="20000"/>
    <n v="20000"/>
    <n v="0"/>
    <x v="0"/>
    <x v="0"/>
    <x v="0"/>
    <n v="401"/>
    <x v="2"/>
  </r>
  <r>
    <n v="579054"/>
    <x v="1"/>
    <x v="0"/>
    <n v="18000"/>
    <n v="18000"/>
    <n v="0"/>
    <x v="0"/>
    <x v="0"/>
    <x v="0"/>
    <n v="462"/>
    <x v="1"/>
  </r>
  <r>
    <n v="579055"/>
    <x v="1"/>
    <x v="0"/>
    <n v="20000"/>
    <n v="20000"/>
    <n v="0"/>
    <x v="0"/>
    <x v="1"/>
    <x v="2"/>
    <n v="487"/>
    <x v="8"/>
  </r>
  <r>
    <n v="579059"/>
    <x v="0"/>
    <x v="1"/>
    <n v="40000"/>
    <n v="40000"/>
    <n v="0"/>
    <x v="0"/>
    <x v="0"/>
    <x v="0"/>
    <n v="497"/>
    <x v="0"/>
  </r>
  <r>
    <n v="579066"/>
    <x v="0"/>
    <x v="2"/>
    <n v="20000"/>
    <n v="20000"/>
    <n v="0"/>
    <x v="0"/>
    <x v="1"/>
    <x v="0"/>
    <n v="496"/>
    <x v="0"/>
  </r>
  <r>
    <n v="579082"/>
    <x v="0"/>
    <x v="0"/>
    <n v="60000"/>
    <n v="60000"/>
    <n v="0"/>
    <x v="0"/>
    <x v="0"/>
    <x v="1"/>
    <n v="469"/>
    <x v="1"/>
  </r>
  <r>
    <n v="579084"/>
    <x v="0"/>
    <x v="0"/>
    <n v="20000"/>
    <n v="20000"/>
    <n v="0"/>
    <x v="0"/>
    <x v="0"/>
    <x v="1"/>
    <n v="419"/>
    <x v="6"/>
  </r>
  <r>
    <n v="579090"/>
    <x v="0"/>
    <x v="0"/>
    <n v="25000"/>
    <n v="25000"/>
    <n v="0"/>
    <x v="0"/>
    <x v="1"/>
    <x v="1"/>
    <n v="472"/>
    <x v="8"/>
  </r>
  <r>
    <n v="579091"/>
    <x v="0"/>
    <x v="0"/>
    <n v="24500"/>
    <n v="24500"/>
    <n v="0"/>
    <x v="0"/>
    <x v="0"/>
    <x v="2"/>
    <n v="377"/>
    <x v="4"/>
  </r>
  <r>
    <n v="579096"/>
    <x v="0"/>
    <x v="1"/>
    <n v="10000"/>
    <n v="10000"/>
    <n v="0"/>
    <x v="0"/>
    <x v="1"/>
    <x v="2"/>
    <n v="518"/>
    <x v="7"/>
  </r>
  <r>
    <n v="579099"/>
    <x v="2"/>
    <x v="2"/>
    <n v="20000"/>
    <n v="20000"/>
    <n v="0"/>
    <x v="0"/>
    <x v="0"/>
    <x v="0"/>
    <n v="421"/>
    <x v="6"/>
  </r>
  <r>
    <n v="579112"/>
    <x v="2"/>
    <x v="2"/>
    <n v="25000"/>
    <n v="25000"/>
    <n v="0"/>
    <x v="0"/>
    <x v="1"/>
    <x v="1"/>
    <n v="464"/>
    <x v="1"/>
  </r>
  <r>
    <n v="579115"/>
    <x v="0"/>
    <x v="0"/>
    <n v="20000"/>
    <n v="20000"/>
    <n v="0"/>
    <x v="0"/>
    <x v="0"/>
    <x v="0"/>
    <n v="467"/>
    <x v="1"/>
  </r>
  <r>
    <n v="579126"/>
    <x v="0"/>
    <x v="1"/>
    <n v="48600"/>
    <n v="48600"/>
    <n v="0"/>
    <x v="0"/>
    <x v="0"/>
    <x v="0"/>
    <n v="501"/>
    <x v="0"/>
  </r>
  <r>
    <n v="579132"/>
    <x v="1"/>
    <x v="1"/>
    <n v="45000"/>
    <n v="45000"/>
    <n v="0"/>
    <x v="0"/>
    <x v="0"/>
    <x v="1"/>
    <n v="443"/>
    <x v="3"/>
  </r>
  <r>
    <n v="579135"/>
    <x v="1"/>
    <x v="0"/>
    <n v="30000"/>
    <n v="30000"/>
    <n v="0"/>
    <x v="0"/>
    <x v="0"/>
    <x v="0"/>
    <n v="488"/>
    <x v="8"/>
  </r>
  <r>
    <n v="579146"/>
    <x v="0"/>
    <x v="0"/>
    <n v="72670"/>
    <n v="72670"/>
    <n v="0"/>
    <x v="0"/>
    <x v="0"/>
    <x v="1"/>
    <n v="449"/>
    <x v="3"/>
  </r>
  <r>
    <n v="579153"/>
    <x v="1"/>
    <x v="0"/>
    <n v="20000"/>
    <n v="20000"/>
    <n v="0"/>
    <x v="0"/>
    <x v="0"/>
    <x v="1"/>
    <n v="431"/>
    <x v="3"/>
  </r>
  <r>
    <n v="579157"/>
    <x v="0"/>
    <x v="2"/>
    <n v="20000"/>
    <n v="20000"/>
    <n v="0"/>
    <x v="0"/>
    <x v="0"/>
    <x v="1"/>
    <n v="472"/>
    <x v="8"/>
  </r>
  <r>
    <n v="579163"/>
    <x v="0"/>
    <x v="0"/>
    <n v="10000"/>
    <n v="10000"/>
    <n v="0"/>
    <x v="0"/>
    <x v="1"/>
    <x v="0"/>
    <n v="492"/>
    <x v="0"/>
  </r>
  <r>
    <n v="579194"/>
    <x v="0"/>
    <x v="0"/>
    <n v="35000"/>
    <n v="35000"/>
    <n v="0"/>
    <x v="0"/>
    <x v="1"/>
    <x v="1"/>
    <n v="495"/>
    <x v="0"/>
  </r>
  <r>
    <n v="579198"/>
    <x v="1"/>
    <x v="0"/>
    <n v="24000"/>
    <n v="24000"/>
    <n v="0"/>
    <x v="0"/>
    <x v="1"/>
    <x v="2"/>
    <n v="488"/>
    <x v="8"/>
  </r>
  <r>
    <n v="579199"/>
    <x v="0"/>
    <x v="0"/>
    <n v="20000"/>
    <n v="20000"/>
    <n v="0"/>
    <x v="0"/>
    <x v="1"/>
    <x v="0"/>
    <n v="540"/>
    <x v="9"/>
  </r>
  <r>
    <n v="579202"/>
    <x v="1"/>
    <x v="0"/>
    <n v="5000"/>
    <n v="5000"/>
    <n v="0"/>
    <x v="0"/>
    <x v="0"/>
    <x v="1"/>
    <n v="448"/>
    <x v="3"/>
  </r>
  <r>
    <n v="579214"/>
    <x v="0"/>
    <x v="0"/>
    <n v="25000"/>
    <n v="25000"/>
    <n v="0"/>
    <x v="0"/>
    <x v="0"/>
    <x v="0"/>
    <n v="512"/>
    <x v="7"/>
  </r>
  <r>
    <n v="579219"/>
    <x v="0"/>
    <x v="0"/>
    <n v="20000"/>
    <n v="20000"/>
    <n v="0"/>
    <x v="0"/>
    <x v="1"/>
    <x v="0"/>
    <n v="492"/>
    <x v="0"/>
  </r>
  <r>
    <n v="579225"/>
    <x v="0"/>
    <x v="1"/>
    <n v="50000"/>
    <n v="50000"/>
    <n v="0"/>
    <x v="0"/>
    <x v="0"/>
    <x v="1"/>
    <n v="445"/>
    <x v="3"/>
  </r>
  <r>
    <n v="579232"/>
    <x v="0"/>
    <x v="0"/>
    <n v="60000"/>
    <n v="60000"/>
    <n v="0"/>
    <x v="0"/>
    <x v="1"/>
    <x v="0"/>
    <n v="485"/>
    <x v="8"/>
  </r>
  <r>
    <n v="579244"/>
    <x v="1"/>
    <x v="0"/>
    <n v="30000"/>
    <n v="30000"/>
    <n v="0"/>
    <x v="0"/>
    <x v="1"/>
    <x v="1"/>
    <n v="459"/>
    <x v="1"/>
  </r>
  <r>
    <n v="579253"/>
    <x v="0"/>
    <x v="0"/>
    <n v="30000"/>
    <n v="30000"/>
    <n v="0"/>
    <x v="0"/>
    <x v="1"/>
    <x v="0"/>
    <n v="431"/>
    <x v="3"/>
  </r>
  <r>
    <n v="579254"/>
    <x v="0"/>
    <x v="0"/>
    <n v="30000"/>
    <n v="30000"/>
    <n v="0"/>
    <x v="0"/>
    <x v="0"/>
    <x v="1"/>
    <n v="454"/>
    <x v="1"/>
  </r>
  <r>
    <n v="579255"/>
    <x v="0"/>
    <x v="0"/>
    <n v="21000"/>
    <n v="2000.01"/>
    <n v="1"/>
    <x v="1"/>
    <x v="1"/>
    <x v="1"/>
    <n v="458"/>
    <x v="1"/>
  </r>
  <r>
    <n v="579257"/>
    <x v="1"/>
    <x v="0"/>
    <n v="24000"/>
    <n v="24000"/>
    <n v="0"/>
    <x v="0"/>
    <x v="1"/>
    <x v="2"/>
    <n v="509"/>
    <x v="0"/>
  </r>
  <r>
    <n v="579285"/>
    <x v="1"/>
    <x v="0"/>
    <n v="35000"/>
    <n v="35000"/>
    <n v="0"/>
    <x v="0"/>
    <x v="1"/>
    <x v="1"/>
    <n v="470"/>
    <x v="1"/>
  </r>
  <r>
    <n v="579297"/>
    <x v="0"/>
    <x v="0"/>
    <n v="35000"/>
    <n v="35000"/>
    <n v="0"/>
    <x v="0"/>
    <x v="0"/>
    <x v="1"/>
    <n v="508"/>
    <x v="0"/>
  </r>
  <r>
    <n v="579302"/>
    <x v="0"/>
    <x v="0"/>
    <n v="43000"/>
    <n v="43000"/>
    <n v="0"/>
    <x v="0"/>
    <x v="0"/>
    <x v="0"/>
    <n v="463"/>
    <x v="1"/>
  </r>
  <r>
    <n v="579304"/>
    <x v="1"/>
    <x v="1"/>
    <n v="30000"/>
    <n v="30000"/>
    <n v="0"/>
    <x v="0"/>
    <x v="0"/>
    <x v="1"/>
    <n v="510"/>
    <x v="0"/>
  </r>
  <r>
    <n v="579305"/>
    <x v="1"/>
    <x v="0"/>
    <n v="15000"/>
    <n v="15000"/>
    <n v="0"/>
    <x v="0"/>
    <x v="0"/>
    <x v="1"/>
    <n v="444"/>
    <x v="3"/>
  </r>
  <r>
    <n v="579307"/>
    <x v="1"/>
    <x v="1"/>
    <n v="3000"/>
    <n v="3000"/>
    <n v="0"/>
    <x v="0"/>
    <x v="0"/>
    <x v="0"/>
    <n v="424"/>
    <x v="6"/>
  </r>
  <r>
    <n v="579311"/>
    <x v="1"/>
    <x v="0"/>
    <n v="28000"/>
    <n v="28000"/>
    <n v="0"/>
    <x v="0"/>
    <x v="0"/>
    <x v="1"/>
    <n v="454"/>
    <x v="1"/>
  </r>
  <r>
    <n v="579312"/>
    <x v="1"/>
    <x v="0"/>
    <n v="18000"/>
    <n v="18000"/>
    <n v="0"/>
    <x v="0"/>
    <x v="0"/>
    <x v="1"/>
    <n v="368"/>
    <x v="5"/>
  </r>
  <r>
    <n v="579317"/>
    <x v="0"/>
    <x v="1"/>
    <n v="5000"/>
    <n v="5000"/>
    <n v="0"/>
    <x v="0"/>
    <x v="1"/>
    <x v="1"/>
    <n v="415"/>
    <x v="6"/>
  </r>
  <r>
    <n v="579318"/>
    <x v="1"/>
    <x v="0"/>
    <n v="50000"/>
    <n v="50000"/>
    <n v="0"/>
    <x v="0"/>
    <x v="1"/>
    <x v="1"/>
    <n v="459"/>
    <x v="1"/>
  </r>
  <r>
    <n v="579320"/>
    <x v="0"/>
    <x v="0"/>
    <n v="30000"/>
    <n v="30000"/>
    <n v="0"/>
    <x v="0"/>
    <x v="0"/>
    <x v="1"/>
    <n v="463"/>
    <x v="1"/>
  </r>
  <r>
    <n v="579329"/>
    <x v="0"/>
    <x v="0"/>
    <n v="6000"/>
    <n v="6000"/>
    <n v="0"/>
    <x v="0"/>
    <x v="1"/>
    <x v="1"/>
    <n v="520"/>
    <x v="7"/>
  </r>
  <r>
    <n v="579331"/>
    <x v="0"/>
    <x v="0"/>
    <n v="36000"/>
    <n v="36000"/>
    <n v="0"/>
    <x v="0"/>
    <x v="0"/>
    <x v="1"/>
    <n v="450"/>
    <x v="3"/>
  </r>
  <r>
    <n v="579346"/>
    <x v="0"/>
    <x v="0"/>
    <n v="25000"/>
    <n v="25000"/>
    <n v="0"/>
    <x v="0"/>
    <x v="1"/>
    <x v="0"/>
    <n v="510"/>
    <x v="0"/>
  </r>
  <r>
    <n v="579350"/>
    <x v="1"/>
    <x v="0"/>
    <n v="15768"/>
    <n v="15768"/>
    <n v="0"/>
    <x v="0"/>
    <x v="0"/>
    <x v="1"/>
    <n v="447"/>
    <x v="3"/>
  </r>
  <r>
    <n v="579355"/>
    <x v="0"/>
    <x v="1"/>
    <n v="20000"/>
    <n v="20000"/>
    <n v="0"/>
    <x v="0"/>
    <x v="0"/>
    <x v="1"/>
    <n v="478"/>
    <x v="8"/>
  </r>
  <r>
    <n v="579356"/>
    <x v="0"/>
    <x v="0"/>
    <n v="27000"/>
    <n v="27000"/>
    <n v="0"/>
    <x v="0"/>
    <x v="0"/>
    <x v="1"/>
    <n v="494"/>
    <x v="0"/>
  </r>
  <r>
    <n v="579360"/>
    <x v="1"/>
    <x v="0"/>
    <n v="15000"/>
    <n v="1157.1199999999999"/>
    <n v="1"/>
    <x v="1"/>
    <x v="0"/>
    <x v="2"/>
    <n v="456"/>
    <x v="1"/>
  </r>
  <r>
    <n v="579366"/>
    <x v="0"/>
    <x v="0"/>
    <n v="30000"/>
    <n v="30000"/>
    <n v="0"/>
    <x v="0"/>
    <x v="0"/>
    <x v="1"/>
    <n v="435"/>
    <x v="3"/>
  </r>
  <r>
    <n v="579383"/>
    <x v="1"/>
    <x v="0"/>
    <n v="35000"/>
    <n v="35000"/>
    <n v="0"/>
    <x v="0"/>
    <x v="0"/>
    <x v="0"/>
    <n v="412"/>
    <x v="6"/>
  </r>
  <r>
    <n v="579394"/>
    <x v="0"/>
    <x v="0"/>
    <n v="12500"/>
    <n v="12500"/>
    <n v="0"/>
    <x v="0"/>
    <x v="0"/>
    <x v="0"/>
    <n v="446"/>
    <x v="3"/>
  </r>
  <r>
    <n v="579395"/>
    <x v="1"/>
    <x v="0"/>
    <n v="5000"/>
    <n v="5000"/>
    <n v="0"/>
    <x v="0"/>
    <x v="1"/>
    <x v="1"/>
    <n v="425"/>
    <x v="6"/>
  </r>
  <r>
    <n v="579404"/>
    <x v="0"/>
    <x v="0"/>
    <n v="40000"/>
    <n v="40000"/>
    <n v="0"/>
    <x v="0"/>
    <x v="1"/>
    <x v="1"/>
    <n v="443"/>
    <x v="3"/>
  </r>
  <r>
    <n v="579428"/>
    <x v="0"/>
    <x v="1"/>
    <n v="10000"/>
    <n v="10000"/>
    <n v="0"/>
    <x v="0"/>
    <x v="0"/>
    <x v="1"/>
    <n v="448"/>
    <x v="3"/>
  </r>
  <r>
    <n v="579440"/>
    <x v="0"/>
    <x v="1"/>
    <n v="35000"/>
    <n v="35000"/>
    <n v="0"/>
    <x v="0"/>
    <x v="1"/>
    <x v="0"/>
    <n v="508"/>
    <x v="0"/>
  </r>
  <r>
    <n v="579446"/>
    <x v="0"/>
    <x v="1"/>
    <n v="30000"/>
    <n v="30000"/>
    <n v="0"/>
    <x v="0"/>
    <x v="1"/>
    <x v="1"/>
    <n v="431"/>
    <x v="3"/>
  </r>
  <r>
    <n v="579469"/>
    <x v="0"/>
    <x v="0"/>
    <n v="45000"/>
    <n v="45000"/>
    <n v="0"/>
    <x v="0"/>
    <x v="0"/>
    <x v="0"/>
    <n v="514"/>
    <x v="7"/>
  </r>
  <r>
    <n v="579488"/>
    <x v="1"/>
    <x v="0"/>
    <n v="500"/>
    <n v="500"/>
    <n v="0"/>
    <x v="0"/>
    <x v="0"/>
    <x v="1"/>
    <n v="433"/>
    <x v="3"/>
  </r>
  <r>
    <n v="579491"/>
    <x v="1"/>
    <x v="0"/>
    <n v="25000"/>
    <n v="25000"/>
    <n v="0"/>
    <x v="0"/>
    <x v="1"/>
    <x v="1"/>
    <n v="419"/>
    <x v="6"/>
  </r>
  <r>
    <n v="579493"/>
    <x v="0"/>
    <x v="1"/>
    <n v="21000"/>
    <n v="21000"/>
    <n v="0"/>
    <x v="0"/>
    <x v="1"/>
    <x v="2"/>
    <n v="563"/>
    <x v="10"/>
  </r>
  <r>
    <n v="579495"/>
    <x v="0"/>
    <x v="0"/>
    <n v="30000"/>
    <n v="30000"/>
    <n v="0"/>
    <x v="0"/>
    <x v="1"/>
    <x v="1"/>
    <n v="440"/>
    <x v="3"/>
  </r>
  <r>
    <n v="579572"/>
    <x v="1"/>
    <x v="0"/>
    <n v="10000"/>
    <n v="10000"/>
    <n v="0"/>
    <x v="0"/>
    <x v="0"/>
    <x v="2"/>
    <n v="466"/>
    <x v="1"/>
  </r>
  <r>
    <n v="579583"/>
    <x v="1"/>
    <x v="0"/>
    <n v="35000"/>
    <n v="35000"/>
    <n v="0"/>
    <x v="0"/>
    <x v="1"/>
    <x v="0"/>
    <n v="475"/>
    <x v="8"/>
  </r>
  <r>
    <n v="579588"/>
    <x v="0"/>
    <x v="0"/>
    <n v="35000"/>
    <n v="0"/>
    <n v="1"/>
    <x v="1"/>
    <x v="0"/>
    <x v="2"/>
    <n v="382"/>
    <x v="4"/>
  </r>
  <r>
    <n v="579593"/>
    <x v="0"/>
    <x v="0"/>
    <n v="30000"/>
    <n v="30000"/>
    <n v="0"/>
    <x v="0"/>
    <x v="1"/>
    <x v="1"/>
    <n v="524"/>
    <x v="7"/>
  </r>
  <r>
    <n v="579597"/>
    <x v="1"/>
    <x v="0"/>
    <n v="22000"/>
    <n v="22000"/>
    <n v="0"/>
    <x v="0"/>
    <x v="1"/>
    <x v="2"/>
    <n v="444"/>
    <x v="3"/>
  </r>
  <r>
    <n v="579602"/>
    <x v="0"/>
    <x v="1"/>
    <n v="15000"/>
    <n v="15000"/>
    <n v="0"/>
    <x v="0"/>
    <x v="0"/>
    <x v="0"/>
    <n v="403"/>
    <x v="2"/>
  </r>
  <r>
    <n v="579603"/>
    <x v="0"/>
    <x v="0"/>
    <n v="40000"/>
    <n v="40000"/>
    <n v="0"/>
    <x v="0"/>
    <x v="0"/>
    <x v="1"/>
    <n v="422"/>
    <x v="6"/>
  </r>
  <r>
    <n v="579606"/>
    <x v="0"/>
    <x v="0"/>
    <n v="40000"/>
    <n v="40000"/>
    <n v="0"/>
    <x v="0"/>
    <x v="0"/>
    <x v="1"/>
    <n v="401"/>
    <x v="2"/>
  </r>
  <r>
    <n v="579612"/>
    <x v="0"/>
    <x v="0"/>
    <n v="20000"/>
    <n v="20000"/>
    <n v="0"/>
    <x v="0"/>
    <x v="0"/>
    <x v="2"/>
    <n v="484"/>
    <x v="8"/>
  </r>
  <r>
    <n v="579613"/>
    <x v="0"/>
    <x v="0"/>
    <n v="35000"/>
    <n v="35000"/>
    <n v="0"/>
    <x v="0"/>
    <x v="1"/>
    <x v="0"/>
    <n v="544"/>
    <x v="9"/>
  </r>
  <r>
    <n v="579616"/>
    <x v="1"/>
    <x v="0"/>
    <n v="10000"/>
    <n v="10000"/>
    <n v="0"/>
    <x v="0"/>
    <x v="0"/>
    <x v="1"/>
    <n v="374"/>
    <x v="4"/>
  </r>
  <r>
    <n v="579630"/>
    <x v="1"/>
    <x v="0"/>
    <n v="20000"/>
    <n v="20000"/>
    <n v="0"/>
    <x v="0"/>
    <x v="0"/>
    <x v="2"/>
    <n v="412"/>
    <x v="6"/>
  </r>
  <r>
    <n v="579636"/>
    <x v="0"/>
    <x v="1"/>
    <n v="10000"/>
    <n v="10000"/>
    <n v="0"/>
    <x v="0"/>
    <x v="0"/>
    <x v="1"/>
    <n v="499"/>
    <x v="0"/>
  </r>
  <r>
    <n v="579638"/>
    <x v="0"/>
    <x v="2"/>
    <n v="30000"/>
    <n v="30000"/>
    <n v="0"/>
    <x v="0"/>
    <x v="0"/>
    <x v="1"/>
    <n v="449"/>
    <x v="3"/>
  </r>
  <r>
    <n v="579650"/>
    <x v="1"/>
    <x v="0"/>
    <n v="30000"/>
    <n v="30000"/>
    <n v="0"/>
    <x v="0"/>
    <x v="1"/>
    <x v="1"/>
    <n v="455"/>
    <x v="1"/>
  </r>
  <r>
    <n v="579658"/>
    <x v="0"/>
    <x v="1"/>
    <n v="30000"/>
    <n v="30000"/>
    <n v="0"/>
    <x v="0"/>
    <x v="0"/>
    <x v="0"/>
    <n v="430"/>
    <x v="6"/>
  </r>
  <r>
    <n v="579679"/>
    <x v="0"/>
    <x v="0"/>
    <n v="50000"/>
    <n v="50000"/>
    <n v="0"/>
    <x v="0"/>
    <x v="1"/>
    <x v="0"/>
    <n v="497"/>
    <x v="0"/>
  </r>
  <r>
    <n v="579687"/>
    <x v="0"/>
    <x v="0"/>
    <n v="500"/>
    <n v="500"/>
    <n v="0"/>
    <x v="0"/>
    <x v="1"/>
    <x v="1"/>
    <n v="409"/>
    <x v="2"/>
  </r>
  <r>
    <n v="579688"/>
    <x v="1"/>
    <x v="0"/>
    <n v="16000"/>
    <n v="16000"/>
    <n v="0"/>
    <x v="0"/>
    <x v="0"/>
    <x v="1"/>
    <n v="407"/>
    <x v="2"/>
  </r>
  <r>
    <n v="579695"/>
    <x v="0"/>
    <x v="0"/>
    <n v="35000"/>
    <n v="35000"/>
    <n v="0"/>
    <x v="0"/>
    <x v="1"/>
    <x v="0"/>
    <n v="465"/>
    <x v="1"/>
  </r>
  <r>
    <n v="579702"/>
    <x v="0"/>
    <x v="2"/>
    <n v="34000"/>
    <n v="34000"/>
    <n v="0"/>
    <x v="0"/>
    <x v="1"/>
    <x v="0"/>
    <n v="534"/>
    <x v="9"/>
  </r>
  <r>
    <n v="579703"/>
    <x v="1"/>
    <x v="1"/>
    <n v="30000"/>
    <n v="30000"/>
    <n v="0"/>
    <x v="0"/>
    <x v="1"/>
    <x v="1"/>
    <n v="486"/>
    <x v="8"/>
  </r>
  <r>
    <n v="579723"/>
    <x v="1"/>
    <x v="0"/>
    <n v="30000"/>
    <n v="30000"/>
    <n v="0"/>
    <x v="0"/>
    <x v="0"/>
    <x v="2"/>
    <n v="492"/>
    <x v="0"/>
  </r>
  <r>
    <n v="579736"/>
    <x v="0"/>
    <x v="0"/>
    <n v="20000"/>
    <n v="20000"/>
    <n v="0"/>
    <x v="0"/>
    <x v="0"/>
    <x v="0"/>
    <n v="482"/>
    <x v="8"/>
  </r>
  <r>
    <n v="579741"/>
    <x v="0"/>
    <x v="1"/>
    <n v="15000"/>
    <n v="15000"/>
    <n v="0"/>
    <x v="0"/>
    <x v="1"/>
    <x v="0"/>
    <n v="498"/>
    <x v="0"/>
  </r>
  <r>
    <n v="579758"/>
    <x v="2"/>
    <x v="2"/>
    <n v="30000"/>
    <n v="30000"/>
    <n v="0"/>
    <x v="0"/>
    <x v="0"/>
    <x v="1"/>
    <n v="425"/>
    <x v="6"/>
  </r>
  <r>
    <n v="579769"/>
    <x v="1"/>
    <x v="0"/>
    <n v="10000"/>
    <n v="10000"/>
    <n v="0"/>
    <x v="0"/>
    <x v="0"/>
    <x v="1"/>
    <n v="328"/>
    <x v="13"/>
  </r>
  <r>
    <n v="579789"/>
    <x v="1"/>
    <x v="0"/>
    <n v="24000"/>
    <n v="24000"/>
    <n v="0"/>
    <x v="0"/>
    <x v="1"/>
    <x v="0"/>
    <n v="458"/>
    <x v="1"/>
  </r>
  <r>
    <n v="579837"/>
    <x v="2"/>
    <x v="2"/>
    <n v="25000"/>
    <n v="25000"/>
    <n v="0"/>
    <x v="0"/>
    <x v="1"/>
    <x v="1"/>
    <n v="457"/>
    <x v="1"/>
  </r>
  <r>
    <n v="579847"/>
    <x v="1"/>
    <x v="0"/>
    <n v="35000"/>
    <n v="35000"/>
    <n v="0"/>
    <x v="0"/>
    <x v="1"/>
    <x v="1"/>
    <n v="503"/>
    <x v="0"/>
  </r>
  <r>
    <n v="579848"/>
    <x v="1"/>
    <x v="0"/>
    <n v="50000"/>
    <n v="50000"/>
    <n v="0"/>
    <x v="0"/>
    <x v="1"/>
    <x v="0"/>
    <n v="409"/>
    <x v="2"/>
  </r>
  <r>
    <n v="579859"/>
    <x v="0"/>
    <x v="0"/>
    <n v="14000"/>
    <n v="3000"/>
    <n v="1"/>
    <x v="1"/>
    <x v="0"/>
    <x v="2"/>
    <n v="459"/>
    <x v="1"/>
  </r>
  <r>
    <n v="579874"/>
    <x v="1"/>
    <x v="0"/>
    <n v="20000"/>
    <n v="20000"/>
    <n v="0"/>
    <x v="0"/>
    <x v="1"/>
    <x v="1"/>
    <n v="430"/>
    <x v="6"/>
  </r>
  <r>
    <n v="579876"/>
    <x v="1"/>
    <x v="0"/>
    <n v="30000"/>
    <n v="30000"/>
    <n v="0"/>
    <x v="0"/>
    <x v="1"/>
    <x v="1"/>
    <n v="475"/>
    <x v="8"/>
  </r>
  <r>
    <n v="579879"/>
    <x v="0"/>
    <x v="2"/>
    <n v="40000"/>
    <n v="40000"/>
    <n v="0"/>
    <x v="0"/>
    <x v="1"/>
    <x v="1"/>
    <n v="499"/>
    <x v="0"/>
  </r>
  <r>
    <n v="579895"/>
    <x v="0"/>
    <x v="0"/>
    <n v="20000"/>
    <n v="20000"/>
    <n v="0"/>
    <x v="0"/>
    <x v="0"/>
    <x v="2"/>
    <n v="474"/>
    <x v="8"/>
  </r>
  <r>
    <n v="579918"/>
    <x v="0"/>
    <x v="0"/>
    <n v="62000"/>
    <n v="62000"/>
    <n v="0"/>
    <x v="0"/>
    <x v="1"/>
    <x v="1"/>
    <n v="466"/>
    <x v="1"/>
  </r>
  <r>
    <n v="579921"/>
    <x v="1"/>
    <x v="0"/>
    <n v="30000"/>
    <n v="30000"/>
    <n v="0"/>
    <x v="0"/>
    <x v="0"/>
    <x v="1"/>
    <n v="419"/>
    <x v="6"/>
  </r>
  <r>
    <n v="579923"/>
    <x v="0"/>
    <x v="0"/>
    <n v="70000"/>
    <n v="70000"/>
    <n v="0"/>
    <x v="0"/>
    <x v="1"/>
    <x v="1"/>
    <n v="479"/>
    <x v="8"/>
  </r>
  <r>
    <n v="579952"/>
    <x v="1"/>
    <x v="0"/>
    <n v="29000"/>
    <n v="29000"/>
    <n v="0"/>
    <x v="0"/>
    <x v="0"/>
    <x v="1"/>
    <n v="514"/>
    <x v="7"/>
  </r>
  <r>
    <n v="579971"/>
    <x v="0"/>
    <x v="1"/>
    <n v="20000"/>
    <n v="20000"/>
    <n v="0"/>
    <x v="0"/>
    <x v="0"/>
    <x v="1"/>
    <n v="525"/>
    <x v="7"/>
  </r>
  <r>
    <n v="579989"/>
    <x v="2"/>
    <x v="0"/>
    <n v="8300"/>
    <n v="8300"/>
    <n v="0"/>
    <x v="0"/>
    <x v="1"/>
    <x v="0"/>
    <n v="501"/>
    <x v="0"/>
  </r>
  <r>
    <n v="580153"/>
    <x v="0"/>
    <x v="1"/>
    <n v="30000"/>
    <n v="30000"/>
    <n v="0"/>
    <x v="0"/>
    <x v="1"/>
    <x v="1"/>
    <n v="442"/>
    <x v="3"/>
  </r>
  <r>
    <n v="580178"/>
    <x v="1"/>
    <x v="0"/>
    <n v="1000"/>
    <n v="1000"/>
    <n v="0"/>
    <x v="0"/>
    <x v="0"/>
    <x v="0"/>
    <n v="441"/>
    <x v="3"/>
  </r>
  <r>
    <n v="580193"/>
    <x v="1"/>
    <x v="0"/>
    <n v="60000"/>
    <n v="60000"/>
    <n v="0"/>
    <x v="0"/>
    <x v="0"/>
    <x v="1"/>
    <n v="409"/>
    <x v="2"/>
  </r>
  <r>
    <n v="580197"/>
    <x v="0"/>
    <x v="1"/>
    <n v="43000"/>
    <n v="43000"/>
    <n v="0"/>
    <x v="0"/>
    <x v="1"/>
    <x v="1"/>
    <n v="481"/>
    <x v="8"/>
  </r>
  <r>
    <n v="580208"/>
    <x v="0"/>
    <x v="0"/>
    <n v="30000"/>
    <n v="30000"/>
    <n v="0"/>
    <x v="0"/>
    <x v="0"/>
    <x v="0"/>
    <n v="503"/>
    <x v="0"/>
  </r>
  <r>
    <n v="580214"/>
    <x v="0"/>
    <x v="0"/>
    <n v="28418"/>
    <n v="28418"/>
    <n v="0"/>
    <x v="0"/>
    <x v="0"/>
    <x v="0"/>
    <n v="456"/>
    <x v="1"/>
  </r>
  <r>
    <n v="580221"/>
    <x v="1"/>
    <x v="1"/>
    <n v="8400"/>
    <n v="8400"/>
    <n v="0"/>
    <x v="0"/>
    <x v="0"/>
    <x v="1"/>
    <n v="464"/>
    <x v="1"/>
  </r>
  <r>
    <n v="580222"/>
    <x v="0"/>
    <x v="1"/>
    <n v="15000"/>
    <n v="15000"/>
    <n v="0"/>
    <x v="0"/>
    <x v="0"/>
    <x v="1"/>
    <n v="474"/>
    <x v="8"/>
  </r>
  <r>
    <n v="580223"/>
    <x v="1"/>
    <x v="0"/>
    <n v="24000"/>
    <n v="24000"/>
    <n v="0"/>
    <x v="0"/>
    <x v="1"/>
    <x v="2"/>
    <n v="443"/>
    <x v="3"/>
  </r>
  <r>
    <n v="580229"/>
    <x v="1"/>
    <x v="0"/>
    <n v="26650"/>
    <n v="26650"/>
    <n v="0"/>
    <x v="0"/>
    <x v="1"/>
    <x v="0"/>
    <n v="457"/>
    <x v="1"/>
  </r>
  <r>
    <n v="580252"/>
    <x v="0"/>
    <x v="0"/>
    <n v="20000"/>
    <n v="20000"/>
    <n v="0"/>
    <x v="0"/>
    <x v="0"/>
    <x v="0"/>
    <n v="470"/>
    <x v="1"/>
  </r>
  <r>
    <n v="580260"/>
    <x v="0"/>
    <x v="1"/>
    <n v="25000"/>
    <n v="25000"/>
    <n v="0"/>
    <x v="0"/>
    <x v="0"/>
    <x v="1"/>
    <n v="525"/>
    <x v="7"/>
  </r>
  <r>
    <n v="580265"/>
    <x v="1"/>
    <x v="0"/>
    <n v="1000"/>
    <n v="1000"/>
    <n v="0"/>
    <x v="0"/>
    <x v="1"/>
    <x v="1"/>
    <n v="511"/>
    <x v="7"/>
  </r>
  <r>
    <n v="580269"/>
    <x v="2"/>
    <x v="0"/>
    <n v="40328"/>
    <n v="40328"/>
    <n v="0"/>
    <x v="0"/>
    <x v="1"/>
    <x v="2"/>
    <n v="493"/>
    <x v="0"/>
  </r>
  <r>
    <n v="580276"/>
    <x v="0"/>
    <x v="0"/>
    <n v="3100"/>
    <n v="3100"/>
    <n v="0"/>
    <x v="0"/>
    <x v="0"/>
    <x v="1"/>
    <n v="509"/>
    <x v="0"/>
  </r>
  <r>
    <n v="580309"/>
    <x v="0"/>
    <x v="0"/>
    <n v="10000"/>
    <n v="10000"/>
    <n v="0"/>
    <x v="0"/>
    <x v="0"/>
    <x v="1"/>
    <n v="429"/>
    <x v="6"/>
  </r>
  <r>
    <n v="580314"/>
    <x v="0"/>
    <x v="0"/>
    <n v="22500"/>
    <n v="22500"/>
    <n v="0"/>
    <x v="0"/>
    <x v="0"/>
    <x v="2"/>
    <n v="437"/>
    <x v="3"/>
  </r>
  <r>
    <n v="580330"/>
    <x v="0"/>
    <x v="1"/>
    <n v="10000"/>
    <n v="10000"/>
    <n v="0"/>
    <x v="0"/>
    <x v="0"/>
    <x v="1"/>
    <n v="494"/>
    <x v="0"/>
  </r>
  <r>
    <n v="580333"/>
    <x v="0"/>
    <x v="1"/>
    <n v="56000"/>
    <n v="56000"/>
    <n v="0"/>
    <x v="0"/>
    <x v="0"/>
    <x v="0"/>
    <n v="500"/>
    <x v="0"/>
  </r>
  <r>
    <n v="580350"/>
    <x v="0"/>
    <x v="1"/>
    <n v="15000"/>
    <n v="15000"/>
    <n v="0"/>
    <x v="0"/>
    <x v="0"/>
    <x v="2"/>
    <n v="478"/>
    <x v="8"/>
  </r>
  <r>
    <n v="580366"/>
    <x v="0"/>
    <x v="1"/>
    <n v="30000"/>
    <n v="30000"/>
    <n v="0"/>
    <x v="0"/>
    <x v="1"/>
    <x v="0"/>
    <n v="453"/>
    <x v="1"/>
  </r>
  <r>
    <n v="580367"/>
    <x v="0"/>
    <x v="0"/>
    <n v="35000"/>
    <n v="35000"/>
    <n v="0"/>
    <x v="0"/>
    <x v="0"/>
    <x v="2"/>
    <n v="508"/>
    <x v="0"/>
  </r>
  <r>
    <n v="580371"/>
    <x v="0"/>
    <x v="0"/>
    <n v="105000"/>
    <n v="105000"/>
    <n v="0"/>
    <x v="0"/>
    <x v="1"/>
    <x v="0"/>
    <n v="529"/>
    <x v="7"/>
  </r>
  <r>
    <n v="580373"/>
    <x v="1"/>
    <x v="0"/>
    <n v="20000"/>
    <n v="20000"/>
    <n v="0"/>
    <x v="0"/>
    <x v="1"/>
    <x v="1"/>
    <n v="443"/>
    <x v="3"/>
  </r>
  <r>
    <n v="580382"/>
    <x v="0"/>
    <x v="0"/>
    <n v="10000"/>
    <n v="10000"/>
    <n v="0"/>
    <x v="0"/>
    <x v="1"/>
    <x v="1"/>
    <n v="493"/>
    <x v="0"/>
  </r>
  <r>
    <n v="580383"/>
    <x v="0"/>
    <x v="1"/>
    <n v="10000"/>
    <n v="10000"/>
    <n v="0"/>
    <x v="0"/>
    <x v="0"/>
    <x v="0"/>
    <n v="479"/>
    <x v="8"/>
  </r>
  <r>
    <n v="580394"/>
    <x v="0"/>
    <x v="0"/>
    <n v="45000"/>
    <n v="45000"/>
    <n v="0"/>
    <x v="0"/>
    <x v="0"/>
    <x v="0"/>
    <n v="440"/>
    <x v="3"/>
  </r>
  <r>
    <n v="580396"/>
    <x v="1"/>
    <x v="0"/>
    <n v="25000"/>
    <n v="25000"/>
    <n v="0"/>
    <x v="0"/>
    <x v="0"/>
    <x v="0"/>
    <n v="413"/>
    <x v="6"/>
  </r>
  <r>
    <n v="580399"/>
    <x v="1"/>
    <x v="0"/>
    <n v="30000"/>
    <n v="0"/>
    <n v="1"/>
    <x v="1"/>
    <x v="0"/>
    <x v="0"/>
    <n v="394"/>
    <x v="2"/>
  </r>
  <r>
    <n v="580402"/>
    <x v="0"/>
    <x v="1"/>
    <n v="10000"/>
    <n v="10000"/>
    <n v="0"/>
    <x v="0"/>
    <x v="1"/>
    <x v="1"/>
    <n v="463"/>
    <x v="1"/>
  </r>
  <r>
    <n v="580403"/>
    <x v="1"/>
    <x v="0"/>
    <n v="30000"/>
    <n v="30000"/>
    <n v="0"/>
    <x v="0"/>
    <x v="1"/>
    <x v="2"/>
    <n v="489"/>
    <x v="8"/>
  </r>
  <r>
    <n v="580421"/>
    <x v="0"/>
    <x v="0"/>
    <n v="30000"/>
    <n v="30000"/>
    <n v="0"/>
    <x v="0"/>
    <x v="1"/>
    <x v="0"/>
    <n v="470"/>
    <x v="1"/>
  </r>
  <r>
    <n v="580428"/>
    <x v="0"/>
    <x v="0"/>
    <n v="20000"/>
    <n v="20000"/>
    <n v="0"/>
    <x v="0"/>
    <x v="0"/>
    <x v="1"/>
    <n v="490"/>
    <x v="8"/>
  </r>
  <r>
    <n v="580432"/>
    <x v="1"/>
    <x v="0"/>
    <n v="25000"/>
    <n v="0"/>
    <n v="1"/>
    <x v="1"/>
    <x v="1"/>
    <x v="2"/>
    <n v="454"/>
    <x v="1"/>
  </r>
  <r>
    <n v="580433"/>
    <x v="1"/>
    <x v="0"/>
    <n v="21000"/>
    <n v="21000"/>
    <n v="0"/>
    <x v="0"/>
    <x v="0"/>
    <x v="1"/>
    <n v="440"/>
    <x v="3"/>
  </r>
  <r>
    <n v="580444"/>
    <x v="1"/>
    <x v="0"/>
    <n v="30000"/>
    <n v="30000"/>
    <n v="0"/>
    <x v="0"/>
    <x v="1"/>
    <x v="2"/>
    <n v="507"/>
    <x v="0"/>
  </r>
  <r>
    <n v="580448"/>
    <x v="0"/>
    <x v="0"/>
    <n v="35000"/>
    <n v="35000"/>
    <n v="0"/>
    <x v="0"/>
    <x v="0"/>
    <x v="2"/>
    <n v="442"/>
    <x v="3"/>
  </r>
  <r>
    <n v="580458"/>
    <x v="0"/>
    <x v="0"/>
    <n v="35000"/>
    <n v="35000"/>
    <n v="0"/>
    <x v="0"/>
    <x v="1"/>
    <x v="2"/>
    <n v="535"/>
    <x v="9"/>
  </r>
  <r>
    <n v="580464"/>
    <x v="0"/>
    <x v="0"/>
    <n v="5000"/>
    <n v="5000"/>
    <n v="0"/>
    <x v="0"/>
    <x v="1"/>
    <x v="1"/>
    <n v="427"/>
    <x v="6"/>
  </r>
  <r>
    <n v="580470"/>
    <x v="1"/>
    <x v="0"/>
    <n v="32000"/>
    <n v="32000"/>
    <n v="0"/>
    <x v="0"/>
    <x v="0"/>
    <x v="1"/>
    <n v="374"/>
    <x v="4"/>
  </r>
  <r>
    <n v="580473"/>
    <x v="0"/>
    <x v="0"/>
    <n v="26000"/>
    <n v="26000"/>
    <n v="0"/>
    <x v="0"/>
    <x v="1"/>
    <x v="2"/>
    <n v="512"/>
    <x v="7"/>
  </r>
  <r>
    <n v="580477"/>
    <x v="1"/>
    <x v="0"/>
    <n v="30000"/>
    <n v="30000"/>
    <n v="0"/>
    <x v="0"/>
    <x v="0"/>
    <x v="1"/>
    <n v="425"/>
    <x v="6"/>
  </r>
  <r>
    <n v="580507"/>
    <x v="0"/>
    <x v="0"/>
    <n v="30000"/>
    <n v="30000"/>
    <n v="0"/>
    <x v="0"/>
    <x v="0"/>
    <x v="1"/>
    <n v="474"/>
    <x v="8"/>
  </r>
  <r>
    <n v="580510"/>
    <x v="0"/>
    <x v="0"/>
    <n v="25000"/>
    <n v="25000"/>
    <n v="0"/>
    <x v="0"/>
    <x v="1"/>
    <x v="1"/>
    <n v="527"/>
    <x v="7"/>
  </r>
  <r>
    <n v="580513"/>
    <x v="0"/>
    <x v="0"/>
    <n v="45000"/>
    <n v="45000"/>
    <n v="0"/>
    <x v="0"/>
    <x v="1"/>
    <x v="2"/>
    <n v="479"/>
    <x v="8"/>
  </r>
  <r>
    <n v="580516"/>
    <x v="1"/>
    <x v="0"/>
    <n v="35000"/>
    <n v="35000"/>
    <n v="0"/>
    <x v="0"/>
    <x v="1"/>
    <x v="0"/>
    <n v="453"/>
    <x v="1"/>
  </r>
  <r>
    <n v="580524"/>
    <x v="0"/>
    <x v="0"/>
    <n v="30000"/>
    <n v="576"/>
    <n v="1"/>
    <x v="1"/>
    <x v="0"/>
    <x v="0"/>
    <n v="492"/>
    <x v="0"/>
  </r>
  <r>
    <n v="580537"/>
    <x v="0"/>
    <x v="0"/>
    <n v="35000"/>
    <n v="35000"/>
    <n v="0"/>
    <x v="0"/>
    <x v="0"/>
    <x v="2"/>
    <n v="482"/>
    <x v="8"/>
  </r>
  <r>
    <n v="580546"/>
    <x v="1"/>
    <x v="1"/>
    <n v="30000"/>
    <n v="30000"/>
    <n v="0"/>
    <x v="0"/>
    <x v="0"/>
    <x v="0"/>
    <n v="465"/>
    <x v="1"/>
  </r>
  <r>
    <n v="580554"/>
    <x v="1"/>
    <x v="0"/>
    <n v="10000"/>
    <n v="10000"/>
    <n v="0"/>
    <x v="0"/>
    <x v="1"/>
    <x v="1"/>
    <n v="518"/>
    <x v="7"/>
  </r>
  <r>
    <n v="580556"/>
    <x v="1"/>
    <x v="0"/>
    <n v="500"/>
    <n v="500"/>
    <n v="0"/>
    <x v="0"/>
    <x v="0"/>
    <x v="1"/>
    <n v="492"/>
    <x v="0"/>
  </r>
  <r>
    <n v="580567"/>
    <x v="1"/>
    <x v="0"/>
    <n v="30000"/>
    <n v="1153.8"/>
    <n v="1"/>
    <x v="1"/>
    <x v="1"/>
    <x v="0"/>
    <n v="423"/>
    <x v="6"/>
  </r>
  <r>
    <n v="580570"/>
    <x v="0"/>
    <x v="1"/>
    <n v="50000"/>
    <n v="50000"/>
    <n v="0"/>
    <x v="0"/>
    <x v="1"/>
    <x v="0"/>
    <n v="518"/>
    <x v="7"/>
  </r>
  <r>
    <n v="580575"/>
    <x v="0"/>
    <x v="1"/>
    <n v="30000"/>
    <n v="30000"/>
    <n v="0"/>
    <x v="0"/>
    <x v="0"/>
    <x v="0"/>
    <n v="426"/>
    <x v="6"/>
  </r>
  <r>
    <n v="580579"/>
    <x v="0"/>
    <x v="2"/>
    <n v="33000"/>
    <n v="33000"/>
    <n v="0"/>
    <x v="0"/>
    <x v="0"/>
    <x v="1"/>
    <n v="431"/>
    <x v="3"/>
  </r>
  <r>
    <n v="580585"/>
    <x v="0"/>
    <x v="0"/>
    <n v="21000"/>
    <n v="21000"/>
    <n v="0"/>
    <x v="0"/>
    <x v="1"/>
    <x v="1"/>
    <n v="528"/>
    <x v="7"/>
  </r>
  <r>
    <n v="580588"/>
    <x v="0"/>
    <x v="0"/>
    <n v="3500"/>
    <n v="3500"/>
    <n v="0"/>
    <x v="0"/>
    <x v="0"/>
    <x v="1"/>
    <n v="442"/>
    <x v="3"/>
  </r>
  <r>
    <n v="580589"/>
    <x v="0"/>
    <x v="0"/>
    <n v="35000"/>
    <n v="35000"/>
    <n v="0"/>
    <x v="0"/>
    <x v="1"/>
    <x v="0"/>
    <n v="511"/>
    <x v="7"/>
  </r>
  <r>
    <n v="580594"/>
    <x v="0"/>
    <x v="0"/>
    <n v="20000"/>
    <n v="20000"/>
    <n v="0"/>
    <x v="0"/>
    <x v="1"/>
    <x v="0"/>
    <n v="536"/>
    <x v="9"/>
  </r>
  <r>
    <n v="580607"/>
    <x v="0"/>
    <x v="1"/>
    <n v="20000"/>
    <n v="20000"/>
    <n v="0"/>
    <x v="0"/>
    <x v="1"/>
    <x v="0"/>
    <n v="514"/>
    <x v="7"/>
  </r>
  <r>
    <n v="580611"/>
    <x v="0"/>
    <x v="1"/>
    <n v="30000"/>
    <n v="30000"/>
    <n v="0"/>
    <x v="0"/>
    <x v="1"/>
    <x v="0"/>
    <n v="517"/>
    <x v="7"/>
  </r>
  <r>
    <n v="580612"/>
    <x v="0"/>
    <x v="0"/>
    <n v="22500"/>
    <n v="22500"/>
    <n v="1"/>
    <x v="1"/>
    <x v="1"/>
    <x v="0"/>
    <n v="542"/>
    <x v="9"/>
  </r>
  <r>
    <n v="580613"/>
    <x v="0"/>
    <x v="0"/>
    <n v="10000"/>
    <n v="10000"/>
    <n v="0"/>
    <x v="0"/>
    <x v="0"/>
    <x v="0"/>
    <n v="454"/>
    <x v="1"/>
  </r>
  <r>
    <n v="580614"/>
    <x v="0"/>
    <x v="0"/>
    <n v="30000"/>
    <n v="30000"/>
    <n v="0"/>
    <x v="0"/>
    <x v="1"/>
    <x v="2"/>
    <n v="550"/>
    <x v="9"/>
  </r>
  <r>
    <n v="580617"/>
    <x v="0"/>
    <x v="0"/>
    <n v="50000"/>
    <n v="50000"/>
    <n v="0"/>
    <x v="0"/>
    <x v="0"/>
    <x v="2"/>
    <n v="521"/>
    <x v="7"/>
  </r>
  <r>
    <n v="580621"/>
    <x v="0"/>
    <x v="1"/>
    <n v="13000"/>
    <n v="13000"/>
    <n v="0"/>
    <x v="0"/>
    <x v="1"/>
    <x v="1"/>
    <n v="468"/>
    <x v="1"/>
  </r>
  <r>
    <n v="580626"/>
    <x v="0"/>
    <x v="0"/>
    <n v="25000"/>
    <n v="25000"/>
    <n v="0"/>
    <x v="0"/>
    <x v="0"/>
    <x v="1"/>
    <n v="441"/>
    <x v="3"/>
  </r>
  <r>
    <n v="580627"/>
    <x v="0"/>
    <x v="1"/>
    <n v="25000"/>
    <n v="25000"/>
    <n v="0"/>
    <x v="0"/>
    <x v="1"/>
    <x v="0"/>
    <n v="478"/>
    <x v="8"/>
  </r>
  <r>
    <n v="580633"/>
    <x v="0"/>
    <x v="0"/>
    <n v="20000"/>
    <n v="20000"/>
    <n v="0"/>
    <x v="0"/>
    <x v="1"/>
    <x v="2"/>
    <n v="546"/>
    <x v="9"/>
  </r>
  <r>
    <n v="580634"/>
    <x v="0"/>
    <x v="0"/>
    <n v="17000"/>
    <n v="17000"/>
    <n v="0"/>
    <x v="0"/>
    <x v="0"/>
    <x v="1"/>
    <n v="481"/>
    <x v="8"/>
  </r>
  <r>
    <n v="580652"/>
    <x v="0"/>
    <x v="0"/>
    <n v="15000"/>
    <n v="15000"/>
    <n v="0"/>
    <x v="0"/>
    <x v="1"/>
    <x v="0"/>
    <n v="476"/>
    <x v="8"/>
  </r>
  <r>
    <n v="580654"/>
    <x v="0"/>
    <x v="0"/>
    <n v="12900"/>
    <n v="12900"/>
    <n v="0"/>
    <x v="0"/>
    <x v="1"/>
    <x v="1"/>
    <n v="475"/>
    <x v="8"/>
  </r>
  <r>
    <n v="580655"/>
    <x v="0"/>
    <x v="0"/>
    <n v="40000"/>
    <n v="40000"/>
    <n v="0"/>
    <x v="0"/>
    <x v="0"/>
    <x v="0"/>
    <n v="484"/>
    <x v="8"/>
  </r>
  <r>
    <n v="580658"/>
    <x v="1"/>
    <x v="0"/>
    <n v="25000"/>
    <n v="0"/>
    <n v="1"/>
    <x v="1"/>
    <x v="0"/>
    <x v="0"/>
    <n v="424"/>
    <x v="6"/>
  </r>
  <r>
    <n v="580672"/>
    <x v="0"/>
    <x v="0"/>
    <n v="40000"/>
    <n v="40000"/>
    <n v="0"/>
    <x v="0"/>
    <x v="0"/>
    <x v="2"/>
    <n v="502"/>
    <x v="0"/>
  </r>
  <r>
    <n v="580676"/>
    <x v="0"/>
    <x v="0"/>
    <n v="25000"/>
    <n v="25000"/>
    <n v="0"/>
    <x v="0"/>
    <x v="1"/>
    <x v="1"/>
    <n v="392"/>
    <x v="2"/>
  </r>
  <r>
    <n v="580677"/>
    <x v="1"/>
    <x v="0"/>
    <n v="35000"/>
    <n v="35000"/>
    <n v="0"/>
    <x v="0"/>
    <x v="1"/>
    <x v="0"/>
    <n v="444"/>
    <x v="3"/>
  </r>
  <r>
    <n v="580678"/>
    <x v="1"/>
    <x v="0"/>
    <n v="2400"/>
    <n v="2400"/>
    <n v="0"/>
    <x v="0"/>
    <x v="1"/>
    <x v="0"/>
    <n v="446"/>
    <x v="3"/>
  </r>
  <r>
    <n v="580679"/>
    <x v="1"/>
    <x v="1"/>
    <n v="500"/>
    <n v="500"/>
    <n v="0"/>
    <x v="0"/>
    <x v="0"/>
    <x v="1"/>
    <n v="473"/>
    <x v="8"/>
  </r>
  <r>
    <n v="580695"/>
    <x v="1"/>
    <x v="0"/>
    <n v="38000"/>
    <n v="38000"/>
    <n v="0"/>
    <x v="0"/>
    <x v="1"/>
    <x v="1"/>
    <n v="455"/>
    <x v="1"/>
  </r>
  <r>
    <n v="580724"/>
    <x v="0"/>
    <x v="0"/>
    <n v="35000"/>
    <n v="35000"/>
    <n v="0"/>
    <x v="0"/>
    <x v="1"/>
    <x v="2"/>
    <n v="497"/>
    <x v="0"/>
  </r>
  <r>
    <n v="580735"/>
    <x v="0"/>
    <x v="1"/>
    <n v="6000"/>
    <n v="6000"/>
    <n v="0"/>
    <x v="0"/>
    <x v="1"/>
    <x v="2"/>
    <n v="502"/>
    <x v="0"/>
  </r>
  <r>
    <n v="580745"/>
    <x v="0"/>
    <x v="0"/>
    <n v="35000"/>
    <n v="35000"/>
    <n v="0"/>
    <x v="0"/>
    <x v="1"/>
    <x v="1"/>
    <n v="504"/>
    <x v="0"/>
  </r>
  <r>
    <n v="580769"/>
    <x v="1"/>
    <x v="0"/>
    <n v="20000"/>
    <n v="20000"/>
    <n v="0"/>
    <x v="0"/>
    <x v="1"/>
    <x v="1"/>
    <n v="482"/>
    <x v="8"/>
  </r>
  <r>
    <n v="580771"/>
    <x v="0"/>
    <x v="1"/>
    <n v="3500"/>
    <n v="3500"/>
    <n v="0"/>
    <x v="0"/>
    <x v="1"/>
    <x v="0"/>
    <n v="544"/>
    <x v="9"/>
  </r>
  <r>
    <n v="580773"/>
    <x v="1"/>
    <x v="0"/>
    <n v="21500"/>
    <n v="21500"/>
    <n v="0"/>
    <x v="0"/>
    <x v="0"/>
    <x v="1"/>
    <n v="475"/>
    <x v="8"/>
  </r>
  <r>
    <n v="580778"/>
    <x v="0"/>
    <x v="0"/>
    <n v="10000"/>
    <n v="10000"/>
    <n v="0"/>
    <x v="0"/>
    <x v="1"/>
    <x v="1"/>
    <n v="458"/>
    <x v="1"/>
  </r>
  <r>
    <n v="580780"/>
    <x v="0"/>
    <x v="0"/>
    <n v="35000"/>
    <n v="35000"/>
    <n v="0"/>
    <x v="0"/>
    <x v="1"/>
    <x v="1"/>
    <n v="559"/>
    <x v="10"/>
  </r>
  <r>
    <n v="580786"/>
    <x v="0"/>
    <x v="0"/>
    <n v="68000"/>
    <n v="68000"/>
    <n v="0"/>
    <x v="0"/>
    <x v="0"/>
    <x v="0"/>
    <n v="524"/>
    <x v="7"/>
  </r>
  <r>
    <n v="580795"/>
    <x v="1"/>
    <x v="0"/>
    <n v="20000"/>
    <n v="20000"/>
    <n v="0"/>
    <x v="0"/>
    <x v="0"/>
    <x v="1"/>
    <n v="429"/>
    <x v="6"/>
  </r>
  <r>
    <n v="580799"/>
    <x v="0"/>
    <x v="0"/>
    <n v="12000"/>
    <n v="12000"/>
    <n v="0"/>
    <x v="0"/>
    <x v="0"/>
    <x v="1"/>
    <n v="495"/>
    <x v="0"/>
  </r>
  <r>
    <n v="580808"/>
    <x v="0"/>
    <x v="0"/>
    <n v="37580"/>
    <n v="37580"/>
    <n v="0"/>
    <x v="0"/>
    <x v="1"/>
    <x v="1"/>
    <n v="428"/>
    <x v="6"/>
  </r>
  <r>
    <n v="580826"/>
    <x v="0"/>
    <x v="0"/>
    <n v="20000"/>
    <n v="20000"/>
    <n v="0"/>
    <x v="0"/>
    <x v="0"/>
    <x v="2"/>
    <n v="501"/>
    <x v="0"/>
  </r>
  <r>
    <n v="580830"/>
    <x v="1"/>
    <x v="0"/>
    <n v="30000"/>
    <n v="30000"/>
    <n v="0"/>
    <x v="0"/>
    <x v="0"/>
    <x v="1"/>
    <n v="425"/>
    <x v="6"/>
  </r>
  <r>
    <n v="580841"/>
    <x v="1"/>
    <x v="1"/>
    <n v="30000"/>
    <n v="30000"/>
    <n v="0"/>
    <x v="0"/>
    <x v="1"/>
    <x v="0"/>
    <n v="486"/>
    <x v="8"/>
  </r>
  <r>
    <n v="580860"/>
    <x v="0"/>
    <x v="0"/>
    <n v="40000"/>
    <n v="40000"/>
    <n v="0"/>
    <x v="0"/>
    <x v="0"/>
    <x v="1"/>
    <n v="445"/>
    <x v="3"/>
  </r>
  <r>
    <n v="580863"/>
    <x v="1"/>
    <x v="0"/>
    <n v="1000"/>
    <n v="1000"/>
    <n v="0"/>
    <x v="0"/>
    <x v="1"/>
    <x v="0"/>
    <n v="455"/>
    <x v="1"/>
  </r>
  <r>
    <n v="580903"/>
    <x v="0"/>
    <x v="0"/>
    <n v="25000"/>
    <n v="25000"/>
    <n v="0"/>
    <x v="0"/>
    <x v="1"/>
    <x v="0"/>
    <n v="549"/>
    <x v="9"/>
  </r>
  <r>
    <n v="580912"/>
    <x v="0"/>
    <x v="0"/>
    <n v="25000"/>
    <n v="25000"/>
    <n v="0"/>
    <x v="0"/>
    <x v="0"/>
    <x v="1"/>
    <n v="494"/>
    <x v="0"/>
  </r>
  <r>
    <n v="580914"/>
    <x v="2"/>
    <x v="1"/>
    <n v="35000"/>
    <n v="35000"/>
    <n v="0"/>
    <x v="0"/>
    <x v="0"/>
    <x v="1"/>
    <n v="448"/>
    <x v="3"/>
  </r>
  <r>
    <n v="580917"/>
    <x v="0"/>
    <x v="0"/>
    <n v="4500"/>
    <n v="4500"/>
    <n v="0"/>
    <x v="0"/>
    <x v="0"/>
    <x v="1"/>
    <n v="532"/>
    <x v="9"/>
  </r>
  <r>
    <n v="580922"/>
    <x v="0"/>
    <x v="0"/>
    <n v="25000"/>
    <n v="25000"/>
    <n v="0"/>
    <x v="0"/>
    <x v="0"/>
    <x v="0"/>
    <n v="436"/>
    <x v="3"/>
  </r>
  <r>
    <n v="580928"/>
    <x v="0"/>
    <x v="0"/>
    <n v="40000"/>
    <n v="40000"/>
    <n v="0"/>
    <x v="0"/>
    <x v="1"/>
    <x v="2"/>
    <n v="548"/>
    <x v="9"/>
  </r>
  <r>
    <n v="580931"/>
    <x v="0"/>
    <x v="0"/>
    <n v="35000"/>
    <n v="35000"/>
    <n v="0"/>
    <x v="0"/>
    <x v="1"/>
    <x v="2"/>
    <n v="513"/>
    <x v="7"/>
  </r>
  <r>
    <n v="580934"/>
    <x v="1"/>
    <x v="0"/>
    <n v="35000"/>
    <n v="35000"/>
    <n v="0"/>
    <x v="0"/>
    <x v="1"/>
    <x v="0"/>
    <n v="516"/>
    <x v="7"/>
  </r>
  <r>
    <n v="580954"/>
    <x v="1"/>
    <x v="0"/>
    <n v="30000"/>
    <n v="30000"/>
    <n v="0"/>
    <x v="0"/>
    <x v="0"/>
    <x v="1"/>
    <n v="472"/>
    <x v="8"/>
  </r>
  <r>
    <n v="580958"/>
    <x v="1"/>
    <x v="0"/>
    <n v="23000"/>
    <n v="23000"/>
    <n v="0"/>
    <x v="0"/>
    <x v="1"/>
    <x v="2"/>
    <n v="425"/>
    <x v="6"/>
  </r>
  <r>
    <n v="580966"/>
    <x v="1"/>
    <x v="0"/>
    <n v="26000"/>
    <n v="26000"/>
    <n v="0"/>
    <x v="0"/>
    <x v="1"/>
    <x v="1"/>
    <n v="411"/>
    <x v="6"/>
  </r>
  <r>
    <n v="580980"/>
    <x v="1"/>
    <x v="0"/>
    <n v="21300"/>
    <n v="21300"/>
    <n v="0"/>
    <x v="0"/>
    <x v="0"/>
    <x v="0"/>
    <n v="423"/>
    <x v="6"/>
  </r>
  <r>
    <n v="580996"/>
    <x v="0"/>
    <x v="0"/>
    <n v="25000"/>
    <n v="25000"/>
    <n v="0"/>
    <x v="0"/>
    <x v="1"/>
    <x v="2"/>
    <n v="461"/>
    <x v="1"/>
  </r>
  <r>
    <n v="580999"/>
    <x v="1"/>
    <x v="0"/>
    <n v="30000"/>
    <n v="0"/>
    <n v="1"/>
    <x v="1"/>
    <x v="0"/>
    <x v="2"/>
    <n v="515"/>
    <x v="7"/>
  </r>
  <r>
    <n v="581000"/>
    <x v="0"/>
    <x v="1"/>
    <n v="10000"/>
    <n v="10000"/>
    <n v="0"/>
    <x v="0"/>
    <x v="0"/>
    <x v="1"/>
    <n v="472"/>
    <x v="8"/>
  </r>
  <r>
    <n v="581001"/>
    <x v="1"/>
    <x v="0"/>
    <n v="11000"/>
    <n v="11000"/>
    <n v="0"/>
    <x v="0"/>
    <x v="0"/>
    <x v="1"/>
    <n v="391"/>
    <x v="2"/>
  </r>
  <r>
    <n v="581002"/>
    <x v="1"/>
    <x v="0"/>
    <n v="2000"/>
    <n v="2000"/>
    <n v="0"/>
    <x v="0"/>
    <x v="0"/>
    <x v="0"/>
    <n v="459"/>
    <x v="1"/>
  </r>
  <r>
    <n v="581008"/>
    <x v="0"/>
    <x v="1"/>
    <n v="10000"/>
    <n v="10000"/>
    <n v="0"/>
    <x v="0"/>
    <x v="0"/>
    <x v="0"/>
    <n v="502"/>
    <x v="0"/>
  </r>
  <r>
    <n v="581010"/>
    <x v="1"/>
    <x v="0"/>
    <n v="25000"/>
    <n v="25000"/>
    <n v="0"/>
    <x v="0"/>
    <x v="1"/>
    <x v="0"/>
    <n v="504"/>
    <x v="0"/>
  </r>
  <r>
    <n v="581012"/>
    <x v="0"/>
    <x v="0"/>
    <n v="25000"/>
    <n v="25000"/>
    <n v="0"/>
    <x v="0"/>
    <x v="1"/>
    <x v="0"/>
    <n v="508"/>
    <x v="0"/>
  </r>
  <r>
    <n v="581032"/>
    <x v="0"/>
    <x v="1"/>
    <n v="10000"/>
    <n v="10000"/>
    <n v="0"/>
    <x v="0"/>
    <x v="1"/>
    <x v="1"/>
    <n v="503"/>
    <x v="0"/>
  </r>
  <r>
    <n v="581039"/>
    <x v="0"/>
    <x v="1"/>
    <n v="30000"/>
    <n v="30000"/>
    <n v="0"/>
    <x v="0"/>
    <x v="0"/>
    <x v="1"/>
    <n v="484"/>
    <x v="8"/>
  </r>
  <r>
    <n v="581040"/>
    <x v="0"/>
    <x v="1"/>
    <n v="30500"/>
    <n v="30500"/>
    <n v="0"/>
    <x v="0"/>
    <x v="0"/>
    <x v="2"/>
    <n v="439"/>
    <x v="3"/>
  </r>
  <r>
    <n v="581052"/>
    <x v="0"/>
    <x v="0"/>
    <n v="35086"/>
    <n v="35086"/>
    <n v="0"/>
    <x v="0"/>
    <x v="0"/>
    <x v="1"/>
    <n v="465"/>
    <x v="1"/>
  </r>
  <r>
    <n v="581079"/>
    <x v="0"/>
    <x v="0"/>
    <n v="20000"/>
    <n v="20000"/>
    <n v="0"/>
    <x v="0"/>
    <x v="0"/>
    <x v="0"/>
    <n v="472"/>
    <x v="8"/>
  </r>
  <r>
    <n v="581080"/>
    <x v="0"/>
    <x v="2"/>
    <n v="25000"/>
    <n v="25000"/>
    <n v="0"/>
    <x v="0"/>
    <x v="0"/>
    <x v="1"/>
    <n v="402"/>
    <x v="2"/>
  </r>
  <r>
    <n v="581108"/>
    <x v="1"/>
    <x v="0"/>
    <n v="30000"/>
    <n v="30000"/>
    <n v="0"/>
    <x v="0"/>
    <x v="0"/>
    <x v="0"/>
    <n v="470"/>
    <x v="1"/>
  </r>
  <r>
    <n v="581124"/>
    <x v="2"/>
    <x v="0"/>
    <n v="7000"/>
    <n v="7000"/>
    <n v="0"/>
    <x v="0"/>
    <x v="1"/>
    <x v="1"/>
    <n v="496"/>
    <x v="0"/>
  </r>
  <r>
    <n v="581128"/>
    <x v="2"/>
    <x v="1"/>
    <n v="40000"/>
    <n v="40000"/>
    <n v="0"/>
    <x v="0"/>
    <x v="0"/>
    <x v="1"/>
    <n v="480"/>
    <x v="8"/>
  </r>
  <r>
    <n v="581131"/>
    <x v="0"/>
    <x v="1"/>
    <n v="25000"/>
    <n v="25000"/>
    <n v="0"/>
    <x v="0"/>
    <x v="1"/>
    <x v="1"/>
    <n v="436"/>
    <x v="3"/>
  </r>
  <r>
    <n v="581133"/>
    <x v="0"/>
    <x v="1"/>
    <n v="25000"/>
    <n v="25000"/>
    <n v="0"/>
    <x v="0"/>
    <x v="1"/>
    <x v="1"/>
    <n v="497"/>
    <x v="0"/>
  </r>
  <r>
    <n v="581141"/>
    <x v="2"/>
    <x v="2"/>
    <n v="30000"/>
    <n v="30000"/>
    <n v="0"/>
    <x v="0"/>
    <x v="1"/>
    <x v="1"/>
    <n v="441"/>
    <x v="3"/>
  </r>
  <r>
    <n v="581146"/>
    <x v="1"/>
    <x v="0"/>
    <n v="18000"/>
    <n v="0"/>
    <n v="1"/>
    <x v="1"/>
    <x v="0"/>
    <x v="1"/>
    <n v="381"/>
    <x v="4"/>
  </r>
  <r>
    <n v="581151"/>
    <x v="1"/>
    <x v="0"/>
    <n v="20000"/>
    <n v="20000"/>
    <n v="0"/>
    <x v="0"/>
    <x v="1"/>
    <x v="1"/>
    <n v="465"/>
    <x v="1"/>
  </r>
  <r>
    <n v="581174"/>
    <x v="0"/>
    <x v="1"/>
    <n v="23000"/>
    <n v="23000"/>
    <n v="0"/>
    <x v="0"/>
    <x v="0"/>
    <x v="1"/>
    <n v="411"/>
    <x v="6"/>
  </r>
  <r>
    <n v="581178"/>
    <x v="2"/>
    <x v="2"/>
    <n v="30000"/>
    <n v="30000"/>
    <n v="0"/>
    <x v="0"/>
    <x v="1"/>
    <x v="1"/>
    <n v="446"/>
    <x v="3"/>
  </r>
  <r>
    <n v="581192"/>
    <x v="1"/>
    <x v="0"/>
    <n v="10000"/>
    <n v="10000"/>
    <n v="0"/>
    <x v="0"/>
    <x v="1"/>
    <x v="0"/>
    <n v="481"/>
    <x v="8"/>
  </r>
  <r>
    <n v="581202"/>
    <x v="0"/>
    <x v="0"/>
    <n v="50000"/>
    <n v="50000"/>
    <n v="0"/>
    <x v="0"/>
    <x v="1"/>
    <x v="0"/>
    <n v="519"/>
    <x v="7"/>
  </r>
  <r>
    <n v="581215"/>
    <x v="0"/>
    <x v="0"/>
    <n v="45000"/>
    <n v="45000"/>
    <n v="0"/>
    <x v="0"/>
    <x v="0"/>
    <x v="1"/>
    <n v="518"/>
    <x v="7"/>
  </r>
  <r>
    <n v="581216"/>
    <x v="0"/>
    <x v="0"/>
    <n v="10000"/>
    <n v="10000"/>
    <n v="0"/>
    <x v="0"/>
    <x v="0"/>
    <x v="1"/>
    <n v="442"/>
    <x v="3"/>
  </r>
  <r>
    <n v="581223"/>
    <x v="1"/>
    <x v="1"/>
    <n v="5000"/>
    <n v="5000"/>
    <n v="0"/>
    <x v="0"/>
    <x v="0"/>
    <x v="1"/>
    <n v="456"/>
    <x v="1"/>
  </r>
  <r>
    <n v="581224"/>
    <x v="1"/>
    <x v="0"/>
    <n v="20000"/>
    <n v="20000"/>
    <n v="0"/>
    <x v="0"/>
    <x v="1"/>
    <x v="1"/>
    <n v="441"/>
    <x v="3"/>
  </r>
  <r>
    <n v="581244"/>
    <x v="2"/>
    <x v="2"/>
    <n v="35000"/>
    <n v="35000"/>
    <n v="0"/>
    <x v="0"/>
    <x v="1"/>
    <x v="1"/>
    <n v="507"/>
    <x v="0"/>
  </r>
  <r>
    <n v="581267"/>
    <x v="0"/>
    <x v="0"/>
    <n v="20000"/>
    <n v="0"/>
    <n v="1"/>
    <x v="1"/>
    <x v="0"/>
    <x v="0"/>
    <n v="475"/>
    <x v="8"/>
  </r>
  <r>
    <n v="581291"/>
    <x v="1"/>
    <x v="0"/>
    <n v="30000"/>
    <n v="30000"/>
    <n v="0"/>
    <x v="0"/>
    <x v="0"/>
    <x v="1"/>
    <n v="476"/>
    <x v="8"/>
  </r>
  <r>
    <n v="581295"/>
    <x v="1"/>
    <x v="0"/>
    <n v="25000"/>
    <n v="25000"/>
    <n v="0"/>
    <x v="0"/>
    <x v="1"/>
    <x v="1"/>
    <n v="441"/>
    <x v="3"/>
  </r>
  <r>
    <n v="581316"/>
    <x v="0"/>
    <x v="0"/>
    <n v="42000"/>
    <n v="42000"/>
    <n v="0"/>
    <x v="0"/>
    <x v="1"/>
    <x v="2"/>
    <n v="531"/>
    <x v="9"/>
  </r>
  <r>
    <n v="581324"/>
    <x v="0"/>
    <x v="1"/>
    <n v="39000"/>
    <n v="39000"/>
    <n v="0"/>
    <x v="0"/>
    <x v="0"/>
    <x v="0"/>
    <n v="491"/>
    <x v="0"/>
  </r>
  <r>
    <n v="581351"/>
    <x v="2"/>
    <x v="2"/>
    <n v="39150"/>
    <n v="39150"/>
    <n v="1"/>
    <x v="1"/>
    <x v="0"/>
    <x v="2"/>
    <n v="476"/>
    <x v="8"/>
  </r>
  <r>
    <n v="581364"/>
    <x v="0"/>
    <x v="2"/>
    <n v="30000"/>
    <n v="30000"/>
    <n v="0"/>
    <x v="0"/>
    <x v="1"/>
    <x v="1"/>
    <n v="467"/>
    <x v="1"/>
  </r>
  <r>
    <n v="581369"/>
    <x v="0"/>
    <x v="0"/>
    <n v="35000"/>
    <n v="35000"/>
    <n v="0"/>
    <x v="0"/>
    <x v="1"/>
    <x v="0"/>
    <n v="445"/>
    <x v="3"/>
  </r>
  <r>
    <n v="581396"/>
    <x v="1"/>
    <x v="0"/>
    <n v="30000"/>
    <n v="30000"/>
    <n v="0"/>
    <x v="0"/>
    <x v="1"/>
    <x v="0"/>
    <n v="479"/>
    <x v="8"/>
  </r>
  <r>
    <n v="581403"/>
    <x v="0"/>
    <x v="0"/>
    <n v="35000"/>
    <n v="35000"/>
    <n v="0"/>
    <x v="0"/>
    <x v="0"/>
    <x v="1"/>
    <n v="408"/>
    <x v="2"/>
  </r>
  <r>
    <n v="581408"/>
    <x v="1"/>
    <x v="0"/>
    <n v="40000"/>
    <n v="40000"/>
    <n v="0"/>
    <x v="0"/>
    <x v="1"/>
    <x v="1"/>
    <n v="460"/>
    <x v="1"/>
  </r>
  <r>
    <n v="581417"/>
    <x v="0"/>
    <x v="1"/>
    <n v="55000"/>
    <n v="55000"/>
    <n v="0"/>
    <x v="0"/>
    <x v="1"/>
    <x v="2"/>
    <n v="486"/>
    <x v="8"/>
  </r>
  <r>
    <n v="581436"/>
    <x v="0"/>
    <x v="0"/>
    <n v="31500"/>
    <n v="12000"/>
    <n v="1"/>
    <x v="1"/>
    <x v="0"/>
    <x v="1"/>
    <n v="441"/>
    <x v="3"/>
  </r>
  <r>
    <n v="581460"/>
    <x v="0"/>
    <x v="0"/>
    <n v="10000"/>
    <n v="10000"/>
    <n v="0"/>
    <x v="0"/>
    <x v="0"/>
    <x v="0"/>
    <n v="446"/>
    <x v="3"/>
  </r>
  <r>
    <n v="581468"/>
    <x v="0"/>
    <x v="1"/>
    <n v="12000"/>
    <n v="12000"/>
    <n v="0"/>
    <x v="0"/>
    <x v="0"/>
    <x v="1"/>
    <n v="445"/>
    <x v="3"/>
  </r>
  <r>
    <n v="581478"/>
    <x v="1"/>
    <x v="0"/>
    <n v="13500"/>
    <n v="13500"/>
    <n v="0"/>
    <x v="0"/>
    <x v="1"/>
    <x v="1"/>
    <n v="413"/>
    <x v="6"/>
  </r>
  <r>
    <n v="581479"/>
    <x v="1"/>
    <x v="0"/>
    <n v="35000"/>
    <n v="35000"/>
    <n v="0"/>
    <x v="0"/>
    <x v="0"/>
    <x v="1"/>
    <n v="454"/>
    <x v="1"/>
  </r>
  <r>
    <n v="581480"/>
    <x v="0"/>
    <x v="0"/>
    <n v="24000"/>
    <n v="24000"/>
    <n v="0"/>
    <x v="0"/>
    <x v="1"/>
    <x v="2"/>
    <n v="493"/>
    <x v="0"/>
  </r>
  <r>
    <n v="581496"/>
    <x v="0"/>
    <x v="0"/>
    <n v="20000"/>
    <n v="20000"/>
    <n v="0"/>
    <x v="0"/>
    <x v="0"/>
    <x v="1"/>
    <n v="388"/>
    <x v="4"/>
  </r>
  <r>
    <n v="581507"/>
    <x v="0"/>
    <x v="0"/>
    <n v="30000"/>
    <n v="30000"/>
    <n v="0"/>
    <x v="0"/>
    <x v="0"/>
    <x v="1"/>
    <n v="509"/>
    <x v="0"/>
  </r>
  <r>
    <n v="581514"/>
    <x v="0"/>
    <x v="0"/>
    <n v="40000"/>
    <n v="40000"/>
    <n v="0"/>
    <x v="0"/>
    <x v="0"/>
    <x v="0"/>
    <n v="496"/>
    <x v="0"/>
  </r>
  <r>
    <n v="581520"/>
    <x v="1"/>
    <x v="0"/>
    <n v="30000"/>
    <n v="30000"/>
    <n v="0"/>
    <x v="0"/>
    <x v="0"/>
    <x v="0"/>
    <n v="484"/>
    <x v="8"/>
  </r>
  <r>
    <n v="581522"/>
    <x v="0"/>
    <x v="0"/>
    <n v="30000"/>
    <n v="30000"/>
    <n v="0"/>
    <x v="0"/>
    <x v="1"/>
    <x v="0"/>
    <n v="436"/>
    <x v="3"/>
  </r>
  <r>
    <n v="581537"/>
    <x v="1"/>
    <x v="0"/>
    <n v="20000"/>
    <n v="20000"/>
    <n v="0"/>
    <x v="0"/>
    <x v="0"/>
    <x v="0"/>
    <n v="417"/>
    <x v="6"/>
  </r>
  <r>
    <n v="581542"/>
    <x v="0"/>
    <x v="0"/>
    <n v="5000"/>
    <n v="5000"/>
    <n v="0"/>
    <x v="0"/>
    <x v="1"/>
    <x v="0"/>
    <n v="454"/>
    <x v="1"/>
  </r>
  <r>
    <n v="581546"/>
    <x v="0"/>
    <x v="0"/>
    <n v="30500"/>
    <n v="30500"/>
    <n v="0"/>
    <x v="0"/>
    <x v="1"/>
    <x v="1"/>
    <n v="481"/>
    <x v="8"/>
  </r>
  <r>
    <n v="581563"/>
    <x v="0"/>
    <x v="1"/>
    <n v="30000"/>
    <n v="30000"/>
    <n v="0"/>
    <x v="0"/>
    <x v="0"/>
    <x v="0"/>
    <n v="508"/>
    <x v="0"/>
  </r>
  <r>
    <n v="581564"/>
    <x v="0"/>
    <x v="1"/>
    <n v="30000"/>
    <n v="30000"/>
    <n v="0"/>
    <x v="0"/>
    <x v="0"/>
    <x v="1"/>
    <n v="537"/>
    <x v="9"/>
  </r>
  <r>
    <n v="581569"/>
    <x v="1"/>
    <x v="0"/>
    <n v="18000"/>
    <n v="18000"/>
    <n v="0"/>
    <x v="0"/>
    <x v="0"/>
    <x v="1"/>
    <n v="495"/>
    <x v="0"/>
  </r>
  <r>
    <n v="581578"/>
    <x v="1"/>
    <x v="0"/>
    <n v="18000"/>
    <n v="18000"/>
    <n v="0"/>
    <x v="0"/>
    <x v="0"/>
    <x v="0"/>
    <n v="412"/>
    <x v="6"/>
  </r>
  <r>
    <n v="581581"/>
    <x v="0"/>
    <x v="0"/>
    <n v="70100"/>
    <n v="70100"/>
    <n v="0"/>
    <x v="0"/>
    <x v="0"/>
    <x v="1"/>
    <n v="451"/>
    <x v="1"/>
  </r>
  <r>
    <n v="581596"/>
    <x v="1"/>
    <x v="0"/>
    <n v="500"/>
    <n v="500"/>
    <n v="0"/>
    <x v="0"/>
    <x v="0"/>
    <x v="1"/>
    <n v="399"/>
    <x v="2"/>
  </r>
  <r>
    <n v="581609"/>
    <x v="0"/>
    <x v="1"/>
    <n v="25000"/>
    <n v="25000"/>
    <n v="0"/>
    <x v="0"/>
    <x v="0"/>
    <x v="1"/>
    <n v="451"/>
    <x v="1"/>
  </r>
  <r>
    <n v="581611"/>
    <x v="0"/>
    <x v="1"/>
    <n v="20000"/>
    <n v="20000"/>
    <n v="0"/>
    <x v="0"/>
    <x v="0"/>
    <x v="0"/>
    <n v="501"/>
    <x v="0"/>
  </r>
  <r>
    <n v="581624"/>
    <x v="0"/>
    <x v="0"/>
    <n v="25000"/>
    <n v="25000"/>
    <n v="0"/>
    <x v="0"/>
    <x v="0"/>
    <x v="1"/>
    <n v="399"/>
    <x v="2"/>
  </r>
  <r>
    <n v="581627"/>
    <x v="1"/>
    <x v="0"/>
    <n v="32900"/>
    <n v="32900"/>
    <n v="0"/>
    <x v="0"/>
    <x v="0"/>
    <x v="1"/>
    <n v="383"/>
    <x v="4"/>
  </r>
  <r>
    <n v="581646"/>
    <x v="0"/>
    <x v="1"/>
    <n v="44000"/>
    <n v="44000"/>
    <n v="0"/>
    <x v="0"/>
    <x v="0"/>
    <x v="0"/>
    <n v="480"/>
    <x v="8"/>
  </r>
  <r>
    <n v="581647"/>
    <x v="1"/>
    <x v="0"/>
    <n v="40000"/>
    <n v="40000"/>
    <n v="0"/>
    <x v="0"/>
    <x v="1"/>
    <x v="0"/>
    <n v="422"/>
    <x v="6"/>
  </r>
  <r>
    <n v="581649"/>
    <x v="0"/>
    <x v="0"/>
    <n v="11000"/>
    <n v="11000"/>
    <n v="0"/>
    <x v="0"/>
    <x v="1"/>
    <x v="1"/>
    <n v="466"/>
    <x v="1"/>
  </r>
  <r>
    <n v="581653"/>
    <x v="1"/>
    <x v="0"/>
    <n v="16000"/>
    <n v="16000"/>
    <n v="0"/>
    <x v="0"/>
    <x v="0"/>
    <x v="1"/>
    <n v="424"/>
    <x v="6"/>
  </r>
  <r>
    <n v="581655"/>
    <x v="1"/>
    <x v="0"/>
    <n v="20000"/>
    <n v="20000"/>
    <n v="0"/>
    <x v="0"/>
    <x v="1"/>
    <x v="2"/>
    <n v="492"/>
    <x v="0"/>
  </r>
  <r>
    <n v="581688"/>
    <x v="1"/>
    <x v="0"/>
    <n v="33500"/>
    <n v="33500"/>
    <n v="0"/>
    <x v="0"/>
    <x v="1"/>
    <x v="0"/>
    <n v="403"/>
    <x v="2"/>
  </r>
  <r>
    <n v="581702"/>
    <x v="0"/>
    <x v="0"/>
    <n v="25000"/>
    <n v="25000"/>
    <n v="0"/>
    <x v="0"/>
    <x v="1"/>
    <x v="1"/>
    <n v="529"/>
    <x v="7"/>
  </r>
  <r>
    <n v="581737"/>
    <x v="1"/>
    <x v="0"/>
    <n v="30000"/>
    <n v="30000"/>
    <n v="0"/>
    <x v="0"/>
    <x v="1"/>
    <x v="2"/>
    <n v="505"/>
    <x v="0"/>
  </r>
  <r>
    <n v="581740"/>
    <x v="1"/>
    <x v="0"/>
    <n v="30000"/>
    <n v="30000"/>
    <n v="0"/>
    <x v="0"/>
    <x v="0"/>
    <x v="1"/>
    <n v="420"/>
    <x v="6"/>
  </r>
  <r>
    <n v="581747"/>
    <x v="0"/>
    <x v="2"/>
    <n v="17400"/>
    <n v="17400"/>
    <n v="0"/>
    <x v="0"/>
    <x v="0"/>
    <x v="1"/>
    <n v="430"/>
    <x v="6"/>
  </r>
  <r>
    <n v="581757"/>
    <x v="0"/>
    <x v="0"/>
    <n v="30000"/>
    <n v="30000"/>
    <n v="0"/>
    <x v="0"/>
    <x v="0"/>
    <x v="0"/>
    <n v="461"/>
    <x v="1"/>
  </r>
  <r>
    <n v="581763"/>
    <x v="0"/>
    <x v="0"/>
    <n v="3000"/>
    <n v="3000"/>
    <n v="0"/>
    <x v="0"/>
    <x v="0"/>
    <x v="1"/>
    <n v="485"/>
    <x v="8"/>
  </r>
  <r>
    <n v="581769"/>
    <x v="0"/>
    <x v="0"/>
    <n v="24000"/>
    <n v="24000"/>
    <n v="0"/>
    <x v="0"/>
    <x v="1"/>
    <x v="0"/>
    <n v="389"/>
    <x v="4"/>
  </r>
  <r>
    <n v="581774"/>
    <x v="1"/>
    <x v="0"/>
    <n v="40000"/>
    <n v="40000"/>
    <n v="0"/>
    <x v="0"/>
    <x v="1"/>
    <x v="2"/>
    <n v="539"/>
    <x v="9"/>
  </r>
  <r>
    <n v="581778"/>
    <x v="1"/>
    <x v="1"/>
    <n v="5000"/>
    <n v="5000"/>
    <n v="0"/>
    <x v="0"/>
    <x v="1"/>
    <x v="1"/>
    <n v="397"/>
    <x v="2"/>
  </r>
  <r>
    <n v="581781"/>
    <x v="1"/>
    <x v="0"/>
    <n v="25000"/>
    <n v="25000"/>
    <n v="0"/>
    <x v="0"/>
    <x v="1"/>
    <x v="2"/>
    <n v="425"/>
    <x v="6"/>
  </r>
  <r>
    <n v="581785"/>
    <x v="1"/>
    <x v="0"/>
    <n v="22000"/>
    <n v="22000"/>
    <n v="0"/>
    <x v="0"/>
    <x v="1"/>
    <x v="1"/>
    <n v="513"/>
    <x v="7"/>
  </r>
  <r>
    <n v="581798"/>
    <x v="0"/>
    <x v="0"/>
    <n v="17000"/>
    <n v="17000"/>
    <n v="0"/>
    <x v="0"/>
    <x v="1"/>
    <x v="1"/>
    <n v="501"/>
    <x v="0"/>
  </r>
  <r>
    <n v="581803"/>
    <x v="2"/>
    <x v="0"/>
    <n v="35000"/>
    <n v="35000"/>
    <n v="0"/>
    <x v="0"/>
    <x v="0"/>
    <x v="1"/>
    <n v="430"/>
    <x v="6"/>
  </r>
  <r>
    <n v="581811"/>
    <x v="1"/>
    <x v="0"/>
    <n v="500"/>
    <n v="500"/>
    <n v="0"/>
    <x v="0"/>
    <x v="1"/>
    <x v="1"/>
    <n v="408"/>
    <x v="2"/>
  </r>
  <r>
    <n v="581822"/>
    <x v="0"/>
    <x v="0"/>
    <n v="35000"/>
    <n v="35000"/>
    <n v="0"/>
    <x v="0"/>
    <x v="0"/>
    <x v="0"/>
    <n v="406"/>
    <x v="2"/>
  </r>
  <r>
    <n v="581826"/>
    <x v="1"/>
    <x v="1"/>
    <n v="10000"/>
    <n v="10000"/>
    <n v="0"/>
    <x v="0"/>
    <x v="1"/>
    <x v="1"/>
    <n v="419"/>
    <x v="6"/>
  </r>
  <r>
    <n v="581828"/>
    <x v="0"/>
    <x v="0"/>
    <n v="35000"/>
    <n v="35000"/>
    <n v="0"/>
    <x v="0"/>
    <x v="0"/>
    <x v="1"/>
    <n v="492"/>
    <x v="0"/>
  </r>
  <r>
    <n v="581831"/>
    <x v="0"/>
    <x v="0"/>
    <n v="30000"/>
    <n v="30000"/>
    <n v="0"/>
    <x v="0"/>
    <x v="0"/>
    <x v="1"/>
    <n v="416"/>
    <x v="6"/>
  </r>
  <r>
    <n v="581832"/>
    <x v="0"/>
    <x v="0"/>
    <n v="35000"/>
    <n v="35000"/>
    <n v="0"/>
    <x v="0"/>
    <x v="0"/>
    <x v="0"/>
    <n v="473"/>
    <x v="8"/>
  </r>
  <r>
    <n v="581841"/>
    <x v="0"/>
    <x v="1"/>
    <n v="40000"/>
    <n v="40000"/>
    <n v="0"/>
    <x v="0"/>
    <x v="1"/>
    <x v="1"/>
    <n v="456"/>
    <x v="1"/>
  </r>
  <r>
    <n v="581842"/>
    <x v="1"/>
    <x v="0"/>
    <n v="24000"/>
    <n v="24000"/>
    <n v="0"/>
    <x v="0"/>
    <x v="1"/>
    <x v="0"/>
    <n v="426"/>
    <x v="6"/>
  </r>
  <r>
    <n v="581849"/>
    <x v="0"/>
    <x v="1"/>
    <n v="15000"/>
    <n v="15000"/>
    <n v="0"/>
    <x v="0"/>
    <x v="0"/>
    <x v="1"/>
    <n v="461"/>
    <x v="1"/>
  </r>
  <r>
    <n v="581850"/>
    <x v="1"/>
    <x v="0"/>
    <n v="18000"/>
    <n v="18000"/>
    <n v="0"/>
    <x v="0"/>
    <x v="0"/>
    <x v="0"/>
    <n v="441"/>
    <x v="3"/>
  </r>
  <r>
    <n v="581864"/>
    <x v="2"/>
    <x v="2"/>
    <n v="35000"/>
    <n v="35000"/>
    <n v="0"/>
    <x v="0"/>
    <x v="1"/>
    <x v="0"/>
    <n v="440"/>
    <x v="3"/>
  </r>
  <r>
    <n v="581879"/>
    <x v="0"/>
    <x v="1"/>
    <n v="25000"/>
    <n v="25000"/>
    <n v="0"/>
    <x v="0"/>
    <x v="0"/>
    <x v="1"/>
    <n v="490"/>
    <x v="8"/>
  </r>
  <r>
    <n v="581885"/>
    <x v="1"/>
    <x v="0"/>
    <n v="20000"/>
    <n v="20000"/>
    <n v="0"/>
    <x v="0"/>
    <x v="0"/>
    <x v="2"/>
    <n v="409"/>
    <x v="2"/>
  </r>
  <r>
    <n v="581888"/>
    <x v="0"/>
    <x v="1"/>
    <n v="5000"/>
    <n v="5000"/>
    <n v="0"/>
    <x v="0"/>
    <x v="1"/>
    <x v="1"/>
    <n v="512"/>
    <x v="7"/>
  </r>
  <r>
    <n v="581906"/>
    <x v="1"/>
    <x v="0"/>
    <n v="2000"/>
    <n v="2000"/>
    <n v="0"/>
    <x v="0"/>
    <x v="1"/>
    <x v="2"/>
    <n v="471"/>
    <x v="8"/>
  </r>
  <r>
    <n v="581907"/>
    <x v="1"/>
    <x v="0"/>
    <n v="5000"/>
    <n v="5000"/>
    <n v="0"/>
    <x v="0"/>
    <x v="0"/>
    <x v="1"/>
    <n v="467"/>
    <x v="1"/>
  </r>
  <r>
    <n v="581914"/>
    <x v="0"/>
    <x v="0"/>
    <n v="30000"/>
    <n v="30000"/>
    <n v="0"/>
    <x v="0"/>
    <x v="1"/>
    <x v="0"/>
    <n v="546"/>
    <x v="9"/>
  </r>
  <r>
    <n v="581926"/>
    <x v="0"/>
    <x v="1"/>
    <n v="25000"/>
    <n v="25000"/>
    <n v="0"/>
    <x v="0"/>
    <x v="1"/>
    <x v="0"/>
    <n v="461"/>
    <x v="1"/>
  </r>
  <r>
    <n v="581943"/>
    <x v="0"/>
    <x v="2"/>
    <n v="50000"/>
    <n v="50000"/>
    <n v="0"/>
    <x v="0"/>
    <x v="1"/>
    <x v="0"/>
    <n v="466"/>
    <x v="1"/>
  </r>
  <r>
    <n v="581947"/>
    <x v="0"/>
    <x v="2"/>
    <n v="29500"/>
    <n v="29500"/>
    <n v="0"/>
    <x v="0"/>
    <x v="0"/>
    <x v="2"/>
    <n v="495"/>
    <x v="0"/>
  </r>
  <r>
    <n v="581950"/>
    <x v="0"/>
    <x v="0"/>
    <n v="35000"/>
    <n v="35000"/>
    <n v="0"/>
    <x v="0"/>
    <x v="1"/>
    <x v="1"/>
    <n v="463"/>
    <x v="1"/>
  </r>
  <r>
    <n v="581953"/>
    <x v="1"/>
    <x v="0"/>
    <n v="35000"/>
    <n v="35000"/>
    <n v="0"/>
    <x v="0"/>
    <x v="1"/>
    <x v="0"/>
    <n v="473"/>
    <x v="8"/>
  </r>
  <r>
    <n v="581969"/>
    <x v="0"/>
    <x v="1"/>
    <n v="12500"/>
    <n v="12500"/>
    <n v="0"/>
    <x v="0"/>
    <x v="1"/>
    <x v="0"/>
    <n v="451"/>
    <x v="1"/>
  </r>
  <r>
    <n v="581974"/>
    <x v="0"/>
    <x v="1"/>
    <n v="20000"/>
    <n v="20000"/>
    <n v="0"/>
    <x v="0"/>
    <x v="0"/>
    <x v="1"/>
    <n v="437"/>
    <x v="3"/>
  </r>
  <r>
    <n v="581975"/>
    <x v="0"/>
    <x v="1"/>
    <n v="30000"/>
    <n v="30000"/>
    <n v="0"/>
    <x v="0"/>
    <x v="0"/>
    <x v="1"/>
    <n v="501"/>
    <x v="0"/>
  </r>
  <r>
    <n v="581987"/>
    <x v="1"/>
    <x v="2"/>
    <n v="40000"/>
    <n v="40000"/>
    <n v="0"/>
    <x v="0"/>
    <x v="1"/>
    <x v="1"/>
    <n v="521"/>
    <x v="7"/>
  </r>
  <r>
    <n v="581990"/>
    <x v="1"/>
    <x v="0"/>
    <n v="500"/>
    <n v="500"/>
    <n v="0"/>
    <x v="0"/>
    <x v="1"/>
    <x v="1"/>
    <n v="462"/>
    <x v="1"/>
  </r>
  <r>
    <n v="581995"/>
    <x v="0"/>
    <x v="0"/>
    <n v="50000"/>
    <n v="50000"/>
    <n v="0"/>
    <x v="0"/>
    <x v="0"/>
    <x v="2"/>
    <n v="534"/>
    <x v="9"/>
  </r>
  <r>
    <n v="582001"/>
    <x v="2"/>
    <x v="2"/>
    <n v="40000"/>
    <n v="40000"/>
    <n v="0"/>
    <x v="0"/>
    <x v="1"/>
    <x v="0"/>
    <n v="475"/>
    <x v="8"/>
  </r>
  <r>
    <n v="582002"/>
    <x v="0"/>
    <x v="0"/>
    <n v="30000"/>
    <n v="30000"/>
    <n v="0"/>
    <x v="0"/>
    <x v="1"/>
    <x v="0"/>
    <n v="500"/>
    <x v="0"/>
  </r>
  <r>
    <n v="582004"/>
    <x v="1"/>
    <x v="0"/>
    <n v="30000"/>
    <n v="0"/>
    <n v="1"/>
    <x v="1"/>
    <x v="0"/>
    <x v="0"/>
    <n v="354"/>
    <x v="5"/>
  </r>
  <r>
    <n v="582008"/>
    <x v="1"/>
    <x v="0"/>
    <n v="20000"/>
    <n v="20000"/>
    <n v="0"/>
    <x v="0"/>
    <x v="0"/>
    <x v="2"/>
    <n v="377"/>
    <x v="4"/>
  </r>
  <r>
    <n v="582026"/>
    <x v="1"/>
    <x v="0"/>
    <n v="18623"/>
    <n v="18623"/>
    <n v="0"/>
    <x v="0"/>
    <x v="1"/>
    <x v="2"/>
    <n v="506"/>
    <x v="0"/>
  </r>
  <r>
    <n v="582034"/>
    <x v="0"/>
    <x v="0"/>
    <n v="20000"/>
    <n v="20000"/>
    <n v="0"/>
    <x v="0"/>
    <x v="0"/>
    <x v="0"/>
    <n v="466"/>
    <x v="1"/>
  </r>
  <r>
    <n v="582045"/>
    <x v="0"/>
    <x v="1"/>
    <n v="20500"/>
    <n v="20500"/>
    <n v="0"/>
    <x v="0"/>
    <x v="1"/>
    <x v="0"/>
    <n v="456"/>
    <x v="1"/>
  </r>
  <r>
    <n v="582050"/>
    <x v="0"/>
    <x v="2"/>
    <n v="8000"/>
    <n v="8000"/>
    <n v="0"/>
    <x v="0"/>
    <x v="0"/>
    <x v="1"/>
    <n v="445"/>
    <x v="3"/>
  </r>
  <r>
    <n v="582079"/>
    <x v="1"/>
    <x v="0"/>
    <n v="18000"/>
    <n v="18000"/>
    <n v="0"/>
    <x v="0"/>
    <x v="0"/>
    <x v="0"/>
    <n v="381"/>
    <x v="4"/>
  </r>
  <r>
    <n v="582080"/>
    <x v="0"/>
    <x v="0"/>
    <n v="25000"/>
    <n v="25000"/>
    <n v="0"/>
    <x v="0"/>
    <x v="0"/>
    <x v="0"/>
    <n v="430"/>
    <x v="6"/>
  </r>
  <r>
    <n v="582085"/>
    <x v="1"/>
    <x v="0"/>
    <n v="5000"/>
    <n v="5000"/>
    <n v="0"/>
    <x v="0"/>
    <x v="0"/>
    <x v="0"/>
    <n v="406"/>
    <x v="2"/>
  </r>
  <r>
    <n v="582097"/>
    <x v="0"/>
    <x v="2"/>
    <n v="20000"/>
    <n v="20000"/>
    <n v="0"/>
    <x v="0"/>
    <x v="1"/>
    <x v="1"/>
    <n v="484"/>
    <x v="8"/>
  </r>
  <r>
    <n v="582106"/>
    <x v="0"/>
    <x v="0"/>
    <n v="12000"/>
    <n v="12000"/>
    <n v="0"/>
    <x v="0"/>
    <x v="0"/>
    <x v="1"/>
    <n v="429"/>
    <x v="6"/>
  </r>
  <r>
    <n v="582120"/>
    <x v="0"/>
    <x v="0"/>
    <n v="20000"/>
    <n v="20000"/>
    <n v="0"/>
    <x v="0"/>
    <x v="0"/>
    <x v="2"/>
    <n v="454"/>
    <x v="1"/>
  </r>
  <r>
    <n v="582131"/>
    <x v="0"/>
    <x v="1"/>
    <n v="25000"/>
    <n v="25000"/>
    <n v="0"/>
    <x v="0"/>
    <x v="0"/>
    <x v="1"/>
    <n v="440"/>
    <x v="3"/>
  </r>
  <r>
    <n v="582148"/>
    <x v="0"/>
    <x v="1"/>
    <n v="20000"/>
    <n v="20000"/>
    <n v="0"/>
    <x v="0"/>
    <x v="0"/>
    <x v="0"/>
    <n v="461"/>
    <x v="1"/>
  </r>
  <r>
    <n v="582162"/>
    <x v="1"/>
    <x v="1"/>
    <n v="40000"/>
    <n v="40000"/>
    <n v="0"/>
    <x v="0"/>
    <x v="1"/>
    <x v="1"/>
    <n v="460"/>
    <x v="1"/>
  </r>
  <r>
    <n v="582182"/>
    <x v="0"/>
    <x v="1"/>
    <n v="40000"/>
    <n v="40000"/>
    <n v="0"/>
    <x v="0"/>
    <x v="1"/>
    <x v="0"/>
    <n v="469"/>
    <x v="1"/>
  </r>
  <r>
    <n v="582196"/>
    <x v="0"/>
    <x v="0"/>
    <n v="35000"/>
    <n v="35000"/>
    <n v="0"/>
    <x v="0"/>
    <x v="1"/>
    <x v="1"/>
    <n v="462"/>
    <x v="1"/>
  </r>
  <r>
    <n v="582199"/>
    <x v="0"/>
    <x v="2"/>
    <n v="10000"/>
    <n v="10000"/>
    <n v="0"/>
    <x v="0"/>
    <x v="0"/>
    <x v="0"/>
    <n v="443"/>
    <x v="3"/>
  </r>
  <r>
    <n v="582202"/>
    <x v="1"/>
    <x v="0"/>
    <n v="5000"/>
    <n v="5000"/>
    <n v="0"/>
    <x v="0"/>
    <x v="0"/>
    <x v="1"/>
    <n v="456"/>
    <x v="1"/>
  </r>
  <r>
    <n v="582206"/>
    <x v="1"/>
    <x v="1"/>
    <n v="15000"/>
    <n v="15000"/>
    <n v="0"/>
    <x v="0"/>
    <x v="0"/>
    <x v="1"/>
    <n v="381"/>
    <x v="4"/>
  </r>
  <r>
    <n v="582208"/>
    <x v="1"/>
    <x v="2"/>
    <n v="35000"/>
    <n v="35000"/>
    <n v="0"/>
    <x v="0"/>
    <x v="0"/>
    <x v="1"/>
    <n v="401"/>
    <x v="2"/>
  </r>
  <r>
    <n v="582213"/>
    <x v="0"/>
    <x v="0"/>
    <n v="56500"/>
    <n v="56500"/>
    <n v="0"/>
    <x v="0"/>
    <x v="0"/>
    <x v="1"/>
    <n v="487"/>
    <x v="8"/>
  </r>
  <r>
    <n v="582225"/>
    <x v="0"/>
    <x v="0"/>
    <n v="35000"/>
    <n v="35000"/>
    <n v="0"/>
    <x v="0"/>
    <x v="1"/>
    <x v="2"/>
    <n v="476"/>
    <x v="8"/>
  </r>
  <r>
    <n v="582236"/>
    <x v="0"/>
    <x v="2"/>
    <n v="30000"/>
    <n v="30000"/>
    <n v="0"/>
    <x v="0"/>
    <x v="1"/>
    <x v="2"/>
    <n v="516"/>
    <x v="7"/>
  </r>
  <r>
    <n v="582252"/>
    <x v="0"/>
    <x v="1"/>
    <n v="32000"/>
    <n v="32000"/>
    <n v="0"/>
    <x v="0"/>
    <x v="1"/>
    <x v="0"/>
    <n v="510"/>
    <x v="0"/>
  </r>
  <r>
    <n v="582264"/>
    <x v="0"/>
    <x v="0"/>
    <n v="35000"/>
    <n v="35000"/>
    <n v="0"/>
    <x v="0"/>
    <x v="1"/>
    <x v="0"/>
    <n v="542"/>
    <x v="9"/>
  </r>
  <r>
    <n v="582286"/>
    <x v="0"/>
    <x v="1"/>
    <n v="10000"/>
    <n v="10000"/>
    <n v="0"/>
    <x v="0"/>
    <x v="1"/>
    <x v="0"/>
    <n v="502"/>
    <x v="0"/>
  </r>
  <r>
    <n v="582328"/>
    <x v="1"/>
    <x v="0"/>
    <n v="30000"/>
    <n v="30000"/>
    <n v="0"/>
    <x v="0"/>
    <x v="0"/>
    <x v="2"/>
    <n v="434"/>
    <x v="3"/>
  </r>
  <r>
    <n v="582341"/>
    <x v="1"/>
    <x v="0"/>
    <n v="23000"/>
    <n v="0"/>
    <n v="1"/>
    <x v="1"/>
    <x v="1"/>
    <x v="0"/>
    <n v="360"/>
    <x v="5"/>
  </r>
  <r>
    <n v="582373"/>
    <x v="2"/>
    <x v="2"/>
    <n v="30000"/>
    <n v="30000"/>
    <n v="0"/>
    <x v="0"/>
    <x v="0"/>
    <x v="1"/>
    <n v="423"/>
    <x v="6"/>
  </r>
  <r>
    <n v="582465"/>
    <x v="2"/>
    <x v="1"/>
    <n v="25000"/>
    <n v="25000"/>
    <n v="0"/>
    <x v="0"/>
    <x v="0"/>
    <x v="1"/>
    <n v="503"/>
    <x v="0"/>
  </r>
  <r>
    <n v="582468"/>
    <x v="0"/>
    <x v="1"/>
    <n v="40000"/>
    <n v="40000"/>
    <n v="0"/>
    <x v="0"/>
    <x v="0"/>
    <x v="0"/>
    <n v="425"/>
    <x v="6"/>
  </r>
  <r>
    <n v="582475"/>
    <x v="0"/>
    <x v="0"/>
    <n v="20000"/>
    <n v="20000"/>
    <n v="0"/>
    <x v="0"/>
    <x v="1"/>
    <x v="2"/>
    <n v="493"/>
    <x v="0"/>
  </r>
  <r>
    <n v="582488"/>
    <x v="1"/>
    <x v="1"/>
    <n v="40000"/>
    <n v="40000"/>
    <n v="0"/>
    <x v="0"/>
    <x v="0"/>
    <x v="1"/>
    <n v="400"/>
    <x v="2"/>
  </r>
  <r>
    <n v="582497"/>
    <x v="0"/>
    <x v="1"/>
    <n v="35000"/>
    <n v="35000"/>
    <n v="0"/>
    <x v="0"/>
    <x v="1"/>
    <x v="2"/>
    <n v="521"/>
    <x v="7"/>
  </r>
  <r>
    <n v="582535"/>
    <x v="1"/>
    <x v="0"/>
    <n v="25000"/>
    <n v="0"/>
    <n v="1"/>
    <x v="1"/>
    <x v="0"/>
    <x v="1"/>
    <n v="415"/>
    <x v="6"/>
  </r>
  <r>
    <n v="582537"/>
    <x v="0"/>
    <x v="0"/>
    <n v="30000"/>
    <n v="30000"/>
    <n v="0"/>
    <x v="0"/>
    <x v="0"/>
    <x v="1"/>
    <n v="427"/>
    <x v="6"/>
  </r>
  <r>
    <n v="582550"/>
    <x v="1"/>
    <x v="0"/>
    <n v="30000"/>
    <n v="30000"/>
    <n v="0"/>
    <x v="0"/>
    <x v="1"/>
    <x v="0"/>
    <n v="524"/>
    <x v="7"/>
  </r>
  <r>
    <n v="582568"/>
    <x v="2"/>
    <x v="0"/>
    <n v="10000"/>
    <n v="10000"/>
    <n v="0"/>
    <x v="0"/>
    <x v="1"/>
    <x v="1"/>
    <n v="464"/>
    <x v="1"/>
  </r>
  <r>
    <n v="582578"/>
    <x v="0"/>
    <x v="1"/>
    <n v="15000"/>
    <n v="15000"/>
    <n v="0"/>
    <x v="0"/>
    <x v="1"/>
    <x v="2"/>
    <n v="492"/>
    <x v="0"/>
  </r>
  <r>
    <n v="582589"/>
    <x v="1"/>
    <x v="0"/>
    <n v="20000"/>
    <n v="20000"/>
    <n v="0"/>
    <x v="0"/>
    <x v="1"/>
    <x v="0"/>
    <n v="452"/>
    <x v="1"/>
  </r>
  <r>
    <n v="582595"/>
    <x v="0"/>
    <x v="0"/>
    <n v="40000"/>
    <n v="40000"/>
    <n v="0"/>
    <x v="0"/>
    <x v="0"/>
    <x v="0"/>
    <n v="535"/>
    <x v="9"/>
  </r>
  <r>
    <n v="582599"/>
    <x v="0"/>
    <x v="2"/>
    <n v="25000"/>
    <n v="25000"/>
    <n v="0"/>
    <x v="0"/>
    <x v="0"/>
    <x v="1"/>
    <n v="519"/>
    <x v="7"/>
  </r>
  <r>
    <n v="582609"/>
    <x v="0"/>
    <x v="1"/>
    <n v="30000"/>
    <n v="30000"/>
    <n v="0"/>
    <x v="0"/>
    <x v="1"/>
    <x v="1"/>
    <n v="524"/>
    <x v="7"/>
  </r>
  <r>
    <n v="582615"/>
    <x v="1"/>
    <x v="0"/>
    <n v="25000"/>
    <n v="25000"/>
    <n v="0"/>
    <x v="0"/>
    <x v="1"/>
    <x v="0"/>
    <n v="481"/>
    <x v="8"/>
  </r>
  <r>
    <n v="582626"/>
    <x v="0"/>
    <x v="0"/>
    <n v="30000"/>
    <n v="30000"/>
    <n v="0"/>
    <x v="0"/>
    <x v="1"/>
    <x v="0"/>
    <n v="470"/>
    <x v="1"/>
  </r>
  <r>
    <n v="582628"/>
    <x v="1"/>
    <x v="0"/>
    <n v="37000"/>
    <n v="37000"/>
    <n v="0"/>
    <x v="0"/>
    <x v="1"/>
    <x v="1"/>
    <n v="504"/>
    <x v="0"/>
  </r>
  <r>
    <n v="582632"/>
    <x v="0"/>
    <x v="1"/>
    <n v="6000"/>
    <n v="1000"/>
    <n v="1"/>
    <x v="1"/>
    <x v="0"/>
    <x v="2"/>
    <n v="468"/>
    <x v="1"/>
  </r>
  <r>
    <n v="582635"/>
    <x v="1"/>
    <x v="0"/>
    <n v="30000"/>
    <n v="20153.8"/>
    <n v="1"/>
    <x v="1"/>
    <x v="1"/>
    <x v="2"/>
    <n v="463"/>
    <x v="1"/>
  </r>
  <r>
    <n v="582645"/>
    <x v="1"/>
    <x v="0"/>
    <n v="35000"/>
    <n v="35000"/>
    <n v="0"/>
    <x v="0"/>
    <x v="0"/>
    <x v="0"/>
    <n v="526"/>
    <x v="7"/>
  </r>
  <r>
    <n v="582652"/>
    <x v="0"/>
    <x v="0"/>
    <n v="20000"/>
    <n v="20000"/>
    <n v="0"/>
    <x v="0"/>
    <x v="0"/>
    <x v="2"/>
    <n v="493"/>
    <x v="0"/>
  </r>
  <r>
    <n v="582662"/>
    <x v="0"/>
    <x v="1"/>
    <n v="50000"/>
    <n v="50000"/>
    <n v="0"/>
    <x v="0"/>
    <x v="1"/>
    <x v="0"/>
    <n v="551"/>
    <x v="10"/>
  </r>
  <r>
    <n v="582667"/>
    <x v="0"/>
    <x v="0"/>
    <n v="20000"/>
    <n v="20000"/>
    <n v="0"/>
    <x v="0"/>
    <x v="0"/>
    <x v="1"/>
    <n v="502"/>
    <x v="0"/>
  </r>
  <r>
    <n v="582669"/>
    <x v="1"/>
    <x v="0"/>
    <n v="40000"/>
    <n v="40000"/>
    <n v="0"/>
    <x v="0"/>
    <x v="0"/>
    <x v="0"/>
    <n v="483"/>
    <x v="8"/>
  </r>
  <r>
    <n v="582672"/>
    <x v="0"/>
    <x v="1"/>
    <n v="54100"/>
    <n v="54100"/>
    <n v="0"/>
    <x v="0"/>
    <x v="0"/>
    <x v="1"/>
    <n v="449"/>
    <x v="3"/>
  </r>
  <r>
    <n v="582680"/>
    <x v="0"/>
    <x v="0"/>
    <n v="24000"/>
    <n v="24000"/>
    <n v="0"/>
    <x v="0"/>
    <x v="1"/>
    <x v="1"/>
    <n v="451"/>
    <x v="1"/>
  </r>
  <r>
    <n v="582686"/>
    <x v="0"/>
    <x v="1"/>
    <n v="60000"/>
    <n v="60000"/>
    <n v="0"/>
    <x v="0"/>
    <x v="1"/>
    <x v="1"/>
    <n v="497"/>
    <x v="0"/>
  </r>
  <r>
    <n v="582707"/>
    <x v="0"/>
    <x v="1"/>
    <n v="30000"/>
    <n v="30000"/>
    <n v="0"/>
    <x v="0"/>
    <x v="0"/>
    <x v="1"/>
    <n v="508"/>
    <x v="0"/>
  </r>
  <r>
    <n v="582713"/>
    <x v="0"/>
    <x v="1"/>
    <n v="20000"/>
    <n v="20000"/>
    <n v="0"/>
    <x v="0"/>
    <x v="1"/>
    <x v="0"/>
    <n v="488"/>
    <x v="8"/>
  </r>
  <r>
    <n v="582717"/>
    <x v="1"/>
    <x v="0"/>
    <n v="20000"/>
    <n v="20000"/>
    <n v="0"/>
    <x v="0"/>
    <x v="0"/>
    <x v="1"/>
    <n v="444"/>
    <x v="3"/>
  </r>
  <r>
    <n v="582719"/>
    <x v="0"/>
    <x v="0"/>
    <n v="26000"/>
    <n v="26000"/>
    <n v="0"/>
    <x v="0"/>
    <x v="0"/>
    <x v="1"/>
    <n v="499"/>
    <x v="0"/>
  </r>
  <r>
    <n v="582723"/>
    <x v="0"/>
    <x v="0"/>
    <n v="10000"/>
    <n v="10000"/>
    <n v="0"/>
    <x v="0"/>
    <x v="1"/>
    <x v="2"/>
    <n v="475"/>
    <x v="8"/>
  </r>
  <r>
    <n v="582724"/>
    <x v="0"/>
    <x v="1"/>
    <n v="15000"/>
    <n v="15000"/>
    <n v="0"/>
    <x v="0"/>
    <x v="0"/>
    <x v="1"/>
    <n v="527"/>
    <x v="7"/>
  </r>
  <r>
    <n v="582727"/>
    <x v="0"/>
    <x v="0"/>
    <n v="25000"/>
    <n v="25000"/>
    <n v="0"/>
    <x v="0"/>
    <x v="1"/>
    <x v="1"/>
    <n v="461"/>
    <x v="1"/>
  </r>
  <r>
    <n v="582740"/>
    <x v="0"/>
    <x v="0"/>
    <n v="8000"/>
    <n v="8000"/>
    <n v="0"/>
    <x v="0"/>
    <x v="0"/>
    <x v="1"/>
    <n v="439"/>
    <x v="3"/>
  </r>
  <r>
    <n v="582754"/>
    <x v="0"/>
    <x v="0"/>
    <n v="15000"/>
    <n v="15000"/>
    <n v="0"/>
    <x v="0"/>
    <x v="0"/>
    <x v="1"/>
    <n v="495"/>
    <x v="0"/>
  </r>
  <r>
    <n v="582756"/>
    <x v="1"/>
    <x v="0"/>
    <n v="15500"/>
    <n v="15500"/>
    <n v="0"/>
    <x v="0"/>
    <x v="1"/>
    <x v="1"/>
    <n v="501"/>
    <x v="0"/>
  </r>
  <r>
    <n v="582758"/>
    <x v="1"/>
    <x v="1"/>
    <n v="25000"/>
    <n v="25000"/>
    <n v="0"/>
    <x v="0"/>
    <x v="0"/>
    <x v="1"/>
    <n v="449"/>
    <x v="3"/>
  </r>
  <r>
    <n v="582764"/>
    <x v="0"/>
    <x v="0"/>
    <n v="7000"/>
    <n v="7000"/>
    <n v="0"/>
    <x v="0"/>
    <x v="1"/>
    <x v="1"/>
    <n v="493"/>
    <x v="0"/>
  </r>
  <r>
    <n v="582773"/>
    <x v="0"/>
    <x v="0"/>
    <n v="25000"/>
    <n v="25000"/>
    <n v="0"/>
    <x v="0"/>
    <x v="1"/>
    <x v="1"/>
    <n v="388"/>
    <x v="4"/>
  </r>
  <r>
    <n v="582776"/>
    <x v="1"/>
    <x v="1"/>
    <n v="10000"/>
    <n v="10000"/>
    <n v="0"/>
    <x v="0"/>
    <x v="0"/>
    <x v="1"/>
    <n v="495"/>
    <x v="0"/>
  </r>
  <r>
    <n v="582786"/>
    <x v="0"/>
    <x v="1"/>
    <n v="35000"/>
    <n v="35000"/>
    <n v="0"/>
    <x v="0"/>
    <x v="1"/>
    <x v="1"/>
    <n v="482"/>
    <x v="8"/>
  </r>
  <r>
    <n v="582793"/>
    <x v="0"/>
    <x v="1"/>
    <n v="45000"/>
    <n v="45000"/>
    <n v="0"/>
    <x v="0"/>
    <x v="1"/>
    <x v="2"/>
    <n v="486"/>
    <x v="8"/>
  </r>
  <r>
    <n v="582798"/>
    <x v="0"/>
    <x v="1"/>
    <n v="50000"/>
    <n v="50000"/>
    <n v="0"/>
    <x v="0"/>
    <x v="1"/>
    <x v="0"/>
    <n v="545"/>
    <x v="9"/>
  </r>
  <r>
    <n v="582854"/>
    <x v="1"/>
    <x v="0"/>
    <n v="500"/>
    <n v="500"/>
    <n v="0"/>
    <x v="0"/>
    <x v="1"/>
    <x v="2"/>
    <n v="516"/>
    <x v="7"/>
  </r>
  <r>
    <n v="582859"/>
    <x v="0"/>
    <x v="1"/>
    <n v="20000"/>
    <n v="20000"/>
    <n v="0"/>
    <x v="0"/>
    <x v="1"/>
    <x v="1"/>
    <n v="519"/>
    <x v="7"/>
  </r>
  <r>
    <n v="582868"/>
    <x v="1"/>
    <x v="0"/>
    <n v="5000"/>
    <n v="5000"/>
    <n v="0"/>
    <x v="0"/>
    <x v="1"/>
    <x v="0"/>
    <n v="485"/>
    <x v="8"/>
  </r>
  <r>
    <n v="582870"/>
    <x v="0"/>
    <x v="1"/>
    <n v="5000"/>
    <n v="5000"/>
    <n v="0"/>
    <x v="0"/>
    <x v="0"/>
    <x v="0"/>
    <n v="519"/>
    <x v="7"/>
  </r>
  <r>
    <n v="582871"/>
    <x v="0"/>
    <x v="0"/>
    <n v="32000"/>
    <n v="32000"/>
    <n v="0"/>
    <x v="0"/>
    <x v="0"/>
    <x v="2"/>
    <n v="411"/>
    <x v="6"/>
  </r>
  <r>
    <n v="582875"/>
    <x v="0"/>
    <x v="0"/>
    <n v="40000"/>
    <n v="40000"/>
    <n v="0"/>
    <x v="0"/>
    <x v="1"/>
    <x v="0"/>
    <n v="407"/>
    <x v="2"/>
  </r>
  <r>
    <n v="582892"/>
    <x v="1"/>
    <x v="0"/>
    <n v="1000"/>
    <n v="1000"/>
    <n v="0"/>
    <x v="0"/>
    <x v="0"/>
    <x v="1"/>
    <n v="444"/>
    <x v="3"/>
  </r>
  <r>
    <n v="582916"/>
    <x v="0"/>
    <x v="2"/>
    <n v="20000"/>
    <n v="20000"/>
    <n v="0"/>
    <x v="0"/>
    <x v="0"/>
    <x v="0"/>
    <n v="430"/>
    <x v="6"/>
  </r>
  <r>
    <n v="582919"/>
    <x v="1"/>
    <x v="1"/>
    <n v="20000"/>
    <n v="20000"/>
    <n v="0"/>
    <x v="0"/>
    <x v="1"/>
    <x v="1"/>
    <n v="490"/>
    <x v="8"/>
  </r>
  <r>
    <n v="582921"/>
    <x v="0"/>
    <x v="1"/>
    <n v="65000"/>
    <n v="65000"/>
    <n v="0"/>
    <x v="0"/>
    <x v="1"/>
    <x v="0"/>
    <n v="506"/>
    <x v="0"/>
  </r>
  <r>
    <n v="582923"/>
    <x v="0"/>
    <x v="0"/>
    <n v="15000"/>
    <n v="15000"/>
    <n v="0"/>
    <x v="0"/>
    <x v="0"/>
    <x v="1"/>
    <n v="472"/>
    <x v="8"/>
  </r>
  <r>
    <n v="582927"/>
    <x v="1"/>
    <x v="0"/>
    <n v="25000"/>
    <n v="0"/>
    <n v="1"/>
    <x v="1"/>
    <x v="0"/>
    <x v="0"/>
    <n v="535"/>
    <x v="9"/>
  </r>
  <r>
    <n v="582934"/>
    <x v="0"/>
    <x v="0"/>
    <n v="18000"/>
    <n v="18000"/>
    <n v="0"/>
    <x v="0"/>
    <x v="1"/>
    <x v="0"/>
    <n v="466"/>
    <x v="1"/>
  </r>
  <r>
    <n v="582937"/>
    <x v="0"/>
    <x v="0"/>
    <n v="40000"/>
    <n v="40000"/>
    <n v="0"/>
    <x v="0"/>
    <x v="1"/>
    <x v="0"/>
    <n v="515"/>
    <x v="7"/>
  </r>
  <r>
    <n v="582944"/>
    <x v="1"/>
    <x v="2"/>
    <n v="26000"/>
    <n v="0"/>
    <n v="1"/>
    <x v="1"/>
    <x v="0"/>
    <x v="0"/>
    <n v="466"/>
    <x v="1"/>
  </r>
  <r>
    <n v="582984"/>
    <x v="0"/>
    <x v="1"/>
    <n v="35000"/>
    <n v="35000"/>
    <n v="0"/>
    <x v="0"/>
    <x v="1"/>
    <x v="1"/>
    <n v="485"/>
    <x v="8"/>
  </r>
  <r>
    <n v="582988"/>
    <x v="0"/>
    <x v="0"/>
    <n v="30000"/>
    <n v="30000"/>
    <n v="0"/>
    <x v="0"/>
    <x v="1"/>
    <x v="2"/>
    <n v="497"/>
    <x v="0"/>
  </r>
  <r>
    <n v="582992"/>
    <x v="0"/>
    <x v="1"/>
    <n v="30000"/>
    <n v="30000"/>
    <n v="0"/>
    <x v="0"/>
    <x v="1"/>
    <x v="0"/>
    <n v="486"/>
    <x v="8"/>
  </r>
  <r>
    <n v="582994"/>
    <x v="0"/>
    <x v="2"/>
    <n v="13000"/>
    <n v="13000"/>
    <n v="0"/>
    <x v="0"/>
    <x v="1"/>
    <x v="1"/>
    <n v="439"/>
    <x v="3"/>
  </r>
  <r>
    <n v="582997"/>
    <x v="0"/>
    <x v="2"/>
    <n v="20000"/>
    <n v="20000"/>
    <n v="0"/>
    <x v="0"/>
    <x v="1"/>
    <x v="1"/>
    <n v="464"/>
    <x v="1"/>
  </r>
  <r>
    <n v="583016"/>
    <x v="1"/>
    <x v="0"/>
    <n v="30000"/>
    <n v="30000"/>
    <n v="0"/>
    <x v="0"/>
    <x v="0"/>
    <x v="1"/>
    <n v="441"/>
    <x v="3"/>
  </r>
  <r>
    <n v="583025"/>
    <x v="1"/>
    <x v="0"/>
    <n v="30000"/>
    <n v="30000"/>
    <n v="0"/>
    <x v="0"/>
    <x v="1"/>
    <x v="1"/>
    <n v="472"/>
    <x v="8"/>
  </r>
  <r>
    <n v="583027"/>
    <x v="0"/>
    <x v="1"/>
    <n v="5000"/>
    <n v="5000"/>
    <n v="0"/>
    <x v="0"/>
    <x v="0"/>
    <x v="2"/>
    <n v="484"/>
    <x v="8"/>
  </r>
  <r>
    <n v="583062"/>
    <x v="0"/>
    <x v="1"/>
    <n v="30000"/>
    <n v="30000"/>
    <n v="0"/>
    <x v="0"/>
    <x v="1"/>
    <x v="1"/>
    <n v="495"/>
    <x v="0"/>
  </r>
  <r>
    <n v="583073"/>
    <x v="0"/>
    <x v="0"/>
    <n v="20000"/>
    <n v="20000"/>
    <n v="0"/>
    <x v="0"/>
    <x v="1"/>
    <x v="2"/>
    <n v="492"/>
    <x v="0"/>
  </r>
  <r>
    <n v="583077"/>
    <x v="0"/>
    <x v="2"/>
    <n v="30000"/>
    <n v="20000"/>
    <n v="1"/>
    <x v="1"/>
    <x v="1"/>
    <x v="0"/>
    <n v="480"/>
    <x v="8"/>
  </r>
  <r>
    <n v="583099"/>
    <x v="0"/>
    <x v="0"/>
    <n v="50000"/>
    <n v="50000"/>
    <n v="0"/>
    <x v="0"/>
    <x v="0"/>
    <x v="1"/>
    <n v="513"/>
    <x v="7"/>
  </r>
  <r>
    <n v="583108"/>
    <x v="1"/>
    <x v="1"/>
    <n v="5000"/>
    <n v="5000"/>
    <n v="0"/>
    <x v="0"/>
    <x v="1"/>
    <x v="1"/>
    <n v="489"/>
    <x v="8"/>
  </r>
  <r>
    <n v="583144"/>
    <x v="0"/>
    <x v="0"/>
    <n v="40000"/>
    <n v="40000"/>
    <n v="0"/>
    <x v="0"/>
    <x v="1"/>
    <x v="0"/>
    <n v="406"/>
    <x v="2"/>
  </r>
  <r>
    <n v="583153"/>
    <x v="0"/>
    <x v="0"/>
    <n v="13000"/>
    <n v="13000"/>
    <n v="0"/>
    <x v="0"/>
    <x v="0"/>
    <x v="0"/>
    <n v="513"/>
    <x v="7"/>
  </r>
  <r>
    <n v="583165"/>
    <x v="1"/>
    <x v="0"/>
    <n v="30000"/>
    <n v="30000"/>
    <n v="0"/>
    <x v="0"/>
    <x v="1"/>
    <x v="1"/>
    <n v="475"/>
    <x v="8"/>
  </r>
  <r>
    <n v="583171"/>
    <x v="1"/>
    <x v="0"/>
    <n v="18000"/>
    <n v="18000"/>
    <n v="0"/>
    <x v="0"/>
    <x v="0"/>
    <x v="1"/>
    <n v="514"/>
    <x v="7"/>
  </r>
  <r>
    <n v="583182"/>
    <x v="0"/>
    <x v="1"/>
    <n v="8000"/>
    <n v="8000"/>
    <n v="0"/>
    <x v="0"/>
    <x v="1"/>
    <x v="1"/>
    <n v="459"/>
    <x v="1"/>
  </r>
  <r>
    <n v="583186"/>
    <x v="1"/>
    <x v="1"/>
    <n v="20000"/>
    <n v="20000"/>
    <n v="0"/>
    <x v="0"/>
    <x v="0"/>
    <x v="0"/>
    <n v="304"/>
    <x v="14"/>
  </r>
  <r>
    <n v="583198"/>
    <x v="0"/>
    <x v="0"/>
    <n v="3000"/>
    <n v="3000"/>
    <n v="0"/>
    <x v="0"/>
    <x v="1"/>
    <x v="2"/>
    <n v="506"/>
    <x v="0"/>
  </r>
  <r>
    <n v="583205"/>
    <x v="1"/>
    <x v="0"/>
    <n v="5000"/>
    <n v="5000"/>
    <n v="0"/>
    <x v="0"/>
    <x v="1"/>
    <x v="2"/>
    <n v="413"/>
    <x v="6"/>
  </r>
  <r>
    <n v="583206"/>
    <x v="1"/>
    <x v="1"/>
    <n v="15000"/>
    <n v="15000"/>
    <n v="0"/>
    <x v="0"/>
    <x v="1"/>
    <x v="2"/>
    <n v="463"/>
    <x v="1"/>
  </r>
  <r>
    <n v="583219"/>
    <x v="1"/>
    <x v="0"/>
    <n v="4500"/>
    <n v="4500"/>
    <n v="0"/>
    <x v="0"/>
    <x v="0"/>
    <x v="2"/>
    <n v="501"/>
    <x v="0"/>
  </r>
  <r>
    <n v="583224"/>
    <x v="0"/>
    <x v="0"/>
    <n v="1700"/>
    <n v="1700"/>
    <n v="0"/>
    <x v="0"/>
    <x v="1"/>
    <x v="1"/>
    <n v="468"/>
    <x v="1"/>
  </r>
  <r>
    <n v="583278"/>
    <x v="0"/>
    <x v="1"/>
    <n v="32966"/>
    <n v="32966"/>
    <n v="0"/>
    <x v="0"/>
    <x v="0"/>
    <x v="1"/>
    <n v="432"/>
    <x v="3"/>
  </r>
  <r>
    <n v="583311"/>
    <x v="0"/>
    <x v="1"/>
    <n v="25000"/>
    <n v="25000"/>
    <n v="0"/>
    <x v="0"/>
    <x v="0"/>
    <x v="0"/>
    <n v="479"/>
    <x v="8"/>
  </r>
  <r>
    <n v="583312"/>
    <x v="0"/>
    <x v="1"/>
    <n v="10000"/>
    <n v="10000"/>
    <n v="0"/>
    <x v="0"/>
    <x v="0"/>
    <x v="0"/>
    <n v="525"/>
    <x v="7"/>
  </r>
  <r>
    <n v="583322"/>
    <x v="0"/>
    <x v="0"/>
    <n v="20000"/>
    <n v="20000"/>
    <n v="0"/>
    <x v="0"/>
    <x v="0"/>
    <x v="1"/>
    <n v="465"/>
    <x v="1"/>
  </r>
  <r>
    <n v="583356"/>
    <x v="0"/>
    <x v="0"/>
    <n v="25000"/>
    <n v="25000"/>
    <n v="0"/>
    <x v="0"/>
    <x v="1"/>
    <x v="0"/>
    <n v="494"/>
    <x v="0"/>
  </r>
  <r>
    <n v="583537"/>
    <x v="0"/>
    <x v="2"/>
    <n v="20000"/>
    <n v="20000"/>
    <n v="0"/>
    <x v="0"/>
    <x v="1"/>
    <x v="2"/>
    <n v="534"/>
    <x v="9"/>
  </r>
  <r>
    <n v="583546"/>
    <x v="0"/>
    <x v="0"/>
    <n v="20000"/>
    <n v="20000"/>
    <n v="0"/>
    <x v="0"/>
    <x v="0"/>
    <x v="1"/>
    <n v="431"/>
    <x v="3"/>
  </r>
  <r>
    <n v="583552"/>
    <x v="0"/>
    <x v="0"/>
    <n v="45000"/>
    <n v="45000"/>
    <n v="0"/>
    <x v="0"/>
    <x v="1"/>
    <x v="0"/>
    <n v="529"/>
    <x v="7"/>
  </r>
  <r>
    <n v="583563"/>
    <x v="1"/>
    <x v="0"/>
    <n v="20000"/>
    <n v="0"/>
    <n v="1"/>
    <x v="1"/>
    <x v="1"/>
    <x v="0"/>
    <n v="451"/>
    <x v="1"/>
  </r>
  <r>
    <n v="583565"/>
    <x v="1"/>
    <x v="1"/>
    <n v="5000"/>
    <n v="5000"/>
    <n v="0"/>
    <x v="0"/>
    <x v="1"/>
    <x v="2"/>
    <n v="464"/>
    <x v="1"/>
  </r>
  <r>
    <n v="583587"/>
    <x v="0"/>
    <x v="0"/>
    <n v="35000"/>
    <n v="35000"/>
    <n v="0"/>
    <x v="0"/>
    <x v="1"/>
    <x v="1"/>
    <n v="439"/>
    <x v="3"/>
  </r>
  <r>
    <n v="583600"/>
    <x v="0"/>
    <x v="0"/>
    <n v="25000"/>
    <n v="25000"/>
    <n v="0"/>
    <x v="0"/>
    <x v="1"/>
    <x v="1"/>
    <n v="555"/>
    <x v="10"/>
  </r>
  <r>
    <n v="583612"/>
    <x v="0"/>
    <x v="0"/>
    <n v="55000"/>
    <n v="55000"/>
    <n v="0"/>
    <x v="0"/>
    <x v="1"/>
    <x v="0"/>
    <n v="530"/>
    <x v="7"/>
  </r>
  <r>
    <n v="583638"/>
    <x v="0"/>
    <x v="0"/>
    <n v="35000"/>
    <n v="35000"/>
    <n v="0"/>
    <x v="0"/>
    <x v="0"/>
    <x v="0"/>
    <n v="521"/>
    <x v="7"/>
  </r>
  <r>
    <n v="583639"/>
    <x v="0"/>
    <x v="0"/>
    <n v="40000"/>
    <n v="40000"/>
    <n v="0"/>
    <x v="0"/>
    <x v="1"/>
    <x v="0"/>
    <n v="462"/>
    <x v="1"/>
  </r>
  <r>
    <n v="583643"/>
    <x v="0"/>
    <x v="0"/>
    <n v="60000"/>
    <n v="60000"/>
    <n v="0"/>
    <x v="0"/>
    <x v="1"/>
    <x v="1"/>
    <n v="496"/>
    <x v="0"/>
  </r>
  <r>
    <n v="583654"/>
    <x v="0"/>
    <x v="0"/>
    <n v="45000"/>
    <n v="45000"/>
    <n v="0"/>
    <x v="0"/>
    <x v="1"/>
    <x v="2"/>
    <n v="481"/>
    <x v="8"/>
  </r>
  <r>
    <n v="583657"/>
    <x v="0"/>
    <x v="1"/>
    <n v="18000"/>
    <n v="18000"/>
    <n v="0"/>
    <x v="0"/>
    <x v="1"/>
    <x v="0"/>
    <n v="498"/>
    <x v="0"/>
  </r>
  <r>
    <n v="583663"/>
    <x v="0"/>
    <x v="1"/>
    <n v="35000"/>
    <n v="35000"/>
    <n v="0"/>
    <x v="0"/>
    <x v="1"/>
    <x v="1"/>
    <n v="470"/>
    <x v="1"/>
  </r>
  <r>
    <n v="583683"/>
    <x v="0"/>
    <x v="0"/>
    <n v="25000"/>
    <n v="25000"/>
    <n v="0"/>
    <x v="0"/>
    <x v="0"/>
    <x v="0"/>
    <n v="500"/>
    <x v="0"/>
  </r>
  <r>
    <n v="583689"/>
    <x v="1"/>
    <x v="0"/>
    <n v="20000"/>
    <n v="20000"/>
    <n v="0"/>
    <x v="0"/>
    <x v="1"/>
    <x v="0"/>
    <n v="466"/>
    <x v="1"/>
  </r>
  <r>
    <n v="583690"/>
    <x v="0"/>
    <x v="1"/>
    <n v="30000"/>
    <n v="30000"/>
    <n v="0"/>
    <x v="0"/>
    <x v="1"/>
    <x v="2"/>
    <n v="483"/>
    <x v="8"/>
  </r>
  <r>
    <n v="583693"/>
    <x v="1"/>
    <x v="0"/>
    <n v="10000"/>
    <n v="10000"/>
    <n v="0"/>
    <x v="0"/>
    <x v="1"/>
    <x v="1"/>
    <n v="350"/>
    <x v="11"/>
  </r>
  <r>
    <n v="583712"/>
    <x v="0"/>
    <x v="0"/>
    <n v="30000"/>
    <n v="30000"/>
    <n v="0"/>
    <x v="0"/>
    <x v="1"/>
    <x v="2"/>
    <n v="518"/>
    <x v="7"/>
  </r>
  <r>
    <n v="583744"/>
    <x v="0"/>
    <x v="0"/>
    <n v="25000"/>
    <n v="25000"/>
    <n v="0"/>
    <x v="0"/>
    <x v="0"/>
    <x v="1"/>
    <n v="442"/>
    <x v="3"/>
  </r>
  <r>
    <n v="583753"/>
    <x v="0"/>
    <x v="0"/>
    <n v="30000"/>
    <n v="30000"/>
    <n v="0"/>
    <x v="0"/>
    <x v="1"/>
    <x v="2"/>
    <n v="539"/>
    <x v="9"/>
  </r>
  <r>
    <n v="583764"/>
    <x v="1"/>
    <x v="1"/>
    <n v="30000"/>
    <n v="30000"/>
    <n v="0"/>
    <x v="0"/>
    <x v="0"/>
    <x v="2"/>
    <n v="444"/>
    <x v="3"/>
  </r>
  <r>
    <n v="583765"/>
    <x v="0"/>
    <x v="1"/>
    <n v="10000"/>
    <n v="10000"/>
    <n v="0"/>
    <x v="0"/>
    <x v="1"/>
    <x v="2"/>
    <n v="506"/>
    <x v="0"/>
  </r>
  <r>
    <n v="583771"/>
    <x v="2"/>
    <x v="2"/>
    <n v="30000"/>
    <n v="30000"/>
    <n v="0"/>
    <x v="0"/>
    <x v="0"/>
    <x v="1"/>
    <n v="467"/>
    <x v="1"/>
  </r>
  <r>
    <n v="583779"/>
    <x v="0"/>
    <x v="1"/>
    <n v="28500"/>
    <n v="28500"/>
    <n v="0"/>
    <x v="0"/>
    <x v="1"/>
    <x v="2"/>
    <n v="450"/>
    <x v="3"/>
  </r>
  <r>
    <n v="583782"/>
    <x v="1"/>
    <x v="0"/>
    <n v="500"/>
    <n v="500"/>
    <n v="0"/>
    <x v="0"/>
    <x v="0"/>
    <x v="1"/>
    <n v="373"/>
    <x v="4"/>
  </r>
  <r>
    <n v="583794"/>
    <x v="0"/>
    <x v="1"/>
    <n v="45000"/>
    <n v="45000"/>
    <n v="0"/>
    <x v="0"/>
    <x v="1"/>
    <x v="0"/>
    <n v="468"/>
    <x v="1"/>
  </r>
  <r>
    <n v="583825"/>
    <x v="0"/>
    <x v="0"/>
    <n v="45000"/>
    <n v="45000"/>
    <n v="0"/>
    <x v="0"/>
    <x v="0"/>
    <x v="1"/>
    <n v="403"/>
    <x v="2"/>
  </r>
  <r>
    <n v="583827"/>
    <x v="0"/>
    <x v="0"/>
    <n v="30000"/>
    <n v="30000"/>
    <n v="0"/>
    <x v="0"/>
    <x v="1"/>
    <x v="0"/>
    <n v="537"/>
    <x v="9"/>
  </r>
  <r>
    <n v="583831"/>
    <x v="2"/>
    <x v="2"/>
    <n v="20000"/>
    <n v="5000"/>
    <n v="1"/>
    <x v="1"/>
    <x v="0"/>
    <x v="0"/>
    <n v="442"/>
    <x v="3"/>
  </r>
  <r>
    <n v="583832"/>
    <x v="0"/>
    <x v="1"/>
    <n v="30000"/>
    <n v="30000"/>
    <n v="0"/>
    <x v="0"/>
    <x v="1"/>
    <x v="1"/>
    <n v="511"/>
    <x v="7"/>
  </r>
  <r>
    <n v="583847"/>
    <x v="1"/>
    <x v="0"/>
    <n v="35000"/>
    <n v="35000"/>
    <n v="0"/>
    <x v="0"/>
    <x v="0"/>
    <x v="0"/>
    <n v="478"/>
    <x v="8"/>
  </r>
  <r>
    <n v="583857"/>
    <x v="0"/>
    <x v="2"/>
    <n v="23000"/>
    <n v="23000"/>
    <n v="0"/>
    <x v="0"/>
    <x v="0"/>
    <x v="0"/>
    <n v="474"/>
    <x v="8"/>
  </r>
  <r>
    <n v="583914"/>
    <x v="0"/>
    <x v="1"/>
    <n v="15000"/>
    <n v="15000"/>
    <n v="0"/>
    <x v="0"/>
    <x v="1"/>
    <x v="0"/>
    <n v="444"/>
    <x v="3"/>
  </r>
  <r>
    <n v="583923"/>
    <x v="1"/>
    <x v="0"/>
    <n v="18000"/>
    <n v="18000"/>
    <n v="0"/>
    <x v="0"/>
    <x v="0"/>
    <x v="1"/>
    <n v="402"/>
    <x v="2"/>
  </r>
  <r>
    <n v="584008"/>
    <x v="0"/>
    <x v="1"/>
    <n v="21000"/>
    <n v="21000"/>
    <n v="0"/>
    <x v="0"/>
    <x v="1"/>
    <x v="0"/>
    <n v="472"/>
    <x v="8"/>
  </r>
  <r>
    <n v="584300"/>
    <x v="0"/>
    <x v="0"/>
    <n v="30000"/>
    <n v="30000"/>
    <n v="0"/>
    <x v="0"/>
    <x v="0"/>
    <x v="0"/>
    <n v="446"/>
    <x v="3"/>
  </r>
  <r>
    <n v="584329"/>
    <x v="0"/>
    <x v="0"/>
    <n v="30000"/>
    <n v="30000"/>
    <n v="0"/>
    <x v="0"/>
    <x v="1"/>
    <x v="0"/>
    <n v="535"/>
    <x v="9"/>
  </r>
  <r>
    <n v="584359"/>
    <x v="1"/>
    <x v="1"/>
    <n v="30000"/>
    <n v="30000"/>
    <n v="0"/>
    <x v="0"/>
    <x v="0"/>
    <x v="1"/>
    <n v="396"/>
    <x v="2"/>
  </r>
  <r>
    <n v="584363"/>
    <x v="0"/>
    <x v="0"/>
    <n v="30000"/>
    <n v="30000"/>
    <n v="0"/>
    <x v="0"/>
    <x v="0"/>
    <x v="1"/>
    <n v="425"/>
    <x v="6"/>
  </r>
  <r>
    <n v="584396"/>
    <x v="1"/>
    <x v="0"/>
    <n v="30000"/>
    <n v="0"/>
    <n v="1"/>
    <x v="1"/>
    <x v="1"/>
    <x v="0"/>
    <n v="461"/>
    <x v="1"/>
  </r>
  <r>
    <n v="584412"/>
    <x v="0"/>
    <x v="1"/>
    <n v="55000"/>
    <n v="55000"/>
    <n v="0"/>
    <x v="0"/>
    <x v="1"/>
    <x v="0"/>
    <n v="535"/>
    <x v="9"/>
  </r>
  <r>
    <n v="584439"/>
    <x v="1"/>
    <x v="0"/>
    <n v="30000"/>
    <n v="30000"/>
    <n v="0"/>
    <x v="0"/>
    <x v="1"/>
    <x v="2"/>
    <n v="526"/>
    <x v="7"/>
  </r>
  <r>
    <n v="584446"/>
    <x v="1"/>
    <x v="1"/>
    <n v="30000"/>
    <n v="30000"/>
    <n v="0"/>
    <x v="0"/>
    <x v="1"/>
    <x v="1"/>
    <n v="443"/>
    <x v="3"/>
  </r>
  <r>
    <n v="584478"/>
    <x v="0"/>
    <x v="1"/>
    <n v="20000"/>
    <n v="20000"/>
    <n v="0"/>
    <x v="0"/>
    <x v="0"/>
    <x v="2"/>
    <n v="494"/>
    <x v="0"/>
  </r>
  <r>
    <n v="584525"/>
    <x v="0"/>
    <x v="0"/>
    <n v="5000"/>
    <n v="5000"/>
    <n v="0"/>
    <x v="0"/>
    <x v="0"/>
    <x v="1"/>
    <n v="448"/>
    <x v="3"/>
  </r>
  <r>
    <n v="584610"/>
    <x v="1"/>
    <x v="0"/>
    <n v="20000"/>
    <n v="20000"/>
    <n v="0"/>
    <x v="0"/>
    <x v="1"/>
    <x v="1"/>
    <n v="524"/>
    <x v="7"/>
  </r>
  <r>
    <n v="584730"/>
    <x v="1"/>
    <x v="0"/>
    <n v="5000"/>
    <n v="5000"/>
    <n v="0"/>
    <x v="0"/>
    <x v="1"/>
    <x v="1"/>
    <n v="491"/>
    <x v="0"/>
  </r>
  <r>
    <n v="584743"/>
    <x v="1"/>
    <x v="1"/>
    <n v="15000"/>
    <n v="15000"/>
    <n v="0"/>
    <x v="0"/>
    <x v="0"/>
    <x v="1"/>
    <n v="390"/>
    <x v="4"/>
  </r>
  <r>
    <n v="584752"/>
    <x v="0"/>
    <x v="0"/>
    <n v="30000"/>
    <n v="30000"/>
    <n v="0"/>
    <x v="0"/>
    <x v="0"/>
    <x v="1"/>
    <n v="457"/>
    <x v="1"/>
  </r>
  <r>
    <n v="584763"/>
    <x v="0"/>
    <x v="1"/>
    <n v="30000"/>
    <n v="30000"/>
    <n v="0"/>
    <x v="0"/>
    <x v="0"/>
    <x v="1"/>
    <n v="463"/>
    <x v="1"/>
  </r>
  <r>
    <n v="584783"/>
    <x v="1"/>
    <x v="1"/>
    <n v="20000"/>
    <n v="20000"/>
    <n v="0"/>
    <x v="0"/>
    <x v="0"/>
    <x v="1"/>
    <n v="483"/>
    <x v="8"/>
  </r>
  <r>
    <n v="584797"/>
    <x v="0"/>
    <x v="1"/>
    <n v="20000"/>
    <n v="20000"/>
    <n v="0"/>
    <x v="0"/>
    <x v="0"/>
    <x v="1"/>
    <n v="453"/>
    <x v="1"/>
  </r>
  <r>
    <n v="584807"/>
    <x v="0"/>
    <x v="0"/>
    <n v="500"/>
    <n v="500"/>
    <n v="0"/>
    <x v="0"/>
    <x v="0"/>
    <x v="1"/>
    <n v="493"/>
    <x v="0"/>
  </r>
  <r>
    <n v="584820"/>
    <x v="0"/>
    <x v="2"/>
    <n v="15000"/>
    <n v="15000"/>
    <n v="0"/>
    <x v="0"/>
    <x v="1"/>
    <x v="2"/>
    <n v="514"/>
    <x v="7"/>
  </r>
  <r>
    <n v="584821"/>
    <x v="1"/>
    <x v="1"/>
    <n v="20000"/>
    <n v="20000"/>
    <n v="0"/>
    <x v="0"/>
    <x v="0"/>
    <x v="1"/>
    <n v="479"/>
    <x v="8"/>
  </r>
  <r>
    <n v="584827"/>
    <x v="1"/>
    <x v="0"/>
    <n v="30000"/>
    <n v="30000"/>
    <n v="0"/>
    <x v="0"/>
    <x v="1"/>
    <x v="0"/>
    <n v="428"/>
    <x v="6"/>
  </r>
  <r>
    <n v="584841"/>
    <x v="0"/>
    <x v="0"/>
    <n v="21300"/>
    <n v="21300"/>
    <n v="0"/>
    <x v="0"/>
    <x v="1"/>
    <x v="0"/>
    <n v="525"/>
    <x v="7"/>
  </r>
  <r>
    <n v="584845"/>
    <x v="0"/>
    <x v="1"/>
    <n v="5000"/>
    <n v="5000"/>
    <n v="0"/>
    <x v="0"/>
    <x v="0"/>
    <x v="1"/>
    <n v="439"/>
    <x v="3"/>
  </r>
  <r>
    <n v="584857"/>
    <x v="1"/>
    <x v="1"/>
    <n v="500"/>
    <n v="500"/>
    <n v="0"/>
    <x v="0"/>
    <x v="1"/>
    <x v="0"/>
    <n v="457"/>
    <x v="1"/>
  </r>
  <r>
    <n v="584880"/>
    <x v="0"/>
    <x v="1"/>
    <n v="10000"/>
    <n v="10000"/>
    <n v="0"/>
    <x v="0"/>
    <x v="1"/>
    <x v="0"/>
    <n v="497"/>
    <x v="0"/>
  </r>
  <r>
    <n v="584881"/>
    <x v="0"/>
    <x v="1"/>
    <n v="500"/>
    <n v="500"/>
    <n v="0"/>
    <x v="0"/>
    <x v="0"/>
    <x v="2"/>
    <n v="530"/>
    <x v="7"/>
  </r>
  <r>
    <n v="584884"/>
    <x v="0"/>
    <x v="1"/>
    <n v="30000"/>
    <n v="30000"/>
    <n v="0"/>
    <x v="0"/>
    <x v="1"/>
    <x v="1"/>
    <n v="445"/>
    <x v="3"/>
  </r>
  <r>
    <n v="584889"/>
    <x v="0"/>
    <x v="1"/>
    <n v="15000"/>
    <n v="15000"/>
    <n v="0"/>
    <x v="0"/>
    <x v="0"/>
    <x v="0"/>
    <n v="477"/>
    <x v="8"/>
  </r>
  <r>
    <n v="584892"/>
    <x v="1"/>
    <x v="1"/>
    <n v="500"/>
    <n v="500"/>
    <n v="0"/>
    <x v="0"/>
    <x v="0"/>
    <x v="1"/>
    <n v="448"/>
    <x v="3"/>
  </r>
  <r>
    <n v="584893"/>
    <x v="1"/>
    <x v="0"/>
    <n v="1000"/>
    <n v="1000"/>
    <n v="0"/>
    <x v="0"/>
    <x v="1"/>
    <x v="1"/>
    <n v="483"/>
    <x v="8"/>
  </r>
  <r>
    <n v="584901"/>
    <x v="1"/>
    <x v="0"/>
    <n v="5000"/>
    <n v="5000"/>
    <n v="0"/>
    <x v="0"/>
    <x v="1"/>
    <x v="1"/>
    <n v="449"/>
    <x v="3"/>
  </r>
  <r>
    <n v="584930"/>
    <x v="0"/>
    <x v="1"/>
    <n v="45000"/>
    <n v="45000"/>
    <n v="0"/>
    <x v="0"/>
    <x v="1"/>
    <x v="0"/>
    <n v="536"/>
    <x v="9"/>
  </r>
  <r>
    <n v="584931"/>
    <x v="1"/>
    <x v="0"/>
    <n v="20000"/>
    <n v="20000"/>
    <n v="0"/>
    <x v="0"/>
    <x v="1"/>
    <x v="0"/>
    <n v="494"/>
    <x v="0"/>
  </r>
  <r>
    <n v="584932"/>
    <x v="1"/>
    <x v="0"/>
    <n v="40000"/>
    <n v="40000"/>
    <n v="0"/>
    <x v="0"/>
    <x v="1"/>
    <x v="0"/>
    <n v="489"/>
    <x v="8"/>
  </r>
  <r>
    <n v="584939"/>
    <x v="0"/>
    <x v="1"/>
    <n v="25000"/>
    <n v="25000"/>
    <n v="0"/>
    <x v="0"/>
    <x v="1"/>
    <x v="1"/>
    <n v="481"/>
    <x v="8"/>
  </r>
  <r>
    <n v="584951"/>
    <x v="0"/>
    <x v="0"/>
    <n v="50000"/>
    <n v="50000"/>
    <n v="0"/>
    <x v="0"/>
    <x v="1"/>
    <x v="2"/>
    <n v="483"/>
    <x v="8"/>
  </r>
  <r>
    <n v="584952"/>
    <x v="0"/>
    <x v="0"/>
    <n v="20000"/>
    <n v="20000"/>
    <n v="0"/>
    <x v="0"/>
    <x v="0"/>
    <x v="1"/>
    <n v="492"/>
    <x v="0"/>
  </r>
  <r>
    <n v="584956"/>
    <x v="1"/>
    <x v="0"/>
    <n v="10000"/>
    <n v="10000"/>
    <n v="0"/>
    <x v="0"/>
    <x v="1"/>
    <x v="1"/>
    <n v="467"/>
    <x v="1"/>
  </r>
  <r>
    <n v="584959"/>
    <x v="0"/>
    <x v="2"/>
    <n v="32000"/>
    <n v="32000"/>
    <n v="0"/>
    <x v="0"/>
    <x v="0"/>
    <x v="0"/>
    <n v="413"/>
    <x v="6"/>
  </r>
  <r>
    <n v="584973"/>
    <x v="0"/>
    <x v="0"/>
    <n v="45300"/>
    <n v="45300"/>
    <n v="0"/>
    <x v="0"/>
    <x v="1"/>
    <x v="0"/>
    <n v="449"/>
    <x v="3"/>
  </r>
  <r>
    <n v="584975"/>
    <x v="2"/>
    <x v="0"/>
    <n v="20000"/>
    <n v="20000"/>
    <n v="0"/>
    <x v="0"/>
    <x v="1"/>
    <x v="1"/>
    <n v="475"/>
    <x v="8"/>
  </r>
  <r>
    <n v="584987"/>
    <x v="1"/>
    <x v="0"/>
    <n v="17500"/>
    <n v="17500"/>
    <n v="0"/>
    <x v="0"/>
    <x v="0"/>
    <x v="1"/>
    <n v="454"/>
    <x v="1"/>
  </r>
  <r>
    <n v="584988"/>
    <x v="0"/>
    <x v="0"/>
    <n v="30000"/>
    <n v="30000"/>
    <n v="0"/>
    <x v="0"/>
    <x v="1"/>
    <x v="0"/>
    <n v="455"/>
    <x v="1"/>
  </r>
  <r>
    <n v="584997"/>
    <x v="0"/>
    <x v="0"/>
    <n v="40000"/>
    <n v="40000"/>
    <n v="0"/>
    <x v="0"/>
    <x v="1"/>
    <x v="0"/>
    <n v="533"/>
    <x v="9"/>
  </r>
  <r>
    <n v="584998"/>
    <x v="1"/>
    <x v="0"/>
    <n v="1000"/>
    <n v="1000"/>
    <n v="0"/>
    <x v="0"/>
    <x v="1"/>
    <x v="0"/>
    <n v="432"/>
    <x v="3"/>
  </r>
  <r>
    <n v="585001"/>
    <x v="0"/>
    <x v="0"/>
    <n v="30000"/>
    <n v="30000"/>
    <n v="0"/>
    <x v="0"/>
    <x v="0"/>
    <x v="1"/>
    <n v="430"/>
    <x v="6"/>
  </r>
  <r>
    <n v="585005"/>
    <x v="0"/>
    <x v="1"/>
    <n v="27780"/>
    <n v="27780"/>
    <n v="0"/>
    <x v="0"/>
    <x v="1"/>
    <x v="0"/>
    <n v="488"/>
    <x v="8"/>
  </r>
  <r>
    <n v="585006"/>
    <x v="0"/>
    <x v="2"/>
    <n v="25000"/>
    <n v="25000"/>
    <n v="0"/>
    <x v="0"/>
    <x v="0"/>
    <x v="1"/>
    <n v="411"/>
    <x v="6"/>
  </r>
  <r>
    <n v="585015"/>
    <x v="0"/>
    <x v="0"/>
    <n v="3000"/>
    <n v="3000"/>
    <n v="0"/>
    <x v="0"/>
    <x v="0"/>
    <x v="0"/>
    <n v="440"/>
    <x v="3"/>
  </r>
  <r>
    <n v="585016"/>
    <x v="0"/>
    <x v="1"/>
    <n v="11500"/>
    <n v="11500"/>
    <n v="0"/>
    <x v="0"/>
    <x v="1"/>
    <x v="1"/>
    <n v="517"/>
    <x v="7"/>
  </r>
  <r>
    <n v="585019"/>
    <x v="0"/>
    <x v="0"/>
    <n v="30000"/>
    <n v="30000"/>
    <n v="0"/>
    <x v="0"/>
    <x v="1"/>
    <x v="2"/>
    <n v="502"/>
    <x v="0"/>
  </r>
  <r>
    <n v="585039"/>
    <x v="1"/>
    <x v="0"/>
    <n v="10000"/>
    <n v="10000"/>
    <n v="0"/>
    <x v="0"/>
    <x v="1"/>
    <x v="1"/>
    <n v="396"/>
    <x v="2"/>
  </r>
  <r>
    <n v="585043"/>
    <x v="2"/>
    <x v="2"/>
    <n v="10000"/>
    <n v="10000"/>
    <n v="0"/>
    <x v="0"/>
    <x v="0"/>
    <x v="1"/>
    <n v="411"/>
    <x v="6"/>
  </r>
  <r>
    <n v="585044"/>
    <x v="1"/>
    <x v="1"/>
    <n v="25000"/>
    <n v="25000"/>
    <n v="0"/>
    <x v="0"/>
    <x v="0"/>
    <x v="0"/>
    <n v="466"/>
    <x v="1"/>
  </r>
  <r>
    <n v="585048"/>
    <x v="1"/>
    <x v="0"/>
    <n v="30000"/>
    <n v="30000"/>
    <n v="0"/>
    <x v="0"/>
    <x v="1"/>
    <x v="1"/>
    <n v="452"/>
    <x v="1"/>
  </r>
  <r>
    <n v="585051"/>
    <x v="0"/>
    <x v="2"/>
    <n v="65000"/>
    <n v="65000"/>
    <n v="0"/>
    <x v="0"/>
    <x v="1"/>
    <x v="2"/>
    <n v="396"/>
    <x v="2"/>
  </r>
  <r>
    <n v="585055"/>
    <x v="1"/>
    <x v="0"/>
    <n v="500"/>
    <n v="500"/>
    <n v="0"/>
    <x v="0"/>
    <x v="0"/>
    <x v="1"/>
    <n v="407"/>
    <x v="2"/>
  </r>
  <r>
    <n v="585062"/>
    <x v="0"/>
    <x v="2"/>
    <n v="40000"/>
    <n v="40000"/>
    <n v="0"/>
    <x v="0"/>
    <x v="1"/>
    <x v="0"/>
    <n v="495"/>
    <x v="0"/>
  </r>
  <r>
    <n v="585072"/>
    <x v="1"/>
    <x v="0"/>
    <n v="2000"/>
    <n v="2000"/>
    <n v="0"/>
    <x v="0"/>
    <x v="1"/>
    <x v="1"/>
    <n v="500"/>
    <x v="0"/>
  </r>
  <r>
    <n v="585080"/>
    <x v="0"/>
    <x v="1"/>
    <n v="5000"/>
    <n v="5000"/>
    <n v="0"/>
    <x v="0"/>
    <x v="1"/>
    <x v="1"/>
    <n v="510"/>
    <x v="0"/>
  </r>
  <r>
    <n v="585086"/>
    <x v="0"/>
    <x v="0"/>
    <n v="20000"/>
    <n v="20000"/>
    <n v="0"/>
    <x v="0"/>
    <x v="1"/>
    <x v="0"/>
    <n v="475"/>
    <x v="8"/>
  </r>
  <r>
    <n v="585093"/>
    <x v="0"/>
    <x v="1"/>
    <n v="25000"/>
    <n v="25000"/>
    <n v="0"/>
    <x v="0"/>
    <x v="1"/>
    <x v="1"/>
    <n v="468"/>
    <x v="1"/>
  </r>
  <r>
    <n v="585099"/>
    <x v="0"/>
    <x v="1"/>
    <n v="30000"/>
    <n v="30000"/>
    <n v="0"/>
    <x v="0"/>
    <x v="1"/>
    <x v="0"/>
    <n v="453"/>
    <x v="1"/>
  </r>
  <r>
    <n v="585107"/>
    <x v="2"/>
    <x v="1"/>
    <n v="35000"/>
    <n v="35000"/>
    <n v="0"/>
    <x v="0"/>
    <x v="0"/>
    <x v="2"/>
    <n v="518"/>
    <x v="7"/>
  </r>
  <r>
    <n v="585115"/>
    <x v="1"/>
    <x v="0"/>
    <n v="5000"/>
    <n v="5000"/>
    <n v="0"/>
    <x v="0"/>
    <x v="1"/>
    <x v="2"/>
    <n v="482"/>
    <x v="8"/>
  </r>
  <r>
    <n v="585117"/>
    <x v="2"/>
    <x v="0"/>
    <n v="30000"/>
    <n v="30000"/>
    <n v="0"/>
    <x v="0"/>
    <x v="0"/>
    <x v="2"/>
    <n v="485"/>
    <x v="8"/>
  </r>
  <r>
    <n v="585120"/>
    <x v="1"/>
    <x v="1"/>
    <n v="10000"/>
    <n v="10000"/>
    <n v="0"/>
    <x v="0"/>
    <x v="0"/>
    <x v="1"/>
    <n v="438"/>
    <x v="3"/>
  </r>
  <r>
    <n v="585140"/>
    <x v="0"/>
    <x v="0"/>
    <n v="20000"/>
    <n v="12832"/>
    <n v="1"/>
    <x v="1"/>
    <x v="0"/>
    <x v="2"/>
    <n v="499"/>
    <x v="0"/>
  </r>
  <r>
    <n v="585173"/>
    <x v="0"/>
    <x v="1"/>
    <n v="6000"/>
    <n v="6000"/>
    <n v="0"/>
    <x v="0"/>
    <x v="0"/>
    <x v="1"/>
    <n v="391"/>
    <x v="2"/>
  </r>
  <r>
    <n v="585174"/>
    <x v="1"/>
    <x v="0"/>
    <n v="30000"/>
    <n v="30000"/>
    <n v="0"/>
    <x v="0"/>
    <x v="0"/>
    <x v="1"/>
    <n v="428"/>
    <x v="6"/>
  </r>
  <r>
    <n v="585178"/>
    <x v="1"/>
    <x v="0"/>
    <n v="20000"/>
    <n v="20000"/>
    <n v="0"/>
    <x v="0"/>
    <x v="0"/>
    <x v="1"/>
    <n v="405"/>
    <x v="2"/>
  </r>
  <r>
    <n v="585190"/>
    <x v="1"/>
    <x v="0"/>
    <n v="40000"/>
    <n v="40000"/>
    <n v="0"/>
    <x v="0"/>
    <x v="1"/>
    <x v="2"/>
    <n v="493"/>
    <x v="0"/>
  </r>
  <r>
    <n v="585203"/>
    <x v="0"/>
    <x v="0"/>
    <n v="20000"/>
    <n v="20000"/>
    <n v="0"/>
    <x v="0"/>
    <x v="1"/>
    <x v="0"/>
    <n v="487"/>
    <x v="8"/>
  </r>
  <r>
    <n v="585214"/>
    <x v="1"/>
    <x v="2"/>
    <n v="22000"/>
    <n v="22000"/>
    <n v="0"/>
    <x v="0"/>
    <x v="0"/>
    <x v="1"/>
    <n v="426"/>
    <x v="6"/>
  </r>
  <r>
    <n v="585228"/>
    <x v="0"/>
    <x v="0"/>
    <n v="40500"/>
    <n v="40500"/>
    <n v="0"/>
    <x v="0"/>
    <x v="0"/>
    <x v="2"/>
    <n v="471"/>
    <x v="8"/>
  </r>
  <r>
    <n v="585230"/>
    <x v="1"/>
    <x v="0"/>
    <n v="22000"/>
    <n v="22000"/>
    <n v="0"/>
    <x v="0"/>
    <x v="1"/>
    <x v="0"/>
    <n v="517"/>
    <x v="7"/>
  </r>
  <r>
    <n v="585243"/>
    <x v="0"/>
    <x v="2"/>
    <n v="30000"/>
    <n v="30000"/>
    <n v="0"/>
    <x v="0"/>
    <x v="0"/>
    <x v="0"/>
    <n v="453"/>
    <x v="1"/>
  </r>
  <r>
    <n v="585252"/>
    <x v="1"/>
    <x v="0"/>
    <n v="20000"/>
    <n v="20000"/>
    <n v="0"/>
    <x v="0"/>
    <x v="1"/>
    <x v="1"/>
    <n v="393"/>
    <x v="2"/>
  </r>
  <r>
    <n v="585262"/>
    <x v="0"/>
    <x v="0"/>
    <n v="16000"/>
    <n v="16000"/>
    <n v="0"/>
    <x v="0"/>
    <x v="1"/>
    <x v="1"/>
    <n v="474"/>
    <x v="8"/>
  </r>
  <r>
    <n v="585273"/>
    <x v="1"/>
    <x v="0"/>
    <n v="30000"/>
    <n v="30000"/>
    <n v="0"/>
    <x v="0"/>
    <x v="1"/>
    <x v="1"/>
    <n v="400"/>
    <x v="2"/>
  </r>
  <r>
    <n v="585278"/>
    <x v="0"/>
    <x v="1"/>
    <n v="50000"/>
    <n v="50000"/>
    <n v="0"/>
    <x v="0"/>
    <x v="0"/>
    <x v="1"/>
    <n v="390"/>
    <x v="4"/>
  </r>
  <r>
    <n v="585280"/>
    <x v="1"/>
    <x v="2"/>
    <n v="25000"/>
    <n v="25000"/>
    <n v="0"/>
    <x v="0"/>
    <x v="1"/>
    <x v="2"/>
    <n v="475"/>
    <x v="8"/>
  </r>
  <r>
    <n v="585284"/>
    <x v="0"/>
    <x v="1"/>
    <n v="30000"/>
    <n v="30000"/>
    <n v="0"/>
    <x v="0"/>
    <x v="0"/>
    <x v="1"/>
    <n v="492"/>
    <x v="0"/>
  </r>
  <r>
    <n v="585286"/>
    <x v="0"/>
    <x v="0"/>
    <n v="40000"/>
    <n v="40000"/>
    <n v="0"/>
    <x v="0"/>
    <x v="1"/>
    <x v="1"/>
    <n v="563"/>
    <x v="10"/>
  </r>
  <r>
    <n v="585293"/>
    <x v="1"/>
    <x v="0"/>
    <n v="30000"/>
    <n v="30000"/>
    <n v="0"/>
    <x v="0"/>
    <x v="0"/>
    <x v="1"/>
    <n v="404"/>
    <x v="2"/>
  </r>
  <r>
    <n v="585299"/>
    <x v="0"/>
    <x v="0"/>
    <n v="50000"/>
    <n v="50000"/>
    <n v="0"/>
    <x v="0"/>
    <x v="1"/>
    <x v="1"/>
    <n v="490"/>
    <x v="8"/>
  </r>
  <r>
    <n v="585316"/>
    <x v="1"/>
    <x v="0"/>
    <n v="25000"/>
    <n v="25000"/>
    <n v="0"/>
    <x v="0"/>
    <x v="1"/>
    <x v="2"/>
    <n v="476"/>
    <x v="8"/>
  </r>
  <r>
    <n v="585319"/>
    <x v="0"/>
    <x v="1"/>
    <n v="20000"/>
    <n v="20000"/>
    <n v="0"/>
    <x v="0"/>
    <x v="0"/>
    <x v="1"/>
    <n v="488"/>
    <x v="8"/>
  </r>
  <r>
    <n v="585320"/>
    <x v="1"/>
    <x v="0"/>
    <n v="1000"/>
    <n v="1000"/>
    <n v="0"/>
    <x v="0"/>
    <x v="0"/>
    <x v="2"/>
    <n v="477"/>
    <x v="8"/>
  </r>
  <r>
    <n v="585322"/>
    <x v="1"/>
    <x v="0"/>
    <n v="35000"/>
    <n v="35000"/>
    <n v="0"/>
    <x v="0"/>
    <x v="0"/>
    <x v="0"/>
    <n v="437"/>
    <x v="3"/>
  </r>
  <r>
    <n v="585352"/>
    <x v="0"/>
    <x v="0"/>
    <n v="500"/>
    <n v="500"/>
    <n v="0"/>
    <x v="0"/>
    <x v="0"/>
    <x v="1"/>
    <n v="455"/>
    <x v="1"/>
  </r>
  <r>
    <n v="585355"/>
    <x v="0"/>
    <x v="0"/>
    <n v="30000"/>
    <n v="30000"/>
    <n v="0"/>
    <x v="0"/>
    <x v="0"/>
    <x v="1"/>
    <n v="438"/>
    <x v="3"/>
  </r>
  <r>
    <n v="585356"/>
    <x v="1"/>
    <x v="0"/>
    <n v="500"/>
    <n v="500"/>
    <n v="0"/>
    <x v="0"/>
    <x v="1"/>
    <x v="0"/>
    <n v="517"/>
    <x v="7"/>
  </r>
  <r>
    <n v="585363"/>
    <x v="0"/>
    <x v="0"/>
    <n v="3000"/>
    <n v="3000"/>
    <n v="0"/>
    <x v="0"/>
    <x v="1"/>
    <x v="1"/>
    <n v="487"/>
    <x v="8"/>
  </r>
  <r>
    <n v="585365"/>
    <x v="0"/>
    <x v="0"/>
    <n v="35000"/>
    <n v="35000"/>
    <n v="0"/>
    <x v="0"/>
    <x v="1"/>
    <x v="1"/>
    <n v="470"/>
    <x v="1"/>
  </r>
  <r>
    <n v="585374"/>
    <x v="1"/>
    <x v="0"/>
    <n v="30000"/>
    <n v="30000"/>
    <n v="0"/>
    <x v="0"/>
    <x v="1"/>
    <x v="1"/>
    <n v="440"/>
    <x v="3"/>
  </r>
  <r>
    <n v="585442"/>
    <x v="0"/>
    <x v="0"/>
    <n v="25000"/>
    <n v="25000"/>
    <n v="0"/>
    <x v="0"/>
    <x v="1"/>
    <x v="0"/>
    <n v="491"/>
    <x v="0"/>
  </r>
  <r>
    <n v="585449"/>
    <x v="0"/>
    <x v="1"/>
    <n v="40000"/>
    <n v="40000"/>
    <n v="0"/>
    <x v="0"/>
    <x v="1"/>
    <x v="0"/>
    <n v="537"/>
    <x v="9"/>
  </r>
  <r>
    <n v="585450"/>
    <x v="1"/>
    <x v="0"/>
    <n v="20000"/>
    <n v="3000"/>
    <n v="1"/>
    <x v="1"/>
    <x v="0"/>
    <x v="1"/>
    <n v="421"/>
    <x v="6"/>
  </r>
  <r>
    <n v="585452"/>
    <x v="1"/>
    <x v="0"/>
    <n v="1000"/>
    <n v="1000"/>
    <n v="0"/>
    <x v="0"/>
    <x v="0"/>
    <x v="0"/>
    <n v="439"/>
    <x v="3"/>
  </r>
  <r>
    <n v="585454"/>
    <x v="1"/>
    <x v="0"/>
    <n v="50000"/>
    <n v="50000"/>
    <n v="0"/>
    <x v="0"/>
    <x v="0"/>
    <x v="1"/>
    <n v="377"/>
    <x v="4"/>
  </r>
  <r>
    <n v="585461"/>
    <x v="0"/>
    <x v="1"/>
    <n v="23000"/>
    <n v="23000"/>
    <n v="0"/>
    <x v="0"/>
    <x v="0"/>
    <x v="0"/>
    <n v="513"/>
    <x v="7"/>
  </r>
  <r>
    <n v="585473"/>
    <x v="1"/>
    <x v="0"/>
    <n v="2000"/>
    <n v="2000"/>
    <n v="0"/>
    <x v="0"/>
    <x v="0"/>
    <x v="1"/>
    <n v="350"/>
    <x v="11"/>
  </r>
  <r>
    <n v="585500"/>
    <x v="0"/>
    <x v="0"/>
    <n v="7600"/>
    <n v="7600"/>
    <n v="0"/>
    <x v="0"/>
    <x v="1"/>
    <x v="0"/>
    <n v="458"/>
    <x v="1"/>
  </r>
  <r>
    <n v="585501"/>
    <x v="0"/>
    <x v="1"/>
    <n v="3700"/>
    <n v="3700"/>
    <n v="0"/>
    <x v="0"/>
    <x v="1"/>
    <x v="0"/>
    <n v="500"/>
    <x v="0"/>
  </r>
  <r>
    <n v="585502"/>
    <x v="0"/>
    <x v="2"/>
    <n v="6000"/>
    <n v="6000"/>
    <n v="0"/>
    <x v="0"/>
    <x v="0"/>
    <x v="1"/>
    <n v="418"/>
    <x v="6"/>
  </r>
  <r>
    <n v="585504"/>
    <x v="2"/>
    <x v="2"/>
    <n v="25000"/>
    <n v="25000"/>
    <n v="0"/>
    <x v="0"/>
    <x v="1"/>
    <x v="1"/>
    <n v="480"/>
    <x v="8"/>
  </r>
  <r>
    <n v="585536"/>
    <x v="0"/>
    <x v="1"/>
    <n v="35000"/>
    <n v="35000"/>
    <n v="0"/>
    <x v="0"/>
    <x v="0"/>
    <x v="1"/>
    <n v="465"/>
    <x v="1"/>
  </r>
  <r>
    <n v="585538"/>
    <x v="0"/>
    <x v="1"/>
    <n v="20000"/>
    <n v="20000"/>
    <n v="0"/>
    <x v="0"/>
    <x v="1"/>
    <x v="0"/>
    <n v="441"/>
    <x v="3"/>
  </r>
  <r>
    <n v="585542"/>
    <x v="1"/>
    <x v="0"/>
    <n v="25000"/>
    <n v="25000"/>
    <n v="0"/>
    <x v="0"/>
    <x v="0"/>
    <x v="1"/>
    <n v="399"/>
    <x v="2"/>
  </r>
  <r>
    <n v="585547"/>
    <x v="0"/>
    <x v="1"/>
    <n v="30000"/>
    <n v="30000"/>
    <n v="0"/>
    <x v="0"/>
    <x v="0"/>
    <x v="1"/>
    <n v="422"/>
    <x v="6"/>
  </r>
  <r>
    <n v="585552"/>
    <x v="1"/>
    <x v="0"/>
    <n v="7600"/>
    <n v="7600"/>
    <n v="0"/>
    <x v="0"/>
    <x v="0"/>
    <x v="0"/>
    <n v="440"/>
    <x v="3"/>
  </r>
  <r>
    <n v="585556"/>
    <x v="2"/>
    <x v="2"/>
    <n v="9600"/>
    <n v="9600"/>
    <n v="0"/>
    <x v="0"/>
    <x v="0"/>
    <x v="1"/>
    <n v="442"/>
    <x v="3"/>
  </r>
  <r>
    <n v="585573"/>
    <x v="1"/>
    <x v="0"/>
    <n v="20000"/>
    <n v="0"/>
    <n v="1"/>
    <x v="1"/>
    <x v="0"/>
    <x v="1"/>
    <n v="354"/>
    <x v="5"/>
  </r>
  <r>
    <n v="585575"/>
    <x v="0"/>
    <x v="1"/>
    <n v="5000"/>
    <n v="5000"/>
    <n v="0"/>
    <x v="0"/>
    <x v="1"/>
    <x v="0"/>
    <n v="470"/>
    <x v="1"/>
  </r>
  <r>
    <n v="585578"/>
    <x v="0"/>
    <x v="0"/>
    <n v="25000"/>
    <n v="25000"/>
    <n v="0"/>
    <x v="0"/>
    <x v="1"/>
    <x v="2"/>
    <n v="452"/>
    <x v="1"/>
  </r>
  <r>
    <n v="585587"/>
    <x v="2"/>
    <x v="1"/>
    <n v="25000"/>
    <n v="25000"/>
    <n v="0"/>
    <x v="0"/>
    <x v="1"/>
    <x v="2"/>
    <n v="520"/>
    <x v="7"/>
  </r>
  <r>
    <n v="585600"/>
    <x v="0"/>
    <x v="0"/>
    <n v="20000"/>
    <n v="0"/>
    <n v="1"/>
    <x v="1"/>
    <x v="0"/>
    <x v="0"/>
    <n v="437"/>
    <x v="3"/>
  </r>
  <r>
    <n v="585614"/>
    <x v="1"/>
    <x v="0"/>
    <n v="500"/>
    <n v="500"/>
    <n v="0"/>
    <x v="0"/>
    <x v="0"/>
    <x v="1"/>
    <n v="405"/>
    <x v="2"/>
  </r>
  <r>
    <n v="585617"/>
    <x v="0"/>
    <x v="0"/>
    <n v="1000"/>
    <n v="1000"/>
    <n v="0"/>
    <x v="0"/>
    <x v="0"/>
    <x v="0"/>
    <n v="500"/>
    <x v="0"/>
  </r>
  <r>
    <n v="585621"/>
    <x v="0"/>
    <x v="1"/>
    <n v="5000"/>
    <n v="5000"/>
    <n v="0"/>
    <x v="0"/>
    <x v="0"/>
    <x v="1"/>
    <n v="425"/>
    <x v="6"/>
  </r>
  <r>
    <n v="585626"/>
    <x v="1"/>
    <x v="0"/>
    <n v="20000"/>
    <n v="20000"/>
    <n v="0"/>
    <x v="0"/>
    <x v="1"/>
    <x v="0"/>
    <n v="440"/>
    <x v="3"/>
  </r>
  <r>
    <n v="585633"/>
    <x v="1"/>
    <x v="0"/>
    <n v="1400"/>
    <n v="0"/>
    <n v="1"/>
    <x v="1"/>
    <x v="0"/>
    <x v="1"/>
    <n v="342"/>
    <x v="11"/>
  </r>
  <r>
    <n v="585642"/>
    <x v="0"/>
    <x v="1"/>
    <n v="30000"/>
    <n v="30000"/>
    <n v="0"/>
    <x v="0"/>
    <x v="1"/>
    <x v="0"/>
    <n v="445"/>
    <x v="3"/>
  </r>
  <r>
    <n v="585656"/>
    <x v="0"/>
    <x v="2"/>
    <n v="19000"/>
    <n v="19000"/>
    <n v="0"/>
    <x v="0"/>
    <x v="0"/>
    <x v="1"/>
    <n v="465"/>
    <x v="1"/>
  </r>
  <r>
    <n v="585661"/>
    <x v="0"/>
    <x v="1"/>
    <n v="22000"/>
    <n v="22000"/>
    <n v="0"/>
    <x v="0"/>
    <x v="0"/>
    <x v="1"/>
    <n v="498"/>
    <x v="0"/>
  </r>
  <r>
    <n v="585666"/>
    <x v="0"/>
    <x v="1"/>
    <n v="70000"/>
    <n v="70000"/>
    <n v="0"/>
    <x v="0"/>
    <x v="1"/>
    <x v="0"/>
    <n v="532"/>
    <x v="9"/>
  </r>
  <r>
    <n v="585670"/>
    <x v="0"/>
    <x v="0"/>
    <n v="35000"/>
    <n v="35000"/>
    <n v="0"/>
    <x v="0"/>
    <x v="0"/>
    <x v="1"/>
    <n v="449"/>
    <x v="3"/>
  </r>
  <r>
    <n v="585671"/>
    <x v="0"/>
    <x v="0"/>
    <n v="22000"/>
    <n v="22000"/>
    <n v="0"/>
    <x v="0"/>
    <x v="0"/>
    <x v="1"/>
    <n v="405"/>
    <x v="2"/>
  </r>
  <r>
    <n v="585673"/>
    <x v="0"/>
    <x v="1"/>
    <n v="20000"/>
    <n v="20000"/>
    <n v="0"/>
    <x v="0"/>
    <x v="0"/>
    <x v="2"/>
    <n v="380"/>
    <x v="4"/>
  </r>
  <r>
    <n v="585680"/>
    <x v="0"/>
    <x v="0"/>
    <n v="25000"/>
    <n v="25000"/>
    <n v="0"/>
    <x v="0"/>
    <x v="0"/>
    <x v="1"/>
    <n v="476"/>
    <x v="8"/>
  </r>
  <r>
    <n v="585685"/>
    <x v="1"/>
    <x v="0"/>
    <n v="30000"/>
    <n v="30000"/>
    <n v="0"/>
    <x v="0"/>
    <x v="0"/>
    <x v="1"/>
    <n v="452"/>
    <x v="1"/>
  </r>
  <r>
    <n v="585692"/>
    <x v="1"/>
    <x v="0"/>
    <n v="5000"/>
    <n v="5000"/>
    <n v="0"/>
    <x v="0"/>
    <x v="0"/>
    <x v="0"/>
    <n v="385"/>
    <x v="4"/>
  </r>
  <r>
    <n v="585706"/>
    <x v="1"/>
    <x v="1"/>
    <n v="15000"/>
    <n v="15000"/>
    <n v="0"/>
    <x v="0"/>
    <x v="0"/>
    <x v="1"/>
    <n v="454"/>
    <x v="1"/>
  </r>
  <r>
    <n v="585709"/>
    <x v="2"/>
    <x v="0"/>
    <n v="40000"/>
    <n v="40000"/>
    <n v="0"/>
    <x v="0"/>
    <x v="1"/>
    <x v="1"/>
    <n v="452"/>
    <x v="1"/>
  </r>
  <r>
    <n v="585716"/>
    <x v="0"/>
    <x v="0"/>
    <n v="30000"/>
    <n v="30000"/>
    <n v="0"/>
    <x v="0"/>
    <x v="1"/>
    <x v="1"/>
    <n v="483"/>
    <x v="8"/>
  </r>
  <r>
    <n v="585731"/>
    <x v="0"/>
    <x v="0"/>
    <n v="10000"/>
    <n v="10000"/>
    <n v="0"/>
    <x v="0"/>
    <x v="0"/>
    <x v="1"/>
    <n v="484"/>
    <x v="8"/>
  </r>
  <r>
    <n v="585735"/>
    <x v="2"/>
    <x v="2"/>
    <n v="15000"/>
    <n v="15000"/>
    <n v="0"/>
    <x v="0"/>
    <x v="0"/>
    <x v="1"/>
    <n v="410"/>
    <x v="2"/>
  </r>
  <r>
    <n v="585749"/>
    <x v="0"/>
    <x v="1"/>
    <n v="30000"/>
    <n v="10500"/>
    <n v="1"/>
    <x v="1"/>
    <x v="0"/>
    <x v="1"/>
    <n v="479"/>
    <x v="8"/>
  </r>
  <r>
    <n v="585753"/>
    <x v="1"/>
    <x v="0"/>
    <n v="22000"/>
    <n v="22000"/>
    <n v="0"/>
    <x v="0"/>
    <x v="1"/>
    <x v="0"/>
    <n v="434"/>
    <x v="3"/>
  </r>
  <r>
    <n v="585761"/>
    <x v="1"/>
    <x v="0"/>
    <n v="30000"/>
    <n v="30000"/>
    <n v="0"/>
    <x v="0"/>
    <x v="1"/>
    <x v="0"/>
    <n v="481"/>
    <x v="8"/>
  </r>
  <r>
    <n v="585796"/>
    <x v="1"/>
    <x v="0"/>
    <n v="14000"/>
    <n v="14000"/>
    <n v="0"/>
    <x v="0"/>
    <x v="1"/>
    <x v="0"/>
    <n v="449"/>
    <x v="3"/>
  </r>
  <r>
    <n v="585800"/>
    <x v="1"/>
    <x v="0"/>
    <n v="30000"/>
    <n v="0"/>
    <n v="1"/>
    <x v="1"/>
    <x v="1"/>
    <x v="1"/>
    <n v="379"/>
    <x v="4"/>
  </r>
  <r>
    <n v="585846"/>
    <x v="1"/>
    <x v="0"/>
    <n v="17000"/>
    <n v="0"/>
    <n v="1"/>
    <x v="1"/>
    <x v="0"/>
    <x v="2"/>
    <n v="360"/>
    <x v="5"/>
  </r>
  <r>
    <n v="585853"/>
    <x v="0"/>
    <x v="0"/>
    <n v="30000"/>
    <n v="0"/>
    <n v="1"/>
    <x v="1"/>
    <x v="0"/>
    <x v="2"/>
    <n v="457"/>
    <x v="1"/>
  </r>
  <r>
    <n v="585854"/>
    <x v="0"/>
    <x v="1"/>
    <n v="6000"/>
    <n v="6000"/>
    <n v="0"/>
    <x v="0"/>
    <x v="1"/>
    <x v="0"/>
    <n v="512"/>
    <x v="7"/>
  </r>
  <r>
    <n v="585855"/>
    <x v="1"/>
    <x v="0"/>
    <n v="17000"/>
    <n v="17000"/>
    <n v="0"/>
    <x v="0"/>
    <x v="0"/>
    <x v="1"/>
    <n v="473"/>
    <x v="8"/>
  </r>
  <r>
    <n v="585861"/>
    <x v="0"/>
    <x v="0"/>
    <n v="1000"/>
    <n v="1000"/>
    <n v="0"/>
    <x v="0"/>
    <x v="0"/>
    <x v="1"/>
    <n v="417"/>
    <x v="6"/>
  </r>
  <r>
    <n v="585863"/>
    <x v="0"/>
    <x v="1"/>
    <n v="18000"/>
    <n v="18000"/>
    <n v="0"/>
    <x v="0"/>
    <x v="0"/>
    <x v="0"/>
    <n v="440"/>
    <x v="3"/>
  </r>
  <r>
    <n v="585878"/>
    <x v="2"/>
    <x v="1"/>
    <n v="26570"/>
    <n v="26570"/>
    <n v="0"/>
    <x v="0"/>
    <x v="1"/>
    <x v="1"/>
    <n v="495"/>
    <x v="0"/>
  </r>
  <r>
    <n v="585883"/>
    <x v="0"/>
    <x v="1"/>
    <n v="10000"/>
    <n v="10000"/>
    <n v="0"/>
    <x v="0"/>
    <x v="0"/>
    <x v="2"/>
    <n v="504"/>
    <x v="0"/>
  </r>
  <r>
    <n v="585892"/>
    <x v="0"/>
    <x v="1"/>
    <n v="20000"/>
    <n v="20000"/>
    <n v="0"/>
    <x v="0"/>
    <x v="1"/>
    <x v="2"/>
    <n v="447"/>
    <x v="3"/>
  </r>
  <r>
    <n v="585897"/>
    <x v="1"/>
    <x v="0"/>
    <n v="500"/>
    <n v="500"/>
    <n v="0"/>
    <x v="0"/>
    <x v="1"/>
    <x v="1"/>
    <n v="457"/>
    <x v="1"/>
  </r>
  <r>
    <n v="585913"/>
    <x v="0"/>
    <x v="0"/>
    <n v="25000"/>
    <n v="25000"/>
    <n v="0"/>
    <x v="0"/>
    <x v="0"/>
    <x v="0"/>
    <n v="341"/>
    <x v="11"/>
  </r>
  <r>
    <n v="585915"/>
    <x v="0"/>
    <x v="1"/>
    <n v="45000"/>
    <n v="45000"/>
    <n v="0"/>
    <x v="0"/>
    <x v="1"/>
    <x v="1"/>
    <n v="523"/>
    <x v="7"/>
  </r>
  <r>
    <n v="585920"/>
    <x v="0"/>
    <x v="1"/>
    <n v="70000"/>
    <n v="70000"/>
    <n v="0"/>
    <x v="0"/>
    <x v="0"/>
    <x v="0"/>
    <n v="395"/>
    <x v="2"/>
  </r>
  <r>
    <n v="585929"/>
    <x v="1"/>
    <x v="1"/>
    <n v="30000"/>
    <n v="30000"/>
    <n v="0"/>
    <x v="0"/>
    <x v="0"/>
    <x v="1"/>
    <n v="493"/>
    <x v="0"/>
  </r>
  <r>
    <n v="585949"/>
    <x v="1"/>
    <x v="0"/>
    <n v="22000"/>
    <n v="22000"/>
    <n v="0"/>
    <x v="0"/>
    <x v="1"/>
    <x v="1"/>
    <n v="428"/>
    <x v="6"/>
  </r>
  <r>
    <n v="585979"/>
    <x v="0"/>
    <x v="0"/>
    <n v="13000"/>
    <n v="13000"/>
    <n v="0"/>
    <x v="0"/>
    <x v="0"/>
    <x v="2"/>
    <n v="392"/>
    <x v="2"/>
  </r>
  <r>
    <n v="586001"/>
    <x v="1"/>
    <x v="0"/>
    <n v="1000"/>
    <n v="1000"/>
    <n v="0"/>
    <x v="0"/>
    <x v="1"/>
    <x v="0"/>
    <n v="444"/>
    <x v="3"/>
  </r>
  <r>
    <n v="586007"/>
    <x v="0"/>
    <x v="0"/>
    <n v="15000"/>
    <n v="15000"/>
    <n v="0"/>
    <x v="0"/>
    <x v="1"/>
    <x v="1"/>
    <n v="450"/>
    <x v="3"/>
  </r>
  <r>
    <n v="586039"/>
    <x v="0"/>
    <x v="1"/>
    <n v="48000"/>
    <n v="48000"/>
    <n v="0"/>
    <x v="0"/>
    <x v="1"/>
    <x v="2"/>
    <n v="457"/>
    <x v="1"/>
  </r>
  <r>
    <n v="586041"/>
    <x v="0"/>
    <x v="0"/>
    <n v="30000"/>
    <n v="30000"/>
    <n v="0"/>
    <x v="0"/>
    <x v="1"/>
    <x v="0"/>
    <n v="442"/>
    <x v="3"/>
  </r>
  <r>
    <n v="586089"/>
    <x v="0"/>
    <x v="0"/>
    <n v="8000"/>
    <n v="8000"/>
    <n v="0"/>
    <x v="0"/>
    <x v="0"/>
    <x v="2"/>
    <n v="427"/>
    <x v="6"/>
  </r>
  <r>
    <n v="586118"/>
    <x v="0"/>
    <x v="2"/>
    <n v="46200"/>
    <n v="46200"/>
    <n v="0"/>
    <x v="0"/>
    <x v="1"/>
    <x v="1"/>
    <n v="472"/>
    <x v="8"/>
  </r>
  <r>
    <n v="586154"/>
    <x v="1"/>
    <x v="0"/>
    <n v="18000"/>
    <n v="18000"/>
    <n v="0"/>
    <x v="0"/>
    <x v="0"/>
    <x v="1"/>
    <n v="344"/>
    <x v="11"/>
  </r>
  <r>
    <n v="586235"/>
    <x v="1"/>
    <x v="0"/>
    <n v="15000"/>
    <n v="15000"/>
    <n v="0"/>
    <x v="0"/>
    <x v="0"/>
    <x v="0"/>
    <n v="484"/>
    <x v="8"/>
  </r>
  <r>
    <n v="586248"/>
    <x v="0"/>
    <x v="1"/>
    <n v="10000"/>
    <n v="10000"/>
    <n v="0"/>
    <x v="0"/>
    <x v="1"/>
    <x v="0"/>
    <n v="488"/>
    <x v="8"/>
  </r>
  <r>
    <n v="586249"/>
    <x v="0"/>
    <x v="0"/>
    <n v="8000"/>
    <n v="8000"/>
    <n v="0"/>
    <x v="0"/>
    <x v="1"/>
    <x v="0"/>
    <n v="478"/>
    <x v="8"/>
  </r>
  <r>
    <n v="586275"/>
    <x v="0"/>
    <x v="1"/>
    <n v="5000"/>
    <n v="5000"/>
    <n v="0"/>
    <x v="0"/>
    <x v="1"/>
    <x v="0"/>
    <n v="484"/>
    <x v="8"/>
  </r>
  <r>
    <n v="586280"/>
    <x v="1"/>
    <x v="2"/>
    <n v="20000"/>
    <n v="20000"/>
    <n v="0"/>
    <x v="0"/>
    <x v="0"/>
    <x v="1"/>
    <n v="380"/>
    <x v="4"/>
  </r>
  <r>
    <n v="586282"/>
    <x v="1"/>
    <x v="0"/>
    <n v="500"/>
    <n v="500"/>
    <n v="0"/>
    <x v="0"/>
    <x v="0"/>
    <x v="1"/>
    <n v="448"/>
    <x v="3"/>
  </r>
  <r>
    <n v="586297"/>
    <x v="0"/>
    <x v="1"/>
    <n v="35000"/>
    <n v="35000"/>
    <n v="0"/>
    <x v="0"/>
    <x v="1"/>
    <x v="1"/>
    <n v="511"/>
    <x v="7"/>
  </r>
  <r>
    <n v="586331"/>
    <x v="0"/>
    <x v="1"/>
    <n v="6000"/>
    <n v="6000"/>
    <n v="0"/>
    <x v="0"/>
    <x v="1"/>
    <x v="0"/>
    <n v="498"/>
    <x v="0"/>
  </r>
  <r>
    <n v="586350"/>
    <x v="0"/>
    <x v="1"/>
    <n v="10000"/>
    <n v="10000"/>
    <n v="0"/>
    <x v="0"/>
    <x v="1"/>
    <x v="0"/>
    <n v="495"/>
    <x v="0"/>
  </r>
  <r>
    <n v="586352"/>
    <x v="0"/>
    <x v="1"/>
    <n v="10000"/>
    <n v="10000"/>
    <n v="0"/>
    <x v="0"/>
    <x v="0"/>
    <x v="0"/>
    <n v="537"/>
    <x v="9"/>
  </r>
  <r>
    <n v="586357"/>
    <x v="1"/>
    <x v="0"/>
    <n v="25000"/>
    <n v="25000"/>
    <n v="0"/>
    <x v="0"/>
    <x v="1"/>
    <x v="2"/>
    <n v="434"/>
    <x v="3"/>
  </r>
  <r>
    <n v="586363"/>
    <x v="0"/>
    <x v="0"/>
    <n v="35000"/>
    <n v="35000"/>
    <n v="0"/>
    <x v="0"/>
    <x v="1"/>
    <x v="1"/>
    <n v="458"/>
    <x v="1"/>
  </r>
  <r>
    <n v="586367"/>
    <x v="1"/>
    <x v="0"/>
    <n v="1000"/>
    <n v="1000"/>
    <n v="0"/>
    <x v="0"/>
    <x v="1"/>
    <x v="0"/>
    <n v="486"/>
    <x v="8"/>
  </r>
  <r>
    <n v="586374"/>
    <x v="1"/>
    <x v="0"/>
    <n v="10000"/>
    <n v="10000"/>
    <n v="0"/>
    <x v="0"/>
    <x v="1"/>
    <x v="1"/>
    <n v="437"/>
    <x v="3"/>
  </r>
  <r>
    <n v="586386"/>
    <x v="1"/>
    <x v="0"/>
    <n v="25000"/>
    <n v="25000"/>
    <n v="0"/>
    <x v="0"/>
    <x v="1"/>
    <x v="2"/>
    <n v="514"/>
    <x v="7"/>
  </r>
  <r>
    <n v="586397"/>
    <x v="0"/>
    <x v="0"/>
    <n v="30000"/>
    <n v="30000"/>
    <n v="0"/>
    <x v="0"/>
    <x v="1"/>
    <x v="1"/>
    <n v="471"/>
    <x v="8"/>
  </r>
  <r>
    <n v="586400"/>
    <x v="0"/>
    <x v="1"/>
    <n v="40000"/>
    <n v="40000"/>
    <n v="0"/>
    <x v="0"/>
    <x v="1"/>
    <x v="2"/>
    <n v="535"/>
    <x v="9"/>
  </r>
  <r>
    <n v="586408"/>
    <x v="1"/>
    <x v="0"/>
    <n v="5000"/>
    <n v="5000"/>
    <n v="0"/>
    <x v="0"/>
    <x v="1"/>
    <x v="1"/>
    <n v="470"/>
    <x v="1"/>
  </r>
  <r>
    <n v="586416"/>
    <x v="0"/>
    <x v="1"/>
    <n v="20000"/>
    <n v="20000"/>
    <n v="0"/>
    <x v="0"/>
    <x v="0"/>
    <x v="2"/>
    <n v="540"/>
    <x v="9"/>
  </r>
  <r>
    <n v="586418"/>
    <x v="0"/>
    <x v="0"/>
    <n v="30000"/>
    <n v="30000"/>
    <n v="0"/>
    <x v="0"/>
    <x v="0"/>
    <x v="1"/>
    <n v="539"/>
    <x v="9"/>
  </r>
  <r>
    <n v="586436"/>
    <x v="0"/>
    <x v="2"/>
    <n v="15000"/>
    <n v="15000"/>
    <n v="0"/>
    <x v="0"/>
    <x v="1"/>
    <x v="0"/>
    <n v="458"/>
    <x v="1"/>
  </r>
  <r>
    <n v="586439"/>
    <x v="0"/>
    <x v="0"/>
    <n v="10000"/>
    <n v="10000"/>
    <n v="0"/>
    <x v="0"/>
    <x v="0"/>
    <x v="1"/>
    <n v="422"/>
    <x v="6"/>
  </r>
  <r>
    <n v="586445"/>
    <x v="0"/>
    <x v="1"/>
    <n v="25000"/>
    <n v="25000"/>
    <n v="0"/>
    <x v="0"/>
    <x v="0"/>
    <x v="2"/>
    <n v="480"/>
    <x v="8"/>
  </r>
  <r>
    <n v="586446"/>
    <x v="0"/>
    <x v="0"/>
    <n v="26500"/>
    <n v="26500"/>
    <n v="0"/>
    <x v="0"/>
    <x v="1"/>
    <x v="0"/>
    <n v="465"/>
    <x v="1"/>
  </r>
  <r>
    <n v="586464"/>
    <x v="0"/>
    <x v="2"/>
    <n v="5000"/>
    <n v="5000"/>
    <n v="0"/>
    <x v="0"/>
    <x v="1"/>
    <x v="1"/>
    <n v="522"/>
    <x v="7"/>
  </r>
  <r>
    <n v="586471"/>
    <x v="0"/>
    <x v="1"/>
    <n v="35000"/>
    <n v="35000"/>
    <n v="0"/>
    <x v="0"/>
    <x v="0"/>
    <x v="1"/>
    <n v="484"/>
    <x v="8"/>
  </r>
  <r>
    <n v="586477"/>
    <x v="0"/>
    <x v="1"/>
    <n v="20000"/>
    <n v="20000"/>
    <n v="0"/>
    <x v="0"/>
    <x v="0"/>
    <x v="0"/>
    <n v="426"/>
    <x v="6"/>
  </r>
  <r>
    <n v="586480"/>
    <x v="0"/>
    <x v="0"/>
    <n v="30000"/>
    <n v="30000"/>
    <n v="0"/>
    <x v="0"/>
    <x v="0"/>
    <x v="1"/>
    <n v="515"/>
    <x v="7"/>
  </r>
  <r>
    <n v="586487"/>
    <x v="0"/>
    <x v="0"/>
    <n v="25000"/>
    <n v="25000"/>
    <n v="0"/>
    <x v="0"/>
    <x v="0"/>
    <x v="0"/>
    <n v="466"/>
    <x v="1"/>
  </r>
  <r>
    <n v="586504"/>
    <x v="1"/>
    <x v="0"/>
    <n v="10000"/>
    <n v="0"/>
    <n v="1"/>
    <x v="1"/>
    <x v="0"/>
    <x v="1"/>
    <n v="442"/>
    <x v="3"/>
  </r>
  <r>
    <n v="586506"/>
    <x v="0"/>
    <x v="2"/>
    <n v="25000"/>
    <n v="25000"/>
    <n v="0"/>
    <x v="0"/>
    <x v="1"/>
    <x v="2"/>
    <n v="564"/>
    <x v="10"/>
  </r>
  <r>
    <n v="586508"/>
    <x v="2"/>
    <x v="2"/>
    <n v="15500"/>
    <n v="15500"/>
    <n v="0"/>
    <x v="0"/>
    <x v="1"/>
    <x v="0"/>
    <n v="534"/>
    <x v="9"/>
  </r>
  <r>
    <n v="586513"/>
    <x v="0"/>
    <x v="1"/>
    <n v="50000"/>
    <n v="50000"/>
    <n v="0"/>
    <x v="0"/>
    <x v="1"/>
    <x v="0"/>
    <n v="540"/>
    <x v="9"/>
  </r>
  <r>
    <n v="586518"/>
    <x v="0"/>
    <x v="1"/>
    <n v="45000"/>
    <n v="45000"/>
    <n v="0"/>
    <x v="0"/>
    <x v="1"/>
    <x v="1"/>
    <n v="509"/>
    <x v="0"/>
  </r>
  <r>
    <n v="586523"/>
    <x v="0"/>
    <x v="2"/>
    <n v="10000"/>
    <n v="10000"/>
    <n v="0"/>
    <x v="0"/>
    <x v="0"/>
    <x v="2"/>
    <n v="507"/>
    <x v="0"/>
  </r>
  <r>
    <n v="586548"/>
    <x v="0"/>
    <x v="0"/>
    <n v="40000"/>
    <n v="40000"/>
    <n v="0"/>
    <x v="0"/>
    <x v="1"/>
    <x v="0"/>
    <n v="494"/>
    <x v="0"/>
  </r>
  <r>
    <n v="586553"/>
    <x v="0"/>
    <x v="0"/>
    <n v="25000"/>
    <n v="25000"/>
    <n v="0"/>
    <x v="0"/>
    <x v="0"/>
    <x v="0"/>
    <n v="453"/>
    <x v="1"/>
  </r>
  <r>
    <n v="586555"/>
    <x v="1"/>
    <x v="0"/>
    <n v="30000"/>
    <n v="0"/>
    <n v="1"/>
    <x v="1"/>
    <x v="1"/>
    <x v="2"/>
    <n v="473"/>
    <x v="8"/>
  </r>
  <r>
    <n v="586575"/>
    <x v="0"/>
    <x v="0"/>
    <n v="15000"/>
    <n v="15000"/>
    <n v="0"/>
    <x v="0"/>
    <x v="0"/>
    <x v="1"/>
    <n v="485"/>
    <x v="8"/>
  </r>
  <r>
    <n v="586576"/>
    <x v="0"/>
    <x v="1"/>
    <n v="1000"/>
    <n v="1000"/>
    <n v="0"/>
    <x v="0"/>
    <x v="0"/>
    <x v="1"/>
    <n v="479"/>
    <x v="8"/>
  </r>
  <r>
    <n v="586585"/>
    <x v="1"/>
    <x v="0"/>
    <n v="10000"/>
    <n v="0"/>
    <n v="1"/>
    <x v="1"/>
    <x v="0"/>
    <x v="1"/>
    <n v="426"/>
    <x v="6"/>
  </r>
  <r>
    <n v="586593"/>
    <x v="0"/>
    <x v="0"/>
    <n v="30000"/>
    <n v="30000"/>
    <n v="0"/>
    <x v="0"/>
    <x v="0"/>
    <x v="1"/>
    <n v="463"/>
    <x v="1"/>
  </r>
  <r>
    <n v="586594"/>
    <x v="0"/>
    <x v="0"/>
    <n v="30000"/>
    <n v="30000"/>
    <n v="0"/>
    <x v="0"/>
    <x v="0"/>
    <x v="1"/>
    <n v="415"/>
    <x v="6"/>
  </r>
  <r>
    <n v="586598"/>
    <x v="1"/>
    <x v="0"/>
    <n v="10000"/>
    <n v="10000"/>
    <n v="0"/>
    <x v="0"/>
    <x v="0"/>
    <x v="0"/>
    <n v="483"/>
    <x v="8"/>
  </r>
  <r>
    <n v="586601"/>
    <x v="0"/>
    <x v="0"/>
    <n v="30000"/>
    <n v="30000"/>
    <n v="0"/>
    <x v="0"/>
    <x v="0"/>
    <x v="0"/>
    <n v="483"/>
    <x v="8"/>
  </r>
  <r>
    <n v="586602"/>
    <x v="0"/>
    <x v="0"/>
    <n v="40000"/>
    <n v="40000"/>
    <n v="0"/>
    <x v="0"/>
    <x v="1"/>
    <x v="0"/>
    <n v="519"/>
    <x v="7"/>
  </r>
  <r>
    <n v="586607"/>
    <x v="1"/>
    <x v="0"/>
    <n v="10000"/>
    <n v="10000"/>
    <n v="0"/>
    <x v="0"/>
    <x v="1"/>
    <x v="1"/>
    <n v="464"/>
    <x v="1"/>
  </r>
  <r>
    <n v="586615"/>
    <x v="0"/>
    <x v="0"/>
    <n v="5000"/>
    <n v="5000"/>
    <n v="0"/>
    <x v="0"/>
    <x v="0"/>
    <x v="2"/>
    <n v="426"/>
    <x v="6"/>
  </r>
  <r>
    <n v="586617"/>
    <x v="1"/>
    <x v="1"/>
    <n v="20000"/>
    <n v="20000"/>
    <n v="0"/>
    <x v="0"/>
    <x v="1"/>
    <x v="1"/>
    <n v="543"/>
    <x v="9"/>
  </r>
  <r>
    <n v="586634"/>
    <x v="1"/>
    <x v="0"/>
    <n v="26000"/>
    <n v="26000"/>
    <n v="0"/>
    <x v="0"/>
    <x v="1"/>
    <x v="2"/>
    <n v="526"/>
    <x v="7"/>
  </r>
  <r>
    <n v="586635"/>
    <x v="1"/>
    <x v="0"/>
    <n v="20000"/>
    <n v="20000"/>
    <n v="0"/>
    <x v="0"/>
    <x v="1"/>
    <x v="0"/>
    <n v="463"/>
    <x v="1"/>
  </r>
  <r>
    <n v="586643"/>
    <x v="0"/>
    <x v="1"/>
    <n v="10000"/>
    <n v="10000"/>
    <n v="0"/>
    <x v="0"/>
    <x v="0"/>
    <x v="1"/>
    <n v="454"/>
    <x v="1"/>
  </r>
  <r>
    <n v="586644"/>
    <x v="1"/>
    <x v="0"/>
    <n v="35000"/>
    <n v="35000"/>
    <n v="0"/>
    <x v="0"/>
    <x v="1"/>
    <x v="0"/>
    <n v="438"/>
    <x v="3"/>
  </r>
  <r>
    <n v="586650"/>
    <x v="0"/>
    <x v="0"/>
    <n v="18500"/>
    <n v="0"/>
    <n v="1"/>
    <x v="1"/>
    <x v="0"/>
    <x v="0"/>
    <n v="512"/>
    <x v="7"/>
  </r>
  <r>
    <n v="586681"/>
    <x v="1"/>
    <x v="0"/>
    <n v="30000"/>
    <n v="30000"/>
    <n v="0"/>
    <x v="0"/>
    <x v="0"/>
    <x v="1"/>
    <n v="435"/>
    <x v="3"/>
  </r>
  <r>
    <n v="586685"/>
    <x v="0"/>
    <x v="0"/>
    <n v="20000"/>
    <n v="20000"/>
    <n v="0"/>
    <x v="0"/>
    <x v="0"/>
    <x v="0"/>
    <n v="432"/>
    <x v="3"/>
  </r>
  <r>
    <n v="586690"/>
    <x v="1"/>
    <x v="0"/>
    <n v="30000"/>
    <n v="30000"/>
    <n v="0"/>
    <x v="0"/>
    <x v="1"/>
    <x v="0"/>
    <n v="522"/>
    <x v="7"/>
  </r>
  <r>
    <n v="586698"/>
    <x v="1"/>
    <x v="0"/>
    <n v="20000"/>
    <n v="0"/>
    <n v="1"/>
    <x v="1"/>
    <x v="0"/>
    <x v="1"/>
    <n v="434"/>
    <x v="3"/>
  </r>
  <r>
    <n v="586708"/>
    <x v="0"/>
    <x v="0"/>
    <n v="25000"/>
    <n v="25000"/>
    <n v="0"/>
    <x v="0"/>
    <x v="0"/>
    <x v="1"/>
    <n v="491"/>
    <x v="0"/>
  </r>
  <r>
    <n v="586709"/>
    <x v="0"/>
    <x v="0"/>
    <n v="30000"/>
    <n v="30000"/>
    <n v="0"/>
    <x v="0"/>
    <x v="0"/>
    <x v="1"/>
    <n v="494"/>
    <x v="0"/>
  </r>
  <r>
    <n v="586722"/>
    <x v="0"/>
    <x v="0"/>
    <n v="8000"/>
    <n v="8000"/>
    <n v="0"/>
    <x v="0"/>
    <x v="0"/>
    <x v="1"/>
    <n v="488"/>
    <x v="8"/>
  </r>
  <r>
    <n v="586723"/>
    <x v="1"/>
    <x v="0"/>
    <n v="20000"/>
    <n v="20000"/>
    <n v="0"/>
    <x v="0"/>
    <x v="1"/>
    <x v="0"/>
    <n v="476"/>
    <x v="8"/>
  </r>
  <r>
    <n v="586730"/>
    <x v="1"/>
    <x v="1"/>
    <n v="22000"/>
    <n v="22000"/>
    <n v="0"/>
    <x v="0"/>
    <x v="0"/>
    <x v="1"/>
    <n v="453"/>
    <x v="1"/>
  </r>
  <r>
    <n v="586749"/>
    <x v="0"/>
    <x v="1"/>
    <n v="6000"/>
    <n v="6000"/>
    <n v="0"/>
    <x v="0"/>
    <x v="0"/>
    <x v="1"/>
    <n v="453"/>
    <x v="1"/>
  </r>
  <r>
    <n v="586759"/>
    <x v="0"/>
    <x v="0"/>
    <n v="25000"/>
    <n v="25000"/>
    <n v="0"/>
    <x v="0"/>
    <x v="1"/>
    <x v="1"/>
    <n v="467"/>
    <x v="1"/>
  </r>
  <r>
    <n v="586763"/>
    <x v="0"/>
    <x v="1"/>
    <n v="10000"/>
    <n v="10000"/>
    <n v="0"/>
    <x v="0"/>
    <x v="0"/>
    <x v="1"/>
    <n v="509"/>
    <x v="0"/>
  </r>
  <r>
    <n v="586766"/>
    <x v="1"/>
    <x v="0"/>
    <n v="20000"/>
    <n v="0"/>
    <n v="1"/>
    <x v="1"/>
    <x v="0"/>
    <x v="1"/>
    <n v="456"/>
    <x v="1"/>
  </r>
  <r>
    <n v="586801"/>
    <x v="1"/>
    <x v="1"/>
    <n v="10000"/>
    <n v="10000"/>
    <n v="0"/>
    <x v="0"/>
    <x v="1"/>
    <x v="1"/>
    <n v="465"/>
    <x v="1"/>
  </r>
  <r>
    <n v="586806"/>
    <x v="0"/>
    <x v="1"/>
    <n v="52000"/>
    <n v="52000"/>
    <n v="0"/>
    <x v="0"/>
    <x v="1"/>
    <x v="0"/>
    <n v="464"/>
    <x v="1"/>
  </r>
  <r>
    <n v="586815"/>
    <x v="0"/>
    <x v="1"/>
    <n v="5000"/>
    <n v="5000"/>
    <n v="0"/>
    <x v="0"/>
    <x v="1"/>
    <x v="0"/>
    <n v="474"/>
    <x v="8"/>
  </r>
  <r>
    <n v="586817"/>
    <x v="0"/>
    <x v="2"/>
    <n v="20000"/>
    <n v="20000"/>
    <n v="0"/>
    <x v="0"/>
    <x v="0"/>
    <x v="0"/>
    <n v="464"/>
    <x v="1"/>
  </r>
  <r>
    <n v="586823"/>
    <x v="0"/>
    <x v="0"/>
    <n v="16500"/>
    <n v="16500"/>
    <n v="0"/>
    <x v="0"/>
    <x v="1"/>
    <x v="1"/>
    <n v="494"/>
    <x v="0"/>
  </r>
  <r>
    <n v="586830"/>
    <x v="1"/>
    <x v="0"/>
    <n v="30000"/>
    <n v="30000"/>
    <n v="0"/>
    <x v="0"/>
    <x v="1"/>
    <x v="1"/>
    <n v="482"/>
    <x v="8"/>
  </r>
  <r>
    <n v="586832"/>
    <x v="1"/>
    <x v="0"/>
    <n v="500"/>
    <n v="500"/>
    <n v="0"/>
    <x v="0"/>
    <x v="0"/>
    <x v="1"/>
    <n v="443"/>
    <x v="3"/>
  </r>
  <r>
    <n v="586834"/>
    <x v="0"/>
    <x v="1"/>
    <n v="35000"/>
    <n v="35000"/>
    <n v="0"/>
    <x v="0"/>
    <x v="1"/>
    <x v="2"/>
    <n v="556"/>
    <x v="10"/>
  </r>
  <r>
    <n v="586845"/>
    <x v="1"/>
    <x v="0"/>
    <n v="35000"/>
    <n v="35000"/>
    <n v="0"/>
    <x v="0"/>
    <x v="1"/>
    <x v="0"/>
    <n v="507"/>
    <x v="0"/>
  </r>
  <r>
    <n v="586849"/>
    <x v="0"/>
    <x v="0"/>
    <n v="43500"/>
    <n v="43500"/>
    <n v="0"/>
    <x v="0"/>
    <x v="1"/>
    <x v="0"/>
    <n v="535"/>
    <x v="9"/>
  </r>
  <r>
    <n v="586850"/>
    <x v="1"/>
    <x v="1"/>
    <n v="15000"/>
    <n v="15000"/>
    <n v="0"/>
    <x v="0"/>
    <x v="0"/>
    <x v="1"/>
    <n v="498"/>
    <x v="0"/>
  </r>
  <r>
    <n v="586851"/>
    <x v="1"/>
    <x v="0"/>
    <n v="10000"/>
    <n v="10000"/>
    <n v="0"/>
    <x v="0"/>
    <x v="1"/>
    <x v="1"/>
    <n v="447"/>
    <x v="3"/>
  </r>
  <r>
    <n v="586860"/>
    <x v="0"/>
    <x v="2"/>
    <n v="17000"/>
    <n v="10000"/>
    <n v="1"/>
    <x v="1"/>
    <x v="1"/>
    <x v="1"/>
    <n v="421"/>
    <x v="6"/>
  </r>
  <r>
    <n v="586864"/>
    <x v="0"/>
    <x v="1"/>
    <n v="30000"/>
    <n v="30000"/>
    <n v="0"/>
    <x v="0"/>
    <x v="1"/>
    <x v="1"/>
    <n v="486"/>
    <x v="8"/>
  </r>
  <r>
    <n v="586872"/>
    <x v="0"/>
    <x v="0"/>
    <n v="20000"/>
    <n v="20000"/>
    <n v="0"/>
    <x v="0"/>
    <x v="0"/>
    <x v="1"/>
    <n v="512"/>
    <x v="7"/>
  </r>
  <r>
    <n v="586873"/>
    <x v="0"/>
    <x v="0"/>
    <n v="32000"/>
    <n v="32000"/>
    <n v="0"/>
    <x v="0"/>
    <x v="0"/>
    <x v="0"/>
    <n v="475"/>
    <x v="8"/>
  </r>
  <r>
    <n v="586883"/>
    <x v="0"/>
    <x v="2"/>
    <n v="5000"/>
    <n v="5000"/>
    <n v="0"/>
    <x v="0"/>
    <x v="0"/>
    <x v="2"/>
    <n v="461"/>
    <x v="1"/>
  </r>
  <r>
    <n v="586884"/>
    <x v="0"/>
    <x v="0"/>
    <n v="30000"/>
    <n v="30000"/>
    <n v="0"/>
    <x v="0"/>
    <x v="0"/>
    <x v="1"/>
    <n v="497"/>
    <x v="0"/>
  </r>
  <r>
    <n v="586891"/>
    <x v="0"/>
    <x v="1"/>
    <n v="30000"/>
    <n v="30000"/>
    <n v="0"/>
    <x v="0"/>
    <x v="0"/>
    <x v="2"/>
    <n v="438"/>
    <x v="3"/>
  </r>
  <r>
    <n v="586892"/>
    <x v="1"/>
    <x v="0"/>
    <n v="35000"/>
    <n v="35000"/>
    <n v="0"/>
    <x v="0"/>
    <x v="1"/>
    <x v="0"/>
    <n v="470"/>
    <x v="1"/>
  </r>
  <r>
    <n v="586894"/>
    <x v="0"/>
    <x v="0"/>
    <n v="20000"/>
    <n v="20000"/>
    <n v="0"/>
    <x v="0"/>
    <x v="0"/>
    <x v="1"/>
    <n v="421"/>
    <x v="6"/>
  </r>
  <r>
    <n v="586914"/>
    <x v="1"/>
    <x v="0"/>
    <n v="50000"/>
    <n v="50000"/>
    <n v="0"/>
    <x v="0"/>
    <x v="1"/>
    <x v="0"/>
    <n v="521"/>
    <x v="7"/>
  </r>
  <r>
    <n v="586918"/>
    <x v="0"/>
    <x v="0"/>
    <n v="10500"/>
    <n v="524"/>
    <n v="1"/>
    <x v="1"/>
    <x v="0"/>
    <x v="1"/>
    <n v="458"/>
    <x v="1"/>
  </r>
  <r>
    <n v="586926"/>
    <x v="1"/>
    <x v="0"/>
    <n v="20000"/>
    <n v="0"/>
    <n v="1"/>
    <x v="1"/>
    <x v="0"/>
    <x v="2"/>
    <n v="529"/>
    <x v="7"/>
  </r>
  <r>
    <n v="586932"/>
    <x v="0"/>
    <x v="0"/>
    <n v="5000"/>
    <n v="5000"/>
    <n v="0"/>
    <x v="0"/>
    <x v="1"/>
    <x v="0"/>
    <n v="463"/>
    <x v="1"/>
  </r>
  <r>
    <n v="586933"/>
    <x v="0"/>
    <x v="1"/>
    <n v="25000"/>
    <n v="25000"/>
    <n v="0"/>
    <x v="0"/>
    <x v="1"/>
    <x v="0"/>
    <n v="465"/>
    <x v="1"/>
  </r>
  <r>
    <n v="586939"/>
    <x v="1"/>
    <x v="0"/>
    <n v="20000"/>
    <n v="20000"/>
    <n v="0"/>
    <x v="0"/>
    <x v="0"/>
    <x v="1"/>
    <n v="428"/>
    <x v="6"/>
  </r>
  <r>
    <n v="586946"/>
    <x v="0"/>
    <x v="1"/>
    <n v="10000"/>
    <n v="10000"/>
    <n v="0"/>
    <x v="0"/>
    <x v="0"/>
    <x v="0"/>
    <n v="441"/>
    <x v="3"/>
  </r>
  <r>
    <n v="586952"/>
    <x v="0"/>
    <x v="2"/>
    <n v="2700"/>
    <n v="2700"/>
    <n v="0"/>
    <x v="0"/>
    <x v="1"/>
    <x v="2"/>
    <n v="489"/>
    <x v="8"/>
  </r>
  <r>
    <n v="586955"/>
    <x v="1"/>
    <x v="0"/>
    <n v="35000"/>
    <n v="35000"/>
    <n v="0"/>
    <x v="0"/>
    <x v="0"/>
    <x v="0"/>
    <n v="433"/>
    <x v="3"/>
  </r>
  <r>
    <n v="586963"/>
    <x v="1"/>
    <x v="0"/>
    <n v="24000"/>
    <n v="24000"/>
    <n v="0"/>
    <x v="0"/>
    <x v="1"/>
    <x v="2"/>
    <n v="455"/>
    <x v="1"/>
  </r>
  <r>
    <n v="586985"/>
    <x v="0"/>
    <x v="0"/>
    <n v="500"/>
    <n v="500"/>
    <n v="0"/>
    <x v="0"/>
    <x v="1"/>
    <x v="0"/>
    <n v="456"/>
    <x v="1"/>
  </r>
  <r>
    <n v="586989"/>
    <x v="0"/>
    <x v="1"/>
    <n v="15000"/>
    <n v="15000"/>
    <n v="0"/>
    <x v="0"/>
    <x v="1"/>
    <x v="1"/>
    <n v="450"/>
    <x v="3"/>
  </r>
  <r>
    <n v="587000"/>
    <x v="0"/>
    <x v="0"/>
    <n v="30000"/>
    <n v="30000"/>
    <n v="0"/>
    <x v="0"/>
    <x v="1"/>
    <x v="0"/>
    <n v="449"/>
    <x v="3"/>
  </r>
  <r>
    <n v="587004"/>
    <x v="0"/>
    <x v="0"/>
    <n v="20000"/>
    <n v="20000"/>
    <n v="0"/>
    <x v="0"/>
    <x v="1"/>
    <x v="1"/>
    <n v="457"/>
    <x v="1"/>
  </r>
  <r>
    <n v="587023"/>
    <x v="0"/>
    <x v="0"/>
    <n v="23100"/>
    <n v="23100"/>
    <n v="0"/>
    <x v="0"/>
    <x v="1"/>
    <x v="1"/>
    <n v="495"/>
    <x v="0"/>
  </r>
  <r>
    <n v="587027"/>
    <x v="0"/>
    <x v="0"/>
    <n v="15000"/>
    <n v="8785.43"/>
    <n v="1"/>
    <x v="1"/>
    <x v="0"/>
    <x v="1"/>
    <n v="515"/>
    <x v="7"/>
  </r>
  <r>
    <n v="587037"/>
    <x v="0"/>
    <x v="1"/>
    <n v="60000"/>
    <n v="60000"/>
    <n v="0"/>
    <x v="0"/>
    <x v="1"/>
    <x v="1"/>
    <n v="476"/>
    <x v="8"/>
  </r>
  <r>
    <n v="587045"/>
    <x v="0"/>
    <x v="0"/>
    <n v="9000"/>
    <n v="9000"/>
    <n v="0"/>
    <x v="0"/>
    <x v="0"/>
    <x v="1"/>
    <n v="509"/>
    <x v="0"/>
  </r>
  <r>
    <n v="587059"/>
    <x v="2"/>
    <x v="2"/>
    <n v="30000"/>
    <n v="30000"/>
    <n v="0"/>
    <x v="0"/>
    <x v="0"/>
    <x v="1"/>
    <n v="433"/>
    <x v="3"/>
  </r>
  <r>
    <n v="587062"/>
    <x v="0"/>
    <x v="1"/>
    <n v="30000"/>
    <n v="30000"/>
    <n v="0"/>
    <x v="0"/>
    <x v="1"/>
    <x v="1"/>
    <n v="516"/>
    <x v="7"/>
  </r>
  <r>
    <n v="587066"/>
    <x v="0"/>
    <x v="1"/>
    <n v="20000"/>
    <n v="20000"/>
    <n v="0"/>
    <x v="0"/>
    <x v="1"/>
    <x v="1"/>
    <n v="497"/>
    <x v="0"/>
  </r>
  <r>
    <n v="587076"/>
    <x v="1"/>
    <x v="0"/>
    <n v="22000"/>
    <n v="22000"/>
    <n v="0"/>
    <x v="0"/>
    <x v="1"/>
    <x v="0"/>
    <n v="399"/>
    <x v="2"/>
  </r>
  <r>
    <n v="587092"/>
    <x v="1"/>
    <x v="0"/>
    <n v="20000"/>
    <n v="20000"/>
    <n v="0"/>
    <x v="0"/>
    <x v="1"/>
    <x v="1"/>
    <n v="401"/>
    <x v="2"/>
  </r>
  <r>
    <n v="587105"/>
    <x v="0"/>
    <x v="2"/>
    <n v="26000"/>
    <n v="26000"/>
    <n v="0"/>
    <x v="0"/>
    <x v="0"/>
    <x v="1"/>
    <n v="407"/>
    <x v="2"/>
  </r>
  <r>
    <n v="587110"/>
    <x v="0"/>
    <x v="0"/>
    <n v="5000"/>
    <n v="0"/>
    <n v="1"/>
    <x v="1"/>
    <x v="0"/>
    <x v="0"/>
    <n v="454"/>
    <x v="1"/>
  </r>
  <r>
    <n v="587116"/>
    <x v="2"/>
    <x v="0"/>
    <n v="3000"/>
    <n v="3000"/>
    <n v="0"/>
    <x v="0"/>
    <x v="1"/>
    <x v="0"/>
    <n v="445"/>
    <x v="3"/>
  </r>
  <r>
    <n v="587134"/>
    <x v="1"/>
    <x v="0"/>
    <n v="25000"/>
    <n v="25000"/>
    <n v="0"/>
    <x v="0"/>
    <x v="0"/>
    <x v="1"/>
    <n v="467"/>
    <x v="1"/>
  </r>
  <r>
    <n v="587143"/>
    <x v="0"/>
    <x v="2"/>
    <n v="50000"/>
    <n v="50000"/>
    <n v="0"/>
    <x v="0"/>
    <x v="1"/>
    <x v="1"/>
    <n v="562"/>
    <x v="10"/>
  </r>
  <r>
    <n v="587148"/>
    <x v="0"/>
    <x v="0"/>
    <n v="50000"/>
    <n v="50000"/>
    <n v="0"/>
    <x v="0"/>
    <x v="0"/>
    <x v="1"/>
    <n v="411"/>
    <x v="6"/>
  </r>
  <r>
    <n v="587150"/>
    <x v="0"/>
    <x v="0"/>
    <n v="8000"/>
    <n v="8000"/>
    <n v="0"/>
    <x v="0"/>
    <x v="0"/>
    <x v="1"/>
    <n v="422"/>
    <x v="6"/>
  </r>
  <r>
    <n v="587159"/>
    <x v="0"/>
    <x v="0"/>
    <n v="13000"/>
    <n v="13000"/>
    <n v="0"/>
    <x v="0"/>
    <x v="0"/>
    <x v="1"/>
    <n v="426"/>
    <x v="6"/>
  </r>
  <r>
    <n v="587164"/>
    <x v="0"/>
    <x v="0"/>
    <n v="13000"/>
    <n v="13000"/>
    <n v="0"/>
    <x v="0"/>
    <x v="0"/>
    <x v="0"/>
    <n v="437"/>
    <x v="3"/>
  </r>
  <r>
    <n v="587165"/>
    <x v="0"/>
    <x v="0"/>
    <n v="25000"/>
    <n v="25000"/>
    <n v="0"/>
    <x v="0"/>
    <x v="1"/>
    <x v="0"/>
    <n v="440"/>
    <x v="3"/>
  </r>
  <r>
    <n v="587180"/>
    <x v="0"/>
    <x v="0"/>
    <n v="20000"/>
    <n v="20000"/>
    <n v="0"/>
    <x v="0"/>
    <x v="0"/>
    <x v="0"/>
    <n v="440"/>
    <x v="3"/>
  </r>
  <r>
    <n v="587188"/>
    <x v="0"/>
    <x v="2"/>
    <n v="30000"/>
    <n v="22325.68"/>
    <n v="1"/>
    <x v="1"/>
    <x v="0"/>
    <x v="0"/>
    <n v="449"/>
    <x v="3"/>
  </r>
  <r>
    <n v="587197"/>
    <x v="0"/>
    <x v="2"/>
    <n v="35000"/>
    <n v="35000"/>
    <n v="0"/>
    <x v="0"/>
    <x v="1"/>
    <x v="1"/>
    <n v="503"/>
    <x v="0"/>
  </r>
  <r>
    <n v="587200"/>
    <x v="0"/>
    <x v="1"/>
    <n v="15000"/>
    <n v="15000"/>
    <n v="0"/>
    <x v="0"/>
    <x v="0"/>
    <x v="1"/>
    <n v="429"/>
    <x v="6"/>
  </r>
  <r>
    <n v="587211"/>
    <x v="1"/>
    <x v="0"/>
    <n v="60000"/>
    <n v="60000"/>
    <n v="0"/>
    <x v="0"/>
    <x v="1"/>
    <x v="1"/>
    <n v="448"/>
    <x v="3"/>
  </r>
  <r>
    <n v="587220"/>
    <x v="0"/>
    <x v="1"/>
    <n v="10000"/>
    <n v="10000"/>
    <n v="0"/>
    <x v="0"/>
    <x v="1"/>
    <x v="1"/>
    <n v="499"/>
    <x v="0"/>
  </r>
  <r>
    <n v="587233"/>
    <x v="1"/>
    <x v="0"/>
    <n v="16000"/>
    <n v="0"/>
    <n v="1"/>
    <x v="1"/>
    <x v="1"/>
    <x v="1"/>
    <n v="434"/>
    <x v="3"/>
  </r>
  <r>
    <n v="587239"/>
    <x v="0"/>
    <x v="0"/>
    <n v="22000"/>
    <n v="22000"/>
    <n v="0"/>
    <x v="0"/>
    <x v="0"/>
    <x v="1"/>
    <n v="495"/>
    <x v="0"/>
  </r>
  <r>
    <n v="587245"/>
    <x v="1"/>
    <x v="0"/>
    <n v="30000"/>
    <n v="0"/>
    <n v="1"/>
    <x v="1"/>
    <x v="1"/>
    <x v="0"/>
    <n v="480"/>
    <x v="8"/>
  </r>
  <r>
    <n v="587249"/>
    <x v="0"/>
    <x v="0"/>
    <n v="35000"/>
    <n v="35000"/>
    <n v="0"/>
    <x v="0"/>
    <x v="1"/>
    <x v="1"/>
    <n v="477"/>
    <x v="8"/>
  </r>
  <r>
    <n v="587260"/>
    <x v="1"/>
    <x v="0"/>
    <n v="25000"/>
    <n v="0"/>
    <n v="1"/>
    <x v="1"/>
    <x v="0"/>
    <x v="1"/>
    <n v="396"/>
    <x v="2"/>
  </r>
  <r>
    <n v="587279"/>
    <x v="0"/>
    <x v="1"/>
    <n v="21000"/>
    <n v="21000"/>
    <n v="0"/>
    <x v="0"/>
    <x v="1"/>
    <x v="0"/>
    <n v="536"/>
    <x v="9"/>
  </r>
  <r>
    <n v="587280"/>
    <x v="1"/>
    <x v="0"/>
    <n v="21000"/>
    <n v="21000"/>
    <n v="0"/>
    <x v="0"/>
    <x v="1"/>
    <x v="1"/>
    <n v="432"/>
    <x v="3"/>
  </r>
  <r>
    <n v="587294"/>
    <x v="0"/>
    <x v="0"/>
    <n v="30000"/>
    <n v="30000"/>
    <n v="0"/>
    <x v="0"/>
    <x v="0"/>
    <x v="1"/>
    <n v="402"/>
    <x v="2"/>
  </r>
  <r>
    <n v="587302"/>
    <x v="1"/>
    <x v="0"/>
    <n v="40000"/>
    <n v="40000"/>
    <n v="0"/>
    <x v="0"/>
    <x v="1"/>
    <x v="1"/>
    <n v="506"/>
    <x v="0"/>
  </r>
  <r>
    <n v="587317"/>
    <x v="0"/>
    <x v="1"/>
    <n v="20000"/>
    <n v="20000"/>
    <n v="0"/>
    <x v="0"/>
    <x v="0"/>
    <x v="1"/>
    <n v="442"/>
    <x v="3"/>
  </r>
  <r>
    <n v="587334"/>
    <x v="0"/>
    <x v="1"/>
    <n v="50000"/>
    <n v="50000"/>
    <n v="0"/>
    <x v="0"/>
    <x v="0"/>
    <x v="0"/>
    <n v="455"/>
    <x v="1"/>
  </r>
  <r>
    <n v="587349"/>
    <x v="1"/>
    <x v="0"/>
    <n v="25000"/>
    <n v="0"/>
    <n v="1"/>
    <x v="1"/>
    <x v="0"/>
    <x v="0"/>
    <n v="437"/>
    <x v="3"/>
  </r>
  <r>
    <n v="587355"/>
    <x v="0"/>
    <x v="0"/>
    <n v="12000"/>
    <n v="12000"/>
    <n v="0"/>
    <x v="0"/>
    <x v="1"/>
    <x v="1"/>
    <n v="500"/>
    <x v="0"/>
  </r>
  <r>
    <n v="587369"/>
    <x v="1"/>
    <x v="0"/>
    <n v="40000"/>
    <n v="0"/>
    <n v="1"/>
    <x v="1"/>
    <x v="1"/>
    <x v="0"/>
    <n v="509"/>
    <x v="0"/>
  </r>
  <r>
    <n v="587394"/>
    <x v="0"/>
    <x v="0"/>
    <n v="20000"/>
    <n v="9840.16"/>
    <n v="1"/>
    <x v="1"/>
    <x v="0"/>
    <x v="2"/>
    <n v="425"/>
    <x v="6"/>
  </r>
  <r>
    <n v="587408"/>
    <x v="0"/>
    <x v="1"/>
    <n v="30000"/>
    <n v="30000"/>
    <n v="0"/>
    <x v="0"/>
    <x v="1"/>
    <x v="1"/>
    <n v="461"/>
    <x v="1"/>
  </r>
  <r>
    <n v="587413"/>
    <x v="0"/>
    <x v="0"/>
    <n v="5000"/>
    <n v="5000"/>
    <n v="0"/>
    <x v="0"/>
    <x v="0"/>
    <x v="2"/>
    <n v="506"/>
    <x v="0"/>
  </r>
  <r>
    <n v="587415"/>
    <x v="0"/>
    <x v="1"/>
    <n v="30000"/>
    <n v="30000"/>
    <n v="0"/>
    <x v="0"/>
    <x v="0"/>
    <x v="1"/>
    <n v="448"/>
    <x v="3"/>
  </r>
  <r>
    <n v="587421"/>
    <x v="1"/>
    <x v="0"/>
    <n v="30000"/>
    <n v="0"/>
    <n v="1"/>
    <x v="1"/>
    <x v="0"/>
    <x v="0"/>
    <n v="428"/>
    <x v="6"/>
  </r>
  <r>
    <n v="587422"/>
    <x v="1"/>
    <x v="0"/>
    <n v="15000"/>
    <n v="15000"/>
    <n v="0"/>
    <x v="0"/>
    <x v="0"/>
    <x v="0"/>
    <n v="357"/>
    <x v="5"/>
  </r>
  <r>
    <n v="587427"/>
    <x v="0"/>
    <x v="1"/>
    <n v="30000"/>
    <n v="30000"/>
    <n v="0"/>
    <x v="0"/>
    <x v="0"/>
    <x v="1"/>
    <n v="494"/>
    <x v="0"/>
  </r>
  <r>
    <n v="587429"/>
    <x v="0"/>
    <x v="1"/>
    <n v="2000"/>
    <n v="2000"/>
    <n v="0"/>
    <x v="0"/>
    <x v="0"/>
    <x v="0"/>
    <n v="393"/>
    <x v="2"/>
  </r>
  <r>
    <n v="587442"/>
    <x v="2"/>
    <x v="0"/>
    <n v="39800"/>
    <n v="0"/>
    <n v="1"/>
    <x v="1"/>
    <x v="0"/>
    <x v="0"/>
    <n v="427"/>
    <x v="6"/>
  </r>
  <r>
    <n v="587451"/>
    <x v="0"/>
    <x v="2"/>
    <n v="20000"/>
    <n v="20000"/>
    <n v="0"/>
    <x v="0"/>
    <x v="0"/>
    <x v="0"/>
    <n v="443"/>
    <x v="3"/>
  </r>
  <r>
    <n v="587463"/>
    <x v="1"/>
    <x v="1"/>
    <n v="25000"/>
    <n v="25000"/>
    <n v="0"/>
    <x v="0"/>
    <x v="1"/>
    <x v="1"/>
    <n v="442"/>
    <x v="3"/>
  </r>
  <r>
    <n v="587464"/>
    <x v="0"/>
    <x v="1"/>
    <n v="35000"/>
    <n v="35000"/>
    <n v="0"/>
    <x v="0"/>
    <x v="1"/>
    <x v="1"/>
    <n v="535"/>
    <x v="9"/>
  </r>
  <r>
    <n v="587478"/>
    <x v="2"/>
    <x v="2"/>
    <n v="5000"/>
    <n v="5000"/>
    <n v="0"/>
    <x v="0"/>
    <x v="0"/>
    <x v="1"/>
    <n v="375"/>
    <x v="4"/>
  </r>
  <r>
    <n v="587481"/>
    <x v="0"/>
    <x v="0"/>
    <n v="30000"/>
    <n v="30000"/>
    <n v="0"/>
    <x v="0"/>
    <x v="1"/>
    <x v="0"/>
    <n v="466"/>
    <x v="1"/>
  </r>
  <r>
    <n v="587485"/>
    <x v="1"/>
    <x v="0"/>
    <n v="45000"/>
    <n v="45000"/>
    <n v="0"/>
    <x v="0"/>
    <x v="1"/>
    <x v="2"/>
    <n v="467"/>
    <x v="1"/>
  </r>
  <r>
    <n v="587490"/>
    <x v="1"/>
    <x v="0"/>
    <n v="2000"/>
    <n v="2000"/>
    <n v="0"/>
    <x v="0"/>
    <x v="0"/>
    <x v="1"/>
    <n v="379"/>
    <x v="4"/>
  </r>
  <r>
    <n v="587501"/>
    <x v="2"/>
    <x v="0"/>
    <n v="5000"/>
    <n v="5000"/>
    <n v="0"/>
    <x v="0"/>
    <x v="0"/>
    <x v="2"/>
    <n v="428"/>
    <x v="6"/>
  </r>
  <r>
    <n v="587510"/>
    <x v="0"/>
    <x v="0"/>
    <n v="2000"/>
    <n v="2000"/>
    <n v="0"/>
    <x v="0"/>
    <x v="1"/>
    <x v="1"/>
    <n v="504"/>
    <x v="0"/>
  </r>
  <r>
    <n v="587548"/>
    <x v="1"/>
    <x v="0"/>
    <n v="54000"/>
    <n v="54000"/>
    <n v="0"/>
    <x v="0"/>
    <x v="0"/>
    <x v="1"/>
    <n v="449"/>
    <x v="3"/>
  </r>
  <r>
    <n v="587558"/>
    <x v="0"/>
    <x v="0"/>
    <n v="40000"/>
    <n v="40000"/>
    <n v="0"/>
    <x v="0"/>
    <x v="1"/>
    <x v="1"/>
    <n v="443"/>
    <x v="3"/>
  </r>
  <r>
    <n v="587560"/>
    <x v="1"/>
    <x v="0"/>
    <n v="18000"/>
    <n v="18000"/>
    <n v="0"/>
    <x v="0"/>
    <x v="0"/>
    <x v="1"/>
    <n v="384"/>
    <x v="4"/>
  </r>
  <r>
    <n v="587566"/>
    <x v="0"/>
    <x v="1"/>
    <n v="35000"/>
    <n v="35000"/>
    <n v="0"/>
    <x v="0"/>
    <x v="1"/>
    <x v="1"/>
    <n v="459"/>
    <x v="1"/>
  </r>
  <r>
    <n v="587574"/>
    <x v="1"/>
    <x v="0"/>
    <n v="25000"/>
    <n v="25000"/>
    <n v="0"/>
    <x v="0"/>
    <x v="1"/>
    <x v="1"/>
    <n v="473"/>
    <x v="8"/>
  </r>
  <r>
    <n v="587576"/>
    <x v="0"/>
    <x v="0"/>
    <n v="12000"/>
    <n v="12000"/>
    <n v="0"/>
    <x v="0"/>
    <x v="0"/>
    <x v="1"/>
    <n v="412"/>
    <x v="6"/>
  </r>
  <r>
    <n v="587579"/>
    <x v="0"/>
    <x v="1"/>
    <n v="40000"/>
    <n v="40000"/>
    <n v="0"/>
    <x v="0"/>
    <x v="0"/>
    <x v="0"/>
    <n v="498"/>
    <x v="0"/>
  </r>
  <r>
    <n v="587581"/>
    <x v="1"/>
    <x v="0"/>
    <n v="25000"/>
    <n v="25000"/>
    <n v="0"/>
    <x v="0"/>
    <x v="1"/>
    <x v="0"/>
    <n v="439"/>
    <x v="3"/>
  </r>
  <r>
    <n v="587586"/>
    <x v="1"/>
    <x v="1"/>
    <n v="10000"/>
    <n v="10000"/>
    <n v="0"/>
    <x v="0"/>
    <x v="1"/>
    <x v="1"/>
    <n v="506"/>
    <x v="0"/>
  </r>
  <r>
    <n v="587590"/>
    <x v="1"/>
    <x v="0"/>
    <n v="30000"/>
    <n v="30000"/>
    <n v="0"/>
    <x v="0"/>
    <x v="0"/>
    <x v="2"/>
    <n v="542"/>
    <x v="9"/>
  </r>
  <r>
    <n v="587592"/>
    <x v="1"/>
    <x v="0"/>
    <n v="10000"/>
    <n v="10000"/>
    <n v="0"/>
    <x v="0"/>
    <x v="1"/>
    <x v="1"/>
    <n v="416"/>
    <x v="6"/>
  </r>
  <r>
    <n v="587599"/>
    <x v="0"/>
    <x v="2"/>
    <n v="10000"/>
    <n v="10000"/>
    <n v="0"/>
    <x v="0"/>
    <x v="1"/>
    <x v="1"/>
    <n v="441"/>
    <x v="3"/>
  </r>
  <r>
    <n v="587602"/>
    <x v="0"/>
    <x v="0"/>
    <n v="15000"/>
    <n v="15000"/>
    <n v="0"/>
    <x v="0"/>
    <x v="0"/>
    <x v="1"/>
    <n v="382"/>
    <x v="4"/>
  </r>
  <r>
    <n v="587614"/>
    <x v="0"/>
    <x v="0"/>
    <n v="20000"/>
    <n v="20000"/>
    <n v="0"/>
    <x v="0"/>
    <x v="1"/>
    <x v="0"/>
    <n v="506"/>
    <x v="0"/>
  </r>
  <r>
    <n v="587632"/>
    <x v="1"/>
    <x v="0"/>
    <n v="5000"/>
    <n v="5000"/>
    <n v="0"/>
    <x v="0"/>
    <x v="0"/>
    <x v="2"/>
    <n v="463"/>
    <x v="1"/>
  </r>
  <r>
    <n v="587636"/>
    <x v="0"/>
    <x v="1"/>
    <n v="40000"/>
    <n v="40000"/>
    <n v="0"/>
    <x v="0"/>
    <x v="1"/>
    <x v="1"/>
    <n v="529"/>
    <x v="7"/>
  </r>
  <r>
    <n v="587644"/>
    <x v="0"/>
    <x v="1"/>
    <n v="50000"/>
    <n v="50000"/>
    <n v="0"/>
    <x v="0"/>
    <x v="1"/>
    <x v="2"/>
    <n v="540"/>
    <x v="9"/>
  </r>
  <r>
    <n v="587651"/>
    <x v="0"/>
    <x v="0"/>
    <n v="40000"/>
    <n v="40000"/>
    <n v="0"/>
    <x v="0"/>
    <x v="0"/>
    <x v="2"/>
    <n v="502"/>
    <x v="0"/>
  </r>
  <r>
    <n v="587661"/>
    <x v="0"/>
    <x v="1"/>
    <n v="14300"/>
    <n v="14300"/>
    <n v="0"/>
    <x v="0"/>
    <x v="1"/>
    <x v="0"/>
    <n v="501"/>
    <x v="0"/>
  </r>
  <r>
    <n v="587662"/>
    <x v="0"/>
    <x v="0"/>
    <n v="40000"/>
    <n v="40000"/>
    <n v="0"/>
    <x v="0"/>
    <x v="0"/>
    <x v="1"/>
    <n v="501"/>
    <x v="0"/>
  </r>
  <r>
    <n v="587682"/>
    <x v="0"/>
    <x v="0"/>
    <n v="50000"/>
    <n v="50000"/>
    <n v="0"/>
    <x v="0"/>
    <x v="1"/>
    <x v="1"/>
    <n v="516"/>
    <x v="7"/>
  </r>
  <r>
    <n v="587697"/>
    <x v="1"/>
    <x v="2"/>
    <n v="30000"/>
    <n v="30000"/>
    <n v="0"/>
    <x v="0"/>
    <x v="1"/>
    <x v="0"/>
    <n v="338"/>
    <x v="11"/>
  </r>
  <r>
    <n v="587704"/>
    <x v="0"/>
    <x v="1"/>
    <n v="18000"/>
    <n v="18000"/>
    <n v="0"/>
    <x v="0"/>
    <x v="1"/>
    <x v="0"/>
    <n v="463"/>
    <x v="1"/>
  </r>
  <r>
    <n v="587777"/>
    <x v="0"/>
    <x v="1"/>
    <n v="30000"/>
    <n v="30000"/>
    <n v="0"/>
    <x v="0"/>
    <x v="0"/>
    <x v="0"/>
    <n v="425"/>
    <x v="6"/>
  </r>
  <r>
    <n v="587868"/>
    <x v="1"/>
    <x v="1"/>
    <n v="20000"/>
    <n v="20000"/>
    <n v="0"/>
    <x v="0"/>
    <x v="0"/>
    <x v="1"/>
    <n v="429"/>
    <x v="6"/>
  </r>
  <r>
    <n v="587876"/>
    <x v="1"/>
    <x v="0"/>
    <n v="22000"/>
    <n v="22000"/>
    <n v="0"/>
    <x v="0"/>
    <x v="1"/>
    <x v="1"/>
    <n v="399"/>
    <x v="2"/>
  </r>
  <r>
    <n v="587880"/>
    <x v="1"/>
    <x v="0"/>
    <n v="20000"/>
    <n v="20000"/>
    <n v="0"/>
    <x v="0"/>
    <x v="0"/>
    <x v="1"/>
    <n v="405"/>
    <x v="2"/>
  </r>
  <r>
    <n v="587890"/>
    <x v="1"/>
    <x v="0"/>
    <n v="15000"/>
    <n v="0"/>
    <n v="1"/>
    <x v="1"/>
    <x v="0"/>
    <x v="1"/>
    <n v="407"/>
    <x v="2"/>
  </r>
  <r>
    <n v="587907"/>
    <x v="0"/>
    <x v="1"/>
    <n v="20000"/>
    <n v="20000"/>
    <n v="0"/>
    <x v="0"/>
    <x v="1"/>
    <x v="0"/>
    <n v="463"/>
    <x v="1"/>
  </r>
  <r>
    <n v="587920"/>
    <x v="1"/>
    <x v="0"/>
    <n v="1200"/>
    <n v="1200"/>
    <n v="0"/>
    <x v="0"/>
    <x v="0"/>
    <x v="1"/>
    <n v="398"/>
    <x v="2"/>
  </r>
  <r>
    <n v="588006"/>
    <x v="1"/>
    <x v="2"/>
    <n v="35000"/>
    <n v="35000"/>
    <n v="0"/>
    <x v="0"/>
    <x v="0"/>
    <x v="0"/>
    <n v="383"/>
    <x v="4"/>
  </r>
  <r>
    <n v="588095"/>
    <x v="1"/>
    <x v="0"/>
    <n v="10000"/>
    <n v="10000"/>
    <n v="0"/>
    <x v="0"/>
    <x v="0"/>
    <x v="0"/>
    <n v="431"/>
    <x v="3"/>
  </r>
  <r>
    <n v="588120"/>
    <x v="0"/>
    <x v="0"/>
    <n v="18000"/>
    <n v="18000"/>
    <n v="0"/>
    <x v="0"/>
    <x v="0"/>
    <x v="1"/>
    <n v="494"/>
    <x v="0"/>
  </r>
  <r>
    <n v="588122"/>
    <x v="1"/>
    <x v="0"/>
    <n v="35000"/>
    <n v="35000"/>
    <n v="0"/>
    <x v="0"/>
    <x v="1"/>
    <x v="0"/>
    <n v="492"/>
    <x v="0"/>
  </r>
  <r>
    <n v="588128"/>
    <x v="0"/>
    <x v="1"/>
    <n v="10000"/>
    <n v="10000"/>
    <n v="0"/>
    <x v="0"/>
    <x v="1"/>
    <x v="0"/>
    <n v="476"/>
    <x v="8"/>
  </r>
  <r>
    <n v="588154"/>
    <x v="0"/>
    <x v="2"/>
    <n v="20000"/>
    <n v="20000"/>
    <n v="0"/>
    <x v="0"/>
    <x v="0"/>
    <x v="1"/>
    <n v="431"/>
    <x v="3"/>
  </r>
  <r>
    <n v="588165"/>
    <x v="0"/>
    <x v="2"/>
    <n v="25000"/>
    <n v="25000"/>
    <n v="0"/>
    <x v="0"/>
    <x v="0"/>
    <x v="1"/>
    <n v="463"/>
    <x v="1"/>
  </r>
  <r>
    <n v="588172"/>
    <x v="0"/>
    <x v="1"/>
    <n v="5000"/>
    <n v="5000"/>
    <n v="0"/>
    <x v="0"/>
    <x v="1"/>
    <x v="0"/>
    <n v="540"/>
    <x v="9"/>
  </r>
  <r>
    <n v="588174"/>
    <x v="1"/>
    <x v="1"/>
    <n v="20000"/>
    <n v="20000"/>
    <n v="0"/>
    <x v="0"/>
    <x v="0"/>
    <x v="1"/>
    <n v="449"/>
    <x v="3"/>
  </r>
  <r>
    <n v="588176"/>
    <x v="1"/>
    <x v="0"/>
    <n v="500"/>
    <n v="500"/>
    <n v="0"/>
    <x v="0"/>
    <x v="1"/>
    <x v="1"/>
    <n v="453"/>
    <x v="1"/>
  </r>
  <r>
    <n v="588187"/>
    <x v="0"/>
    <x v="1"/>
    <n v="30000"/>
    <n v="30000"/>
    <n v="0"/>
    <x v="0"/>
    <x v="1"/>
    <x v="2"/>
    <n v="512"/>
    <x v="7"/>
  </r>
  <r>
    <n v="588190"/>
    <x v="1"/>
    <x v="0"/>
    <n v="500"/>
    <n v="500"/>
    <n v="0"/>
    <x v="0"/>
    <x v="1"/>
    <x v="1"/>
    <n v="466"/>
    <x v="1"/>
  </r>
  <r>
    <n v="588219"/>
    <x v="0"/>
    <x v="0"/>
    <n v="35000"/>
    <n v="35000"/>
    <n v="0"/>
    <x v="0"/>
    <x v="1"/>
    <x v="0"/>
    <n v="487"/>
    <x v="8"/>
  </r>
  <r>
    <n v="588239"/>
    <x v="0"/>
    <x v="0"/>
    <n v="11000"/>
    <n v="11000"/>
    <n v="0"/>
    <x v="0"/>
    <x v="1"/>
    <x v="1"/>
    <n v="468"/>
    <x v="1"/>
  </r>
  <r>
    <n v="588241"/>
    <x v="1"/>
    <x v="0"/>
    <n v="2000"/>
    <n v="2000"/>
    <n v="0"/>
    <x v="0"/>
    <x v="1"/>
    <x v="0"/>
    <n v="469"/>
    <x v="1"/>
  </r>
  <r>
    <n v="588244"/>
    <x v="0"/>
    <x v="0"/>
    <n v="5000"/>
    <n v="5000"/>
    <n v="0"/>
    <x v="0"/>
    <x v="0"/>
    <x v="1"/>
    <n v="444"/>
    <x v="3"/>
  </r>
  <r>
    <n v="588264"/>
    <x v="0"/>
    <x v="0"/>
    <n v="1000"/>
    <n v="0"/>
    <n v="1"/>
    <x v="1"/>
    <x v="0"/>
    <x v="0"/>
    <n v="449"/>
    <x v="3"/>
  </r>
  <r>
    <n v="588270"/>
    <x v="0"/>
    <x v="0"/>
    <n v="27000"/>
    <n v="27000"/>
    <n v="0"/>
    <x v="0"/>
    <x v="0"/>
    <x v="0"/>
    <n v="424"/>
    <x v="6"/>
  </r>
  <r>
    <n v="588283"/>
    <x v="0"/>
    <x v="0"/>
    <n v="10500"/>
    <n v="10500"/>
    <n v="0"/>
    <x v="0"/>
    <x v="1"/>
    <x v="0"/>
    <n v="512"/>
    <x v="7"/>
  </r>
  <r>
    <n v="588303"/>
    <x v="0"/>
    <x v="0"/>
    <n v="35000"/>
    <n v="35000"/>
    <n v="0"/>
    <x v="0"/>
    <x v="1"/>
    <x v="1"/>
    <n v="476"/>
    <x v="8"/>
  </r>
  <r>
    <n v="588316"/>
    <x v="1"/>
    <x v="0"/>
    <n v="2000"/>
    <n v="2000"/>
    <n v="0"/>
    <x v="0"/>
    <x v="1"/>
    <x v="1"/>
    <n v="401"/>
    <x v="2"/>
  </r>
  <r>
    <n v="588324"/>
    <x v="0"/>
    <x v="1"/>
    <n v="20000"/>
    <n v="20000"/>
    <n v="0"/>
    <x v="0"/>
    <x v="0"/>
    <x v="1"/>
    <n v="440"/>
    <x v="3"/>
  </r>
  <r>
    <n v="588325"/>
    <x v="0"/>
    <x v="0"/>
    <n v="20000"/>
    <n v="20000"/>
    <n v="0"/>
    <x v="0"/>
    <x v="1"/>
    <x v="2"/>
    <n v="525"/>
    <x v="7"/>
  </r>
  <r>
    <n v="588329"/>
    <x v="0"/>
    <x v="1"/>
    <n v="5000"/>
    <n v="5000"/>
    <n v="0"/>
    <x v="0"/>
    <x v="1"/>
    <x v="1"/>
    <n v="448"/>
    <x v="3"/>
  </r>
  <r>
    <n v="588330"/>
    <x v="1"/>
    <x v="0"/>
    <n v="30000"/>
    <n v="0"/>
    <n v="1"/>
    <x v="1"/>
    <x v="1"/>
    <x v="0"/>
    <n v="473"/>
    <x v="8"/>
  </r>
  <r>
    <n v="588335"/>
    <x v="0"/>
    <x v="2"/>
    <n v="20000"/>
    <n v="20000"/>
    <n v="0"/>
    <x v="0"/>
    <x v="1"/>
    <x v="0"/>
    <n v="512"/>
    <x v="7"/>
  </r>
  <r>
    <n v="588339"/>
    <x v="0"/>
    <x v="1"/>
    <n v="25000"/>
    <n v="25000"/>
    <n v="0"/>
    <x v="0"/>
    <x v="1"/>
    <x v="1"/>
    <n v="549"/>
    <x v="9"/>
  </r>
  <r>
    <n v="588346"/>
    <x v="1"/>
    <x v="0"/>
    <n v="3000"/>
    <n v="3000"/>
    <n v="0"/>
    <x v="0"/>
    <x v="1"/>
    <x v="1"/>
    <n v="472"/>
    <x v="8"/>
  </r>
  <r>
    <n v="588360"/>
    <x v="0"/>
    <x v="2"/>
    <n v="20000"/>
    <n v="20000"/>
    <n v="0"/>
    <x v="0"/>
    <x v="1"/>
    <x v="1"/>
    <n v="478"/>
    <x v="8"/>
  </r>
  <r>
    <n v="588370"/>
    <x v="0"/>
    <x v="1"/>
    <n v="30000"/>
    <n v="30000"/>
    <n v="0"/>
    <x v="0"/>
    <x v="1"/>
    <x v="1"/>
    <n v="546"/>
    <x v="9"/>
  </r>
  <r>
    <n v="588378"/>
    <x v="0"/>
    <x v="0"/>
    <n v="25000"/>
    <n v="25000"/>
    <n v="0"/>
    <x v="0"/>
    <x v="1"/>
    <x v="0"/>
    <n v="470"/>
    <x v="1"/>
  </r>
  <r>
    <n v="588388"/>
    <x v="1"/>
    <x v="1"/>
    <n v="2500"/>
    <n v="2500"/>
    <n v="0"/>
    <x v="0"/>
    <x v="0"/>
    <x v="1"/>
    <n v="504"/>
    <x v="0"/>
  </r>
  <r>
    <n v="588399"/>
    <x v="1"/>
    <x v="0"/>
    <n v="25000"/>
    <n v="25000"/>
    <n v="0"/>
    <x v="0"/>
    <x v="0"/>
    <x v="1"/>
    <n v="438"/>
    <x v="3"/>
  </r>
  <r>
    <n v="588400"/>
    <x v="0"/>
    <x v="1"/>
    <n v="20000"/>
    <n v="20000"/>
    <n v="0"/>
    <x v="0"/>
    <x v="1"/>
    <x v="1"/>
    <n v="473"/>
    <x v="8"/>
  </r>
  <r>
    <n v="588402"/>
    <x v="0"/>
    <x v="1"/>
    <n v="40000"/>
    <n v="40000"/>
    <n v="0"/>
    <x v="0"/>
    <x v="0"/>
    <x v="0"/>
    <n v="500"/>
    <x v="0"/>
  </r>
  <r>
    <n v="588407"/>
    <x v="1"/>
    <x v="0"/>
    <n v="20000"/>
    <n v="20000"/>
    <n v="0"/>
    <x v="0"/>
    <x v="1"/>
    <x v="2"/>
    <n v="457"/>
    <x v="1"/>
  </r>
  <r>
    <n v="588411"/>
    <x v="1"/>
    <x v="0"/>
    <n v="500"/>
    <n v="500"/>
    <n v="0"/>
    <x v="0"/>
    <x v="1"/>
    <x v="0"/>
    <n v="448"/>
    <x v="3"/>
  </r>
  <r>
    <n v="588413"/>
    <x v="0"/>
    <x v="0"/>
    <n v="35000"/>
    <n v="35000"/>
    <n v="0"/>
    <x v="0"/>
    <x v="1"/>
    <x v="1"/>
    <n v="459"/>
    <x v="1"/>
  </r>
  <r>
    <n v="588414"/>
    <x v="2"/>
    <x v="2"/>
    <n v="5000"/>
    <n v="5000"/>
    <n v="0"/>
    <x v="0"/>
    <x v="1"/>
    <x v="1"/>
    <n v="433"/>
    <x v="3"/>
  </r>
  <r>
    <n v="588424"/>
    <x v="0"/>
    <x v="1"/>
    <n v="10000"/>
    <n v="10000"/>
    <n v="0"/>
    <x v="0"/>
    <x v="1"/>
    <x v="0"/>
    <n v="469"/>
    <x v="1"/>
  </r>
  <r>
    <n v="588426"/>
    <x v="2"/>
    <x v="2"/>
    <n v="30000"/>
    <n v="30000"/>
    <n v="0"/>
    <x v="0"/>
    <x v="1"/>
    <x v="2"/>
    <n v="476"/>
    <x v="8"/>
  </r>
  <r>
    <n v="588429"/>
    <x v="1"/>
    <x v="0"/>
    <n v="35000"/>
    <n v="35000"/>
    <n v="0"/>
    <x v="0"/>
    <x v="0"/>
    <x v="2"/>
    <n v="469"/>
    <x v="1"/>
  </r>
  <r>
    <n v="588432"/>
    <x v="1"/>
    <x v="1"/>
    <n v="22000"/>
    <n v="22000"/>
    <n v="0"/>
    <x v="0"/>
    <x v="0"/>
    <x v="1"/>
    <n v="442"/>
    <x v="3"/>
  </r>
  <r>
    <n v="588436"/>
    <x v="1"/>
    <x v="0"/>
    <n v="35000"/>
    <n v="35000"/>
    <n v="0"/>
    <x v="0"/>
    <x v="1"/>
    <x v="1"/>
    <n v="475"/>
    <x v="8"/>
  </r>
  <r>
    <n v="588457"/>
    <x v="0"/>
    <x v="0"/>
    <n v="10000"/>
    <n v="10000"/>
    <n v="0"/>
    <x v="0"/>
    <x v="1"/>
    <x v="0"/>
    <n v="478"/>
    <x v="8"/>
  </r>
  <r>
    <n v="588467"/>
    <x v="0"/>
    <x v="1"/>
    <n v="25000"/>
    <n v="25000"/>
    <n v="0"/>
    <x v="0"/>
    <x v="1"/>
    <x v="1"/>
    <n v="476"/>
    <x v="8"/>
  </r>
  <r>
    <n v="588471"/>
    <x v="1"/>
    <x v="1"/>
    <n v="2000"/>
    <n v="2000"/>
    <n v="0"/>
    <x v="0"/>
    <x v="1"/>
    <x v="2"/>
    <n v="483"/>
    <x v="8"/>
  </r>
  <r>
    <n v="588483"/>
    <x v="0"/>
    <x v="0"/>
    <n v="25000"/>
    <n v="25000"/>
    <n v="0"/>
    <x v="0"/>
    <x v="1"/>
    <x v="1"/>
    <n v="456"/>
    <x v="1"/>
  </r>
  <r>
    <n v="588484"/>
    <x v="0"/>
    <x v="1"/>
    <n v="7000"/>
    <n v="7000"/>
    <n v="0"/>
    <x v="0"/>
    <x v="1"/>
    <x v="0"/>
    <n v="530"/>
    <x v="7"/>
  </r>
  <r>
    <n v="588487"/>
    <x v="1"/>
    <x v="0"/>
    <n v="500"/>
    <n v="500"/>
    <n v="0"/>
    <x v="0"/>
    <x v="1"/>
    <x v="1"/>
    <n v="481"/>
    <x v="8"/>
  </r>
  <r>
    <n v="588490"/>
    <x v="1"/>
    <x v="1"/>
    <n v="15000"/>
    <n v="15000"/>
    <n v="0"/>
    <x v="0"/>
    <x v="0"/>
    <x v="0"/>
    <n v="462"/>
    <x v="1"/>
  </r>
  <r>
    <n v="588503"/>
    <x v="0"/>
    <x v="1"/>
    <n v="25000"/>
    <n v="25000"/>
    <n v="0"/>
    <x v="0"/>
    <x v="1"/>
    <x v="0"/>
    <n v="536"/>
    <x v="9"/>
  </r>
  <r>
    <n v="588514"/>
    <x v="0"/>
    <x v="1"/>
    <n v="25000"/>
    <n v="25000"/>
    <n v="0"/>
    <x v="0"/>
    <x v="0"/>
    <x v="1"/>
    <n v="501"/>
    <x v="0"/>
  </r>
  <r>
    <n v="588519"/>
    <x v="0"/>
    <x v="0"/>
    <n v="25000"/>
    <n v="25000"/>
    <n v="0"/>
    <x v="0"/>
    <x v="0"/>
    <x v="1"/>
    <n v="485"/>
    <x v="8"/>
  </r>
  <r>
    <n v="588523"/>
    <x v="0"/>
    <x v="0"/>
    <n v="22000"/>
    <n v="22000"/>
    <n v="0"/>
    <x v="0"/>
    <x v="0"/>
    <x v="0"/>
    <n v="454"/>
    <x v="1"/>
  </r>
  <r>
    <n v="588526"/>
    <x v="1"/>
    <x v="0"/>
    <n v="500"/>
    <n v="500"/>
    <n v="0"/>
    <x v="0"/>
    <x v="1"/>
    <x v="1"/>
    <n v="492"/>
    <x v="0"/>
  </r>
  <r>
    <n v="588532"/>
    <x v="1"/>
    <x v="1"/>
    <n v="30000"/>
    <n v="30000"/>
    <n v="0"/>
    <x v="0"/>
    <x v="0"/>
    <x v="1"/>
    <n v="520"/>
    <x v="7"/>
  </r>
  <r>
    <n v="588533"/>
    <x v="0"/>
    <x v="1"/>
    <n v="1000"/>
    <n v="1000"/>
    <n v="0"/>
    <x v="0"/>
    <x v="1"/>
    <x v="0"/>
    <n v="474"/>
    <x v="8"/>
  </r>
  <r>
    <n v="588544"/>
    <x v="0"/>
    <x v="2"/>
    <n v="16000"/>
    <n v="16000"/>
    <n v="0"/>
    <x v="0"/>
    <x v="0"/>
    <x v="1"/>
    <n v="417"/>
    <x v="6"/>
  </r>
  <r>
    <n v="588545"/>
    <x v="1"/>
    <x v="0"/>
    <n v="15000"/>
    <n v="15000"/>
    <n v="0"/>
    <x v="0"/>
    <x v="1"/>
    <x v="0"/>
    <n v="516"/>
    <x v="7"/>
  </r>
  <r>
    <n v="588548"/>
    <x v="1"/>
    <x v="0"/>
    <n v="20000"/>
    <n v="20000"/>
    <n v="0"/>
    <x v="0"/>
    <x v="1"/>
    <x v="0"/>
    <n v="506"/>
    <x v="0"/>
  </r>
  <r>
    <n v="588558"/>
    <x v="1"/>
    <x v="0"/>
    <n v="21000"/>
    <n v="21000"/>
    <n v="0"/>
    <x v="0"/>
    <x v="0"/>
    <x v="1"/>
    <n v="451"/>
    <x v="1"/>
  </r>
  <r>
    <n v="588560"/>
    <x v="1"/>
    <x v="0"/>
    <n v="7000"/>
    <n v="3267.7200000000003"/>
    <n v="1"/>
    <x v="1"/>
    <x v="0"/>
    <x v="1"/>
    <n v="434"/>
    <x v="3"/>
  </r>
  <r>
    <n v="588571"/>
    <x v="0"/>
    <x v="0"/>
    <n v="30000"/>
    <n v="30000"/>
    <n v="0"/>
    <x v="0"/>
    <x v="1"/>
    <x v="1"/>
    <n v="482"/>
    <x v="8"/>
  </r>
  <r>
    <n v="588579"/>
    <x v="0"/>
    <x v="0"/>
    <n v="20000"/>
    <n v="20000"/>
    <n v="0"/>
    <x v="0"/>
    <x v="0"/>
    <x v="0"/>
    <n v="456"/>
    <x v="1"/>
  </r>
  <r>
    <n v="588608"/>
    <x v="1"/>
    <x v="1"/>
    <n v="15000"/>
    <n v="15000"/>
    <n v="0"/>
    <x v="0"/>
    <x v="0"/>
    <x v="1"/>
    <n v="454"/>
    <x v="1"/>
  </r>
  <r>
    <n v="588612"/>
    <x v="0"/>
    <x v="0"/>
    <n v="35000"/>
    <n v="35000"/>
    <n v="0"/>
    <x v="0"/>
    <x v="1"/>
    <x v="0"/>
    <n v="448"/>
    <x v="3"/>
  </r>
  <r>
    <n v="588616"/>
    <x v="0"/>
    <x v="0"/>
    <n v="41000"/>
    <n v="41000"/>
    <n v="0"/>
    <x v="0"/>
    <x v="0"/>
    <x v="1"/>
    <n v="427"/>
    <x v="6"/>
  </r>
  <r>
    <n v="588617"/>
    <x v="1"/>
    <x v="0"/>
    <n v="25000"/>
    <n v="25000"/>
    <n v="0"/>
    <x v="0"/>
    <x v="1"/>
    <x v="1"/>
    <n v="504"/>
    <x v="0"/>
  </r>
  <r>
    <n v="588619"/>
    <x v="1"/>
    <x v="1"/>
    <n v="20000"/>
    <n v="20000"/>
    <n v="0"/>
    <x v="0"/>
    <x v="1"/>
    <x v="1"/>
    <n v="386"/>
    <x v="4"/>
  </r>
  <r>
    <n v="588654"/>
    <x v="0"/>
    <x v="1"/>
    <n v="30000"/>
    <n v="30000"/>
    <n v="0"/>
    <x v="0"/>
    <x v="0"/>
    <x v="0"/>
    <n v="512"/>
    <x v="7"/>
  </r>
  <r>
    <n v="588666"/>
    <x v="0"/>
    <x v="1"/>
    <n v="35000"/>
    <n v="35000"/>
    <n v="0"/>
    <x v="0"/>
    <x v="0"/>
    <x v="1"/>
    <n v="450"/>
    <x v="3"/>
  </r>
  <r>
    <n v="588669"/>
    <x v="2"/>
    <x v="2"/>
    <n v="20000"/>
    <n v="20000"/>
    <n v="0"/>
    <x v="0"/>
    <x v="0"/>
    <x v="1"/>
    <n v="495"/>
    <x v="0"/>
  </r>
  <r>
    <n v="588699"/>
    <x v="0"/>
    <x v="2"/>
    <n v="25000"/>
    <n v="25000"/>
    <n v="0"/>
    <x v="0"/>
    <x v="0"/>
    <x v="0"/>
    <n v="464"/>
    <x v="1"/>
  </r>
  <r>
    <n v="588707"/>
    <x v="1"/>
    <x v="0"/>
    <n v="15912"/>
    <n v="15912"/>
    <n v="0"/>
    <x v="0"/>
    <x v="1"/>
    <x v="0"/>
    <n v="391"/>
    <x v="2"/>
  </r>
  <r>
    <n v="588708"/>
    <x v="0"/>
    <x v="1"/>
    <n v="5000"/>
    <n v="5000"/>
    <n v="0"/>
    <x v="0"/>
    <x v="0"/>
    <x v="1"/>
    <n v="457"/>
    <x v="1"/>
  </r>
  <r>
    <n v="588712"/>
    <x v="0"/>
    <x v="0"/>
    <n v="20000"/>
    <n v="20000"/>
    <n v="0"/>
    <x v="0"/>
    <x v="0"/>
    <x v="1"/>
    <n v="435"/>
    <x v="3"/>
  </r>
  <r>
    <n v="588716"/>
    <x v="0"/>
    <x v="1"/>
    <n v="8000"/>
    <n v="8000"/>
    <n v="0"/>
    <x v="0"/>
    <x v="1"/>
    <x v="2"/>
    <n v="529"/>
    <x v="7"/>
  </r>
  <r>
    <n v="588721"/>
    <x v="1"/>
    <x v="1"/>
    <n v="500"/>
    <n v="500"/>
    <n v="0"/>
    <x v="0"/>
    <x v="1"/>
    <x v="1"/>
    <n v="468"/>
    <x v="1"/>
  </r>
  <r>
    <n v="588724"/>
    <x v="0"/>
    <x v="0"/>
    <n v="21000"/>
    <n v="21000"/>
    <n v="0"/>
    <x v="0"/>
    <x v="0"/>
    <x v="1"/>
    <n v="465"/>
    <x v="1"/>
  </r>
  <r>
    <n v="588725"/>
    <x v="0"/>
    <x v="0"/>
    <n v="10500"/>
    <n v="10500"/>
    <n v="0"/>
    <x v="0"/>
    <x v="0"/>
    <x v="1"/>
    <n v="447"/>
    <x v="3"/>
  </r>
  <r>
    <n v="588737"/>
    <x v="0"/>
    <x v="2"/>
    <n v="20000"/>
    <n v="20000"/>
    <n v="0"/>
    <x v="0"/>
    <x v="0"/>
    <x v="2"/>
    <n v="491"/>
    <x v="0"/>
  </r>
  <r>
    <n v="588744"/>
    <x v="1"/>
    <x v="0"/>
    <n v="50000"/>
    <n v="50000"/>
    <n v="0"/>
    <x v="0"/>
    <x v="1"/>
    <x v="0"/>
    <n v="490"/>
    <x v="8"/>
  </r>
  <r>
    <n v="588751"/>
    <x v="0"/>
    <x v="0"/>
    <n v="30000"/>
    <n v="30000"/>
    <n v="0"/>
    <x v="0"/>
    <x v="0"/>
    <x v="0"/>
    <n v="472"/>
    <x v="8"/>
  </r>
  <r>
    <n v="588758"/>
    <x v="0"/>
    <x v="1"/>
    <n v="500"/>
    <n v="500"/>
    <n v="0"/>
    <x v="0"/>
    <x v="0"/>
    <x v="2"/>
    <n v="436"/>
    <x v="3"/>
  </r>
  <r>
    <n v="588763"/>
    <x v="1"/>
    <x v="0"/>
    <n v="35000"/>
    <n v="14414.7"/>
    <n v="0"/>
    <x v="0"/>
    <x v="1"/>
    <x v="1"/>
    <n v="470"/>
    <x v="1"/>
  </r>
  <r>
    <n v="588765"/>
    <x v="0"/>
    <x v="1"/>
    <n v="30000"/>
    <n v="30000"/>
    <n v="0"/>
    <x v="0"/>
    <x v="1"/>
    <x v="0"/>
    <n v="477"/>
    <x v="8"/>
  </r>
  <r>
    <n v="588767"/>
    <x v="2"/>
    <x v="0"/>
    <n v="20000"/>
    <n v="20000"/>
    <n v="0"/>
    <x v="0"/>
    <x v="0"/>
    <x v="1"/>
    <n v="536"/>
    <x v="9"/>
  </r>
  <r>
    <n v="588774"/>
    <x v="0"/>
    <x v="1"/>
    <n v="30000"/>
    <n v="30000"/>
    <n v="0"/>
    <x v="0"/>
    <x v="1"/>
    <x v="2"/>
    <n v="470"/>
    <x v="1"/>
  </r>
  <r>
    <n v="588775"/>
    <x v="0"/>
    <x v="0"/>
    <n v="600"/>
    <n v="600"/>
    <n v="0"/>
    <x v="0"/>
    <x v="1"/>
    <x v="1"/>
    <n v="500"/>
    <x v="0"/>
  </r>
  <r>
    <n v="588776"/>
    <x v="0"/>
    <x v="1"/>
    <n v="35000"/>
    <n v="35000"/>
    <n v="0"/>
    <x v="0"/>
    <x v="1"/>
    <x v="1"/>
    <n v="494"/>
    <x v="0"/>
  </r>
  <r>
    <n v="588784"/>
    <x v="0"/>
    <x v="0"/>
    <n v="30000"/>
    <n v="30000"/>
    <n v="0"/>
    <x v="0"/>
    <x v="0"/>
    <x v="1"/>
    <n v="440"/>
    <x v="3"/>
  </r>
  <r>
    <n v="588794"/>
    <x v="1"/>
    <x v="0"/>
    <n v="25000"/>
    <n v="25000"/>
    <n v="0"/>
    <x v="0"/>
    <x v="1"/>
    <x v="2"/>
    <n v="465"/>
    <x v="1"/>
  </r>
  <r>
    <n v="588800"/>
    <x v="0"/>
    <x v="1"/>
    <n v="37000"/>
    <n v="37000"/>
    <n v="0"/>
    <x v="0"/>
    <x v="1"/>
    <x v="1"/>
    <n v="511"/>
    <x v="7"/>
  </r>
  <r>
    <n v="588805"/>
    <x v="0"/>
    <x v="1"/>
    <n v="30000"/>
    <n v="30000"/>
    <n v="0"/>
    <x v="0"/>
    <x v="1"/>
    <x v="1"/>
    <n v="534"/>
    <x v="9"/>
  </r>
  <r>
    <n v="588807"/>
    <x v="1"/>
    <x v="0"/>
    <n v="2000"/>
    <n v="2000"/>
    <n v="0"/>
    <x v="0"/>
    <x v="0"/>
    <x v="0"/>
    <n v="469"/>
    <x v="1"/>
  </r>
  <r>
    <n v="588808"/>
    <x v="2"/>
    <x v="0"/>
    <n v="18000"/>
    <n v="18000"/>
    <n v="0"/>
    <x v="0"/>
    <x v="0"/>
    <x v="1"/>
    <n v="494"/>
    <x v="0"/>
  </r>
  <r>
    <n v="588815"/>
    <x v="0"/>
    <x v="0"/>
    <n v="10000"/>
    <n v="10000"/>
    <n v="0"/>
    <x v="0"/>
    <x v="1"/>
    <x v="1"/>
    <n v="515"/>
    <x v="7"/>
  </r>
  <r>
    <n v="588824"/>
    <x v="1"/>
    <x v="0"/>
    <n v="35000"/>
    <n v="35000"/>
    <n v="0"/>
    <x v="0"/>
    <x v="0"/>
    <x v="1"/>
    <n v="422"/>
    <x v="6"/>
  </r>
  <r>
    <n v="588825"/>
    <x v="1"/>
    <x v="0"/>
    <n v="10000"/>
    <n v="10000"/>
    <n v="0"/>
    <x v="0"/>
    <x v="0"/>
    <x v="1"/>
    <n v="427"/>
    <x v="6"/>
  </r>
  <r>
    <n v="588826"/>
    <x v="1"/>
    <x v="0"/>
    <n v="20000"/>
    <n v="0"/>
    <n v="1"/>
    <x v="1"/>
    <x v="0"/>
    <x v="2"/>
    <n v="435"/>
    <x v="3"/>
  </r>
  <r>
    <n v="588836"/>
    <x v="0"/>
    <x v="1"/>
    <n v="10000"/>
    <n v="10000"/>
    <n v="0"/>
    <x v="0"/>
    <x v="0"/>
    <x v="1"/>
    <n v="466"/>
    <x v="1"/>
  </r>
  <r>
    <n v="588837"/>
    <x v="0"/>
    <x v="0"/>
    <n v="33000"/>
    <n v="33000"/>
    <n v="0"/>
    <x v="0"/>
    <x v="0"/>
    <x v="1"/>
    <n v="495"/>
    <x v="0"/>
  </r>
  <r>
    <n v="588839"/>
    <x v="0"/>
    <x v="0"/>
    <n v="20000"/>
    <n v="20000"/>
    <n v="0"/>
    <x v="0"/>
    <x v="1"/>
    <x v="0"/>
    <n v="535"/>
    <x v="9"/>
  </r>
  <r>
    <n v="588846"/>
    <x v="0"/>
    <x v="0"/>
    <n v="25000"/>
    <n v="25000"/>
    <n v="0"/>
    <x v="0"/>
    <x v="1"/>
    <x v="0"/>
    <n v="491"/>
    <x v="0"/>
  </r>
  <r>
    <n v="588849"/>
    <x v="1"/>
    <x v="0"/>
    <n v="500"/>
    <n v="500"/>
    <n v="0"/>
    <x v="0"/>
    <x v="1"/>
    <x v="1"/>
    <n v="462"/>
    <x v="1"/>
  </r>
  <r>
    <n v="588857"/>
    <x v="1"/>
    <x v="0"/>
    <n v="10000"/>
    <n v="10000"/>
    <n v="0"/>
    <x v="0"/>
    <x v="0"/>
    <x v="1"/>
    <n v="433"/>
    <x v="3"/>
  </r>
  <r>
    <n v="588872"/>
    <x v="0"/>
    <x v="0"/>
    <n v="19000"/>
    <n v="19000"/>
    <n v="0"/>
    <x v="0"/>
    <x v="0"/>
    <x v="0"/>
    <n v="476"/>
    <x v="8"/>
  </r>
  <r>
    <n v="588877"/>
    <x v="1"/>
    <x v="1"/>
    <n v="30000"/>
    <n v="30000"/>
    <n v="0"/>
    <x v="0"/>
    <x v="1"/>
    <x v="2"/>
    <n v="500"/>
    <x v="0"/>
  </r>
  <r>
    <n v="588914"/>
    <x v="0"/>
    <x v="0"/>
    <n v="10000"/>
    <n v="10000"/>
    <n v="0"/>
    <x v="0"/>
    <x v="1"/>
    <x v="1"/>
    <n v="457"/>
    <x v="1"/>
  </r>
  <r>
    <n v="588939"/>
    <x v="0"/>
    <x v="0"/>
    <n v="45000"/>
    <n v="45000"/>
    <n v="0"/>
    <x v="0"/>
    <x v="1"/>
    <x v="2"/>
    <n v="503"/>
    <x v="0"/>
  </r>
  <r>
    <n v="588940"/>
    <x v="0"/>
    <x v="0"/>
    <n v="30000"/>
    <n v="30000"/>
    <n v="0"/>
    <x v="0"/>
    <x v="1"/>
    <x v="0"/>
    <n v="442"/>
    <x v="3"/>
  </r>
  <r>
    <n v="588943"/>
    <x v="1"/>
    <x v="0"/>
    <n v="30000"/>
    <n v="30000"/>
    <n v="0"/>
    <x v="0"/>
    <x v="0"/>
    <x v="1"/>
    <n v="435"/>
    <x v="3"/>
  </r>
  <r>
    <n v="588947"/>
    <x v="0"/>
    <x v="0"/>
    <n v="42500"/>
    <n v="42500"/>
    <n v="0"/>
    <x v="0"/>
    <x v="0"/>
    <x v="1"/>
    <n v="407"/>
    <x v="2"/>
  </r>
  <r>
    <n v="588952"/>
    <x v="0"/>
    <x v="0"/>
    <n v="30000"/>
    <n v="30000"/>
    <n v="0"/>
    <x v="0"/>
    <x v="1"/>
    <x v="2"/>
    <n v="462"/>
    <x v="1"/>
  </r>
  <r>
    <n v="588954"/>
    <x v="0"/>
    <x v="1"/>
    <n v="25000"/>
    <n v="25000"/>
    <n v="0"/>
    <x v="0"/>
    <x v="1"/>
    <x v="2"/>
    <n v="448"/>
    <x v="3"/>
  </r>
  <r>
    <n v="588957"/>
    <x v="0"/>
    <x v="0"/>
    <n v="35000"/>
    <n v="35000"/>
    <n v="0"/>
    <x v="0"/>
    <x v="1"/>
    <x v="1"/>
    <n v="510"/>
    <x v="0"/>
  </r>
  <r>
    <n v="588984"/>
    <x v="0"/>
    <x v="0"/>
    <n v="37000"/>
    <n v="37000"/>
    <n v="0"/>
    <x v="0"/>
    <x v="1"/>
    <x v="1"/>
    <n v="443"/>
    <x v="3"/>
  </r>
  <r>
    <n v="588989"/>
    <x v="0"/>
    <x v="0"/>
    <n v="20000"/>
    <n v="20000"/>
    <n v="0"/>
    <x v="0"/>
    <x v="0"/>
    <x v="2"/>
    <n v="444"/>
    <x v="3"/>
  </r>
  <r>
    <n v="588993"/>
    <x v="0"/>
    <x v="1"/>
    <n v="20000"/>
    <n v="20000"/>
    <n v="0"/>
    <x v="0"/>
    <x v="0"/>
    <x v="1"/>
    <n v="446"/>
    <x v="3"/>
  </r>
  <r>
    <n v="588997"/>
    <x v="0"/>
    <x v="2"/>
    <n v="10000"/>
    <n v="10000"/>
    <n v="0"/>
    <x v="0"/>
    <x v="0"/>
    <x v="1"/>
    <n v="457"/>
    <x v="1"/>
  </r>
  <r>
    <n v="588998"/>
    <x v="0"/>
    <x v="1"/>
    <n v="20000"/>
    <n v="20000"/>
    <n v="0"/>
    <x v="0"/>
    <x v="0"/>
    <x v="2"/>
    <n v="436"/>
    <x v="3"/>
  </r>
  <r>
    <n v="589013"/>
    <x v="0"/>
    <x v="1"/>
    <n v="20000"/>
    <n v="20000"/>
    <n v="0"/>
    <x v="0"/>
    <x v="0"/>
    <x v="0"/>
    <n v="485"/>
    <x v="8"/>
  </r>
  <r>
    <n v="589040"/>
    <x v="2"/>
    <x v="1"/>
    <n v="3000"/>
    <n v="3000"/>
    <n v="0"/>
    <x v="0"/>
    <x v="1"/>
    <x v="1"/>
    <n v="448"/>
    <x v="3"/>
  </r>
  <r>
    <n v="589062"/>
    <x v="0"/>
    <x v="0"/>
    <n v="30000"/>
    <n v="30000"/>
    <n v="0"/>
    <x v="0"/>
    <x v="0"/>
    <x v="1"/>
    <n v="423"/>
    <x v="6"/>
  </r>
  <r>
    <n v="589073"/>
    <x v="0"/>
    <x v="2"/>
    <n v="25000"/>
    <n v="25000"/>
    <n v="0"/>
    <x v="0"/>
    <x v="0"/>
    <x v="1"/>
    <n v="417"/>
    <x v="6"/>
  </r>
  <r>
    <n v="589076"/>
    <x v="0"/>
    <x v="1"/>
    <n v="20000"/>
    <n v="20000"/>
    <n v="0"/>
    <x v="0"/>
    <x v="0"/>
    <x v="0"/>
    <n v="466"/>
    <x v="1"/>
  </r>
  <r>
    <n v="589081"/>
    <x v="0"/>
    <x v="0"/>
    <n v="25000"/>
    <n v="25000"/>
    <n v="0"/>
    <x v="0"/>
    <x v="0"/>
    <x v="1"/>
    <n v="440"/>
    <x v="3"/>
  </r>
  <r>
    <n v="589083"/>
    <x v="0"/>
    <x v="0"/>
    <n v="13000"/>
    <n v="13000"/>
    <n v="0"/>
    <x v="0"/>
    <x v="1"/>
    <x v="1"/>
    <n v="460"/>
    <x v="1"/>
  </r>
  <r>
    <n v="589088"/>
    <x v="0"/>
    <x v="1"/>
    <n v="15000"/>
    <n v="15000"/>
    <n v="0"/>
    <x v="0"/>
    <x v="1"/>
    <x v="0"/>
    <n v="501"/>
    <x v="0"/>
  </r>
  <r>
    <n v="589120"/>
    <x v="0"/>
    <x v="1"/>
    <n v="5000"/>
    <n v="5000"/>
    <n v="0"/>
    <x v="0"/>
    <x v="1"/>
    <x v="1"/>
    <n v="465"/>
    <x v="1"/>
  </r>
  <r>
    <n v="589121"/>
    <x v="1"/>
    <x v="0"/>
    <n v="30000"/>
    <n v="30000"/>
    <n v="0"/>
    <x v="0"/>
    <x v="1"/>
    <x v="1"/>
    <n v="411"/>
    <x v="6"/>
  </r>
  <r>
    <n v="589122"/>
    <x v="0"/>
    <x v="0"/>
    <n v="25000"/>
    <n v="25000"/>
    <n v="0"/>
    <x v="0"/>
    <x v="0"/>
    <x v="1"/>
    <n v="499"/>
    <x v="0"/>
  </r>
  <r>
    <n v="589142"/>
    <x v="0"/>
    <x v="1"/>
    <n v="30000"/>
    <n v="30000"/>
    <n v="0"/>
    <x v="0"/>
    <x v="1"/>
    <x v="1"/>
    <n v="468"/>
    <x v="1"/>
  </r>
  <r>
    <n v="589147"/>
    <x v="0"/>
    <x v="1"/>
    <n v="20000"/>
    <n v="20000"/>
    <n v="0"/>
    <x v="0"/>
    <x v="0"/>
    <x v="1"/>
    <n v="442"/>
    <x v="3"/>
  </r>
  <r>
    <n v="589160"/>
    <x v="1"/>
    <x v="0"/>
    <n v="35000"/>
    <n v="35000"/>
    <n v="0"/>
    <x v="0"/>
    <x v="1"/>
    <x v="1"/>
    <n v="495"/>
    <x v="0"/>
  </r>
  <r>
    <n v="589161"/>
    <x v="0"/>
    <x v="1"/>
    <n v="30000"/>
    <n v="30000"/>
    <n v="0"/>
    <x v="0"/>
    <x v="1"/>
    <x v="1"/>
    <n v="428"/>
    <x v="6"/>
  </r>
  <r>
    <n v="589192"/>
    <x v="0"/>
    <x v="0"/>
    <n v="30000"/>
    <n v="30000"/>
    <n v="0"/>
    <x v="0"/>
    <x v="0"/>
    <x v="1"/>
    <n v="490"/>
    <x v="8"/>
  </r>
  <r>
    <n v="589193"/>
    <x v="1"/>
    <x v="1"/>
    <n v="20000"/>
    <n v="20000"/>
    <n v="0"/>
    <x v="0"/>
    <x v="1"/>
    <x v="0"/>
    <n v="470"/>
    <x v="1"/>
  </r>
  <r>
    <n v="589209"/>
    <x v="0"/>
    <x v="1"/>
    <n v="40000"/>
    <n v="40000"/>
    <n v="0"/>
    <x v="0"/>
    <x v="0"/>
    <x v="1"/>
    <n v="470"/>
    <x v="1"/>
  </r>
  <r>
    <n v="589216"/>
    <x v="0"/>
    <x v="0"/>
    <n v="25000"/>
    <n v="25000"/>
    <n v="0"/>
    <x v="0"/>
    <x v="1"/>
    <x v="2"/>
    <n v="396"/>
    <x v="2"/>
  </r>
  <r>
    <n v="589218"/>
    <x v="0"/>
    <x v="2"/>
    <n v="15000"/>
    <n v="15000"/>
    <n v="0"/>
    <x v="0"/>
    <x v="0"/>
    <x v="1"/>
    <n v="432"/>
    <x v="3"/>
  </r>
  <r>
    <n v="589229"/>
    <x v="0"/>
    <x v="0"/>
    <n v="1000"/>
    <n v="1000"/>
    <n v="0"/>
    <x v="0"/>
    <x v="1"/>
    <x v="2"/>
    <n v="514"/>
    <x v="7"/>
  </r>
  <r>
    <n v="589235"/>
    <x v="1"/>
    <x v="0"/>
    <n v="20000"/>
    <n v="0"/>
    <n v="1"/>
    <x v="1"/>
    <x v="1"/>
    <x v="1"/>
    <n v="466"/>
    <x v="1"/>
  </r>
  <r>
    <n v="589240"/>
    <x v="1"/>
    <x v="1"/>
    <n v="2000"/>
    <n v="2000"/>
    <n v="0"/>
    <x v="0"/>
    <x v="1"/>
    <x v="1"/>
    <n v="451"/>
    <x v="1"/>
  </r>
  <r>
    <n v="589245"/>
    <x v="1"/>
    <x v="0"/>
    <n v="700"/>
    <n v="0"/>
    <n v="1"/>
    <x v="1"/>
    <x v="0"/>
    <x v="0"/>
    <n v="435"/>
    <x v="3"/>
  </r>
  <r>
    <n v="589250"/>
    <x v="1"/>
    <x v="0"/>
    <n v="35000"/>
    <n v="35000"/>
    <n v="0"/>
    <x v="0"/>
    <x v="0"/>
    <x v="1"/>
    <n v="487"/>
    <x v="8"/>
  </r>
  <r>
    <n v="589254"/>
    <x v="1"/>
    <x v="0"/>
    <n v="35000"/>
    <n v="35000"/>
    <n v="0"/>
    <x v="0"/>
    <x v="1"/>
    <x v="2"/>
    <n v="503"/>
    <x v="0"/>
  </r>
  <r>
    <n v="589269"/>
    <x v="0"/>
    <x v="0"/>
    <n v="20000"/>
    <n v="20000"/>
    <n v="0"/>
    <x v="0"/>
    <x v="0"/>
    <x v="2"/>
    <n v="409"/>
    <x v="2"/>
  </r>
  <r>
    <n v="589273"/>
    <x v="0"/>
    <x v="0"/>
    <n v="10000"/>
    <n v="10000"/>
    <n v="0"/>
    <x v="0"/>
    <x v="0"/>
    <x v="1"/>
    <n v="464"/>
    <x v="1"/>
  </r>
  <r>
    <n v="589274"/>
    <x v="0"/>
    <x v="0"/>
    <n v="49000"/>
    <n v="49000"/>
    <n v="0"/>
    <x v="0"/>
    <x v="1"/>
    <x v="0"/>
    <n v="535"/>
    <x v="9"/>
  </r>
  <r>
    <n v="589282"/>
    <x v="1"/>
    <x v="1"/>
    <n v="25000"/>
    <n v="25000"/>
    <n v="0"/>
    <x v="0"/>
    <x v="1"/>
    <x v="0"/>
    <n v="515"/>
    <x v="7"/>
  </r>
  <r>
    <n v="589293"/>
    <x v="0"/>
    <x v="1"/>
    <n v="30000"/>
    <n v="30000"/>
    <n v="0"/>
    <x v="0"/>
    <x v="0"/>
    <x v="0"/>
    <n v="478"/>
    <x v="8"/>
  </r>
  <r>
    <n v="589310"/>
    <x v="0"/>
    <x v="2"/>
    <n v="20000"/>
    <n v="20000"/>
    <n v="0"/>
    <x v="0"/>
    <x v="1"/>
    <x v="2"/>
    <n v="474"/>
    <x v="8"/>
  </r>
  <r>
    <n v="589311"/>
    <x v="1"/>
    <x v="0"/>
    <n v="50000"/>
    <n v="50000"/>
    <n v="0"/>
    <x v="0"/>
    <x v="0"/>
    <x v="1"/>
    <n v="444"/>
    <x v="3"/>
  </r>
  <r>
    <n v="589317"/>
    <x v="0"/>
    <x v="0"/>
    <n v="35000"/>
    <n v="35000"/>
    <n v="0"/>
    <x v="0"/>
    <x v="1"/>
    <x v="1"/>
    <n v="457"/>
    <x v="1"/>
  </r>
  <r>
    <n v="589318"/>
    <x v="0"/>
    <x v="0"/>
    <n v="35000"/>
    <n v="35000"/>
    <n v="0"/>
    <x v="0"/>
    <x v="1"/>
    <x v="0"/>
    <n v="421"/>
    <x v="6"/>
  </r>
  <r>
    <n v="589335"/>
    <x v="0"/>
    <x v="2"/>
    <n v="20000"/>
    <n v="20000"/>
    <n v="0"/>
    <x v="0"/>
    <x v="0"/>
    <x v="0"/>
    <n v="491"/>
    <x v="0"/>
  </r>
  <r>
    <n v="589348"/>
    <x v="0"/>
    <x v="2"/>
    <n v="20000"/>
    <n v="20000"/>
    <n v="0"/>
    <x v="0"/>
    <x v="0"/>
    <x v="1"/>
    <n v="426"/>
    <x v="6"/>
  </r>
  <r>
    <n v="589349"/>
    <x v="0"/>
    <x v="1"/>
    <n v="10000"/>
    <n v="10000"/>
    <n v="0"/>
    <x v="0"/>
    <x v="0"/>
    <x v="1"/>
    <n v="495"/>
    <x v="0"/>
  </r>
  <r>
    <n v="589350"/>
    <x v="1"/>
    <x v="0"/>
    <n v="35000"/>
    <n v="35000"/>
    <n v="0"/>
    <x v="0"/>
    <x v="1"/>
    <x v="1"/>
    <n v="367"/>
    <x v="5"/>
  </r>
  <r>
    <n v="589361"/>
    <x v="1"/>
    <x v="0"/>
    <n v="22000"/>
    <n v="22000"/>
    <n v="0"/>
    <x v="0"/>
    <x v="1"/>
    <x v="1"/>
    <n v="406"/>
    <x v="2"/>
  </r>
  <r>
    <n v="589363"/>
    <x v="0"/>
    <x v="1"/>
    <n v="3000"/>
    <n v="3000"/>
    <n v="0"/>
    <x v="0"/>
    <x v="1"/>
    <x v="1"/>
    <n v="398"/>
    <x v="2"/>
  </r>
  <r>
    <n v="589364"/>
    <x v="1"/>
    <x v="0"/>
    <n v="1000"/>
    <n v="1000"/>
    <n v="0"/>
    <x v="0"/>
    <x v="0"/>
    <x v="1"/>
    <n v="447"/>
    <x v="3"/>
  </r>
  <r>
    <n v="589370"/>
    <x v="1"/>
    <x v="0"/>
    <n v="35000"/>
    <n v="35000"/>
    <n v="0"/>
    <x v="0"/>
    <x v="0"/>
    <x v="2"/>
    <n v="419"/>
    <x v="6"/>
  </r>
  <r>
    <n v="589382"/>
    <x v="0"/>
    <x v="0"/>
    <n v="35000"/>
    <n v="35000"/>
    <n v="0"/>
    <x v="0"/>
    <x v="0"/>
    <x v="0"/>
    <n v="438"/>
    <x v="3"/>
  </r>
  <r>
    <n v="589386"/>
    <x v="1"/>
    <x v="0"/>
    <n v="30000"/>
    <n v="30000"/>
    <n v="0"/>
    <x v="0"/>
    <x v="1"/>
    <x v="1"/>
    <n v="512"/>
    <x v="7"/>
  </r>
  <r>
    <n v="589388"/>
    <x v="1"/>
    <x v="0"/>
    <n v="10000"/>
    <n v="10000"/>
    <n v="0"/>
    <x v="0"/>
    <x v="1"/>
    <x v="1"/>
    <n v="432"/>
    <x v="3"/>
  </r>
  <r>
    <n v="589396"/>
    <x v="0"/>
    <x v="2"/>
    <n v="50000"/>
    <n v="50000"/>
    <n v="0"/>
    <x v="0"/>
    <x v="1"/>
    <x v="2"/>
    <n v="564"/>
    <x v="10"/>
  </r>
  <r>
    <n v="589409"/>
    <x v="1"/>
    <x v="0"/>
    <n v="30000"/>
    <n v="0"/>
    <n v="1"/>
    <x v="1"/>
    <x v="0"/>
    <x v="1"/>
    <n v="425"/>
    <x v="6"/>
  </r>
  <r>
    <n v="589424"/>
    <x v="1"/>
    <x v="0"/>
    <n v="30000"/>
    <n v="30000"/>
    <n v="0"/>
    <x v="0"/>
    <x v="1"/>
    <x v="0"/>
    <n v="466"/>
    <x v="1"/>
  </r>
  <r>
    <n v="589427"/>
    <x v="0"/>
    <x v="1"/>
    <n v="10000"/>
    <n v="10000"/>
    <n v="0"/>
    <x v="0"/>
    <x v="1"/>
    <x v="1"/>
    <n v="469"/>
    <x v="1"/>
  </r>
  <r>
    <n v="589430"/>
    <x v="0"/>
    <x v="1"/>
    <n v="25000"/>
    <n v="25000"/>
    <n v="0"/>
    <x v="0"/>
    <x v="0"/>
    <x v="1"/>
    <n v="481"/>
    <x v="8"/>
  </r>
  <r>
    <n v="589432"/>
    <x v="1"/>
    <x v="0"/>
    <n v="18000"/>
    <n v="18000"/>
    <n v="0"/>
    <x v="0"/>
    <x v="0"/>
    <x v="2"/>
    <n v="378"/>
    <x v="4"/>
  </r>
  <r>
    <n v="589455"/>
    <x v="1"/>
    <x v="0"/>
    <n v="16000"/>
    <n v="16000"/>
    <n v="0"/>
    <x v="0"/>
    <x v="1"/>
    <x v="1"/>
    <n v="409"/>
    <x v="2"/>
  </r>
  <r>
    <n v="589461"/>
    <x v="0"/>
    <x v="0"/>
    <n v="3000"/>
    <n v="3000"/>
    <n v="0"/>
    <x v="0"/>
    <x v="1"/>
    <x v="1"/>
    <n v="462"/>
    <x v="1"/>
  </r>
  <r>
    <n v="589462"/>
    <x v="0"/>
    <x v="0"/>
    <n v="20000"/>
    <n v="20000"/>
    <n v="0"/>
    <x v="0"/>
    <x v="0"/>
    <x v="1"/>
    <n v="439"/>
    <x v="3"/>
  </r>
  <r>
    <n v="589471"/>
    <x v="1"/>
    <x v="0"/>
    <n v="1000"/>
    <n v="1000"/>
    <n v="0"/>
    <x v="0"/>
    <x v="0"/>
    <x v="1"/>
    <n v="448"/>
    <x v="3"/>
  </r>
  <r>
    <n v="589477"/>
    <x v="0"/>
    <x v="1"/>
    <n v="12000"/>
    <n v="12000"/>
    <n v="0"/>
    <x v="0"/>
    <x v="0"/>
    <x v="2"/>
    <n v="442"/>
    <x v="3"/>
  </r>
  <r>
    <n v="589481"/>
    <x v="1"/>
    <x v="1"/>
    <n v="30000"/>
    <n v="30000"/>
    <n v="0"/>
    <x v="0"/>
    <x v="0"/>
    <x v="2"/>
    <n v="515"/>
    <x v="7"/>
  </r>
  <r>
    <n v="589497"/>
    <x v="0"/>
    <x v="1"/>
    <n v="35000"/>
    <n v="35000"/>
    <n v="0"/>
    <x v="0"/>
    <x v="1"/>
    <x v="0"/>
    <n v="528"/>
    <x v="7"/>
  </r>
  <r>
    <n v="589505"/>
    <x v="0"/>
    <x v="0"/>
    <n v="40000"/>
    <n v="40000"/>
    <n v="0"/>
    <x v="0"/>
    <x v="1"/>
    <x v="1"/>
    <n v="412"/>
    <x v="6"/>
  </r>
  <r>
    <n v="589525"/>
    <x v="0"/>
    <x v="1"/>
    <n v="12000"/>
    <n v="12000"/>
    <n v="0"/>
    <x v="0"/>
    <x v="1"/>
    <x v="0"/>
    <n v="446"/>
    <x v="3"/>
  </r>
  <r>
    <n v="589557"/>
    <x v="1"/>
    <x v="0"/>
    <n v="5000"/>
    <n v="5000"/>
    <n v="0"/>
    <x v="0"/>
    <x v="0"/>
    <x v="0"/>
    <n v="433"/>
    <x v="3"/>
  </r>
  <r>
    <n v="589566"/>
    <x v="0"/>
    <x v="0"/>
    <n v="12000"/>
    <n v="12000"/>
    <n v="0"/>
    <x v="0"/>
    <x v="1"/>
    <x v="1"/>
    <n v="482"/>
    <x v="8"/>
  </r>
  <r>
    <n v="589574"/>
    <x v="1"/>
    <x v="0"/>
    <n v="10000"/>
    <n v="10000"/>
    <n v="0"/>
    <x v="0"/>
    <x v="0"/>
    <x v="1"/>
    <n v="358"/>
    <x v="5"/>
  </r>
  <r>
    <n v="589576"/>
    <x v="1"/>
    <x v="0"/>
    <n v="25000"/>
    <n v="25000"/>
    <n v="0"/>
    <x v="0"/>
    <x v="0"/>
    <x v="1"/>
    <n v="386"/>
    <x v="4"/>
  </r>
  <r>
    <n v="589585"/>
    <x v="0"/>
    <x v="0"/>
    <n v="40000"/>
    <n v="40000"/>
    <n v="0"/>
    <x v="0"/>
    <x v="1"/>
    <x v="2"/>
    <n v="491"/>
    <x v="0"/>
  </r>
  <r>
    <n v="589587"/>
    <x v="1"/>
    <x v="0"/>
    <n v="25000"/>
    <n v="25000"/>
    <n v="0"/>
    <x v="0"/>
    <x v="0"/>
    <x v="2"/>
    <n v="445"/>
    <x v="3"/>
  </r>
  <r>
    <n v="589598"/>
    <x v="1"/>
    <x v="0"/>
    <n v="35000"/>
    <n v="35000"/>
    <n v="0"/>
    <x v="0"/>
    <x v="0"/>
    <x v="0"/>
    <n v="399"/>
    <x v="2"/>
  </r>
  <r>
    <n v="589599"/>
    <x v="0"/>
    <x v="0"/>
    <n v="48784"/>
    <n v="48784"/>
    <n v="0"/>
    <x v="0"/>
    <x v="0"/>
    <x v="1"/>
    <n v="462"/>
    <x v="1"/>
  </r>
  <r>
    <n v="589600"/>
    <x v="0"/>
    <x v="2"/>
    <n v="30000"/>
    <n v="30000"/>
    <n v="0"/>
    <x v="0"/>
    <x v="1"/>
    <x v="1"/>
    <n v="449"/>
    <x v="3"/>
  </r>
  <r>
    <n v="589625"/>
    <x v="1"/>
    <x v="0"/>
    <n v="18000"/>
    <n v="18000"/>
    <n v="0"/>
    <x v="0"/>
    <x v="0"/>
    <x v="0"/>
    <n v="421"/>
    <x v="6"/>
  </r>
  <r>
    <n v="589627"/>
    <x v="1"/>
    <x v="0"/>
    <n v="22000"/>
    <n v="22000"/>
    <n v="0"/>
    <x v="0"/>
    <x v="1"/>
    <x v="1"/>
    <n v="403"/>
    <x v="2"/>
  </r>
  <r>
    <n v="589634"/>
    <x v="1"/>
    <x v="1"/>
    <n v="20000"/>
    <n v="20000"/>
    <n v="0"/>
    <x v="0"/>
    <x v="0"/>
    <x v="2"/>
    <n v="439"/>
    <x v="3"/>
  </r>
  <r>
    <n v="589653"/>
    <x v="0"/>
    <x v="0"/>
    <n v="30000"/>
    <n v="30000"/>
    <n v="0"/>
    <x v="0"/>
    <x v="1"/>
    <x v="1"/>
    <n v="450"/>
    <x v="3"/>
  </r>
  <r>
    <n v="589662"/>
    <x v="1"/>
    <x v="0"/>
    <n v="23000"/>
    <n v="16.7"/>
    <n v="1"/>
    <x v="1"/>
    <x v="0"/>
    <x v="0"/>
    <n v="476"/>
    <x v="8"/>
  </r>
  <r>
    <n v="589664"/>
    <x v="1"/>
    <x v="0"/>
    <n v="35000"/>
    <n v="35000"/>
    <n v="0"/>
    <x v="0"/>
    <x v="0"/>
    <x v="1"/>
    <n v="429"/>
    <x v="6"/>
  </r>
  <r>
    <n v="589665"/>
    <x v="0"/>
    <x v="0"/>
    <n v="30000"/>
    <n v="30000"/>
    <n v="0"/>
    <x v="0"/>
    <x v="1"/>
    <x v="0"/>
    <n v="482"/>
    <x v="8"/>
  </r>
  <r>
    <n v="589666"/>
    <x v="1"/>
    <x v="0"/>
    <n v="20000"/>
    <n v="20000"/>
    <n v="0"/>
    <x v="0"/>
    <x v="0"/>
    <x v="0"/>
    <n v="377"/>
    <x v="4"/>
  </r>
  <r>
    <n v="589692"/>
    <x v="1"/>
    <x v="0"/>
    <n v="500"/>
    <n v="500"/>
    <n v="0"/>
    <x v="0"/>
    <x v="0"/>
    <x v="0"/>
    <n v="417"/>
    <x v="6"/>
  </r>
  <r>
    <n v="589697"/>
    <x v="1"/>
    <x v="0"/>
    <n v="10000"/>
    <n v="10000"/>
    <n v="0"/>
    <x v="0"/>
    <x v="1"/>
    <x v="0"/>
    <n v="450"/>
    <x v="3"/>
  </r>
  <r>
    <n v="589698"/>
    <x v="0"/>
    <x v="0"/>
    <n v="5000"/>
    <n v="5000"/>
    <n v="0"/>
    <x v="0"/>
    <x v="1"/>
    <x v="1"/>
    <n v="460"/>
    <x v="1"/>
  </r>
  <r>
    <n v="589708"/>
    <x v="0"/>
    <x v="0"/>
    <n v="25000"/>
    <n v="25000"/>
    <n v="0"/>
    <x v="0"/>
    <x v="0"/>
    <x v="0"/>
    <n v="458"/>
    <x v="1"/>
  </r>
  <r>
    <n v="589716"/>
    <x v="1"/>
    <x v="0"/>
    <n v="30000"/>
    <n v="30000"/>
    <n v="0"/>
    <x v="0"/>
    <x v="0"/>
    <x v="1"/>
    <n v="433"/>
    <x v="3"/>
  </r>
  <r>
    <n v="589743"/>
    <x v="1"/>
    <x v="0"/>
    <n v="30000"/>
    <n v="0"/>
    <n v="1"/>
    <x v="1"/>
    <x v="0"/>
    <x v="2"/>
    <n v="440"/>
    <x v="3"/>
  </r>
  <r>
    <n v="589746"/>
    <x v="1"/>
    <x v="0"/>
    <n v="30000"/>
    <n v="30000"/>
    <n v="0"/>
    <x v="0"/>
    <x v="0"/>
    <x v="1"/>
    <n v="353"/>
    <x v="5"/>
  </r>
  <r>
    <n v="589756"/>
    <x v="1"/>
    <x v="0"/>
    <n v="45000"/>
    <n v="45000"/>
    <n v="0"/>
    <x v="0"/>
    <x v="1"/>
    <x v="1"/>
    <n v="475"/>
    <x v="8"/>
  </r>
  <r>
    <n v="589758"/>
    <x v="1"/>
    <x v="0"/>
    <n v="20000"/>
    <n v="0"/>
    <n v="1"/>
    <x v="1"/>
    <x v="0"/>
    <x v="1"/>
    <n v="424"/>
    <x v="6"/>
  </r>
  <r>
    <n v="589760"/>
    <x v="0"/>
    <x v="1"/>
    <n v="30000"/>
    <n v="30000"/>
    <n v="0"/>
    <x v="0"/>
    <x v="1"/>
    <x v="2"/>
    <n v="459"/>
    <x v="1"/>
  </r>
  <r>
    <n v="589762"/>
    <x v="1"/>
    <x v="0"/>
    <n v="25000"/>
    <n v="25000"/>
    <n v="0"/>
    <x v="0"/>
    <x v="0"/>
    <x v="2"/>
    <n v="471"/>
    <x v="8"/>
  </r>
  <r>
    <n v="589766"/>
    <x v="1"/>
    <x v="0"/>
    <n v="17000"/>
    <n v="17000"/>
    <n v="0"/>
    <x v="0"/>
    <x v="0"/>
    <x v="1"/>
    <n v="444"/>
    <x v="3"/>
  </r>
  <r>
    <n v="589779"/>
    <x v="0"/>
    <x v="1"/>
    <n v="25000"/>
    <n v="25000"/>
    <n v="0"/>
    <x v="0"/>
    <x v="0"/>
    <x v="0"/>
    <n v="452"/>
    <x v="1"/>
  </r>
  <r>
    <n v="589782"/>
    <x v="0"/>
    <x v="0"/>
    <n v="30000"/>
    <n v="30000"/>
    <n v="0"/>
    <x v="0"/>
    <x v="0"/>
    <x v="2"/>
    <n v="505"/>
    <x v="0"/>
  </r>
  <r>
    <n v="589798"/>
    <x v="0"/>
    <x v="1"/>
    <n v="58000"/>
    <n v="58000"/>
    <n v="0"/>
    <x v="0"/>
    <x v="1"/>
    <x v="2"/>
    <n v="526"/>
    <x v="7"/>
  </r>
  <r>
    <n v="589802"/>
    <x v="1"/>
    <x v="0"/>
    <n v="500"/>
    <n v="500"/>
    <n v="0"/>
    <x v="0"/>
    <x v="0"/>
    <x v="1"/>
    <n v="458"/>
    <x v="1"/>
  </r>
  <r>
    <n v="589820"/>
    <x v="1"/>
    <x v="0"/>
    <n v="30000"/>
    <n v="30000"/>
    <n v="0"/>
    <x v="0"/>
    <x v="1"/>
    <x v="0"/>
    <n v="420"/>
    <x v="6"/>
  </r>
  <r>
    <n v="589829"/>
    <x v="0"/>
    <x v="0"/>
    <n v="25000"/>
    <n v="25000"/>
    <n v="0"/>
    <x v="0"/>
    <x v="1"/>
    <x v="1"/>
    <n v="456"/>
    <x v="1"/>
  </r>
  <r>
    <n v="589839"/>
    <x v="1"/>
    <x v="0"/>
    <n v="40000"/>
    <n v="0"/>
    <n v="1"/>
    <x v="1"/>
    <x v="0"/>
    <x v="1"/>
    <n v="438"/>
    <x v="3"/>
  </r>
  <r>
    <n v="589842"/>
    <x v="1"/>
    <x v="0"/>
    <n v="30000"/>
    <n v="30000"/>
    <n v="0"/>
    <x v="0"/>
    <x v="1"/>
    <x v="0"/>
    <n v="445"/>
    <x v="3"/>
  </r>
  <r>
    <n v="589851"/>
    <x v="1"/>
    <x v="0"/>
    <n v="22000"/>
    <n v="22000"/>
    <n v="0"/>
    <x v="0"/>
    <x v="1"/>
    <x v="1"/>
    <n v="388"/>
    <x v="4"/>
  </r>
  <r>
    <n v="589871"/>
    <x v="0"/>
    <x v="0"/>
    <n v="30000"/>
    <n v="0"/>
    <n v="1"/>
    <x v="1"/>
    <x v="0"/>
    <x v="2"/>
    <n v="453"/>
    <x v="1"/>
  </r>
  <r>
    <n v="589880"/>
    <x v="1"/>
    <x v="0"/>
    <n v="30000"/>
    <n v="30000"/>
    <n v="0"/>
    <x v="0"/>
    <x v="1"/>
    <x v="1"/>
    <n v="523"/>
    <x v="7"/>
  </r>
  <r>
    <n v="589889"/>
    <x v="1"/>
    <x v="0"/>
    <n v="500"/>
    <n v="500"/>
    <n v="0"/>
    <x v="0"/>
    <x v="1"/>
    <x v="1"/>
    <n v="486"/>
    <x v="8"/>
  </r>
  <r>
    <n v="589914"/>
    <x v="2"/>
    <x v="0"/>
    <n v="20000"/>
    <n v="20000"/>
    <n v="0"/>
    <x v="0"/>
    <x v="0"/>
    <x v="1"/>
    <n v="460"/>
    <x v="1"/>
  </r>
  <r>
    <n v="589922"/>
    <x v="1"/>
    <x v="1"/>
    <n v="1000"/>
    <n v="1000"/>
    <n v="0"/>
    <x v="0"/>
    <x v="0"/>
    <x v="2"/>
    <n v="422"/>
    <x v="6"/>
  </r>
  <r>
    <n v="589944"/>
    <x v="1"/>
    <x v="0"/>
    <n v="5000"/>
    <n v="5000"/>
    <n v="0"/>
    <x v="0"/>
    <x v="0"/>
    <x v="1"/>
    <n v="396"/>
    <x v="2"/>
  </r>
  <r>
    <n v="589951"/>
    <x v="0"/>
    <x v="1"/>
    <n v="25000"/>
    <n v="25000"/>
    <n v="0"/>
    <x v="0"/>
    <x v="1"/>
    <x v="1"/>
    <n v="444"/>
    <x v="3"/>
  </r>
  <r>
    <n v="589956"/>
    <x v="0"/>
    <x v="0"/>
    <n v="15000"/>
    <n v="15000"/>
    <n v="0"/>
    <x v="0"/>
    <x v="1"/>
    <x v="1"/>
    <n v="477"/>
    <x v="8"/>
  </r>
  <r>
    <n v="589966"/>
    <x v="0"/>
    <x v="1"/>
    <n v="20000"/>
    <n v="20000"/>
    <n v="0"/>
    <x v="0"/>
    <x v="1"/>
    <x v="0"/>
    <n v="486"/>
    <x v="8"/>
  </r>
  <r>
    <n v="589977"/>
    <x v="1"/>
    <x v="0"/>
    <n v="20000"/>
    <n v="20000"/>
    <n v="0"/>
    <x v="0"/>
    <x v="1"/>
    <x v="0"/>
    <n v="374"/>
    <x v="4"/>
  </r>
  <r>
    <n v="589985"/>
    <x v="0"/>
    <x v="1"/>
    <n v="10000"/>
    <n v="10000"/>
    <n v="0"/>
    <x v="0"/>
    <x v="1"/>
    <x v="0"/>
    <n v="466"/>
    <x v="1"/>
  </r>
  <r>
    <n v="590008"/>
    <x v="1"/>
    <x v="0"/>
    <n v="30000"/>
    <n v="30000"/>
    <n v="0"/>
    <x v="0"/>
    <x v="0"/>
    <x v="1"/>
    <n v="455"/>
    <x v="1"/>
  </r>
  <r>
    <n v="590016"/>
    <x v="0"/>
    <x v="1"/>
    <n v="65000"/>
    <n v="65000"/>
    <n v="0"/>
    <x v="0"/>
    <x v="1"/>
    <x v="2"/>
    <n v="541"/>
    <x v="9"/>
  </r>
  <r>
    <n v="590017"/>
    <x v="0"/>
    <x v="0"/>
    <n v="35000"/>
    <n v="35000"/>
    <n v="0"/>
    <x v="0"/>
    <x v="1"/>
    <x v="0"/>
    <n v="453"/>
    <x v="1"/>
  </r>
  <r>
    <n v="590029"/>
    <x v="0"/>
    <x v="1"/>
    <n v="35000"/>
    <n v="35000"/>
    <n v="0"/>
    <x v="0"/>
    <x v="0"/>
    <x v="2"/>
    <n v="482"/>
    <x v="8"/>
  </r>
  <r>
    <n v="590049"/>
    <x v="0"/>
    <x v="1"/>
    <n v="25000"/>
    <n v="25000"/>
    <n v="0"/>
    <x v="0"/>
    <x v="0"/>
    <x v="1"/>
    <n v="498"/>
    <x v="0"/>
  </r>
  <r>
    <n v="590080"/>
    <x v="1"/>
    <x v="0"/>
    <n v="21000"/>
    <n v="21000"/>
    <n v="0"/>
    <x v="0"/>
    <x v="1"/>
    <x v="0"/>
    <n v="442"/>
    <x v="3"/>
  </r>
  <r>
    <n v="590103"/>
    <x v="0"/>
    <x v="1"/>
    <n v="29000"/>
    <n v="29000"/>
    <n v="0"/>
    <x v="0"/>
    <x v="0"/>
    <x v="1"/>
    <n v="495"/>
    <x v="0"/>
  </r>
  <r>
    <n v="590114"/>
    <x v="1"/>
    <x v="0"/>
    <n v="500"/>
    <n v="500"/>
    <n v="0"/>
    <x v="0"/>
    <x v="1"/>
    <x v="1"/>
    <n v="437"/>
    <x v="3"/>
  </r>
  <r>
    <n v="590122"/>
    <x v="1"/>
    <x v="0"/>
    <n v="2500"/>
    <n v="2500"/>
    <n v="0"/>
    <x v="0"/>
    <x v="1"/>
    <x v="0"/>
    <n v="498"/>
    <x v="0"/>
  </r>
  <r>
    <n v="590168"/>
    <x v="0"/>
    <x v="0"/>
    <n v="40000"/>
    <n v="40000"/>
    <n v="0"/>
    <x v="0"/>
    <x v="1"/>
    <x v="0"/>
    <n v="480"/>
    <x v="8"/>
  </r>
  <r>
    <n v="590233"/>
    <x v="0"/>
    <x v="1"/>
    <n v="30000"/>
    <n v="30000"/>
    <n v="0"/>
    <x v="0"/>
    <x v="1"/>
    <x v="0"/>
    <n v="568"/>
    <x v="10"/>
  </r>
  <r>
    <n v="590272"/>
    <x v="0"/>
    <x v="0"/>
    <n v="7000"/>
    <n v="7000"/>
    <n v="0"/>
    <x v="0"/>
    <x v="0"/>
    <x v="0"/>
    <n v="431"/>
    <x v="3"/>
  </r>
  <r>
    <n v="590294"/>
    <x v="0"/>
    <x v="1"/>
    <n v="10000"/>
    <n v="10000"/>
    <n v="0"/>
    <x v="0"/>
    <x v="1"/>
    <x v="1"/>
    <n v="464"/>
    <x v="1"/>
  </r>
  <r>
    <n v="590316"/>
    <x v="0"/>
    <x v="0"/>
    <n v="35000"/>
    <n v="35000"/>
    <n v="0"/>
    <x v="0"/>
    <x v="1"/>
    <x v="0"/>
    <n v="459"/>
    <x v="1"/>
  </r>
  <r>
    <n v="590320"/>
    <x v="0"/>
    <x v="0"/>
    <n v="30000"/>
    <n v="30000"/>
    <n v="0"/>
    <x v="0"/>
    <x v="0"/>
    <x v="2"/>
    <n v="496"/>
    <x v="0"/>
  </r>
  <r>
    <n v="590333"/>
    <x v="0"/>
    <x v="1"/>
    <n v="20000"/>
    <n v="20000"/>
    <n v="0"/>
    <x v="0"/>
    <x v="1"/>
    <x v="0"/>
    <n v="470"/>
    <x v="1"/>
  </r>
  <r>
    <n v="590343"/>
    <x v="1"/>
    <x v="1"/>
    <n v="2000"/>
    <n v="2000"/>
    <n v="0"/>
    <x v="0"/>
    <x v="1"/>
    <x v="0"/>
    <n v="443"/>
    <x v="3"/>
  </r>
  <r>
    <n v="590344"/>
    <x v="1"/>
    <x v="0"/>
    <n v="25000"/>
    <n v="25000"/>
    <n v="0"/>
    <x v="0"/>
    <x v="0"/>
    <x v="1"/>
    <n v="433"/>
    <x v="3"/>
  </r>
  <r>
    <n v="590363"/>
    <x v="1"/>
    <x v="1"/>
    <n v="20000"/>
    <n v="20000"/>
    <n v="0"/>
    <x v="0"/>
    <x v="1"/>
    <x v="0"/>
    <n v="453"/>
    <x v="1"/>
  </r>
  <r>
    <n v="590384"/>
    <x v="0"/>
    <x v="0"/>
    <n v="55000"/>
    <n v="55000"/>
    <n v="0"/>
    <x v="0"/>
    <x v="0"/>
    <x v="1"/>
    <n v="416"/>
    <x v="6"/>
  </r>
  <r>
    <n v="590396"/>
    <x v="1"/>
    <x v="0"/>
    <n v="30000"/>
    <n v="30000"/>
    <n v="0"/>
    <x v="0"/>
    <x v="1"/>
    <x v="0"/>
    <n v="443"/>
    <x v="3"/>
  </r>
  <r>
    <n v="590406"/>
    <x v="0"/>
    <x v="0"/>
    <n v="35000"/>
    <n v="35000"/>
    <n v="0"/>
    <x v="0"/>
    <x v="1"/>
    <x v="0"/>
    <n v="480"/>
    <x v="8"/>
  </r>
  <r>
    <n v="590408"/>
    <x v="0"/>
    <x v="0"/>
    <n v="35000"/>
    <n v="35000"/>
    <n v="0"/>
    <x v="0"/>
    <x v="0"/>
    <x v="1"/>
    <n v="503"/>
    <x v="0"/>
  </r>
  <r>
    <n v="590435"/>
    <x v="1"/>
    <x v="0"/>
    <n v="30000"/>
    <n v="0"/>
    <n v="1"/>
    <x v="1"/>
    <x v="1"/>
    <x v="2"/>
    <n v="416"/>
    <x v="6"/>
  </r>
  <r>
    <n v="590448"/>
    <x v="0"/>
    <x v="1"/>
    <n v="2000"/>
    <n v="2000"/>
    <n v="0"/>
    <x v="0"/>
    <x v="1"/>
    <x v="2"/>
    <n v="538"/>
    <x v="9"/>
  </r>
  <r>
    <n v="590450"/>
    <x v="0"/>
    <x v="0"/>
    <n v="35000"/>
    <n v="35000"/>
    <n v="0"/>
    <x v="0"/>
    <x v="1"/>
    <x v="0"/>
    <n v="494"/>
    <x v="0"/>
  </r>
  <r>
    <n v="590455"/>
    <x v="1"/>
    <x v="0"/>
    <n v="25000"/>
    <n v="25000"/>
    <n v="0"/>
    <x v="0"/>
    <x v="0"/>
    <x v="0"/>
    <n v="421"/>
    <x v="6"/>
  </r>
  <r>
    <n v="590462"/>
    <x v="0"/>
    <x v="0"/>
    <n v="25000"/>
    <n v="25000"/>
    <n v="0"/>
    <x v="0"/>
    <x v="0"/>
    <x v="1"/>
    <n v="462"/>
    <x v="1"/>
  </r>
  <r>
    <n v="590471"/>
    <x v="0"/>
    <x v="0"/>
    <n v="40000"/>
    <n v="40000"/>
    <n v="0"/>
    <x v="0"/>
    <x v="1"/>
    <x v="0"/>
    <n v="510"/>
    <x v="0"/>
  </r>
  <r>
    <n v="590472"/>
    <x v="1"/>
    <x v="0"/>
    <n v="20000"/>
    <n v="20000"/>
    <n v="0"/>
    <x v="0"/>
    <x v="0"/>
    <x v="1"/>
    <n v="403"/>
    <x v="2"/>
  </r>
  <r>
    <n v="590482"/>
    <x v="0"/>
    <x v="1"/>
    <n v="10000"/>
    <n v="10000"/>
    <n v="0"/>
    <x v="0"/>
    <x v="0"/>
    <x v="0"/>
    <n v="473"/>
    <x v="8"/>
  </r>
  <r>
    <n v="590523"/>
    <x v="1"/>
    <x v="0"/>
    <n v="30000"/>
    <n v="30000"/>
    <n v="0"/>
    <x v="0"/>
    <x v="0"/>
    <x v="1"/>
    <n v="433"/>
    <x v="3"/>
  </r>
  <r>
    <n v="590536"/>
    <x v="0"/>
    <x v="0"/>
    <n v="25000"/>
    <n v="25000"/>
    <n v="0"/>
    <x v="0"/>
    <x v="0"/>
    <x v="0"/>
    <n v="420"/>
    <x v="6"/>
  </r>
  <r>
    <n v="590537"/>
    <x v="1"/>
    <x v="0"/>
    <n v="35000"/>
    <n v="35000"/>
    <n v="0"/>
    <x v="0"/>
    <x v="1"/>
    <x v="1"/>
    <n v="483"/>
    <x v="8"/>
  </r>
  <r>
    <n v="590546"/>
    <x v="1"/>
    <x v="0"/>
    <n v="25000"/>
    <n v="25000"/>
    <n v="0"/>
    <x v="0"/>
    <x v="1"/>
    <x v="1"/>
    <n v="463"/>
    <x v="1"/>
  </r>
  <r>
    <n v="590548"/>
    <x v="1"/>
    <x v="0"/>
    <n v="25000"/>
    <n v="25000"/>
    <n v="0"/>
    <x v="0"/>
    <x v="0"/>
    <x v="1"/>
    <n v="443"/>
    <x v="3"/>
  </r>
  <r>
    <n v="590556"/>
    <x v="0"/>
    <x v="1"/>
    <n v="20000"/>
    <n v="20000"/>
    <n v="0"/>
    <x v="0"/>
    <x v="0"/>
    <x v="1"/>
    <n v="544"/>
    <x v="9"/>
  </r>
  <r>
    <n v="590575"/>
    <x v="0"/>
    <x v="1"/>
    <n v="10000"/>
    <n v="10000"/>
    <n v="0"/>
    <x v="0"/>
    <x v="0"/>
    <x v="0"/>
    <n v="459"/>
    <x v="1"/>
  </r>
  <r>
    <n v="590578"/>
    <x v="0"/>
    <x v="0"/>
    <n v="40000"/>
    <n v="40000"/>
    <n v="0"/>
    <x v="0"/>
    <x v="1"/>
    <x v="1"/>
    <n v="453"/>
    <x v="1"/>
  </r>
  <r>
    <n v="590585"/>
    <x v="1"/>
    <x v="0"/>
    <n v="35000"/>
    <n v="35000"/>
    <n v="0"/>
    <x v="0"/>
    <x v="1"/>
    <x v="0"/>
    <n v="423"/>
    <x v="6"/>
  </r>
  <r>
    <n v="590598"/>
    <x v="0"/>
    <x v="1"/>
    <n v="20000"/>
    <n v="20000"/>
    <n v="0"/>
    <x v="0"/>
    <x v="1"/>
    <x v="0"/>
    <n v="546"/>
    <x v="9"/>
  </r>
  <r>
    <n v="590608"/>
    <x v="0"/>
    <x v="1"/>
    <n v="40000"/>
    <n v="40000"/>
    <n v="0"/>
    <x v="0"/>
    <x v="1"/>
    <x v="0"/>
    <n v="479"/>
    <x v="8"/>
  </r>
  <r>
    <n v="590612"/>
    <x v="1"/>
    <x v="0"/>
    <n v="1000"/>
    <n v="1000"/>
    <n v="0"/>
    <x v="0"/>
    <x v="1"/>
    <x v="0"/>
    <n v="419"/>
    <x v="6"/>
  </r>
  <r>
    <n v="590613"/>
    <x v="0"/>
    <x v="1"/>
    <n v="1000"/>
    <n v="1000"/>
    <n v="0"/>
    <x v="0"/>
    <x v="1"/>
    <x v="1"/>
    <n v="473"/>
    <x v="8"/>
  </r>
  <r>
    <n v="590614"/>
    <x v="1"/>
    <x v="0"/>
    <n v="30000"/>
    <n v="30000"/>
    <n v="0"/>
    <x v="0"/>
    <x v="1"/>
    <x v="0"/>
    <n v="469"/>
    <x v="1"/>
  </r>
  <r>
    <n v="590619"/>
    <x v="1"/>
    <x v="0"/>
    <n v="1000"/>
    <n v="1000"/>
    <n v="0"/>
    <x v="0"/>
    <x v="1"/>
    <x v="0"/>
    <n v="449"/>
    <x v="3"/>
  </r>
  <r>
    <n v="590625"/>
    <x v="0"/>
    <x v="1"/>
    <n v="40000"/>
    <n v="40000"/>
    <n v="0"/>
    <x v="0"/>
    <x v="1"/>
    <x v="0"/>
    <n v="502"/>
    <x v="0"/>
  </r>
  <r>
    <n v="590628"/>
    <x v="0"/>
    <x v="0"/>
    <n v="35000"/>
    <n v="35000"/>
    <n v="0"/>
    <x v="0"/>
    <x v="0"/>
    <x v="0"/>
    <n v="376"/>
    <x v="4"/>
  </r>
  <r>
    <n v="590638"/>
    <x v="0"/>
    <x v="0"/>
    <n v="35000"/>
    <n v="21558"/>
    <n v="1"/>
    <x v="1"/>
    <x v="0"/>
    <x v="2"/>
    <n v="433"/>
    <x v="3"/>
  </r>
  <r>
    <n v="590641"/>
    <x v="1"/>
    <x v="0"/>
    <n v="500"/>
    <n v="500"/>
    <n v="0"/>
    <x v="0"/>
    <x v="1"/>
    <x v="2"/>
    <n v="429"/>
    <x v="6"/>
  </r>
  <r>
    <n v="590660"/>
    <x v="1"/>
    <x v="1"/>
    <n v="20000"/>
    <n v="20000"/>
    <n v="0"/>
    <x v="0"/>
    <x v="0"/>
    <x v="1"/>
    <n v="411"/>
    <x v="6"/>
  </r>
  <r>
    <n v="590664"/>
    <x v="0"/>
    <x v="2"/>
    <n v="8000"/>
    <n v="8000"/>
    <n v="0"/>
    <x v="0"/>
    <x v="0"/>
    <x v="0"/>
    <n v="521"/>
    <x v="7"/>
  </r>
  <r>
    <n v="590666"/>
    <x v="0"/>
    <x v="1"/>
    <n v="20000"/>
    <n v="20000"/>
    <n v="0"/>
    <x v="0"/>
    <x v="0"/>
    <x v="1"/>
    <n v="511"/>
    <x v="7"/>
  </r>
  <r>
    <n v="590674"/>
    <x v="0"/>
    <x v="0"/>
    <n v="30000"/>
    <n v="30000"/>
    <n v="0"/>
    <x v="0"/>
    <x v="1"/>
    <x v="1"/>
    <n v="461"/>
    <x v="1"/>
  </r>
  <r>
    <n v="590675"/>
    <x v="0"/>
    <x v="0"/>
    <n v="23000"/>
    <n v="23000"/>
    <n v="0"/>
    <x v="0"/>
    <x v="1"/>
    <x v="1"/>
    <n v="466"/>
    <x v="1"/>
  </r>
  <r>
    <n v="590682"/>
    <x v="1"/>
    <x v="0"/>
    <n v="30000"/>
    <n v="0"/>
    <n v="1"/>
    <x v="1"/>
    <x v="1"/>
    <x v="2"/>
    <n v="458"/>
    <x v="1"/>
  </r>
  <r>
    <n v="590686"/>
    <x v="1"/>
    <x v="2"/>
    <n v="1000"/>
    <n v="1000"/>
    <n v="0"/>
    <x v="0"/>
    <x v="1"/>
    <x v="0"/>
    <n v="511"/>
    <x v="7"/>
  </r>
  <r>
    <n v="590693"/>
    <x v="0"/>
    <x v="0"/>
    <n v="30000"/>
    <n v="30000"/>
    <n v="0"/>
    <x v="0"/>
    <x v="0"/>
    <x v="1"/>
    <n v="458"/>
    <x v="1"/>
  </r>
  <r>
    <n v="590694"/>
    <x v="1"/>
    <x v="1"/>
    <n v="20000"/>
    <n v="20000"/>
    <n v="0"/>
    <x v="0"/>
    <x v="0"/>
    <x v="1"/>
    <n v="522"/>
    <x v="7"/>
  </r>
  <r>
    <n v="590698"/>
    <x v="0"/>
    <x v="2"/>
    <n v="25000"/>
    <n v="25000"/>
    <n v="0"/>
    <x v="0"/>
    <x v="0"/>
    <x v="1"/>
    <n v="451"/>
    <x v="1"/>
  </r>
  <r>
    <n v="590700"/>
    <x v="0"/>
    <x v="1"/>
    <n v="10000"/>
    <n v="10000"/>
    <n v="0"/>
    <x v="0"/>
    <x v="1"/>
    <x v="0"/>
    <n v="540"/>
    <x v="9"/>
  </r>
  <r>
    <n v="590723"/>
    <x v="1"/>
    <x v="0"/>
    <n v="500"/>
    <n v="500"/>
    <n v="0"/>
    <x v="0"/>
    <x v="1"/>
    <x v="1"/>
    <n v="435"/>
    <x v="3"/>
  </r>
  <r>
    <n v="590726"/>
    <x v="0"/>
    <x v="1"/>
    <n v="10000"/>
    <n v="10000"/>
    <n v="0"/>
    <x v="0"/>
    <x v="1"/>
    <x v="2"/>
    <n v="508"/>
    <x v="0"/>
  </r>
  <r>
    <n v="590735"/>
    <x v="0"/>
    <x v="0"/>
    <n v="45000"/>
    <n v="45000"/>
    <n v="0"/>
    <x v="0"/>
    <x v="1"/>
    <x v="1"/>
    <n v="476"/>
    <x v="8"/>
  </r>
  <r>
    <n v="590740"/>
    <x v="0"/>
    <x v="0"/>
    <n v="10000"/>
    <n v="10000"/>
    <n v="0"/>
    <x v="0"/>
    <x v="1"/>
    <x v="0"/>
    <n v="463"/>
    <x v="1"/>
  </r>
  <r>
    <n v="590744"/>
    <x v="0"/>
    <x v="1"/>
    <n v="30000"/>
    <n v="30000"/>
    <n v="0"/>
    <x v="0"/>
    <x v="1"/>
    <x v="1"/>
    <n v="508"/>
    <x v="0"/>
  </r>
  <r>
    <n v="590762"/>
    <x v="1"/>
    <x v="0"/>
    <n v="35000"/>
    <n v="35000"/>
    <n v="0"/>
    <x v="0"/>
    <x v="0"/>
    <x v="1"/>
    <n v="414"/>
    <x v="6"/>
  </r>
  <r>
    <n v="590764"/>
    <x v="1"/>
    <x v="0"/>
    <n v="25000"/>
    <n v="25000"/>
    <n v="0"/>
    <x v="0"/>
    <x v="1"/>
    <x v="1"/>
    <n v="490"/>
    <x v="8"/>
  </r>
  <r>
    <n v="590772"/>
    <x v="1"/>
    <x v="0"/>
    <n v="10000"/>
    <n v="10000"/>
    <n v="0"/>
    <x v="0"/>
    <x v="0"/>
    <x v="1"/>
    <n v="472"/>
    <x v="8"/>
  </r>
  <r>
    <n v="590777"/>
    <x v="0"/>
    <x v="1"/>
    <n v="16000"/>
    <n v="16000"/>
    <n v="0"/>
    <x v="0"/>
    <x v="1"/>
    <x v="1"/>
    <n v="484"/>
    <x v="8"/>
  </r>
  <r>
    <n v="590786"/>
    <x v="1"/>
    <x v="0"/>
    <n v="700"/>
    <n v="700"/>
    <n v="0"/>
    <x v="0"/>
    <x v="0"/>
    <x v="1"/>
    <n v="449"/>
    <x v="3"/>
  </r>
  <r>
    <n v="590793"/>
    <x v="1"/>
    <x v="0"/>
    <n v="25000"/>
    <n v="25000"/>
    <n v="0"/>
    <x v="0"/>
    <x v="1"/>
    <x v="1"/>
    <n v="469"/>
    <x v="1"/>
  </r>
  <r>
    <n v="590808"/>
    <x v="0"/>
    <x v="1"/>
    <n v="20000"/>
    <n v="20000"/>
    <n v="0"/>
    <x v="0"/>
    <x v="1"/>
    <x v="0"/>
    <n v="447"/>
    <x v="3"/>
  </r>
  <r>
    <n v="590810"/>
    <x v="0"/>
    <x v="1"/>
    <n v="10000"/>
    <n v="10000"/>
    <n v="0"/>
    <x v="0"/>
    <x v="1"/>
    <x v="0"/>
    <n v="480"/>
    <x v="8"/>
  </r>
  <r>
    <n v="590814"/>
    <x v="0"/>
    <x v="0"/>
    <n v="5000"/>
    <n v="5000"/>
    <n v="0"/>
    <x v="0"/>
    <x v="0"/>
    <x v="1"/>
    <n v="406"/>
    <x v="2"/>
  </r>
  <r>
    <n v="590829"/>
    <x v="0"/>
    <x v="0"/>
    <n v="25000"/>
    <n v="25000"/>
    <n v="0"/>
    <x v="0"/>
    <x v="0"/>
    <x v="1"/>
    <n v="430"/>
    <x v="6"/>
  </r>
  <r>
    <n v="590830"/>
    <x v="1"/>
    <x v="0"/>
    <n v="30000"/>
    <n v="0"/>
    <n v="1"/>
    <x v="1"/>
    <x v="0"/>
    <x v="0"/>
    <n v="486"/>
    <x v="8"/>
  </r>
  <r>
    <n v="590837"/>
    <x v="0"/>
    <x v="0"/>
    <n v="25000"/>
    <n v="25000"/>
    <n v="0"/>
    <x v="0"/>
    <x v="0"/>
    <x v="1"/>
    <n v="462"/>
    <x v="1"/>
  </r>
  <r>
    <n v="590839"/>
    <x v="0"/>
    <x v="1"/>
    <n v="38000"/>
    <n v="38000"/>
    <n v="0"/>
    <x v="0"/>
    <x v="0"/>
    <x v="0"/>
    <n v="490"/>
    <x v="8"/>
  </r>
  <r>
    <n v="590840"/>
    <x v="0"/>
    <x v="1"/>
    <n v="15000"/>
    <n v="15000"/>
    <n v="0"/>
    <x v="0"/>
    <x v="0"/>
    <x v="0"/>
    <n v="441"/>
    <x v="3"/>
  </r>
  <r>
    <n v="590847"/>
    <x v="0"/>
    <x v="0"/>
    <n v="10000"/>
    <n v="10000"/>
    <n v="0"/>
    <x v="0"/>
    <x v="1"/>
    <x v="1"/>
    <n v="502"/>
    <x v="0"/>
  </r>
  <r>
    <n v="590854"/>
    <x v="0"/>
    <x v="2"/>
    <n v="25000"/>
    <n v="25000"/>
    <n v="0"/>
    <x v="0"/>
    <x v="1"/>
    <x v="1"/>
    <n v="448"/>
    <x v="3"/>
  </r>
  <r>
    <n v="590856"/>
    <x v="1"/>
    <x v="0"/>
    <n v="49800"/>
    <n v="49800"/>
    <n v="0"/>
    <x v="0"/>
    <x v="1"/>
    <x v="0"/>
    <n v="455"/>
    <x v="1"/>
  </r>
  <r>
    <n v="590857"/>
    <x v="0"/>
    <x v="1"/>
    <n v="20000"/>
    <n v="20000"/>
    <n v="0"/>
    <x v="0"/>
    <x v="0"/>
    <x v="0"/>
    <n v="506"/>
    <x v="0"/>
  </r>
  <r>
    <n v="590879"/>
    <x v="0"/>
    <x v="2"/>
    <n v="6000"/>
    <n v="6000"/>
    <n v="0"/>
    <x v="0"/>
    <x v="1"/>
    <x v="0"/>
    <n v="451"/>
    <x v="1"/>
  </r>
  <r>
    <n v="590882"/>
    <x v="0"/>
    <x v="0"/>
    <n v="10000"/>
    <n v="10000"/>
    <n v="0"/>
    <x v="0"/>
    <x v="1"/>
    <x v="0"/>
    <n v="478"/>
    <x v="8"/>
  </r>
  <r>
    <n v="590885"/>
    <x v="0"/>
    <x v="1"/>
    <n v="40000"/>
    <n v="40000"/>
    <n v="0"/>
    <x v="0"/>
    <x v="0"/>
    <x v="0"/>
    <n v="524"/>
    <x v="7"/>
  </r>
  <r>
    <n v="590899"/>
    <x v="0"/>
    <x v="0"/>
    <n v="23000"/>
    <n v="23000"/>
    <n v="0"/>
    <x v="0"/>
    <x v="0"/>
    <x v="1"/>
    <n v="429"/>
    <x v="6"/>
  </r>
  <r>
    <n v="590900"/>
    <x v="1"/>
    <x v="0"/>
    <n v="30000"/>
    <n v="30000"/>
    <n v="0"/>
    <x v="0"/>
    <x v="1"/>
    <x v="1"/>
    <n v="420"/>
    <x v="6"/>
  </r>
  <r>
    <n v="590908"/>
    <x v="0"/>
    <x v="0"/>
    <n v="6000"/>
    <n v="6000"/>
    <n v="0"/>
    <x v="0"/>
    <x v="1"/>
    <x v="1"/>
    <n v="474"/>
    <x v="8"/>
  </r>
  <r>
    <n v="590909"/>
    <x v="1"/>
    <x v="0"/>
    <n v="2000"/>
    <n v="2000"/>
    <n v="0"/>
    <x v="0"/>
    <x v="1"/>
    <x v="2"/>
    <n v="489"/>
    <x v="8"/>
  </r>
  <r>
    <n v="590918"/>
    <x v="0"/>
    <x v="0"/>
    <n v="35000"/>
    <n v="35000"/>
    <n v="0"/>
    <x v="0"/>
    <x v="1"/>
    <x v="0"/>
    <n v="469"/>
    <x v="1"/>
  </r>
  <r>
    <n v="590924"/>
    <x v="1"/>
    <x v="0"/>
    <n v="1000"/>
    <n v="1000"/>
    <n v="0"/>
    <x v="0"/>
    <x v="1"/>
    <x v="0"/>
    <n v="451"/>
    <x v="1"/>
  </r>
  <r>
    <n v="590929"/>
    <x v="0"/>
    <x v="0"/>
    <n v="30000"/>
    <n v="30000"/>
    <n v="0"/>
    <x v="0"/>
    <x v="0"/>
    <x v="1"/>
    <n v="497"/>
    <x v="0"/>
  </r>
  <r>
    <n v="590943"/>
    <x v="1"/>
    <x v="2"/>
    <n v="25000"/>
    <n v="25000"/>
    <n v="0"/>
    <x v="0"/>
    <x v="0"/>
    <x v="1"/>
    <n v="390"/>
    <x v="4"/>
  </r>
  <r>
    <n v="590960"/>
    <x v="0"/>
    <x v="0"/>
    <n v="50000"/>
    <n v="50000"/>
    <n v="0"/>
    <x v="0"/>
    <x v="0"/>
    <x v="0"/>
    <n v="516"/>
    <x v="7"/>
  </r>
  <r>
    <n v="590962"/>
    <x v="1"/>
    <x v="1"/>
    <n v="15000"/>
    <n v="15000"/>
    <n v="0"/>
    <x v="0"/>
    <x v="0"/>
    <x v="0"/>
    <n v="488"/>
    <x v="8"/>
  </r>
  <r>
    <n v="590963"/>
    <x v="0"/>
    <x v="1"/>
    <n v="30000"/>
    <n v="30000"/>
    <n v="0"/>
    <x v="0"/>
    <x v="1"/>
    <x v="0"/>
    <n v="470"/>
    <x v="1"/>
  </r>
  <r>
    <n v="590967"/>
    <x v="1"/>
    <x v="0"/>
    <n v="35000"/>
    <n v="35000"/>
    <n v="0"/>
    <x v="0"/>
    <x v="0"/>
    <x v="1"/>
    <n v="429"/>
    <x v="6"/>
  </r>
  <r>
    <n v="590970"/>
    <x v="0"/>
    <x v="0"/>
    <n v="20000"/>
    <n v="20000"/>
    <n v="0"/>
    <x v="0"/>
    <x v="0"/>
    <x v="1"/>
    <n v="477"/>
    <x v="8"/>
  </r>
  <r>
    <n v="590977"/>
    <x v="0"/>
    <x v="2"/>
    <n v="30000"/>
    <n v="30000"/>
    <n v="0"/>
    <x v="0"/>
    <x v="1"/>
    <x v="1"/>
    <n v="496"/>
    <x v="0"/>
  </r>
  <r>
    <n v="590985"/>
    <x v="0"/>
    <x v="1"/>
    <n v="10000"/>
    <n v="10000"/>
    <n v="0"/>
    <x v="0"/>
    <x v="0"/>
    <x v="0"/>
    <n v="477"/>
    <x v="8"/>
  </r>
  <r>
    <n v="590996"/>
    <x v="0"/>
    <x v="0"/>
    <n v="35000"/>
    <n v="35000"/>
    <n v="0"/>
    <x v="0"/>
    <x v="0"/>
    <x v="0"/>
    <n v="465"/>
    <x v="1"/>
  </r>
  <r>
    <n v="591004"/>
    <x v="1"/>
    <x v="0"/>
    <n v="1500"/>
    <n v="1099.4000000000001"/>
    <n v="1"/>
    <x v="1"/>
    <x v="0"/>
    <x v="1"/>
    <n v="460"/>
    <x v="1"/>
  </r>
  <r>
    <n v="591005"/>
    <x v="0"/>
    <x v="0"/>
    <n v="20000"/>
    <n v="20000"/>
    <n v="0"/>
    <x v="0"/>
    <x v="0"/>
    <x v="2"/>
    <n v="519"/>
    <x v="7"/>
  </r>
  <r>
    <n v="591006"/>
    <x v="0"/>
    <x v="0"/>
    <n v="5000"/>
    <n v="5000"/>
    <n v="0"/>
    <x v="0"/>
    <x v="0"/>
    <x v="1"/>
    <n v="406"/>
    <x v="2"/>
  </r>
  <r>
    <n v="591007"/>
    <x v="0"/>
    <x v="1"/>
    <n v="35000"/>
    <n v="35000"/>
    <n v="0"/>
    <x v="0"/>
    <x v="0"/>
    <x v="1"/>
    <n v="420"/>
    <x v="6"/>
  </r>
  <r>
    <n v="591008"/>
    <x v="0"/>
    <x v="0"/>
    <n v="20000"/>
    <n v="20000"/>
    <n v="0"/>
    <x v="0"/>
    <x v="1"/>
    <x v="1"/>
    <n v="486"/>
    <x v="8"/>
  </r>
  <r>
    <n v="591009"/>
    <x v="1"/>
    <x v="1"/>
    <n v="20000"/>
    <n v="20000"/>
    <n v="0"/>
    <x v="0"/>
    <x v="0"/>
    <x v="1"/>
    <n v="436"/>
    <x v="3"/>
  </r>
  <r>
    <n v="591018"/>
    <x v="0"/>
    <x v="0"/>
    <n v="15000"/>
    <n v="15000"/>
    <n v="0"/>
    <x v="0"/>
    <x v="0"/>
    <x v="1"/>
    <n v="543"/>
    <x v="9"/>
  </r>
  <r>
    <n v="591027"/>
    <x v="1"/>
    <x v="0"/>
    <n v="35000"/>
    <n v="35000"/>
    <n v="0"/>
    <x v="0"/>
    <x v="1"/>
    <x v="1"/>
    <n v="513"/>
    <x v="7"/>
  </r>
  <r>
    <n v="591035"/>
    <x v="0"/>
    <x v="1"/>
    <n v="40000"/>
    <n v="40000"/>
    <n v="0"/>
    <x v="0"/>
    <x v="1"/>
    <x v="2"/>
    <n v="510"/>
    <x v="0"/>
  </r>
  <r>
    <n v="591041"/>
    <x v="0"/>
    <x v="0"/>
    <n v="3000"/>
    <n v="3000"/>
    <n v="0"/>
    <x v="0"/>
    <x v="0"/>
    <x v="1"/>
    <n v="454"/>
    <x v="1"/>
  </r>
  <r>
    <n v="591042"/>
    <x v="0"/>
    <x v="1"/>
    <n v="40000"/>
    <n v="40000"/>
    <n v="0"/>
    <x v="0"/>
    <x v="1"/>
    <x v="0"/>
    <n v="466"/>
    <x v="1"/>
  </r>
  <r>
    <n v="591044"/>
    <x v="0"/>
    <x v="0"/>
    <n v="15000"/>
    <n v="15000"/>
    <n v="0"/>
    <x v="0"/>
    <x v="0"/>
    <x v="1"/>
    <n v="453"/>
    <x v="1"/>
  </r>
  <r>
    <n v="591045"/>
    <x v="0"/>
    <x v="0"/>
    <n v="29000"/>
    <n v="29000"/>
    <n v="0"/>
    <x v="0"/>
    <x v="1"/>
    <x v="1"/>
    <n v="554"/>
    <x v="10"/>
  </r>
  <r>
    <n v="591048"/>
    <x v="0"/>
    <x v="0"/>
    <n v="3600"/>
    <n v="3600"/>
    <n v="0"/>
    <x v="0"/>
    <x v="1"/>
    <x v="0"/>
    <n v="474"/>
    <x v="8"/>
  </r>
  <r>
    <n v="591058"/>
    <x v="1"/>
    <x v="0"/>
    <n v="500"/>
    <n v="500"/>
    <n v="0"/>
    <x v="0"/>
    <x v="0"/>
    <x v="1"/>
    <n v="413"/>
    <x v="6"/>
  </r>
  <r>
    <n v="591079"/>
    <x v="1"/>
    <x v="0"/>
    <n v="35000"/>
    <n v="35000"/>
    <n v="0"/>
    <x v="0"/>
    <x v="0"/>
    <x v="2"/>
    <n v="496"/>
    <x v="0"/>
  </r>
  <r>
    <n v="591094"/>
    <x v="0"/>
    <x v="2"/>
    <n v="30000"/>
    <n v="30000"/>
    <n v="0"/>
    <x v="0"/>
    <x v="1"/>
    <x v="1"/>
    <n v="491"/>
    <x v="0"/>
  </r>
  <r>
    <n v="591107"/>
    <x v="0"/>
    <x v="2"/>
    <n v="38600"/>
    <n v="38600"/>
    <n v="0"/>
    <x v="0"/>
    <x v="1"/>
    <x v="0"/>
    <n v="529"/>
    <x v="7"/>
  </r>
  <r>
    <n v="591109"/>
    <x v="1"/>
    <x v="0"/>
    <n v="30000"/>
    <n v="30000"/>
    <n v="0"/>
    <x v="0"/>
    <x v="0"/>
    <x v="1"/>
    <n v="400"/>
    <x v="2"/>
  </r>
  <r>
    <n v="591113"/>
    <x v="1"/>
    <x v="0"/>
    <n v="500"/>
    <n v="500"/>
    <n v="0"/>
    <x v="0"/>
    <x v="1"/>
    <x v="1"/>
    <n v="472"/>
    <x v="8"/>
  </r>
  <r>
    <n v="591117"/>
    <x v="1"/>
    <x v="0"/>
    <n v="30000"/>
    <n v="30000"/>
    <n v="0"/>
    <x v="0"/>
    <x v="0"/>
    <x v="1"/>
    <n v="455"/>
    <x v="1"/>
  </r>
  <r>
    <n v="591119"/>
    <x v="0"/>
    <x v="1"/>
    <n v="10000"/>
    <n v="10000"/>
    <n v="0"/>
    <x v="0"/>
    <x v="1"/>
    <x v="1"/>
    <n v="498"/>
    <x v="0"/>
  </r>
  <r>
    <n v="591123"/>
    <x v="1"/>
    <x v="1"/>
    <n v="20000"/>
    <n v="20000"/>
    <n v="0"/>
    <x v="0"/>
    <x v="0"/>
    <x v="1"/>
    <n v="507"/>
    <x v="0"/>
  </r>
  <r>
    <n v="591128"/>
    <x v="0"/>
    <x v="0"/>
    <n v="30000"/>
    <n v="30000"/>
    <n v="0"/>
    <x v="0"/>
    <x v="1"/>
    <x v="1"/>
    <n v="458"/>
    <x v="1"/>
  </r>
  <r>
    <n v="591131"/>
    <x v="0"/>
    <x v="1"/>
    <n v="25000"/>
    <n v="25000"/>
    <n v="0"/>
    <x v="0"/>
    <x v="1"/>
    <x v="1"/>
    <n v="473"/>
    <x v="8"/>
  </r>
  <r>
    <n v="591138"/>
    <x v="0"/>
    <x v="0"/>
    <n v="20000"/>
    <n v="20000"/>
    <n v="0"/>
    <x v="0"/>
    <x v="0"/>
    <x v="0"/>
    <n v="433"/>
    <x v="3"/>
  </r>
  <r>
    <n v="591140"/>
    <x v="0"/>
    <x v="1"/>
    <n v="30000"/>
    <n v="30000"/>
    <n v="0"/>
    <x v="0"/>
    <x v="0"/>
    <x v="1"/>
    <n v="479"/>
    <x v="8"/>
  </r>
  <r>
    <n v="591148"/>
    <x v="1"/>
    <x v="1"/>
    <n v="30000"/>
    <n v="30000"/>
    <n v="0"/>
    <x v="0"/>
    <x v="0"/>
    <x v="1"/>
    <n v="336"/>
    <x v="11"/>
  </r>
  <r>
    <n v="591158"/>
    <x v="0"/>
    <x v="0"/>
    <n v="23000"/>
    <n v="23000"/>
    <n v="0"/>
    <x v="0"/>
    <x v="1"/>
    <x v="0"/>
    <n v="516"/>
    <x v="7"/>
  </r>
  <r>
    <n v="591159"/>
    <x v="1"/>
    <x v="0"/>
    <n v="22000"/>
    <n v="22000"/>
    <n v="0"/>
    <x v="0"/>
    <x v="0"/>
    <x v="1"/>
    <n v="484"/>
    <x v="8"/>
  </r>
  <r>
    <n v="591163"/>
    <x v="1"/>
    <x v="0"/>
    <n v="20000"/>
    <n v="20000"/>
    <n v="0"/>
    <x v="0"/>
    <x v="1"/>
    <x v="0"/>
    <n v="480"/>
    <x v="8"/>
  </r>
  <r>
    <n v="591175"/>
    <x v="1"/>
    <x v="0"/>
    <n v="18000"/>
    <n v="18000"/>
    <n v="0"/>
    <x v="0"/>
    <x v="0"/>
    <x v="2"/>
    <n v="324"/>
    <x v="13"/>
  </r>
  <r>
    <n v="591184"/>
    <x v="1"/>
    <x v="0"/>
    <n v="30000"/>
    <n v="30000"/>
    <n v="0"/>
    <x v="0"/>
    <x v="0"/>
    <x v="1"/>
    <n v="374"/>
    <x v="4"/>
  </r>
  <r>
    <n v="591186"/>
    <x v="0"/>
    <x v="1"/>
    <n v="20000"/>
    <n v="20000"/>
    <n v="0"/>
    <x v="0"/>
    <x v="1"/>
    <x v="1"/>
    <n v="525"/>
    <x v="7"/>
  </r>
  <r>
    <n v="591199"/>
    <x v="1"/>
    <x v="0"/>
    <n v="500"/>
    <n v="500"/>
    <n v="0"/>
    <x v="0"/>
    <x v="0"/>
    <x v="1"/>
    <n v="427"/>
    <x v="6"/>
  </r>
  <r>
    <n v="591204"/>
    <x v="0"/>
    <x v="0"/>
    <n v="25000"/>
    <n v="25000"/>
    <n v="0"/>
    <x v="0"/>
    <x v="0"/>
    <x v="1"/>
    <n v="451"/>
    <x v="1"/>
  </r>
  <r>
    <n v="591209"/>
    <x v="0"/>
    <x v="0"/>
    <n v="39000"/>
    <n v="39000"/>
    <n v="0"/>
    <x v="0"/>
    <x v="1"/>
    <x v="1"/>
    <n v="440"/>
    <x v="3"/>
  </r>
  <r>
    <n v="591219"/>
    <x v="1"/>
    <x v="1"/>
    <n v="10000"/>
    <n v="10000"/>
    <n v="0"/>
    <x v="0"/>
    <x v="1"/>
    <x v="0"/>
    <n v="481"/>
    <x v="8"/>
  </r>
  <r>
    <n v="591244"/>
    <x v="0"/>
    <x v="0"/>
    <n v="20000"/>
    <n v="20000"/>
    <n v="0"/>
    <x v="0"/>
    <x v="0"/>
    <x v="0"/>
    <n v="514"/>
    <x v="7"/>
  </r>
  <r>
    <n v="591269"/>
    <x v="1"/>
    <x v="0"/>
    <n v="25000"/>
    <n v="25000"/>
    <n v="0"/>
    <x v="0"/>
    <x v="1"/>
    <x v="2"/>
    <n v="506"/>
    <x v="0"/>
  </r>
  <r>
    <n v="591272"/>
    <x v="0"/>
    <x v="0"/>
    <n v="50000"/>
    <n v="50000"/>
    <n v="0"/>
    <x v="0"/>
    <x v="1"/>
    <x v="2"/>
    <n v="478"/>
    <x v="8"/>
  </r>
  <r>
    <n v="591287"/>
    <x v="0"/>
    <x v="0"/>
    <n v="20000"/>
    <n v="20000"/>
    <n v="0"/>
    <x v="0"/>
    <x v="0"/>
    <x v="1"/>
    <n v="388"/>
    <x v="4"/>
  </r>
  <r>
    <n v="591293"/>
    <x v="1"/>
    <x v="0"/>
    <n v="12000"/>
    <n v="12000"/>
    <n v="0"/>
    <x v="0"/>
    <x v="0"/>
    <x v="1"/>
    <n v="429"/>
    <x v="6"/>
  </r>
  <r>
    <n v="591294"/>
    <x v="1"/>
    <x v="1"/>
    <n v="1000"/>
    <n v="1000"/>
    <n v="0"/>
    <x v="0"/>
    <x v="0"/>
    <x v="1"/>
    <n v="452"/>
    <x v="1"/>
  </r>
  <r>
    <n v="591319"/>
    <x v="0"/>
    <x v="0"/>
    <n v="10000"/>
    <n v="10000"/>
    <n v="0"/>
    <x v="0"/>
    <x v="0"/>
    <x v="1"/>
    <n v="413"/>
    <x v="6"/>
  </r>
  <r>
    <n v="591322"/>
    <x v="1"/>
    <x v="0"/>
    <n v="500"/>
    <n v="500"/>
    <n v="0"/>
    <x v="0"/>
    <x v="1"/>
    <x v="1"/>
    <n v="414"/>
    <x v="6"/>
  </r>
  <r>
    <n v="591325"/>
    <x v="0"/>
    <x v="1"/>
    <n v="20000"/>
    <n v="20000"/>
    <n v="0"/>
    <x v="0"/>
    <x v="0"/>
    <x v="1"/>
    <n v="482"/>
    <x v="8"/>
  </r>
  <r>
    <n v="591327"/>
    <x v="0"/>
    <x v="1"/>
    <n v="30000"/>
    <n v="30000"/>
    <n v="0"/>
    <x v="0"/>
    <x v="1"/>
    <x v="0"/>
    <n v="537"/>
    <x v="9"/>
  </r>
  <r>
    <n v="591339"/>
    <x v="0"/>
    <x v="0"/>
    <n v="20000"/>
    <n v="20000"/>
    <n v="0"/>
    <x v="0"/>
    <x v="1"/>
    <x v="1"/>
    <n v="516"/>
    <x v="7"/>
  </r>
  <r>
    <n v="591340"/>
    <x v="0"/>
    <x v="1"/>
    <n v="30000"/>
    <n v="30000"/>
    <n v="0"/>
    <x v="0"/>
    <x v="1"/>
    <x v="1"/>
    <n v="492"/>
    <x v="0"/>
  </r>
  <r>
    <n v="591345"/>
    <x v="0"/>
    <x v="0"/>
    <n v="5000"/>
    <n v="5000"/>
    <n v="0"/>
    <x v="0"/>
    <x v="1"/>
    <x v="1"/>
    <n v="476"/>
    <x v="8"/>
  </r>
  <r>
    <n v="591349"/>
    <x v="0"/>
    <x v="0"/>
    <n v="15000"/>
    <n v="15000"/>
    <n v="0"/>
    <x v="0"/>
    <x v="1"/>
    <x v="0"/>
    <n v="468"/>
    <x v="1"/>
  </r>
  <r>
    <n v="591357"/>
    <x v="0"/>
    <x v="1"/>
    <n v="3000"/>
    <n v="3000"/>
    <n v="0"/>
    <x v="0"/>
    <x v="1"/>
    <x v="1"/>
    <n v="515"/>
    <x v="7"/>
  </r>
  <r>
    <n v="591361"/>
    <x v="0"/>
    <x v="0"/>
    <n v="40000"/>
    <n v="40000"/>
    <n v="0"/>
    <x v="0"/>
    <x v="1"/>
    <x v="2"/>
    <n v="570"/>
    <x v="10"/>
  </r>
  <r>
    <n v="591364"/>
    <x v="1"/>
    <x v="0"/>
    <n v="30000"/>
    <n v="30000"/>
    <n v="0"/>
    <x v="0"/>
    <x v="1"/>
    <x v="1"/>
    <n v="398"/>
    <x v="2"/>
  </r>
  <r>
    <n v="591366"/>
    <x v="2"/>
    <x v="2"/>
    <n v="20000"/>
    <n v="20000"/>
    <n v="0"/>
    <x v="0"/>
    <x v="0"/>
    <x v="1"/>
    <n v="458"/>
    <x v="1"/>
  </r>
  <r>
    <n v="591372"/>
    <x v="0"/>
    <x v="0"/>
    <n v="30000"/>
    <n v="30000"/>
    <n v="0"/>
    <x v="0"/>
    <x v="0"/>
    <x v="2"/>
    <n v="398"/>
    <x v="2"/>
  </r>
  <r>
    <n v="591375"/>
    <x v="0"/>
    <x v="1"/>
    <n v="35000"/>
    <n v="35000"/>
    <n v="0"/>
    <x v="0"/>
    <x v="1"/>
    <x v="0"/>
    <n v="478"/>
    <x v="8"/>
  </r>
  <r>
    <n v="591394"/>
    <x v="0"/>
    <x v="1"/>
    <n v="30000"/>
    <n v="30000"/>
    <n v="0"/>
    <x v="0"/>
    <x v="0"/>
    <x v="1"/>
    <n v="454"/>
    <x v="1"/>
  </r>
  <r>
    <n v="591395"/>
    <x v="1"/>
    <x v="0"/>
    <n v="25000"/>
    <n v="25000"/>
    <n v="0"/>
    <x v="0"/>
    <x v="1"/>
    <x v="1"/>
    <n v="393"/>
    <x v="2"/>
  </r>
  <r>
    <n v="591400"/>
    <x v="0"/>
    <x v="1"/>
    <n v="5000"/>
    <n v="5000"/>
    <n v="0"/>
    <x v="0"/>
    <x v="1"/>
    <x v="0"/>
    <n v="554"/>
    <x v="10"/>
  </r>
  <r>
    <n v="591412"/>
    <x v="2"/>
    <x v="2"/>
    <n v="20000"/>
    <n v="20000"/>
    <n v="0"/>
    <x v="0"/>
    <x v="1"/>
    <x v="1"/>
    <n v="458"/>
    <x v="1"/>
  </r>
  <r>
    <n v="591432"/>
    <x v="0"/>
    <x v="0"/>
    <n v="5000"/>
    <n v="5000"/>
    <n v="0"/>
    <x v="0"/>
    <x v="0"/>
    <x v="1"/>
    <n v="493"/>
    <x v="0"/>
  </r>
  <r>
    <n v="591435"/>
    <x v="1"/>
    <x v="0"/>
    <n v="30000"/>
    <n v="30000"/>
    <n v="0"/>
    <x v="0"/>
    <x v="1"/>
    <x v="0"/>
    <n v="471"/>
    <x v="8"/>
  </r>
  <r>
    <n v="591453"/>
    <x v="0"/>
    <x v="2"/>
    <n v="40000"/>
    <n v="40000"/>
    <n v="0"/>
    <x v="0"/>
    <x v="0"/>
    <x v="0"/>
    <n v="462"/>
    <x v="1"/>
  </r>
  <r>
    <n v="591468"/>
    <x v="1"/>
    <x v="0"/>
    <n v="50000"/>
    <n v="50000"/>
    <n v="0"/>
    <x v="0"/>
    <x v="1"/>
    <x v="1"/>
    <n v="455"/>
    <x v="1"/>
  </r>
  <r>
    <n v="591493"/>
    <x v="0"/>
    <x v="0"/>
    <n v="20000"/>
    <n v="20000"/>
    <n v="0"/>
    <x v="0"/>
    <x v="0"/>
    <x v="1"/>
    <n v="501"/>
    <x v="0"/>
  </r>
  <r>
    <n v="591494"/>
    <x v="0"/>
    <x v="1"/>
    <n v="45000"/>
    <n v="45000"/>
    <n v="0"/>
    <x v="0"/>
    <x v="1"/>
    <x v="0"/>
    <n v="452"/>
    <x v="1"/>
  </r>
  <r>
    <n v="591497"/>
    <x v="0"/>
    <x v="0"/>
    <n v="25000"/>
    <n v="25000"/>
    <n v="0"/>
    <x v="0"/>
    <x v="0"/>
    <x v="0"/>
    <n v="455"/>
    <x v="1"/>
  </r>
  <r>
    <n v="591507"/>
    <x v="0"/>
    <x v="0"/>
    <n v="12000"/>
    <n v="3000"/>
    <n v="1"/>
    <x v="1"/>
    <x v="0"/>
    <x v="1"/>
    <n v="443"/>
    <x v="3"/>
  </r>
  <r>
    <n v="591528"/>
    <x v="0"/>
    <x v="1"/>
    <n v="5000"/>
    <n v="5000"/>
    <n v="0"/>
    <x v="0"/>
    <x v="0"/>
    <x v="1"/>
    <n v="422"/>
    <x v="6"/>
  </r>
  <r>
    <n v="591529"/>
    <x v="0"/>
    <x v="0"/>
    <n v="15500"/>
    <n v="15500"/>
    <n v="0"/>
    <x v="0"/>
    <x v="0"/>
    <x v="1"/>
    <n v="438"/>
    <x v="3"/>
  </r>
  <r>
    <n v="591535"/>
    <x v="0"/>
    <x v="0"/>
    <n v="45000"/>
    <n v="45000"/>
    <n v="0"/>
    <x v="0"/>
    <x v="1"/>
    <x v="0"/>
    <n v="497"/>
    <x v="0"/>
  </r>
  <r>
    <n v="591537"/>
    <x v="1"/>
    <x v="0"/>
    <n v="700"/>
    <n v="700"/>
    <n v="0"/>
    <x v="0"/>
    <x v="0"/>
    <x v="1"/>
    <n v="419"/>
    <x v="6"/>
  </r>
  <r>
    <n v="591538"/>
    <x v="0"/>
    <x v="0"/>
    <n v="15000"/>
    <n v="15000"/>
    <n v="0"/>
    <x v="0"/>
    <x v="0"/>
    <x v="1"/>
    <n v="441"/>
    <x v="3"/>
  </r>
  <r>
    <n v="591539"/>
    <x v="0"/>
    <x v="1"/>
    <n v="35000"/>
    <n v="35000"/>
    <n v="0"/>
    <x v="0"/>
    <x v="1"/>
    <x v="1"/>
    <n v="419"/>
    <x v="6"/>
  </r>
  <r>
    <n v="591551"/>
    <x v="1"/>
    <x v="0"/>
    <n v="35000"/>
    <n v="35000"/>
    <n v="0"/>
    <x v="0"/>
    <x v="1"/>
    <x v="1"/>
    <n v="480"/>
    <x v="8"/>
  </r>
  <r>
    <n v="591565"/>
    <x v="0"/>
    <x v="2"/>
    <n v="10000"/>
    <n v="10000"/>
    <n v="0"/>
    <x v="0"/>
    <x v="0"/>
    <x v="1"/>
    <n v="440"/>
    <x v="3"/>
  </r>
  <r>
    <n v="591624"/>
    <x v="1"/>
    <x v="0"/>
    <n v="30000"/>
    <n v="30000"/>
    <n v="0"/>
    <x v="0"/>
    <x v="0"/>
    <x v="0"/>
    <n v="415"/>
    <x v="6"/>
  </r>
  <r>
    <n v="591640"/>
    <x v="0"/>
    <x v="2"/>
    <n v="25000"/>
    <n v="25000"/>
    <n v="0"/>
    <x v="0"/>
    <x v="0"/>
    <x v="1"/>
    <n v="438"/>
    <x v="3"/>
  </r>
  <r>
    <n v="591642"/>
    <x v="0"/>
    <x v="0"/>
    <n v="20000"/>
    <n v="20000"/>
    <n v="0"/>
    <x v="0"/>
    <x v="0"/>
    <x v="1"/>
    <n v="439"/>
    <x v="3"/>
  </r>
  <r>
    <n v="591643"/>
    <x v="1"/>
    <x v="0"/>
    <n v="18000"/>
    <n v="18000"/>
    <n v="0"/>
    <x v="0"/>
    <x v="0"/>
    <x v="0"/>
    <n v="451"/>
    <x v="1"/>
  </r>
  <r>
    <n v="591645"/>
    <x v="1"/>
    <x v="1"/>
    <n v="30000"/>
    <n v="30000"/>
    <n v="0"/>
    <x v="0"/>
    <x v="1"/>
    <x v="0"/>
    <n v="503"/>
    <x v="0"/>
  </r>
  <r>
    <n v="591650"/>
    <x v="1"/>
    <x v="0"/>
    <n v="30000"/>
    <n v="30000"/>
    <n v="0"/>
    <x v="0"/>
    <x v="0"/>
    <x v="1"/>
    <n v="484"/>
    <x v="8"/>
  </r>
  <r>
    <n v="591657"/>
    <x v="1"/>
    <x v="0"/>
    <n v="50000"/>
    <n v="50000"/>
    <n v="0"/>
    <x v="0"/>
    <x v="1"/>
    <x v="0"/>
    <n v="447"/>
    <x v="3"/>
  </r>
  <r>
    <n v="591662"/>
    <x v="1"/>
    <x v="1"/>
    <n v="3500"/>
    <n v="3500"/>
    <n v="0"/>
    <x v="0"/>
    <x v="0"/>
    <x v="0"/>
    <n v="483"/>
    <x v="8"/>
  </r>
  <r>
    <n v="591672"/>
    <x v="0"/>
    <x v="0"/>
    <n v="35000"/>
    <n v="35000"/>
    <n v="0"/>
    <x v="0"/>
    <x v="1"/>
    <x v="1"/>
    <n v="474"/>
    <x v="8"/>
  </r>
  <r>
    <n v="591679"/>
    <x v="0"/>
    <x v="0"/>
    <n v="35000"/>
    <n v="35000"/>
    <n v="0"/>
    <x v="0"/>
    <x v="0"/>
    <x v="1"/>
    <n v="461"/>
    <x v="1"/>
  </r>
  <r>
    <n v="591708"/>
    <x v="0"/>
    <x v="1"/>
    <n v="10000"/>
    <n v="10000"/>
    <n v="0"/>
    <x v="0"/>
    <x v="1"/>
    <x v="0"/>
    <n v="463"/>
    <x v="1"/>
  </r>
  <r>
    <n v="591714"/>
    <x v="0"/>
    <x v="1"/>
    <n v="10000"/>
    <n v="10000"/>
    <n v="0"/>
    <x v="0"/>
    <x v="0"/>
    <x v="1"/>
    <n v="397"/>
    <x v="2"/>
  </r>
  <r>
    <n v="591717"/>
    <x v="2"/>
    <x v="0"/>
    <n v="25000"/>
    <n v="4880"/>
    <n v="1"/>
    <x v="1"/>
    <x v="0"/>
    <x v="0"/>
    <n v="428"/>
    <x v="6"/>
  </r>
  <r>
    <n v="591719"/>
    <x v="0"/>
    <x v="1"/>
    <n v="3500"/>
    <n v="3500"/>
    <n v="0"/>
    <x v="0"/>
    <x v="0"/>
    <x v="1"/>
    <n v="415"/>
    <x v="6"/>
  </r>
  <r>
    <n v="591720"/>
    <x v="0"/>
    <x v="0"/>
    <n v="31000"/>
    <n v="31000"/>
    <n v="0"/>
    <x v="0"/>
    <x v="0"/>
    <x v="0"/>
    <n v="436"/>
    <x v="3"/>
  </r>
  <r>
    <n v="591725"/>
    <x v="0"/>
    <x v="0"/>
    <n v="25000"/>
    <n v="25000"/>
    <n v="0"/>
    <x v="0"/>
    <x v="0"/>
    <x v="2"/>
    <n v="413"/>
    <x v="6"/>
  </r>
  <r>
    <n v="591731"/>
    <x v="0"/>
    <x v="2"/>
    <n v="20500"/>
    <n v="20500"/>
    <n v="0"/>
    <x v="0"/>
    <x v="1"/>
    <x v="0"/>
    <n v="468"/>
    <x v="1"/>
  </r>
  <r>
    <n v="591735"/>
    <x v="1"/>
    <x v="0"/>
    <n v="18000"/>
    <n v="0"/>
    <n v="1"/>
    <x v="1"/>
    <x v="0"/>
    <x v="1"/>
    <n v="354"/>
    <x v="5"/>
  </r>
  <r>
    <n v="591800"/>
    <x v="0"/>
    <x v="0"/>
    <n v="25000"/>
    <n v="25000"/>
    <n v="0"/>
    <x v="0"/>
    <x v="1"/>
    <x v="0"/>
    <n v="459"/>
    <x v="1"/>
  </r>
  <r>
    <n v="591812"/>
    <x v="1"/>
    <x v="0"/>
    <n v="1000"/>
    <n v="1000"/>
    <n v="0"/>
    <x v="0"/>
    <x v="1"/>
    <x v="2"/>
    <n v="475"/>
    <x v="8"/>
  </r>
  <r>
    <n v="591816"/>
    <x v="1"/>
    <x v="0"/>
    <n v="30000"/>
    <n v="0"/>
    <n v="1"/>
    <x v="1"/>
    <x v="0"/>
    <x v="1"/>
    <n v="441"/>
    <x v="3"/>
  </r>
  <r>
    <n v="591817"/>
    <x v="0"/>
    <x v="0"/>
    <n v="30000"/>
    <n v="30000"/>
    <n v="0"/>
    <x v="0"/>
    <x v="1"/>
    <x v="1"/>
    <n v="444"/>
    <x v="3"/>
  </r>
  <r>
    <n v="591825"/>
    <x v="0"/>
    <x v="0"/>
    <n v="30000"/>
    <n v="30000"/>
    <n v="0"/>
    <x v="0"/>
    <x v="0"/>
    <x v="1"/>
    <n v="467"/>
    <x v="1"/>
  </r>
  <r>
    <n v="591840"/>
    <x v="1"/>
    <x v="0"/>
    <n v="35000"/>
    <n v="35000"/>
    <n v="0"/>
    <x v="0"/>
    <x v="1"/>
    <x v="0"/>
    <n v="525"/>
    <x v="7"/>
  </r>
  <r>
    <n v="591841"/>
    <x v="0"/>
    <x v="1"/>
    <n v="20000"/>
    <n v="20000"/>
    <n v="0"/>
    <x v="0"/>
    <x v="1"/>
    <x v="0"/>
    <n v="464"/>
    <x v="1"/>
  </r>
  <r>
    <n v="591842"/>
    <x v="0"/>
    <x v="1"/>
    <n v="20000"/>
    <n v="20000"/>
    <n v="0"/>
    <x v="0"/>
    <x v="1"/>
    <x v="2"/>
    <n v="439"/>
    <x v="3"/>
  </r>
  <r>
    <n v="591850"/>
    <x v="0"/>
    <x v="0"/>
    <n v="35000"/>
    <n v="35000"/>
    <n v="0"/>
    <x v="0"/>
    <x v="0"/>
    <x v="1"/>
    <n v="443"/>
    <x v="3"/>
  </r>
  <r>
    <n v="591888"/>
    <x v="0"/>
    <x v="0"/>
    <n v="30000"/>
    <n v="30000"/>
    <n v="0"/>
    <x v="0"/>
    <x v="1"/>
    <x v="1"/>
    <n v="462"/>
    <x v="1"/>
  </r>
  <r>
    <n v="591913"/>
    <x v="0"/>
    <x v="2"/>
    <n v="25000"/>
    <n v="25000"/>
    <n v="0"/>
    <x v="0"/>
    <x v="1"/>
    <x v="1"/>
    <n v="473"/>
    <x v="8"/>
  </r>
  <r>
    <n v="591914"/>
    <x v="1"/>
    <x v="0"/>
    <n v="500"/>
    <n v="500"/>
    <n v="0"/>
    <x v="0"/>
    <x v="0"/>
    <x v="1"/>
    <n v="439"/>
    <x v="3"/>
  </r>
  <r>
    <n v="591945"/>
    <x v="1"/>
    <x v="0"/>
    <n v="35000"/>
    <n v="35000"/>
    <n v="0"/>
    <x v="0"/>
    <x v="0"/>
    <x v="0"/>
    <n v="445"/>
    <x v="3"/>
  </r>
  <r>
    <n v="591947"/>
    <x v="0"/>
    <x v="0"/>
    <n v="30000"/>
    <n v="30000"/>
    <n v="0"/>
    <x v="0"/>
    <x v="1"/>
    <x v="1"/>
    <n v="427"/>
    <x v="6"/>
  </r>
  <r>
    <n v="591967"/>
    <x v="1"/>
    <x v="0"/>
    <n v="18000"/>
    <n v="18000"/>
    <n v="0"/>
    <x v="0"/>
    <x v="0"/>
    <x v="0"/>
    <n v="446"/>
    <x v="3"/>
  </r>
  <r>
    <n v="591998"/>
    <x v="0"/>
    <x v="1"/>
    <n v="15000"/>
    <n v="15000"/>
    <n v="0"/>
    <x v="0"/>
    <x v="0"/>
    <x v="1"/>
    <n v="438"/>
    <x v="3"/>
  </r>
  <r>
    <n v="592009"/>
    <x v="1"/>
    <x v="0"/>
    <n v="1000"/>
    <n v="1000"/>
    <n v="0"/>
    <x v="0"/>
    <x v="0"/>
    <x v="2"/>
    <n v="445"/>
    <x v="3"/>
  </r>
  <r>
    <n v="592028"/>
    <x v="1"/>
    <x v="0"/>
    <n v="500"/>
    <n v="500"/>
    <n v="0"/>
    <x v="0"/>
    <x v="1"/>
    <x v="1"/>
    <n v="449"/>
    <x v="3"/>
  </r>
  <r>
    <n v="592055"/>
    <x v="0"/>
    <x v="0"/>
    <n v="30000"/>
    <n v="30000"/>
    <n v="0"/>
    <x v="0"/>
    <x v="0"/>
    <x v="1"/>
    <n v="420"/>
    <x v="6"/>
  </r>
  <r>
    <n v="592056"/>
    <x v="0"/>
    <x v="0"/>
    <n v="5000"/>
    <n v="5000"/>
    <n v="0"/>
    <x v="0"/>
    <x v="0"/>
    <x v="0"/>
    <n v="433"/>
    <x v="3"/>
  </r>
  <r>
    <n v="592069"/>
    <x v="0"/>
    <x v="2"/>
    <n v="20000"/>
    <n v="20000"/>
    <n v="0"/>
    <x v="0"/>
    <x v="1"/>
    <x v="0"/>
    <n v="470"/>
    <x v="1"/>
  </r>
  <r>
    <n v="592074"/>
    <x v="1"/>
    <x v="0"/>
    <n v="40000"/>
    <n v="40000"/>
    <n v="0"/>
    <x v="0"/>
    <x v="0"/>
    <x v="2"/>
    <n v="476"/>
    <x v="8"/>
  </r>
  <r>
    <n v="592093"/>
    <x v="0"/>
    <x v="0"/>
    <n v="30000"/>
    <n v="30000"/>
    <n v="0"/>
    <x v="0"/>
    <x v="0"/>
    <x v="1"/>
    <n v="421"/>
    <x v="6"/>
  </r>
  <r>
    <n v="592116"/>
    <x v="1"/>
    <x v="1"/>
    <n v="20000"/>
    <n v="0"/>
    <n v="1"/>
    <x v="1"/>
    <x v="0"/>
    <x v="1"/>
    <n v="440"/>
    <x v="3"/>
  </r>
  <r>
    <n v="592159"/>
    <x v="1"/>
    <x v="0"/>
    <n v="20000"/>
    <n v="20000"/>
    <n v="0"/>
    <x v="0"/>
    <x v="0"/>
    <x v="1"/>
    <n v="407"/>
    <x v="2"/>
  </r>
  <r>
    <n v="592163"/>
    <x v="1"/>
    <x v="0"/>
    <n v="15000"/>
    <n v="15000"/>
    <n v="0"/>
    <x v="0"/>
    <x v="1"/>
    <x v="0"/>
    <n v="472"/>
    <x v="8"/>
  </r>
  <r>
    <n v="592167"/>
    <x v="1"/>
    <x v="0"/>
    <n v="500"/>
    <n v="500"/>
    <n v="0"/>
    <x v="0"/>
    <x v="1"/>
    <x v="0"/>
    <n v="413"/>
    <x v="6"/>
  </r>
  <r>
    <n v="592190"/>
    <x v="0"/>
    <x v="0"/>
    <n v="16000"/>
    <n v="16000"/>
    <n v="0"/>
    <x v="0"/>
    <x v="1"/>
    <x v="1"/>
    <n v="497"/>
    <x v="0"/>
  </r>
  <r>
    <n v="592199"/>
    <x v="0"/>
    <x v="1"/>
    <n v="20000"/>
    <n v="20000"/>
    <n v="0"/>
    <x v="0"/>
    <x v="0"/>
    <x v="1"/>
    <n v="512"/>
    <x v="7"/>
  </r>
  <r>
    <n v="592209"/>
    <x v="0"/>
    <x v="1"/>
    <n v="10000"/>
    <n v="10000"/>
    <n v="0"/>
    <x v="0"/>
    <x v="0"/>
    <x v="1"/>
    <n v="472"/>
    <x v="8"/>
  </r>
  <r>
    <n v="592219"/>
    <x v="0"/>
    <x v="0"/>
    <n v="30000"/>
    <n v="30000"/>
    <n v="0"/>
    <x v="0"/>
    <x v="0"/>
    <x v="0"/>
    <n v="438"/>
    <x v="3"/>
  </r>
  <r>
    <n v="592239"/>
    <x v="0"/>
    <x v="1"/>
    <n v="30000"/>
    <n v="30000"/>
    <n v="0"/>
    <x v="0"/>
    <x v="1"/>
    <x v="1"/>
    <n v="457"/>
    <x v="1"/>
  </r>
  <r>
    <n v="592270"/>
    <x v="1"/>
    <x v="0"/>
    <n v="5000"/>
    <n v="5000"/>
    <n v="0"/>
    <x v="0"/>
    <x v="1"/>
    <x v="1"/>
    <n v="405"/>
    <x v="2"/>
  </r>
  <r>
    <n v="592271"/>
    <x v="1"/>
    <x v="0"/>
    <n v="5000"/>
    <n v="5000"/>
    <n v="0"/>
    <x v="0"/>
    <x v="1"/>
    <x v="0"/>
    <n v="385"/>
    <x v="4"/>
  </r>
  <r>
    <n v="592284"/>
    <x v="0"/>
    <x v="1"/>
    <n v="20000"/>
    <n v="20000"/>
    <n v="0"/>
    <x v="0"/>
    <x v="1"/>
    <x v="2"/>
    <n v="434"/>
    <x v="3"/>
  </r>
  <r>
    <n v="592290"/>
    <x v="0"/>
    <x v="0"/>
    <n v="40000"/>
    <n v="40000"/>
    <n v="0"/>
    <x v="0"/>
    <x v="0"/>
    <x v="1"/>
    <n v="471"/>
    <x v="8"/>
  </r>
  <r>
    <n v="592297"/>
    <x v="0"/>
    <x v="1"/>
    <n v="30000"/>
    <n v="30000"/>
    <n v="0"/>
    <x v="0"/>
    <x v="0"/>
    <x v="0"/>
    <n v="438"/>
    <x v="3"/>
  </r>
  <r>
    <n v="592305"/>
    <x v="1"/>
    <x v="0"/>
    <n v="22000"/>
    <n v="22000"/>
    <n v="0"/>
    <x v="0"/>
    <x v="1"/>
    <x v="0"/>
    <n v="480"/>
    <x v="8"/>
  </r>
  <r>
    <n v="592359"/>
    <x v="1"/>
    <x v="0"/>
    <n v="20000"/>
    <n v="20000"/>
    <n v="0"/>
    <x v="0"/>
    <x v="1"/>
    <x v="1"/>
    <n v="394"/>
    <x v="2"/>
  </r>
  <r>
    <n v="592363"/>
    <x v="1"/>
    <x v="0"/>
    <n v="17000"/>
    <n v="17000"/>
    <n v="0"/>
    <x v="0"/>
    <x v="0"/>
    <x v="0"/>
    <n v="382"/>
    <x v="4"/>
  </r>
  <r>
    <n v="592442"/>
    <x v="0"/>
    <x v="1"/>
    <n v="35000"/>
    <n v="35000"/>
    <n v="0"/>
    <x v="0"/>
    <x v="1"/>
    <x v="1"/>
    <n v="489"/>
    <x v="8"/>
  </r>
  <r>
    <n v="592451"/>
    <x v="1"/>
    <x v="0"/>
    <n v="25000"/>
    <n v="25000"/>
    <n v="0"/>
    <x v="0"/>
    <x v="1"/>
    <x v="1"/>
    <n v="449"/>
    <x v="3"/>
  </r>
  <r>
    <n v="592459"/>
    <x v="0"/>
    <x v="0"/>
    <n v="35000"/>
    <n v="35000"/>
    <n v="0"/>
    <x v="0"/>
    <x v="1"/>
    <x v="0"/>
    <n v="464"/>
    <x v="1"/>
  </r>
  <r>
    <n v="592470"/>
    <x v="0"/>
    <x v="2"/>
    <n v="20000"/>
    <n v="20000"/>
    <n v="0"/>
    <x v="0"/>
    <x v="0"/>
    <x v="1"/>
    <n v="461"/>
    <x v="1"/>
  </r>
  <r>
    <n v="592475"/>
    <x v="0"/>
    <x v="0"/>
    <n v="50000"/>
    <n v="50000"/>
    <n v="0"/>
    <x v="0"/>
    <x v="1"/>
    <x v="0"/>
    <n v="575"/>
    <x v="12"/>
  </r>
  <r>
    <n v="592484"/>
    <x v="1"/>
    <x v="0"/>
    <n v="5000"/>
    <n v="5000"/>
    <n v="0"/>
    <x v="0"/>
    <x v="1"/>
    <x v="1"/>
    <n v="446"/>
    <x v="3"/>
  </r>
  <r>
    <n v="592489"/>
    <x v="1"/>
    <x v="0"/>
    <n v="18000"/>
    <n v="18000"/>
    <n v="0"/>
    <x v="0"/>
    <x v="0"/>
    <x v="0"/>
    <n v="397"/>
    <x v="2"/>
  </r>
  <r>
    <n v="592513"/>
    <x v="1"/>
    <x v="0"/>
    <n v="20000"/>
    <n v="20000"/>
    <n v="0"/>
    <x v="0"/>
    <x v="1"/>
    <x v="2"/>
    <n v="501"/>
    <x v="0"/>
  </r>
  <r>
    <n v="592519"/>
    <x v="1"/>
    <x v="0"/>
    <n v="20000"/>
    <n v="20000"/>
    <n v="0"/>
    <x v="0"/>
    <x v="1"/>
    <x v="1"/>
    <n v="410"/>
    <x v="2"/>
  </r>
  <r>
    <n v="592522"/>
    <x v="0"/>
    <x v="1"/>
    <n v="2000"/>
    <n v="2000"/>
    <n v="0"/>
    <x v="0"/>
    <x v="1"/>
    <x v="0"/>
    <n v="536"/>
    <x v="9"/>
  </r>
  <r>
    <n v="592526"/>
    <x v="0"/>
    <x v="0"/>
    <n v="30000"/>
    <n v="30000"/>
    <n v="0"/>
    <x v="0"/>
    <x v="0"/>
    <x v="0"/>
    <n v="440"/>
    <x v="3"/>
  </r>
  <r>
    <n v="592535"/>
    <x v="0"/>
    <x v="1"/>
    <n v="30000"/>
    <n v="30000"/>
    <n v="0"/>
    <x v="0"/>
    <x v="1"/>
    <x v="1"/>
    <n v="481"/>
    <x v="8"/>
  </r>
  <r>
    <n v="592567"/>
    <x v="0"/>
    <x v="0"/>
    <n v="35000"/>
    <n v="35000"/>
    <n v="0"/>
    <x v="0"/>
    <x v="1"/>
    <x v="2"/>
    <n v="534"/>
    <x v="9"/>
  </r>
  <r>
    <n v="592568"/>
    <x v="1"/>
    <x v="0"/>
    <n v="10000"/>
    <n v="10000"/>
    <n v="0"/>
    <x v="0"/>
    <x v="1"/>
    <x v="1"/>
    <n v="479"/>
    <x v="8"/>
  </r>
  <r>
    <n v="592574"/>
    <x v="1"/>
    <x v="0"/>
    <n v="40000"/>
    <n v="0"/>
    <n v="1"/>
    <x v="1"/>
    <x v="0"/>
    <x v="0"/>
    <n v="460"/>
    <x v="1"/>
  </r>
  <r>
    <n v="592576"/>
    <x v="0"/>
    <x v="2"/>
    <n v="1000"/>
    <n v="1000"/>
    <n v="0"/>
    <x v="0"/>
    <x v="0"/>
    <x v="1"/>
    <n v="464"/>
    <x v="1"/>
  </r>
  <r>
    <n v="592577"/>
    <x v="1"/>
    <x v="0"/>
    <n v="5000"/>
    <n v="5000"/>
    <n v="0"/>
    <x v="0"/>
    <x v="1"/>
    <x v="0"/>
    <n v="473"/>
    <x v="8"/>
  </r>
  <r>
    <n v="592582"/>
    <x v="0"/>
    <x v="1"/>
    <n v="40000"/>
    <n v="40000"/>
    <n v="0"/>
    <x v="0"/>
    <x v="0"/>
    <x v="0"/>
    <n v="528"/>
    <x v="7"/>
  </r>
  <r>
    <n v="592593"/>
    <x v="0"/>
    <x v="1"/>
    <n v="500"/>
    <n v="500"/>
    <n v="0"/>
    <x v="0"/>
    <x v="1"/>
    <x v="1"/>
    <n v="476"/>
    <x v="8"/>
  </r>
  <r>
    <n v="592609"/>
    <x v="0"/>
    <x v="1"/>
    <n v="25500"/>
    <n v="25500"/>
    <n v="0"/>
    <x v="0"/>
    <x v="1"/>
    <x v="0"/>
    <n v="477"/>
    <x v="8"/>
  </r>
  <r>
    <n v="592615"/>
    <x v="1"/>
    <x v="0"/>
    <n v="18000"/>
    <n v="18000"/>
    <n v="0"/>
    <x v="0"/>
    <x v="0"/>
    <x v="0"/>
    <n v="424"/>
    <x v="6"/>
  </r>
  <r>
    <n v="592626"/>
    <x v="0"/>
    <x v="1"/>
    <n v="30000"/>
    <n v="30000"/>
    <n v="0"/>
    <x v="0"/>
    <x v="0"/>
    <x v="1"/>
    <n v="453"/>
    <x v="1"/>
  </r>
  <r>
    <n v="592636"/>
    <x v="0"/>
    <x v="1"/>
    <n v="35000"/>
    <n v="35000"/>
    <n v="0"/>
    <x v="0"/>
    <x v="0"/>
    <x v="0"/>
    <n v="484"/>
    <x v="8"/>
  </r>
  <r>
    <n v="592644"/>
    <x v="0"/>
    <x v="0"/>
    <n v="30000"/>
    <n v="30000"/>
    <n v="0"/>
    <x v="0"/>
    <x v="0"/>
    <x v="2"/>
    <n v="435"/>
    <x v="3"/>
  </r>
  <r>
    <n v="592654"/>
    <x v="1"/>
    <x v="0"/>
    <n v="18000"/>
    <n v="18000"/>
    <n v="0"/>
    <x v="0"/>
    <x v="0"/>
    <x v="1"/>
    <n v="378"/>
    <x v="4"/>
  </r>
  <r>
    <n v="592655"/>
    <x v="0"/>
    <x v="0"/>
    <n v="30000"/>
    <n v="0"/>
    <n v="1"/>
    <x v="1"/>
    <x v="0"/>
    <x v="0"/>
    <n v="449"/>
    <x v="3"/>
  </r>
  <r>
    <n v="592660"/>
    <x v="1"/>
    <x v="1"/>
    <n v="30000"/>
    <n v="30000"/>
    <n v="0"/>
    <x v="0"/>
    <x v="0"/>
    <x v="0"/>
    <n v="412"/>
    <x v="6"/>
  </r>
  <r>
    <n v="592662"/>
    <x v="1"/>
    <x v="0"/>
    <n v="20000"/>
    <n v="20000"/>
    <n v="0"/>
    <x v="0"/>
    <x v="1"/>
    <x v="0"/>
    <n v="438"/>
    <x v="3"/>
  </r>
  <r>
    <n v="592673"/>
    <x v="1"/>
    <x v="0"/>
    <n v="20000"/>
    <n v="20000"/>
    <n v="0"/>
    <x v="0"/>
    <x v="0"/>
    <x v="2"/>
    <n v="467"/>
    <x v="1"/>
  </r>
  <r>
    <n v="592684"/>
    <x v="1"/>
    <x v="0"/>
    <n v="30000"/>
    <n v="30000"/>
    <n v="0"/>
    <x v="0"/>
    <x v="0"/>
    <x v="1"/>
    <n v="407"/>
    <x v="2"/>
  </r>
  <r>
    <n v="592693"/>
    <x v="1"/>
    <x v="0"/>
    <n v="25000"/>
    <n v="25000"/>
    <n v="0"/>
    <x v="0"/>
    <x v="1"/>
    <x v="0"/>
    <n v="478"/>
    <x v="8"/>
  </r>
  <r>
    <n v="592702"/>
    <x v="0"/>
    <x v="1"/>
    <n v="50000"/>
    <n v="50000"/>
    <n v="0"/>
    <x v="0"/>
    <x v="1"/>
    <x v="0"/>
    <n v="479"/>
    <x v="8"/>
  </r>
  <r>
    <n v="592707"/>
    <x v="0"/>
    <x v="0"/>
    <n v="35000"/>
    <n v="35000"/>
    <n v="0"/>
    <x v="0"/>
    <x v="0"/>
    <x v="0"/>
    <n v="444"/>
    <x v="3"/>
  </r>
  <r>
    <n v="592712"/>
    <x v="0"/>
    <x v="0"/>
    <n v="35000"/>
    <n v="35000"/>
    <n v="0"/>
    <x v="0"/>
    <x v="1"/>
    <x v="0"/>
    <n v="513"/>
    <x v="7"/>
  </r>
  <r>
    <n v="592718"/>
    <x v="1"/>
    <x v="0"/>
    <n v="30000"/>
    <n v="30000"/>
    <n v="0"/>
    <x v="0"/>
    <x v="1"/>
    <x v="1"/>
    <n v="504"/>
    <x v="0"/>
  </r>
  <r>
    <n v="592735"/>
    <x v="1"/>
    <x v="0"/>
    <n v="30000"/>
    <n v="30000"/>
    <n v="0"/>
    <x v="0"/>
    <x v="1"/>
    <x v="1"/>
    <n v="473"/>
    <x v="8"/>
  </r>
  <r>
    <n v="592745"/>
    <x v="1"/>
    <x v="0"/>
    <n v="1000"/>
    <n v="1000"/>
    <n v="0"/>
    <x v="0"/>
    <x v="1"/>
    <x v="0"/>
    <n v="441"/>
    <x v="3"/>
  </r>
  <r>
    <n v="592769"/>
    <x v="0"/>
    <x v="0"/>
    <n v="38000"/>
    <n v="38000"/>
    <n v="0"/>
    <x v="0"/>
    <x v="1"/>
    <x v="1"/>
    <n v="454"/>
    <x v="1"/>
  </r>
  <r>
    <n v="592788"/>
    <x v="0"/>
    <x v="0"/>
    <n v="30000"/>
    <n v="30000"/>
    <n v="0"/>
    <x v="0"/>
    <x v="1"/>
    <x v="2"/>
    <n v="436"/>
    <x v="3"/>
  </r>
  <r>
    <n v="592815"/>
    <x v="0"/>
    <x v="1"/>
    <n v="7000"/>
    <n v="7000"/>
    <n v="0"/>
    <x v="0"/>
    <x v="0"/>
    <x v="1"/>
    <n v="530"/>
    <x v="7"/>
  </r>
  <r>
    <n v="592821"/>
    <x v="1"/>
    <x v="0"/>
    <n v="5000"/>
    <n v="5000"/>
    <n v="0"/>
    <x v="0"/>
    <x v="1"/>
    <x v="1"/>
    <n v="453"/>
    <x v="1"/>
  </r>
  <r>
    <n v="592836"/>
    <x v="1"/>
    <x v="2"/>
    <n v="25000"/>
    <n v="25000"/>
    <n v="0"/>
    <x v="0"/>
    <x v="0"/>
    <x v="0"/>
    <n v="416"/>
    <x v="6"/>
  </r>
  <r>
    <n v="592842"/>
    <x v="1"/>
    <x v="0"/>
    <n v="25000"/>
    <n v="25000"/>
    <n v="0"/>
    <x v="0"/>
    <x v="1"/>
    <x v="0"/>
    <n v="546"/>
    <x v="9"/>
  </r>
  <r>
    <n v="592844"/>
    <x v="0"/>
    <x v="0"/>
    <n v="5000"/>
    <n v="5000"/>
    <n v="0"/>
    <x v="0"/>
    <x v="0"/>
    <x v="0"/>
    <n v="455"/>
    <x v="1"/>
  </r>
  <r>
    <n v="592848"/>
    <x v="0"/>
    <x v="1"/>
    <n v="35000"/>
    <n v="35000"/>
    <n v="0"/>
    <x v="0"/>
    <x v="0"/>
    <x v="0"/>
    <n v="524"/>
    <x v="7"/>
  </r>
  <r>
    <n v="592855"/>
    <x v="1"/>
    <x v="0"/>
    <n v="40000"/>
    <n v="40000"/>
    <n v="0"/>
    <x v="0"/>
    <x v="1"/>
    <x v="0"/>
    <n v="465"/>
    <x v="1"/>
  </r>
  <r>
    <n v="592861"/>
    <x v="0"/>
    <x v="0"/>
    <n v="50000"/>
    <n v="50000"/>
    <n v="0"/>
    <x v="0"/>
    <x v="0"/>
    <x v="2"/>
    <n v="510"/>
    <x v="0"/>
  </r>
  <r>
    <n v="592863"/>
    <x v="0"/>
    <x v="0"/>
    <n v="25000"/>
    <n v="25000"/>
    <n v="0"/>
    <x v="0"/>
    <x v="0"/>
    <x v="1"/>
    <n v="492"/>
    <x v="0"/>
  </r>
  <r>
    <n v="592866"/>
    <x v="0"/>
    <x v="0"/>
    <n v="30000"/>
    <n v="30000"/>
    <n v="0"/>
    <x v="0"/>
    <x v="0"/>
    <x v="0"/>
    <n v="469"/>
    <x v="1"/>
  </r>
  <r>
    <n v="592869"/>
    <x v="1"/>
    <x v="0"/>
    <n v="3300"/>
    <n v="3300"/>
    <n v="0"/>
    <x v="0"/>
    <x v="0"/>
    <x v="2"/>
    <n v="500"/>
    <x v="0"/>
  </r>
  <r>
    <n v="592886"/>
    <x v="0"/>
    <x v="0"/>
    <n v="3000"/>
    <n v="3000"/>
    <n v="0"/>
    <x v="0"/>
    <x v="0"/>
    <x v="2"/>
    <n v="435"/>
    <x v="3"/>
  </r>
  <r>
    <n v="592888"/>
    <x v="0"/>
    <x v="1"/>
    <n v="14000"/>
    <n v="14000"/>
    <n v="0"/>
    <x v="0"/>
    <x v="0"/>
    <x v="0"/>
    <n v="464"/>
    <x v="1"/>
  </r>
  <r>
    <n v="592896"/>
    <x v="0"/>
    <x v="1"/>
    <n v="35000"/>
    <n v="35000"/>
    <n v="0"/>
    <x v="0"/>
    <x v="1"/>
    <x v="0"/>
    <n v="520"/>
    <x v="7"/>
  </r>
  <r>
    <n v="592907"/>
    <x v="0"/>
    <x v="2"/>
    <n v="30000"/>
    <n v="30000"/>
    <n v="0"/>
    <x v="0"/>
    <x v="1"/>
    <x v="0"/>
    <n v="537"/>
    <x v="9"/>
  </r>
  <r>
    <n v="592920"/>
    <x v="0"/>
    <x v="0"/>
    <n v="6800"/>
    <n v="6800"/>
    <n v="0"/>
    <x v="0"/>
    <x v="1"/>
    <x v="0"/>
    <n v="428"/>
    <x v="6"/>
  </r>
  <r>
    <n v="592927"/>
    <x v="1"/>
    <x v="0"/>
    <n v="40000"/>
    <n v="40000"/>
    <n v="0"/>
    <x v="0"/>
    <x v="1"/>
    <x v="0"/>
    <n v="433"/>
    <x v="3"/>
  </r>
  <r>
    <n v="592945"/>
    <x v="2"/>
    <x v="2"/>
    <n v="25000"/>
    <n v="25000"/>
    <n v="0"/>
    <x v="0"/>
    <x v="1"/>
    <x v="2"/>
    <n v="555"/>
    <x v="10"/>
  </r>
  <r>
    <n v="592947"/>
    <x v="0"/>
    <x v="2"/>
    <n v="20000"/>
    <n v="20000"/>
    <n v="0"/>
    <x v="0"/>
    <x v="0"/>
    <x v="0"/>
    <n v="437"/>
    <x v="3"/>
  </r>
  <r>
    <n v="592985"/>
    <x v="0"/>
    <x v="0"/>
    <n v="23000"/>
    <n v="23000"/>
    <n v="0"/>
    <x v="0"/>
    <x v="1"/>
    <x v="1"/>
    <n v="407"/>
    <x v="2"/>
  </r>
  <r>
    <n v="592989"/>
    <x v="1"/>
    <x v="0"/>
    <n v="30000"/>
    <n v="3150.08"/>
    <n v="1"/>
    <x v="1"/>
    <x v="0"/>
    <x v="0"/>
    <n v="486"/>
    <x v="8"/>
  </r>
  <r>
    <n v="593027"/>
    <x v="2"/>
    <x v="0"/>
    <n v="25000"/>
    <n v="25000"/>
    <n v="0"/>
    <x v="0"/>
    <x v="0"/>
    <x v="1"/>
    <n v="383"/>
    <x v="4"/>
  </r>
  <r>
    <n v="593031"/>
    <x v="1"/>
    <x v="0"/>
    <n v="45000"/>
    <n v="45000"/>
    <n v="0"/>
    <x v="0"/>
    <x v="0"/>
    <x v="1"/>
    <n v="440"/>
    <x v="3"/>
  </r>
  <r>
    <n v="593058"/>
    <x v="0"/>
    <x v="0"/>
    <n v="40000"/>
    <n v="40000"/>
    <n v="0"/>
    <x v="0"/>
    <x v="0"/>
    <x v="1"/>
    <n v="448"/>
    <x v="3"/>
  </r>
  <r>
    <n v="593068"/>
    <x v="0"/>
    <x v="1"/>
    <n v="35000"/>
    <n v="35000"/>
    <n v="0"/>
    <x v="0"/>
    <x v="1"/>
    <x v="1"/>
    <n v="520"/>
    <x v="7"/>
  </r>
  <r>
    <n v="593078"/>
    <x v="0"/>
    <x v="0"/>
    <n v="30000"/>
    <n v="30000"/>
    <n v="0"/>
    <x v="0"/>
    <x v="1"/>
    <x v="0"/>
    <n v="463"/>
    <x v="1"/>
  </r>
  <r>
    <n v="593084"/>
    <x v="0"/>
    <x v="1"/>
    <n v="30000"/>
    <n v="30000"/>
    <n v="0"/>
    <x v="0"/>
    <x v="1"/>
    <x v="2"/>
    <n v="487"/>
    <x v="8"/>
  </r>
  <r>
    <n v="593099"/>
    <x v="1"/>
    <x v="0"/>
    <n v="12000"/>
    <n v="12000"/>
    <n v="0"/>
    <x v="0"/>
    <x v="0"/>
    <x v="1"/>
    <n v="416"/>
    <x v="6"/>
  </r>
  <r>
    <n v="593101"/>
    <x v="0"/>
    <x v="1"/>
    <n v="8000"/>
    <n v="8000"/>
    <n v="0"/>
    <x v="0"/>
    <x v="1"/>
    <x v="0"/>
    <n v="510"/>
    <x v="0"/>
  </r>
  <r>
    <n v="593106"/>
    <x v="1"/>
    <x v="0"/>
    <n v="30000"/>
    <n v="30000"/>
    <n v="0"/>
    <x v="0"/>
    <x v="1"/>
    <x v="0"/>
    <n v="452"/>
    <x v="1"/>
  </r>
  <r>
    <n v="593126"/>
    <x v="0"/>
    <x v="2"/>
    <n v="10000"/>
    <n v="10000"/>
    <n v="0"/>
    <x v="0"/>
    <x v="1"/>
    <x v="1"/>
    <n v="444"/>
    <x v="3"/>
  </r>
  <r>
    <n v="593144"/>
    <x v="1"/>
    <x v="0"/>
    <n v="30000"/>
    <n v="30000"/>
    <n v="0"/>
    <x v="0"/>
    <x v="1"/>
    <x v="2"/>
    <n v="429"/>
    <x v="6"/>
  </r>
  <r>
    <n v="593184"/>
    <x v="0"/>
    <x v="1"/>
    <n v="15000"/>
    <n v="15000"/>
    <n v="0"/>
    <x v="0"/>
    <x v="0"/>
    <x v="2"/>
    <n v="484"/>
    <x v="8"/>
  </r>
  <r>
    <n v="593193"/>
    <x v="0"/>
    <x v="0"/>
    <n v="20000"/>
    <n v="20000"/>
    <n v="0"/>
    <x v="0"/>
    <x v="0"/>
    <x v="2"/>
    <n v="523"/>
    <x v="7"/>
  </r>
  <r>
    <n v="593209"/>
    <x v="1"/>
    <x v="0"/>
    <n v="20000"/>
    <n v="20000"/>
    <n v="0"/>
    <x v="0"/>
    <x v="0"/>
    <x v="1"/>
    <n v="473"/>
    <x v="8"/>
  </r>
  <r>
    <n v="593233"/>
    <x v="1"/>
    <x v="0"/>
    <n v="30000"/>
    <n v="0"/>
    <n v="1"/>
    <x v="1"/>
    <x v="0"/>
    <x v="1"/>
    <n v="415"/>
    <x v="6"/>
  </r>
  <r>
    <n v="593245"/>
    <x v="1"/>
    <x v="0"/>
    <n v="30000"/>
    <n v="30000"/>
    <n v="0"/>
    <x v="0"/>
    <x v="0"/>
    <x v="2"/>
    <n v="474"/>
    <x v="8"/>
  </r>
  <r>
    <n v="593251"/>
    <x v="0"/>
    <x v="0"/>
    <n v="5000"/>
    <n v="5000"/>
    <n v="0"/>
    <x v="0"/>
    <x v="1"/>
    <x v="1"/>
    <n v="455"/>
    <x v="1"/>
  </r>
  <r>
    <n v="593298"/>
    <x v="0"/>
    <x v="1"/>
    <n v="20000"/>
    <n v="20000"/>
    <n v="0"/>
    <x v="0"/>
    <x v="1"/>
    <x v="0"/>
    <n v="461"/>
    <x v="1"/>
  </r>
  <r>
    <n v="593341"/>
    <x v="0"/>
    <x v="2"/>
    <n v="3500"/>
    <n v="3500"/>
    <n v="0"/>
    <x v="0"/>
    <x v="0"/>
    <x v="1"/>
    <n v="456"/>
    <x v="1"/>
  </r>
  <r>
    <n v="593349"/>
    <x v="1"/>
    <x v="0"/>
    <n v="30000"/>
    <n v="0"/>
    <n v="1"/>
    <x v="1"/>
    <x v="1"/>
    <x v="0"/>
    <n v="422"/>
    <x v="6"/>
  </r>
  <r>
    <n v="593360"/>
    <x v="0"/>
    <x v="0"/>
    <n v="35000"/>
    <n v="35000"/>
    <n v="0"/>
    <x v="0"/>
    <x v="1"/>
    <x v="0"/>
    <n v="457"/>
    <x v="1"/>
  </r>
  <r>
    <n v="593393"/>
    <x v="0"/>
    <x v="0"/>
    <n v="40000"/>
    <n v="40000"/>
    <n v="0"/>
    <x v="0"/>
    <x v="0"/>
    <x v="1"/>
    <n v="467"/>
    <x v="1"/>
  </r>
  <r>
    <n v="593405"/>
    <x v="1"/>
    <x v="0"/>
    <n v="5000"/>
    <n v="5000"/>
    <n v="0"/>
    <x v="0"/>
    <x v="1"/>
    <x v="1"/>
    <n v="442"/>
    <x v="3"/>
  </r>
  <r>
    <n v="593428"/>
    <x v="1"/>
    <x v="0"/>
    <n v="30000"/>
    <n v="30000"/>
    <n v="0"/>
    <x v="0"/>
    <x v="1"/>
    <x v="1"/>
    <n v="441"/>
    <x v="3"/>
  </r>
  <r>
    <n v="593519"/>
    <x v="1"/>
    <x v="0"/>
    <n v="40000"/>
    <n v="40000"/>
    <n v="0"/>
    <x v="0"/>
    <x v="0"/>
    <x v="2"/>
    <n v="466"/>
    <x v="1"/>
  </r>
  <r>
    <n v="593604"/>
    <x v="1"/>
    <x v="0"/>
    <n v="18000"/>
    <n v="18000"/>
    <n v="0"/>
    <x v="0"/>
    <x v="0"/>
    <x v="2"/>
    <n v="325"/>
    <x v="13"/>
  </r>
  <r>
    <n v="593640"/>
    <x v="1"/>
    <x v="2"/>
    <n v="20000"/>
    <n v="20000"/>
    <n v="0"/>
    <x v="0"/>
    <x v="0"/>
    <x v="1"/>
    <n v="437"/>
    <x v="3"/>
  </r>
  <r>
    <n v="593647"/>
    <x v="1"/>
    <x v="0"/>
    <n v="20000"/>
    <n v="20000"/>
    <n v="0"/>
    <x v="0"/>
    <x v="0"/>
    <x v="1"/>
    <n v="417"/>
    <x v="6"/>
  </r>
  <r>
    <n v="593671"/>
    <x v="0"/>
    <x v="2"/>
    <n v="25000"/>
    <n v="25000"/>
    <n v="0"/>
    <x v="0"/>
    <x v="0"/>
    <x v="1"/>
    <n v="466"/>
    <x v="1"/>
  </r>
  <r>
    <n v="593692"/>
    <x v="1"/>
    <x v="0"/>
    <n v="35000"/>
    <n v="0"/>
    <n v="1"/>
    <x v="1"/>
    <x v="0"/>
    <x v="1"/>
    <n v="435"/>
    <x v="3"/>
  </r>
  <r>
    <n v="593726"/>
    <x v="0"/>
    <x v="0"/>
    <n v="21000"/>
    <n v="21000"/>
    <n v="0"/>
    <x v="0"/>
    <x v="0"/>
    <x v="1"/>
    <n v="499"/>
    <x v="0"/>
  </r>
  <r>
    <n v="593730"/>
    <x v="0"/>
    <x v="0"/>
    <n v="15000"/>
    <n v="15000"/>
    <n v="0"/>
    <x v="0"/>
    <x v="0"/>
    <x v="0"/>
    <n v="468"/>
    <x v="1"/>
  </r>
  <r>
    <n v="593738"/>
    <x v="0"/>
    <x v="2"/>
    <n v="10000"/>
    <n v="10000"/>
    <n v="0"/>
    <x v="0"/>
    <x v="1"/>
    <x v="1"/>
    <n v="464"/>
    <x v="1"/>
  </r>
  <r>
    <n v="593745"/>
    <x v="0"/>
    <x v="0"/>
    <n v="5000"/>
    <n v="5000"/>
    <n v="0"/>
    <x v="0"/>
    <x v="0"/>
    <x v="2"/>
    <n v="492"/>
    <x v="0"/>
  </r>
  <r>
    <n v="593764"/>
    <x v="1"/>
    <x v="1"/>
    <n v="8000"/>
    <n v="8000"/>
    <n v="0"/>
    <x v="0"/>
    <x v="1"/>
    <x v="1"/>
    <n v="454"/>
    <x v="1"/>
  </r>
  <r>
    <n v="593766"/>
    <x v="0"/>
    <x v="0"/>
    <n v="10000"/>
    <n v="10000"/>
    <n v="0"/>
    <x v="0"/>
    <x v="1"/>
    <x v="1"/>
    <n v="395"/>
    <x v="2"/>
  </r>
  <r>
    <n v="593790"/>
    <x v="1"/>
    <x v="1"/>
    <n v="30000"/>
    <n v="30000"/>
    <n v="0"/>
    <x v="0"/>
    <x v="0"/>
    <x v="1"/>
    <n v="466"/>
    <x v="1"/>
  </r>
  <r>
    <n v="593791"/>
    <x v="0"/>
    <x v="0"/>
    <n v="20000"/>
    <n v="20000"/>
    <n v="0"/>
    <x v="0"/>
    <x v="0"/>
    <x v="2"/>
    <n v="460"/>
    <x v="1"/>
  </r>
  <r>
    <n v="593873"/>
    <x v="0"/>
    <x v="0"/>
    <n v="25000"/>
    <n v="0"/>
    <n v="1"/>
    <x v="1"/>
    <x v="0"/>
    <x v="0"/>
    <n v="446"/>
    <x v="3"/>
  </r>
  <r>
    <n v="593908"/>
    <x v="1"/>
    <x v="1"/>
    <n v="20000"/>
    <n v="20000"/>
    <n v="0"/>
    <x v="0"/>
    <x v="0"/>
    <x v="1"/>
    <n v="379"/>
    <x v="4"/>
  </r>
  <r>
    <n v="593937"/>
    <x v="1"/>
    <x v="0"/>
    <n v="1000"/>
    <n v="1000"/>
    <n v="0"/>
    <x v="0"/>
    <x v="1"/>
    <x v="2"/>
    <n v="473"/>
    <x v="8"/>
  </r>
  <r>
    <n v="593939"/>
    <x v="1"/>
    <x v="0"/>
    <n v="30000"/>
    <n v="4000"/>
    <n v="1"/>
    <x v="1"/>
    <x v="1"/>
    <x v="1"/>
    <n v="433"/>
    <x v="3"/>
  </r>
  <r>
    <n v="593957"/>
    <x v="0"/>
    <x v="2"/>
    <n v="35000"/>
    <n v="35000"/>
    <n v="0"/>
    <x v="0"/>
    <x v="0"/>
    <x v="0"/>
    <n v="488"/>
    <x v="8"/>
  </r>
  <r>
    <n v="593962"/>
    <x v="1"/>
    <x v="0"/>
    <n v="40000"/>
    <n v="40000"/>
    <n v="0"/>
    <x v="0"/>
    <x v="0"/>
    <x v="1"/>
    <n v="495"/>
    <x v="0"/>
  </r>
  <r>
    <n v="593967"/>
    <x v="0"/>
    <x v="0"/>
    <n v="10000"/>
    <n v="10000"/>
    <n v="0"/>
    <x v="0"/>
    <x v="0"/>
    <x v="2"/>
    <n v="528"/>
    <x v="7"/>
  </r>
  <r>
    <n v="594038"/>
    <x v="1"/>
    <x v="1"/>
    <n v="30000"/>
    <n v="30000"/>
    <n v="0"/>
    <x v="0"/>
    <x v="1"/>
    <x v="1"/>
    <n v="392"/>
    <x v="2"/>
  </r>
  <r>
    <n v="594112"/>
    <x v="1"/>
    <x v="1"/>
    <n v="20000"/>
    <n v="20000"/>
    <n v="0"/>
    <x v="0"/>
    <x v="1"/>
    <x v="1"/>
    <n v="446"/>
    <x v="3"/>
  </r>
  <r>
    <n v="594135"/>
    <x v="0"/>
    <x v="1"/>
    <n v="30000"/>
    <n v="30000"/>
    <n v="0"/>
    <x v="0"/>
    <x v="1"/>
    <x v="2"/>
    <n v="525"/>
    <x v="7"/>
  </r>
  <r>
    <n v="594145"/>
    <x v="0"/>
    <x v="0"/>
    <n v="20000"/>
    <n v="20000"/>
    <n v="0"/>
    <x v="0"/>
    <x v="0"/>
    <x v="2"/>
    <n v="455"/>
    <x v="1"/>
  </r>
  <r>
    <n v="594147"/>
    <x v="1"/>
    <x v="0"/>
    <n v="25000"/>
    <n v="25000"/>
    <n v="0"/>
    <x v="0"/>
    <x v="1"/>
    <x v="2"/>
    <n v="485"/>
    <x v="8"/>
  </r>
  <r>
    <n v="594167"/>
    <x v="0"/>
    <x v="0"/>
    <n v="9500"/>
    <n v="9500"/>
    <n v="0"/>
    <x v="0"/>
    <x v="0"/>
    <x v="1"/>
    <n v="432"/>
    <x v="3"/>
  </r>
  <r>
    <n v="594177"/>
    <x v="1"/>
    <x v="0"/>
    <n v="35000"/>
    <n v="35000"/>
    <n v="0"/>
    <x v="0"/>
    <x v="0"/>
    <x v="0"/>
    <n v="516"/>
    <x v="7"/>
  </r>
  <r>
    <n v="594182"/>
    <x v="1"/>
    <x v="0"/>
    <n v="20000"/>
    <n v="20000"/>
    <n v="0"/>
    <x v="0"/>
    <x v="0"/>
    <x v="1"/>
    <n v="435"/>
    <x v="3"/>
  </r>
  <r>
    <n v="594187"/>
    <x v="1"/>
    <x v="0"/>
    <n v="25000"/>
    <n v="25000"/>
    <n v="0"/>
    <x v="0"/>
    <x v="0"/>
    <x v="1"/>
    <n v="378"/>
    <x v="4"/>
  </r>
  <r>
    <n v="594206"/>
    <x v="0"/>
    <x v="0"/>
    <n v="1500"/>
    <n v="1500"/>
    <n v="0"/>
    <x v="0"/>
    <x v="0"/>
    <x v="0"/>
    <n v="425"/>
    <x v="6"/>
  </r>
  <r>
    <n v="594396"/>
    <x v="1"/>
    <x v="0"/>
    <n v="20000"/>
    <n v="20000"/>
    <n v="0"/>
    <x v="0"/>
    <x v="0"/>
    <x v="1"/>
    <n v="386"/>
    <x v="4"/>
  </r>
  <r>
    <n v="594422"/>
    <x v="0"/>
    <x v="1"/>
    <n v="30000"/>
    <n v="30000"/>
    <n v="0"/>
    <x v="0"/>
    <x v="1"/>
    <x v="0"/>
    <n v="551"/>
    <x v="10"/>
  </r>
  <r>
    <n v="594439"/>
    <x v="1"/>
    <x v="0"/>
    <n v="10000"/>
    <n v="10000"/>
    <n v="0"/>
    <x v="0"/>
    <x v="0"/>
    <x v="1"/>
    <n v="464"/>
    <x v="1"/>
  </r>
  <r>
    <n v="594441"/>
    <x v="0"/>
    <x v="0"/>
    <n v="30000"/>
    <n v="30000"/>
    <n v="0"/>
    <x v="0"/>
    <x v="1"/>
    <x v="1"/>
    <n v="470"/>
    <x v="1"/>
  </r>
  <r>
    <n v="594457"/>
    <x v="1"/>
    <x v="0"/>
    <n v="45000"/>
    <n v="45000"/>
    <n v="0"/>
    <x v="0"/>
    <x v="1"/>
    <x v="0"/>
    <n v="507"/>
    <x v="0"/>
  </r>
  <r>
    <n v="594458"/>
    <x v="1"/>
    <x v="0"/>
    <n v="500"/>
    <n v="500"/>
    <n v="0"/>
    <x v="0"/>
    <x v="1"/>
    <x v="1"/>
    <n v="468"/>
    <x v="1"/>
  </r>
  <r>
    <n v="594459"/>
    <x v="1"/>
    <x v="0"/>
    <n v="500"/>
    <n v="500"/>
    <n v="0"/>
    <x v="0"/>
    <x v="1"/>
    <x v="1"/>
    <n v="478"/>
    <x v="8"/>
  </r>
  <r>
    <n v="594478"/>
    <x v="1"/>
    <x v="0"/>
    <n v="500"/>
    <n v="500"/>
    <n v="0"/>
    <x v="0"/>
    <x v="1"/>
    <x v="0"/>
    <n v="476"/>
    <x v="8"/>
  </r>
  <r>
    <n v="594497"/>
    <x v="0"/>
    <x v="1"/>
    <n v="17000"/>
    <n v="17000"/>
    <n v="0"/>
    <x v="0"/>
    <x v="0"/>
    <x v="1"/>
    <n v="437"/>
    <x v="3"/>
  </r>
  <r>
    <n v="594506"/>
    <x v="0"/>
    <x v="1"/>
    <n v="10000"/>
    <n v="10000"/>
    <n v="0"/>
    <x v="0"/>
    <x v="1"/>
    <x v="2"/>
    <n v="478"/>
    <x v="8"/>
  </r>
  <r>
    <n v="594507"/>
    <x v="0"/>
    <x v="1"/>
    <n v="35000"/>
    <n v="35000"/>
    <n v="0"/>
    <x v="0"/>
    <x v="0"/>
    <x v="0"/>
    <n v="486"/>
    <x v="8"/>
  </r>
  <r>
    <n v="594532"/>
    <x v="0"/>
    <x v="0"/>
    <n v="6500"/>
    <n v="6500"/>
    <n v="0"/>
    <x v="0"/>
    <x v="0"/>
    <x v="1"/>
    <n v="423"/>
    <x v="6"/>
  </r>
  <r>
    <n v="594538"/>
    <x v="1"/>
    <x v="0"/>
    <n v="500"/>
    <n v="500"/>
    <n v="0"/>
    <x v="0"/>
    <x v="0"/>
    <x v="1"/>
    <n v="448"/>
    <x v="3"/>
  </r>
  <r>
    <n v="594544"/>
    <x v="0"/>
    <x v="1"/>
    <n v="30000"/>
    <n v="30000"/>
    <n v="0"/>
    <x v="0"/>
    <x v="0"/>
    <x v="2"/>
    <n v="453"/>
    <x v="1"/>
  </r>
  <r>
    <n v="594558"/>
    <x v="1"/>
    <x v="0"/>
    <n v="25000"/>
    <n v="25000"/>
    <n v="0"/>
    <x v="0"/>
    <x v="1"/>
    <x v="2"/>
    <n v="427"/>
    <x v="6"/>
  </r>
  <r>
    <n v="594569"/>
    <x v="2"/>
    <x v="1"/>
    <n v="5000"/>
    <n v="5000"/>
    <n v="0"/>
    <x v="0"/>
    <x v="0"/>
    <x v="0"/>
    <n v="500"/>
    <x v="0"/>
  </r>
  <r>
    <n v="594593"/>
    <x v="0"/>
    <x v="0"/>
    <n v="35000"/>
    <n v="35000"/>
    <n v="0"/>
    <x v="0"/>
    <x v="0"/>
    <x v="2"/>
    <n v="451"/>
    <x v="1"/>
  </r>
  <r>
    <n v="594609"/>
    <x v="0"/>
    <x v="1"/>
    <n v="30000"/>
    <n v="30000"/>
    <n v="0"/>
    <x v="0"/>
    <x v="0"/>
    <x v="1"/>
    <n v="436"/>
    <x v="3"/>
  </r>
  <r>
    <n v="594625"/>
    <x v="1"/>
    <x v="1"/>
    <n v="30000"/>
    <n v="30000"/>
    <n v="0"/>
    <x v="0"/>
    <x v="1"/>
    <x v="1"/>
    <n v="506"/>
    <x v="0"/>
  </r>
  <r>
    <n v="594628"/>
    <x v="0"/>
    <x v="0"/>
    <n v="35000"/>
    <n v="35000"/>
    <n v="0"/>
    <x v="0"/>
    <x v="0"/>
    <x v="2"/>
    <n v="468"/>
    <x v="1"/>
  </r>
  <r>
    <n v="594641"/>
    <x v="0"/>
    <x v="1"/>
    <n v="35000"/>
    <n v="35000"/>
    <n v="0"/>
    <x v="0"/>
    <x v="0"/>
    <x v="1"/>
    <n v="456"/>
    <x v="1"/>
  </r>
  <r>
    <n v="594647"/>
    <x v="0"/>
    <x v="1"/>
    <n v="20000"/>
    <n v="20000"/>
    <n v="0"/>
    <x v="0"/>
    <x v="1"/>
    <x v="1"/>
    <n v="513"/>
    <x v="7"/>
  </r>
  <r>
    <n v="594654"/>
    <x v="1"/>
    <x v="0"/>
    <n v="30000"/>
    <n v="30000"/>
    <n v="0"/>
    <x v="0"/>
    <x v="0"/>
    <x v="0"/>
    <n v="424"/>
    <x v="6"/>
  </r>
  <r>
    <n v="594661"/>
    <x v="1"/>
    <x v="0"/>
    <n v="20000"/>
    <n v="20000"/>
    <n v="0"/>
    <x v="0"/>
    <x v="1"/>
    <x v="0"/>
    <n v="453"/>
    <x v="1"/>
  </r>
  <r>
    <n v="594706"/>
    <x v="0"/>
    <x v="0"/>
    <n v="35000"/>
    <n v="35000"/>
    <n v="0"/>
    <x v="0"/>
    <x v="1"/>
    <x v="2"/>
    <n v="513"/>
    <x v="7"/>
  </r>
  <r>
    <n v="594709"/>
    <x v="0"/>
    <x v="1"/>
    <n v="20000"/>
    <n v="20000"/>
    <n v="0"/>
    <x v="0"/>
    <x v="1"/>
    <x v="2"/>
    <n v="462"/>
    <x v="1"/>
  </r>
  <r>
    <n v="594721"/>
    <x v="0"/>
    <x v="0"/>
    <n v="27000"/>
    <n v="27000"/>
    <n v="0"/>
    <x v="0"/>
    <x v="0"/>
    <x v="0"/>
    <n v="401"/>
    <x v="2"/>
  </r>
  <r>
    <n v="594722"/>
    <x v="1"/>
    <x v="0"/>
    <n v="40000"/>
    <n v="40000"/>
    <n v="0"/>
    <x v="0"/>
    <x v="1"/>
    <x v="0"/>
    <n v="492"/>
    <x v="0"/>
  </r>
  <r>
    <n v="594725"/>
    <x v="0"/>
    <x v="0"/>
    <n v="1000"/>
    <n v="1000"/>
    <n v="0"/>
    <x v="0"/>
    <x v="0"/>
    <x v="1"/>
    <n v="451"/>
    <x v="1"/>
  </r>
  <r>
    <n v="594734"/>
    <x v="1"/>
    <x v="0"/>
    <n v="10000"/>
    <n v="10000"/>
    <n v="0"/>
    <x v="0"/>
    <x v="1"/>
    <x v="2"/>
    <n v="432"/>
    <x v="3"/>
  </r>
  <r>
    <n v="594737"/>
    <x v="1"/>
    <x v="0"/>
    <n v="40000"/>
    <n v="40000"/>
    <n v="0"/>
    <x v="0"/>
    <x v="1"/>
    <x v="2"/>
    <n v="523"/>
    <x v="7"/>
  </r>
  <r>
    <n v="594742"/>
    <x v="0"/>
    <x v="1"/>
    <n v="35000"/>
    <n v="35000"/>
    <n v="0"/>
    <x v="0"/>
    <x v="1"/>
    <x v="0"/>
    <n v="473"/>
    <x v="8"/>
  </r>
  <r>
    <n v="594744"/>
    <x v="0"/>
    <x v="0"/>
    <n v="30000"/>
    <n v="30000"/>
    <n v="0"/>
    <x v="0"/>
    <x v="0"/>
    <x v="2"/>
    <n v="453"/>
    <x v="1"/>
  </r>
  <r>
    <n v="594751"/>
    <x v="1"/>
    <x v="0"/>
    <n v="30000"/>
    <n v="30000"/>
    <n v="0"/>
    <x v="0"/>
    <x v="0"/>
    <x v="2"/>
    <n v="473"/>
    <x v="8"/>
  </r>
  <r>
    <n v="594765"/>
    <x v="1"/>
    <x v="0"/>
    <n v="5000"/>
    <n v="5000"/>
    <n v="0"/>
    <x v="0"/>
    <x v="1"/>
    <x v="2"/>
    <n v="468"/>
    <x v="1"/>
  </r>
  <r>
    <n v="594769"/>
    <x v="0"/>
    <x v="0"/>
    <n v="35000"/>
    <n v="35000"/>
    <n v="0"/>
    <x v="0"/>
    <x v="1"/>
    <x v="2"/>
    <n v="556"/>
    <x v="10"/>
  </r>
  <r>
    <n v="594775"/>
    <x v="0"/>
    <x v="1"/>
    <n v="20000"/>
    <n v="20000"/>
    <n v="0"/>
    <x v="0"/>
    <x v="1"/>
    <x v="0"/>
    <n v="525"/>
    <x v="7"/>
  </r>
  <r>
    <n v="594778"/>
    <x v="0"/>
    <x v="1"/>
    <n v="30000"/>
    <n v="30000"/>
    <n v="0"/>
    <x v="0"/>
    <x v="0"/>
    <x v="0"/>
    <n v="472"/>
    <x v="8"/>
  </r>
  <r>
    <n v="594786"/>
    <x v="0"/>
    <x v="1"/>
    <n v="25000"/>
    <n v="25000"/>
    <n v="0"/>
    <x v="0"/>
    <x v="1"/>
    <x v="1"/>
    <n v="496"/>
    <x v="0"/>
  </r>
  <r>
    <n v="594797"/>
    <x v="0"/>
    <x v="0"/>
    <n v="30000"/>
    <n v="30000"/>
    <n v="0"/>
    <x v="0"/>
    <x v="1"/>
    <x v="0"/>
    <n v="484"/>
    <x v="8"/>
  </r>
  <r>
    <n v="594818"/>
    <x v="0"/>
    <x v="0"/>
    <n v="35000"/>
    <n v="35000"/>
    <n v="0"/>
    <x v="0"/>
    <x v="0"/>
    <x v="0"/>
    <n v="408"/>
    <x v="2"/>
  </r>
  <r>
    <n v="594819"/>
    <x v="1"/>
    <x v="0"/>
    <n v="50000"/>
    <n v="0"/>
    <n v="1"/>
    <x v="1"/>
    <x v="0"/>
    <x v="2"/>
    <n v="479"/>
    <x v="8"/>
  </r>
  <r>
    <n v="594828"/>
    <x v="1"/>
    <x v="0"/>
    <n v="35000"/>
    <n v="35000"/>
    <n v="0"/>
    <x v="0"/>
    <x v="1"/>
    <x v="0"/>
    <n v="433"/>
    <x v="3"/>
  </r>
  <r>
    <n v="594846"/>
    <x v="2"/>
    <x v="0"/>
    <n v="25000"/>
    <n v="25000"/>
    <n v="0"/>
    <x v="0"/>
    <x v="0"/>
    <x v="1"/>
    <n v="449"/>
    <x v="3"/>
  </r>
  <r>
    <n v="594848"/>
    <x v="0"/>
    <x v="0"/>
    <n v="17000"/>
    <n v="17000"/>
    <n v="0"/>
    <x v="0"/>
    <x v="0"/>
    <x v="1"/>
    <n v="502"/>
    <x v="0"/>
  </r>
  <r>
    <n v="594850"/>
    <x v="1"/>
    <x v="0"/>
    <n v="1000"/>
    <n v="1000"/>
    <n v="0"/>
    <x v="0"/>
    <x v="1"/>
    <x v="0"/>
    <n v="415"/>
    <x v="6"/>
  </r>
  <r>
    <n v="594853"/>
    <x v="0"/>
    <x v="1"/>
    <n v="500"/>
    <n v="500"/>
    <n v="0"/>
    <x v="0"/>
    <x v="0"/>
    <x v="0"/>
    <n v="464"/>
    <x v="1"/>
  </r>
  <r>
    <n v="594860"/>
    <x v="0"/>
    <x v="2"/>
    <n v="50000"/>
    <n v="50000"/>
    <n v="0"/>
    <x v="0"/>
    <x v="0"/>
    <x v="0"/>
    <n v="441"/>
    <x v="3"/>
  </r>
  <r>
    <n v="594876"/>
    <x v="1"/>
    <x v="0"/>
    <n v="40000"/>
    <n v="40000"/>
    <n v="0"/>
    <x v="0"/>
    <x v="0"/>
    <x v="0"/>
    <n v="440"/>
    <x v="3"/>
  </r>
  <r>
    <n v="594883"/>
    <x v="0"/>
    <x v="0"/>
    <n v="30000"/>
    <n v="30000"/>
    <n v="0"/>
    <x v="0"/>
    <x v="1"/>
    <x v="1"/>
    <n v="515"/>
    <x v="7"/>
  </r>
  <r>
    <n v="594888"/>
    <x v="1"/>
    <x v="0"/>
    <n v="30000"/>
    <n v="30000"/>
    <n v="0"/>
    <x v="0"/>
    <x v="1"/>
    <x v="0"/>
    <n v="467"/>
    <x v="1"/>
  </r>
  <r>
    <n v="594892"/>
    <x v="1"/>
    <x v="0"/>
    <n v="35000"/>
    <n v="35000"/>
    <n v="0"/>
    <x v="0"/>
    <x v="1"/>
    <x v="0"/>
    <n v="513"/>
    <x v="7"/>
  </r>
  <r>
    <n v="594895"/>
    <x v="0"/>
    <x v="0"/>
    <n v="25000"/>
    <n v="25000"/>
    <n v="0"/>
    <x v="0"/>
    <x v="0"/>
    <x v="1"/>
    <n v="397"/>
    <x v="2"/>
  </r>
  <r>
    <n v="594898"/>
    <x v="1"/>
    <x v="0"/>
    <n v="10000"/>
    <n v="0"/>
    <n v="1"/>
    <x v="1"/>
    <x v="0"/>
    <x v="1"/>
    <n v="379"/>
    <x v="4"/>
  </r>
  <r>
    <n v="594908"/>
    <x v="0"/>
    <x v="1"/>
    <n v="30000"/>
    <n v="30000"/>
    <n v="0"/>
    <x v="0"/>
    <x v="1"/>
    <x v="2"/>
    <n v="539"/>
    <x v="9"/>
  </r>
  <r>
    <n v="594910"/>
    <x v="0"/>
    <x v="1"/>
    <n v="35000"/>
    <n v="35000"/>
    <n v="0"/>
    <x v="0"/>
    <x v="1"/>
    <x v="2"/>
    <n v="469"/>
    <x v="1"/>
  </r>
  <r>
    <n v="594930"/>
    <x v="1"/>
    <x v="0"/>
    <n v="19000"/>
    <n v="19000"/>
    <n v="0"/>
    <x v="0"/>
    <x v="0"/>
    <x v="1"/>
    <n v="430"/>
    <x v="6"/>
  </r>
  <r>
    <n v="594936"/>
    <x v="0"/>
    <x v="0"/>
    <n v="15000"/>
    <n v="15000"/>
    <n v="0"/>
    <x v="0"/>
    <x v="1"/>
    <x v="1"/>
    <n v="431"/>
    <x v="3"/>
  </r>
  <r>
    <n v="594940"/>
    <x v="1"/>
    <x v="0"/>
    <n v="25000"/>
    <n v="25000"/>
    <n v="0"/>
    <x v="0"/>
    <x v="0"/>
    <x v="1"/>
    <n v="454"/>
    <x v="1"/>
  </r>
  <r>
    <n v="594945"/>
    <x v="0"/>
    <x v="0"/>
    <n v="20000"/>
    <n v="20000"/>
    <n v="0"/>
    <x v="0"/>
    <x v="1"/>
    <x v="0"/>
    <n v="464"/>
    <x v="1"/>
  </r>
  <r>
    <n v="594951"/>
    <x v="1"/>
    <x v="0"/>
    <n v="25000"/>
    <n v="0"/>
    <n v="1"/>
    <x v="1"/>
    <x v="0"/>
    <x v="1"/>
    <n v="475"/>
    <x v="8"/>
  </r>
  <r>
    <n v="594954"/>
    <x v="0"/>
    <x v="1"/>
    <n v="35000"/>
    <n v="35000"/>
    <n v="0"/>
    <x v="0"/>
    <x v="1"/>
    <x v="1"/>
    <n v="458"/>
    <x v="1"/>
  </r>
  <r>
    <n v="594989"/>
    <x v="0"/>
    <x v="0"/>
    <n v="35000"/>
    <n v="35000"/>
    <n v="0"/>
    <x v="0"/>
    <x v="0"/>
    <x v="1"/>
    <n v="404"/>
    <x v="2"/>
  </r>
  <r>
    <n v="594994"/>
    <x v="0"/>
    <x v="0"/>
    <n v="50000"/>
    <n v="50000"/>
    <n v="0"/>
    <x v="0"/>
    <x v="1"/>
    <x v="2"/>
    <n v="493"/>
    <x v="0"/>
  </r>
  <r>
    <n v="595026"/>
    <x v="0"/>
    <x v="0"/>
    <n v="35000"/>
    <n v="35000"/>
    <n v="0"/>
    <x v="0"/>
    <x v="0"/>
    <x v="0"/>
    <n v="440"/>
    <x v="3"/>
  </r>
  <r>
    <n v="595031"/>
    <x v="0"/>
    <x v="0"/>
    <n v="30000"/>
    <n v="30000"/>
    <n v="0"/>
    <x v="0"/>
    <x v="0"/>
    <x v="0"/>
    <n v="465"/>
    <x v="1"/>
  </r>
  <r>
    <n v="595038"/>
    <x v="0"/>
    <x v="0"/>
    <n v="13000"/>
    <n v="13000"/>
    <n v="0"/>
    <x v="0"/>
    <x v="0"/>
    <x v="1"/>
    <n v="467"/>
    <x v="1"/>
  </r>
  <r>
    <n v="595047"/>
    <x v="2"/>
    <x v="2"/>
    <n v="30000"/>
    <n v="30000"/>
    <n v="0"/>
    <x v="0"/>
    <x v="1"/>
    <x v="1"/>
    <n v="465"/>
    <x v="1"/>
  </r>
  <r>
    <n v="595058"/>
    <x v="0"/>
    <x v="1"/>
    <n v="35000"/>
    <n v="35000"/>
    <n v="0"/>
    <x v="0"/>
    <x v="1"/>
    <x v="1"/>
    <n v="490"/>
    <x v="8"/>
  </r>
  <r>
    <n v="595064"/>
    <x v="1"/>
    <x v="0"/>
    <n v="35000"/>
    <n v="35000"/>
    <n v="0"/>
    <x v="0"/>
    <x v="1"/>
    <x v="1"/>
    <n v="470"/>
    <x v="1"/>
  </r>
  <r>
    <n v="595071"/>
    <x v="0"/>
    <x v="0"/>
    <n v="30000"/>
    <n v="30000"/>
    <n v="0"/>
    <x v="0"/>
    <x v="0"/>
    <x v="1"/>
    <n v="459"/>
    <x v="1"/>
  </r>
  <r>
    <n v="595074"/>
    <x v="0"/>
    <x v="0"/>
    <n v="500"/>
    <n v="500"/>
    <n v="0"/>
    <x v="0"/>
    <x v="0"/>
    <x v="0"/>
    <n v="465"/>
    <x v="1"/>
  </r>
  <r>
    <n v="595081"/>
    <x v="0"/>
    <x v="0"/>
    <n v="3500"/>
    <n v="3500"/>
    <n v="0"/>
    <x v="0"/>
    <x v="0"/>
    <x v="1"/>
    <n v="430"/>
    <x v="6"/>
  </r>
  <r>
    <n v="595089"/>
    <x v="0"/>
    <x v="0"/>
    <n v="25000"/>
    <n v="25000"/>
    <n v="0"/>
    <x v="0"/>
    <x v="0"/>
    <x v="1"/>
    <n v="448"/>
    <x v="3"/>
  </r>
  <r>
    <n v="595095"/>
    <x v="1"/>
    <x v="0"/>
    <n v="30000"/>
    <n v="30000"/>
    <n v="0"/>
    <x v="0"/>
    <x v="1"/>
    <x v="1"/>
    <n v="448"/>
    <x v="3"/>
  </r>
  <r>
    <n v="595098"/>
    <x v="1"/>
    <x v="1"/>
    <n v="1000"/>
    <n v="1000"/>
    <n v="0"/>
    <x v="0"/>
    <x v="0"/>
    <x v="1"/>
    <n v="431"/>
    <x v="3"/>
  </r>
  <r>
    <n v="595099"/>
    <x v="0"/>
    <x v="1"/>
    <n v="20000"/>
    <n v="20000"/>
    <n v="0"/>
    <x v="0"/>
    <x v="1"/>
    <x v="1"/>
    <n v="464"/>
    <x v="1"/>
  </r>
  <r>
    <n v="595100"/>
    <x v="1"/>
    <x v="0"/>
    <n v="35000"/>
    <n v="0"/>
    <n v="1"/>
    <x v="1"/>
    <x v="0"/>
    <x v="1"/>
    <n v="467"/>
    <x v="1"/>
  </r>
  <r>
    <n v="595106"/>
    <x v="0"/>
    <x v="0"/>
    <n v="10000"/>
    <n v="10000"/>
    <n v="0"/>
    <x v="0"/>
    <x v="0"/>
    <x v="1"/>
    <n v="488"/>
    <x v="8"/>
  </r>
  <r>
    <n v="595116"/>
    <x v="0"/>
    <x v="1"/>
    <n v="15000"/>
    <n v="15000"/>
    <n v="0"/>
    <x v="0"/>
    <x v="1"/>
    <x v="1"/>
    <n v="429"/>
    <x v="6"/>
  </r>
  <r>
    <n v="595119"/>
    <x v="0"/>
    <x v="1"/>
    <n v="30000"/>
    <n v="30000"/>
    <n v="0"/>
    <x v="0"/>
    <x v="1"/>
    <x v="0"/>
    <n v="512"/>
    <x v="7"/>
  </r>
  <r>
    <n v="595140"/>
    <x v="0"/>
    <x v="0"/>
    <n v="35000"/>
    <n v="35000"/>
    <n v="0"/>
    <x v="0"/>
    <x v="1"/>
    <x v="0"/>
    <n v="546"/>
    <x v="9"/>
  </r>
  <r>
    <n v="595141"/>
    <x v="0"/>
    <x v="2"/>
    <n v="5000"/>
    <n v="5000"/>
    <n v="0"/>
    <x v="0"/>
    <x v="0"/>
    <x v="1"/>
    <n v="435"/>
    <x v="3"/>
  </r>
  <r>
    <n v="595146"/>
    <x v="0"/>
    <x v="2"/>
    <n v="15000"/>
    <n v="15000"/>
    <n v="0"/>
    <x v="0"/>
    <x v="0"/>
    <x v="1"/>
    <n v="490"/>
    <x v="8"/>
  </r>
  <r>
    <n v="595158"/>
    <x v="1"/>
    <x v="0"/>
    <n v="25000"/>
    <n v="0"/>
    <n v="1"/>
    <x v="1"/>
    <x v="1"/>
    <x v="0"/>
    <n v="457"/>
    <x v="1"/>
  </r>
  <r>
    <n v="595170"/>
    <x v="1"/>
    <x v="0"/>
    <n v="500"/>
    <n v="500"/>
    <n v="0"/>
    <x v="0"/>
    <x v="1"/>
    <x v="1"/>
    <n v="463"/>
    <x v="1"/>
  </r>
  <r>
    <n v="595187"/>
    <x v="1"/>
    <x v="0"/>
    <n v="500"/>
    <n v="500"/>
    <n v="0"/>
    <x v="0"/>
    <x v="0"/>
    <x v="0"/>
    <n v="466"/>
    <x v="1"/>
  </r>
  <r>
    <n v="595197"/>
    <x v="0"/>
    <x v="0"/>
    <n v="35000"/>
    <n v="35000"/>
    <n v="0"/>
    <x v="0"/>
    <x v="0"/>
    <x v="1"/>
    <n v="488"/>
    <x v="8"/>
  </r>
  <r>
    <n v="595200"/>
    <x v="0"/>
    <x v="0"/>
    <n v="500"/>
    <n v="500"/>
    <n v="0"/>
    <x v="0"/>
    <x v="1"/>
    <x v="1"/>
    <n v="514"/>
    <x v="7"/>
  </r>
  <r>
    <n v="595201"/>
    <x v="0"/>
    <x v="0"/>
    <n v="8000"/>
    <n v="8000"/>
    <n v="0"/>
    <x v="0"/>
    <x v="1"/>
    <x v="1"/>
    <n v="460"/>
    <x v="1"/>
  </r>
  <r>
    <n v="595213"/>
    <x v="0"/>
    <x v="2"/>
    <n v="22500"/>
    <n v="22500"/>
    <n v="0"/>
    <x v="0"/>
    <x v="0"/>
    <x v="1"/>
    <n v="495"/>
    <x v="0"/>
  </r>
  <r>
    <n v="595221"/>
    <x v="0"/>
    <x v="0"/>
    <n v="35000"/>
    <n v="35000"/>
    <n v="0"/>
    <x v="0"/>
    <x v="1"/>
    <x v="0"/>
    <n v="516"/>
    <x v="7"/>
  </r>
  <r>
    <n v="595231"/>
    <x v="0"/>
    <x v="2"/>
    <n v="20000"/>
    <n v="20000"/>
    <n v="0"/>
    <x v="0"/>
    <x v="0"/>
    <x v="1"/>
    <n v="495"/>
    <x v="0"/>
  </r>
  <r>
    <n v="595235"/>
    <x v="0"/>
    <x v="1"/>
    <n v="30000"/>
    <n v="30000"/>
    <n v="0"/>
    <x v="0"/>
    <x v="1"/>
    <x v="1"/>
    <n v="467"/>
    <x v="1"/>
  </r>
  <r>
    <n v="595271"/>
    <x v="1"/>
    <x v="2"/>
    <n v="30000"/>
    <n v="30000"/>
    <n v="0"/>
    <x v="0"/>
    <x v="0"/>
    <x v="0"/>
    <n v="393"/>
    <x v="2"/>
  </r>
  <r>
    <n v="595290"/>
    <x v="0"/>
    <x v="2"/>
    <n v="30000"/>
    <n v="30000"/>
    <n v="0"/>
    <x v="0"/>
    <x v="0"/>
    <x v="1"/>
    <n v="439"/>
    <x v="3"/>
  </r>
  <r>
    <n v="595311"/>
    <x v="1"/>
    <x v="0"/>
    <n v="20000"/>
    <n v="20000"/>
    <n v="0"/>
    <x v="0"/>
    <x v="0"/>
    <x v="1"/>
    <n v="378"/>
    <x v="4"/>
  </r>
  <r>
    <n v="595313"/>
    <x v="0"/>
    <x v="0"/>
    <n v="16100"/>
    <n v="16100"/>
    <n v="0"/>
    <x v="0"/>
    <x v="1"/>
    <x v="1"/>
    <n v="504"/>
    <x v="0"/>
  </r>
  <r>
    <n v="595318"/>
    <x v="0"/>
    <x v="0"/>
    <n v="25000"/>
    <n v="25000"/>
    <n v="0"/>
    <x v="0"/>
    <x v="0"/>
    <x v="0"/>
    <n v="501"/>
    <x v="0"/>
  </r>
  <r>
    <n v="595337"/>
    <x v="0"/>
    <x v="0"/>
    <n v="35000"/>
    <n v="35000"/>
    <n v="0"/>
    <x v="0"/>
    <x v="1"/>
    <x v="1"/>
    <n v="498"/>
    <x v="0"/>
  </r>
  <r>
    <n v="595351"/>
    <x v="0"/>
    <x v="0"/>
    <n v="30000"/>
    <n v="30000"/>
    <n v="0"/>
    <x v="0"/>
    <x v="1"/>
    <x v="1"/>
    <n v="451"/>
    <x v="1"/>
  </r>
  <r>
    <n v="595361"/>
    <x v="0"/>
    <x v="1"/>
    <n v="24997"/>
    <n v="24997"/>
    <n v="0"/>
    <x v="0"/>
    <x v="1"/>
    <x v="0"/>
    <n v="456"/>
    <x v="1"/>
  </r>
  <r>
    <n v="595374"/>
    <x v="0"/>
    <x v="1"/>
    <n v="30000"/>
    <n v="30000"/>
    <n v="0"/>
    <x v="0"/>
    <x v="0"/>
    <x v="1"/>
    <n v="507"/>
    <x v="0"/>
  </r>
  <r>
    <n v="595385"/>
    <x v="0"/>
    <x v="0"/>
    <n v="25000"/>
    <n v="25000"/>
    <n v="0"/>
    <x v="0"/>
    <x v="0"/>
    <x v="1"/>
    <n v="434"/>
    <x v="3"/>
  </r>
  <r>
    <n v="595393"/>
    <x v="0"/>
    <x v="1"/>
    <n v="500"/>
    <n v="500"/>
    <n v="0"/>
    <x v="0"/>
    <x v="1"/>
    <x v="2"/>
    <n v="465"/>
    <x v="1"/>
  </r>
  <r>
    <n v="595409"/>
    <x v="0"/>
    <x v="2"/>
    <n v="10000"/>
    <n v="10000"/>
    <n v="0"/>
    <x v="0"/>
    <x v="1"/>
    <x v="2"/>
    <n v="544"/>
    <x v="9"/>
  </r>
  <r>
    <n v="595419"/>
    <x v="0"/>
    <x v="0"/>
    <n v="7500"/>
    <n v="7500"/>
    <n v="0"/>
    <x v="0"/>
    <x v="1"/>
    <x v="1"/>
    <n v="545"/>
    <x v="9"/>
  </r>
  <r>
    <n v="595421"/>
    <x v="0"/>
    <x v="0"/>
    <n v="50000"/>
    <n v="50000"/>
    <n v="0"/>
    <x v="0"/>
    <x v="1"/>
    <x v="2"/>
    <n v="544"/>
    <x v="9"/>
  </r>
  <r>
    <n v="595428"/>
    <x v="0"/>
    <x v="0"/>
    <n v="20000"/>
    <n v="20000"/>
    <n v="0"/>
    <x v="0"/>
    <x v="1"/>
    <x v="2"/>
    <n v="454"/>
    <x v="1"/>
  </r>
  <r>
    <n v="595430"/>
    <x v="0"/>
    <x v="0"/>
    <n v="30000"/>
    <n v="30000"/>
    <n v="0"/>
    <x v="0"/>
    <x v="0"/>
    <x v="1"/>
    <n v="448"/>
    <x v="3"/>
  </r>
  <r>
    <n v="595434"/>
    <x v="0"/>
    <x v="1"/>
    <n v="35000"/>
    <n v="35000"/>
    <n v="0"/>
    <x v="0"/>
    <x v="1"/>
    <x v="1"/>
    <n v="447"/>
    <x v="3"/>
  </r>
  <r>
    <n v="595435"/>
    <x v="1"/>
    <x v="0"/>
    <n v="35000"/>
    <n v="35000"/>
    <n v="0"/>
    <x v="0"/>
    <x v="1"/>
    <x v="0"/>
    <n v="474"/>
    <x v="8"/>
  </r>
  <r>
    <n v="595436"/>
    <x v="0"/>
    <x v="0"/>
    <n v="25000"/>
    <n v="25000"/>
    <n v="0"/>
    <x v="0"/>
    <x v="0"/>
    <x v="1"/>
    <n v="485"/>
    <x v="8"/>
  </r>
  <r>
    <n v="595462"/>
    <x v="0"/>
    <x v="1"/>
    <n v="30000"/>
    <n v="30000"/>
    <n v="0"/>
    <x v="0"/>
    <x v="0"/>
    <x v="1"/>
    <n v="517"/>
    <x v="7"/>
  </r>
  <r>
    <n v="595467"/>
    <x v="2"/>
    <x v="0"/>
    <n v="35000"/>
    <n v="0"/>
    <n v="1"/>
    <x v="1"/>
    <x v="0"/>
    <x v="0"/>
    <n v="502"/>
    <x v="0"/>
  </r>
  <r>
    <n v="595480"/>
    <x v="0"/>
    <x v="0"/>
    <n v="25000"/>
    <n v="25000"/>
    <n v="0"/>
    <x v="0"/>
    <x v="1"/>
    <x v="0"/>
    <n v="447"/>
    <x v="3"/>
  </r>
  <r>
    <n v="595498"/>
    <x v="0"/>
    <x v="2"/>
    <n v="20000"/>
    <n v="20000"/>
    <n v="0"/>
    <x v="0"/>
    <x v="1"/>
    <x v="0"/>
    <n v="480"/>
    <x v="8"/>
  </r>
  <r>
    <n v="595507"/>
    <x v="1"/>
    <x v="0"/>
    <n v="15000"/>
    <n v="15000"/>
    <n v="0"/>
    <x v="0"/>
    <x v="0"/>
    <x v="1"/>
    <n v="493"/>
    <x v="0"/>
  </r>
  <r>
    <n v="595523"/>
    <x v="0"/>
    <x v="0"/>
    <n v="8000"/>
    <n v="8000"/>
    <n v="0"/>
    <x v="0"/>
    <x v="0"/>
    <x v="1"/>
    <n v="418"/>
    <x v="6"/>
  </r>
  <r>
    <n v="595524"/>
    <x v="0"/>
    <x v="0"/>
    <n v="5000"/>
    <n v="5000"/>
    <n v="0"/>
    <x v="0"/>
    <x v="1"/>
    <x v="1"/>
    <n v="515"/>
    <x v="7"/>
  </r>
  <r>
    <n v="595528"/>
    <x v="0"/>
    <x v="0"/>
    <n v="18000"/>
    <n v="18000"/>
    <n v="0"/>
    <x v="0"/>
    <x v="0"/>
    <x v="0"/>
    <n v="494"/>
    <x v="0"/>
  </r>
  <r>
    <n v="595530"/>
    <x v="0"/>
    <x v="2"/>
    <n v="16000"/>
    <n v="16000"/>
    <n v="0"/>
    <x v="0"/>
    <x v="1"/>
    <x v="1"/>
    <n v="491"/>
    <x v="0"/>
  </r>
  <r>
    <n v="595555"/>
    <x v="0"/>
    <x v="2"/>
    <n v="1000"/>
    <n v="1000"/>
    <n v="0"/>
    <x v="0"/>
    <x v="0"/>
    <x v="1"/>
    <n v="437"/>
    <x v="3"/>
  </r>
  <r>
    <n v="595556"/>
    <x v="0"/>
    <x v="1"/>
    <n v="15000"/>
    <n v="15000"/>
    <n v="0"/>
    <x v="0"/>
    <x v="1"/>
    <x v="1"/>
    <n v="437"/>
    <x v="3"/>
  </r>
  <r>
    <n v="595559"/>
    <x v="0"/>
    <x v="0"/>
    <n v="500"/>
    <n v="500"/>
    <n v="0"/>
    <x v="0"/>
    <x v="1"/>
    <x v="1"/>
    <n v="461"/>
    <x v="1"/>
  </r>
  <r>
    <n v="595582"/>
    <x v="0"/>
    <x v="0"/>
    <n v="20000"/>
    <n v="20000"/>
    <n v="0"/>
    <x v="0"/>
    <x v="1"/>
    <x v="1"/>
    <n v="415"/>
    <x v="6"/>
  </r>
  <r>
    <n v="595602"/>
    <x v="1"/>
    <x v="0"/>
    <n v="25000"/>
    <n v="25000"/>
    <n v="0"/>
    <x v="0"/>
    <x v="1"/>
    <x v="0"/>
    <n v="463"/>
    <x v="1"/>
  </r>
  <r>
    <n v="595612"/>
    <x v="0"/>
    <x v="0"/>
    <n v="6000"/>
    <n v="6000"/>
    <n v="0"/>
    <x v="0"/>
    <x v="1"/>
    <x v="1"/>
    <n v="482"/>
    <x v="8"/>
  </r>
  <r>
    <n v="595613"/>
    <x v="1"/>
    <x v="0"/>
    <n v="6000"/>
    <n v="6000"/>
    <n v="0"/>
    <x v="0"/>
    <x v="1"/>
    <x v="1"/>
    <n v="451"/>
    <x v="1"/>
  </r>
  <r>
    <n v="595618"/>
    <x v="0"/>
    <x v="1"/>
    <n v="11000"/>
    <n v="11000"/>
    <n v="0"/>
    <x v="0"/>
    <x v="0"/>
    <x v="2"/>
    <n v="437"/>
    <x v="3"/>
  </r>
  <r>
    <n v="595622"/>
    <x v="1"/>
    <x v="1"/>
    <n v="25000"/>
    <n v="25000"/>
    <n v="0"/>
    <x v="0"/>
    <x v="1"/>
    <x v="1"/>
    <n v="461"/>
    <x v="1"/>
  </r>
  <r>
    <n v="595632"/>
    <x v="0"/>
    <x v="0"/>
    <n v="35000"/>
    <n v="35000"/>
    <n v="0"/>
    <x v="0"/>
    <x v="1"/>
    <x v="2"/>
    <n v="511"/>
    <x v="7"/>
  </r>
  <r>
    <n v="595634"/>
    <x v="1"/>
    <x v="1"/>
    <n v="500"/>
    <n v="500"/>
    <n v="0"/>
    <x v="0"/>
    <x v="1"/>
    <x v="2"/>
    <n v="532"/>
    <x v="9"/>
  </r>
  <r>
    <n v="595637"/>
    <x v="1"/>
    <x v="1"/>
    <n v="25000"/>
    <n v="25000"/>
    <n v="0"/>
    <x v="0"/>
    <x v="0"/>
    <x v="0"/>
    <n v="400"/>
    <x v="2"/>
  </r>
  <r>
    <n v="595642"/>
    <x v="0"/>
    <x v="0"/>
    <n v="15000"/>
    <n v="15000"/>
    <n v="0"/>
    <x v="0"/>
    <x v="0"/>
    <x v="0"/>
    <n v="500"/>
    <x v="0"/>
  </r>
  <r>
    <n v="595651"/>
    <x v="0"/>
    <x v="0"/>
    <n v="600"/>
    <n v="600"/>
    <n v="0"/>
    <x v="0"/>
    <x v="1"/>
    <x v="0"/>
    <n v="523"/>
    <x v="7"/>
  </r>
  <r>
    <n v="595652"/>
    <x v="2"/>
    <x v="1"/>
    <n v="35000"/>
    <n v="35000"/>
    <n v="0"/>
    <x v="0"/>
    <x v="1"/>
    <x v="1"/>
    <n v="483"/>
    <x v="8"/>
  </r>
  <r>
    <n v="595679"/>
    <x v="0"/>
    <x v="0"/>
    <n v="35000"/>
    <n v="35000"/>
    <n v="0"/>
    <x v="0"/>
    <x v="0"/>
    <x v="1"/>
    <n v="465"/>
    <x v="1"/>
  </r>
  <r>
    <n v="595689"/>
    <x v="0"/>
    <x v="1"/>
    <n v="25000"/>
    <n v="25000"/>
    <n v="0"/>
    <x v="0"/>
    <x v="0"/>
    <x v="0"/>
    <n v="412"/>
    <x v="6"/>
  </r>
  <r>
    <n v="595693"/>
    <x v="0"/>
    <x v="2"/>
    <n v="30000"/>
    <n v="30000"/>
    <n v="0"/>
    <x v="0"/>
    <x v="0"/>
    <x v="1"/>
    <n v="407"/>
    <x v="2"/>
  </r>
  <r>
    <n v="595701"/>
    <x v="0"/>
    <x v="0"/>
    <n v="25000"/>
    <n v="25000"/>
    <n v="0"/>
    <x v="0"/>
    <x v="0"/>
    <x v="0"/>
    <n v="457"/>
    <x v="1"/>
  </r>
  <r>
    <n v="595709"/>
    <x v="0"/>
    <x v="0"/>
    <n v="23000"/>
    <n v="0"/>
    <n v="1"/>
    <x v="1"/>
    <x v="0"/>
    <x v="1"/>
    <n v="489"/>
    <x v="8"/>
  </r>
  <r>
    <n v="595727"/>
    <x v="0"/>
    <x v="1"/>
    <n v="30000"/>
    <n v="30000"/>
    <n v="0"/>
    <x v="0"/>
    <x v="1"/>
    <x v="0"/>
    <n v="454"/>
    <x v="1"/>
  </r>
  <r>
    <n v="595733"/>
    <x v="0"/>
    <x v="0"/>
    <n v="30000"/>
    <n v="30000"/>
    <n v="0"/>
    <x v="0"/>
    <x v="1"/>
    <x v="0"/>
    <n v="421"/>
    <x v="6"/>
  </r>
  <r>
    <n v="595734"/>
    <x v="0"/>
    <x v="0"/>
    <n v="25000"/>
    <n v="25000"/>
    <n v="0"/>
    <x v="0"/>
    <x v="1"/>
    <x v="0"/>
    <n v="404"/>
    <x v="2"/>
  </r>
  <r>
    <n v="595766"/>
    <x v="0"/>
    <x v="2"/>
    <n v="2000"/>
    <n v="2000"/>
    <n v="0"/>
    <x v="0"/>
    <x v="0"/>
    <x v="2"/>
    <n v="409"/>
    <x v="2"/>
  </r>
  <r>
    <n v="595771"/>
    <x v="0"/>
    <x v="1"/>
    <n v="3000"/>
    <n v="3000"/>
    <n v="0"/>
    <x v="0"/>
    <x v="1"/>
    <x v="1"/>
    <n v="472"/>
    <x v="8"/>
  </r>
  <r>
    <n v="595773"/>
    <x v="0"/>
    <x v="0"/>
    <n v="30000"/>
    <n v="30000"/>
    <n v="0"/>
    <x v="0"/>
    <x v="1"/>
    <x v="1"/>
    <n v="420"/>
    <x v="6"/>
  </r>
  <r>
    <n v="595788"/>
    <x v="0"/>
    <x v="0"/>
    <n v="35000"/>
    <n v="35000"/>
    <n v="0"/>
    <x v="0"/>
    <x v="1"/>
    <x v="2"/>
    <n v="510"/>
    <x v="0"/>
  </r>
  <r>
    <n v="595791"/>
    <x v="0"/>
    <x v="0"/>
    <n v="35000"/>
    <n v="35000"/>
    <n v="0"/>
    <x v="0"/>
    <x v="0"/>
    <x v="1"/>
    <n v="436"/>
    <x v="3"/>
  </r>
  <r>
    <n v="595794"/>
    <x v="1"/>
    <x v="1"/>
    <n v="30000"/>
    <n v="30000"/>
    <n v="0"/>
    <x v="0"/>
    <x v="0"/>
    <x v="1"/>
    <n v="354"/>
    <x v="5"/>
  </r>
  <r>
    <n v="595798"/>
    <x v="1"/>
    <x v="0"/>
    <n v="5000"/>
    <n v="5000"/>
    <n v="0"/>
    <x v="0"/>
    <x v="1"/>
    <x v="0"/>
    <n v="434"/>
    <x v="3"/>
  </r>
  <r>
    <n v="595800"/>
    <x v="1"/>
    <x v="0"/>
    <n v="22000"/>
    <n v="22000"/>
    <n v="0"/>
    <x v="0"/>
    <x v="0"/>
    <x v="1"/>
    <n v="414"/>
    <x v="6"/>
  </r>
  <r>
    <n v="595804"/>
    <x v="0"/>
    <x v="0"/>
    <n v="35000"/>
    <n v="35000"/>
    <n v="0"/>
    <x v="0"/>
    <x v="1"/>
    <x v="0"/>
    <n v="447"/>
    <x v="3"/>
  </r>
  <r>
    <n v="595818"/>
    <x v="1"/>
    <x v="0"/>
    <n v="4200"/>
    <n v="4200"/>
    <n v="0"/>
    <x v="0"/>
    <x v="0"/>
    <x v="0"/>
    <n v="403"/>
    <x v="2"/>
  </r>
  <r>
    <n v="595828"/>
    <x v="0"/>
    <x v="0"/>
    <n v="30000"/>
    <n v="30000"/>
    <n v="0"/>
    <x v="0"/>
    <x v="0"/>
    <x v="1"/>
    <n v="461"/>
    <x v="1"/>
  </r>
  <r>
    <n v="595838"/>
    <x v="0"/>
    <x v="0"/>
    <n v="32000"/>
    <n v="32000"/>
    <n v="0"/>
    <x v="0"/>
    <x v="0"/>
    <x v="0"/>
    <n v="457"/>
    <x v="1"/>
  </r>
  <r>
    <n v="595883"/>
    <x v="0"/>
    <x v="0"/>
    <n v="25000"/>
    <n v="25000"/>
    <n v="0"/>
    <x v="0"/>
    <x v="0"/>
    <x v="1"/>
    <n v="415"/>
    <x v="6"/>
  </r>
  <r>
    <n v="595890"/>
    <x v="0"/>
    <x v="0"/>
    <n v="20000"/>
    <n v="20000"/>
    <n v="0"/>
    <x v="0"/>
    <x v="0"/>
    <x v="0"/>
    <n v="414"/>
    <x v="6"/>
  </r>
  <r>
    <n v="595892"/>
    <x v="0"/>
    <x v="0"/>
    <n v="50000"/>
    <n v="50000"/>
    <n v="0"/>
    <x v="0"/>
    <x v="0"/>
    <x v="0"/>
    <n v="517"/>
    <x v="7"/>
  </r>
  <r>
    <n v="595902"/>
    <x v="0"/>
    <x v="0"/>
    <n v="4000"/>
    <n v="4000"/>
    <n v="0"/>
    <x v="0"/>
    <x v="0"/>
    <x v="1"/>
    <n v="435"/>
    <x v="3"/>
  </r>
  <r>
    <n v="595910"/>
    <x v="0"/>
    <x v="0"/>
    <n v="5000"/>
    <n v="5000"/>
    <n v="0"/>
    <x v="0"/>
    <x v="0"/>
    <x v="0"/>
    <n v="426"/>
    <x v="6"/>
  </r>
  <r>
    <n v="595912"/>
    <x v="1"/>
    <x v="0"/>
    <n v="40000"/>
    <n v="40000"/>
    <n v="0"/>
    <x v="0"/>
    <x v="0"/>
    <x v="1"/>
    <n v="379"/>
    <x v="4"/>
  </r>
  <r>
    <n v="595931"/>
    <x v="0"/>
    <x v="1"/>
    <n v="25000"/>
    <n v="25000"/>
    <n v="0"/>
    <x v="0"/>
    <x v="1"/>
    <x v="0"/>
    <n v="488"/>
    <x v="8"/>
  </r>
  <r>
    <n v="595937"/>
    <x v="0"/>
    <x v="1"/>
    <n v="25000"/>
    <n v="25000"/>
    <n v="0"/>
    <x v="0"/>
    <x v="1"/>
    <x v="0"/>
    <n v="391"/>
    <x v="2"/>
  </r>
  <r>
    <n v="595938"/>
    <x v="1"/>
    <x v="0"/>
    <n v="10000"/>
    <n v="10000"/>
    <n v="0"/>
    <x v="0"/>
    <x v="1"/>
    <x v="1"/>
    <n v="404"/>
    <x v="2"/>
  </r>
  <r>
    <n v="596005"/>
    <x v="0"/>
    <x v="1"/>
    <n v="30000"/>
    <n v="30000"/>
    <n v="0"/>
    <x v="0"/>
    <x v="0"/>
    <x v="1"/>
    <n v="517"/>
    <x v="7"/>
  </r>
  <r>
    <n v="596041"/>
    <x v="0"/>
    <x v="1"/>
    <n v="10000"/>
    <n v="10000"/>
    <n v="0"/>
    <x v="0"/>
    <x v="1"/>
    <x v="1"/>
    <n v="445"/>
    <x v="3"/>
  </r>
  <r>
    <n v="596047"/>
    <x v="1"/>
    <x v="0"/>
    <n v="25000"/>
    <n v="25000"/>
    <n v="0"/>
    <x v="0"/>
    <x v="1"/>
    <x v="1"/>
    <n v="457"/>
    <x v="1"/>
  </r>
  <r>
    <n v="596055"/>
    <x v="0"/>
    <x v="0"/>
    <n v="10000"/>
    <n v="10000"/>
    <n v="0"/>
    <x v="0"/>
    <x v="1"/>
    <x v="1"/>
    <n v="440"/>
    <x v="3"/>
  </r>
  <r>
    <n v="596069"/>
    <x v="0"/>
    <x v="0"/>
    <n v="30000"/>
    <n v="30000"/>
    <n v="0"/>
    <x v="0"/>
    <x v="1"/>
    <x v="2"/>
    <n v="477"/>
    <x v="8"/>
  </r>
  <r>
    <n v="596075"/>
    <x v="1"/>
    <x v="0"/>
    <n v="500"/>
    <n v="500"/>
    <n v="0"/>
    <x v="0"/>
    <x v="0"/>
    <x v="1"/>
    <n v="423"/>
    <x v="6"/>
  </r>
  <r>
    <n v="596082"/>
    <x v="1"/>
    <x v="0"/>
    <n v="7000"/>
    <n v="7000"/>
    <n v="0"/>
    <x v="0"/>
    <x v="0"/>
    <x v="1"/>
    <n v="430"/>
    <x v="6"/>
  </r>
  <r>
    <n v="596089"/>
    <x v="0"/>
    <x v="0"/>
    <n v="35000"/>
    <n v="35000"/>
    <n v="0"/>
    <x v="0"/>
    <x v="1"/>
    <x v="0"/>
    <n v="491"/>
    <x v="0"/>
  </r>
  <r>
    <n v="596111"/>
    <x v="1"/>
    <x v="0"/>
    <n v="10000"/>
    <n v="10000"/>
    <n v="0"/>
    <x v="0"/>
    <x v="1"/>
    <x v="0"/>
    <n v="456"/>
    <x v="1"/>
  </r>
  <r>
    <n v="596112"/>
    <x v="0"/>
    <x v="1"/>
    <n v="6000"/>
    <n v="6000"/>
    <n v="0"/>
    <x v="0"/>
    <x v="0"/>
    <x v="1"/>
    <n v="415"/>
    <x v="6"/>
  </r>
  <r>
    <n v="596113"/>
    <x v="0"/>
    <x v="0"/>
    <n v="35000"/>
    <n v="35000"/>
    <n v="0"/>
    <x v="0"/>
    <x v="1"/>
    <x v="0"/>
    <n v="459"/>
    <x v="1"/>
  </r>
  <r>
    <n v="596138"/>
    <x v="1"/>
    <x v="0"/>
    <n v="30000"/>
    <n v="30000"/>
    <n v="0"/>
    <x v="0"/>
    <x v="0"/>
    <x v="1"/>
    <n v="413"/>
    <x v="6"/>
  </r>
  <r>
    <n v="596156"/>
    <x v="1"/>
    <x v="2"/>
    <n v="15000"/>
    <n v="15000"/>
    <n v="0"/>
    <x v="0"/>
    <x v="0"/>
    <x v="1"/>
    <n v="376"/>
    <x v="4"/>
  </r>
  <r>
    <n v="596195"/>
    <x v="0"/>
    <x v="1"/>
    <n v="10000"/>
    <n v="10000"/>
    <n v="0"/>
    <x v="0"/>
    <x v="1"/>
    <x v="0"/>
    <n v="554"/>
    <x v="10"/>
  </r>
  <r>
    <n v="596201"/>
    <x v="0"/>
    <x v="1"/>
    <n v="35000"/>
    <n v="35000"/>
    <n v="0"/>
    <x v="0"/>
    <x v="1"/>
    <x v="2"/>
    <n v="417"/>
    <x v="6"/>
  </r>
  <r>
    <n v="596238"/>
    <x v="0"/>
    <x v="2"/>
    <n v="10000"/>
    <n v="10000"/>
    <n v="0"/>
    <x v="0"/>
    <x v="0"/>
    <x v="1"/>
    <n v="412"/>
    <x v="6"/>
  </r>
  <r>
    <n v="596245"/>
    <x v="0"/>
    <x v="1"/>
    <n v="30000"/>
    <n v="30000"/>
    <n v="0"/>
    <x v="0"/>
    <x v="1"/>
    <x v="0"/>
    <n v="511"/>
    <x v="7"/>
  </r>
  <r>
    <n v="596262"/>
    <x v="0"/>
    <x v="1"/>
    <n v="10000"/>
    <n v="10000"/>
    <n v="0"/>
    <x v="0"/>
    <x v="0"/>
    <x v="2"/>
    <n v="479"/>
    <x v="8"/>
  </r>
  <r>
    <n v="596264"/>
    <x v="1"/>
    <x v="0"/>
    <n v="20000"/>
    <n v="0"/>
    <n v="1"/>
    <x v="1"/>
    <x v="0"/>
    <x v="1"/>
    <n v="404"/>
    <x v="2"/>
  </r>
  <r>
    <n v="596270"/>
    <x v="1"/>
    <x v="0"/>
    <n v="500"/>
    <n v="500"/>
    <n v="0"/>
    <x v="0"/>
    <x v="1"/>
    <x v="0"/>
    <n v="439"/>
    <x v="3"/>
  </r>
  <r>
    <n v="596288"/>
    <x v="0"/>
    <x v="2"/>
    <n v="10000"/>
    <n v="10000"/>
    <n v="0"/>
    <x v="0"/>
    <x v="0"/>
    <x v="2"/>
    <n v="446"/>
    <x v="3"/>
  </r>
  <r>
    <n v="596302"/>
    <x v="0"/>
    <x v="0"/>
    <n v="20000"/>
    <n v="20000"/>
    <n v="0"/>
    <x v="0"/>
    <x v="0"/>
    <x v="0"/>
    <n v="473"/>
    <x v="8"/>
  </r>
  <r>
    <n v="596316"/>
    <x v="0"/>
    <x v="1"/>
    <n v="30000"/>
    <n v="30000"/>
    <n v="0"/>
    <x v="0"/>
    <x v="1"/>
    <x v="1"/>
    <n v="466"/>
    <x v="1"/>
  </r>
  <r>
    <n v="596318"/>
    <x v="1"/>
    <x v="0"/>
    <n v="500"/>
    <n v="500"/>
    <n v="0"/>
    <x v="0"/>
    <x v="1"/>
    <x v="1"/>
    <n v="437"/>
    <x v="3"/>
  </r>
  <r>
    <n v="596333"/>
    <x v="0"/>
    <x v="1"/>
    <n v="1000"/>
    <n v="1000"/>
    <n v="0"/>
    <x v="0"/>
    <x v="1"/>
    <x v="1"/>
    <n v="543"/>
    <x v="9"/>
  </r>
  <r>
    <n v="596341"/>
    <x v="1"/>
    <x v="0"/>
    <n v="25000"/>
    <n v="0"/>
    <n v="1"/>
    <x v="1"/>
    <x v="0"/>
    <x v="0"/>
    <n v="481"/>
    <x v="8"/>
  </r>
  <r>
    <n v="596353"/>
    <x v="0"/>
    <x v="1"/>
    <n v="20000"/>
    <n v="20000"/>
    <n v="0"/>
    <x v="0"/>
    <x v="1"/>
    <x v="0"/>
    <n v="521"/>
    <x v="7"/>
  </r>
  <r>
    <n v="596357"/>
    <x v="0"/>
    <x v="1"/>
    <n v="3000"/>
    <n v="3000"/>
    <n v="0"/>
    <x v="0"/>
    <x v="0"/>
    <x v="1"/>
    <n v="438"/>
    <x v="3"/>
  </r>
  <r>
    <n v="596358"/>
    <x v="1"/>
    <x v="0"/>
    <n v="35000"/>
    <n v="35000"/>
    <n v="0"/>
    <x v="0"/>
    <x v="0"/>
    <x v="2"/>
    <n v="392"/>
    <x v="2"/>
  </r>
  <r>
    <n v="596368"/>
    <x v="0"/>
    <x v="0"/>
    <n v="30000"/>
    <n v="30000"/>
    <n v="0"/>
    <x v="0"/>
    <x v="1"/>
    <x v="0"/>
    <n v="456"/>
    <x v="1"/>
  </r>
  <r>
    <n v="596380"/>
    <x v="1"/>
    <x v="0"/>
    <n v="18000"/>
    <n v="18000"/>
    <n v="0"/>
    <x v="0"/>
    <x v="0"/>
    <x v="2"/>
    <n v="390"/>
    <x v="4"/>
  </r>
  <r>
    <n v="596387"/>
    <x v="0"/>
    <x v="0"/>
    <n v="40000"/>
    <n v="40000"/>
    <n v="0"/>
    <x v="0"/>
    <x v="1"/>
    <x v="0"/>
    <n v="469"/>
    <x v="1"/>
  </r>
  <r>
    <n v="596399"/>
    <x v="0"/>
    <x v="0"/>
    <n v="35000"/>
    <n v="35000"/>
    <n v="0"/>
    <x v="0"/>
    <x v="1"/>
    <x v="0"/>
    <n v="544"/>
    <x v="9"/>
  </r>
  <r>
    <n v="596402"/>
    <x v="1"/>
    <x v="0"/>
    <n v="5000"/>
    <n v="5000"/>
    <n v="0"/>
    <x v="0"/>
    <x v="0"/>
    <x v="0"/>
    <n v="442"/>
    <x v="3"/>
  </r>
  <r>
    <n v="596404"/>
    <x v="0"/>
    <x v="1"/>
    <n v="30000"/>
    <n v="30000"/>
    <n v="0"/>
    <x v="0"/>
    <x v="1"/>
    <x v="1"/>
    <n v="474"/>
    <x v="8"/>
  </r>
  <r>
    <n v="596412"/>
    <x v="0"/>
    <x v="0"/>
    <n v="9500"/>
    <n v="9500"/>
    <n v="0"/>
    <x v="0"/>
    <x v="1"/>
    <x v="0"/>
    <n v="501"/>
    <x v="0"/>
  </r>
  <r>
    <n v="596416"/>
    <x v="1"/>
    <x v="0"/>
    <n v="10000"/>
    <n v="10000"/>
    <n v="0"/>
    <x v="0"/>
    <x v="1"/>
    <x v="0"/>
    <n v="538"/>
    <x v="9"/>
  </r>
  <r>
    <n v="596422"/>
    <x v="0"/>
    <x v="1"/>
    <n v="15000"/>
    <n v="15000"/>
    <n v="0"/>
    <x v="0"/>
    <x v="0"/>
    <x v="1"/>
    <n v="530"/>
    <x v="7"/>
  </r>
  <r>
    <n v="596458"/>
    <x v="0"/>
    <x v="0"/>
    <n v="500"/>
    <n v="500"/>
    <n v="0"/>
    <x v="0"/>
    <x v="0"/>
    <x v="2"/>
    <n v="421"/>
    <x v="6"/>
  </r>
  <r>
    <n v="596462"/>
    <x v="0"/>
    <x v="1"/>
    <n v="20000"/>
    <n v="20000"/>
    <n v="0"/>
    <x v="0"/>
    <x v="1"/>
    <x v="0"/>
    <n v="536"/>
    <x v="9"/>
  </r>
  <r>
    <n v="596469"/>
    <x v="1"/>
    <x v="0"/>
    <n v="1000"/>
    <n v="1000"/>
    <n v="0"/>
    <x v="0"/>
    <x v="0"/>
    <x v="0"/>
    <n v="449"/>
    <x v="3"/>
  </r>
  <r>
    <n v="596502"/>
    <x v="1"/>
    <x v="0"/>
    <n v="25000"/>
    <n v="25000"/>
    <n v="0"/>
    <x v="0"/>
    <x v="0"/>
    <x v="0"/>
    <n v="398"/>
    <x v="2"/>
  </r>
  <r>
    <n v="596511"/>
    <x v="0"/>
    <x v="0"/>
    <n v="25000"/>
    <n v="25000"/>
    <n v="0"/>
    <x v="0"/>
    <x v="1"/>
    <x v="0"/>
    <n v="435"/>
    <x v="3"/>
  </r>
  <r>
    <n v="596516"/>
    <x v="1"/>
    <x v="0"/>
    <n v="20000"/>
    <n v="0"/>
    <n v="1"/>
    <x v="1"/>
    <x v="0"/>
    <x v="1"/>
    <n v="348"/>
    <x v="11"/>
  </r>
  <r>
    <n v="596517"/>
    <x v="0"/>
    <x v="1"/>
    <n v="30000"/>
    <n v="30000"/>
    <n v="0"/>
    <x v="0"/>
    <x v="0"/>
    <x v="1"/>
    <n v="443"/>
    <x v="3"/>
  </r>
  <r>
    <n v="596528"/>
    <x v="0"/>
    <x v="1"/>
    <n v="25000"/>
    <n v="25000"/>
    <n v="0"/>
    <x v="0"/>
    <x v="1"/>
    <x v="0"/>
    <n v="532"/>
    <x v="9"/>
  </r>
  <r>
    <n v="596529"/>
    <x v="1"/>
    <x v="0"/>
    <n v="1000"/>
    <n v="1000"/>
    <n v="0"/>
    <x v="0"/>
    <x v="1"/>
    <x v="2"/>
    <n v="469"/>
    <x v="1"/>
  </r>
  <r>
    <n v="596532"/>
    <x v="0"/>
    <x v="0"/>
    <n v="50000"/>
    <n v="50000"/>
    <n v="0"/>
    <x v="0"/>
    <x v="0"/>
    <x v="1"/>
    <n v="426"/>
    <x v="6"/>
  </r>
  <r>
    <n v="596567"/>
    <x v="0"/>
    <x v="1"/>
    <n v="1000"/>
    <n v="1000"/>
    <n v="0"/>
    <x v="0"/>
    <x v="1"/>
    <x v="0"/>
    <n v="505"/>
    <x v="0"/>
  </r>
  <r>
    <n v="596569"/>
    <x v="2"/>
    <x v="2"/>
    <n v="20000"/>
    <n v="20000"/>
    <n v="0"/>
    <x v="0"/>
    <x v="1"/>
    <x v="1"/>
    <n v="505"/>
    <x v="0"/>
  </r>
  <r>
    <n v="596571"/>
    <x v="1"/>
    <x v="1"/>
    <n v="30000"/>
    <n v="30000"/>
    <n v="0"/>
    <x v="0"/>
    <x v="0"/>
    <x v="1"/>
    <n v="427"/>
    <x v="6"/>
  </r>
  <r>
    <n v="596579"/>
    <x v="0"/>
    <x v="0"/>
    <n v="35000"/>
    <n v="35000"/>
    <n v="0"/>
    <x v="0"/>
    <x v="0"/>
    <x v="1"/>
    <n v="427"/>
    <x v="6"/>
  </r>
  <r>
    <n v="596589"/>
    <x v="1"/>
    <x v="2"/>
    <n v="15000"/>
    <n v="15000"/>
    <n v="0"/>
    <x v="0"/>
    <x v="0"/>
    <x v="1"/>
    <n v="370"/>
    <x v="5"/>
  </r>
  <r>
    <n v="596597"/>
    <x v="0"/>
    <x v="1"/>
    <n v="30000"/>
    <n v="30000"/>
    <n v="0"/>
    <x v="0"/>
    <x v="1"/>
    <x v="1"/>
    <n v="455"/>
    <x v="1"/>
  </r>
  <r>
    <n v="596619"/>
    <x v="0"/>
    <x v="2"/>
    <n v="35000"/>
    <n v="35000"/>
    <n v="0"/>
    <x v="0"/>
    <x v="1"/>
    <x v="0"/>
    <n v="505"/>
    <x v="0"/>
  </r>
  <r>
    <n v="596664"/>
    <x v="1"/>
    <x v="0"/>
    <n v="16000"/>
    <n v="16000"/>
    <n v="0"/>
    <x v="0"/>
    <x v="0"/>
    <x v="0"/>
    <n v="429"/>
    <x v="6"/>
  </r>
  <r>
    <n v="596669"/>
    <x v="1"/>
    <x v="1"/>
    <n v="25000"/>
    <n v="25000"/>
    <n v="0"/>
    <x v="0"/>
    <x v="0"/>
    <x v="0"/>
    <n v="466"/>
    <x v="1"/>
  </r>
  <r>
    <n v="596680"/>
    <x v="0"/>
    <x v="0"/>
    <n v="35000"/>
    <n v="35000"/>
    <n v="0"/>
    <x v="0"/>
    <x v="0"/>
    <x v="1"/>
    <n v="492"/>
    <x v="0"/>
  </r>
  <r>
    <n v="596761"/>
    <x v="0"/>
    <x v="1"/>
    <n v="35000"/>
    <n v="35000"/>
    <n v="0"/>
    <x v="0"/>
    <x v="1"/>
    <x v="0"/>
    <n v="511"/>
    <x v="7"/>
  </r>
  <r>
    <n v="596763"/>
    <x v="1"/>
    <x v="0"/>
    <n v="18000"/>
    <n v="18000"/>
    <n v="0"/>
    <x v="0"/>
    <x v="0"/>
    <x v="1"/>
    <n v="492"/>
    <x v="0"/>
  </r>
  <r>
    <n v="596793"/>
    <x v="0"/>
    <x v="0"/>
    <n v="15000"/>
    <n v="15000"/>
    <n v="0"/>
    <x v="0"/>
    <x v="0"/>
    <x v="1"/>
    <n v="474"/>
    <x v="8"/>
  </r>
  <r>
    <n v="596923"/>
    <x v="1"/>
    <x v="0"/>
    <n v="40000"/>
    <n v="40000"/>
    <n v="0"/>
    <x v="0"/>
    <x v="0"/>
    <x v="1"/>
    <n v="379"/>
    <x v="4"/>
  </r>
  <r>
    <n v="596925"/>
    <x v="0"/>
    <x v="0"/>
    <n v="45000"/>
    <n v="45000"/>
    <n v="0"/>
    <x v="0"/>
    <x v="1"/>
    <x v="1"/>
    <n v="462"/>
    <x v="1"/>
  </r>
  <r>
    <n v="596946"/>
    <x v="0"/>
    <x v="1"/>
    <n v="30000"/>
    <n v="30000"/>
    <n v="0"/>
    <x v="0"/>
    <x v="0"/>
    <x v="2"/>
    <n v="458"/>
    <x v="1"/>
  </r>
  <r>
    <n v="596954"/>
    <x v="1"/>
    <x v="0"/>
    <n v="20000"/>
    <n v="0"/>
    <n v="1"/>
    <x v="1"/>
    <x v="0"/>
    <x v="1"/>
    <n v="471"/>
    <x v="8"/>
  </r>
  <r>
    <n v="596986"/>
    <x v="0"/>
    <x v="1"/>
    <n v="35000"/>
    <n v="35000"/>
    <n v="0"/>
    <x v="0"/>
    <x v="1"/>
    <x v="0"/>
    <n v="466"/>
    <x v="1"/>
  </r>
  <r>
    <n v="596994"/>
    <x v="1"/>
    <x v="1"/>
    <n v="30000"/>
    <n v="30000"/>
    <n v="0"/>
    <x v="0"/>
    <x v="0"/>
    <x v="1"/>
    <n v="424"/>
    <x v="6"/>
  </r>
  <r>
    <n v="596995"/>
    <x v="1"/>
    <x v="1"/>
    <n v="30000"/>
    <n v="30000"/>
    <n v="0"/>
    <x v="0"/>
    <x v="1"/>
    <x v="0"/>
    <n v="479"/>
    <x v="8"/>
  </r>
  <r>
    <n v="597007"/>
    <x v="1"/>
    <x v="0"/>
    <n v="3500"/>
    <n v="3500"/>
    <n v="0"/>
    <x v="0"/>
    <x v="1"/>
    <x v="0"/>
    <n v="499"/>
    <x v="0"/>
  </r>
  <r>
    <n v="597011"/>
    <x v="0"/>
    <x v="1"/>
    <n v="20000"/>
    <n v="20000"/>
    <n v="0"/>
    <x v="0"/>
    <x v="1"/>
    <x v="2"/>
    <n v="507"/>
    <x v="0"/>
  </r>
  <r>
    <n v="597016"/>
    <x v="1"/>
    <x v="0"/>
    <n v="30000"/>
    <n v="30000"/>
    <n v="0"/>
    <x v="0"/>
    <x v="1"/>
    <x v="0"/>
    <n v="448"/>
    <x v="3"/>
  </r>
  <r>
    <n v="597032"/>
    <x v="0"/>
    <x v="1"/>
    <n v="25000"/>
    <n v="25000"/>
    <n v="0"/>
    <x v="0"/>
    <x v="0"/>
    <x v="1"/>
    <n v="456"/>
    <x v="1"/>
  </r>
  <r>
    <n v="597043"/>
    <x v="0"/>
    <x v="1"/>
    <n v="10000"/>
    <n v="10000"/>
    <n v="0"/>
    <x v="0"/>
    <x v="1"/>
    <x v="1"/>
    <n v="509"/>
    <x v="0"/>
  </r>
  <r>
    <n v="597047"/>
    <x v="1"/>
    <x v="1"/>
    <n v="35000"/>
    <n v="35000"/>
    <n v="0"/>
    <x v="0"/>
    <x v="0"/>
    <x v="2"/>
    <n v="500"/>
    <x v="0"/>
  </r>
  <r>
    <n v="597058"/>
    <x v="0"/>
    <x v="1"/>
    <n v="40000"/>
    <n v="40000"/>
    <n v="0"/>
    <x v="0"/>
    <x v="0"/>
    <x v="1"/>
    <n v="460"/>
    <x v="1"/>
  </r>
  <r>
    <n v="597081"/>
    <x v="0"/>
    <x v="1"/>
    <n v="3000"/>
    <n v="3000"/>
    <n v="0"/>
    <x v="0"/>
    <x v="1"/>
    <x v="1"/>
    <n v="522"/>
    <x v="7"/>
  </r>
  <r>
    <n v="597092"/>
    <x v="0"/>
    <x v="0"/>
    <n v="5000"/>
    <n v="5000"/>
    <n v="0"/>
    <x v="0"/>
    <x v="0"/>
    <x v="2"/>
    <n v="452"/>
    <x v="1"/>
  </r>
  <r>
    <n v="597129"/>
    <x v="1"/>
    <x v="1"/>
    <n v="10000"/>
    <n v="10000"/>
    <n v="0"/>
    <x v="0"/>
    <x v="0"/>
    <x v="1"/>
    <n v="434"/>
    <x v="3"/>
  </r>
  <r>
    <n v="597144"/>
    <x v="0"/>
    <x v="0"/>
    <n v="25000"/>
    <n v="25000"/>
    <n v="0"/>
    <x v="0"/>
    <x v="0"/>
    <x v="0"/>
    <n v="426"/>
    <x v="6"/>
  </r>
  <r>
    <n v="597147"/>
    <x v="1"/>
    <x v="0"/>
    <n v="30000"/>
    <n v="30000"/>
    <n v="0"/>
    <x v="0"/>
    <x v="1"/>
    <x v="1"/>
    <n v="499"/>
    <x v="0"/>
  </r>
  <r>
    <n v="597155"/>
    <x v="0"/>
    <x v="1"/>
    <n v="10000"/>
    <n v="10000"/>
    <n v="0"/>
    <x v="0"/>
    <x v="1"/>
    <x v="2"/>
    <n v="440"/>
    <x v="3"/>
  </r>
  <r>
    <n v="597162"/>
    <x v="0"/>
    <x v="1"/>
    <n v="1000"/>
    <n v="1000"/>
    <n v="0"/>
    <x v="0"/>
    <x v="1"/>
    <x v="1"/>
    <n v="538"/>
    <x v="9"/>
  </r>
  <r>
    <n v="597167"/>
    <x v="0"/>
    <x v="2"/>
    <n v="30000"/>
    <n v="30000"/>
    <n v="0"/>
    <x v="0"/>
    <x v="0"/>
    <x v="1"/>
    <n v="461"/>
    <x v="1"/>
  </r>
  <r>
    <n v="597197"/>
    <x v="0"/>
    <x v="1"/>
    <n v="10000"/>
    <n v="10000"/>
    <n v="0"/>
    <x v="0"/>
    <x v="0"/>
    <x v="1"/>
    <n v="392"/>
    <x v="2"/>
  </r>
  <r>
    <n v="597206"/>
    <x v="1"/>
    <x v="1"/>
    <n v="20000"/>
    <n v="20000"/>
    <n v="0"/>
    <x v="0"/>
    <x v="0"/>
    <x v="0"/>
    <n v="425"/>
    <x v="6"/>
  </r>
  <r>
    <n v="597222"/>
    <x v="0"/>
    <x v="0"/>
    <n v="20000"/>
    <n v="20000"/>
    <n v="0"/>
    <x v="0"/>
    <x v="0"/>
    <x v="2"/>
    <n v="438"/>
    <x v="3"/>
  </r>
  <r>
    <n v="597236"/>
    <x v="0"/>
    <x v="0"/>
    <n v="40000"/>
    <n v="40000"/>
    <n v="0"/>
    <x v="0"/>
    <x v="0"/>
    <x v="0"/>
    <n v="511"/>
    <x v="7"/>
  </r>
  <r>
    <n v="597237"/>
    <x v="1"/>
    <x v="0"/>
    <n v="35000"/>
    <n v="35000"/>
    <n v="0"/>
    <x v="0"/>
    <x v="0"/>
    <x v="2"/>
    <n v="460"/>
    <x v="1"/>
  </r>
  <r>
    <n v="597239"/>
    <x v="0"/>
    <x v="2"/>
    <n v="35000"/>
    <n v="35000"/>
    <n v="0"/>
    <x v="0"/>
    <x v="0"/>
    <x v="1"/>
    <n v="420"/>
    <x v="6"/>
  </r>
  <r>
    <n v="597240"/>
    <x v="0"/>
    <x v="0"/>
    <n v="15000"/>
    <n v="15000"/>
    <n v="0"/>
    <x v="0"/>
    <x v="0"/>
    <x v="0"/>
    <n v="392"/>
    <x v="2"/>
  </r>
  <r>
    <n v="597247"/>
    <x v="0"/>
    <x v="0"/>
    <n v="500"/>
    <n v="500"/>
    <n v="0"/>
    <x v="0"/>
    <x v="1"/>
    <x v="1"/>
    <n v="456"/>
    <x v="1"/>
  </r>
  <r>
    <n v="597250"/>
    <x v="0"/>
    <x v="1"/>
    <n v="30000"/>
    <n v="30000"/>
    <n v="0"/>
    <x v="0"/>
    <x v="1"/>
    <x v="0"/>
    <n v="417"/>
    <x v="6"/>
  </r>
  <r>
    <n v="597255"/>
    <x v="0"/>
    <x v="2"/>
    <n v="15000"/>
    <n v="50"/>
    <n v="1"/>
    <x v="1"/>
    <x v="1"/>
    <x v="0"/>
    <n v="470"/>
    <x v="1"/>
  </r>
  <r>
    <n v="597260"/>
    <x v="1"/>
    <x v="1"/>
    <n v="30000"/>
    <n v="30000"/>
    <n v="0"/>
    <x v="0"/>
    <x v="1"/>
    <x v="0"/>
    <n v="504"/>
    <x v="0"/>
  </r>
  <r>
    <n v="597267"/>
    <x v="0"/>
    <x v="1"/>
    <n v="5000"/>
    <n v="5000"/>
    <n v="0"/>
    <x v="0"/>
    <x v="1"/>
    <x v="0"/>
    <n v="523"/>
    <x v="7"/>
  </r>
  <r>
    <n v="597270"/>
    <x v="1"/>
    <x v="0"/>
    <n v="500"/>
    <n v="500"/>
    <n v="0"/>
    <x v="0"/>
    <x v="1"/>
    <x v="1"/>
    <n v="466"/>
    <x v="1"/>
  </r>
  <r>
    <n v="597284"/>
    <x v="0"/>
    <x v="0"/>
    <n v="35000"/>
    <n v="35000"/>
    <n v="0"/>
    <x v="0"/>
    <x v="1"/>
    <x v="0"/>
    <n v="487"/>
    <x v="8"/>
  </r>
  <r>
    <n v="597325"/>
    <x v="0"/>
    <x v="1"/>
    <n v="20000"/>
    <n v="20000"/>
    <n v="0"/>
    <x v="0"/>
    <x v="1"/>
    <x v="2"/>
    <n v="513"/>
    <x v="7"/>
  </r>
  <r>
    <n v="597332"/>
    <x v="0"/>
    <x v="1"/>
    <n v="40000"/>
    <n v="40000"/>
    <n v="0"/>
    <x v="0"/>
    <x v="1"/>
    <x v="0"/>
    <n v="497"/>
    <x v="0"/>
  </r>
  <r>
    <n v="597343"/>
    <x v="0"/>
    <x v="0"/>
    <n v="1000"/>
    <n v="1000"/>
    <n v="0"/>
    <x v="0"/>
    <x v="1"/>
    <x v="1"/>
    <n v="530"/>
    <x v="7"/>
  </r>
  <r>
    <n v="597350"/>
    <x v="0"/>
    <x v="1"/>
    <n v="5000"/>
    <n v="5000"/>
    <n v="0"/>
    <x v="0"/>
    <x v="1"/>
    <x v="0"/>
    <n v="526"/>
    <x v="7"/>
  </r>
  <r>
    <n v="597354"/>
    <x v="0"/>
    <x v="0"/>
    <n v="30000"/>
    <n v="30000"/>
    <n v="0"/>
    <x v="0"/>
    <x v="1"/>
    <x v="0"/>
    <n v="414"/>
    <x v="6"/>
  </r>
  <r>
    <n v="597360"/>
    <x v="0"/>
    <x v="0"/>
    <n v="20000"/>
    <n v="20000"/>
    <n v="0"/>
    <x v="0"/>
    <x v="0"/>
    <x v="0"/>
    <n v="464"/>
    <x v="1"/>
  </r>
  <r>
    <n v="597369"/>
    <x v="1"/>
    <x v="0"/>
    <n v="10000"/>
    <n v="10000"/>
    <n v="0"/>
    <x v="0"/>
    <x v="1"/>
    <x v="2"/>
    <n v="543"/>
    <x v="9"/>
  </r>
  <r>
    <n v="597390"/>
    <x v="2"/>
    <x v="1"/>
    <n v="10000"/>
    <n v="10000"/>
    <n v="0"/>
    <x v="0"/>
    <x v="0"/>
    <x v="0"/>
    <n v="470"/>
    <x v="1"/>
  </r>
  <r>
    <n v="597405"/>
    <x v="1"/>
    <x v="0"/>
    <n v="20000"/>
    <n v="20000"/>
    <n v="0"/>
    <x v="0"/>
    <x v="1"/>
    <x v="1"/>
    <n v="409"/>
    <x v="2"/>
  </r>
  <r>
    <n v="597407"/>
    <x v="1"/>
    <x v="0"/>
    <n v="30000"/>
    <n v="30000"/>
    <n v="0"/>
    <x v="0"/>
    <x v="1"/>
    <x v="0"/>
    <n v="472"/>
    <x v="8"/>
  </r>
  <r>
    <n v="597420"/>
    <x v="0"/>
    <x v="0"/>
    <n v="35000"/>
    <n v="35000"/>
    <n v="0"/>
    <x v="0"/>
    <x v="0"/>
    <x v="2"/>
    <n v="457"/>
    <x v="1"/>
  </r>
  <r>
    <n v="597421"/>
    <x v="0"/>
    <x v="2"/>
    <n v="20000"/>
    <n v="20000"/>
    <n v="0"/>
    <x v="0"/>
    <x v="1"/>
    <x v="1"/>
    <n v="439"/>
    <x v="3"/>
  </r>
  <r>
    <n v="597433"/>
    <x v="1"/>
    <x v="0"/>
    <n v="35000"/>
    <n v="35000"/>
    <n v="0"/>
    <x v="0"/>
    <x v="1"/>
    <x v="0"/>
    <n v="469"/>
    <x v="1"/>
  </r>
  <r>
    <n v="597441"/>
    <x v="0"/>
    <x v="1"/>
    <n v="13000"/>
    <n v="13000"/>
    <n v="0"/>
    <x v="0"/>
    <x v="1"/>
    <x v="1"/>
    <n v="436"/>
    <x v="3"/>
  </r>
  <r>
    <n v="597450"/>
    <x v="0"/>
    <x v="1"/>
    <n v="20000"/>
    <n v="20000"/>
    <n v="0"/>
    <x v="0"/>
    <x v="1"/>
    <x v="1"/>
    <n v="460"/>
    <x v="1"/>
  </r>
  <r>
    <n v="597456"/>
    <x v="0"/>
    <x v="0"/>
    <n v="30000"/>
    <n v="30000"/>
    <n v="0"/>
    <x v="0"/>
    <x v="1"/>
    <x v="2"/>
    <n v="464"/>
    <x v="1"/>
  </r>
  <r>
    <n v="597458"/>
    <x v="0"/>
    <x v="1"/>
    <n v="6000"/>
    <n v="6000"/>
    <n v="0"/>
    <x v="0"/>
    <x v="0"/>
    <x v="1"/>
    <n v="464"/>
    <x v="1"/>
  </r>
  <r>
    <n v="597472"/>
    <x v="1"/>
    <x v="1"/>
    <n v="20000"/>
    <n v="20000"/>
    <n v="0"/>
    <x v="0"/>
    <x v="0"/>
    <x v="1"/>
    <n v="450"/>
    <x v="3"/>
  </r>
  <r>
    <n v="597486"/>
    <x v="0"/>
    <x v="0"/>
    <n v="35000"/>
    <n v="35000"/>
    <n v="0"/>
    <x v="0"/>
    <x v="1"/>
    <x v="0"/>
    <n v="494"/>
    <x v="0"/>
  </r>
  <r>
    <n v="597491"/>
    <x v="1"/>
    <x v="0"/>
    <n v="500"/>
    <n v="500"/>
    <n v="0"/>
    <x v="0"/>
    <x v="0"/>
    <x v="1"/>
    <n v="438"/>
    <x v="3"/>
  </r>
  <r>
    <n v="597516"/>
    <x v="0"/>
    <x v="0"/>
    <n v="35000"/>
    <n v="35000"/>
    <n v="0"/>
    <x v="0"/>
    <x v="0"/>
    <x v="2"/>
    <n v="464"/>
    <x v="1"/>
  </r>
  <r>
    <n v="597522"/>
    <x v="0"/>
    <x v="0"/>
    <n v="25000"/>
    <n v="25000"/>
    <n v="0"/>
    <x v="0"/>
    <x v="0"/>
    <x v="1"/>
    <n v="446"/>
    <x v="3"/>
  </r>
  <r>
    <n v="597526"/>
    <x v="0"/>
    <x v="0"/>
    <n v="5000"/>
    <n v="5000"/>
    <n v="0"/>
    <x v="0"/>
    <x v="0"/>
    <x v="1"/>
    <n v="419"/>
    <x v="6"/>
  </r>
  <r>
    <n v="597549"/>
    <x v="1"/>
    <x v="0"/>
    <n v="10000"/>
    <n v="10000"/>
    <n v="0"/>
    <x v="0"/>
    <x v="0"/>
    <x v="1"/>
    <n v="407"/>
    <x v="2"/>
  </r>
  <r>
    <n v="597551"/>
    <x v="0"/>
    <x v="0"/>
    <n v="20000"/>
    <n v="20000"/>
    <n v="0"/>
    <x v="0"/>
    <x v="0"/>
    <x v="0"/>
    <n v="441"/>
    <x v="3"/>
  </r>
  <r>
    <n v="597558"/>
    <x v="0"/>
    <x v="1"/>
    <n v="35000"/>
    <n v="35000"/>
    <n v="0"/>
    <x v="0"/>
    <x v="1"/>
    <x v="0"/>
    <n v="418"/>
    <x v="6"/>
  </r>
  <r>
    <n v="597572"/>
    <x v="0"/>
    <x v="1"/>
    <n v="30000"/>
    <n v="30000"/>
    <n v="0"/>
    <x v="0"/>
    <x v="0"/>
    <x v="2"/>
    <n v="497"/>
    <x v="0"/>
  </r>
  <r>
    <n v="597575"/>
    <x v="1"/>
    <x v="2"/>
    <n v="15000"/>
    <n v="15000"/>
    <n v="0"/>
    <x v="0"/>
    <x v="1"/>
    <x v="1"/>
    <n v="476"/>
    <x v="8"/>
  </r>
  <r>
    <n v="597577"/>
    <x v="0"/>
    <x v="0"/>
    <n v="45000"/>
    <n v="45000"/>
    <n v="0"/>
    <x v="0"/>
    <x v="1"/>
    <x v="2"/>
    <n v="511"/>
    <x v="7"/>
  </r>
  <r>
    <n v="597581"/>
    <x v="0"/>
    <x v="0"/>
    <n v="22000"/>
    <n v="22000"/>
    <n v="0"/>
    <x v="0"/>
    <x v="1"/>
    <x v="0"/>
    <n v="435"/>
    <x v="3"/>
  </r>
  <r>
    <n v="597582"/>
    <x v="0"/>
    <x v="1"/>
    <n v="10000"/>
    <n v="10000"/>
    <n v="0"/>
    <x v="0"/>
    <x v="1"/>
    <x v="1"/>
    <n v="470"/>
    <x v="1"/>
  </r>
  <r>
    <n v="597586"/>
    <x v="0"/>
    <x v="1"/>
    <n v="1000"/>
    <n v="1000"/>
    <n v="0"/>
    <x v="0"/>
    <x v="1"/>
    <x v="1"/>
    <n v="486"/>
    <x v="8"/>
  </r>
  <r>
    <n v="597605"/>
    <x v="1"/>
    <x v="2"/>
    <n v="25000"/>
    <n v="25000"/>
    <n v="0"/>
    <x v="0"/>
    <x v="0"/>
    <x v="1"/>
    <n v="405"/>
    <x v="2"/>
  </r>
  <r>
    <n v="597611"/>
    <x v="0"/>
    <x v="0"/>
    <n v="20000"/>
    <n v="20000"/>
    <n v="0"/>
    <x v="0"/>
    <x v="1"/>
    <x v="1"/>
    <n v="477"/>
    <x v="8"/>
  </r>
  <r>
    <n v="597612"/>
    <x v="0"/>
    <x v="0"/>
    <n v="12000"/>
    <n v="12000"/>
    <n v="0"/>
    <x v="0"/>
    <x v="0"/>
    <x v="0"/>
    <n v="435"/>
    <x v="3"/>
  </r>
  <r>
    <n v="597619"/>
    <x v="0"/>
    <x v="0"/>
    <n v="1000"/>
    <n v="1000"/>
    <n v="0"/>
    <x v="0"/>
    <x v="0"/>
    <x v="0"/>
    <n v="500"/>
    <x v="0"/>
  </r>
  <r>
    <n v="597620"/>
    <x v="0"/>
    <x v="1"/>
    <n v="9000"/>
    <n v="9000"/>
    <n v="0"/>
    <x v="0"/>
    <x v="0"/>
    <x v="0"/>
    <n v="476"/>
    <x v="8"/>
  </r>
  <r>
    <n v="597630"/>
    <x v="1"/>
    <x v="2"/>
    <n v="40000"/>
    <n v="40000"/>
    <n v="0"/>
    <x v="0"/>
    <x v="0"/>
    <x v="1"/>
    <n v="451"/>
    <x v="1"/>
  </r>
  <r>
    <n v="597645"/>
    <x v="0"/>
    <x v="0"/>
    <n v="35000"/>
    <n v="35000"/>
    <n v="0"/>
    <x v="0"/>
    <x v="1"/>
    <x v="0"/>
    <n v="527"/>
    <x v="7"/>
  </r>
  <r>
    <n v="597659"/>
    <x v="0"/>
    <x v="0"/>
    <n v="10000"/>
    <n v="10000"/>
    <n v="0"/>
    <x v="0"/>
    <x v="1"/>
    <x v="2"/>
    <n v="503"/>
    <x v="0"/>
  </r>
  <r>
    <n v="597668"/>
    <x v="0"/>
    <x v="1"/>
    <n v="10000"/>
    <n v="10000"/>
    <n v="0"/>
    <x v="0"/>
    <x v="1"/>
    <x v="0"/>
    <n v="495"/>
    <x v="0"/>
  </r>
  <r>
    <n v="597672"/>
    <x v="0"/>
    <x v="1"/>
    <n v="30000"/>
    <n v="30000"/>
    <n v="0"/>
    <x v="0"/>
    <x v="0"/>
    <x v="1"/>
    <n v="428"/>
    <x v="6"/>
  </r>
  <r>
    <n v="597676"/>
    <x v="1"/>
    <x v="0"/>
    <n v="20000"/>
    <n v="20000"/>
    <n v="0"/>
    <x v="0"/>
    <x v="1"/>
    <x v="0"/>
    <n v="469"/>
    <x v="1"/>
  </r>
  <r>
    <n v="597684"/>
    <x v="0"/>
    <x v="0"/>
    <n v="30000"/>
    <n v="30000"/>
    <n v="0"/>
    <x v="0"/>
    <x v="1"/>
    <x v="1"/>
    <n v="513"/>
    <x v="7"/>
  </r>
  <r>
    <n v="597688"/>
    <x v="0"/>
    <x v="2"/>
    <n v="40000"/>
    <n v="40000"/>
    <n v="0"/>
    <x v="0"/>
    <x v="1"/>
    <x v="0"/>
    <n v="549"/>
    <x v="9"/>
  </r>
  <r>
    <n v="597689"/>
    <x v="0"/>
    <x v="0"/>
    <n v="10000"/>
    <n v="10000"/>
    <n v="0"/>
    <x v="0"/>
    <x v="0"/>
    <x v="1"/>
    <n v="492"/>
    <x v="0"/>
  </r>
  <r>
    <n v="597700"/>
    <x v="1"/>
    <x v="0"/>
    <n v="5000"/>
    <n v="5000"/>
    <n v="0"/>
    <x v="0"/>
    <x v="1"/>
    <x v="1"/>
    <n v="437"/>
    <x v="3"/>
  </r>
  <r>
    <n v="597705"/>
    <x v="1"/>
    <x v="0"/>
    <n v="25000"/>
    <n v="25000"/>
    <n v="0"/>
    <x v="0"/>
    <x v="1"/>
    <x v="1"/>
    <n v="469"/>
    <x v="1"/>
  </r>
  <r>
    <n v="597712"/>
    <x v="0"/>
    <x v="1"/>
    <n v="3000"/>
    <n v="3000"/>
    <n v="0"/>
    <x v="0"/>
    <x v="1"/>
    <x v="1"/>
    <n v="461"/>
    <x v="1"/>
  </r>
  <r>
    <n v="597735"/>
    <x v="1"/>
    <x v="2"/>
    <n v="20000"/>
    <n v="20000"/>
    <n v="0"/>
    <x v="0"/>
    <x v="0"/>
    <x v="1"/>
    <n v="453"/>
    <x v="1"/>
  </r>
  <r>
    <n v="597736"/>
    <x v="0"/>
    <x v="0"/>
    <n v="25000"/>
    <n v="25000"/>
    <n v="0"/>
    <x v="0"/>
    <x v="1"/>
    <x v="1"/>
    <n v="468"/>
    <x v="1"/>
  </r>
  <r>
    <n v="597745"/>
    <x v="1"/>
    <x v="0"/>
    <n v="600"/>
    <n v="600"/>
    <n v="0"/>
    <x v="0"/>
    <x v="1"/>
    <x v="0"/>
    <n v="445"/>
    <x v="3"/>
  </r>
  <r>
    <n v="597759"/>
    <x v="1"/>
    <x v="0"/>
    <n v="1000"/>
    <n v="1000"/>
    <n v="0"/>
    <x v="0"/>
    <x v="1"/>
    <x v="2"/>
    <n v="433"/>
    <x v="3"/>
  </r>
  <r>
    <n v="597781"/>
    <x v="0"/>
    <x v="2"/>
    <n v="5000"/>
    <n v="5000"/>
    <n v="0"/>
    <x v="0"/>
    <x v="0"/>
    <x v="1"/>
    <n v="431"/>
    <x v="3"/>
  </r>
  <r>
    <n v="597794"/>
    <x v="0"/>
    <x v="2"/>
    <n v="25000"/>
    <n v="25000"/>
    <n v="0"/>
    <x v="0"/>
    <x v="1"/>
    <x v="1"/>
    <n v="440"/>
    <x v="3"/>
  </r>
  <r>
    <n v="597804"/>
    <x v="0"/>
    <x v="1"/>
    <n v="25000"/>
    <n v="25000"/>
    <n v="0"/>
    <x v="0"/>
    <x v="0"/>
    <x v="0"/>
    <n v="433"/>
    <x v="3"/>
  </r>
  <r>
    <n v="597808"/>
    <x v="0"/>
    <x v="0"/>
    <n v="35000"/>
    <n v="35000"/>
    <n v="0"/>
    <x v="0"/>
    <x v="0"/>
    <x v="0"/>
    <n v="477"/>
    <x v="8"/>
  </r>
  <r>
    <n v="597824"/>
    <x v="0"/>
    <x v="1"/>
    <n v="45000"/>
    <n v="45000"/>
    <n v="0"/>
    <x v="0"/>
    <x v="1"/>
    <x v="0"/>
    <n v="531"/>
    <x v="9"/>
  </r>
  <r>
    <n v="597834"/>
    <x v="0"/>
    <x v="0"/>
    <n v="5000"/>
    <n v="5000"/>
    <n v="0"/>
    <x v="0"/>
    <x v="1"/>
    <x v="0"/>
    <n v="463"/>
    <x v="1"/>
  </r>
  <r>
    <n v="597839"/>
    <x v="1"/>
    <x v="1"/>
    <n v="30000"/>
    <n v="30000"/>
    <n v="0"/>
    <x v="0"/>
    <x v="1"/>
    <x v="0"/>
    <n v="475"/>
    <x v="8"/>
  </r>
  <r>
    <n v="597840"/>
    <x v="1"/>
    <x v="0"/>
    <n v="10000"/>
    <n v="10000"/>
    <n v="0"/>
    <x v="0"/>
    <x v="1"/>
    <x v="2"/>
    <n v="480"/>
    <x v="8"/>
  </r>
  <r>
    <n v="597846"/>
    <x v="1"/>
    <x v="0"/>
    <n v="21000"/>
    <n v="21000"/>
    <n v="0"/>
    <x v="0"/>
    <x v="1"/>
    <x v="0"/>
    <n v="465"/>
    <x v="1"/>
  </r>
  <r>
    <n v="597851"/>
    <x v="0"/>
    <x v="0"/>
    <n v="10000"/>
    <n v="10000"/>
    <n v="0"/>
    <x v="0"/>
    <x v="0"/>
    <x v="2"/>
    <n v="477"/>
    <x v="8"/>
  </r>
  <r>
    <n v="597866"/>
    <x v="0"/>
    <x v="1"/>
    <n v="35000"/>
    <n v="35000"/>
    <n v="0"/>
    <x v="0"/>
    <x v="1"/>
    <x v="0"/>
    <n v="498"/>
    <x v="0"/>
  </r>
  <r>
    <n v="597869"/>
    <x v="0"/>
    <x v="0"/>
    <n v="50000"/>
    <n v="50000"/>
    <n v="0"/>
    <x v="0"/>
    <x v="1"/>
    <x v="0"/>
    <n v="525"/>
    <x v="7"/>
  </r>
  <r>
    <n v="597888"/>
    <x v="0"/>
    <x v="2"/>
    <n v="30000"/>
    <n v="30000"/>
    <n v="0"/>
    <x v="0"/>
    <x v="0"/>
    <x v="1"/>
    <n v="424"/>
    <x v="6"/>
  </r>
  <r>
    <n v="597892"/>
    <x v="1"/>
    <x v="0"/>
    <n v="500"/>
    <n v="500"/>
    <n v="0"/>
    <x v="0"/>
    <x v="1"/>
    <x v="1"/>
    <n v="428"/>
    <x v="6"/>
  </r>
  <r>
    <n v="597907"/>
    <x v="0"/>
    <x v="1"/>
    <n v="35000"/>
    <n v="35000"/>
    <n v="0"/>
    <x v="0"/>
    <x v="0"/>
    <x v="0"/>
    <n v="526"/>
    <x v="7"/>
  </r>
  <r>
    <n v="597915"/>
    <x v="0"/>
    <x v="1"/>
    <n v="10000"/>
    <n v="10000"/>
    <n v="0"/>
    <x v="0"/>
    <x v="0"/>
    <x v="1"/>
    <n v="444"/>
    <x v="3"/>
  </r>
  <r>
    <n v="597919"/>
    <x v="0"/>
    <x v="1"/>
    <n v="3000"/>
    <n v="3000"/>
    <n v="0"/>
    <x v="0"/>
    <x v="1"/>
    <x v="1"/>
    <n v="502"/>
    <x v="0"/>
  </r>
  <r>
    <n v="597928"/>
    <x v="0"/>
    <x v="0"/>
    <n v="30000"/>
    <n v="30000"/>
    <n v="0"/>
    <x v="0"/>
    <x v="0"/>
    <x v="0"/>
    <n v="486"/>
    <x v="8"/>
  </r>
  <r>
    <n v="597949"/>
    <x v="0"/>
    <x v="1"/>
    <n v="29000"/>
    <n v="29000"/>
    <n v="0"/>
    <x v="0"/>
    <x v="1"/>
    <x v="1"/>
    <n v="504"/>
    <x v="0"/>
  </r>
  <r>
    <n v="597951"/>
    <x v="0"/>
    <x v="2"/>
    <n v="25000"/>
    <n v="25000"/>
    <n v="0"/>
    <x v="0"/>
    <x v="0"/>
    <x v="1"/>
    <n v="479"/>
    <x v="8"/>
  </r>
  <r>
    <n v="597963"/>
    <x v="0"/>
    <x v="0"/>
    <n v="20600"/>
    <n v="20600"/>
    <n v="0"/>
    <x v="0"/>
    <x v="0"/>
    <x v="1"/>
    <n v="423"/>
    <x v="6"/>
  </r>
  <r>
    <n v="597973"/>
    <x v="2"/>
    <x v="1"/>
    <n v="7000"/>
    <n v="7000"/>
    <n v="0"/>
    <x v="0"/>
    <x v="0"/>
    <x v="1"/>
    <n v="481"/>
    <x v="8"/>
  </r>
  <r>
    <n v="597986"/>
    <x v="2"/>
    <x v="0"/>
    <n v="30000"/>
    <n v="19100"/>
    <n v="1"/>
    <x v="1"/>
    <x v="0"/>
    <x v="0"/>
    <n v="464"/>
    <x v="1"/>
  </r>
  <r>
    <n v="597991"/>
    <x v="0"/>
    <x v="1"/>
    <n v="30000"/>
    <n v="30000"/>
    <n v="0"/>
    <x v="0"/>
    <x v="0"/>
    <x v="1"/>
    <n v="445"/>
    <x v="3"/>
  </r>
  <r>
    <n v="597999"/>
    <x v="0"/>
    <x v="0"/>
    <n v="40000"/>
    <n v="40000"/>
    <n v="0"/>
    <x v="0"/>
    <x v="1"/>
    <x v="1"/>
    <n v="460"/>
    <x v="1"/>
  </r>
  <r>
    <n v="598009"/>
    <x v="0"/>
    <x v="0"/>
    <n v="1500"/>
    <n v="1500"/>
    <n v="0"/>
    <x v="0"/>
    <x v="0"/>
    <x v="1"/>
    <n v="449"/>
    <x v="3"/>
  </r>
  <r>
    <n v="598017"/>
    <x v="0"/>
    <x v="1"/>
    <n v="12000"/>
    <n v="12000"/>
    <n v="0"/>
    <x v="0"/>
    <x v="0"/>
    <x v="1"/>
    <n v="515"/>
    <x v="7"/>
  </r>
  <r>
    <n v="598018"/>
    <x v="0"/>
    <x v="0"/>
    <n v="20000"/>
    <n v="20000"/>
    <n v="0"/>
    <x v="0"/>
    <x v="1"/>
    <x v="0"/>
    <n v="445"/>
    <x v="3"/>
  </r>
  <r>
    <n v="598021"/>
    <x v="1"/>
    <x v="1"/>
    <n v="20000"/>
    <n v="20000"/>
    <n v="0"/>
    <x v="0"/>
    <x v="0"/>
    <x v="0"/>
    <n v="474"/>
    <x v="8"/>
  </r>
  <r>
    <n v="598031"/>
    <x v="1"/>
    <x v="0"/>
    <n v="500"/>
    <n v="500"/>
    <n v="0"/>
    <x v="0"/>
    <x v="1"/>
    <x v="0"/>
    <n v="481"/>
    <x v="8"/>
  </r>
  <r>
    <n v="598049"/>
    <x v="1"/>
    <x v="0"/>
    <n v="15500"/>
    <n v="4000"/>
    <n v="1"/>
    <x v="1"/>
    <x v="0"/>
    <x v="1"/>
    <n v="443"/>
    <x v="3"/>
  </r>
  <r>
    <n v="598056"/>
    <x v="0"/>
    <x v="0"/>
    <n v="35000"/>
    <n v="35000"/>
    <n v="0"/>
    <x v="0"/>
    <x v="0"/>
    <x v="1"/>
    <n v="396"/>
    <x v="2"/>
  </r>
  <r>
    <n v="598057"/>
    <x v="0"/>
    <x v="0"/>
    <n v="5000"/>
    <n v="5000"/>
    <n v="0"/>
    <x v="0"/>
    <x v="0"/>
    <x v="1"/>
    <n v="447"/>
    <x v="3"/>
  </r>
  <r>
    <n v="598082"/>
    <x v="1"/>
    <x v="0"/>
    <n v="10000"/>
    <n v="10000"/>
    <n v="0"/>
    <x v="0"/>
    <x v="0"/>
    <x v="0"/>
    <n v="446"/>
    <x v="3"/>
  </r>
  <r>
    <n v="598085"/>
    <x v="1"/>
    <x v="0"/>
    <n v="35000"/>
    <n v="35000"/>
    <n v="0"/>
    <x v="0"/>
    <x v="0"/>
    <x v="1"/>
    <n v="443"/>
    <x v="3"/>
  </r>
  <r>
    <n v="598108"/>
    <x v="2"/>
    <x v="0"/>
    <n v="20000"/>
    <n v="20000"/>
    <n v="0"/>
    <x v="0"/>
    <x v="0"/>
    <x v="1"/>
    <n v="453"/>
    <x v="1"/>
  </r>
  <r>
    <n v="598109"/>
    <x v="0"/>
    <x v="0"/>
    <n v="20000"/>
    <n v="20000"/>
    <n v="0"/>
    <x v="0"/>
    <x v="0"/>
    <x v="1"/>
    <n v="435"/>
    <x v="3"/>
  </r>
  <r>
    <n v="598115"/>
    <x v="1"/>
    <x v="0"/>
    <n v="20000"/>
    <n v="0"/>
    <n v="1"/>
    <x v="1"/>
    <x v="0"/>
    <x v="0"/>
    <n v="494"/>
    <x v="0"/>
  </r>
  <r>
    <n v="598125"/>
    <x v="2"/>
    <x v="0"/>
    <n v="20000"/>
    <n v="20000"/>
    <n v="0"/>
    <x v="0"/>
    <x v="0"/>
    <x v="1"/>
    <n v="409"/>
    <x v="2"/>
  </r>
  <r>
    <n v="598143"/>
    <x v="1"/>
    <x v="0"/>
    <n v="1000"/>
    <n v="1000"/>
    <n v="0"/>
    <x v="0"/>
    <x v="1"/>
    <x v="1"/>
    <n v="436"/>
    <x v="3"/>
  </r>
  <r>
    <n v="598152"/>
    <x v="1"/>
    <x v="0"/>
    <n v="5000"/>
    <n v="5000"/>
    <n v="0"/>
    <x v="0"/>
    <x v="1"/>
    <x v="2"/>
    <n v="452"/>
    <x v="1"/>
  </r>
  <r>
    <n v="598157"/>
    <x v="0"/>
    <x v="1"/>
    <n v="20000"/>
    <n v="20000"/>
    <n v="0"/>
    <x v="0"/>
    <x v="1"/>
    <x v="0"/>
    <n v="492"/>
    <x v="0"/>
  </r>
  <r>
    <n v="598160"/>
    <x v="0"/>
    <x v="0"/>
    <n v="40000"/>
    <n v="40000"/>
    <n v="0"/>
    <x v="0"/>
    <x v="0"/>
    <x v="1"/>
    <n v="425"/>
    <x v="6"/>
  </r>
  <r>
    <n v="598165"/>
    <x v="0"/>
    <x v="2"/>
    <n v="40000"/>
    <n v="40000"/>
    <n v="0"/>
    <x v="0"/>
    <x v="1"/>
    <x v="1"/>
    <n v="505"/>
    <x v="0"/>
  </r>
  <r>
    <n v="598169"/>
    <x v="1"/>
    <x v="0"/>
    <n v="20000"/>
    <n v="0"/>
    <n v="1"/>
    <x v="1"/>
    <x v="1"/>
    <x v="0"/>
    <n v="480"/>
    <x v="8"/>
  </r>
  <r>
    <n v="598188"/>
    <x v="2"/>
    <x v="2"/>
    <n v="25000"/>
    <n v="25000"/>
    <n v="0"/>
    <x v="0"/>
    <x v="1"/>
    <x v="1"/>
    <n v="450"/>
    <x v="3"/>
  </r>
  <r>
    <n v="598190"/>
    <x v="1"/>
    <x v="0"/>
    <n v="25000"/>
    <n v="25000"/>
    <n v="0"/>
    <x v="0"/>
    <x v="0"/>
    <x v="1"/>
    <n v="417"/>
    <x v="6"/>
  </r>
  <r>
    <n v="598214"/>
    <x v="0"/>
    <x v="0"/>
    <n v="40000"/>
    <n v="40000"/>
    <n v="0"/>
    <x v="0"/>
    <x v="0"/>
    <x v="2"/>
    <n v="526"/>
    <x v="7"/>
  </r>
  <r>
    <n v="598215"/>
    <x v="1"/>
    <x v="0"/>
    <n v="35000"/>
    <n v="35000"/>
    <n v="0"/>
    <x v="0"/>
    <x v="1"/>
    <x v="0"/>
    <n v="475"/>
    <x v="8"/>
  </r>
  <r>
    <n v="598239"/>
    <x v="0"/>
    <x v="1"/>
    <n v="20000"/>
    <n v="20000"/>
    <n v="0"/>
    <x v="0"/>
    <x v="0"/>
    <x v="1"/>
    <n v="430"/>
    <x v="6"/>
  </r>
  <r>
    <n v="598254"/>
    <x v="1"/>
    <x v="0"/>
    <n v="15000"/>
    <n v="0"/>
    <n v="1"/>
    <x v="1"/>
    <x v="0"/>
    <x v="2"/>
    <n v="387"/>
    <x v="4"/>
  </r>
  <r>
    <n v="598263"/>
    <x v="0"/>
    <x v="1"/>
    <n v="25000"/>
    <n v="25000"/>
    <n v="0"/>
    <x v="0"/>
    <x v="1"/>
    <x v="1"/>
    <n v="427"/>
    <x v="6"/>
  </r>
  <r>
    <n v="598264"/>
    <x v="1"/>
    <x v="2"/>
    <n v="25000"/>
    <n v="25000"/>
    <n v="0"/>
    <x v="0"/>
    <x v="1"/>
    <x v="1"/>
    <n v="396"/>
    <x v="2"/>
  </r>
  <r>
    <n v="598277"/>
    <x v="1"/>
    <x v="0"/>
    <n v="40000"/>
    <n v="40000"/>
    <n v="0"/>
    <x v="0"/>
    <x v="0"/>
    <x v="1"/>
    <n v="436"/>
    <x v="3"/>
  </r>
  <r>
    <n v="598296"/>
    <x v="0"/>
    <x v="0"/>
    <n v="40000"/>
    <n v="40000"/>
    <n v="0"/>
    <x v="0"/>
    <x v="0"/>
    <x v="0"/>
    <n v="433"/>
    <x v="3"/>
  </r>
  <r>
    <n v="598303"/>
    <x v="1"/>
    <x v="1"/>
    <n v="10000"/>
    <n v="10000"/>
    <n v="0"/>
    <x v="0"/>
    <x v="0"/>
    <x v="1"/>
    <n v="436"/>
    <x v="3"/>
  </r>
  <r>
    <n v="598317"/>
    <x v="2"/>
    <x v="0"/>
    <n v="20000"/>
    <n v="20000"/>
    <n v="0"/>
    <x v="0"/>
    <x v="0"/>
    <x v="1"/>
    <n v="496"/>
    <x v="0"/>
  </r>
  <r>
    <n v="598321"/>
    <x v="1"/>
    <x v="0"/>
    <n v="35000"/>
    <n v="35000"/>
    <n v="0"/>
    <x v="0"/>
    <x v="1"/>
    <x v="0"/>
    <n v="538"/>
    <x v="9"/>
  </r>
  <r>
    <n v="598332"/>
    <x v="1"/>
    <x v="0"/>
    <n v="15000"/>
    <n v="4755.4799999999996"/>
    <n v="1"/>
    <x v="1"/>
    <x v="0"/>
    <x v="1"/>
    <n v="478"/>
    <x v="8"/>
  </r>
  <r>
    <n v="598358"/>
    <x v="0"/>
    <x v="1"/>
    <n v="10000"/>
    <n v="10000"/>
    <n v="0"/>
    <x v="0"/>
    <x v="1"/>
    <x v="1"/>
    <n v="496"/>
    <x v="0"/>
  </r>
  <r>
    <n v="598359"/>
    <x v="1"/>
    <x v="0"/>
    <n v="30000"/>
    <n v="0"/>
    <n v="1"/>
    <x v="1"/>
    <x v="1"/>
    <x v="1"/>
    <n v="494"/>
    <x v="0"/>
  </r>
  <r>
    <n v="598377"/>
    <x v="1"/>
    <x v="0"/>
    <n v="10000"/>
    <n v="10000"/>
    <n v="0"/>
    <x v="0"/>
    <x v="0"/>
    <x v="0"/>
    <n v="512"/>
    <x v="7"/>
  </r>
  <r>
    <n v="598393"/>
    <x v="0"/>
    <x v="0"/>
    <n v="30000"/>
    <n v="30000"/>
    <n v="0"/>
    <x v="0"/>
    <x v="1"/>
    <x v="0"/>
    <n v="451"/>
    <x v="1"/>
  </r>
  <r>
    <n v="598415"/>
    <x v="1"/>
    <x v="0"/>
    <n v="20000"/>
    <n v="20000"/>
    <n v="0"/>
    <x v="0"/>
    <x v="1"/>
    <x v="0"/>
    <n v="394"/>
    <x v="2"/>
  </r>
  <r>
    <n v="598427"/>
    <x v="0"/>
    <x v="0"/>
    <n v="5000"/>
    <n v="5000"/>
    <n v="0"/>
    <x v="0"/>
    <x v="1"/>
    <x v="1"/>
    <n v="440"/>
    <x v="3"/>
  </r>
  <r>
    <n v="598428"/>
    <x v="1"/>
    <x v="2"/>
    <n v="35000"/>
    <n v="35000"/>
    <n v="0"/>
    <x v="0"/>
    <x v="0"/>
    <x v="0"/>
    <n v="375"/>
    <x v="4"/>
  </r>
  <r>
    <n v="598429"/>
    <x v="0"/>
    <x v="1"/>
    <n v="10000"/>
    <n v="10000"/>
    <n v="0"/>
    <x v="0"/>
    <x v="1"/>
    <x v="0"/>
    <n v="500"/>
    <x v="0"/>
  </r>
  <r>
    <n v="598435"/>
    <x v="0"/>
    <x v="0"/>
    <n v="20000"/>
    <n v="20000"/>
    <n v="0"/>
    <x v="0"/>
    <x v="0"/>
    <x v="1"/>
    <n v="441"/>
    <x v="3"/>
  </r>
  <r>
    <n v="598438"/>
    <x v="1"/>
    <x v="0"/>
    <n v="5000"/>
    <n v="5000"/>
    <n v="0"/>
    <x v="0"/>
    <x v="1"/>
    <x v="1"/>
    <n v="423"/>
    <x v="6"/>
  </r>
  <r>
    <n v="598448"/>
    <x v="0"/>
    <x v="1"/>
    <n v="20000"/>
    <n v="20000"/>
    <n v="0"/>
    <x v="0"/>
    <x v="0"/>
    <x v="0"/>
    <n v="462"/>
    <x v="1"/>
  </r>
  <r>
    <n v="598451"/>
    <x v="0"/>
    <x v="1"/>
    <n v="10000"/>
    <n v="10000"/>
    <n v="0"/>
    <x v="0"/>
    <x v="0"/>
    <x v="1"/>
    <n v="424"/>
    <x v="6"/>
  </r>
  <r>
    <n v="598492"/>
    <x v="0"/>
    <x v="2"/>
    <n v="35000"/>
    <n v="35000"/>
    <n v="0"/>
    <x v="0"/>
    <x v="1"/>
    <x v="1"/>
    <n v="488"/>
    <x v="8"/>
  </r>
  <r>
    <n v="598496"/>
    <x v="1"/>
    <x v="0"/>
    <n v="30000"/>
    <n v="30000"/>
    <n v="0"/>
    <x v="0"/>
    <x v="1"/>
    <x v="0"/>
    <n v="420"/>
    <x v="6"/>
  </r>
  <r>
    <n v="598503"/>
    <x v="1"/>
    <x v="0"/>
    <n v="15000"/>
    <n v="15000"/>
    <n v="0"/>
    <x v="0"/>
    <x v="0"/>
    <x v="2"/>
    <n v="357"/>
    <x v="5"/>
  </r>
  <r>
    <n v="598528"/>
    <x v="0"/>
    <x v="0"/>
    <n v="25000"/>
    <n v="16805"/>
    <n v="1"/>
    <x v="1"/>
    <x v="0"/>
    <x v="1"/>
    <n v="451"/>
    <x v="1"/>
  </r>
  <r>
    <n v="598542"/>
    <x v="1"/>
    <x v="0"/>
    <n v="18000"/>
    <n v="18000"/>
    <n v="0"/>
    <x v="0"/>
    <x v="0"/>
    <x v="1"/>
    <n v="358"/>
    <x v="5"/>
  </r>
  <r>
    <n v="598551"/>
    <x v="1"/>
    <x v="0"/>
    <n v="35000"/>
    <n v="35000"/>
    <n v="0"/>
    <x v="0"/>
    <x v="0"/>
    <x v="1"/>
    <n v="461"/>
    <x v="1"/>
  </r>
  <r>
    <n v="598555"/>
    <x v="0"/>
    <x v="2"/>
    <n v="50000"/>
    <n v="50000"/>
    <n v="0"/>
    <x v="0"/>
    <x v="1"/>
    <x v="2"/>
    <n v="563"/>
    <x v="10"/>
  </r>
  <r>
    <n v="598583"/>
    <x v="0"/>
    <x v="2"/>
    <n v="17000"/>
    <n v="17000"/>
    <n v="0"/>
    <x v="0"/>
    <x v="1"/>
    <x v="1"/>
    <n v="477"/>
    <x v="8"/>
  </r>
  <r>
    <n v="598589"/>
    <x v="0"/>
    <x v="1"/>
    <n v="5000"/>
    <n v="5000"/>
    <n v="0"/>
    <x v="0"/>
    <x v="0"/>
    <x v="1"/>
    <n v="468"/>
    <x v="1"/>
  </r>
  <r>
    <n v="598592"/>
    <x v="0"/>
    <x v="0"/>
    <n v="40000"/>
    <n v="40000"/>
    <n v="0"/>
    <x v="0"/>
    <x v="0"/>
    <x v="1"/>
    <n v="478"/>
    <x v="8"/>
  </r>
  <r>
    <n v="598597"/>
    <x v="0"/>
    <x v="0"/>
    <n v="30000"/>
    <n v="30000"/>
    <n v="0"/>
    <x v="0"/>
    <x v="0"/>
    <x v="0"/>
    <n v="497"/>
    <x v="0"/>
  </r>
  <r>
    <n v="598602"/>
    <x v="1"/>
    <x v="0"/>
    <n v="10000"/>
    <n v="10000"/>
    <n v="0"/>
    <x v="0"/>
    <x v="1"/>
    <x v="0"/>
    <n v="465"/>
    <x v="1"/>
  </r>
  <r>
    <n v="598627"/>
    <x v="0"/>
    <x v="0"/>
    <n v="30000"/>
    <n v="30000"/>
    <n v="0"/>
    <x v="0"/>
    <x v="0"/>
    <x v="1"/>
    <n v="425"/>
    <x v="6"/>
  </r>
  <r>
    <n v="598643"/>
    <x v="1"/>
    <x v="0"/>
    <n v="30000"/>
    <n v="30000"/>
    <n v="0"/>
    <x v="0"/>
    <x v="1"/>
    <x v="1"/>
    <n v="522"/>
    <x v="7"/>
  </r>
  <r>
    <n v="598645"/>
    <x v="1"/>
    <x v="0"/>
    <n v="18000"/>
    <n v="18000"/>
    <n v="0"/>
    <x v="0"/>
    <x v="0"/>
    <x v="0"/>
    <n v="399"/>
    <x v="2"/>
  </r>
  <r>
    <n v="598646"/>
    <x v="1"/>
    <x v="0"/>
    <n v="2000"/>
    <n v="2000"/>
    <n v="0"/>
    <x v="0"/>
    <x v="1"/>
    <x v="0"/>
    <n v="427"/>
    <x v="6"/>
  </r>
  <r>
    <n v="598666"/>
    <x v="0"/>
    <x v="0"/>
    <n v="27700"/>
    <n v="27700"/>
    <n v="0"/>
    <x v="0"/>
    <x v="1"/>
    <x v="0"/>
    <n v="525"/>
    <x v="7"/>
  </r>
  <r>
    <n v="598695"/>
    <x v="0"/>
    <x v="1"/>
    <n v="35000"/>
    <n v="35000"/>
    <n v="0"/>
    <x v="0"/>
    <x v="1"/>
    <x v="1"/>
    <n v="506"/>
    <x v="0"/>
  </r>
  <r>
    <n v="598714"/>
    <x v="0"/>
    <x v="0"/>
    <n v="500"/>
    <n v="500"/>
    <n v="0"/>
    <x v="0"/>
    <x v="1"/>
    <x v="1"/>
    <n v="467"/>
    <x v="1"/>
  </r>
  <r>
    <n v="598729"/>
    <x v="1"/>
    <x v="0"/>
    <n v="28100"/>
    <n v="28100"/>
    <n v="0"/>
    <x v="0"/>
    <x v="1"/>
    <x v="0"/>
    <n v="440"/>
    <x v="3"/>
  </r>
  <r>
    <n v="598786"/>
    <x v="0"/>
    <x v="0"/>
    <n v="40000"/>
    <n v="40000"/>
    <n v="0"/>
    <x v="0"/>
    <x v="0"/>
    <x v="0"/>
    <n v="487"/>
    <x v="8"/>
  </r>
  <r>
    <n v="598793"/>
    <x v="0"/>
    <x v="0"/>
    <n v="15000"/>
    <n v="15000"/>
    <n v="0"/>
    <x v="0"/>
    <x v="1"/>
    <x v="1"/>
    <n v="474"/>
    <x v="8"/>
  </r>
  <r>
    <n v="598806"/>
    <x v="0"/>
    <x v="0"/>
    <n v="15000"/>
    <n v="15000"/>
    <n v="0"/>
    <x v="0"/>
    <x v="0"/>
    <x v="1"/>
    <n v="500"/>
    <x v="0"/>
  </r>
  <r>
    <n v="598825"/>
    <x v="1"/>
    <x v="0"/>
    <n v="22000"/>
    <n v="22000"/>
    <n v="0"/>
    <x v="0"/>
    <x v="1"/>
    <x v="0"/>
    <n v="434"/>
    <x v="3"/>
  </r>
  <r>
    <n v="598840"/>
    <x v="0"/>
    <x v="0"/>
    <n v="20000"/>
    <n v="0"/>
    <n v="1"/>
    <x v="1"/>
    <x v="0"/>
    <x v="1"/>
    <n v="433"/>
    <x v="3"/>
  </r>
  <r>
    <n v="598841"/>
    <x v="1"/>
    <x v="0"/>
    <n v="22000"/>
    <n v="22000"/>
    <n v="0"/>
    <x v="0"/>
    <x v="1"/>
    <x v="1"/>
    <n v="402"/>
    <x v="2"/>
  </r>
  <r>
    <n v="598859"/>
    <x v="1"/>
    <x v="0"/>
    <n v="20000"/>
    <n v="20000"/>
    <n v="0"/>
    <x v="0"/>
    <x v="0"/>
    <x v="0"/>
    <n v="381"/>
    <x v="4"/>
  </r>
  <r>
    <n v="598909"/>
    <x v="1"/>
    <x v="0"/>
    <n v="35000"/>
    <n v="35000"/>
    <n v="0"/>
    <x v="0"/>
    <x v="1"/>
    <x v="0"/>
    <n v="454"/>
    <x v="1"/>
  </r>
  <r>
    <n v="598972"/>
    <x v="2"/>
    <x v="2"/>
    <n v="25000"/>
    <n v="25000"/>
    <n v="0"/>
    <x v="0"/>
    <x v="0"/>
    <x v="1"/>
    <n v="530"/>
    <x v="7"/>
  </r>
  <r>
    <n v="598991"/>
    <x v="0"/>
    <x v="0"/>
    <n v="7000"/>
    <n v="7000"/>
    <n v="0"/>
    <x v="0"/>
    <x v="1"/>
    <x v="1"/>
    <n v="466"/>
    <x v="1"/>
  </r>
  <r>
    <n v="599112"/>
    <x v="0"/>
    <x v="0"/>
    <n v="30000"/>
    <n v="30000"/>
    <n v="0"/>
    <x v="0"/>
    <x v="0"/>
    <x v="2"/>
    <n v="465"/>
    <x v="1"/>
  </r>
  <r>
    <n v="599139"/>
    <x v="1"/>
    <x v="0"/>
    <n v="17000"/>
    <n v="17000"/>
    <n v="0"/>
    <x v="0"/>
    <x v="0"/>
    <x v="0"/>
    <n v="418"/>
    <x v="6"/>
  </r>
  <r>
    <n v="599158"/>
    <x v="1"/>
    <x v="0"/>
    <n v="10000"/>
    <n v="10000"/>
    <n v="0"/>
    <x v="0"/>
    <x v="1"/>
    <x v="0"/>
    <n v="388"/>
    <x v="4"/>
  </r>
  <r>
    <n v="599165"/>
    <x v="0"/>
    <x v="1"/>
    <n v="20000"/>
    <n v="20000"/>
    <n v="0"/>
    <x v="0"/>
    <x v="1"/>
    <x v="1"/>
    <n v="427"/>
    <x v="6"/>
  </r>
  <r>
    <n v="599291"/>
    <x v="1"/>
    <x v="0"/>
    <n v="30000"/>
    <n v="30000"/>
    <n v="0"/>
    <x v="0"/>
    <x v="1"/>
    <x v="2"/>
    <n v="486"/>
    <x v="8"/>
  </r>
  <r>
    <n v="599299"/>
    <x v="1"/>
    <x v="0"/>
    <n v="50000"/>
    <n v="50000"/>
    <n v="0"/>
    <x v="0"/>
    <x v="1"/>
    <x v="2"/>
    <n v="509"/>
    <x v="0"/>
  </r>
  <r>
    <n v="599333"/>
    <x v="0"/>
    <x v="0"/>
    <n v="15000"/>
    <n v="15000"/>
    <n v="0"/>
    <x v="0"/>
    <x v="0"/>
    <x v="1"/>
    <n v="433"/>
    <x v="3"/>
  </r>
  <r>
    <n v="599352"/>
    <x v="0"/>
    <x v="0"/>
    <n v="35000"/>
    <n v="35000"/>
    <n v="0"/>
    <x v="0"/>
    <x v="1"/>
    <x v="2"/>
    <n v="431"/>
    <x v="3"/>
  </r>
  <r>
    <n v="599387"/>
    <x v="2"/>
    <x v="2"/>
    <n v="50000"/>
    <n v="50000"/>
    <n v="0"/>
    <x v="0"/>
    <x v="0"/>
    <x v="1"/>
    <n v="454"/>
    <x v="1"/>
  </r>
  <r>
    <n v="599396"/>
    <x v="0"/>
    <x v="1"/>
    <n v="5000"/>
    <n v="5000"/>
    <n v="0"/>
    <x v="0"/>
    <x v="1"/>
    <x v="0"/>
    <n v="500"/>
    <x v="0"/>
  </r>
  <r>
    <n v="599414"/>
    <x v="0"/>
    <x v="2"/>
    <n v="10000"/>
    <n v="10000"/>
    <n v="0"/>
    <x v="0"/>
    <x v="1"/>
    <x v="0"/>
    <n v="502"/>
    <x v="0"/>
  </r>
  <r>
    <n v="599419"/>
    <x v="0"/>
    <x v="0"/>
    <n v="35000"/>
    <n v="35000"/>
    <n v="0"/>
    <x v="0"/>
    <x v="1"/>
    <x v="0"/>
    <n v="498"/>
    <x v="0"/>
  </r>
  <r>
    <n v="599449"/>
    <x v="0"/>
    <x v="1"/>
    <n v="20000"/>
    <n v="20000"/>
    <n v="0"/>
    <x v="0"/>
    <x v="1"/>
    <x v="2"/>
    <n v="490"/>
    <x v="8"/>
  </r>
  <r>
    <n v="599480"/>
    <x v="0"/>
    <x v="2"/>
    <n v="30000"/>
    <n v="30000"/>
    <n v="0"/>
    <x v="0"/>
    <x v="0"/>
    <x v="1"/>
    <n v="459"/>
    <x v="1"/>
  </r>
  <r>
    <n v="599482"/>
    <x v="1"/>
    <x v="0"/>
    <n v="20000"/>
    <n v="20000"/>
    <n v="0"/>
    <x v="0"/>
    <x v="1"/>
    <x v="2"/>
    <n v="479"/>
    <x v="8"/>
  </r>
  <r>
    <n v="599489"/>
    <x v="0"/>
    <x v="1"/>
    <n v="40000"/>
    <n v="40000"/>
    <n v="0"/>
    <x v="0"/>
    <x v="1"/>
    <x v="2"/>
    <n v="497"/>
    <x v="0"/>
  </r>
  <r>
    <n v="599529"/>
    <x v="2"/>
    <x v="1"/>
    <n v="25000"/>
    <n v="25000"/>
    <n v="0"/>
    <x v="0"/>
    <x v="0"/>
    <x v="0"/>
    <n v="468"/>
    <x v="1"/>
  </r>
  <r>
    <n v="599531"/>
    <x v="0"/>
    <x v="0"/>
    <n v="35000"/>
    <n v="35000"/>
    <n v="0"/>
    <x v="0"/>
    <x v="0"/>
    <x v="1"/>
    <n v="438"/>
    <x v="3"/>
  </r>
  <r>
    <n v="599560"/>
    <x v="1"/>
    <x v="0"/>
    <n v="15000"/>
    <n v="15000"/>
    <n v="0"/>
    <x v="0"/>
    <x v="0"/>
    <x v="0"/>
    <n v="462"/>
    <x v="1"/>
  </r>
  <r>
    <n v="599607"/>
    <x v="0"/>
    <x v="1"/>
    <n v="20000"/>
    <n v="20000"/>
    <n v="0"/>
    <x v="0"/>
    <x v="1"/>
    <x v="0"/>
    <n v="509"/>
    <x v="0"/>
  </r>
  <r>
    <n v="599627"/>
    <x v="0"/>
    <x v="0"/>
    <n v="3000"/>
    <n v="3000"/>
    <n v="0"/>
    <x v="0"/>
    <x v="0"/>
    <x v="1"/>
    <n v="426"/>
    <x v="6"/>
  </r>
  <r>
    <n v="599629"/>
    <x v="0"/>
    <x v="0"/>
    <n v="30000"/>
    <n v="30000"/>
    <n v="0"/>
    <x v="0"/>
    <x v="1"/>
    <x v="2"/>
    <n v="439"/>
    <x v="3"/>
  </r>
  <r>
    <n v="599656"/>
    <x v="0"/>
    <x v="0"/>
    <n v="20000"/>
    <n v="20000"/>
    <n v="0"/>
    <x v="0"/>
    <x v="0"/>
    <x v="0"/>
    <n v="448"/>
    <x v="3"/>
  </r>
  <r>
    <n v="599657"/>
    <x v="0"/>
    <x v="0"/>
    <n v="30000"/>
    <n v="30000"/>
    <n v="0"/>
    <x v="0"/>
    <x v="1"/>
    <x v="2"/>
    <n v="539"/>
    <x v="9"/>
  </r>
  <r>
    <n v="599680"/>
    <x v="0"/>
    <x v="2"/>
    <n v="15000"/>
    <n v="15000"/>
    <n v="0"/>
    <x v="0"/>
    <x v="0"/>
    <x v="1"/>
    <n v="434"/>
    <x v="3"/>
  </r>
  <r>
    <n v="599704"/>
    <x v="0"/>
    <x v="1"/>
    <n v="10000"/>
    <n v="10000"/>
    <n v="0"/>
    <x v="0"/>
    <x v="1"/>
    <x v="0"/>
    <n v="499"/>
    <x v="0"/>
  </r>
  <r>
    <n v="599707"/>
    <x v="0"/>
    <x v="1"/>
    <n v="50000"/>
    <n v="50000"/>
    <n v="0"/>
    <x v="0"/>
    <x v="1"/>
    <x v="0"/>
    <n v="512"/>
    <x v="7"/>
  </r>
  <r>
    <n v="599714"/>
    <x v="0"/>
    <x v="1"/>
    <n v="10000"/>
    <n v="0"/>
    <n v="1"/>
    <x v="1"/>
    <x v="1"/>
    <x v="0"/>
    <n v="404"/>
    <x v="2"/>
  </r>
  <r>
    <n v="599715"/>
    <x v="2"/>
    <x v="2"/>
    <n v="35000"/>
    <n v="35000"/>
    <n v="0"/>
    <x v="0"/>
    <x v="1"/>
    <x v="2"/>
    <n v="479"/>
    <x v="8"/>
  </r>
  <r>
    <n v="599716"/>
    <x v="1"/>
    <x v="0"/>
    <n v="20000"/>
    <n v="0"/>
    <n v="1"/>
    <x v="1"/>
    <x v="1"/>
    <x v="0"/>
    <n v="415"/>
    <x v="6"/>
  </r>
  <r>
    <n v="599720"/>
    <x v="1"/>
    <x v="2"/>
    <n v="20000"/>
    <n v="20000"/>
    <n v="0"/>
    <x v="0"/>
    <x v="1"/>
    <x v="1"/>
    <n v="450"/>
    <x v="3"/>
  </r>
  <r>
    <n v="599723"/>
    <x v="1"/>
    <x v="0"/>
    <n v="20000"/>
    <n v="5000"/>
    <n v="1"/>
    <x v="1"/>
    <x v="1"/>
    <x v="0"/>
    <n v="472"/>
    <x v="8"/>
  </r>
  <r>
    <n v="599733"/>
    <x v="0"/>
    <x v="1"/>
    <n v="30000"/>
    <n v="30000"/>
    <n v="0"/>
    <x v="0"/>
    <x v="1"/>
    <x v="1"/>
    <n v="447"/>
    <x v="3"/>
  </r>
  <r>
    <n v="599738"/>
    <x v="0"/>
    <x v="0"/>
    <n v="25000"/>
    <n v="25000"/>
    <n v="0"/>
    <x v="0"/>
    <x v="0"/>
    <x v="0"/>
    <n v="482"/>
    <x v="8"/>
  </r>
  <r>
    <n v="599740"/>
    <x v="1"/>
    <x v="0"/>
    <n v="30000"/>
    <n v="30000"/>
    <n v="0"/>
    <x v="0"/>
    <x v="0"/>
    <x v="0"/>
    <n v="427"/>
    <x v="6"/>
  </r>
  <r>
    <n v="599745"/>
    <x v="0"/>
    <x v="0"/>
    <n v="25000"/>
    <n v="25000"/>
    <n v="0"/>
    <x v="0"/>
    <x v="1"/>
    <x v="1"/>
    <n v="445"/>
    <x v="3"/>
  </r>
  <r>
    <n v="599760"/>
    <x v="0"/>
    <x v="1"/>
    <n v="30000"/>
    <n v="30000"/>
    <n v="0"/>
    <x v="0"/>
    <x v="0"/>
    <x v="1"/>
    <n v="463"/>
    <x v="1"/>
  </r>
  <r>
    <n v="599762"/>
    <x v="0"/>
    <x v="0"/>
    <n v="30000"/>
    <n v="30000"/>
    <n v="0"/>
    <x v="0"/>
    <x v="1"/>
    <x v="0"/>
    <n v="560"/>
    <x v="10"/>
  </r>
  <r>
    <n v="599764"/>
    <x v="1"/>
    <x v="0"/>
    <n v="20000"/>
    <n v="20000"/>
    <n v="0"/>
    <x v="0"/>
    <x v="1"/>
    <x v="0"/>
    <n v="487"/>
    <x v="8"/>
  </r>
  <r>
    <n v="599767"/>
    <x v="1"/>
    <x v="0"/>
    <n v="5000"/>
    <n v="5000"/>
    <n v="0"/>
    <x v="0"/>
    <x v="1"/>
    <x v="0"/>
    <n v="454"/>
    <x v="1"/>
  </r>
  <r>
    <n v="599773"/>
    <x v="0"/>
    <x v="1"/>
    <n v="25000"/>
    <n v="25000"/>
    <n v="0"/>
    <x v="0"/>
    <x v="1"/>
    <x v="0"/>
    <n v="506"/>
    <x v="0"/>
  </r>
  <r>
    <n v="599788"/>
    <x v="1"/>
    <x v="0"/>
    <n v="500"/>
    <n v="500"/>
    <n v="0"/>
    <x v="0"/>
    <x v="1"/>
    <x v="2"/>
    <n v="499"/>
    <x v="0"/>
  </r>
  <r>
    <n v="599799"/>
    <x v="1"/>
    <x v="1"/>
    <n v="40000"/>
    <n v="40000"/>
    <n v="0"/>
    <x v="0"/>
    <x v="1"/>
    <x v="0"/>
    <n v="527"/>
    <x v="7"/>
  </r>
  <r>
    <n v="599800"/>
    <x v="0"/>
    <x v="0"/>
    <n v="15000"/>
    <n v="15000"/>
    <n v="0"/>
    <x v="0"/>
    <x v="0"/>
    <x v="1"/>
    <n v="421"/>
    <x v="6"/>
  </r>
  <r>
    <n v="599810"/>
    <x v="0"/>
    <x v="1"/>
    <n v="35000"/>
    <n v="35000"/>
    <n v="0"/>
    <x v="0"/>
    <x v="0"/>
    <x v="0"/>
    <n v="450"/>
    <x v="3"/>
  </r>
  <r>
    <n v="599813"/>
    <x v="1"/>
    <x v="0"/>
    <n v="20000"/>
    <n v="20000"/>
    <n v="0"/>
    <x v="0"/>
    <x v="0"/>
    <x v="1"/>
    <n v="423"/>
    <x v="6"/>
  </r>
  <r>
    <n v="599826"/>
    <x v="0"/>
    <x v="0"/>
    <n v="30000"/>
    <n v="30000"/>
    <n v="0"/>
    <x v="0"/>
    <x v="0"/>
    <x v="1"/>
    <n v="459"/>
    <x v="1"/>
  </r>
  <r>
    <n v="599828"/>
    <x v="1"/>
    <x v="0"/>
    <n v="45000"/>
    <n v="0"/>
    <n v="1"/>
    <x v="1"/>
    <x v="1"/>
    <x v="2"/>
    <n v="481"/>
    <x v="8"/>
  </r>
  <r>
    <n v="599831"/>
    <x v="2"/>
    <x v="0"/>
    <n v="25000"/>
    <n v="2950.3"/>
    <n v="1"/>
    <x v="1"/>
    <x v="0"/>
    <x v="1"/>
    <n v="432"/>
    <x v="3"/>
  </r>
  <r>
    <n v="599858"/>
    <x v="1"/>
    <x v="0"/>
    <n v="40000"/>
    <n v="40000"/>
    <n v="0"/>
    <x v="0"/>
    <x v="0"/>
    <x v="2"/>
    <n v="495"/>
    <x v="0"/>
  </r>
  <r>
    <n v="599861"/>
    <x v="2"/>
    <x v="2"/>
    <n v="35000"/>
    <n v="35000"/>
    <n v="0"/>
    <x v="0"/>
    <x v="1"/>
    <x v="0"/>
    <n v="548"/>
    <x v="9"/>
  </r>
  <r>
    <n v="599864"/>
    <x v="0"/>
    <x v="0"/>
    <n v="10000"/>
    <n v="10000"/>
    <n v="0"/>
    <x v="0"/>
    <x v="1"/>
    <x v="0"/>
    <n v="456"/>
    <x v="1"/>
  </r>
  <r>
    <n v="599870"/>
    <x v="0"/>
    <x v="1"/>
    <n v="25000"/>
    <n v="25000"/>
    <n v="0"/>
    <x v="0"/>
    <x v="0"/>
    <x v="1"/>
    <n v="539"/>
    <x v="9"/>
  </r>
  <r>
    <n v="599875"/>
    <x v="0"/>
    <x v="0"/>
    <n v="30000"/>
    <n v="0"/>
    <n v="1"/>
    <x v="1"/>
    <x v="0"/>
    <x v="2"/>
    <n v="453"/>
    <x v="1"/>
  </r>
  <r>
    <n v="599879"/>
    <x v="0"/>
    <x v="0"/>
    <n v="35000"/>
    <n v="35000"/>
    <n v="0"/>
    <x v="0"/>
    <x v="1"/>
    <x v="0"/>
    <n v="543"/>
    <x v="9"/>
  </r>
  <r>
    <n v="599911"/>
    <x v="0"/>
    <x v="0"/>
    <n v="35000"/>
    <n v="35000"/>
    <n v="0"/>
    <x v="0"/>
    <x v="1"/>
    <x v="1"/>
    <n v="476"/>
    <x v="8"/>
  </r>
  <r>
    <n v="599921"/>
    <x v="0"/>
    <x v="1"/>
    <n v="500"/>
    <n v="500"/>
    <n v="0"/>
    <x v="0"/>
    <x v="0"/>
    <x v="1"/>
    <n v="415"/>
    <x v="6"/>
  </r>
  <r>
    <n v="599926"/>
    <x v="0"/>
    <x v="0"/>
    <n v="30000"/>
    <n v="30000"/>
    <n v="0"/>
    <x v="0"/>
    <x v="1"/>
    <x v="0"/>
    <n v="471"/>
    <x v="8"/>
  </r>
  <r>
    <n v="599962"/>
    <x v="0"/>
    <x v="1"/>
    <n v="35000"/>
    <n v="35000"/>
    <n v="0"/>
    <x v="0"/>
    <x v="1"/>
    <x v="2"/>
    <n v="489"/>
    <x v="8"/>
  </r>
  <r>
    <n v="599994"/>
    <x v="0"/>
    <x v="0"/>
    <n v="25000"/>
    <n v="25000"/>
    <n v="0"/>
    <x v="0"/>
    <x v="0"/>
    <x v="0"/>
    <n v="494"/>
    <x v="0"/>
  </r>
  <r>
    <n v="599999"/>
    <x v="0"/>
    <x v="0"/>
    <n v="20000"/>
    <n v="20000"/>
    <n v="0"/>
    <x v="0"/>
    <x v="1"/>
    <x v="0"/>
    <n v="484"/>
    <x v="8"/>
  </r>
  <r>
    <n v="600022"/>
    <x v="2"/>
    <x v="0"/>
    <n v="35000"/>
    <n v="35000"/>
    <n v="0"/>
    <x v="0"/>
    <x v="1"/>
    <x v="0"/>
    <n v="540"/>
    <x v="9"/>
  </r>
  <r>
    <n v="600031"/>
    <x v="2"/>
    <x v="0"/>
    <n v="500"/>
    <n v="500"/>
    <n v="0"/>
    <x v="0"/>
    <x v="0"/>
    <x v="1"/>
    <n v="470"/>
    <x v="1"/>
  </r>
  <r>
    <n v="600060"/>
    <x v="1"/>
    <x v="0"/>
    <n v="30000"/>
    <n v="30000"/>
    <n v="0"/>
    <x v="0"/>
    <x v="1"/>
    <x v="2"/>
    <n v="518"/>
    <x v="7"/>
  </r>
  <r>
    <n v="600086"/>
    <x v="0"/>
    <x v="0"/>
    <n v="10000"/>
    <n v="10000"/>
    <n v="0"/>
    <x v="0"/>
    <x v="1"/>
    <x v="0"/>
    <n v="541"/>
    <x v="9"/>
  </r>
  <r>
    <n v="600087"/>
    <x v="1"/>
    <x v="0"/>
    <n v="30000"/>
    <n v="30000"/>
    <n v="0"/>
    <x v="0"/>
    <x v="0"/>
    <x v="1"/>
    <n v="432"/>
    <x v="3"/>
  </r>
  <r>
    <n v="600090"/>
    <x v="1"/>
    <x v="1"/>
    <n v="30000"/>
    <n v="30000"/>
    <n v="0"/>
    <x v="0"/>
    <x v="1"/>
    <x v="2"/>
    <n v="449"/>
    <x v="3"/>
  </r>
  <r>
    <n v="600100"/>
    <x v="0"/>
    <x v="1"/>
    <n v="500"/>
    <n v="500"/>
    <n v="0"/>
    <x v="0"/>
    <x v="0"/>
    <x v="1"/>
    <n v="479"/>
    <x v="8"/>
  </r>
  <r>
    <n v="600107"/>
    <x v="1"/>
    <x v="0"/>
    <n v="25000"/>
    <n v="25000"/>
    <n v="0"/>
    <x v="0"/>
    <x v="1"/>
    <x v="1"/>
    <n v="484"/>
    <x v="8"/>
  </r>
  <r>
    <n v="600135"/>
    <x v="1"/>
    <x v="0"/>
    <n v="40000"/>
    <n v="40000"/>
    <n v="0"/>
    <x v="0"/>
    <x v="0"/>
    <x v="1"/>
    <n v="383"/>
    <x v="4"/>
  </r>
  <r>
    <n v="600139"/>
    <x v="0"/>
    <x v="0"/>
    <n v="10000"/>
    <n v="10000"/>
    <n v="0"/>
    <x v="0"/>
    <x v="0"/>
    <x v="1"/>
    <n v="449"/>
    <x v="3"/>
  </r>
  <r>
    <n v="600150"/>
    <x v="0"/>
    <x v="0"/>
    <n v="25000"/>
    <n v="25000"/>
    <n v="0"/>
    <x v="0"/>
    <x v="1"/>
    <x v="2"/>
    <n v="479"/>
    <x v="8"/>
  </r>
  <r>
    <n v="600164"/>
    <x v="0"/>
    <x v="0"/>
    <n v="26500"/>
    <n v="26500"/>
    <n v="0"/>
    <x v="0"/>
    <x v="1"/>
    <x v="1"/>
    <n v="462"/>
    <x v="1"/>
  </r>
  <r>
    <n v="600168"/>
    <x v="1"/>
    <x v="0"/>
    <n v="500"/>
    <n v="500"/>
    <n v="0"/>
    <x v="0"/>
    <x v="1"/>
    <x v="2"/>
    <n v="468"/>
    <x v="1"/>
  </r>
  <r>
    <n v="600177"/>
    <x v="0"/>
    <x v="0"/>
    <n v="35000"/>
    <n v="35000"/>
    <n v="0"/>
    <x v="0"/>
    <x v="1"/>
    <x v="0"/>
    <n v="521"/>
    <x v="7"/>
  </r>
  <r>
    <n v="600178"/>
    <x v="0"/>
    <x v="1"/>
    <n v="30000"/>
    <n v="30000"/>
    <n v="0"/>
    <x v="0"/>
    <x v="1"/>
    <x v="0"/>
    <n v="464"/>
    <x v="1"/>
  </r>
  <r>
    <n v="600186"/>
    <x v="1"/>
    <x v="0"/>
    <n v="35000"/>
    <n v="35000"/>
    <n v="0"/>
    <x v="0"/>
    <x v="0"/>
    <x v="1"/>
    <n v="427"/>
    <x v="6"/>
  </r>
  <r>
    <n v="600192"/>
    <x v="1"/>
    <x v="1"/>
    <n v="1000"/>
    <n v="1000"/>
    <n v="0"/>
    <x v="0"/>
    <x v="1"/>
    <x v="0"/>
    <n v="467"/>
    <x v="1"/>
  </r>
  <r>
    <n v="600203"/>
    <x v="0"/>
    <x v="1"/>
    <n v="10000"/>
    <n v="10000"/>
    <n v="0"/>
    <x v="0"/>
    <x v="0"/>
    <x v="1"/>
    <n v="530"/>
    <x v="7"/>
  </r>
  <r>
    <n v="600205"/>
    <x v="1"/>
    <x v="0"/>
    <n v="5000"/>
    <n v="5000"/>
    <n v="0"/>
    <x v="0"/>
    <x v="0"/>
    <x v="1"/>
    <n v="391"/>
    <x v="2"/>
  </r>
  <r>
    <n v="600254"/>
    <x v="0"/>
    <x v="1"/>
    <n v="500"/>
    <n v="500"/>
    <n v="0"/>
    <x v="0"/>
    <x v="1"/>
    <x v="0"/>
    <n v="488"/>
    <x v="8"/>
  </r>
  <r>
    <n v="600259"/>
    <x v="1"/>
    <x v="0"/>
    <n v="20000"/>
    <n v="0"/>
    <n v="1"/>
    <x v="1"/>
    <x v="0"/>
    <x v="2"/>
    <n v="418"/>
    <x v="6"/>
  </r>
  <r>
    <n v="600285"/>
    <x v="0"/>
    <x v="0"/>
    <n v="20000"/>
    <n v="20000"/>
    <n v="0"/>
    <x v="0"/>
    <x v="1"/>
    <x v="1"/>
    <n v="510"/>
    <x v="0"/>
  </r>
  <r>
    <n v="600300"/>
    <x v="0"/>
    <x v="1"/>
    <n v="15000"/>
    <n v="15000"/>
    <n v="0"/>
    <x v="0"/>
    <x v="1"/>
    <x v="1"/>
    <n v="528"/>
    <x v="7"/>
  </r>
  <r>
    <n v="600301"/>
    <x v="1"/>
    <x v="0"/>
    <n v="25000"/>
    <n v="25000"/>
    <n v="0"/>
    <x v="0"/>
    <x v="0"/>
    <x v="1"/>
    <n v="411"/>
    <x v="6"/>
  </r>
  <r>
    <n v="600310"/>
    <x v="2"/>
    <x v="1"/>
    <n v="500"/>
    <n v="500"/>
    <n v="0"/>
    <x v="0"/>
    <x v="0"/>
    <x v="1"/>
    <n v="431"/>
    <x v="3"/>
  </r>
  <r>
    <n v="600370"/>
    <x v="1"/>
    <x v="1"/>
    <n v="30000"/>
    <n v="30000"/>
    <n v="0"/>
    <x v="0"/>
    <x v="0"/>
    <x v="1"/>
    <n v="468"/>
    <x v="1"/>
  </r>
  <r>
    <n v="600379"/>
    <x v="1"/>
    <x v="0"/>
    <n v="1000"/>
    <n v="1000"/>
    <n v="0"/>
    <x v="0"/>
    <x v="1"/>
    <x v="2"/>
    <n v="468"/>
    <x v="1"/>
  </r>
  <r>
    <n v="600425"/>
    <x v="0"/>
    <x v="0"/>
    <n v="20000"/>
    <n v="20000"/>
    <n v="0"/>
    <x v="0"/>
    <x v="1"/>
    <x v="2"/>
    <n v="470"/>
    <x v="1"/>
  </r>
  <r>
    <n v="600431"/>
    <x v="0"/>
    <x v="2"/>
    <n v="16000"/>
    <n v="16000"/>
    <n v="0"/>
    <x v="0"/>
    <x v="1"/>
    <x v="1"/>
    <n v="501"/>
    <x v="0"/>
  </r>
  <r>
    <n v="600444"/>
    <x v="1"/>
    <x v="0"/>
    <n v="25000"/>
    <n v="25000"/>
    <n v="0"/>
    <x v="0"/>
    <x v="1"/>
    <x v="0"/>
    <n v="448"/>
    <x v="3"/>
  </r>
  <r>
    <n v="600448"/>
    <x v="1"/>
    <x v="0"/>
    <n v="30000"/>
    <n v="30000"/>
    <n v="0"/>
    <x v="0"/>
    <x v="0"/>
    <x v="1"/>
    <n v="415"/>
    <x v="6"/>
  </r>
  <r>
    <n v="600449"/>
    <x v="0"/>
    <x v="1"/>
    <n v="7000"/>
    <n v="7000"/>
    <n v="0"/>
    <x v="0"/>
    <x v="1"/>
    <x v="2"/>
    <n v="520"/>
    <x v="7"/>
  </r>
  <r>
    <n v="600455"/>
    <x v="0"/>
    <x v="1"/>
    <n v="1500"/>
    <n v="1500"/>
    <n v="0"/>
    <x v="0"/>
    <x v="0"/>
    <x v="1"/>
    <n v="425"/>
    <x v="6"/>
  </r>
  <r>
    <n v="600464"/>
    <x v="0"/>
    <x v="0"/>
    <n v="50000"/>
    <n v="50000"/>
    <n v="0"/>
    <x v="0"/>
    <x v="1"/>
    <x v="1"/>
    <n v="429"/>
    <x v="6"/>
  </r>
  <r>
    <n v="600465"/>
    <x v="1"/>
    <x v="0"/>
    <n v="20000"/>
    <n v="20000"/>
    <n v="0"/>
    <x v="0"/>
    <x v="1"/>
    <x v="0"/>
    <n v="404"/>
    <x v="2"/>
  </r>
  <r>
    <n v="600490"/>
    <x v="0"/>
    <x v="1"/>
    <n v="45000"/>
    <n v="45000"/>
    <n v="0"/>
    <x v="0"/>
    <x v="0"/>
    <x v="0"/>
    <n v="513"/>
    <x v="7"/>
  </r>
  <r>
    <n v="600493"/>
    <x v="1"/>
    <x v="0"/>
    <n v="30000"/>
    <n v="30000"/>
    <n v="0"/>
    <x v="0"/>
    <x v="1"/>
    <x v="2"/>
    <n v="432"/>
    <x v="3"/>
  </r>
  <r>
    <n v="600500"/>
    <x v="0"/>
    <x v="1"/>
    <n v="40000"/>
    <n v="40000"/>
    <n v="0"/>
    <x v="0"/>
    <x v="0"/>
    <x v="0"/>
    <n v="432"/>
    <x v="3"/>
  </r>
  <r>
    <n v="600512"/>
    <x v="0"/>
    <x v="0"/>
    <n v="30000"/>
    <n v="30000"/>
    <n v="0"/>
    <x v="0"/>
    <x v="0"/>
    <x v="1"/>
    <n v="430"/>
    <x v="6"/>
  </r>
  <r>
    <n v="600523"/>
    <x v="0"/>
    <x v="1"/>
    <n v="10000"/>
    <n v="10000"/>
    <n v="0"/>
    <x v="0"/>
    <x v="1"/>
    <x v="1"/>
    <n v="529"/>
    <x v="7"/>
  </r>
  <r>
    <n v="600526"/>
    <x v="1"/>
    <x v="0"/>
    <n v="30000"/>
    <n v="0"/>
    <n v="1"/>
    <x v="1"/>
    <x v="0"/>
    <x v="1"/>
    <n v="449"/>
    <x v="3"/>
  </r>
  <r>
    <n v="600530"/>
    <x v="0"/>
    <x v="1"/>
    <n v="14000"/>
    <n v="14000"/>
    <n v="0"/>
    <x v="0"/>
    <x v="0"/>
    <x v="1"/>
    <n v="524"/>
    <x v="7"/>
  </r>
  <r>
    <n v="600552"/>
    <x v="0"/>
    <x v="0"/>
    <n v="20000"/>
    <n v="20000"/>
    <n v="0"/>
    <x v="0"/>
    <x v="1"/>
    <x v="1"/>
    <n v="455"/>
    <x v="1"/>
  </r>
  <r>
    <n v="600555"/>
    <x v="0"/>
    <x v="1"/>
    <n v="500"/>
    <n v="500"/>
    <n v="0"/>
    <x v="0"/>
    <x v="0"/>
    <x v="1"/>
    <n v="444"/>
    <x v="3"/>
  </r>
  <r>
    <n v="600557"/>
    <x v="1"/>
    <x v="1"/>
    <n v="3000"/>
    <n v="3000"/>
    <n v="0"/>
    <x v="0"/>
    <x v="0"/>
    <x v="1"/>
    <n v="411"/>
    <x v="6"/>
  </r>
  <r>
    <n v="600591"/>
    <x v="0"/>
    <x v="0"/>
    <n v="41000"/>
    <n v="41000"/>
    <n v="0"/>
    <x v="0"/>
    <x v="0"/>
    <x v="0"/>
    <n v="420"/>
    <x v="6"/>
  </r>
  <r>
    <n v="600595"/>
    <x v="0"/>
    <x v="0"/>
    <n v="35000"/>
    <n v="35000"/>
    <n v="0"/>
    <x v="0"/>
    <x v="1"/>
    <x v="0"/>
    <n v="508"/>
    <x v="0"/>
  </r>
  <r>
    <n v="600599"/>
    <x v="1"/>
    <x v="0"/>
    <n v="1000"/>
    <n v="1000"/>
    <n v="0"/>
    <x v="0"/>
    <x v="1"/>
    <x v="1"/>
    <n v="446"/>
    <x v="3"/>
  </r>
  <r>
    <n v="600636"/>
    <x v="1"/>
    <x v="0"/>
    <n v="17000"/>
    <n v="17000"/>
    <n v="0"/>
    <x v="0"/>
    <x v="0"/>
    <x v="0"/>
    <n v="448"/>
    <x v="3"/>
  </r>
  <r>
    <n v="600643"/>
    <x v="0"/>
    <x v="0"/>
    <n v="40000"/>
    <n v="40000"/>
    <n v="0"/>
    <x v="0"/>
    <x v="1"/>
    <x v="0"/>
    <n v="522"/>
    <x v="7"/>
  </r>
  <r>
    <n v="600653"/>
    <x v="1"/>
    <x v="0"/>
    <n v="20000"/>
    <n v="0"/>
    <n v="1"/>
    <x v="1"/>
    <x v="1"/>
    <x v="1"/>
    <n v="407"/>
    <x v="2"/>
  </r>
  <r>
    <n v="600658"/>
    <x v="0"/>
    <x v="1"/>
    <n v="35000"/>
    <n v="35000"/>
    <n v="0"/>
    <x v="0"/>
    <x v="1"/>
    <x v="0"/>
    <n v="556"/>
    <x v="10"/>
  </r>
  <r>
    <n v="600677"/>
    <x v="0"/>
    <x v="1"/>
    <n v="25000"/>
    <n v="25000"/>
    <n v="0"/>
    <x v="0"/>
    <x v="0"/>
    <x v="1"/>
    <n v="349"/>
    <x v="11"/>
  </r>
  <r>
    <n v="600715"/>
    <x v="0"/>
    <x v="1"/>
    <n v="40000"/>
    <n v="40000"/>
    <n v="0"/>
    <x v="0"/>
    <x v="1"/>
    <x v="1"/>
    <n v="458"/>
    <x v="1"/>
  </r>
  <r>
    <n v="600728"/>
    <x v="0"/>
    <x v="0"/>
    <n v="20000"/>
    <n v="20000"/>
    <n v="0"/>
    <x v="0"/>
    <x v="1"/>
    <x v="0"/>
    <n v="467"/>
    <x v="1"/>
  </r>
  <r>
    <n v="600745"/>
    <x v="0"/>
    <x v="2"/>
    <n v="3000"/>
    <n v="3000"/>
    <n v="0"/>
    <x v="0"/>
    <x v="0"/>
    <x v="1"/>
    <n v="434"/>
    <x v="3"/>
  </r>
  <r>
    <n v="600751"/>
    <x v="1"/>
    <x v="0"/>
    <n v="30000"/>
    <n v="30000"/>
    <n v="0"/>
    <x v="0"/>
    <x v="0"/>
    <x v="1"/>
    <n v="412"/>
    <x v="6"/>
  </r>
  <r>
    <n v="600762"/>
    <x v="0"/>
    <x v="0"/>
    <n v="20000"/>
    <n v="20000"/>
    <n v="0"/>
    <x v="0"/>
    <x v="0"/>
    <x v="1"/>
    <n v="483"/>
    <x v="8"/>
  </r>
  <r>
    <n v="600778"/>
    <x v="0"/>
    <x v="0"/>
    <n v="40000"/>
    <n v="40000"/>
    <n v="0"/>
    <x v="0"/>
    <x v="0"/>
    <x v="0"/>
    <n v="494"/>
    <x v="0"/>
  </r>
  <r>
    <n v="600785"/>
    <x v="0"/>
    <x v="0"/>
    <n v="4200"/>
    <n v="4200"/>
    <n v="0"/>
    <x v="0"/>
    <x v="1"/>
    <x v="1"/>
    <n v="443"/>
    <x v="3"/>
  </r>
  <r>
    <n v="600788"/>
    <x v="0"/>
    <x v="0"/>
    <n v="5000"/>
    <n v="5000"/>
    <n v="0"/>
    <x v="0"/>
    <x v="0"/>
    <x v="0"/>
    <n v="440"/>
    <x v="3"/>
  </r>
  <r>
    <n v="600808"/>
    <x v="0"/>
    <x v="1"/>
    <n v="5000"/>
    <n v="5000"/>
    <n v="0"/>
    <x v="0"/>
    <x v="0"/>
    <x v="0"/>
    <n v="501"/>
    <x v="0"/>
  </r>
  <r>
    <n v="600828"/>
    <x v="2"/>
    <x v="2"/>
    <n v="20000"/>
    <n v="20000"/>
    <n v="0"/>
    <x v="0"/>
    <x v="0"/>
    <x v="1"/>
    <n v="415"/>
    <x v="6"/>
  </r>
  <r>
    <n v="600925"/>
    <x v="1"/>
    <x v="0"/>
    <n v="22000"/>
    <n v="22000"/>
    <n v="0"/>
    <x v="0"/>
    <x v="1"/>
    <x v="1"/>
    <n v="393"/>
    <x v="2"/>
  </r>
  <r>
    <n v="600929"/>
    <x v="1"/>
    <x v="1"/>
    <n v="25000"/>
    <n v="25000"/>
    <n v="0"/>
    <x v="0"/>
    <x v="0"/>
    <x v="1"/>
    <n v="380"/>
    <x v="4"/>
  </r>
  <r>
    <n v="600939"/>
    <x v="0"/>
    <x v="0"/>
    <n v="30000"/>
    <n v="30000"/>
    <n v="0"/>
    <x v="0"/>
    <x v="1"/>
    <x v="1"/>
    <n v="441"/>
    <x v="3"/>
  </r>
  <r>
    <n v="600943"/>
    <x v="1"/>
    <x v="1"/>
    <n v="25000"/>
    <n v="25000"/>
    <n v="0"/>
    <x v="0"/>
    <x v="0"/>
    <x v="1"/>
    <n v="448"/>
    <x v="3"/>
  </r>
  <r>
    <n v="600956"/>
    <x v="0"/>
    <x v="0"/>
    <n v="30000"/>
    <n v="30000"/>
    <n v="0"/>
    <x v="0"/>
    <x v="0"/>
    <x v="1"/>
    <n v="465"/>
    <x v="1"/>
  </r>
  <r>
    <n v="600971"/>
    <x v="2"/>
    <x v="1"/>
    <n v="30000"/>
    <n v="30000"/>
    <n v="0"/>
    <x v="0"/>
    <x v="1"/>
    <x v="1"/>
    <n v="465"/>
    <x v="1"/>
  </r>
  <r>
    <n v="600979"/>
    <x v="1"/>
    <x v="0"/>
    <n v="500"/>
    <n v="500"/>
    <n v="0"/>
    <x v="0"/>
    <x v="1"/>
    <x v="1"/>
    <n v="403"/>
    <x v="2"/>
  </r>
  <r>
    <n v="600980"/>
    <x v="1"/>
    <x v="0"/>
    <n v="500"/>
    <n v="500"/>
    <n v="0"/>
    <x v="0"/>
    <x v="1"/>
    <x v="1"/>
    <n v="389"/>
    <x v="4"/>
  </r>
  <r>
    <n v="600984"/>
    <x v="0"/>
    <x v="0"/>
    <n v="30000"/>
    <n v="30000"/>
    <n v="0"/>
    <x v="0"/>
    <x v="1"/>
    <x v="0"/>
    <n v="453"/>
    <x v="1"/>
  </r>
  <r>
    <n v="600997"/>
    <x v="0"/>
    <x v="1"/>
    <n v="10000"/>
    <n v="10000"/>
    <n v="0"/>
    <x v="0"/>
    <x v="0"/>
    <x v="1"/>
    <n v="441"/>
    <x v="3"/>
  </r>
  <r>
    <n v="601025"/>
    <x v="1"/>
    <x v="0"/>
    <n v="10000"/>
    <n v="10000"/>
    <n v="0"/>
    <x v="0"/>
    <x v="1"/>
    <x v="0"/>
    <n v="404"/>
    <x v="2"/>
  </r>
  <r>
    <n v="601048"/>
    <x v="1"/>
    <x v="0"/>
    <n v="10000"/>
    <n v="10000"/>
    <n v="0"/>
    <x v="0"/>
    <x v="1"/>
    <x v="1"/>
    <n v="507"/>
    <x v="0"/>
  </r>
  <r>
    <n v="601055"/>
    <x v="2"/>
    <x v="2"/>
    <n v="30000"/>
    <n v="30000"/>
    <n v="0"/>
    <x v="0"/>
    <x v="0"/>
    <x v="1"/>
    <n v="372"/>
    <x v="4"/>
  </r>
  <r>
    <n v="601089"/>
    <x v="1"/>
    <x v="0"/>
    <n v="10000"/>
    <n v="10000"/>
    <n v="0"/>
    <x v="0"/>
    <x v="1"/>
    <x v="1"/>
    <n v="482"/>
    <x v="8"/>
  </r>
  <r>
    <n v="601108"/>
    <x v="1"/>
    <x v="0"/>
    <n v="3000"/>
    <n v="3000"/>
    <n v="0"/>
    <x v="0"/>
    <x v="0"/>
    <x v="1"/>
    <n v="397"/>
    <x v="2"/>
  </r>
  <r>
    <n v="601109"/>
    <x v="1"/>
    <x v="0"/>
    <n v="6000"/>
    <n v="6000"/>
    <n v="0"/>
    <x v="0"/>
    <x v="0"/>
    <x v="0"/>
    <n v="393"/>
    <x v="2"/>
  </r>
  <r>
    <n v="601114"/>
    <x v="0"/>
    <x v="1"/>
    <n v="30000"/>
    <n v="30000"/>
    <n v="0"/>
    <x v="0"/>
    <x v="1"/>
    <x v="0"/>
    <n v="532"/>
    <x v="9"/>
  </r>
  <r>
    <n v="601158"/>
    <x v="1"/>
    <x v="0"/>
    <n v="35000"/>
    <n v="35000"/>
    <n v="0"/>
    <x v="0"/>
    <x v="0"/>
    <x v="1"/>
    <n v="445"/>
    <x v="3"/>
  </r>
  <r>
    <n v="601191"/>
    <x v="0"/>
    <x v="1"/>
    <n v="3000"/>
    <n v="3000"/>
    <n v="0"/>
    <x v="0"/>
    <x v="0"/>
    <x v="0"/>
    <n v="435"/>
    <x v="3"/>
  </r>
  <r>
    <n v="601201"/>
    <x v="1"/>
    <x v="2"/>
    <n v="50000"/>
    <n v="50000"/>
    <n v="0"/>
    <x v="0"/>
    <x v="1"/>
    <x v="1"/>
    <n v="473"/>
    <x v="8"/>
  </r>
  <r>
    <n v="601204"/>
    <x v="1"/>
    <x v="0"/>
    <n v="35000"/>
    <n v="35000"/>
    <n v="0"/>
    <x v="0"/>
    <x v="1"/>
    <x v="1"/>
    <n v="442"/>
    <x v="3"/>
  </r>
  <r>
    <n v="601246"/>
    <x v="1"/>
    <x v="0"/>
    <n v="10000"/>
    <n v="10000"/>
    <n v="0"/>
    <x v="0"/>
    <x v="0"/>
    <x v="1"/>
    <n v="378"/>
    <x v="4"/>
  </r>
  <r>
    <n v="601264"/>
    <x v="2"/>
    <x v="1"/>
    <n v="40000"/>
    <n v="40000"/>
    <n v="0"/>
    <x v="0"/>
    <x v="1"/>
    <x v="0"/>
    <n v="496"/>
    <x v="0"/>
  </r>
  <r>
    <n v="601317"/>
    <x v="1"/>
    <x v="0"/>
    <n v="10000"/>
    <n v="10000"/>
    <n v="0"/>
    <x v="0"/>
    <x v="0"/>
    <x v="1"/>
    <n v="359"/>
    <x v="5"/>
  </r>
  <r>
    <n v="601326"/>
    <x v="0"/>
    <x v="0"/>
    <n v="30000"/>
    <n v="30000"/>
    <n v="0"/>
    <x v="0"/>
    <x v="0"/>
    <x v="0"/>
    <n v="442"/>
    <x v="3"/>
  </r>
  <r>
    <n v="601340"/>
    <x v="1"/>
    <x v="1"/>
    <n v="25000"/>
    <n v="25000"/>
    <n v="0"/>
    <x v="0"/>
    <x v="0"/>
    <x v="1"/>
    <n v="399"/>
    <x v="2"/>
  </r>
  <r>
    <n v="601372"/>
    <x v="0"/>
    <x v="0"/>
    <n v="20000"/>
    <n v="20000"/>
    <n v="0"/>
    <x v="0"/>
    <x v="0"/>
    <x v="0"/>
    <n v="428"/>
    <x v="6"/>
  </r>
  <r>
    <n v="601542"/>
    <x v="0"/>
    <x v="2"/>
    <n v="10000"/>
    <n v="10000"/>
    <n v="0"/>
    <x v="0"/>
    <x v="1"/>
    <x v="1"/>
    <n v="536"/>
    <x v="9"/>
  </r>
  <r>
    <n v="601551"/>
    <x v="0"/>
    <x v="1"/>
    <n v="30000"/>
    <n v="30000"/>
    <n v="0"/>
    <x v="0"/>
    <x v="0"/>
    <x v="1"/>
    <n v="511"/>
    <x v="7"/>
  </r>
  <r>
    <n v="601558"/>
    <x v="0"/>
    <x v="0"/>
    <n v="20000"/>
    <n v="20000"/>
    <n v="0"/>
    <x v="0"/>
    <x v="1"/>
    <x v="0"/>
    <n v="442"/>
    <x v="3"/>
  </r>
  <r>
    <n v="601573"/>
    <x v="1"/>
    <x v="2"/>
    <n v="5000"/>
    <n v="5000"/>
    <n v="0"/>
    <x v="0"/>
    <x v="1"/>
    <x v="1"/>
    <n v="437"/>
    <x v="3"/>
  </r>
  <r>
    <n v="601584"/>
    <x v="0"/>
    <x v="1"/>
    <n v="30000"/>
    <n v="30000"/>
    <n v="0"/>
    <x v="0"/>
    <x v="1"/>
    <x v="0"/>
    <n v="439"/>
    <x v="3"/>
  </r>
  <r>
    <n v="601597"/>
    <x v="1"/>
    <x v="0"/>
    <n v="35000"/>
    <n v="35000"/>
    <n v="0"/>
    <x v="0"/>
    <x v="1"/>
    <x v="2"/>
    <n v="496"/>
    <x v="0"/>
  </r>
  <r>
    <n v="601623"/>
    <x v="0"/>
    <x v="0"/>
    <n v="25000"/>
    <n v="25000"/>
    <n v="0"/>
    <x v="0"/>
    <x v="0"/>
    <x v="0"/>
    <n v="421"/>
    <x v="6"/>
  </r>
  <r>
    <n v="601637"/>
    <x v="1"/>
    <x v="0"/>
    <n v="20000"/>
    <n v="20000"/>
    <n v="0"/>
    <x v="0"/>
    <x v="1"/>
    <x v="0"/>
    <n v="434"/>
    <x v="3"/>
  </r>
  <r>
    <n v="601684"/>
    <x v="0"/>
    <x v="1"/>
    <n v="10000"/>
    <n v="10000"/>
    <n v="0"/>
    <x v="0"/>
    <x v="0"/>
    <x v="1"/>
    <n v="391"/>
    <x v="2"/>
  </r>
  <r>
    <n v="601726"/>
    <x v="0"/>
    <x v="1"/>
    <n v="15000"/>
    <n v="15000"/>
    <n v="0"/>
    <x v="0"/>
    <x v="0"/>
    <x v="2"/>
    <n v="488"/>
    <x v="8"/>
  </r>
  <r>
    <n v="601790"/>
    <x v="1"/>
    <x v="0"/>
    <n v="500"/>
    <n v="500"/>
    <n v="0"/>
    <x v="0"/>
    <x v="0"/>
    <x v="1"/>
    <n v="449"/>
    <x v="3"/>
  </r>
  <r>
    <n v="601808"/>
    <x v="0"/>
    <x v="0"/>
    <n v="40000"/>
    <n v="40000"/>
    <n v="0"/>
    <x v="0"/>
    <x v="1"/>
    <x v="2"/>
    <n v="433"/>
    <x v="3"/>
  </r>
  <r>
    <n v="601820"/>
    <x v="0"/>
    <x v="1"/>
    <n v="30000"/>
    <n v="30000"/>
    <n v="0"/>
    <x v="0"/>
    <x v="1"/>
    <x v="2"/>
    <n v="438"/>
    <x v="3"/>
  </r>
  <r>
    <n v="601841"/>
    <x v="0"/>
    <x v="1"/>
    <n v="15000"/>
    <n v="15000"/>
    <n v="0"/>
    <x v="0"/>
    <x v="1"/>
    <x v="2"/>
    <n v="486"/>
    <x v="8"/>
  </r>
  <r>
    <n v="601849"/>
    <x v="0"/>
    <x v="0"/>
    <n v="35452"/>
    <n v="35452"/>
    <n v="0"/>
    <x v="0"/>
    <x v="1"/>
    <x v="0"/>
    <n v="473"/>
    <x v="8"/>
  </r>
  <r>
    <n v="601852"/>
    <x v="0"/>
    <x v="0"/>
    <n v="50000"/>
    <n v="50000"/>
    <n v="0"/>
    <x v="0"/>
    <x v="1"/>
    <x v="2"/>
    <n v="515"/>
    <x v="7"/>
  </r>
  <r>
    <n v="601861"/>
    <x v="0"/>
    <x v="1"/>
    <n v="30000"/>
    <n v="30000"/>
    <n v="0"/>
    <x v="0"/>
    <x v="1"/>
    <x v="1"/>
    <n v="464"/>
    <x v="1"/>
  </r>
  <r>
    <n v="601911"/>
    <x v="2"/>
    <x v="0"/>
    <n v="12000"/>
    <n v="12000"/>
    <n v="0"/>
    <x v="0"/>
    <x v="0"/>
    <x v="1"/>
    <n v="479"/>
    <x v="8"/>
  </r>
  <r>
    <n v="601919"/>
    <x v="0"/>
    <x v="1"/>
    <n v="35000"/>
    <n v="35000"/>
    <n v="0"/>
    <x v="0"/>
    <x v="1"/>
    <x v="1"/>
    <n v="465"/>
    <x v="1"/>
  </r>
  <r>
    <n v="601927"/>
    <x v="2"/>
    <x v="2"/>
    <n v="25000"/>
    <n v="25000"/>
    <n v="0"/>
    <x v="0"/>
    <x v="0"/>
    <x v="1"/>
    <n v="455"/>
    <x v="1"/>
  </r>
  <r>
    <n v="601936"/>
    <x v="0"/>
    <x v="2"/>
    <n v="20000"/>
    <n v="20000"/>
    <n v="0"/>
    <x v="0"/>
    <x v="0"/>
    <x v="1"/>
    <n v="426"/>
    <x v="6"/>
  </r>
  <r>
    <n v="601957"/>
    <x v="1"/>
    <x v="0"/>
    <n v="500"/>
    <n v="500"/>
    <n v="0"/>
    <x v="0"/>
    <x v="1"/>
    <x v="0"/>
    <n v="469"/>
    <x v="1"/>
  </r>
  <r>
    <n v="601960"/>
    <x v="0"/>
    <x v="2"/>
    <n v="30000"/>
    <n v="30000"/>
    <n v="0"/>
    <x v="0"/>
    <x v="1"/>
    <x v="1"/>
    <n v="486"/>
    <x v="8"/>
  </r>
  <r>
    <n v="601994"/>
    <x v="0"/>
    <x v="0"/>
    <n v="500"/>
    <n v="500"/>
    <n v="0"/>
    <x v="0"/>
    <x v="0"/>
    <x v="0"/>
    <n v="467"/>
    <x v="1"/>
  </r>
  <r>
    <n v="602021"/>
    <x v="0"/>
    <x v="1"/>
    <n v="3000"/>
    <n v="3000"/>
    <n v="0"/>
    <x v="0"/>
    <x v="1"/>
    <x v="0"/>
    <n v="493"/>
    <x v="0"/>
  </r>
  <r>
    <n v="602022"/>
    <x v="1"/>
    <x v="0"/>
    <n v="500"/>
    <n v="500"/>
    <n v="0"/>
    <x v="0"/>
    <x v="0"/>
    <x v="1"/>
    <n v="415"/>
    <x v="6"/>
  </r>
  <r>
    <n v="602043"/>
    <x v="1"/>
    <x v="0"/>
    <n v="25000"/>
    <n v="0"/>
    <n v="1"/>
    <x v="1"/>
    <x v="1"/>
    <x v="1"/>
    <n v="508"/>
    <x v="0"/>
  </r>
  <r>
    <n v="602069"/>
    <x v="1"/>
    <x v="1"/>
    <n v="1000"/>
    <n v="1000"/>
    <n v="0"/>
    <x v="0"/>
    <x v="0"/>
    <x v="1"/>
    <n v="437"/>
    <x v="3"/>
  </r>
  <r>
    <n v="602073"/>
    <x v="0"/>
    <x v="0"/>
    <n v="40000"/>
    <n v="40000"/>
    <n v="0"/>
    <x v="0"/>
    <x v="1"/>
    <x v="1"/>
    <n v="435"/>
    <x v="3"/>
  </r>
  <r>
    <n v="602075"/>
    <x v="0"/>
    <x v="1"/>
    <n v="15000"/>
    <n v="15000"/>
    <n v="0"/>
    <x v="0"/>
    <x v="1"/>
    <x v="1"/>
    <n v="440"/>
    <x v="3"/>
  </r>
  <r>
    <n v="602076"/>
    <x v="1"/>
    <x v="0"/>
    <n v="14000"/>
    <n v="14000"/>
    <n v="0"/>
    <x v="0"/>
    <x v="0"/>
    <x v="1"/>
    <n v="502"/>
    <x v="0"/>
  </r>
  <r>
    <n v="602095"/>
    <x v="0"/>
    <x v="1"/>
    <n v="35000"/>
    <n v="35000"/>
    <n v="0"/>
    <x v="0"/>
    <x v="1"/>
    <x v="0"/>
    <n v="438"/>
    <x v="3"/>
  </r>
  <r>
    <n v="602107"/>
    <x v="0"/>
    <x v="0"/>
    <n v="13000"/>
    <n v="13000"/>
    <n v="0"/>
    <x v="0"/>
    <x v="0"/>
    <x v="1"/>
    <n v="492"/>
    <x v="0"/>
  </r>
  <r>
    <n v="602111"/>
    <x v="1"/>
    <x v="1"/>
    <n v="20000"/>
    <n v="20000"/>
    <n v="0"/>
    <x v="0"/>
    <x v="0"/>
    <x v="1"/>
    <n v="409"/>
    <x v="2"/>
  </r>
  <r>
    <n v="602115"/>
    <x v="0"/>
    <x v="1"/>
    <n v="10000"/>
    <n v="10000"/>
    <n v="0"/>
    <x v="0"/>
    <x v="1"/>
    <x v="0"/>
    <n v="540"/>
    <x v="9"/>
  </r>
  <r>
    <n v="602117"/>
    <x v="0"/>
    <x v="2"/>
    <n v="10000"/>
    <n v="10000"/>
    <n v="0"/>
    <x v="0"/>
    <x v="0"/>
    <x v="0"/>
    <n v="468"/>
    <x v="1"/>
  </r>
  <r>
    <n v="602120"/>
    <x v="0"/>
    <x v="0"/>
    <n v="20000"/>
    <n v="20000"/>
    <n v="0"/>
    <x v="0"/>
    <x v="0"/>
    <x v="1"/>
    <n v="442"/>
    <x v="3"/>
  </r>
  <r>
    <n v="602128"/>
    <x v="1"/>
    <x v="0"/>
    <n v="35000"/>
    <n v="35000"/>
    <n v="0"/>
    <x v="0"/>
    <x v="0"/>
    <x v="2"/>
    <n v="461"/>
    <x v="1"/>
  </r>
  <r>
    <n v="602156"/>
    <x v="1"/>
    <x v="0"/>
    <n v="500"/>
    <n v="500"/>
    <n v="0"/>
    <x v="0"/>
    <x v="0"/>
    <x v="1"/>
    <n v="468"/>
    <x v="1"/>
  </r>
  <r>
    <n v="602201"/>
    <x v="0"/>
    <x v="1"/>
    <n v="10000"/>
    <n v="10000"/>
    <n v="0"/>
    <x v="0"/>
    <x v="1"/>
    <x v="0"/>
    <n v="478"/>
    <x v="8"/>
  </r>
  <r>
    <n v="602213"/>
    <x v="1"/>
    <x v="0"/>
    <n v="20000"/>
    <n v="20000"/>
    <n v="0"/>
    <x v="0"/>
    <x v="0"/>
    <x v="1"/>
    <n v="417"/>
    <x v="6"/>
  </r>
  <r>
    <n v="602230"/>
    <x v="0"/>
    <x v="2"/>
    <n v="30000"/>
    <n v="30000"/>
    <n v="0"/>
    <x v="0"/>
    <x v="1"/>
    <x v="1"/>
    <n v="524"/>
    <x v="7"/>
  </r>
  <r>
    <n v="602236"/>
    <x v="1"/>
    <x v="0"/>
    <n v="10000"/>
    <n v="10000"/>
    <n v="0"/>
    <x v="0"/>
    <x v="1"/>
    <x v="1"/>
    <n v="462"/>
    <x v="1"/>
  </r>
  <r>
    <n v="602238"/>
    <x v="2"/>
    <x v="2"/>
    <n v="25000"/>
    <n v="25000"/>
    <n v="0"/>
    <x v="0"/>
    <x v="1"/>
    <x v="0"/>
    <n v="523"/>
    <x v="7"/>
  </r>
  <r>
    <n v="602246"/>
    <x v="1"/>
    <x v="0"/>
    <n v="15000"/>
    <n v="15000"/>
    <n v="0"/>
    <x v="0"/>
    <x v="0"/>
    <x v="0"/>
    <n v="388"/>
    <x v="4"/>
  </r>
  <r>
    <n v="602259"/>
    <x v="0"/>
    <x v="0"/>
    <n v="30000"/>
    <n v="30000"/>
    <n v="0"/>
    <x v="0"/>
    <x v="0"/>
    <x v="1"/>
    <n v="439"/>
    <x v="3"/>
  </r>
  <r>
    <n v="602284"/>
    <x v="1"/>
    <x v="0"/>
    <n v="7000"/>
    <n v="7000"/>
    <n v="0"/>
    <x v="0"/>
    <x v="0"/>
    <x v="1"/>
    <n v="425"/>
    <x v="6"/>
  </r>
  <r>
    <n v="602314"/>
    <x v="0"/>
    <x v="0"/>
    <n v="10000"/>
    <n v="10000"/>
    <n v="0"/>
    <x v="0"/>
    <x v="1"/>
    <x v="2"/>
    <n v="527"/>
    <x v="7"/>
  </r>
  <r>
    <n v="602334"/>
    <x v="0"/>
    <x v="1"/>
    <n v="28000"/>
    <n v="28000"/>
    <n v="0"/>
    <x v="0"/>
    <x v="1"/>
    <x v="0"/>
    <n v="478"/>
    <x v="8"/>
  </r>
  <r>
    <n v="602335"/>
    <x v="0"/>
    <x v="1"/>
    <n v="11000"/>
    <n v="11000"/>
    <n v="0"/>
    <x v="0"/>
    <x v="1"/>
    <x v="2"/>
    <n v="482"/>
    <x v="8"/>
  </r>
  <r>
    <n v="602344"/>
    <x v="1"/>
    <x v="0"/>
    <n v="20000"/>
    <n v="20000"/>
    <n v="0"/>
    <x v="0"/>
    <x v="1"/>
    <x v="1"/>
    <n v="450"/>
    <x v="3"/>
  </r>
  <r>
    <n v="602350"/>
    <x v="0"/>
    <x v="0"/>
    <n v="6000"/>
    <n v="6000"/>
    <n v="0"/>
    <x v="0"/>
    <x v="0"/>
    <x v="1"/>
    <n v="480"/>
    <x v="8"/>
  </r>
  <r>
    <n v="602375"/>
    <x v="0"/>
    <x v="0"/>
    <n v="40000"/>
    <n v="40000"/>
    <n v="0"/>
    <x v="0"/>
    <x v="1"/>
    <x v="0"/>
    <n v="469"/>
    <x v="1"/>
  </r>
  <r>
    <n v="602391"/>
    <x v="0"/>
    <x v="0"/>
    <n v="35000"/>
    <n v="35000"/>
    <n v="0"/>
    <x v="0"/>
    <x v="0"/>
    <x v="2"/>
    <n v="433"/>
    <x v="3"/>
  </r>
  <r>
    <n v="602433"/>
    <x v="0"/>
    <x v="0"/>
    <n v="40000"/>
    <n v="40000"/>
    <n v="0"/>
    <x v="0"/>
    <x v="1"/>
    <x v="0"/>
    <n v="497"/>
    <x v="0"/>
  </r>
  <r>
    <n v="602437"/>
    <x v="2"/>
    <x v="2"/>
    <n v="20000"/>
    <n v="20000"/>
    <n v="0"/>
    <x v="0"/>
    <x v="0"/>
    <x v="1"/>
    <n v="434"/>
    <x v="3"/>
  </r>
  <r>
    <n v="602447"/>
    <x v="0"/>
    <x v="2"/>
    <n v="10000"/>
    <n v="10000"/>
    <n v="0"/>
    <x v="0"/>
    <x v="0"/>
    <x v="1"/>
    <n v="473"/>
    <x v="8"/>
  </r>
  <r>
    <n v="602466"/>
    <x v="0"/>
    <x v="1"/>
    <n v="20000"/>
    <n v="20000"/>
    <n v="0"/>
    <x v="0"/>
    <x v="1"/>
    <x v="0"/>
    <n v="463"/>
    <x v="1"/>
  </r>
  <r>
    <n v="602489"/>
    <x v="0"/>
    <x v="0"/>
    <n v="35000"/>
    <n v="35000"/>
    <n v="0"/>
    <x v="0"/>
    <x v="1"/>
    <x v="0"/>
    <n v="496"/>
    <x v="0"/>
  </r>
  <r>
    <n v="602491"/>
    <x v="0"/>
    <x v="0"/>
    <n v="15000"/>
    <n v="4473.6000000000004"/>
    <n v="1"/>
    <x v="1"/>
    <x v="0"/>
    <x v="1"/>
    <n v="477"/>
    <x v="8"/>
  </r>
  <r>
    <n v="602515"/>
    <x v="1"/>
    <x v="0"/>
    <n v="18000"/>
    <n v="18000"/>
    <n v="0"/>
    <x v="0"/>
    <x v="1"/>
    <x v="2"/>
    <n v="523"/>
    <x v="7"/>
  </r>
  <r>
    <n v="602534"/>
    <x v="0"/>
    <x v="2"/>
    <n v="1000"/>
    <n v="1000"/>
    <n v="0"/>
    <x v="0"/>
    <x v="1"/>
    <x v="2"/>
    <n v="515"/>
    <x v="7"/>
  </r>
  <r>
    <n v="602542"/>
    <x v="0"/>
    <x v="1"/>
    <n v="5000"/>
    <n v="5000"/>
    <n v="0"/>
    <x v="0"/>
    <x v="1"/>
    <x v="1"/>
    <n v="454"/>
    <x v="1"/>
  </r>
  <r>
    <n v="602578"/>
    <x v="1"/>
    <x v="0"/>
    <n v="30000"/>
    <n v="30000"/>
    <n v="0"/>
    <x v="0"/>
    <x v="1"/>
    <x v="1"/>
    <n v="512"/>
    <x v="7"/>
  </r>
  <r>
    <n v="602585"/>
    <x v="1"/>
    <x v="0"/>
    <n v="30000"/>
    <n v="30000"/>
    <n v="0"/>
    <x v="0"/>
    <x v="0"/>
    <x v="1"/>
    <n v="380"/>
    <x v="4"/>
  </r>
  <r>
    <n v="602590"/>
    <x v="0"/>
    <x v="1"/>
    <n v="35000"/>
    <n v="35000"/>
    <n v="0"/>
    <x v="0"/>
    <x v="0"/>
    <x v="1"/>
    <n v="416"/>
    <x v="6"/>
  </r>
  <r>
    <n v="602591"/>
    <x v="0"/>
    <x v="1"/>
    <n v="1000"/>
    <n v="1000"/>
    <n v="0"/>
    <x v="0"/>
    <x v="0"/>
    <x v="1"/>
    <n v="436"/>
    <x v="3"/>
  </r>
  <r>
    <n v="602600"/>
    <x v="1"/>
    <x v="0"/>
    <n v="45000"/>
    <n v="45000"/>
    <n v="0"/>
    <x v="0"/>
    <x v="1"/>
    <x v="1"/>
    <n v="447"/>
    <x v="3"/>
  </r>
  <r>
    <n v="602632"/>
    <x v="0"/>
    <x v="1"/>
    <n v="10000"/>
    <n v="10000"/>
    <n v="0"/>
    <x v="0"/>
    <x v="0"/>
    <x v="0"/>
    <n v="515"/>
    <x v="7"/>
  </r>
  <r>
    <n v="602638"/>
    <x v="0"/>
    <x v="0"/>
    <n v="1000"/>
    <n v="1000"/>
    <n v="0"/>
    <x v="0"/>
    <x v="0"/>
    <x v="1"/>
    <n v="402"/>
    <x v="2"/>
  </r>
  <r>
    <n v="602640"/>
    <x v="1"/>
    <x v="1"/>
    <n v="1000"/>
    <n v="1000"/>
    <n v="0"/>
    <x v="0"/>
    <x v="0"/>
    <x v="1"/>
    <n v="408"/>
    <x v="2"/>
  </r>
  <r>
    <n v="602651"/>
    <x v="0"/>
    <x v="1"/>
    <n v="10000"/>
    <n v="10000"/>
    <n v="0"/>
    <x v="0"/>
    <x v="1"/>
    <x v="0"/>
    <n v="542"/>
    <x v="9"/>
  </r>
  <r>
    <n v="602652"/>
    <x v="1"/>
    <x v="0"/>
    <n v="30000"/>
    <n v="30000"/>
    <n v="0"/>
    <x v="0"/>
    <x v="1"/>
    <x v="0"/>
    <n v="431"/>
    <x v="3"/>
  </r>
  <r>
    <n v="602730"/>
    <x v="0"/>
    <x v="0"/>
    <n v="20000"/>
    <n v="20000"/>
    <n v="0"/>
    <x v="0"/>
    <x v="0"/>
    <x v="1"/>
    <n v="495"/>
    <x v="0"/>
  </r>
  <r>
    <n v="602752"/>
    <x v="1"/>
    <x v="0"/>
    <n v="500"/>
    <n v="500"/>
    <n v="0"/>
    <x v="0"/>
    <x v="1"/>
    <x v="1"/>
    <n v="458"/>
    <x v="1"/>
  </r>
  <r>
    <n v="602762"/>
    <x v="1"/>
    <x v="0"/>
    <n v="18000"/>
    <n v="18000"/>
    <n v="0"/>
    <x v="0"/>
    <x v="1"/>
    <x v="0"/>
    <n v="485"/>
    <x v="8"/>
  </r>
  <r>
    <n v="602797"/>
    <x v="1"/>
    <x v="0"/>
    <n v="2000"/>
    <n v="2000"/>
    <n v="0"/>
    <x v="0"/>
    <x v="1"/>
    <x v="1"/>
    <n v="439"/>
    <x v="3"/>
  </r>
  <r>
    <n v="602813"/>
    <x v="0"/>
    <x v="0"/>
    <n v="20000"/>
    <n v="20000"/>
    <n v="0"/>
    <x v="0"/>
    <x v="1"/>
    <x v="0"/>
    <n v="488"/>
    <x v="8"/>
  </r>
  <r>
    <n v="602839"/>
    <x v="1"/>
    <x v="0"/>
    <n v="21000"/>
    <n v="21000"/>
    <n v="0"/>
    <x v="0"/>
    <x v="1"/>
    <x v="1"/>
    <n v="488"/>
    <x v="8"/>
  </r>
  <r>
    <n v="602873"/>
    <x v="0"/>
    <x v="1"/>
    <n v="10000"/>
    <n v="10000"/>
    <n v="0"/>
    <x v="0"/>
    <x v="0"/>
    <x v="0"/>
    <n v="436"/>
    <x v="3"/>
  </r>
  <r>
    <n v="602887"/>
    <x v="1"/>
    <x v="0"/>
    <n v="23000"/>
    <n v="23000"/>
    <n v="0"/>
    <x v="0"/>
    <x v="1"/>
    <x v="0"/>
    <n v="477"/>
    <x v="8"/>
  </r>
  <r>
    <n v="602901"/>
    <x v="0"/>
    <x v="1"/>
    <n v="25000"/>
    <n v="25000"/>
    <n v="0"/>
    <x v="0"/>
    <x v="0"/>
    <x v="1"/>
    <n v="419"/>
    <x v="6"/>
  </r>
  <r>
    <n v="602903"/>
    <x v="1"/>
    <x v="0"/>
    <n v="1000"/>
    <n v="1000"/>
    <n v="0"/>
    <x v="0"/>
    <x v="1"/>
    <x v="1"/>
    <n v="372"/>
    <x v="4"/>
  </r>
  <r>
    <n v="602908"/>
    <x v="1"/>
    <x v="0"/>
    <n v="1000"/>
    <n v="1000"/>
    <n v="0"/>
    <x v="0"/>
    <x v="0"/>
    <x v="0"/>
    <n v="447"/>
    <x v="3"/>
  </r>
  <r>
    <n v="602924"/>
    <x v="1"/>
    <x v="1"/>
    <n v="10000"/>
    <n v="10000"/>
    <n v="0"/>
    <x v="0"/>
    <x v="0"/>
    <x v="1"/>
    <n v="410"/>
    <x v="2"/>
  </r>
  <r>
    <n v="602961"/>
    <x v="0"/>
    <x v="0"/>
    <n v="10000"/>
    <n v="10000"/>
    <n v="0"/>
    <x v="0"/>
    <x v="1"/>
    <x v="1"/>
    <n v="430"/>
    <x v="6"/>
  </r>
  <r>
    <n v="602976"/>
    <x v="1"/>
    <x v="0"/>
    <n v="500"/>
    <n v="500"/>
    <n v="0"/>
    <x v="0"/>
    <x v="1"/>
    <x v="2"/>
    <n v="458"/>
    <x v="1"/>
  </r>
  <r>
    <n v="603017"/>
    <x v="0"/>
    <x v="2"/>
    <n v="35000"/>
    <n v="35000"/>
    <n v="0"/>
    <x v="0"/>
    <x v="1"/>
    <x v="0"/>
    <n v="432"/>
    <x v="3"/>
  </r>
  <r>
    <n v="603108"/>
    <x v="0"/>
    <x v="1"/>
    <n v="10000"/>
    <n v="10000"/>
    <n v="0"/>
    <x v="0"/>
    <x v="1"/>
    <x v="0"/>
    <n v="521"/>
    <x v="7"/>
  </r>
  <r>
    <n v="603140"/>
    <x v="1"/>
    <x v="0"/>
    <n v="18000"/>
    <n v="0"/>
    <n v="1"/>
    <x v="1"/>
    <x v="0"/>
    <x v="1"/>
    <n v="355"/>
    <x v="5"/>
  </r>
  <r>
    <n v="603174"/>
    <x v="0"/>
    <x v="1"/>
    <n v="50000"/>
    <n v="50000"/>
    <n v="0"/>
    <x v="0"/>
    <x v="1"/>
    <x v="2"/>
    <n v="532"/>
    <x v="9"/>
  </r>
  <r>
    <n v="603190"/>
    <x v="0"/>
    <x v="1"/>
    <n v="30000"/>
    <n v="30000"/>
    <n v="0"/>
    <x v="0"/>
    <x v="0"/>
    <x v="1"/>
    <n v="512"/>
    <x v="7"/>
  </r>
  <r>
    <n v="603206"/>
    <x v="0"/>
    <x v="2"/>
    <n v="35000"/>
    <n v="35000"/>
    <n v="0"/>
    <x v="0"/>
    <x v="1"/>
    <x v="0"/>
    <n v="497"/>
    <x v="0"/>
  </r>
  <r>
    <n v="603209"/>
    <x v="0"/>
    <x v="2"/>
    <n v="20000"/>
    <n v="20000"/>
    <n v="0"/>
    <x v="0"/>
    <x v="1"/>
    <x v="2"/>
    <n v="550"/>
    <x v="9"/>
  </r>
  <r>
    <n v="603226"/>
    <x v="1"/>
    <x v="0"/>
    <n v="20000"/>
    <n v="0"/>
    <n v="1"/>
    <x v="1"/>
    <x v="1"/>
    <x v="2"/>
    <n v="382"/>
    <x v="4"/>
  </r>
  <r>
    <n v="603238"/>
    <x v="1"/>
    <x v="0"/>
    <n v="22000"/>
    <n v="22000"/>
    <n v="0"/>
    <x v="0"/>
    <x v="1"/>
    <x v="1"/>
    <n v="396"/>
    <x v="2"/>
  </r>
  <r>
    <n v="603257"/>
    <x v="1"/>
    <x v="0"/>
    <n v="20000"/>
    <n v="20000"/>
    <n v="0"/>
    <x v="0"/>
    <x v="1"/>
    <x v="2"/>
    <n v="464"/>
    <x v="1"/>
  </r>
  <r>
    <n v="603270"/>
    <x v="0"/>
    <x v="0"/>
    <n v="45000"/>
    <n v="45000"/>
    <n v="0"/>
    <x v="0"/>
    <x v="1"/>
    <x v="0"/>
    <n v="436"/>
    <x v="3"/>
  </r>
  <r>
    <n v="603304"/>
    <x v="0"/>
    <x v="0"/>
    <n v="20000"/>
    <n v="20000"/>
    <n v="0"/>
    <x v="0"/>
    <x v="1"/>
    <x v="0"/>
    <n v="482"/>
    <x v="8"/>
  </r>
  <r>
    <n v="603306"/>
    <x v="0"/>
    <x v="0"/>
    <n v="50000"/>
    <n v="50000"/>
    <n v="0"/>
    <x v="0"/>
    <x v="1"/>
    <x v="0"/>
    <n v="522"/>
    <x v="7"/>
  </r>
  <r>
    <n v="603354"/>
    <x v="0"/>
    <x v="0"/>
    <n v="30000"/>
    <n v="30000"/>
    <n v="0"/>
    <x v="0"/>
    <x v="1"/>
    <x v="0"/>
    <n v="491"/>
    <x v="0"/>
  </r>
  <r>
    <n v="603366"/>
    <x v="0"/>
    <x v="0"/>
    <n v="20000"/>
    <n v="20000"/>
    <n v="0"/>
    <x v="0"/>
    <x v="0"/>
    <x v="2"/>
    <n v="497"/>
    <x v="0"/>
  </r>
  <r>
    <n v="603464"/>
    <x v="1"/>
    <x v="0"/>
    <n v="20000"/>
    <n v="20000"/>
    <n v="0"/>
    <x v="0"/>
    <x v="1"/>
    <x v="2"/>
    <n v="439"/>
    <x v="3"/>
  </r>
  <r>
    <n v="603495"/>
    <x v="2"/>
    <x v="2"/>
    <n v="25000"/>
    <n v="25000"/>
    <n v="0"/>
    <x v="0"/>
    <x v="1"/>
    <x v="1"/>
    <n v="393"/>
    <x v="2"/>
  </r>
  <r>
    <n v="603719"/>
    <x v="1"/>
    <x v="0"/>
    <n v="35000"/>
    <n v="35000"/>
    <n v="0"/>
    <x v="0"/>
    <x v="1"/>
    <x v="0"/>
    <n v="476"/>
    <x v="8"/>
  </r>
  <r>
    <n v="603729"/>
    <x v="0"/>
    <x v="1"/>
    <n v="35000"/>
    <n v="35000"/>
    <n v="0"/>
    <x v="0"/>
    <x v="0"/>
    <x v="0"/>
    <n v="383"/>
    <x v="4"/>
  </r>
  <r>
    <n v="603759"/>
    <x v="0"/>
    <x v="1"/>
    <n v="5000"/>
    <n v="5000"/>
    <n v="0"/>
    <x v="0"/>
    <x v="0"/>
    <x v="1"/>
    <n v="435"/>
    <x v="3"/>
  </r>
  <r>
    <n v="603774"/>
    <x v="1"/>
    <x v="0"/>
    <n v="700"/>
    <n v="700"/>
    <n v="0"/>
    <x v="0"/>
    <x v="0"/>
    <x v="1"/>
    <n v="374"/>
    <x v="4"/>
  </r>
  <r>
    <n v="603795"/>
    <x v="0"/>
    <x v="0"/>
    <n v="30000"/>
    <n v="30000"/>
    <n v="0"/>
    <x v="0"/>
    <x v="1"/>
    <x v="1"/>
    <n v="442"/>
    <x v="3"/>
  </r>
  <r>
    <n v="603848"/>
    <x v="0"/>
    <x v="1"/>
    <n v="10000"/>
    <n v="10000"/>
    <n v="0"/>
    <x v="0"/>
    <x v="0"/>
    <x v="2"/>
    <n v="493"/>
    <x v="0"/>
  </r>
  <r>
    <n v="603874"/>
    <x v="0"/>
    <x v="0"/>
    <n v="35000"/>
    <n v="35000"/>
    <n v="0"/>
    <x v="0"/>
    <x v="1"/>
    <x v="1"/>
    <n v="440"/>
    <x v="3"/>
  </r>
  <r>
    <n v="603884"/>
    <x v="1"/>
    <x v="0"/>
    <n v="10000"/>
    <n v="10000"/>
    <n v="0"/>
    <x v="0"/>
    <x v="0"/>
    <x v="1"/>
    <n v="402"/>
    <x v="2"/>
  </r>
  <r>
    <n v="603893"/>
    <x v="0"/>
    <x v="2"/>
    <n v="30000"/>
    <n v="30000"/>
    <n v="0"/>
    <x v="0"/>
    <x v="0"/>
    <x v="1"/>
    <n v="435"/>
    <x v="3"/>
  </r>
  <r>
    <n v="603913"/>
    <x v="1"/>
    <x v="0"/>
    <n v="25000"/>
    <n v="25000"/>
    <n v="0"/>
    <x v="0"/>
    <x v="0"/>
    <x v="1"/>
    <n v="384"/>
    <x v="4"/>
  </r>
  <r>
    <n v="603945"/>
    <x v="0"/>
    <x v="0"/>
    <n v="40000"/>
    <n v="40000"/>
    <n v="0"/>
    <x v="0"/>
    <x v="0"/>
    <x v="0"/>
    <n v="407"/>
    <x v="2"/>
  </r>
  <r>
    <n v="603948"/>
    <x v="0"/>
    <x v="0"/>
    <n v="20000"/>
    <n v="20000"/>
    <n v="0"/>
    <x v="0"/>
    <x v="1"/>
    <x v="2"/>
    <n v="503"/>
    <x v="0"/>
  </r>
  <r>
    <n v="603967"/>
    <x v="2"/>
    <x v="0"/>
    <n v="5000"/>
    <n v="5000"/>
    <n v="0"/>
    <x v="0"/>
    <x v="0"/>
    <x v="1"/>
    <n v="509"/>
    <x v="0"/>
  </r>
  <r>
    <n v="603997"/>
    <x v="1"/>
    <x v="0"/>
    <n v="35000"/>
    <n v="35000"/>
    <n v="0"/>
    <x v="0"/>
    <x v="0"/>
    <x v="1"/>
    <n v="520"/>
    <x v="7"/>
  </r>
  <r>
    <n v="604035"/>
    <x v="0"/>
    <x v="0"/>
    <n v="1000"/>
    <n v="1000"/>
    <n v="0"/>
    <x v="0"/>
    <x v="0"/>
    <x v="1"/>
    <n v="446"/>
    <x v="3"/>
  </r>
  <r>
    <n v="604045"/>
    <x v="0"/>
    <x v="2"/>
    <n v="30000"/>
    <n v="30000"/>
    <n v="0"/>
    <x v="0"/>
    <x v="1"/>
    <x v="0"/>
    <n v="477"/>
    <x v="8"/>
  </r>
  <r>
    <n v="604054"/>
    <x v="0"/>
    <x v="1"/>
    <n v="10000"/>
    <n v="10000"/>
    <n v="0"/>
    <x v="0"/>
    <x v="1"/>
    <x v="0"/>
    <n v="501"/>
    <x v="0"/>
  </r>
  <r>
    <n v="604079"/>
    <x v="0"/>
    <x v="1"/>
    <n v="20000"/>
    <n v="20000"/>
    <n v="0"/>
    <x v="0"/>
    <x v="0"/>
    <x v="0"/>
    <n v="512"/>
    <x v="7"/>
  </r>
  <r>
    <n v="604100"/>
    <x v="0"/>
    <x v="0"/>
    <n v="10500"/>
    <n v="10500"/>
    <n v="0"/>
    <x v="0"/>
    <x v="1"/>
    <x v="1"/>
    <n v="468"/>
    <x v="1"/>
  </r>
  <r>
    <n v="604148"/>
    <x v="0"/>
    <x v="1"/>
    <n v="30000"/>
    <n v="30000"/>
    <n v="0"/>
    <x v="0"/>
    <x v="0"/>
    <x v="1"/>
    <n v="466"/>
    <x v="1"/>
  </r>
  <r>
    <n v="604149"/>
    <x v="1"/>
    <x v="0"/>
    <n v="30000"/>
    <n v="30000"/>
    <n v="0"/>
    <x v="0"/>
    <x v="1"/>
    <x v="0"/>
    <n v="405"/>
    <x v="2"/>
  </r>
  <r>
    <n v="604211"/>
    <x v="0"/>
    <x v="2"/>
    <n v="50000"/>
    <n v="50000"/>
    <n v="0"/>
    <x v="0"/>
    <x v="0"/>
    <x v="1"/>
    <n v="477"/>
    <x v="8"/>
  </r>
  <r>
    <n v="604230"/>
    <x v="1"/>
    <x v="0"/>
    <n v="12000"/>
    <n v="12000"/>
    <n v="0"/>
    <x v="0"/>
    <x v="1"/>
    <x v="0"/>
    <n v="490"/>
    <x v="8"/>
  </r>
  <r>
    <n v="604266"/>
    <x v="1"/>
    <x v="0"/>
    <n v="15000"/>
    <n v="0"/>
    <n v="1"/>
    <x v="1"/>
    <x v="1"/>
    <x v="2"/>
    <n v="445"/>
    <x v="3"/>
  </r>
  <r>
    <n v="604333"/>
    <x v="2"/>
    <x v="0"/>
    <n v="35000"/>
    <n v="35000"/>
    <n v="0"/>
    <x v="0"/>
    <x v="1"/>
    <x v="1"/>
    <n v="518"/>
    <x v="7"/>
  </r>
  <r>
    <n v="604335"/>
    <x v="1"/>
    <x v="0"/>
    <n v="30000"/>
    <n v="30000"/>
    <n v="0"/>
    <x v="0"/>
    <x v="0"/>
    <x v="2"/>
    <n v="463"/>
    <x v="1"/>
  </r>
  <r>
    <n v="604353"/>
    <x v="0"/>
    <x v="1"/>
    <n v="10000"/>
    <n v="10000"/>
    <n v="0"/>
    <x v="0"/>
    <x v="1"/>
    <x v="0"/>
    <n v="483"/>
    <x v="8"/>
  </r>
  <r>
    <n v="604360"/>
    <x v="0"/>
    <x v="2"/>
    <n v="5000"/>
    <n v="5000"/>
    <n v="0"/>
    <x v="0"/>
    <x v="1"/>
    <x v="1"/>
    <n v="470"/>
    <x v="1"/>
  </r>
  <r>
    <n v="604375"/>
    <x v="0"/>
    <x v="1"/>
    <n v="3000"/>
    <n v="3000"/>
    <n v="0"/>
    <x v="0"/>
    <x v="1"/>
    <x v="1"/>
    <n v="521"/>
    <x v="7"/>
  </r>
  <r>
    <n v="604382"/>
    <x v="0"/>
    <x v="1"/>
    <n v="10000"/>
    <n v="10000"/>
    <n v="0"/>
    <x v="0"/>
    <x v="1"/>
    <x v="0"/>
    <n v="469"/>
    <x v="1"/>
  </r>
  <r>
    <n v="604393"/>
    <x v="0"/>
    <x v="0"/>
    <n v="14600"/>
    <n v="14600"/>
    <n v="0"/>
    <x v="0"/>
    <x v="1"/>
    <x v="0"/>
    <n v="428"/>
    <x v="6"/>
  </r>
  <r>
    <n v="604404"/>
    <x v="0"/>
    <x v="0"/>
    <n v="25000"/>
    <n v="25000"/>
    <n v="0"/>
    <x v="0"/>
    <x v="0"/>
    <x v="1"/>
    <n v="395"/>
    <x v="2"/>
  </r>
  <r>
    <n v="604426"/>
    <x v="0"/>
    <x v="1"/>
    <n v="40000"/>
    <n v="40000"/>
    <n v="0"/>
    <x v="0"/>
    <x v="1"/>
    <x v="0"/>
    <n v="504"/>
    <x v="0"/>
  </r>
  <r>
    <n v="604500"/>
    <x v="0"/>
    <x v="1"/>
    <n v="5000"/>
    <n v="5000"/>
    <n v="0"/>
    <x v="0"/>
    <x v="1"/>
    <x v="0"/>
    <n v="531"/>
    <x v="9"/>
  </r>
  <r>
    <n v="604505"/>
    <x v="2"/>
    <x v="2"/>
    <n v="45000"/>
    <n v="45000"/>
    <n v="0"/>
    <x v="0"/>
    <x v="0"/>
    <x v="0"/>
    <n v="440"/>
    <x v="3"/>
  </r>
  <r>
    <n v="604690"/>
    <x v="0"/>
    <x v="0"/>
    <n v="35000"/>
    <n v="35000"/>
    <n v="0"/>
    <x v="0"/>
    <x v="0"/>
    <x v="1"/>
    <n v="423"/>
    <x v="6"/>
  </r>
  <r>
    <n v="604717"/>
    <x v="0"/>
    <x v="1"/>
    <n v="45000"/>
    <n v="45000"/>
    <n v="0"/>
    <x v="0"/>
    <x v="1"/>
    <x v="1"/>
    <n v="430"/>
    <x v="6"/>
  </r>
  <r>
    <n v="604733"/>
    <x v="1"/>
    <x v="0"/>
    <n v="1000"/>
    <n v="1000"/>
    <n v="0"/>
    <x v="0"/>
    <x v="1"/>
    <x v="0"/>
    <n v="462"/>
    <x v="1"/>
  </r>
  <r>
    <n v="604758"/>
    <x v="1"/>
    <x v="0"/>
    <n v="40000"/>
    <n v="40000"/>
    <n v="0"/>
    <x v="0"/>
    <x v="1"/>
    <x v="0"/>
    <n v="520"/>
    <x v="7"/>
  </r>
  <r>
    <n v="604768"/>
    <x v="0"/>
    <x v="1"/>
    <n v="35000"/>
    <n v="35000"/>
    <n v="0"/>
    <x v="0"/>
    <x v="0"/>
    <x v="0"/>
    <n v="445"/>
    <x v="3"/>
  </r>
  <r>
    <n v="604891"/>
    <x v="0"/>
    <x v="0"/>
    <n v="20000"/>
    <n v="20000"/>
    <n v="0"/>
    <x v="0"/>
    <x v="0"/>
    <x v="2"/>
    <n v="504"/>
    <x v="0"/>
  </r>
  <r>
    <n v="604913"/>
    <x v="0"/>
    <x v="0"/>
    <n v="10000"/>
    <n v="10000"/>
    <n v="0"/>
    <x v="0"/>
    <x v="1"/>
    <x v="1"/>
    <n v="444"/>
    <x v="3"/>
  </r>
  <r>
    <n v="604934"/>
    <x v="1"/>
    <x v="0"/>
    <n v="30000"/>
    <n v="0"/>
    <n v="1"/>
    <x v="1"/>
    <x v="1"/>
    <x v="1"/>
    <n v="467"/>
    <x v="1"/>
  </r>
  <r>
    <n v="605130"/>
    <x v="0"/>
    <x v="1"/>
    <n v="10000"/>
    <n v="10000"/>
    <n v="0"/>
    <x v="0"/>
    <x v="0"/>
    <x v="1"/>
    <n v="431"/>
    <x v="3"/>
  </r>
  <r>
    <n v="605253"/>
    <x v="1"/>
    <x v="0"/>
    <n v="2000"/>
    <n v="2000"/>
    <n v="0"/>
    <x v="0"/>
    <x v="1"/>
    <x v="0"/>
    <n v="448"/>
    <x v="3"/>
  </r>
  <r>
    <n v="605262"/>
    <x v="1"/>
    <x v="0"/>
    <n v="19000"/>
    <n v="19000"/>
    <n v="0"/>
    <x v="0"/>
    <x v="0"/>
    <x v="1"/>
    <n v="436"/>
    <x v="3"/>
  </r>
  <r>
    <n v="605424"/>
    <x v="0"/>
    <x v="0"/>
    <n v="20000"/>
    <n v="20000"/>
    <n v="0"/>
    <x v="0"/>
    <x v="0"/>
    <x v="1"/>
    <n v="462"/>
    <x v="1"/>
  </r>
  <r>
    <n v="605476"/>
    <x v="1"/>
    <x v="0"/>
    <n v="18000"/>
    <n v="18000"/>
    <n v="0"/>
    <x v="0"/>
    <x v="0"/>
    <x v="0"/>
    <n v="414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6:D23" firstHeaderRow="1" firstDataRow="2" firstDataCol="1" rowPageCount="4" colPageCount="1"/>
  <pivotFields count="11">
    <pivotField dataField="1" showAll="0"/>
    <pivotField axis="axisPage" showAll="0">
      <items count="4">
        <item x="0"/>
        <item x="2"/>
        <item x="1"/>
        <item t="default"/>
      </items>
    </pivotField>
    <pivotField axis="axisPage" showAll="0">
      <items count="4">
        <item x="1"/>
        <item x="2"/>
        <item x="0"/>
        <item t="default"/>
      </items>
    </pivotField>
    <pivotField numFmtId="181" showAll="0"/>
    <pivotField numFmtId="181" showAll="0"/>
    <pivotField showAll="0"/>
    <pivotField axis="axisCol" showAll="0">
      <items count="3">
        <item x="1"/>
        <item x="0"/>
        <item t="default"/>
      </items>
    </pivotField>
    <pivotField axis="axisPage" showAll="0">
      <items count="4">
        <item x="0"/>
        <item x="1"/>
        <item m="1" x="2"/>
        <item t="default"/>
      </items>
    </pivotField>
    <pivotField axis="axisPage" showAll="0">
      <items count="7">
        <item x="1"/>
        <item x="0"/>
        <item x="2"/>
        <item x="3"/>
        <item x="4"/>
        <item m="1" x="5"/>
        <item t="default"/>
      </items>
    </pivotField>
    <pivotField showAll="0"/>
    <pivotField axis="axisRow" showAll="0">
      <items count="17">
        <item x="12"/>
        <item x="10"/>
        <item x="7"/>
        <item x="9"/>
        <item x="0"/>
        <item x="8"/>
        <item x="1"/>
        <item x="3"/>
        <item x="6"/>
        <item x="2"/>
        <item x="4"/>
        <item x="5"/>
        <item x="11"/>
        <item x="13"/>
        <item x="14"/>
        <item m="1" x="15"/>
        <item t="default"/>
      </items>
    </pivotField>
  </pivotFields>
  <rowFields count="1">
    <field x="1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4">
    <pageField fld="1" item="2" hier="-1"/>
    <pageField fld="2" item="0" hier="-1"/>
    <pageField fld="7" hier="-1"/>
    <pageField fld="8" hier="-1"/>
  </pageFields>
  <dataFields count="1">
    <dataField name="计数项:CUSTOMER_ID" fld="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6:D22" firstHeaderRow="1" firstDataRow="2" firstDataCol="1" rowPageCount="4" colPageCount="1"/>
  <pivotFields count="11">
    <pivotField dataField="1" showAll="0"/>
    <pivotField axis="axisPage" showAll="0">
      <items count="4">
        <item x="0"/>
        <item x="2"/>
        <item x="1"/>
        <item t="default"/>
      </items>
    </pivotField>
    <pivotField axis="axisPage" showAll="0">
      <items count="4">
        <item x="1"/>
        <item x="2"/>
        <item x="0"/>
        <item t="default"/>
      </items>
    </pivotField>
    <pivotField numFmtId="181" showAll="0"/>
    <pivotField numFmtId="181" showAll="0"/>
    <pivotField showAll="0"/>
    <pivotField axis="axisCol" showAll="0">
      <items count="3">
        <item x="1"/>
        <item x="0"/>
        <item t="default"/>
      </items>
    </pivotField>
    <pivotField axis="axisPage" showAll="0">
      <items count="4">
        <item x="0"/>
        <item x="1"/>
        <item m="1" x="2"/>
        <item t="default"/>
      </items>
    </pivotField>
    <pivotField axis="axisPage" showAll="0">
      <items count="7">
        <item x="1"/>
        <item x="0"/>
        <item x="2"/>
        <item x="3"/>
        <item x="4"/>
        <item m="1" x="5"/>
        <item t="default"/>
      </items>
    </pivotField>
    <pivotField showAll="0"/>
    <pivotField axis="axisRow" showAll="0">
      <items count="17">
        <item x="12"/>
        <item x="10"/>
        <item x="7"/>
        <item x="9"/>
        <item x="0"/>
        <item x="8"/>
        <item x="1"/>
        <item x="3"/>
        <item x="6"/>
        <item x="2"/>
        <item x="4"/>
        <item x="5"/>
        <item x="11"/>
        <item x="13"/>
        <item x="14"/>
        <item m="1" x="15"/>
        <item t="default"/>
      </items>
    </pivotField>
  </pivotFields>
  <rowFields count="1">
    <field x="1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4">
    <pageField fld="1" item="1" hier="-1"/>
    <pageField fld="2" item="1" hier="-1"/>
    <pageField fld="7" hier="-1"/>
    <pageField fld="8" hier="-1"/>
  </pageFields>
  <dataFields count="1">
    <dataField name="计数项:CUSTOMER_ID" fld="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3_32" displayName="表3_32" ref="B3:E7" totalsRowShown="0" dataDxfId="13">
  <autoFilter ref="B3:E7"/>
  <tableColumns count="4">
    <tableColumn id="1" name="海尔\晋商" dataDxfId="12"/>
    <tableColumn id="2" name="通过" dataDxfId="11"/>
    <tableColumn id="3" name="拒绝" dataDxfId="10"/>
    <tableColumn id="4" name="未走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3_323" displayName="表3_323" ref="B10:E14" totalsRowShown="0">
  <autoFilter ref="B10:E14"/>
  <tableColumns count="4">
    <tableColumn id="1" name="海尔\晋商"/>
    <tableColumn id="2" name="通过"/>
    <tableColumn id="3" name="拒绝"/>
    <tableColumn id="4" name="未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_3234" displayName="表3_3234" ref="B20:E24" totalsRowShown="0">
  <autoFilter ref="B20:E24"/>
  <tableColumns count="4">
    <tableColumn id="1" name="海尔\晋商"/>
    <tableColumn id="2" name="通过" dataDxfId="8">
      <calculatedColumnFormula>C11*H11</calculatedColumnFormula>
    </tableColumn>
    <tableColumn id="3" name="拒绝" dataDxfId="7">
      <calculatedColumnFormula>D11*I11</calculatedColumnFormula>
    </tableColumn>
    <tableColumn id="4" name="未走" dataDxfId="6">
      <calculatedColumnFormula>E11*J1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3_32345" displayName="表3_32345" ref="B27:E31" totalsRowShown="0">
  <autoFilter ref="B27:E31"/>
  <tableColumns count="4">
    <tableColumn id="1" name="海尔\晋商"/>
    <tableColumn id="2" name="通过" dataDxfId="5">
      <calculatedColumnFormula>C18*H18</calculatedColumnFormula>
    </tableColumn>
    <tableColumn id="3" name="拒绝" dataDxfId="4">
      <calculatedColumnFormula>D18*I18</calculatedColumnFormula>
    </tableColumn>
    <tableColumn id="4" name="未走" dataDxfId="3">
      <calculatedColumnFormula>E18*J8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表3_323457" displayName="表3_323457" ref="B33:E37" totalsRowShown="0">
  <autoFilter ref="B33:E37"/>
  <tableColumns count="4">
    <tableColumn id="1" name="海尔\晋商"/>
    <tableColumn id="2" name="通过" dataDxfId="2">
      <calculatedColumnFormula>C24*H24</calculatedColumnFormula>
    </tableColumn>
    <tableColumn id="3" name="拒绝" dataDxfId="1">
      <calculatedColumnFormula>D24*I24</calculatedColumnFormula>
    </tableColumn>
    <tableColumn id="4" name="未走" dataDxfId="0">
      <calculatedColumnFormula>E24*J14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>
      <selection activeCell="C13" sqref="C13"/>
    </sheetView>
  </sheetViews>
  <sheetFormatPr defaultRowHeight="14" x14ac:dyDescent="0.25"/>
  <cols>
    <col min="2" max="2" width="8.7265625" style="11"/>
    <col min="3" max="3" width="89.08984375" style="11" bestFit="1" customWidth="1"/>
  </cols>
  <sheetData>
    <row r="2" spans="2:3" ht="14.5" thickBot="1" x14ac:dyDescent="0.3">
      <c r="B2" s="8" t="s">
        <v>7</v>
      </c>
      <c r="C2" s="8" t="s">
        <v>8</v>
      </c>
    </row>
    <row r="3" spans="2:3" x14ac:dyDescent="0.25">
      <c r="B3" s="9" t="s">
        <v>9</v>
      </c>
      <c r="C3" s="9" t="s">
        <v>219</v>
      </c>
    </row>
    <row r="4" spans="2:3" x14ac:dyDescent="0.25">
      <c r="B4" s="10" t="s">
        <v>10</v>
      </c>
      <c r="C4" s="9" t="s">
        <v>220</v>
      </c>
    </row>
    <row r="5" spans="2:3" x14ac:dyDescent="0.25">
      <c r="B5" s="10" t="s">
        <v>11</v>
      </c>
      <c r="C5" s="9" t="s">
        <v>221</v>
      </c>
    </row>
    <row r="6" spans="2:3" x14ac:dyDescent="0.25">
      <c r="B6" s="10" t="s">
        <v>12</v>
      </c>
      <c r="C6" s="9" t="s">
        <v>222</v>
      </c>
    </row>
    <row r="7" spans="2:3" x14ac:dyDescent="0.25">
      <c r="B7" s="10" t="s">
        <v>13</v>
      </c>
      <c r="C7" s="9" t="s">
        <v>223</v>
      </c>
    </row>
    <row r="8" spans="2:3" x14ac:dyDescent="0.25">
      <c r="B8" s="10" t="s">
        <v>14</v>
      </c>
      <c r="C8" s="9" t="s">
        <v>224</v>
      </c>
    </row>
    <row r="9" spans="2:3" x14ac:dyDescent="0.25">
      <c r="B9" s="10" t="s">
        <v>15</v>
      </c>
      <c r="C9" s="9" t="s">
        <v>225</v>
      </c>
    </row>
    <row r="10" spans="2:3" x14ac:dyDescent="0.25">
      <c r="B10" s="10" t="s">
        <v>16</v>
      </c>
      <c r="C10" s="9" t="s">
        <v>226</v>
      </c>
    </row>
    <row r="11" spans="2:3" x14ac:dyDescent="0.25">
      <c r="B11" s="10" t="s">
        <v>17</v>
      </c>
      <c r="C11" s="9" t="s">
        <v>227</v>
      </c>
    </row>
    <row r="12" spans="2:3" x14ac:dyDescent="0.25">
      <c r="B12" s="10" t="s">
        <v>18</v>
      </c>
      <c r="C12" s="9" t="s">
        <v>228</v>
      </c>
    </row>
    <row r="13" spans="2:3" x14ac:dyDescent="0.25">
      <c r="B13" s="10" t="s">
        <v>19</v>
      </c>
      <c r="C13" s="9" t="s">
        <v>229</v>
      </c>
    </row>
    <row r="14" spans="2:3" x14ac:dyDescent="0.25">
      <c r="B14" s="10" t="s">
        <v>20</v>
      </c>
      <c r="C14" s="9" t="s">
        <v>230</v>
      </c>
    </row>
    <row r="15" spans="2:3" x14ac:dyDescent="0.25">
      <c r="B15" s="10" t="s">
        <v>21</v>
      </c>
      <c r="C15" s="9" t="s">
        <v>249</v>
      </c>
    </row>
    <row r="16" spans="2:3" x14ac:dyDescent="0.25">
      <c r="B16" s="10" t="s">
        <v>22</v>
      </c>
      <c r="C16" s="9" t="s">
        <v>250</v>
      </c>
    </row>
    <row r="17" spans="2:3" x14ac:dyDescent="0.25">
      <c r="B17" s="10" t="s">
        <v>23</v>
      </c>
      <c r="C17" s="9" t="s">
        <v>217</v>
      </c>
    </row>
    <row r="18" spans="2:3" x14ac:dyDescent="0.25">
      <c r="B18" s="10" t="s">
        <v>24</v>
      </c>
      <c r="C18" s="9" t="s">
        <v>216</v>
      </c>
    </row>
    <row r="19" spans="2:3" x14ac:dyDescent="0.25">
      <c r="B19" s="10" t="s">
        <v>25</v>
      </c>
      <c r="C19" s="9" t="s">
        <v>218</v>
      </c>
    </row>
    <row r="20" spans="2:3" x14ac:dyDescent="0.25">
      <c r="B20" s="10" t="s">
        <v>26</v>
      </c>
      <c r="C20" s="9" t="s">
        <v>251</v>
      </c>
    </row>
    <row r="21" spans="2:3" x14ac:dyDescent="0.25">
      <c r="B21" s="10" t="s">
        <v>27</v>
      </c>
      <c r="C21" s="9" t="s">
        <v>252</v>
      </c>
    </row>
    <row r="22" spans="2:3" x14ac:dyDescent="0.25">
      <c r="B22" s="10" t="s">
        <v>28</v>
      </c>
      <c r="C22" s="9" t="s">
        <v>253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8"/>
  <sheetViews>
    <sheetView topLeftCell="A27" zoomScale="106" zoomScaleNormal="106" workbookViewId="0">
      <selection activeCell="D17" sqref="D17"/>
    </sheetView>
  </sheetViews>
  <sheetFormatPr defaultRowHeight="14" x14ac:dyDescent="0.25"/>
  <cols>
    <col min="1" max="1" width="3" customWidth="1"/>
    <col min="2" max="3" width="29.453125" customWidth="1"/>
    <col min="4" max="4" width="33.08984375" customWidth="1"/>
    <col min="5" max="5" width="26.453125" customWidth="1"/>
    <col min="6" max="6" width="3.08984375" customWidth="1"/>
    <col min="7" max="7" width="20.08984375" bestFit="1" customWidth="1"/>
    <col min="8" max="8" width="7.36328125" bestFit="1" customWidth="1"/>
    <col min="9" max="9" width="8.7265625" bestFit="1" customWidth="1"/>
    <col min="10" max="10" width="7.7265625" bestFit="1" customWidth="1"/>
    <col min="11" max="11" width="8.7265625" bestFit="1" customWidth="1"/>
  </cols>
  <sheetData>
    <row r="1" spans="2:11" x14ac:dyDescent="0.25">
      <c r="B1" s="29" t="s">
        <v>95</v>
      </c>
    </row>
    <row r="2" spans="2:11" s="21" customFormat="1" ht="21.65" customHeight="1" x14ac:dyDescent="0.25">
      <c r="B2" s="21" t="s">
        <v>97</v>
      </c>
      <c r="D2" s="30" t="s">
        <v>96</v>
      </c>
      <c r="E2" s="31">
        <v>0.01</v>
      </c>
      <c r="G2" s="21" t="s">
        <v>68</v>
      </c>
    </row>
    <row r="3" spans="2:11" ht="28.5" customHeight="1" thickBot="1" x14ac:dyDescent="0.3">
      <c r="B3" t="s">
        <v>86</v>
      </c>
      <c r="C3" t="s">
        <v>87</v>
      </c>
      <c r="D3" t="s">
        <v>88</v>
      </c>
      <c r="E3" t="s">
        <v>89</v>
      </c>
      <c r="G3" s="1" t="s">
        <v>5</v>
      </c>
      <c r="H3" s="2" t="s">
        <v>1</v>
      </c>
      <c r="I3" s="2" t="s">
        <v>2</v>
      </c>
      <c r="J3" s="3" t="s">
        <v>3</v>
      </c>
      <c r="K3" s="20" t="s">
        <v>83</v>
      </c>
    </row>
    <row r="4" spans="2:11" ht="28.5" customHeight="1" x14ac:dyDescent="0.25">
      <c r="B4" s="51" t="s">
        <v>87</v>
      </c>
      <c r="C4" s="112" t="s">
        <v>98</v>
      </c>
      <c r="D4" s="113" t="s">
        <v>149</v>
      </c>
      <c r="E4" s="51" t="s">
        <v>155</v>
      </c>
      <c r="G4" s="4" t="s">
        <v>4</v>
      </c>
      <c r="H4" s="7">
        <v>2.3255813953488402E-3</v>
      </c>
      <c r="I4" s="7">
        <v>1.6042780748663103E-2</v>
      </c>
      <c r="J4" s="7">
        <v>1.6922707633221314E-2</v>
      </c>
      <c r="K4" s="7">
        <v>1.3153258954785672E-2</v>
      </c>
    </row>
    <row r="5" spans="2:11" ht="28.5" customHeight="1" x14ac:dyDescent="0.25">
      <c r="B5" s="51" t="s">
        <v>90</v>
      </c>
      <c r="C5" s="114" t="s">
        <v>214</v>
      </c>
      <c r="D5" s="115" t="s">
        <v>100</v>
      </c>
      <c r="E5" s="51" t="s">
        <v>215</v>
      </c>
      <c r="G5" s="5" t="s">
        <v>84</v>
      </c>
      <c r="H5" s="6">
        <v>1.9342359767891683E-3</v>
      </c>
      <c r="I5" s="22">
        <v>3.5686578743211794E-2</v>
      </c>
      <c r="J5" s="6">
        <v>7.4615384615384611E-2</v>
      </c>
      <c r="K5" s="6">
        <v>4.6361880231809399E-2</v>
      </c>
    </row>
    <row r="6" spans="2:11" ht="28.5" customHeight="1" thickBot="1" x14ac:dyDescent="0.3">
      <c r="B6" s="51" t="s">
        <v>91</v>
      </c>
      <c r="C6" s="116" t="s">
        <v>198</v>
      </c>
      <c r="D6" s="117" t="s">
        <v>197</v>
      </c>
      <c r="E6" s="51" t="s">
        <v>213</v>
      </c>
      <c r="G6" s="5" t="s">
        <v>6</v>
      </c>
      <c r="H6" s="6">
        <v>1.0114942528735632E-2</v>
      </c>
      <c r="I6" s="6">
        <v>8.4302325581395346E-2</v>
      </c>
      <c r="J6" s="28">
        <v>0.12451800996896455</v>
      </c>
      <c r="K6" s="6">
        <v>0.10454683698296836</v>
      </c>
    </row>
    <row r="7" spans="2:11" ht="28.5" customHeight="1" x14ac:dyDescent="0.25">
      <c r="B7" s="51" t="s">
        <v>89</v>
      </c>
      <c r="C7" s="51" t="s">
        <v>196</v>
      </c>
      <c r="D7" s="51" t="s">
        <v>195</v>
      </c>
      <c r="E7" s="51" t="s">
        <v>233</v>
      </c>
      <c r="G7" s="4" t="s">
        <v>85</v>
      </c>
      <c r="H7" s="7">
        <v>4.1566396849704659E-3</v>
      </c>
      <c r="I7" s="7">
        <v>2.8051181102362203E-2</v>
      </c>
      <c r="J7" s="7">
        <v>5.9551701227401478E-2</v>
      </c>
      <c r="K7" s="7">
        <v>4.4374805635959143E-2</v>
      </c>
    </row>
    <row r="9" spans="2:11" x14ac:dyDescent="0.25">
      <c r="B9" s="15" t="s">
        <v>99</v>
      </c>
      <c r="C9" s="37"/>
      <c r="G9" t="s">
        <v>93</v>
      </c>
    </row>
    <row r="10" spans="2:11" ht="27.65" customHeight="1" thickBot="1" x14ac:dyDescent="0.3">
      <c r="B10" t="s">
        <v>86</v>
      </c>
      <c r="C10" t="s">
        <v>87</v>
      </c>
      <c r="D10" t="s">
        <v>88</v>
      </c>
      <c r="E10" t="s">
        <v>89</v>
      </c>
      <c r="G10" s="1" t="s">
        <v>0</v>
      </c>
      <c r="H10" s="2" t="s">
        <v>1</v>
      </c>
      <c r="I10" s="2" t="s">
        <v>2</v>
      </c>
      <c r="J10" s="3" t="s">
        <v>3</v>
      </c>
      <c r="K10" s="20" t="s">
        <v>83</v>
      </c>
    </row>
    <row r="11" spans="2:11" ht="27.65" customHeight="1" x14ac:dyDescent="0.25">
      <c r="B11" t="s">
        <v>87</v>
      </c>
      <c r="C11" s="118">
        <v>1</v>
      </c>
      <c r="D11" s="119">
        <v>0.6452</v>
      </c>
      <c r="E11" s="34">
        <v>0.80459999999999998</v>
      </c>
      <c r="G11" s="4" t="s">
        <v>4</v>
      </c>
      <c r="H11" s="7">
        <v>0.15429514628136737</v>
      </c>
      <c r="I11" s="7">
        <v>5.8153721024806829E-2</v>
      </c>
      <c r="J11" s="7">
        <v>0.39863167715235748</v>
      </c>
      <c r="K11" s="7">
        <v>0.61108054445853166</v>
      </c>
    </row>
    <row r="12" spans="2:11" ht="27.65" customHeight="1" x14ac:dyDescent="0.25">
      <c r="B12" t="s">
        <v>55</v>
      </c>
      <c r="C12" s="120">
        <v>0.99</v>
      </c>
      <c r="D12" s="121">
        <f>1-70.24%</f>
        <v>0.29760000000000009</v>
      </c>
      <c r="E12" s="34">
        <v>0.4</v>
      </c>
      <c r="G12" s="5" t="s">
        <v>84</v>
      </c>
      <c r="H12" s="6">
        <v>1.2367533430615028E-2</v>
      </c>
      <c r="I12" s="22">
        <v>3.0835107528167836E-2</v>
      </c>
      <c r="J12" s="6">
        <v>3.1098246537329857E-2</v>
      </c>
      <c r="K12" s="6">
        <v>7.4300887496112716E-2</v>
      </c>
    </row>
    <row r="13" spans="2:11" ht="27.65" customHeight="1" thickBot="1" x14ac:dyDescent="0.3">
      <c r="B13" t="s">
        <v>67</v>
      </c>
      <c r="C13" s="122">
        <v>0</v>
      </c>
      <c r="D13" s="123">
        <v>0</v>
      </c>
      <c r="E13" s="34">
        <v>0</v>
      </c>
      <c r="G13" s="5" t="s">
        <v>3</v>
      </c>
      <c r="H13" s="6">
        <v>5.2029758629763417E-2</v>
      </c>
      <c r="I13" s="6">
        <v>8.2290744683395922E-3</v>
      </c>
      <c r="J13" s="28">
        <v>0.25435973494725261</v>
      </c>
      <c r="K13" s="6">
        <v>0.3146185680453556</v>
      </c>
    </row>
    <row r="14" spans="2:11" ht="27.65" customHeight="1" x14ac:dyDescent="0.25">
      <c r="B14" t="s">
        <v>89</v>
      </c>
      <c r="C14" s="34">
        <f>1-31.62%</f>
        <v>0.68379999999999996</v>
      </c>
      <c r="D14" s="34">
        <v>0.35</v>
      </c>
      <c r="E14" s="34">
        <v>0.2</v>
      </c>
      <c r="G14" s="4" t="s">
        <v>85</v>
      </c>
      <c r="H14" s="7">
        <v>0.21869243834174582</v>
      </c>
      <c r="I14" s="7">
        <v>9.7217903021314264E-2</v>
      </c>
      <c r="J14" s="7">
        <v>0.68408965863693993</v>
      </c>
      <c r="K14" s="7">
        <v>1</v>
      </c>
    </row>
    <row r="16" spans="2:11" ht="15" x14ac:dyDescent="0.25">
      <c r="B16" s="35" t="s">
        <v>101</v>
      </c>
      <c r="G16" s="21" t="s">
        <v>94</v>
      </c>
      <c r="H16" s="21"/>
      <c r="I16" s="21"/>
      <c r="J16" s="21"/>
      <c r="K16" s="21"/>
    </row>
    <row r="17" spans="2:11" ht="25.5" customHeight="1" x14ac:dyDescent="0.25">
      <c r="B17" s="36" t="s">
        <v>102</v>
      </c>
      <c r="G17" s="1" t="s">
        <v>5</v>
      </c>
      <c r="H17" s="2" t="s">
        <v>1</v>
      </c>
      <c r="I17" s="2" t="s">
        <v>2</v>
      </c>
      <c r="J17" s="3" t="s">
        <v>3</v>
      </c>
      <c r="K17" s="20" t="s">
        <v>83</v>
      </c>
    </row>
    <row r="18" spans="2:11" ht="25.5" customHeight="1" x14ac:dyDescent="0.25">
      <c r="G18" s="4" t="s">
        <v>4</v>
      </c>
      <c r="H18" s="7">
        <v>5.8095092493502523E-3</v>
      </c>
      <c r="I18" s="7">
        <v>2.6555110949436158E-2</v>
      </c>
      <c r="J18" s="7">
        <v>2.0277040966696139E-2</v>
      </c>
      <c r="K18" s="7">
        <v>1.7330032374785757E-2</v>
      </c>
    </row>
    <row r="19" spans="2:11" ht="25.5" customHeight="1" x14ac:dyDescent="0.25">
      <c r="B19" t="s">
        <v>103</v>
      </c>
      <c r="C19" s="39">
        <f>1-SUM(表3_3234[[通过]:[未走]])/(1-25.44%)</f>
        <v>0.14733807505447327</v>
      </c>
      <c r="D19" t="s">
        <v>200</v>
      </c>
      <c r="E19" s="38">
        <f>1-C19</f>
        <v>0.85266192494552673</v>
      </c>
      <c r="G19" s="5" t="s">
        <v>84</v>
      </c>
      <c r="H19" s="6">
        <v>1.3333333333333334E-2</v>
      </c>
      <c r="I19" s="22">
        <v>3.6803364879074658E-2</v>
      </c>
      <c r="J19" s="6">
        <v>9.7336065573770489E-2</v>
      </c>
      <c r="K19" s="6">
        <v>5.8644656820156384E-2</v>
      </c>
    </row>
    <row r="20" spans="2:11" ht="25.5" customHeight="1" x14ac:dyDescent="0.25">
      <c r="B20" t="s">
        <v>86</v>
      </c>
      <c r="C20" t="s">
        <v>66</v>
      </c>
      <c r="D20" t="s">
        <v>88</v>
      </c>
      <c r="E20" t="s">
        <v>89</v>
      </c>
      <c r="G20" s="5" t="s">
        <v>6</v>
      </c>
      <c r="H20" s="6">
        <v>1.2195121951219513E-2</v>
      </c>
      <c r="I20" s="6">
        <v>7.7142857142857138E-2</v>
      </c>
      <c r="J20" s="28">
        <v>0.12020220932409661</v>
      </c>
      <c r="K20" s="6">
        <v>0.10101162615129096</v>
      </c>
    </row>
    <row r="21" spans="2:11" ht="25.5" customHeight="1" x14ac:dyDescent="0.25">
      <c r="B21" t="s">
        <v>87</v>
      </c>
      <c r="C21" s="38">
        <f t="shared" ref="C21" si="0">C11*H11</f>
        <v>0.15429514628136737</v>
      </c>
      <c r="D21" s="38">
        <f t="shared" ref="D21" si="1">D11*I11</f>
        <v>3.7520780805205364E-2</v>
      </c>
      <c r="E21" s="38">
        <f>E11*J11</f>
        <v>0.32073904743678683</v>
      </c>
      <c r="G21" s="4" t="s">
        <v>85</v>
      </c>
      <c r="H21" s="7">
        <v>7.6670317634173054E-3</v>
      </c>
      <c r="I21" s="7">
        <v>3.3333333333333333E-2</v>
      </c>
      <c r="J21" s="7">
        <v>6.0196345596198859E-2</v>
      </c>
      <c r="K21" s="7">
        <v>4.6121091787670744E-2</v>
      </c>
    </row>
    <row r="22" spans="2:11" ht="25.5" customHeight="1" x14ac:dyDescent="0.25">
      <c r="B22" t="s">
        <v>55</v>
      </c>
      <c r="C22" s="38">
        <f t="shared" ref="C22" si="2">C12*H12</f>
        <v>1.2243858096308877E-2</v>
      </c>
      <c r="D22" s="38">
        <f t="shared" ref="D22" si="3">D12*I12</f>
        <v>9.1765280003827509E-3</v>
      </c>
      <c r="E22" s="38">
        <f>E12*J12</f>
        <v>1.2439298614931944E-2</v>
      </c>
    </row>
    <row r="23" spans="2:11" ht="25.5" customHeight="1" x14ac:dyDescent="0.25">
      <c r="B23" t="s">
        <v>67</v>
      </c>
      <c r="C23" s="38">
        <v>0</v>
      </c>
      <c r="D23" s="38">
        <v>0</v>
      </c>
      <c r="E23" s="38">
        <v>0</v>
      </c>
      <c r="G23" t="s">
        <v>93</v>
      </c>
    </row>
    <row r="24" spans="2:11" ht="25.5" customHeight="1" x14ac:dyDescent="0.25">
      <c r="B24" t="s">
        <v>89</v>
      </c>
      <c r="C24" s="38">
        <f>C14*H13</f>
        <v>3.5577948951032223E-2</v>
      </c>
      <c r="D24" s="38">
        <f>D14*I13</f>
        <v>2.8801760639188571E-3</v>
      </c>
      <c r="E24" s="38">
        <f>E14*J13</f>
        <v>5.0871946989450523E-2</v>
      </c>
      <c r="G24" s="1" t="s">
        <v>0</v>
      </c>
      <c r="H24" s="2" t="s">
        <v>1</v>
      </c>
      <c r="I24" s="2" t="s">
        <v>2</v>
      </c>
      <c r="J24" s="3" t="s">
        <v>3</v>
      </c>
      <c r="K24" s="20" t="s">
        <v>83</v>
      </c>
    </row>
    <row r="25" spans="2:11" ht="25.5" customHeight="1" x14ac:dyDescent="0.25">
      <c r="G25" s="4" t="s">
        <v>4</v>
      </c>
      <c r="H25" s="7">
        <v>0.15647202353898046</v>
      </c>
      <c r="I25" s="7">
        <v>6.5760830562399827E-2</v>
      </c>
      <c r="J25" s="7">
        <v>0.40583211731215463</v>
      </c>
      <c r="K25" s="7">
        <v>0.6280649714135349</v>
      </c>
    </row>
    <row r="26" spans="2:11" ht="25.5" customHeight="1" x14ac:dyDescent="0.25">
      <c r="B26" t="s">
        <v>201</v>
      </c>
      <c r="C26" s="39">
        <f>SUM(表3_323457[[通过]:[未走]])</f>
        <v>8.8872279715745441E-3</v>
      </c>
      <c r="D26" t="s">
        <v>202</v>
      </c>
      <c r="E26" s="38">
        <v>4.4400000000000002E-2</v>
      </c>
      <c r="G26" s="5" t="s">
        <v>84</v>
      </c>
      <c r="H26" s="6">
        <v>8.9706480396143824E-3</v>
      </c>
      <c r="I26" s="22">
        <v>2.2749563428462072E-2</v>
      </c>
      <c r="J26" s="6">
        <v>2.3347606631103031E-2</v>
      </c>
      <c r="K26" s="6">
        <v>5.5067818099179482E-2</v>
      </c>
    </row>
    <row r="27" spans="2:11" ht="25.5" customHeight="1" x14ac:dyDescent="0.25">
      <c r="B27" t="s">
        <v>86</v>
      </c>
      <c r="C27" t="s">
        <v>66</v>
      </c>
      <c r="D27" t="s">
        <v>88</v>
      </c>
      <c r="E27" t="s">
        <v>89</v>
      </c>
      <c r="G27" s="5" t="s">
        <v>3</v>
      </c>
      <c r="H27" s="6">
        <v>5.2962706025883308E-2</v>
      </c>
      <c r="I27" s="6">
        <v>8.3726048369734234E-3</v>
      </c>
      <c r="J27" s="28">
        <v>0.25553189962442885</v>
      </c>
      <c r="K27" s="6">
        <v>0.31686721048728561</v>
      </c>
    </row>
    <row r="28" spans="2:11" ht="25.5" customHeight="1" x14ac:dyDescent="0.25">
      <c r="B28" t="s">
        <v>87</v>
      </c>
      <c r="C28" s="7">
        <v>2.3255813953488402E-3</v>
      </c>
      <c r="D28" s="38">
        <v>0.01</v>
      </c>
      <c r="E28" s="38">
        <v>1.0999999999999999E-2</v>
      </c>
      <c r="G28" s="4" t="s">
        <v>85</v>
      </c>
      <c r="H28" s="7">
        <v>0.21840537760447815</v>
      </c>
      <c r="I28" s="7">
        <v>9.6882998827835326E-2</v>
      </c>
      <c r="J28" s="7">
        <v>0.68471162356768656</v>
      </c>
      <c r="K28" s="7">
        <v>1</v>
      </c>
    </row>
    <row r="29" spans="2:11" x14ac:dyDescent="0.25">
      <c r="B29" t="s">
        <v>55</v>
      </c>
      <c r="C29" s="6">
        <v>0.01</v>
      </c>
      <c r="D29" s="38">
        <v>0.01</v>
      </c>
      <c r="E29" s="38">
        <v>1.4999999999999999E-2</v>
      </c>
    </row>
    <row r="30" spans="2:11" x14ac:dyDescent="0.25">
      <c r="B30" t="s">
        <v>67</v>
      </c>
      <c r="C30" s="6">
        <v>0</v>
      </c>
      <c r="D30" s="38">
        <v>0</v>
      </c>
      <c r="E30" s="38">
        <v>0</v>
      </c>
    </row>
    <row r="31" spans="2:11" x14ac:dyDescent="0.25">
      <c r="B31" t="s">
        <v>89</v>
      </c>
      <c r="C31" s="6">
        <v>5.0000000000000001E-3</v>
      </c>
      <c r="D31" s="38">
        <v>1.6E-2</v>
      </c>
      <c r="E31" s="38">
        <v>1.4999999999999999E-2</v>
      </c>
      <c r="G31" s="15" t="s">
        <v>232</v>
      </c>
    </row>
    <row r="32" spans="2:11" x14ac:dyDescent="0.25">
      <c r="G32" t="s">
        <v>93</v>
      </c>
    </row>
    <row r="33" spans="2:12" x14ac:dyDescent="0.25">
      <c r="B33" t="s">
        <v>86</v>
      </c>
      <c r="C33" t="s">
        <v>66</v>
      </c>
      <c r="D33" t="s">
        <v>88</v>
      </c>
      <c r="E33" t="s">
        <v>89</v>
      </c>
      <c r="G33" s="1" t="s">
        <v>0</v>
      </c>
      <c r="H33" s="2" t="s">
        <v>1</v>
      </c>
      <c r="I33" s="2" t="s">
        <v>2</v>
      </c>
      <c r="J33" s="3" t="s">
        <v>3</v>
      </c>
      <c r="K33" s="20" t="s">
        <v>83</v>
      </c>
    </row>
    <row r="34" spans="2:12" x14ac:dyDescent="0.25">
      <c r="B34" t="s">
        <v>87</v>
      </c>
      <c r="C34" s="6">
        <f>C28*H34</f>
        <v>5.6441823888189269E-4</v>
      </c>
      <c r="D34" s="6">
        <f t="shared" ref="D34:E34" si="4">D28*I34</f>
        <v>5.9018626441557096E-4</v>
      </c>
      <c r="E34" s="6">
        <f t="shared" si="4"/>
        <v>5.549600882930739E-3</v>
      </c>
      <c r="G34" s="4" t="s">
        <v>4</v>
      </c>
      <c r="H34" s="7">
        <f>C11*H11/$L$38</f>
        <v>0.24269984271921352</v>
      </c>
      <c r="I34" s="7">
        <f t="shared" ref="H34:J35" si="5">D11*I11/$L$38</f>
        <v>5.9018626441557094E-2</v>
      </c>
      <c r="J34" s="7">
        <f t="shared" si="5"/>
        <v>0.50450917117552174</v>
      </c>
      <c r="K34" s="7">
        <f>SUM(H34:J34)</f>
        <v>0.80622764033629235</v>
      </c>
    </row>
    <row r="35" spans="2:12" x14ac:dyDescent="0.25">
      <c r="B35" t="s">
        <v>55</v>
      </c>
      <c r="C35" s="6">
        <f>C29*H35</f>
        <v>1.9259079147127917E-4</v>
      </c>
      <c r="D35" s="6">
        <f t="shared" ref="D35" si="6">D29*I35</f>
        <v>1.4434296580788177E-4</v>
      </c>
      <c r="E35" s="6">
        <f t="shared" ref="E35" si="7">E29*J35</f>
        <v>2.9349748421858383E-4</v>
      </c>
      <c r="G35" s="5" t="s">
        <v>84</v>
      </c>
      <c r="H35" s="7">
        <f t="shared" si="5"/>
        <v>1.9259079147127916E-2</v>
      </c>
      <c r="I35" s="7">
        <f t="shared" si="5"/>
        <v>1.4434296580788177E-2</v>
      </c>
      <c r="J35" s="7">
        <f t="shared" si="5"/>
        <v>1.9566498947905589E-2</v>
      </c>
      <c r="K35" s="7">
        <f t="shared" ref="K35:K36" si="8">SUM(H35:J35)</f>
        <v>5.3259874675821682E-2</v>
      </c>
    </row>
    <row r="36" spans="2:12" x14ac:dyDescent="0.25">
      <c r="B36" t="s">
        <v>67</v>
      </c>
      <c r="C36" s="6">
        <v>0</v>
      </c>
      <c r="D36" s="38">
        <v>0</v>
      </c>
      <c r="E36" s="38">
        <v>0</v>
      </c>
      <c r="G36" s="5" t="s">
        <v>3</v>
      </c>
      <c r="H36" s="7">
        <f>C14*H13/$L$38</f>
        <v>5.5962632803378466E-2</v>
      </c>
      <c r="I36" s="7">
        <f>D14*I13/$L$38</f>
        <v>4.5303970640919854E-3</v>
      </c>
      <c r="J36" s="7">
        <f>E14*J13/$L$38</f>
        <v>8.0019455120415431E-2</v>
      </c>
      <c r="K36" s="7">
        <f t="shared" si="8"/>
        <v>0.14051248498788588</v>
      </c>
    </row>
    <row r="37" spans="2:12" x14ac:dyDescent="0.25">
      <c r="B37" t="s">
        <v>89</v>
      </c>
      <c r="C37" s="6">
        <f>C31*H36</f>
        <v>2.7981316401689231E-4</v>
      </c>
      <c r="D37" s="6">
        <f t="shared" ref="D37:E37" si="9">D31*I36</f>
        <v>7.2486353025471767E-5</v>
      </c>
      <c r="E37" s="6">
        <f t="shared" si="9"/>
        <v>1.2002918268062314E-3</v>
      </c>
      <c r="G37" s="4" t="s">
        <v>85</v>
      </c>
      <c r="H37" s="7">
        <f>SUM(H34:H36)</f>
        <v>0.31792155466971994</v>
      </c>
      <c r="I37" s="7">
        <f t="shared" ref="I37:J37" si="10">SUM(I34:I36)</f>
        <v>7.7983320086437255E-2</v>
      </c>
      <c r="J37" s="7">
        <f t="shared" si="10"/>
        <v>0.60409512524384279</v>
      </c>
      <c r="K37" s="7">
        <v>1</v>
      </c>
    </row>
    <row r="38" spans="2:12" x14ac:dyDescent="0.25">
      <c r="L38" s="38">
        <f>SUM(表3_3234[[通过]:[未走]])</f>
        <v>0.6357447312393848</v>
      </c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8"/>
  <sheetViews>
    <sheetView topLeftCell="A25" workbookViewId="0">
      <selection activeCell="D5" sqref="D5"/>
    </sheetView>
  </sheetViews>
  <sheetFormatPr defaultRowHeight="14" x14ac:dyDescent="0.25"/>
  <cols>
    <col min="3" max="3" width="19.26953125" bestFit="1" customWidth="1"/>
    <col min="4" max="4" width="14.1796875" customWidth="1"/>
    <col min="5" max="6" width="11.1796875" customWidth="1"/>
    <col min="7" max="7" width="12.7265625" customWidth="1"/>
    <col min="8" max="8" width="11.54296875" customWidth="1"/>
    <col min="9" max="9" width="6.26953125" bestFit="1" customWidth="1"/>
    <col min="10" max="10" width="7.08984375" customWidth="1"/>
    <col min="11" max="11" width="12.453125" bestFit="1" customWidth="1"/>
    <col min="12" max="12" width="9.54296875" customWidth="1"/>
    <col min="17" max="17" width="15.26953125" bestFit="1" customWidth="1"/>
  </cols>
  <sheetData>
    <row r="2" spans="2:17" x14ac:dyDescent="0.25">
      <c r="B2" s="24"/>
      <c r="C2" s="25"/>
      <c r="D2" s="237" t="s">
        <v>254</v>
      </c>
      <c r="E2" s="238"/>
      <c r="F2" s="239"/>
      <c r="G2" s="25"/>
      <c r="H2" s="25"/>
      <c r="J2" s="221"/>
      <c r="K2" s="221"/>
      <c r="L2" s="221"/>
      <c r="M2" s="15"/>
    </row>
    <row r="3" spans="2:17" x14ac:dyDescent="0.25">
      <c r="B3" s="24" t="s">
        <v>29</v>
      </c>
      <c r="C3" s="25" t="s">
        <v>30</v>
      </c>
      <c r="D3" s="25" t="s">
        <v>255</v>
      </c>
      <c r="E3" s="25" t="s">
        <v>256</v>
      </c>
      <c r="F3" s="25" t="s">
        <v>257</v>
      </c>
      <c r="G3" s="25" t="s">
        <v>31</v>
      </c>
      <c r="H3" s="25" t="s">
        <v>32</v>
      </c>
      <c r="J3" s="221" t="s">
        <v>212</v>
      </c>
      <c r="K3" s="221" t="s">
        <v>247</v>
      </c>
      <c r="L3" s="221" t="s">
        <v>247</v>
      </c>
      <c r="M3" s="15" t="s">
        <v>231</v>
      </c>
    </row>
    <row r="4" spans="2:17" x14ac:dyDescent="0.25">
      <c r="B4" s="10" t="s">
        <v>33</v>
      </c>
      <c r="C4" s="222">
        <v>3.5999999999999997E-2</v>
      </c>
      <c r="D4" s="222">
        <f>E4*0.96</f>
        <v>1.9199999999999998E-2</v>
      </c>
      <c r="E4" s="222">
        <v>0.02</v>
      </c>
      <c r="F4" s="222">
        <f>E4*1.05</f>
        <v>2.1000000000000001E-2</v>
      </c>
      <c r="G4" s="222">
        <v>2.4E-2</v>
      </c>
      <c r="H4" s="26">
        <v>2.4E-2</v>
      </c>
      <c r="J4" s="38">
        <f>$N$6*E40</f>
        <v>3.7605551676599507E-2</v>
      </c>
      <c r="K4" s="38">
        <f>J4*C4</f>
        <v>1.3537998603575822E-3</v>
      </c>
      <c r="L4" s="38">
        <f>J4*E4</f>
        <v>7.521110335319902E-4</v>
      </c>
      <c r="M4" t="s">
        <v>234</v>
      </c>
    </row>
    <row r="5" spans="2:17" x14ac:dyDescent="0.25">
      <c r="B5" s="10" t="s">
        <v>34</v>
      </c>
      <c r="C5" s="222">
        <v>0.04</v>
      </c>
      <c r="D5" s="222">
        <f t="shared" ref="D5:D23" si="0">E5*0.96</f>
        <v>1.968E-2</v>
      </c>
      <c r="E5" s="222">
        <v>2.0500000000000001E-2</v>
      </c>
      <c r="F5" s="222">
        <f>E5*1.05</f>
        <v>2.1525000000000002E-2</v>
      </c>
      <c r="G5" s="222">
        <v>2.4E-2</v>
      </c>
      <c r="H5" s="26">
        <v>2.4E-2</v>
      </c>
      <c r="J5" s="38">
        <f>$N$6*E39</f>
        <v>5.3598717332164821E-2</v>
      </c>
      <c r="K5" s="38">
        <f t="shared" ref="K5:K23" si="1">J5*C5</f>
        <v>2.1439486932865928E-3</v>
      </c>
      <c r="L5" s="38">
        <f t="shared" ref="L5:L23" si="2">J5*E5</f>
        <v>1.0987737053093788E-3</v>
      </c>
      <c r="M5" s="1" t="s">
        <v>235</v>
      </c>
      <c r="N5" s="2" t="s">
        <v>236</v>
      </c>
      <c r="O5" s="2" t="s">
        <v>237</v>
      </c>
      <c r="P5" s="3" t="s">
        <v>184</v>
      </c>
      <c r="Q5" s="20" t="s">
        <v>167</v>
      </c>
    </row>
    <row r="6" spans="2:17" x14ac:dyDescent="0.25">
      <c r="B6" s="10" t="s">
        <v>35</v>
      </c>
      <c r="C6" s="222">
        <v>4.3999999999999997E-2</v>
      </c>
      <c r="D6" s="222">
        <f t="shared" si="0"/>
        <v>2.0160000000000001E-2</v>
      </c>
      <c r="E6" s="222">
        <v>2.1000000000000001E-2</v>
      </c>
      <c r="F6" s="222">
        <f t="shared" ref="F6:F23" si="3">E6*1.05</f>
        <v>2.2050000000000004E-2</v>
      </c>
      <c r="G6" s="222">
        <v>2.4E-2</v>
      </c>
      <c r="H6" s="26">
        <v>2.4E-2</v>
      </c>
      <c r="J6" s="38">
        <f>$N$6*E38</f>
        <v>8.3567892614665584E-3</v>
      </c>
      <c r="K6" s="38">
        <f t="shared" si="1"/>
        <v>3.6769872750452853E-4</v>
      </c>
      <c r="L6" s="38">
        <f t="shared" si="2"/>
        <v>1.7549257449079773E-4</v>
      </c>
      <c r="M6" s="4" t="s">
        <v>236</v>
      </c>
      <c r="N6" s="7">
        <v>0.24854243924189331</v>
      </c>
      <c r="O6" s="7">
        <v>6.0439402070240601E-2</v>
      </c>
      <c r="P6" s="7">
        <v>0.51665439342265917</v>
      </c>
      <c r="Q6" s="7">
        <v>0.82563623473479308</v>
      </c>
    </row>
    <row r="7" spans="2:17" x14ac:dyDescent="0.25">
      <c r="B7" s="10" t="s">
        <v>12</v>
      </c>
      <c r="C7" s="222">
        <v>4.8000000000000001E-2</v>
      </c>
      <c r="D7" s="222">
        <f t="shared" si="0"/>
        <v>2.0639999999999999E-2</v>
      </c>
      <c r="E7" s="222">
        <v>2.1499999999999998E-2</v>
      </c>
      <c r="F7" s="222">
        <f t="shared" si="3"/>
        <v>2.2574999999999998E-2</v>
      </c>
      <c r="G7" s="222">
        <v>2.4E-2</v>
      </c>
      <c r="H7" s="26">
        <v>2.4E-2</v>
      </c>
      <c r="J7" s="38">
        <f>$N$6*E37</f>
        <v>6.0802846005842882E-2</v>
      </c>
      <c r="K7" s="38">
        <f t="shared" si="1"/>
        <v>2.9185366082804583E-3</v>
      </c>
      <c r="L7" s="38">
        <f t="shared" si="2"/>
        <v>1.3072611891256219E-3</v>
      </c>
      <c r="M7" s="5" t="s">
        <v>237</v>
      </c>
      <c r="N7" s="7">
        <v>1.9921928850861834E-2</v>
      </c>
      <c r="O7" s="7">
        <v>1.4781778351132008E-2</v>
      </c>
      <c r="P7" s="7">
        <v>1.753283873721883E-2</v>
      </c>
      <c r="Q7" s="7">
        <v>5.2236545939212668E-2</v>
      </c>
    </row>
    <row r="8" spans="2:17" x14ac:dyDescent="0.25">
      <c r="B8" s="10" t="s">
        <v>13</v>
      </c>
      <c r="C8" s="222">
        <v>5.1999999999999998E-2</v>
      </c>
      <c r="D8" s="222">
        <f t="shared" si="0"/>
        <v>2.1119999999999996E-2</v>
      </c>
      <c r="E8" s="222">
        <v>2.1999999999999999E-2</v>
      </c>
      <c r="F8" s="222">
        <f t="shared" si="3"/>
        <v>2.3099999999999999E-2</v>
      </c>
      <c r="G8" s="222">
        <v>2.4E-2</v>
      </c>
      <c r="H8" s="26">
        <v>2.4E-2</v>
      </c>
      <c r="J8" s="38">
        <f>$N$6*E36</f>
        <v>3.9622707705229368E-2</v>
      </c>
      <c r="K8" s="38">
        <f t="shared" si="1"/>
        <v>2.0603808006719269E-3</v>
      </c>
      <c r="L8" s="38">
        <f t="shared" si="2"/>
        <v>8.7169956951504599E-4</v>
      </c>
      <c r="M8" s="5" t="s">
        <v>184</v>
      </c>
      <c r="N8" s="7">
        <v>5.7309840449472009E-2</v>
      </c>
      <c r="O8" s="7">
        <v>3.3138991898919103E-3</v>
      </c>
      <c r="P8" s="7">
        <v>6.1459343173466317E-2</v>
      </c>
      <c r="Q8" s="7">
        <v>0.12208308281283023</v>
      </c>
    </row>
    <row r="9" spans="2:17" x14ac:dyDescent="0.25">
      <c r="B9" s="10" t="s">
        <v>14</v>
      </c>
      <c r="C9" s="222">
        <v>5.6000000000000001E-2</v>
      </c>
      <c r="D9" s="222">
        <f t="shared" si="0"/>
        <v>2.1599999999999998E-2</v>
      </c>
      <c r="E9" s="222">
        <v>2.2499999999999999E-2</v>
      </c>
      <c r="F9" s="222">
        <f t="shared" si="3"/>
        <v>2.3625E-2</v>
      </c>
      <c r="G9" s="222">
        <v>2.4E-2</v>
      </c>
      <c r="H9" s="26">
        <v>2.4E-2</v>
      </c>
      <c r="J9" s="38">
        <f>$N$6*E35</f>
        <v>4.8555827260590177E-2</v>
      </c>
      <c r="K9" s="38">
        <f t="shared" si="1"/>
        <v>2.71912632659305E-3</v>
      </c>
      <c r="L9" s="38">
        <f t="shared" si="2"/>
        <v>1.0925061133632789E-3</v>
      </c>
      <c r="M9" s="4" t="s">
        <v>167</v>
      </c>
      <c r="N9" s="7">
        <v>0.32577420854222716</v>
      </c>
      <c r="O9" s="7">
        <v>7.8535079611264519E-2</v>
      </c>
      <c r="P9" s="7">
        <v>0.59564657533334431</v>
      </c>
      <c r="Q9" s="7">
        <v>1</v>
      </c>
    </row>
    <row r="10" spans="2:17" x14ac:dyDescent="0.25">
      <c r="B10" s="10" t="s">
        <v>36</v>
      </c>
      <c r="C10" s="222">
        <v>5.1999999999999998E-2</v>
      </c>
      <c r="D10" s="222">
        <f t="shared" si="0"/>
        <v>2.1119999999999996E-2</v>
      </c>
      <c r="E10" s="222">
        <v>2.1999999999999999E-2</v>
      </c>
      <c r="F10" s="222">
        <f t="shared" si="3"/>
        <v>2.3099999999999999E-2</v>
      </c>
      <c r="G10" s="222">
        <v>2.4E-2</v>
      </c>
      <c r="H10" s="26">
        <v>2.4E-2</v>
      </c>
      <c r="J10" s="38">
        <f>$O$6*E47</f>
        <v>1.417312124019119E-2</v>
      </c>
      <c r="K10" s="38">
        <f t="shared" si="1"/>
        <v>7.3700230448994189E-4</v>
      </c>
      <c r="L10" s="38">
        <f t="shared" si="2"/>
        <v>3.1180866728420614E-4</v>
      </c>
    </row>
    <row r="11" spans="2:17" ht="14.5" thickBot="1" x14ac:dyDescent="0.3">
      <c r="B11" s="10" t="s">
        <v>16</v>
      </c>
      <c r="C11" s="222">
        <v>5.6000000000000001E-2</v>
      </c>
      <c r="D11" s="222">
        <f t="shared" si="0"/>
        <v>2.2079999999999999E-2</v>
      </c>
      <c r="E11" s="222">
        <v>2.3E-2</v>
      </c>
      <c r="F11" s="222">
        <f t="shared" si="3"/>
        <v>2.4150000000000001E-2</v>
      </c>
      <c r="G11" s="222">
        <v>2.4E-2</v>
      </c>
      <c r="H11" s="26">
        <v>2.4E-2</v>
      </c>
      <c r="J11" s="38">
        <f>$O$6*E46</f>
        <v>2.0200770503261009E-2</v>
      </c>
      <c r="K11" s="38">
        <f t="shared" si="1"/>
        <v>1.1312431481826164E-3</v>
      </c>
      <c r="L11" s="38">
        <f t="shared" si="2"/>
        <v>4.6461772157500321E-4</v>
      </c>
      <c r="M11" s="12" t="s">
        <v>48</v>
      </c>
      <c r="N11" s="12" t="s">
        <v>49</v>
      </c>
      <c r="O11" s="12" t="s">
        <v>50</v>
      </c>
      <c r="P11" s="12" t="s">
        <v>51</v>
      </c>
    </row>
    <row r="12" spans="2:17" x14ac:dyDescent="0.25">
      <c r="B12" s="10" t="s">
        <v>17</v>
      </c>
      <c r="C12" s="222">
        <v>0.06</v>
      </c>
      <c r="D12" s="222">
        <f t="shared" si="0"/>
        <v>2.3039999999999998E-2</v>
      </c>
      <c r="E12" s="222">
        <v>2.4E-2</v>
      </c>
      <c r="F12" s="222">
        <f t="shared" si="3"/>
        <v>2.52E-2</v>
      </c>
      <c r="G12" s="222">
        <v>2.4E-2</v>
      </c>
      <c r="H12" s="26">
        <v>2.4E-2</v>
      </c>
      <c r="J12" s="38">
        <f>$O$6*E45</f>
        <v>3.1495824978202648E-3</v>
      </c>
      <c r="K12" s="38">
        <f t="shared" si="1"/>
        <v>1.8897494986921587E-4</v>
      </c>
      <c r="L12" s="38">
        <f t="shared" si="2"/>
        <v>7.5589979947686363E-5</v>
      </c>
      <c r="M12" s="13" t="s">
        <v>49</v>
      </c>
      <c r="N12" s="13" t="s">
        <v>52</v>
      </c>
      <c r="O12" s="13" t="s">
        <v>53</v>
      </c>
      <c r="P12" s="13" t="s">
        <v>54</v>
      </c>
    </row>
    <row r="13" spans="2:17" x14ac:dyDescent="0.25">
      <c r="B13" s="10" t="s">
        <v>18</v>
      </c>
      <c r="C13" s="222">
        <v>6.4000000000000001E-2</v>
      </c>
      <c r="D13" s="222">
        <f t="shared" si="0"/>
        <v>2.4E-2</v>
      </c>
      <c r="E13" s="222">
        <v>2.5000000000000001E-2</v>
      </c>
      <c r="F13" s="222">
        <f t="shared" si="3"/>
        <v>2.6250000000000002E-2</v>
      </c>
      <c r="G13" s="222">
        <v>2.4E-2</v>
      </c>
      <c r="H13" s="26">
        <v>2.4E-2</v>
      </c>
      <c r="J13" s="38">
        <f>$O$6*E44</f>
        <v>2.2915927828968133E-2</v>
      </c>
      <c r="K13" s="38">
        <f t="shared" si="1"/>
        <v>1.4666193810539605E-3</v>
      </c>
      <c r="L13" s="38">
        <f t="shared" si="2"/>
        <v>5.728981957242033E-4</v>
      </c>
      <c r="M13" s="14" t="s">
        <v>55</v>
      </c>
      <c r="N13" s="14" t="s">
        <v>56</v>
      </c>
      <c r="O13" s="14" t="s">
        <v>57</v>
      </c>
      <c r="P13" s="14" t="s">
        <v>58</v>
      </c>
    </row>
    <row r="14" spans="2:17" x14ac:dyDescent="0.25">
      <c r="B14" s="10" t="s">
        <v>37</v>
      </c>
      <c r="C14" s="222">
        <v>5.7500000000000002E-2</v>
      </c>
      <c r="D14" s="222">
        <f t="shared" si="0"/>
        <v>2.3424E-2</v>
      </c>
      <c r="E14" s="222">
        <v>2.4400000000000002E-2</v>
      </c>
      <c r="F14" s="222">
        <f t="shared" si="3"/>
        <v>2.5620000000000004E-2</v>
      </c>
      <c r="G14" s="222">
        <v>2.4E-2</v>
      </c>
      <c r="H14" s="26">
        <v>2.4E-2</v>
      </c>
      <c r="J14" s="38">
        <f>$P$6</f>
        <v>0.51665439342265917</v>
      </c>
      <c r="K14" s="38">
        <f t="shared" si="1"/>
        <v>2.9707627621802905E-2</v>
      </c>
      <c r="L14" s="38">
        <f t="shared" si="2"/>
        <v>1.2606367199512884E-2</v>
      </c>
      <c r="M14" s="14" t="s">
        <v>59</v>
      </c>
      <c r="N14" s="14" t="s">
        <v>60</v>
      </c>
      <c r="O14" s="14" t="s">
        <v>61</v>
      </c>
      <c r="P14" s="14" t="s">
        <v>62</v>
      </c>
    </row>
    <row r="15" spans="2:17" x14ac:dyDescent="0.25">
      <c r="B15" s="10" t="s">
        <v>38</v>
      </c>
      <c r="C15" s="222">
        <v>6.2E-2</v>
      </c>
      <c r="D15" s="222">
        <f t="shared" si="0"/>
        <v>2.5439999999999997E-2</v>
      </c>
      <c r="E15" s="222">
        <v>2.6499999999999999E-2</v>
      </c>
      <c r="F15" s="222">
        <f t="shared" si="3"/>
        <v>2.7824999999999999E-2</v>
      </c>
      <c r="G15" s="222">
        <v>2.4E-2</v>
      </c>
      <c r="H15" s="26">
        <v>2.4E-2</v>
      </c>
      <c r="J15" s="38">
        <f>N7</f>
        <v>1.9921928850861834E-2</v>
      </c>
      <c r="K15" s="38">
        <f t="shared" si="1"/>
        <v>1.2351595887534338E-3</v>
      </c>
      <c r="L15" s="38">
        <f t="shared" si="2"/>
        <v>5.2793111454783859E-4</v>
      </c>
      <c r="M15" s="14" t="s">
        <v>51</v>
      </c>
      <c r="N15" s="14" t="s">
        <v>63</v>
      </c>
      <c r="O15" s="14" t="s">
        <v>64</v>
      </c>
      <c r="P15" s="14" t="s">
        <v>65</v>
      </c>
    </row>
    <row r="16" spans="2:17" x14ac:dyDescent="0.25">
      <c r="B16" s="10" t="s">
        <v>39</v>
      </c>
      <c r="C16" s="222">
        <v>6.8000000000000005E-2</v>
      </c>
      <c r="D16" s="222">
        <f t="shared" si="0"/>
        <v>2.6880000000000001E-2</v>
      </c>
      <c r="E16" s="222">
        <v>2.8000000000000001E-2</v>
      </c>
      <c r="F16" s="222">
        <f t="shared" si="3"/>
        <v>2.9400000000000003E-2</v>
      </c>
      <c r="G16" s="222">
        <v>2.4E-2</v>
      </c>
      <c r="H16" s="26">
        <v>2.4E-2</v>
      </c>
      <c r="J16" s="38">
        <f>O7</f>
        <v>1.4781778351132008E-2</v>
      </c>
      <c r="K16" s="38">
        <f t="shared" si="1"/>
        <v>1.0051609278769766E-3</v>
      </c>
      <c r="L16" s="38">
        <f t="shared" si="2"/>
        <v>4.138897938316962E-4</v>
      </c>
    </row>
    <row r="17" spans="2:12" x14ac:dyDescent="0.25">
      <c r="B17" s="10" t="s">
        <v>41</v>
      </c>
      <c r="C17" s="222">
        <v>6.6000000000000003E-2</v>
      </c>
      <c r="D17" s="222">
        <f t="shared" si="0"/>
        <v>2.5919999999999999E-2</v>
      </c>
      <c r="E17" s="222">
        <v>2.7E-2</v>
      </c>
      <c r="F17" s="222">
        <f t="shared" si="3"/>
        <v>2.835E-2</v>
      </c>
      <c r="G17" s="222">
        <v>2.4E-2</v>
      </c>
      <c r="H17" s="26">
        <v>2.4E-2</v>
      </c>
      <c r="J17" s="38">
        <f>P7</f>
        <v>1.753283873721883E-2</v>
      </c>
      <c r="K17" s="38">
        <f t="shared" si="1"/>
        <v>1.1571673566564428E-3</v>
      </c>
      <c r="L17" s="38">
        <f t="shared" si="2"/>
        <v>4.733866459049084E-4</v>
      </c>
    </row>
    <row r="18" spans="2:12" x14ac:dyDescent="0.25">
      <c r="B18" s="10" t="s">
        <v>42</v>
      </c>
      <c r="C18" s="23" t="s">
        <v>40</v>
      </c>
      <c r="D18" s="33" t="s">
        <v>40</v>
      </c>
      <c r="E18" s="33" t="s">
        <v>40</v>
      </c>
      <c r="F18" s="33" t="s">
        <v>40</v>
      </c>
      <c r="G18" s="222">
        <v>2.4E-2</v>
      </c>
      <c r="H18" s="26">
        <v>2.4E-2</v>
      </c>
      <c r="J18" s="38"/>
      <c r="K18" s="38"/>
      <c r="L18" s="38"/>
    </row>
    <row r="19" spans="2:12" x14ac:dyDescent="0.25">
      <c r="B19" s="10" t="s">
        <v>43</v>
      </c>
      <c r="C19" s="23" t="s">
        <v>40</v>
      </c>
      <c r="D19" s="33" t="s">
        <v>40</v>
      </c>
      <c r="E19" s="33" t="s">
        <v>40</v>
      </c>
      <c r="F19" s="33" t="s">
        <v>40</v>
      </c>
      <c r="G19" s="222">
        <v>2.4E-2</v>
      </c>
      <c r="H19" s="26">
        <v>2.4E-2</v>
      </c>
      <c r="J19" s="38"/>
      <c r="K19" s="38"/>
      <c r="L19" s="38"/>
    </row>
    <row r="20" spans="2:12" x14ac:dyDescent="0.25">
      <c r="B20" s="10" t="s">
        <v>44</v>
      </c>
      <c r="C20" s="33" t="s">
        <v>40</v>
      </c>
      <c r="D20" s="33" t="s">
        <v>40</v>
      </c>
      <c r="E20" s="33" t="s">
        <v>40</v>
      </c>
      <c r="F20" s="33" t="s">
        <v>40</v>
      </c>
      <c r="G20" s="222">
        <v>2.4E-2</v>
      </c>
      <c r="H20" s="26">
        <v>2.4E-2</v>
      </c>
      <c r="J20" s="38"/>
      <c r="K20" s="38"/>
      <c r="L20" s="38"/>
    </row>
    <row r="21" spans="2:12" x14ac:dyDescent="0.25">
      <c r="B21" s="10" t="s">
        <v>45</v>
      </c>
      <c r="C21" s="222">
        <v>5.7500000000000002E-2</v>
      </c>
      <c r="D21" s="222">
        <f t="shared" si="0"/>
        <v>2.3424E-2</v>
      </c>
      <c r="E21" s="222">
        <v>2.4400000000000002E-2</v>
      </c>
      <c r="F21" s="222">
        <f t="shared" si="3"/>
        <v>2.5620000000000004E-2</v>
      </c>
      <c r="G21" s="222">
        <v>2.4E-2</v>
      </c>
      <c r="H21" s="26">
        <v>2.4E-2</v>
      </c>
      <c r="J21" s="38">
        <f>N8</f>
        <v>5.7309840449472009E-2</v>
      </c>
      <c r="K21" s="38">
        <f t="shared" si="1"/>
        <v>3.2953158258446406E-3</v>
      </c>
      <c r="L21" s="38">
        <f t="shared" si="2"/>
        <v>1.3983601069671172E-3</v>
      </c>
    </row>
    <row r="22" spans="2:12" x14ac:dyDescent="0.25">
      <c r="B22" s="10" t="s">
        <v>46</v>
      </c>
      <c r="C22" s="222">
        <v>6.8000000000000005E-2</v>
      </c>
      <c r="D22" s="222">
        <f t="shared" si="0"/>
        <v>2.6880000000000001E-2</v>
      </c>
      <c r="E22" s="222">
        <v>2.8000000000000001E-2</v>
      </c>
      <c r="F22" s="222">
        <f t="shared" si="3"/>
        <v>2.9400000000000003E-2</v>
      </c>
      <c r="G22" s="222">
        <v>2.4E-2</v>
      </c>
      <c r="H22" s="26">
        <v>2.4E-2</v>
      </c>
      <c r="J22" s="38">
        <f>O8</f>
        <v>3.3138991898919103E-3</v>
      </c>
      <c r="K22" s="38">
        <f t="shared" si="1"/>
        <v>2.2534514491264992E-4</v>
      </c>
      <c r="L22" s="38">
        <f t="shared" si="2"/>
        <v>9.2789177316973491E-5</v>
      </c>
    </row>
    <row r="23" spans="2:12" x14ac:dyDescent="0.25">
      <c r="B23" s="10" t="s">
        <v>47</v>
      </c>
      <c r="C23" s="222">
        <v>7.0000000000000007E-2</v>
      </c>
      <c r="D23" s="222">
        <f t="shared" si="0"/>
        <v>2.784E-2</v>
      </c>
      <c r="E23" s="222">
        <v>2.9000000000000001E-2</v>
      </c>
      <c r="F23" s="222">
        <f t="shared" si="3"/>
        <v>3.0450000000000001E-2</v>
      </c>
      <c r="G23" s="222">
        <v>2.4E-2</v>
      </c>
      <c r="H23" s="26">
        <v>2.4E-2</v>
      </c>
      <c r="J23" s="38">
        <f>P8</f>
        <v>6.1459343173466317E-2</v>
      </c>
      <c r="K23" s="38">
        <f t="shared" si="1"/>
        <v>4.3021540221426426E-3</v>
      </c>
      <c r="L23" s="38">
        <f t="shared" si="2"/>
        <v>1.7823209520305232E-3</v>
      </c>
    </row>
    <row r="24" spans="2:12" x14ac:dyDescent="0.25">
      <c r="B24" s="27" t="s">
        <v>92</v>
      </c>
      <c r="C24" s="26">
        <v>5.6000000000000001E-2</v>
      </c>
      <c r="D24" s="26">
        <v>2.3099999999999999E-2</v>
      </c>
      <c r="E24" s="26">
        <v>2.4E-2</v>
      </c>
      <c r="F24" s="26">
        <v>2.52E-2</v>
      </c>
      <c r="G24" s="26">
        <v>2.4E-2</v>
      </c>
      <c r="H24" s="26">
        <v>2.4E-2</v>
      </c>
      <c r="K24" s="38">
        <f>SUM(K4:K23)</f>
        <v>5.6015261288279564E-2</v>
      </c>
      <c r="L24" s="38">
        <f>SUM(L4:L23)</f>
        <v>2.4017803739979155E-2</v>
      </c>
    </row>
    <row r="30" spans="2:12" ht="14.5" thickBot="1" x14ac:dyDescent="0.3">
      <c r="B30" s="18" t="s">
        <v>82</v>
      </c>
      <c r="C30" s="19" t="s">
        <v>148</v>
      </c>
      <c r="D30" s="18" t="s">
        <v>81</v>
      </c>
    </row>
    <row r="31" spans="2:12" x14ac:dyDescent="0.25">
      <c r="B31" s="231" t="s">
        <v>14</v>
      </c>
      <c r="C31" s="234" t="s">
        <v>154</v>
      </c>
      <c r="D31" s="17">
        <v>7.5362318840579709E-3</v>
      </c>
    </row>
    <row r="32" spans="2:12" x14ac:dyDescent="0.25">
      <c r="B32" s="232"/>
      <c r="C32" s="235"/>
      <c r="D32" s="17">
        <v>6.956521739130435E-3</v>
      </c>
    </row>
    <row r="33" spans="2:5" x14ac:dyDescent="0.25">
      <c r="B33" s="232"/>
      <c r="C33" s="235"/>
      <c r="D33" s="17">
        <v>3.3043478260869563E-2</v>
      </c>
    </row>
    <row r="34" spans="2:5" x14ac:dyDescent="0.25">
      <c r="B34" s="232"/>
      <c r="C34" s="235"/>
      <c r="D34" s="17">
        <v>4.9275362318840582E-2</v>
      </c>
    </row>
    <row r="35" spans="2:5" x14ac:dyDescent="0.25">
      <c r="B35" s="233"/>
      <c r="C35" s="236"/>
      <c r="D35" s="17">
        <v>9.8550724637681164E-2</v>
      </c>
      <c r="E35" s="38">
        <f>SUM(D31:D35)</f>
        <v>0.19536231884057972</v>
      </c>
    </row>
    <row r="36" spans="2:5" x14ac:dyDescent="0.25">
      <c r="B36" s="126" t="s">
        <v>13</v>
      </c>
      <c r="C36" s="91" t="s">
        <v>150</v>
      </c>
      <c r="D36" s="17">
        <v>0.15942028985507245</v>
      </c>
      <c r="E36" s="38">
        <f>D36</f>
        <v>0.15942028985507245</v>
      </c>
    </row>
    <row r="37" spans="2:5" x14ac:dyDescent="0.25">
      <c r="B37" s="33" t="s">
        <v>12</v>
      </c>
      <c r="C37" s="91" t="s">
        <v>147</v>
      </c>
      <c r="D37" s="17">
        <v>0.24463768115942028</v>
      </c>
      <c r="E37" s="38">
        <f t="shared" ref="E37:E40" si="4">D37</f>
        <v>0.24463768115942028</v>
      </c>
    </row>
    <row r="38" spans="2:5" x14ac:dyDescent="0.25">
      <c r="B38" s="126" t="s">
        <v>153</v>
      </c>
      <c r="C38" s="91" t="s">
        <v>146</v>
      </c>
      <c r="D38" s="17">
        <v>3.3623188405797103E-2</v>
      </c>
      <c r="E38" s="38">
        <f t="shared" si="4"/>
        <v>3.3623188405797103E-2</v>
      </c>
    </row>
    <row r="39" spans="2:5" x14ac:dyDescent="0.25">
      <c r="B39" s="33" t="s">
        <v>152</v>
      </c>
      <c r="C39" s="91" t="s">
        <v>145</v>
      </c>
      <c r="D39" s="17">
        <v>0.21565217391304348</v>
      </c>
      <c r="E39" s="38">
        <f t="shared" si="4"/>
        <v>0.21565217391304348</v>
      </c>
    </row>
    <row r="40" spans="2:5" x14ac:dyDescent="0.25">
      <c r="B40" s="126" t="s">
        <v>151</v>
      </c>
      <c r="C40" s="91" t="s">
        <v>140</v>
      </c>
      <c r="D40" s="17">
        <v>0.15130434782608695</v>
      </c>
      <c r="E40" s="38">
        <f t="shared" si="4"/>
        <v>0.15130434782608695</v>
      </c>
    </row>
    <row r="41" spans="2:5" x14ac:dyDescent="0.25">
      <c r="B41" s="223"/>
      <c r="C41" s="224"/>
      <c r="D41" s="225"/>
      <c r="E41" s="38">
        <f>SUM(E35:E40)</f>
        <v>1</v>
      </c>
    </row>
    <row r="43" spans="2:5" ht="14.5" thickBot="1" x14ac:dyDescent="0.3">
      <c r="B43" s="18" t="s">
        <v>238</v>
      </c>
      <c r="C43" s="19" t="s">
        <v>239</v>
      </c>
      <c r="D43" s="18" t="s">
        <v>240</v>
      </c>
      <c r="E43" s="226" t="s">
        <v>246</v>
      </c>
    </row>
    <row r="44" spans="2:5" x14ac:dyDescent="0.25">
      <c r="B44" s="33" t="s">
        <v>18</v>
      </c>
      <c r="C44" s="16" t="s">
        <v>241</v>
      </c>
      <c r="D44" s="17">
        <v>0.24463768115942028</v>
      </c>
      <c r="E44" s="38">
        <f>D44/$D$48</f>
        <v>0.37915543575920929</v>
      </c>
    </row>
    <row r="45" spans="2:5" x14ac:dyDescent="0.25">
      <c r="B45" s="33" t="s">
        <v>17</v>
      </c>
      <c r="C45" s="16" t="s">
        <v>242</v>
      </c>
      <c r="D45" s="17">
        <v>3.3623188405797103E-2</v>
      </c>
      <c r="E45" s="38">
        <f t="shared" ref="E45:E47" si="5">D45/$D$48</f>
        <v>5.2111410601976639E-2</v>
      </c>
    </row>
    <row r="46" spans="2:5" x14ac:dyDescent="0.25">
      <c r="B46" s="33" t="s">
        <v>16</v>
      </c>
      <c r="C46" s="16" t="s">
        <v>243</v>
      </c>
      <c r="D46" s="17">
        <v>0.21565217391304348</v>
      </c>
      <c r="E46" s="38">
        <f t="shared" si="5"/>
        <v>0.33423180592991913</v>
      </c>
    </row>
    <row r="47" spans="2:5" x14ac:dyDescent="0.25">
      <c r="B47" s="126" t="s">
        <v>244</v>
      </c>
      <c r="C47" s="16" t="s">
        <v>245</v>
      </c>
      <c r="D47" s="17">
        <v>0.15130434782608695</v>
      </c>
      <c r="E47" s="38">
        <f t="shared" si="5"/>
        <v>0.23450134770889486</v>
      </c>
    </row>
    <row r="48" spans="2:5" x14ac:dyDescent="0.25">
      <c r="D48" s="225">
        <f>SUM(D44:D47)</f>
        <v>0.64521739130434785</v>
      </c>
      <c r="E48" s="225">
        <f>SUM(E44:E47)</f>
        <v>1</v>
      </c>
    </row>
  </sheetData>
  <mergeCells count="3">
    <mergeCell ref="B31:B35"/>
    <mergeCell ref="C31:C35"/>
    <mergeCell ref="D2:F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G18" sqref="G18"/>
    </sheetView>
  </sheetViews>
  <sheetFormatPr defaultRowHeight="14" x14ac:dyDescent="0.25"/>
  <cols>
    <col min="2" max="2" width="9.6328125" bestFit="1" customWidth="1"/>
    <col min="3" max="3" width="16.36328125" bestFit="1" customWidth="1"/>
    <col min="4" max="4" width="15.26953125" bestFit="1" customWidth="1"/>
  </cols>
  <sheetData>
    <row r="1" spans="1:20" x14ac:dyDescent="0.25">
      <c r="A1" s="54"/>
      <c r="B1" s="55"/>
      <c r="C1" s="54"/>
      <c r="D1" s="54"/>
      <c r="E1" s="54"/>
      <c r="F1" s="54"/>
      <c r="G1" s="54"/>
      <c r="H1" s="54"/>
      <c r="I1" s="54"/>
      <c r="J1" s="56"/>
      <c r="K1" s="56"/>
      <c r="L1" s="56"/>
      <c r="M1" s="56"/>
      <c r="N1" s="54"/>
      <c r="O1" s="54"/>
      <c r="P1" s="54"/>
      <c r="Q1" s="54"/>
      <c r="R1" s="54"/>
      <c r="S1" s="54"/>
      <c r="T1" s="57"/>
    </row>
    <row r="2" spans="1:20" ht="43.5" x14ac:dyDescent="0.25">
      <c r="A2" s="54"/>
      <c r="B2" s="58" t="s">
        <v>120</v>
      </c>
      <c r="C2" s="58" t="s">
        <v>121</v>
      </c>
      <c r="D2" s="58" t="s">
        <v>122</v>
      </c>
      <c r="E2" s="58" t="s">
        <v>123</v>
      </c>
      <c r="F2" s="58" t="s">
        <v>124</v>
      </c>
      <c r="G2" s="58" t="s">
        <v>125</v>
      </c>
      <c r="H2" s="58" t="s">
        <v>126</v>
      </c>
      <c r="I2" s="58" t="s">
        <v>127</v>
      </c>
      <c r="J2" s="59" t="s">
        <v>128</v>
      </c>
      <c r="K2" s="59" t="s">
        <v>129</v>
      </c>
      <c r="L2" s="59" t="s">
        <v>130</v>
      </c>
      <c r="M2" s="59" t="s">
        <v>131</v>
      </c>
      <c r="N2" s="58" t="s">
        <v>132</v>
      </c>
      <c r="O2" s="58" t="s">
        <v>133</v>
      </c>
      <c r="P2" s="58" t="s">
        <v>134</v>
      </c>
      <c r="Q2" s="54"/>
      <c r="R2" s="58" t="s">
        <v>135</v>
      </c>
      <c r="S2" s="58" t="s">
        <v>136</v>
      </c>
      <c r="T2" s="59" t="s">
        <v>137</v>
      </c>
    </row>
    <row r="3" spans="1:20" ht="14.5" x14ac:dyDescent="0.25">
      <c r="A3" s="54"/>
      <c r="B3" s="60"/>
      <c r="C3" s="60"/>
      <c r="D3" s="60"/>
      <c r="E3" s="60"/>
      <c r="F3" s="61"/>
      <c r="G3" s="61">
        <f>IF(I3="","",I3/SUM(H3:I3))</f>
        <v>6.4347826086956522E-2</v>
      </c>
      <c r="H3" s="62">
        <v>1614</v>
      </c>
      <c r="I3" s="62">
        <v>111</v>
      </c>
      <c r="J3" s="63"/>
      <c r="K3" s="63"/>
      <c r="L3" s="63"/>
      <c r="M3" s="63"/>
      <c r="N3" s="62"/>
      <c r="O3" s="62"/>
      <c r="P3" s="62"/>
      <c r="Q3" s="54"/>
      <c r="R3" s="62"/>
      <c r="S3" s="62"/>
      <c r="T3" s="63"/>
    </row>
    <row r="4" spans="1:20" s="90" customFormat="1" ht="14.5" x14ac:dyDescent="0.25">
      <c r="A4" s="56">
        <v>10</v>
      </c>
      <c r="B4" s="72">
        <v>300</v>
      </c>
      <c r="C4" s="72">
        <v>450</v>
      </c>
      <c r="D4" s="72" t="str">
        <f t="shared" ref="D4:D13" si="0">B4&amp;"-"&amp;C4</f>
        <v>300-450</v>
      </c>
      <c r="E4" s="72">
        <f t="shared" ref="E4:E13" si="1">C4-B4</f>
        <v>150</v>
      </c>
      <c r="F4" s="85">
        <f t="shared" ref="F4:F13" si="2">I4/(H4+I4)</f>
        <v>0.61538461538461542</v>
      </c>
      <c r="G4" s="85">
        <f t="shared" ref="G4:G14" si="3">K4/(J4+K4)</f>
        <v>0.61538461538461542</v>
      </c>
      <c r="H4" s="86">
        <v>5</v>
      </c>
      <c r="I4" s="86">
        <v>8</v>
      </c>
      <c r="J4" s="86">
        <f>H4</f>
        <v>5</v>
      </c>
      <c r="K4" s="86">
        <f>I4</f>
        <v>8</v>
      </c>
      <c r="L4" s="87">
        <f>J4/J$14</f>
        <v>3.0978934324659233E-3</v>
      </c>
      <c r="M4" s="87">
        <f t="shared" ref="M4:M14" si="4">K4/K$14</f>
        <v>7.2072072072072071E-2</v>
      </c>
      <c r="N4" s="88">
        <f t="shared" ref="N4:N13" si="5">IF(AND(J4&gt;0,K4&gt;0),L4/M4,0)</f>
        <v>4.2983271375464684E-2</v>
      </c>
      <c r="O4" s="88">
        <f t="shared" ref="O4:O13" si="6">IF(N4,LN(N4),0)</f>
        <v>-3.1469442767632954</v>
      </c>
      <c r="P4" s="88">
        <f t="shared" ref="P4:P13" si="7">(L4*100-M4*100)*O4/100</f>
        <v>0.21705789671435771</v>
      </c>
      <c r="Q4" s="56"/>
      <c r="R4" s="87">
        <f>L4</f>
        <v>3.0978934324659233E-3</v>
      </c>
      <c r="S4" s="87">
        <f>M4</f>
        <v>7.2072072072072071E-2</v>
      </c>
      <c r="T4" s="89">
        <f t="shared" ref="T4:T13" si="8">(S4-S3)*(R4+R3)/2*10000</f>
        <v>1.1163579936814139</v>
      </c>
    </row>
    <row r="5" spans="1:20" s="90" customFormat="1" ht="14.5" x14ac:dyDescent="0.25">
      <c r="A5" s="56">
        <v>9</v>
      </c>
      <c r="B5" s="72">
        <v>451</v>
      </c>
      <c r="C5" s="72">
        <v>470</v>
      </c>
      <c r="D5" s="72" t="str">
        <f t="shared" si="0"/>
        <v>451-470</v>
      </c>
      <c r="E5" s="72">
        <f t="shared" si="1"/>
        <v>19</v>
      </c>
      <c r="F5" s="85">
        <f t="shared" si="2"/>
        <v>0.52</v>
      </c>
      <c r="G5" s="85">
        <f t="shared" si="3"/>
        <v>0.41666666666666669</v>
      </c>
      <c r="H5" s="86">
        <v>12</v>
      </c>
      <c r="I5" s="86">
        <v>13</v>
      </c>
      <c r="J5" s="86">
        <f>H5-SUM(J$4:J4)</f>
        <v>7</v>
      </c>
      <c r="K5" s="86">
        <f>I5-SUM(K$4:K4)</f>
        <v>5</v>
      </c>
      <c r="L5" s="87">
        <f t="shared" ref="L5:L14" si="9">J5/J$14</f>
        <v>4.3370508054522928E-3</v>
      </c>
      <c r="M5" s="87">
        <f t="shared" si="4"/>
        <v>4.5045045045045043E-2</v>
      </c>
      <c r="N5" s="88">
        <f t="shared" si="5"/>
        <v>9.62825278810409E-2</v>
      </c>
      <c r="O5" s="88">
        <f t="shared" si="6"/>
        <v>-2.3404684108963472</v>
      </c>
      <c r="P5" s="88">
        <f t="shared" si="7"/>
        <v>9.5275774588717305E-2</v>
      </c>
      <c r="Q5" s="56"/>
      <c r="R5" s="87">
        <f t="shared" ref="R5:S13" si="10">R4+L5</f>
        <v>7.4349442379182161E-3</v>
      </c>
      <c r="S5" s="87">
        <f t="shared" si="10"/>
        <v>0.11711711711711711</v>
      </c>
      <c r="T5" s="89">
        <f t="shared" si="8"/>
        <v>2.3722607365730046</v>
      </c>
    </row>
    <row r="6" spans="1:20" s="90" customFormat="1" ht="14.5" x14ac:dyDescent="0.25">
      <c r="A6" s="56">
        <v>8</v>
      </c>
      <c r="B6" s="72">
        <v>471</v>
      </c>
      <c r="C6" s="72">
        <v>510</v>
      </c>
      <c r="D6" s="72" t="str">
        <f t="shared" si="0"/>
        <v>471-510</v>
      </c>
      <c r="E6" s="72">
        <f t="shared" si="1"/>
        <v>39</v>
      </c>
      <c r="F6" s="85">
        <f t="shared" si="2"/>
        <v>0.40243902439024393</v>
      </c>
      <c r="G6" s="85">
        <f t="shared" si="3"/>
        <v>0.35087719298245612</v>
      </c>
      <c r="H6" s="86">
        <v>49</v>
      </c>
      <c r="I6" s="86">
        <v>33</v>
      </c>
      <c r="J6" s="86">
        <f>H6-SUM(J$4:J5)</f>
        <v>37</v>
      </c>
      <c r="K6" s="86">
        <f>I6-SUM(K$4:K5)</f>
        <v>20</v>
      </c>
      <c r="L6" s="87">
        <f t="shared" si="9"/>
        <v>2.292441140024783E-2</v>
      </c>
      <c r="M6" s="87">
        <f t="shared" si="4"/>
        <v>0.18018018018018017</v>
      </c>
      <c r="N6" s="88">
        <f t="shared" si="5"/>
        <v>0.12723048327137546</v>
      </c>
      <c r="O6" s="88">
        <f t="shared" si="6"/>
        <v>-2.0617550084273266</v>
      </c>
      <c r="P6" s="88">
        <f t="shared" si="7"/>
        <v>0.32422286888611518</v>
      </c>
      <c r="Q6" s="56"/>
      <c r="R6" s="87">
        <f t="shared" si="10"/>
        <v>3.0359355638166045E-2</v>
      </c>
      <c r="S6" s="87">
        <f t="shared" si="10"/>
        <v>0.29729729729729726</v>
      </c>
      <c r="T6" s="89">
        <f t="shared" si="8"/>
        <v>34.048918807283115</v>
      </c>
    </row>
    <row r="7" spans="1:20" s="90" customFormat="1" ht="14.5" x14ac:dyDescent="0.25">
      <c r="A7" s="56">
        <v>7</v>
      </c>
      <c r="B7" s="72">
        <v>511</v>
      </c>
      <c r="C7" s="72">
        <v>540</v>
      </c>
      <c r="D7" s="72" t="str">
        <f t="shared" si="0"/>
        <v>511-540</v>
      </c>
      <c r="E7" s="72">
        <f t="shared" si="1"/>
        <v>29</v>
      </c>
      <c r="F7" s="85">
        <f t="shared" si="2"/>
        <v>0.33532934131736525</v>
      </c>
      <c r="G7" s="85">
        <f t="shared" si="3"/>
        <v>0.27058823529411763</v>
      </c>
      <c r="H7" s="86">
        <v>111</v>
      </c>
      <c r="I7" s="86">
        <v>56</v>
      </c>
      <c r="J7" s="86">
        <f>H7-SUM(J$4:J6)</f>
        <v>62</v>
      </c>
      <c r="K7" s="86">
        <f>I7-SUM(K$4:K6)</f>
        <v>23</v>
      </c>
      <c r="L7" s="87">
        <f t="shared" si="9"/>
        <v>3.8413878562577448E-2</v>
      </c>
      <c r="M7" s="87">
        <f t="shared" si="4"/>
        <v>0.2072072072072072</v>
      </c>
      <c r="N7" s="88">
        <f t="shared" si="5"/>
        <v>0.1853887182802651</v>
      </c>
      <c r="O7" s="88">
        <f t="shared" si="6"/>
        <v>-1.6853004784016179</v>
      </c>
      <c r="P7" s="88">
        <f t="shared" si="7"/>
        <v>0.28446747751579599</v>
      </c>
      <c r="Q7" s="56"/>
      <c r="R7" s="87">
        <f t="shared" si="10"/>
        <v>6.8773234200743494E-2</v>
      </c>
      <c r="S7" s="87">
        <f t="shared" si="10"/>
        <v>0.50450450450450446</v>
      </c>
      <c r="T7" s="89">
        <f t="shared" si="8"/>
        <v>102.70493541869007</v>
      </c>
    </row>
    <row r="8" spans="1:20" s="90" customFormat="1" ht="14.5" x14ac:dyDescent="0.25">
      <c r="A8" s="56">
        <v>6</v>
      </c>
      <c r="B8" s="72">
        <v>541</v>
      </c>
      <c r="C8" s="72">
        <v>570</v>
      </c>
      <c r="D8" s="72" t="str">
        <f t="shared" si="0"/>
        <v>541-570</v>
      </c>
      <c r="E8" s="72">
        <f t="shared" si="1"/>
        <v>29</v>
      </c>
      <c r="F8" s="85">
        <f t="shared" si="2"/>
        <v>0.23738872403560832</v>
      </c>
      <c r="G8" s="85">
        <f t="shared" si="3"/>
        <v>0.14117647058823529</v>
      </c>
      <c r="H8" s="86">
        <v>257</v>
      </c>
      <c r="I8" s="86">
        <v>80</v>
      </c>
      <c r="J8" s="86">
        <f>H8-SUM(J$4:J7)</f>
        <v>146</v>
      </c>
      <c r="K8" s="86">
        <f>I8-SUM(K$4:K7)</f>
        <v>24</v>
      </c>
      <c r="L8" s="87">
        <f t="shared" si="9"/>
        <v>9.0458488228004952E-2</v>
      </c>
      <c r="M8" s="87">
        <f t="shared" si="4"/>
        <v>0.21621621621621623</v>
      </c>
      <c r="N8" s="88">
        <f t="shared" si="5"/>
        <v>0.41837050805452286</v>
      </c>
      <c r="O8" s="88">
        <f t="shared" si="6"/>
        <v>-0.87138785615716929</v>
      </c>
      <c r="P8" s="88">
        <f t="shared" si="7"/>
        <v>0.10958375698684385</v>
      </c>
      <c r="Q8" s="56"/>
      <c r="R8" s="87">
        <f t="shared" si="10"/>
        <v>0.15923172242874845</v>
      </c>
      <c r="S8" s="87">
        <f t="shared" si="10"/>
        <v>0.72072072072072069</v>
      </c>
      <c r="T8" s="89">
        <f t="shared" si="8"/>
        <v>246.49184500485615</v>
      </c>
    </row>
    <row r="9" spans="1:20" s="90" customFormat="1" ht="14.5" x14ac:dyDescent="0.25">
      <c r="A9" s="56">
        <v>5</v>
      </c>
      <c r="B9" s="72">
        <v>571</v>
      </c>
      <c r="C9" s="72">
        <v>600</v>
      </c>
      <c r="D9" s="72" t="str">
        <f t="shared" si="0"/>
        <v>571-600</v>
      </c>
      <c r="E9" s="72">
        <f t="shared" si="1"/>
        <v>29</v>
      </c>
      <c r="F9" s="85">
        <f t="shared" si="2"/>
        <v>0.15849673202614378</v>
      </c>
      <c r="G9" s="85">
        <f t="shared" si="3"/>
        <v>6.1818181818181821E-2</v>
      </c>
      <c r="H9" s="86">
        <v>515</v>
      </c>
      <c r="I9" s="86">
        <v>97</v>
      </c>
      <c r="J9" s="86">
        <f>H9-SUM(J$4:J8)</f>
        <v>258</v>
      </c>
      <c r="K9" s="86">
        <f>I9-SUM(K$4:K8)</f>
        <v>17</v>
      </c>
      <c r="L9" s="87">
        <f t="shared" si="9"/>
        <v>0.15985130111524162</v>
      </c>
      <c r="M9" s="87">
        <f t="shared" si="4"/>
        <v>0.15315315315315314</v>
      </c>
      <c r="N9" s="88">
        <f t="shared" si="5"/>
        <v>1.0437349661054012</v>
      </c>
      <c r="O9" s="88">
        <f t="shared" si="6"/>
        <v>4.280559334784128E-2</v>
      </c>
      <c r="P9" s="88">
        <f t="shared" si="7"/>
        <v>2.867181978488316E-4</v>
      </c>
      <c r="Q9" s="56"/>
      <c r="R9" s="87">
        <f t="shared" si="10"/>
        <v>0.3190830235439901</v>
      </c>
      <c r="S9" s="87">
        <f t="shared" si="10"/>
        <v>0.87387387387387383</v>
      </c>
      <c r="T9" s="89">
        <f t="shared" si="8"/>
        <v>366.27705772687182</v>
      </c>
    </row>
    <row r="10" spans="1:20" ht="14.5" x14ac:dyDescent="0.25">
      <c r="A10" s="54">
        <v>4</v>
      </c>
      <c r="B10" s="64">
        <v>601</v>
      </c>
      <c r="C10" s="64">
        <v>650</v>
      </c>
      <c r="D10" s="64" t="str">
        <f t="shared" si="0"/>
        <v>601-650</v>
      </c>
      <c r="E10" s="64">
        <f t="shared" si="1"/>
        <v>49</v>
      </c>
      <c r="F10" s="65">
        <f t="shared" si="2"/>
        <v>0.10348162475822051</v>
      </c>
      <c r="G10" s="65">
        <f t="shared" si="3"/>
        <v>2.3696682464454975E-2</v>
      </c>
      <c r="H10" s="66">
        <v>927</v>
      </c>
      <c r="I10" s="66">
        <v>107</v>
      </c>
      <c r="J10" s="67">
        <f>H10-SUM(J$4:J9)</f>
        <v>412</v>
      </c>
      <c r="K10" s="67">
        <f>I10-SUM(K$4:K9)</f>
        <v>10</v>
      </c>
      <c r="L10" s="68">
        <f t="shared" si="9"/>
        <v>0.25526641883519208</v>
      </c>
      <c r="M10" s="68">
        <f t="shared" si="4"/>
        <v>9.0090090090090086E-2</v>
      </c>
      <c r="N10" s="69">
        <f t="shared" si="5"/>
        <v>2.8334572490706322</v>
      </c>
      <c r="O10" s="69">
        <f t="shared" si="6"/>
        <v>1.0414976088379209</v>
      </c>
      <c r="P10" s="69">
        <f t="shared" si="7"/>
        <v>0.17203075142465005</v>
      </c>
      <c r="Q10" s="54"/>
      <c r="R10" s="70">
        <f t="shared" si="10"/>
        <v>0.57434944237918217</v>
      </c>
      <c r="S10" s="70">
        <f t="shared" si="10"/>
        <v>0.96396396396396389</v>
      </c>
      <c r="T10" s="71">
        <f t="shared" si="8"/>
        <v>402.44705672214957</v>
      </c>
    </row>
    <row r="11" spans="1:20" ht="14.5" x14ac:dyDescent="0.25">
      <c r="A11" s="54">
        <v>3</v>
      </c>
      <c r="B11" s="64">
        <v>651</v>
      </c>
      <c r="C11" s="64">
        <v>680</v>
      </c>
      <c r="D11" s="64" t="str">
        <f t="shared" si="0"/>
        <v>651-680</v>
      </c>
      <c r="E11" s="64">
        <f t="shared" si="1"/>
        <v>29</v>
      </c>
      <c r="F11" s="65">
        <f t="shared" si="2"/>
        <v>9.8901098901098897E-2</v>
      </c>
      <c r="G11" s="65">
        <f t="shared" si="3"/>
        <v>1.7241379310344827E-2</v>
      </c>
      <c r="H11" s="66">
        <v>984</v>
      </c>
      <c r="I11" s="66">
        <v>108</v>
      </c>
      <c r="J11" s="67">
        <f>H11-SUM(J$4:J10)</f>
        <v>57</v>
      </c>
      <c r="K11" s="67">
        <f>I11-SUM(K$4:K10)</f>
        <v>1</v>
      </c>
      <c r="L11" s="68">
        <f t="shared" si="9"/>
        <v>3.5315985130111527E-2</v>
      </c>
      <c r="M11" s="68">
        <f t="shared" si="4"/>
        <v>9.0090090090090089E-3</v>
      </c>
      <c r="N11" s="69">
        <f t="shared" si="5"/>
        <v>3.9200743494423795</v>
      </c>
      <c r="O11" s="69">
        <f t="shared" si="6"/>
        <v>1.3661106203169904</v>
      </c>
      <c r="P11" s="69">
        <f t="shared" si="7"/>
        <v>3.5938239467463606E-2</v>
      </c>
      <c r="Q11" s="54"/>
      <c r="R11" s="70">
        <f t="shared" si="10"/>
        <v>0.60966542750929364</v>
      </c>
      <c r="S11" s="70">
        <f t="shared" si="10"/>
        <v>0.97297297297297292</v>
      </c>
      <c r="T11" s="71">
        <f t="shared" si="8"/>
        <v>53.334003148129653</v>
      </c>
    </row>
    <row r="12" spans="1:20" ht="14.5" x14ac:dyDescent="0.25">
      <c r="A12" s="54">
        <v>2</v>
      </c>
      <c r="B12" s="64">
        <v>681</v>
      </c>
      <c r="C12" s="64">
        <v>700</v>
      </c>
      <c r="D12" s="64" t="str">
        <f t="shared" si="0"/>
        <v>681-700</v>
      </c>
      <c r="E12" s="64">
        <f t="shared" si="1"/>
        <v>19</v>
      </c>
      <c r="F12" s="65">
        <f t="shared" si="2"/>
        <v>7.5136612021857924E-2</v>
      </c>
      <c r="G12" s="65">
        <f t="shared" si="3"/>
        <v>5.3763440860215058E-3</v>
      </c>
      <c r="H12" s="66">
        <v>1354</v>
      </c>
      <c r="I12" s="66">
        <v>110</v>
      </c>
      <c r="J12" s="67">
        <f>H12-SUM(J$4:J11)</f>
        <v>370</v>
      </c>
      <c r="K12" s="67">
        <f>I12-SUM(K$4:K11)</f>
        <v>2</v>
      </c>
      <c r="L12" s="68">
        <f t="shared" si="9"/>
        <v>0.22924411400247832</v>
      </c>
      <c r="M12" s="68">
        <f t="shared" si="4"/>
        <v>1.8018018018018018E-2</v>
      </c>
      <c r="N12" s="69">
        <f t="shared" si="5"/>
        <v>12.723048327137548</v>
      </c>
      <c r="O12" s="69">
        <f t="shared" si="6"/>
        <v>2.5434151775607647</v>
      </c>
      <c r="P12" s="69">
        <f t="shared" si="7"/>
        <v>0.53723565842378318</v>
      </c>
      <c r="Q12" s="54"/>
      <c r="R12" s="70">
        <f t="shared" si="10"/>
        <v>0.83890954151177199</v>
      </c>
      <c r="S12" s="70">
        <f t="shared" si="10"/>
        <v>0.99099099099099097</v>
      </c>
      <c r="T12" s="71">
        <f t="shared" si="8"/>
        <v>130.50224946135754</v>
      </c>
    </row>
    <row r="13" spans="1:20" ht="14.5" x14ac:dyDescent="0.25">
      <c r="A13" s="54">
        <v>1</v>
      </c>
      <c r="B13" s="64">
        <v>701</v>
      </c>
      <c r="C13" s="64">
        <v>850</v>
      </c>
      <c r="D13" s="64" t="str">
        <f t="shared" si="0"/>
        <v>701-850</v>
      </c>
      <c r="E13" s="64">
        <f t="shared" si="1"/>
        <v>149</v>
      </c>
      <c r="F13" s="65">
        <f t="shared" si="2"/>
        <v>6.4347826086956522E-2</v>
      </c>
      <c r="G13" s="65">
        <f t="shared" si="3"/>
        <v>3.8314176245210726E-3</v>
      </c>
      <c r="H13" s="66">
        <v>1614</v>
      </c>
      <c r="I13" s="66">
        <v>111</v>
      </c>
      <c r="J13" s="67">
        <f>H13-SUM(J$4:J12)</f>
        <v>260</v>
      </c>
      <c r="K13" s="67">
        <f>I13-SUM(K$4:K12)</f>
        <v>1</v>
      </c>
      <c r="L13" s="68">
        <f t="shared" si="9"/>
        <v>0.16109045848822801</v>
      </c>
      <c r="M13" s="68">
        <f t="shared" si="4"/>
        <v>9.0090090090090089E-3</v>
      </c>
      <c r="N13" s="69">
        <f t="shared" si="5"/>
        <v>17.881040892193308</v>
      </c>
      <c r="O13" s="69">
        <f t="shared" si="6"/>
        <v>2.8837409834979679</v>
      </c>
      <c r="P13" s="69">
        <f t="shared" si="7"/>
        <v>0.43856350869299959</v>
      </c>
      <c r="Q13" s="54"/>
      <c r="R13" s="70">
        <f t="shared" si="10"/>
        <v>1</v>
      </c>
      <c r="S13" s="70">
        <f t="shared" si="10"/>
        <v>1</v>
      </c>
      <c r="T13" s="71">
        <f t="shared" si="8"/>
        <v>82.833763131161078</v>
      </c>
    </row>
    <row r="14" spans="1:20" ht="14.5" x14ac:dyDescent="0.25">
      <c r="A14" s="54"/>
      <c r="B14" s="242" t="s">
        <v>138</v>
      </c>
      <c r="C14" s="243"/>
      <c r="D14" s="243"/>
      <c r="E14" s="244"/>
      <c r="F14" s="61"/>
      <c r="G14" s="65">
        <f t="shared" si="3"/>
        <v>6.4347826086956522E-2</v>
      </c>
      <c r="H14" s="73"/>
      <c r="I14" s="66"/>
      <c r="J14" s="67">
        <f>SUM(J4:J13)</f>
        <v>1614</v>
      </c>
      <c r="K14" s="67">
        <f>SUM(K4:K13)</f>
        <v>111</v>
      </c>
      <c r="L14" s="68">
        <f t="shared" si="9"/>
        <v>1</v>
      </c>
      <c r="M14" s="68">
        <f t="shared" si="4"/>
        <v>1</v>
      </c>
      <c r="N14" s="74"/>
      <c r="O14" s="74"/>
      <c r="P14" s="75">
        <f>SUM(P4:P13)</f>
        <v>2.2146626508985752</v>
      </c>
      <c r="Q14" s="54"/>
      <c r="R14" s="74"/>
      <c r="S14" s="74"/>
      <c r="T14" s="76">
        <f>(5000-SUM(T4:T13))/5000</f>
        <v>0.71557431036984931</v>
      </c>
    </row>
    <row r="15" spans="1:20" ht="14.5" x14ac:dyDescent="0.25">
      <c r="A15" s="54"/>
      <c r="B15" s="242" t="s">
        <v>139</v>
      </c>
      <c r="C15" s="243"/>
      <c r="D15" s="243"/>
      <c r="E15" s="244"/>
      <c r="F15" s="240">
        <v>0.57099999999999995</v>
      </c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54"/>
      <c r="R15" s="54"/>
      <c r="S15" s="54"/>
      <c r="T15" s="56"/>
    </row>
    <row r="18" spans="2:4" ht="14.5" thickBot="1" x14ac:dyDescent="0.3">
      <c r="B18" s="18" t="s">
        <v>82</v>
      </c>
      <c r="C18" s="19" t="s">
        <v>148</v>
      </c>
      <c r="D18" s="18" t="s">
        <v>81</v>
      </c>
    </row>
    <row r="19" spans="2:4" x14ac:dyDescent="0.25">
      <c r="B19" s="231" t="s">
        <v>14</v>
      </c>
      <c r="C19" s="234" t="s">
        <v>154</v>
      </c>
      <c r="D19" s="17">
        <f t="shared" ref="D19:D27" si="11">SUM(J4:K4)/SUM($J$14:$K$14)</f>
        <v>7.5362318840579709E-3</v>
      </c>
    </row>
    <row r="20" spans="2:4" x14ac:dyDescent="0.25">
      <c r="B20" s="232"/>
      <c r="C20" s="232"/>
      <c r="D20" s="17">
        <f t="shared" si="11"/>
        <v>6.956521739130435E-3</v>
      </c>
    </row>
    <row r="21" spans="2:4" x14ac:dyDescent="0.25">
      <c r="B21" s="232"/>
      <c r="C21" s="232"/>
      <c r="D21" s="17">
        <f t="shared" si="11"/>
        <v>3.3043478260869563E-2</v>
      </c>
    </row>
    <row r="22" spans="2:4" x14ac:dyDescent="0.25">
      <c r="B22" s="232"/>
      <c r="C22" s="232"/>
      <c r="D22" s="17">
        <f t="shared" si="11"/>
        <v>4.9275362318840582E-2</v>
      </c>
    </row>
    <row r="23" spans="2:4" x14ac:dyDescent="0.25">
      <c r="B23" s="233"/>
      <c r="C23" s="233"/>
      <c r="D23" s="17">
        <f t="shared" si="11"/>
        <v>9.8550724637681164E-2</v>
      </c>
    </row>
    <row r="24" spans="2:4" x14ac:dyDescent="0.25">
      <c r="B24" s="32" t="s">
        <v>13</v>
      </c>
      <c r="C24" s="91" t="s">
        <v>150</v>
      </c>
      <c r="D24" s="17">
        <f t="shared" si="11"/>
        <v>0.15942028985507245</v>
      </c>
    </row>
    <row r="25" spans="2:4" x14ac:dyDescent="0.25">
      <c r="B25" s="33" t="s">
        <v>12</v>
      </c>
      <c r="C25" s="91" t="s">
        <v>147</v>
      </c>
      <c r="D25" s="17">
        <f t="shared" si="11"/>
        <v>0.24463768115942028</v>
      </c>
    </row>
    <row r="26" spans="2:4" x14ac:dyDescent="0.25">
      <c r="B26" s="32" t="s">
        <v>153</v>
      </c>
      <c r="C26" s="91" t="s">
        <v>146</v>
      </c>
      <c r="D26" s="17">
        <f t="shared" si="11"/>
        <v>3.3623188405797103E-2</v>
      </c>
    </row>
    <row r="27" spans="2:4" x14ac:dyDescent="0.25">
      <c r="B27" s="33" t="s">
        <v>152</v>
      </c>
      <c r="C27" s="91" t="s">
        <v>145</v>
      </c>
      <c r="D27" s="17">
        <f t="shared" si="11"/>
        <v>0.21565217391304348</v>
      </c>
    </row>
    <row r="28" spans="2:4" x14ac:dyDescent="0.25">
      <c r="B28" s="32" t="s">
        <v>151</v>
      </c>
      <c r="C28" s="91" t="s">
        <v>140</v>
      </c>
      <c r="D28" s="17">
        <f>SUM(J13:K13)/SUM($J$14:$K$14)</f>
        <v>0.15130434782608695</v>
      </c>
    </row>
  </sheetData>
  <mergeCells count="5">
    <mergeCell ref="F15:P15"/>
    <mergeCell ref="B19:B23"/>
    <mergeCell ref="C19:C23"/>
    <mergeCell ref="B14:E14"/>
    <mergeCell ref="B15:E15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B13" workbookViewId="0">
      <selection activeCell="E28" sqref="E28"/>
    </sheetView>
  </sheetViews>
  <sheetFormatPr defaultRowHeight="14" x14ac:dyDescent="0.25"/>
  <cols>
    <col min="2" max="3" width="19.6328125" customWidth="1"/>
    <col min="4" max="4" width="15.26953125" bestFit="1" customWidth="1"/>
  </cols>
  <sheetData>
    <row r="1" spans="1:20" x14ac:dyDescent="0.25">
      <c r="A1" s="54"/>
      <c r="B1" s="55"/>
      <c r="C1" s="54"/>
      <c r="D1" s="54"/>
      <c r="E1" s="54"/>
      <c r="F1" s="54"/>
      <c r="G1" s="54"/>
      <c r="H1" s="54"/>
      <c r="I1" s="54"/>
      <c r="J1" s="56"/>
      <c r="K1" s="56"/>
      <c r="L1" s="56"/>
      <c r="M1" s="56"/>
      <c r="N1" s="54"/>
      <c r="O1" s="54"/>
      <c r="P1" s="54"/>
      <c r="Q1" s="54"/>
      <c r="R1" s="54"/>
      <c r="S1" s="54"/>
      <c r="T1" s="57"/>
    </row>
    <row r="2" spans="1:20" ht="43.5" x14ac:dyDescent="0.25">
      <c r="A2" s="54"/>
      <c r="B2" s="58" t="s">
        <v>120</v>
      </c>
      <c r="C2" s="58" t="s">
        <v>121</v>
      </c>
      <c r="D2" s="58" t="s">
        <v>122</v>
      </c>
      <c r="E2" s="58" t="s">
        <v>123</v>
      </c>
      <c r="F2" s="58" t="s">
        <v>124</v>
      </c>
      <c r="G2" s="58" t="s">
        <v>125</v>
      </c>
      <c r="H2" s="58" t="s">
        <v>126</v>
      </c>
      <c r="I2" s="58" t="s">
        <v>127</v>
      </c>
      <c r="J2" s="59" t="s">
        <v>128</v>
      </c>
      <c r="K2" s="59" t="s">
        <v>129</v>
      </c>
      <c r="L2" s="59" t="s">
        <v>130</v>
      </c>
      <c r="M2" s="59" t="s">
        <v>131</v>
      </c>
      <c r="N2" s="58" t="s">
        <v>132</v>
      </c>
      <c r="O2" s="58" t="s">
        <v>133</v>
      </c>
      <c r="P2" s="58" t="s">
        <v>134</v>
      </c>
      <c r="Q2" s="54"/>
      <c r="R2" s="58" t="s">
        <v>135</v>
      </c>
      <c r="S2" s="58" t="s">
        <v>136</v>
      </c>
      <c r="T2" s="59" t="s">
        <v>137</v>
      </c>
    </row>
    <row r="3" spans="1:20" ht="14.5" x14ac:dyDescent="0.25">
      <c r="A3" s="54"/>
      <c r="B3" s="60"/>
      <c r="C3" s="60"/>
      <c r="D3" s="60"/>
      <c r="E3" s="60"/>
      <c r="F3" s="61"/>
      <c r="G3" s="61">
        <f>IF(I3="","",I3/SUM(H3:I3))</f>
        <v>6.4347826086956522E-2</v>
      </c>
      <c r="H3" s="62">
        <v>1614</v>
      </c>
      <c r="I3" s="62">
        <v>111</v>
      </c>
      <c r="J3" s="63"/>
      <c r="K3" s="63"/>
      <c r="L3" s="63"/>
      <c r="M3" s="63"/>
      <c r="N3" s="62"/>
      <c r="O3" s="62"/>
      <c r="P3" s="62"/>
      <c r="Q3" s="54"/>
      <c r="R3" s="62"/>
      <c r="S3" s="62"/>
      <c r="T3" s="63"/>
    </row>
    <row r="4" spans="1:20" s="84" customFormat="1" ht="14.5" x14ac:dyDescent="0.25">
      <c r="A4" s="77">
        <v>10</v>
      </c>
      <c r="B4" s="78">
        <v>300</v>
      </c>
      <c r="C4" s="78">
        <v>450</v>
      </c>
      <c r="D4" s="78" t="str">
        <f t="shared" ref="D4:D13" si="0">B4&amp;"-"&amp;C4</f>
        <v>300-450</v>
      </c>
      <c r="E4" s="78">
        <f t="shared" ref="E4:E13" si="1">C4-B4</f>
        <v>150</v>
      </c>
      <c r="F4" s="79">
        <f t="shared" ref="F4:F13" si="2">I4/(H4+I4)</f>
        <v>0.61538461538461542</v>
      </c>
      <c r="G4" s="79">
        <f t="shared" ref="G4:G14" si="3">K4/(J4+K4)</f>
        <v>0.61538461538461542</v>
      </c>
      <c r="H4" s="80">
        <v>5</v>
      </c>
      <c r="I4" s="80">
        <v>8</v>
      </c>
      <c r="J4" s="80">
        <f>H4</f>
        <v>5</v>
      </c>
      <c r="K4" s="80">
        <f>I4</f>
        <v>8</v>
      </c>
      <c r="L4" s="81">
        <f>J4/J$14</f>
        <v>3.0978934324659233E-3</v>
      </c>
      <c r="M4" s="81">
        <f t="shared" ref="M4:M14" si="4">K4/K$14</f>
        <v>7.2072072072072071E-2</v>
      </c>
      <c r="N4" s="82">
        <f t="shared" ref="N4:N13" si="5">IF(AND(J4&gt;0,K4&gt;0),L4/M4,0)</f>
        <v>4.2983271375464684E-2</v>
      </c>
      <c r="O4" s="82">
        <f t="shared" ref="O4:O13" si="6">IF(N4,LN(N4),0)</f>
        <v>-3.1469442767632954</v>
      </c>
      <c r="P4" s="82">
        <f t="shared" ref="P4:P13" si="7">(L4*100-M4*100)*O4/100</f>
        <v>0.21705789671435771</v>
      </c>
      <c r="Q4" s="77"/>
      <c r="R4" s="81">
        <f>L4</f>
        <v>3.0978934324659233E-3</v>
      </c>
      <c r="S4" s="81">
        <f>M4</f>
        <v>7.2072072072072071E-2</v>
      </c>
      <c r="T4" s="83">
        <f t="shared" ref="T4:T13" si="8">(S4-S3)*(R4+R3)/2*10000</f>
        <v>1.1163579936814139</v>
      </c>
    </row>
    <row r="5" spans="1:20" s="84" customFormat="1" ht="14.5" x14ac:dyDescent="0.25">
      <c r="A5" s="77">
        <v>9</v>
      </c>
      <c r="B5" s="78">
        <v>451</v>
      </c>
      <c r="C5" s="78">
        <v>470</v>
      </c>
      <c r="D5" s="78" t="str">
        <f t="shared" si="0"/>
        <v>451-470</v>
      </c>
      <c r="E5" s="78">
        <f t="shared" si="1"/>
        <v>19</v>
      </c>
      <c r="F5" s="79">
        <f t="shared" si="2"/>
        <v>0.52</v>
      </c>
      <c r="G5" s="79">
        <f t="shared" si="3"/>
        <v>0.41666666666666669</v>
      </c>
      <c r="H5" s="80">
        <v>12</v>
      </c>
      <c r="I5" s="80">
        <v>13</v>
      </c>
      <c r="J5" s="80">
        <f>H5-SUM(J$4:J4)</f>
        <v>7</v>
      </c>
      <c r="K5" s="80">
        <f>I5-SUM(K$4:K4)</f>
        <v>5</v>
      </c>
      <c r="L5" s="81">
        <f t="shared" ref="L5:L14" si="9">J5/J$14</f>
        <v>4.3370508054522928E-3</v>
      </c>
      <c r="M5" s="81">
        <f t="shared" si="4"/>
        <v>4.5045045045045043E-2</v>
      </c>
      <c r="N5" s="82">
        <f t="shared" si="5"/>
        <v>9.62825278810409E-2</v>
      </c>
      <c r="O5" s="82">
        <f t="shared" si="6"/>
        <v>-2.3404684108963472</v>
      </c>
      <c r="P5" s="82">
        <f t="shared" si="7"/>
        <v>9.5275774588717305E-2</v>
      </c>
      <c r="Q5" s="77"/>
      <c r="R5" s="81">
        <f t="shared" ref="R5:S13" si="10">R4+L5</f>
        <v>7.4349442379182161E-3</v>
      </c>
      <c r="S5" s="81">
        <f t="shared" si="10"/>
        <v>0.11711711711711711</v>
      </c>
      <c r="T5" s="83">
        <f t="shared" si="8"/>
        <v>2.3722607365730046</v>
      </c>
    </row>
    <row r="6" spans="1:20" s="84" customFormat="1" ht="14.5" x14ac:dyDescent="0.25">
      <c r="A6" s="77">
        <v>8</v>
      </c>
      <c r="B6" s="78">
        <v>471</v>
      </c>
      <c r="C6" s="78">
        <v>510</v>
      </c>
      <c r="D6" s="78" t="str">
        <f t="shared" si="0"/>
        <v>471-510</v>
      </c>
      <c r="E6" s="78">
        <f t="shared" si="1"/>
        <v>39</v>
      </c>
      <c r="F6" s="79">
        <f t="shared" si="2"/>
        <v>0.40243902439024393</v>
      </c>
      <c r="G6" s="79">
        <f t="shared" si="3"/>
        <v>0.35087719298245612</v>
      </c>
      <c r="H6" s="80">
        <v>49</v>
      </c>
      <c r="I6" s="80">
        <v>33</v>
      </c>
      <c r="J6" s="80">
        <f>H6-SUM(J$4:J5)</f>
        <v>37</v>
      </c>
      <c r="K6" s="80">
        <f>I6-SUM(K$4:K5)</f>
        <v>20</v>
      </c>
      <c r="L6" s="81">
        <f t="shared" si="9"/>
        <v>2.292441140024783E-2</v>
      </c>
      <c r="M6" s="81">
        <f t="shared" si="4"/>
        <v>0.18018018018018017</v>
      </c>
      <c r="N6" s="82">
        <f t="shared" si="5"/>
        <v>0.12723048327137546</v>
      </c>
      <c r="O6" s="82">
        <f t="shared" si="6"/>
        <v>-2.0617550084273266</v>
      </c>
      <c r="P6" s="82">
        <f t="shared" si="7"/>
        <v>0.32422286888611518</v>
      </c>
      <c r="Q6" s="77"/>
      <c r="R6" s="81">
        <f t="shared" si="10"/>
        <v>3.0359355638166045E-2</v>
      </c>
      <c r="S6" s="81">
        <f t="shared" si="10"/>
        <v>0.29729729729729726</v>
      </c>
      <c r="T6" s="83">
        <f t="shared" si="8"/>
        <v>34.048918807283115</v>
      </c>
    </row>
    <row r="7" spans="1:20" s="84" customFormat="1" ht="14.5" x14ac:dyDescent="0.25">
      <c r="A7" s="77">
        <v>7</v>
      </c>
      <c r="B7" s="78">
        <v>511</v>
      </c>
      <c r="C7" s="78">
        <v>540</v>
      </c>
      <c r="D7" s="78" t="str">
        <f t="shared" si="0"/>
        <v>511-540</v>
      </c>
      <c r="E7" s="78">
        <f t="shared" si="1"/>
        <v>29</v>
      </c>
      <c r="F7" s="79">
        <f t="shared" si="2"/>
        <v>0.33532934131736525</v>
      </c>
      <c r="G7" s="79">
        <f t="shared" si="3"/>
        <v>0.27058823529411763</v>
      </c>
      <c r="H7" s="80">
        <v>111</v>
      </c>
      <c r="I7" s="80">
        <v>56</v>
      </c>
      <c r="J7" s="80">
        <f>H7-SUM(J$4:J6)</f>
        <v>62</v>
      </c>
      <c r="K7" s="80">
        <f>I7-SUM(K$4:K6)</f>
        <v>23</v>
      </c>
      <c r="L7" s="81">
        <f t="shared" si="9"/>
        <v>3.8413878562577448E-2</v>
      </c>
      <c r="M7" s="81">
        <f t="shared" si="4"/>
        <v>0.2072072072072072</v>
      </c>
      <c r="N7" s="82">
        <f t="shared" si="5"/>
        <v>0.1853887182802651</v>
      </c>
      <c r="O7" s="82">
        <f t="shared" si="6"/>
        <v>-1.6853004784016179</v>
      </c>
      <c r="P7" s="82">
        <f t="shared" si="7"/>
        <v>0.28446747751579599</v>
      </c>
      <c r="Q7" s="77"/>
      <c r="R7" s="81">
        <f t="shared" si="10"/>
        <v>6.8773234200743494E-2</v>
      </c>
      <c r="S7" s="81">
        <f t="shared" si="10"/>
        <v>0.50450450450450446</v>
      </c>
      <c r="T7" s="83">
        <f t="shared" si="8"/>
        <v>102.70493541869007</v>
      </c>
    </row>
    <row r="8" spans="1:20" s="84" customFormat="1" ht="14.5" x14ac:dyDescent="0.25">
      <c r="A8" s="77">
        <v>6</v>
      </c>
      <c r="B8" s="78">
        <v>541</v>
      </c>
      <c r="C8" s="78">
        <v>570</v>
      </c>
      <c r="D8" s="78" t="str">
        <f t="shared" si="0"/>
        <v>541-570</v>
      </c>
      <c r="E8" s="78">
        <f t="shared" si="1"/>
        <v>29</v>
      </c>
      <c r="F8" s="79">
        <f t="shared" si="2"/>
        <v>0.23738872403560832</v>
      </c>
      <c r="G8" s="79">
        <f t="shared" si="3"/>
        <v>0.14117647058823529</v>
      </c>
      <c r="H8" s="80">
        <v>257</v>
      </c>
      <c r="I8" s="80">
        <v>80</v>
      </c>
      <c r="J8" s="80">
        <f>H8-SUM(J$4:J7)</f>
        <v>146</v>
      </c>
      <c r="K8" s="80">
        <f>I8-SUM(K$4:K7)</f>
        <v>24</v>
      </c>
      <c r="L8" s="81">
        <f t="shared" si="9"/>
        <v>9.0458488228004952E-2</v>
      </c>
      <c r="M8" s="81">
        <f t="shared" si="4"/>
        <v>0.21621621621621623</v>
      </c>
      <c r="N8" s="82">
        <f t="shared" si="5"/>
        <v>0.41837050805452286</v>
      </c>
      <c r="O8" s="82">
        <f t="shared" si="6"/>
        <v>-0.87138785615716929</v>
      </c>
      <c r="P8" s="82">
        <f t="shared" si="7"/>
        <v>0.10958375698684385</v>
      </c>
      <c r="Q8" s="77"/>
      <c r="R8" s="81">
        <f t="shared" si="10"/>
        <v>0.15923172242874845</v>
      </c>
      <c r="S8" s="81">
        <f t="shared" si="10"/>
        <v>0.72072072072072069</v>
      </c>
      <c r="T8" s="83">
        <f t="shared" si="8"/>
        <v>246.49184500485615</v>
      </c>
    </row>
    <row r="9" spans="1:20" s="84" customFormat="1" ht="14.5" x14ac:dyDescent="0.25">
      <c r="A9" s="77">
        <v>5</v>
      </c>
      <c r="B9" s="78">
        <v>571</v>
      </c>
      <c r="C9" s="78">
        <v>600</v>
      </c>
      <c r="D9" s="78" t="str">
        <f t="shared" si="0"/>
        <v>571-600</v>
      </c>
      <c r="E9" s="78">
        <f t="shared" si="1"/>
        <v>29</v>
      </c>
      <c r="F9" s="79">
        <f t="shared" si="2"/>
        <v>0.15849673202614378</v>
      </c>
      <c r="G9" s="79">
        <f t="shared" si="3"/>
        <v>6.1818181818181821E-2</v>
      </c>
      <c r="H9" s="80">
        <v>515</v>
      </c>
      <c r="I9" s="80">
        <v>97</v>
      </c>
      <c r="J9" s="80">
        <f>H9-SUM(J$4:J8)</f>
        <v>258</v>
      </c>
      <c r="K9" s="80">
        <f>I9-SUM(K$4:K8)</f>
        <v>17</v>
      </c>
      <c r="L9" s="81">
        <f t="shared" si="9"/>
        <v>0.15985130111524162</v>
      </c>
      <c r="M9" s="81">
        <f t="shared" si="4"/>
        <v>0.15315315315315314</v>
      </c>
      <c r="N9" s="82">
        <f t="shared" si="5"/>
        <v>1.0437349661054012</v>
      </c>
      <c r="O9" s="82">
        <f t="shared" si="6"/>
        <v>4.280559334784128E-2</v>
      </c>
      <c r="P9" s="82">
        <f t="shared" si="7"/>
        <v>2.867181978488316E-4</v>
      </c>
      <c r="Q9" s="77"/>
      <c r="R9" s="81">
        <f t="shared" si="10"/>
        <v>0.3190830235439901</v>
      </c>
      <c r="S9" s="81">
        <f t="shared" si="10"/>
        <v>0.87387387387387383</v>
      </c>
      <c r="T9" s="83">
        <f t="shared" si="8"/>
        <v>366.27705772687182</v>
      </c>
    </row>
    <row r="10" spans="1:20" ht="14.5" x14ac:dyDescent="0.25">
      <c r="A10" s="54">
        <v>4</v>
      </c>
      <c r="B10" s="64">
        <v>601</v>
      </c>
      <c r="C10" s="64">
        <v>650</v>
      </c>
      <c r="D10" s="64" t="str">
        <f t="shared" si="0"/>
        <v>601-650</v>
      </c>
      <c r="E10" s="64">
        <f t="shared" si="1"/>
        <v>49</v>
      </c>
      <c r="F10" s="65">
        <f t="shared" si="2"/>
        <v>0.10348162475822051</v>
      </c>
      <c r="G10" s="65">
        <f t="shared" si="3"/>
        <v>2.3696682464454975E-2</v>
      </c>
      <c r="H10" s="66">
        <v>927</v>
      </c>
      <c r="I10" s="66">
        <v>107</v>
      </c>
      <c r="J10" s="67">
        <f>H10-SUM(J$4:J9)</f>
        <v>412</v>
      </c>
      <c r="K10" s="67">
        <f>I10-SUM(K$4:K9)</f>
        <v>10</v>
      </c>
      <c r="L10" s="68">
        <f t="shared" si="9"/>
        <v>0.25526641883519208</v>
      </c>
      <c r="M10" s="68">
        <f t="shared" si="4"/>
        <v>9.0090090090090086E-2</v>
      </c>
      <c r="N10" s="69">
        <f t="shared" si="5"/>
        <v>2.8334572490706322</v>
      </c>
      <c r="O10" s="69">
        <f t="shared" si="6"/>
        <v>1.0414976088379209</v>
      </c>
      <c r="P10" s="69">
        <f t="shared" si="7"/>
        <v>0.17203075142465005</v>
      </c>
      <c r="Q10" s="54"/>
      <c r="R10" s="70">
        <f t="shared" si="10"/>
        <v>0.57434944237918217</v>
      </c>
      <c r="S10" s="70">
        <f t="shared" si="10"/>
        <v>0.96396396396396389</v>
      </c>
      <c r="T10" s="71">
        <f t="shared" si="8"/>
        <v>402.44705672214957</v>
      </c>
    </row>
    <row r="11" spans="1:20" ht="14.5" x14ac:dyDescent="0.25">
      <c r="A11" s="54">
        <v>3</v>
      </c>
      <c r="B11" s="64">
        <v>651</v>
      </c>
      <c r="C11" s="64">
        <v>680</v>
      </c>
      <c r="D11" s="64" t="str">
        <f t="shared" si="0"/>
        <v>651-680</v>
      </c>
      <c r="E11" s="64">
        <f t="shared" si="1"/>
        <v>29</v>
      </c>
      <c r="F11" s="65">
        <f t="shared" si="2"/>
        <v>9.8901098901098897E-2</v>
      </c>
      <c r="G11" s="65">
        <f t="shared" si="3"/>
        <v>1.7241379310344827E-2</v>
      </c>
      <c r="H11" s="66">
        <v>984</v>
      </c>
      <c r="I11" s="66">
        <v>108</v>
      </c>
      <c r="J11" s="67">
        <f>H11-SUM(J$4:J10)</f>
        <v>57</v>
      </c>
      <c r="K11" s="67">
        <f>I11-SUM(K$4:K10)</f>
        <v>1</v>
      </c>
      <c r="L11" s="68">
        <f t="shared" si="9"/>
        <v>3.5315985130111527E-2</v>
      </c>
      <c r="M11" s="68">
        <f t="shared" si="4"/>
        <v>9.0090090090090089E-3</v>
      </c>
      <c r="N11" s="69">
        <f t="shared" si="5"/>
        <v>3.9200743494423795</v>
      </c>
      <c r="O11" s="69">
        <f t="shared" si="6"/>
        <v>1.3661106203169904</v>
      </c>
      <c r="P11" s="69">
        <f t="shared" si="7"/>
        <v>3.5938239467463606E-2</v>
      </c>
      <c r="Q11" s="54"/>
      <c r="R11" s="70">
        <f t="shared" si="10"/>
        <v>0.60966542750929364</v>
      </c>
      <c r="S11" s="70">
        <f t="shared" si="10"/>
        <v>0.97297297297297292</v>
      </c>
      <c r="T11" s="71">
        <f t="shared" si="8"/>
        <v>53.334003148129653</v>
      </c>
    </row>
    <row r="12" spans="1:20" ht="14.5" x14ac:dyDescent="0.25">
      <c r="A12" s="54">
        <v>2</v>
      </c>
      <c r="B12" s="64">
        <v>681</v>
      </c>
      <c r="C12" s="64">
        <v>700</v>
      </c>
      <c r="D12" s="64" t="str">
        <f t="shared" si="0"/>
        <v>681-700</v>
      </c>
      <c r="E12" s="64">
        <f t="shared" si="1"/>
        <v>19</v>
      </c>
      <c r="F12" s="65">
        <f t="shared" si="2"/>
        <v>7.5136612021857924E-2</v>
      </c>
      <c r="G12" s="65">
        <f t="shared" si="3"/>
        <v>5.3763440860215058E-3</v>
      </c>
      <c r="H12" s="66">
        <v>1354</v>
      </c>
      <c r="I12" s="66">
        <v>110</v>
      </c>
      <c r="J12" s="67">
        <f>H12-SUM(J$4:J11)</f>
        <v>370</v>
      </c>
      <c r="K12" s="67">
        <f>I12-SUM(K$4:K11)</f>
        <v>2</v>
      </c>
      <c r="L12" s="68">
        <f t="shared" si="9"/>
        <v>0.22924411400247832</v>
      </c>
      <c r="M12" s="68">
        <f t="shared" si="4"/>
        <v>1.8018018018018018E-2</v>
      </c>
      <c r="N12" s="69">
        <f t="shared" si="5"/>
        <v>12.723048327137548</v>
      </c>
      <c r="O12" s="69">
        <f t="shared" si="6"/>
        <v>2.5434151775607647</v>
      </c>
      <c r="P12" s="69">
        <f t="shared" si="7"/>
        <v>0.53723565842378318</v>
      </c>
      <c r="Q12" s="54"/>
      <c r="R12" s="70">
        <f t="shared" si="10"/>
        <v>0.83890954151177199</v>
      </c>
      <c r="S12" s="70">
        <f t="shared" si="10"/>
        <v>0.99099099099099097</v>
      </c>
      <c r="T12" s="71">
        <f t="shared" si="8"/>
        <v>130.50224946135754</v>
      </c>
    </row>
    <row r="13" spans="1:20" ht="14.5" x14ac:dyDescent="0.25">
      <c r="A13" s="54">
        <v>1</v>
      </c>
      <c r="B13" s="64">
        <v>701</v>
      </c>
      <c r="C13" s="64">
        <v>850</v>
      </c>
      <c r="D13" s="64" t="str">
        <f t="shared" si="0"/>
        <v>701-850</v>
      </c>
      <c r="E13" s="64">
        <f t="shared" si="1"/>
        <v>149</v>
      </c>
      <c r="F13" s="65">
        <f t="shared" si="2"/>
        <v>6.4347826086956522E-2</v>
      </c>
      <c r="G13" s="65">
        <f t="shared" si="3"/>
        <v>3.8314176245210726E-3</v>
      </c>
      <c r="H13" s="66">
        <v>1614</v>
      </c>
      <c r="I13" s="66">
        <v>111</v>
      </c>
      <c r="J13" s="67">
        <f>H13-SUM(J$4:J12)</f>
        <v>260</v>
      </c>
      <c r="K13" s="67">
        <f>I13-SUM(K$4:K12)</f>
        <v>1</v>
      </c>
      <c r="L13" s="68">
        <f t="shared" si="9"/>
        <v>0.16109045848822801</v>
      </c>
      <c r="M13" s="68">
        <f t="shared" si="4"/>
        <v>9.0090090090090089E-3</v>
      </c>
      <c r="N13" s="69">
        <f t="shared" si="5"/>
        <v>17.881040892193308</v>
      </c>
      <c r="O13" s="69">
        <f t="shared" si="6"/>
        <v>2.8837409834979679</v>
      </c>
      <c r="P13" s="69">
        <f t="shared" si="7"/>
        <v>0.43856350869299959</v>
      </c>
      <c r="Q13" s="54"/>
      <c r="R13" s="70">
        <f t="shared" si="10"/>
        <v>1</v>
      </c>
      <c r="S13" s="70">
        <f t="shared" si="10"/>
        <v>1</v>
      </c>
      <c r="T13" s="71">
        <f t="shared" si="8"/>
        <v>82.833763131161078</v>
      </c>
    </row>
    <row r="14" spans="1:20" ht="14.5" x14ac:dyDescent="0.25">
      <c r="A14" s="54"/>
      <c r="B14" s="242" t="s">
        <v>138</v>
      </c>
      <c r="C14" s="243"/>
      <c r="D14" s="243"/>
      <c r="E14" s="244"/>
      <c r="F14" s="61"/>
      <c r="G14" s="65">
        <f t="shared" si="3"/>
        <v>6.4347826086956522E-2</v>
      </c>
      <c r="H14" s="73"/>
      <c r="I14" s="66"/>
      <c r="J14" s="67">
        <f>SUM(J4:J13)</f>
        <v>1614</v>
      </c>
      <c r="K14" s="67">
        <f>SUM(K4:K13)</f>
        <v>111</v>
      </c>
      <c r="L14" s="68">
        <f t="shared" si="9"/>
        <v>1</v>
      </c>
      <c r="M14" s="68">
        <f t="shared" si="4"/>
        <v>1</v>
      </c>
      <c r="N14" s="74"/>
      <c r="O14" s="74"/>
      <c r="P14" s="75">
        <f>SUM(P4:P13)</f>
        <v>2.2146626508985752</v>
      </c>
      <c r="Q14" s="54"/>
      <c r="R14" s="74"/>
      <c r="S14" s="74"/>
      <c r="T14" s="76">
        <f>(5000-SUM(T4:T13))/5000</f>
        <v>0.71557431036984931</v>
      </c>
    </row>
    <row r="15" spans="1:20" ht="14.5" x14ac:dyDescent="0.25">
      <c r="A15" s="54"/>
      <c r="B15" s="242" t="s">
        <v>139</v>
      </c>
      <c r="C15" s="243"/>
      <c r="D15" s="243"/>
      <c r="E15" s="244"/>
      <c r="F15" s="240">
        <v>0.57099999999999995</v>
      </c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54"/>
      <c r="R15" s="54"/>
      <c r="S15" s="54"/>
      <c r="T15" s="56"/>
    </row>
    <row r="18" spans="2:11" ht="14.5" thickBot="1" x14ac:dyDescent="0.3">
      <c r="B18" s="18" t="s">
        <v>82</v>
      </c>
      <c r="C18" s="19" t="s">
        <v>148</v>
      </c>
      <c r="D18" s="18" t="s">
        <v>81</v>
      </c>
      <c r="I18" s="18" t="s">
        <v>82</v>
      </c>
      <c r="J18" s="19" t="s">
        <v>148</v>
      </c>
      <c r="K18" s="18" t="s">
        <v>81</v>
      </c>
    </row>
    <row r="19" spans="2:11" x14ac:dyDescent="0.25">
      <c r="B19" s="33" t="s">
        <v>144</v>
      </c>
      <c r="C19" s="16" t="s">
        <v>147</v>
      </c>
      <c r="D19" s="17">
        <f>SUM(J10:K10)/SUM($J$14:$K$14)</f>
        <v>0.24463768115942028</v>
      </c>
      <c r="I19" s="124"/>
      <c r="J19" s="125" t="s">
        <v>199</v>
      </c>
      <c r="K19" s="17">
        <f t="shared" ref="K19:K22" si="11">SUM(J9:K9)/SUM($J$14:$K$14)</f>
        <v>0.15942028985507245</v>
      </c>
    </row>
    <row r="20" spans="2:11" x14ac:dyDescent="0.25">
      <c r="B20" s="33" t="s">
        <v>143</v>
      </c>
      <c r="C20" s="16" t="s">
        <v>146</v>
      </c>
      <c r="D20" s="17">
        <f t="shared" ref="D20:D21" si="12">SUM(J11:K11)/SUM($J$14:$K$14)</f>
        <v>3.3623188405797103E-2</v>
      </c>
      <c r="I20" s="33" t="s">
        <v>144</v>
      </c>
      <c r="J20" s="16" t="s">
        <v>147</v>
      </c>
      <c r="K20" s="17">
        <f t="shared" si="11"/>
        <v>0.24463768115942028</v>
      </c>
    </row>
    <row r="21" spans="2:11" x14ac:dyDescent="0.25">
      <c r="B21" s="33" t="s">
        <v>142</v>
      </c>
      <c r="C21" s="16" t="s">
        <v>145</v>
      </c>
      <c r="D21" s="17">
        <f t="shared" si="12"/>
        <v>0.21565217391304348</v>
      </c>
      <c r="I21" s="33" t="s">
        <v>143</v>
      </c>
      <c r="J21" s="16" t="s">
        <v>146</v>
      </c>
      <c r="K21" s="17">
        <f t="shared" si="11"/>
        <v>3.3623188405797103E-2</v>
      </c>
    </row>
    <row r="22" spans="2:11" x14ac:dyDescent="0.25">
      <c r="B22" s="32" t="s">
        <v>141</v>
      </c>
      <c r="C22" s="16" t="s">
        <v>140</v>
      </c>
      <c r="D22" s="17">
        <f>SUM(J13:K13)/SUM($J$14:$K$14)</f>
        <v>0.15130434782608695</v>
      </c>
      <c r="I22" s="33" t="s">
        <v>142</v>
      </c>
      <c r="J22" s="16" t="s">
        <v>145</v>
      </c>
      <c r="K22" s="17">
        <f t="shared" si="11"/>
        <v>0.21565217391304348</v>
      </c>
    </row>
    <row r="23" spans="2:11" x14ac:dyDescent="0.25">
      <c r="D23" s="92">
        <f>SUM(D19:D22)</f>
        <v>0.64521739130434785</v>
      </c>
      <c r="I23" s="32" t="s">
        <v>141</v>
      </c>
      <c r="J23" s="16" t="s">
        <v>140</v>
      </c>
      <c r="K23" s="17">
        <f>SUM(J13:K13)/SUM($J$14:$K$14)</f>
        <v>0.15130434782608695</v>
      </c>
    </row>
    <row r="24" spans="2:11" x14ac:dyDescent="0.25">
      <c r="K24" s="92">
        <f>SUM(K19:K23)</f>
        <v>0.80463768115942025</v>
      </c>
    </row>
  </sheetData>
  <mergeCells count="3">
    <mergeCell ref="F15:P15"/>
    <mergeCell ref="B14:E14"/>
    <mergeCell ref="B15:E15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14" sqref="F14"/>
    </sheetView>
  </sheetViews>
  <sheetFormatPr defaultRowHeight="14" x14ac:dyDescent="0.25"/>
  <cols>
    <col min="2" max="2" width="10.26953125" bestFit="1" customWidth="1"/>
  </cols>
  <sheetData>
    <row r="2" spans="2:5" ht="14.5" thickBot="1" x14ac:dyDescent="0.3">
      <c r="B2" s="12" t="s">
        <v>48</v>
      </c>
      <c r="C2" s="12" t="s">
        <v>49</v>
      </c>
      <c r="D2" s="12" t="s">
        <v>50</v>
      </c>
      <c r="E2" s="12" t="s">
        <v>51</v>
      </c>
    </row>
    <row r="3" spans="2:5" x14ac:dyDescent="0.25">
      <c r="B3" s="13" t="s">
        <v>49</v>
      </c>
      <c r="C3" s="13" t="s">
        <v>52</v>
      </c>
      <c r="D3" s="13" t="s">
        <v>53</v>
      </c>
      <c r="E3" s="13" t="s">
        <v>54</v>
      </c>
    </row>
    <row r="4" spans="2:5" x14ac:dyDescent="0.25">
      <c r="B4" s="14" t="s">
        <v>55</v>
      </c>
      <c r="C4" s="14" t="s">
        <v>56</v>
      </c>
      <c r="D4" s="14" t="s">
        <v>57</v>
      </c>
      <c r="E4" s="14" t="s">
        <v>58</v>
      </c>
    </row>
    <row r="5" spans="2:5" x14ac:dyDescent="0.25">
      <c r="B5" s="14" t="s">
        <v>59</v>
      </c>
      <c r="C5" s="14" t="s">
        <v>60</v>
      </c>
      <c r="D5" s="14" t="s">
        <v>61</v>
      </c>
      <c r="E5" s="14" t="s">
        <v>62</v>
      </c>
    </row>
    <row r="6" spans="2:5" x14ac:dyDescent="0.25">
      <c r="B6" s="14" t="s">
        <v>51</v>
      </c>
      <c r="C6" s="14" t="s">
        <v>63</v>
      </c>
      <c r="D6" s="14" t="s">
        <v>64</v>
      </c>
      <c r="E6" s="14" t="s">
        <v>65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"/>
  <sheetViews>
    <sheetView tabSelected="1" topLeftCell="A199" workbookViewId="0">
      <selection activeCell="F210" sqref="F210"/>
    </sheetView>
  </sheetViews>
  <sheetFormatPr defaultColWidth="9" defaultRowHeight="14.5" x14ac:dyDescent="0.25"/>
  <cols>
    <col min="1" max="1" width="10.26953125" style="131" customWidth="1"/>
    <col min="2" max="2" width="12.7265625" style="131" customWidth="1"/>
    <col min="3" max="12" width="10.6328125" style="131" customWidth="1"/>
    <col min="13" max="13" width="12.26953125" style="131" customWidth="1"/>
    <col min="14" max="14" width="13.26953125" style="131" customWidth="1"/>
    <col min="15" max="15" width="14.26953125" style="131" bestFit="1" customWidth="1"/>
    <col min="16" max="16" width="13.36328125" style="131" customWidth="1"/>
    <col min="17" max="20" width="12.26953125" style="131" customWidth="1"/>
    <col min="21" max="21" width="12.1796875" style="131" customWidth="1"/>
    <col min="22" max="22" width="10.90625" style="131" customWidth="1"/>
    <col min="23" max="23" width="12" style="131" customWidth="1"/>
    <col min="24" max="24" width="13.90625" style="131" customWidth="1"/>
    <col min="25" max="25" width="10.90625" style="131" bestFit="1" customWidth="1"/>
    <col min="26" max="26" width="12.08984375" style="131" bestFit="1" customWidth="1"/>
    <col min="27" max="16384" width="9" style="131"/>
  </cols>
  <sheetData>
    <row r="1" spans="1:24" x14ac:dyDescent="0.25">
      <c r="I1" s="161">
        <f>MIN(K21:L26)</f>
        <v>0</v>
      </c>
      <c r="K1" s="161">
        <f>MAX(K21:L26)</f>
        <v>4.5801526717557252E-2</v>
      </c>
    </row>
    <row r="2" spans="1:24" x14ac:dyDescent="0.25">
      <c r="A2" s="132" t="s">
        <v>258</v>
      </c>
      <c r="G2" s="249">
        <f>$C$4*$I$12</f>
        <v>1774.3</v>
      </c>
      <c r="H2" s="249">
        <f>IF(J2=1,(I21*J2),(I21*J2)/$C$4)</f>
        <v>59.68347639484977</v>
      </c>
      <c r="I2" s="249">
        <f>IF(K2=1,(J21*K2),(J21*K2)/$C$4)</f>
        <v>45.863197424892697</v>
      </c>
      <c r="J2" s="250">
        <f>1-(K21/$K$1)</f>
        <v>0.40454545454545454</v>
      </c>
      <c r="K2" s="250">
        <f>1-(L21/$K$1)</f>
        <v>1</v>
      </c>
      <c r="L2" s="251"/>
      <c r="M2" s="197"/>
      <c r="N2" s="197"/>
    </row>
    <row r="3" spans="1:24" x14ac:dyDescent="0.25">
      <c r="A3" s="131" t="s">
        <v>235</v>
      </c>
      <c r="B3" s="131" t="s">
        <v>236</v>
      </c>
      <c r="C3" s="131" t="s">
        <v>237</v>
      </c>
      <c r="D3" s="131" t="s">
        <v>184</v>
      </c>
      <c r="G3" s="250"/>
      <c r="H3" s="249">
        <f>IF(J3=1,(I22*J3),(I22*J3)/$C$4)</f>
        <v>158.48533619456364</v>
      </c>
      <c r="I3" s="249">
        <f>IF(K3=1,(J22*K3),(J22*K3)/$C$4)</f>
        <v>244.0987124463519</v>
      </c>
      <c r="J3" s="250">
        <f t="shared" ref="J3:K7" si="0">1-(K22/$K$1)</f>
        <v>0.2217010631644778</v>
      </c>
      <c r="K3" s="250">
        <f t="shared" si="0"/>
        <v>0.58146964856230032</v>
      </c>
      <c r="L3" s="251"/>
      <c r="M3" s="197"/>
      <c r="N3" s="197"/>
    </row>
    <row r="4" spans="1:24" x14ac:dyDescent="0.25">
      <c r="A4" s="131" t="s">
        <v>236</v>
      </c>
      <c r="B4" s="252">
        <v>1</v>
      </c>
      <c r="C4" s="253">
        <v>0.6452</v>
      </c>
      <c r="D4" s="252">
        <v>0.80459999999999998</v>
      </c>
      <c r="F4" s="197"/>
      <c r="G4" s="250"/>
      <c r="H4" s="249">
        <f>IF(J4=1,(I23*J4),(I23*J4)/$C$4)</f>
        <v>248.56938483547924</v>
      </c>
      <c r="I4" s="249">
        <f>IF(K4=1,(J23*K4),(J23*K4)/$C$4)</f>
        <v>248.12231759656652</v>
      </c>
      <c r="J4" s="250">
        <f t="shared" si="0"/>
        <v>0.51481481481481484</v>
      </c>
      <c r="K4" s="250">
        <f t="shared" si="0"/>
        <v>0.58544303797468356</v>
      </c>
      <c r="L4" s="251"/>
      <c r="M4" s="197"/>
      <c r="N4" s="197"/>
    </row>
    <row r="5" spans="1:24" x14ac:dyDescent="0.25">
      <c r="A5" s="131" t="s">
        <v>259</v>
      </c>
      <c r="B5" s="254">
        <v>0.99</v>
      </c>
      <c r="C5" s="254">
        <v>0.29760000000000009</v>
      </c>
      <c r="D5" s="254">
        <v>0.4</v>
      </c>
      <c r="G5" s="250"/>
      <c r="H5" s="249">
        <f>IF(J5=1,(I24*J5),(I24*J5)/$C$4)</f>
        <v>143.28505007153078</v>
      </c>
      <c r="I5" s="249">
        <f>IF(K5=1,(J24*K5),(J24*K5)/$C$4)</f>
        <v>170.33261802575106</v>
      </c>
      <c r="J5" s="250">
        <f t="shared" si="0"/>
        <v>0.4945987654320988</v>
      </c>
      <c r="K5" s="250">
        <f t="shared" si="0"/>
        <v>0.49224806201550386</v>
      </c>
      <c r="L5" s="251"/>
      <c r="M5" s="197"/>
      <c r="N5" s="197"/>
    </row>
    <row r="6" spans="1:24" x14ac:dyDescent="0.25">
      <c r="A6" s="131" t="s">
        <v>260</v>
      </c>
      <c r="B6" s="254">
        <v>0</v>
      </c>
      <c r="C6" s="254">
        <v>0</v>
      </c>
      <c r="D6" s="254">
        <v>0</v>
      </c>
      <c r="G6" s="250"/>
      <c r="H6" s="249">
        <f>IF(J6=1,(I25*J6),(I25*J6)/$C$4)</f>
        <v>46.942060085836921</v>
      </c>
      <c r="I6" s="249">
        <f>IF(K6=1,(J25*K6),(J25*K6)/$C$4)</f>
        <v>109.97854077253218</v>
      </c>
      <c r="J6" s="250">
        <f t="shared" si="0"/>
        <v>0.21084337349397597</v>
      </c>
      <c r="K6" s="250">
        <f t="shared" si="0"/>
        <v>0.38497652582159625</v>
      </c>
      <c r="L6" s="251"/>
      <c r="M6" s="197"/>
      <c r="N6" s="197"/>
    </row>
    <row r="7" spans="1:24" x14ac:dyDescent="0.25">
      <c r="A7" s="131" t="s">
        <v>184</v>
      </c>
      <c r="B7" s="254">
        <v>0.68379999999999996</v>
      </c>
      <c r="C7" s="254">
        <v>0.35</v>
      </c>
      <c r="D7" s="252">
        <v>0.2</v>
      </c>
      <c r="H7" s="249">
        <f>IF(J7=1,(I26*J7),(I26*J7)/$C$4)</f>
        <v>48.730329041487828</v>
      </c>
      <c r="I7" s="249">
        <f>IF(K7=1,(J26*K7),(J26*K7)/$C$4)</f>
        <v>0</v>
      </c>
      <c r="J7" s="250">
        <f t="shared" si="0"/>
        <v>0.45416666666666661</v>
      </c>
      <c r="K7" s="250">
        <f t="shared" si="0"/>
        <v>0</v>
      </c>
      <c r="L7" s="251"/>
      <c r="M7" s="197"/>
      <c r="N7" s="197"/>
    </row>
    <row r="8" spans="1:24" x14ac:dyDescent="0.25">
      <c r="J8" s="197"/>
      <c r="S8" s="255"/>
    </row>
    <row r="9" spans="1:24" x14ac:dyDescent="0.25">
      <c r="C9" s="132" t="s">
        <v>261</v>
      </c>
      <c r="I9" s="132" t="s">
        <v>262</v>
      </c>
      <c r="O9" s="132" t="s">
        <v>203</v>
      </c>
      <c r="U9" s="132" t="s">
        <v>263</v>
      </c>
    </row>
    <row r="10" spans="1:24" x14ac:dyDescent="0.25">
      <c r="A10" s="133"/>
      <c r="B10" s="246" t="s">
        <v>264</v>
      </c>
      <c r="C10" s="246"/>
      <c r="D10" s="246"/>
      <c r="E10" s="133"/>
      <c r="G10" s="133"/>
      <c r="H10" s="246" t="s">
        <v>264</v>
      </c>
      <c r="I10" s="246"/>
      <c r="J10" s="246"/>
      <c r="K10" s="133"/>
      <c r="M10" s="133"/>
      <c r="N10" s="246" t="s">
        <v>264</v>
      </c>
      <c r="O10" s="246"/>
      <c r="P10" s="246"/>
      <c r="Q10" s="133"/>
      <c r="S10" s="133"/>
      <c r="T10" s="246" t="s">
        <v>264</v>
      </c>
      <c r="U10" s="246"/>
      <c r="V10" s="246"/>
      <c r="W10" s="133"/>
    </row>
    <row r="11" spans="1:24" x14ac:dyDescent="0.25">
      <c r="A11" s="134" t="s">
        <v>265</v>
      </c>
      <c r="B11" s="135" t="s">
        <v>266</v>
      </c>
      <c r="C11" s="135" t="s">
        <v>157</v>
      </c>
      <c r="D11" s="135" t="s">
        <v>184</v>
      </c>
      <c r="E11" s="134" t="s">
        <v>167</v>
      </c>
      <c r="G11" s="134" t="s">
        <v>267</v>
      </c>
      <c r="H11" s="135" t="s">
        <v>266</v>
      </c>
      <c r="I11" s="135" t="s">
        <v>157</v>
      </c>
      <c r="J11" s="135" t="s">
        <v>184</v>
      </c>
      <c r="K11" s="134" t="s">
        <v>167</v>
      </c>
      <c r="M11" s="134" t="s">
        <v>267</v>
      </c>
      <c r="N11" s="136" t="s">
        <v>266</v>
      </c>
      <c r="O11" s="136" t="s">
        <v>157</v>
      </c>
      <c r="P11" s="136" t="s">
        <v>184</v>
      </c>
      <c r="Q11" s="256" t="s">
        <v>167</v>
      </c>
      <c r="S11" s="134" t="s">
        <v>267</v>
      </c>
      <c r="T11" s="135" t="s">
        <v>266</v>
      </c>
      <c r="U11" s="135" t="s">
        <v>157</v>
      </c>
      <c r="V11" s="135" t="s">
        <v>184</v>
      </c>
      <c r="W11" s="134" t="s">
        <v>167</v>
      </c>
    </row>
    <row r="12" spans="1:24" x14ac:dyDescent="0.25">
      <c r="A12" s="257" t="s">
        <v>183</v>
      </c>
      <c r="B12" s="258">
        <v>31503.533166172783</v>
      </c>
      <c r="C12" s="258">
        <v>30982.445874780573</v>
      </c>
      <c r="D12" s="258">
        <v>31901.162790697676</v>
      </c>
      <c r="E12" s="137">
        <v>31600.87849468748</v>
      </c>
      <c r="G12" s="257" t="s">
        <v>183</v>
      </c>
      <c r="H12" s="258">
        <v>6541</v>
      </c>
      <c r="I12" s="258">
        <v>2750</v>
      </c>
      <c r="J12" s="258">
        <v>16970</v>
      </c>
      <c r="K12" s="137">
        <v>26261</v>
      </c>
      <c r="M12" s="259" t="s">
        <v>183</v>
      </c>
      <c r="N12" s="260">
        <f>H12/$K$15</f>
        <v>0.15644956827477338</v>
      </c>
      <c r="O12" s="261">
        <f t="shared" ref="O12:Q15" si="1">I12/$K$15</f>
        <v>6.5775311535793732E-2</v>
      </c>
      <c r="P12" s="260">
        <f t="shared" si="1"/>
        <v>0.40589346791360714</v>
      </c>
      <c r="Q12" s="262">
        <f t="shared" si="1"/>
        <v>0.62811834772417419</v>
      </c>
      <c r="S12" s="257" t="s">
        <v>183</v>
      </c>
      <c r="T12" s="258">
        <v>31503.533166172801</v>
      </c>
      <c r="U12" s="258">
        <v>30982.445874780573</v>
      </c>
      <c r="V12" s="258">
        <v>31901.162790697676</v>
      </c>
      <c r="W12" s="137">
        <v>31600.87849468748</v>
      </c>
    </row>
    <row r="13" spans="1:24" x14ac:dyDescent="0.25">
      <c r="A13" s="257" t="s">
        <v>157</v>
      </c>
      <c r="B13" s="258">
        <v>30373.517786561264</v>
      </c>
      <c r="C13" s="258">
        <v>28827.788649706457</v>
      </c>
      <c r="D13" s="258">
        <v>30487.93565683646</v>
      </c>
      <c r="E13" s="137">
        <v>29835.971223021581</v>
      </c>
      <c r="G13" s="257" t="s">
        <v>157</v>
      </c>
      <c r="H13" s="258">
        <v>375</v>
      </c>
      <c r="I13" s="258">
        <v>951</v>
      </c>
      <c r="J13" s="258">
        <v>976</v>
      </c>
      <c r="K13" s="137">
        <v>2302</v>
      </c>
      <c r="M13" s="259" t="s">
        <v>157</v>
      </c>
      <c r="N13" s="261">
        <f t="shared" ref="N13:N15" si="2">H13/$K$15</f>
        <v>8.9693606639718714E-3</v>
      </c>
      <c r="O13" s="261">
        <f t="shared" si="1"/>
        <v>2.2746298643832669E-2</v>
      </c>
      <c r="P13" s="261">
        <f t="shared" si="1"/>
        <v>2.3344256021430792E-2</v>
      </c>
      <c r="Q13" s="262">
        <f t="shared" si="1"/>
        <v>5.5059915329235334E-2</v>
      </c>
      <c r="S13" s="257" t="s">
        <v>157</v>
      </c>
      <c r="T13" s="258">
        <v>30373.517786561264</v>
      </c>
      <c r="U13" s="258">
        <v>28827.788649706457</v>
      </c>
      <c r="V13" s="258">
        <v>30487.93565683646</v>
      </c>
      <c r="W13" s="137">
        <v>29835.971223021581</v>
      </c>
    </row>
    <row r="14" spans="1:24" x14ac:dyDescent="0.25">
      <c r="A14" s="257" t="s">
        <v>184</v>
      </c>
      <c r="B14" s="258">
        <v>27650</v>
      </c>
      <c r="C14" s="258">
        <v>26978.835978835978</v>
      </c>
      <c r="D14" s="258">
        <v>27217.952515337423</v>
      </c>
      <c r="E14" s="137">
        <v>27325.989253042011</v>
      </c>
      <c r="G14" s="257" t="s">
        <v>184</v>
      </c>
      <c r="H14" s="258">
        <v>2214</v>
      </c>
      <c r="I14" s="258">
        <v>350</v>
      </c>
      <c r="J14" s="258">
        <v>10682</v>
      </c>
      <c r="K14" s="137">
        <v>13246</v>
      </c>
      <c r="M14" s="259" t="s">
        <v>184</v>
      </c>
      <c r="N14" s="261">
        <f t="shared" si="2"/>
        <v>5.2955105360089932E-2</v>
      </c>
      <c r="O14" s="261">
        <f t="shared" si="1"/>
        <v>8.3714032863737471E-3</v>
      </c>
      <c r="P14" s="260">
        <f t="shared" si="1"/>
        <v>0.25549522830012678</v>
      </c>
      <c r="Q14" s="262">
        <f t="shared" si="1"/>
        <v>0.31682173694659044</v>
      </c>
      <c r="S14" s="257" t="s">
        <v>184</v>
      </c>
      <c r="T14" s="258">
        <v>27650</v>
      </c>
      <c r="U14" s="258">
        <v>26978.835978835978</v>
      </c>
      <c r="V14" s="258">
        <v>27217.952515337423</v>
      </c>
      <c r="W14" s="137">
        <v>27325.989253042011</v>
      </c>
    </row>
    <row r="15" spans="1:24" x14ac:dyDescent="0.25">
      <c r="A15" s="134" t="s">
        <v>167</v>
      </c>
      <c r="B15" s="138">
        <v>30534.344262295082</v>
      </c>
      <c r="C15" s="138">
        <v>30211.29099211291</v>
      </c>
      <c r="D15" s="138">
        <v>29301.895143413716</v>
      </c>
      <c r="E15" s="138">
        <v>29885.927346080825</v>
      </c>
      <c r="G15" s="134" t="s">
        <v>167</v>
      </c>
      <c r="H15" s="138">
        <v>9130</v>
      </c>
      <c r="I15" s="138">
        <v>4051</v>
      </c>
      <c r="J15" s="138">
        <v>28628</v>
      </c>
      <c r="K15" s="138">
        <v>41809</v>
      </c>
      <c r="M15" s="263" t="s">
        <v>167</v>
      </c>
      <c r="N15" s="230">
        <f t="shared" si="2"/>
        <v>0.21837403429883517</v>
      </c>
      <c r="O15" s="230">
        <f t="shared" si="1"/>
        <v>9.6893013466000141E-2</v>
      </c>
      <c r="P15" s="230">
        <f t="shared" si="1"/>
        <v>0.68473295223516473</v>
      </c>
      <c r="Q15" s="230">
        <f t="shared" si="1"/>
        <v>1</v>
      </c>
      <c r="S15" s="134" t="s">
        <v>167</v>
      </c>
      <c r="T15" s="138">
        <v>30534.344262295082</v>
      </c>
      <c r="U15" s="138">
        <v>30211.29099211291</v>
      </c>
      <c r="V15" s="138">
        <v>29301.895143413716</v>
      </c>
      <c r="W15" s="138">
        <v>29885.927346080825</v>
      </c>
      <c r="X15" s="264"/>
    </row>
    <row r="17" spans="1:21" x14ac:dyDescent="0.25">
      <c r="A17" s="132" t="s">
        <v>268</v>
      </c>
    </row>
    <row r="18" spans="1:21" x14ac:dyDescent="0.25">
      <c r="A18" s="139" t="s">
        <v>158</v>
      </c>
      <c r="B18" s="140" t="s">
        <v>183</v>
      </c>
      <c r="C18" s="141"/>
      <c r="D18" s="141"/>
      <c r="E18" s="141"/>
      <c r="F18" s="141"/>
      <c r="G18" s="142"/>
      <c r="H18" s="139" t="s">
        <v>158</v>
      </c>
      <c r="I18" s="140" t="s">
        <v>157</v>
      </c>
      <c r="J18" s="141"/>
      <c r="K18" s="141"/>
      <c r="L18" s="141"/>
      <c r="M18" s="141"/>
      <c r="N18" s="142"/>
      <c r="O18" s="139" t="s">
        <v>158</v>
      </c>
      <c r="P18" s="140" t="s">
        <v>184</v>
      </c>
      <c r="Q18" s="141"/>
      <c r="R18" s="141"/>
      <c r="S18" s="141"/>
      <c r="T18" s="141"/>
      <c r="U18" s="142"/>
    </row>
    <row r="19" spans="1:21" ht="15" thickBot="1" x14ac:dyDescent="0.3">
      <c r="A19" s="143" t="s">
        <v>156</v>
      </c>
      <c r="B19" s="144" t="s">
        <v>183</v>
      </c>
      <c r="C19" s="145"/>
      <c r="D19" s="145"/>
      <c r="E19" s="145"/>
      <c r="F19" s="145"/>
      <c r="G19" s="146"/>
      <c r="H19" s="143" t="s">
        <v>156</v>
      </c>
      <c r="I19" s="144" t="s">
        <v>183</v>
      </c>
      <c r="J19" s="145"/>
      <c r="K19" s="145"/>
      <c r="L19" s="145"/>
      <c r="M19" s="145"/>
      <c r="N19" s="146"/>
      <c r="O19" s="143" t="s">
        <v>156</v>
      </c>
      <c r="P19" s="144" t="s">
        <v>183</v>
      </c>
      <c r="Q19" s="145"/>
      <c r="R19" s="145"/>
      <c r="S19" s="145"/>
      <c r="T19" s="145"/>
      <c r="U19" s="146"/>
    </row>
    <row r="20" spans="1:21" x14ac:dyDescent="0.25">
      <c r="A20" s="143" t="s">
        <v>269</v>
      </c>
      <c r="B20" s="145" t="s">
        <v>104</v>
      </c>
      <c r="C20" s="145" t="s">
        <v>105</v>
      </c>
      <c r="D20" s="147" t="s">
        <v>104</v>
      </c>
      <c r="E20" s="148" t="s">
        <v>105</v>
      </c>
      <c r="F20" s="145" t="s">
        <v>270</v>
      </c>
      <c r="G20" s="146" t="s">
        <v>271</v>
      </c>
      <c r="H20" s="143" t="s">
        <v>269</v>
      </c>
      <c r="I20" s="145" t="s">
        <v>104</v>
      </c>
      <c r="J20" s="145" t="s">
        <v>105</v>
      </c>
      <c r="K20" s="147" t="s">
        <v>104</v>
      </c>
      <c r="L20" s="148" t="s">
        <v>105</v>
      </c>
      <c r="M20" s="145" t="s">
        <v>270</v>
      </c>
      <c r="N20" s="146" t="s">
        <v>271</v>
      </c>
      <c r="O20" s="143" t="s">
        <v>269</v>
      </c>
      <c r="P20" s="145" t="s">
        <v>104</v>
      </c>
      <c r="Q20" s="145" t="s">
        <v>105</v>
      </c>
      <c r="R20" s="147" t="s">
        <v>104</v>
      </c>
      <c r="S20" s="148" t="s">
        <v>105</v>
      </c>
      <c r="T20" s="145" t="s">
        <v>270</v>
      </c>
      <c r="U20" s="146" t="s">
        <v>271</v>
      </c>
    </row>
    <row r="21" spans="1:21" x14ac:dyDescent="0.25">
      <c r="A21" s="149" t="s">
        <v>204</v>
      </c>
      <c r="B21" s="265">
        <f>$B$4*B56/(1-25.44%)</f>
        <v>291.04077253218884</v>
      </c>
      <c r="C21" s="265">
        <f>$B$4*C56/(1-25.44%)</f>
        <v>160.94420600858368</v>
      </c>
      <c r="D21" s="151">
        <v>4.608294930875576E-3</v>
      </c>
      <c r="E21" s="152">
        <v>0</v>
      </c>
      <c r="F21" s="265">
        <f>SUM(B21:C21)</f>
        <v>451.98497854077254</v>
      </c>
      <c r="G21" s="153">
        <v>2.967359050445104E-3</v>
      </c>
      <c r="H21" s="149" t="s">
        <v>204</v>
      </c>
      <c r="I21" s="265">
        <f>$C$4*I56/(1-25.44%)</f>
        <v>95.187768240343331</v>
      </c>
      <c r="J21" s="265">
        <f>$C$4*J56/(1-25.44%)</f>
        <v>45.863197424892697</v>
      </c>
      <c r="K21" s="151">
        <v>2.7272727272727271E-2</v>
      </c>
      <c r="L21" s="152">
        <v>0</v>
      </c>
      <c r="M21" s="265">
        <f>SUM(I21:J21)</f>
        <v>141.05096566523602</v>
      </c>
      <c r="N21" s="153">
        <v>1.8404907975460124E-2</v>
      </c>
      <c r="O21" s="149" t="s">
        <v>204</v>
      </c>
      <c r="P21" s="265">
        <f>$D$4*P56/(1-25.44%)</f>
        <v>588.12634120171674</v>
      </c>
      <c r="Q21" s="265">
        <f>$D$4*Q56/(1-25.44%)</f>
        <v>253.59576180257508</v>
      </c>
      <c r="R21" s="175">
        <v>1.834862385321101E-2</v>
      </c>
      <c r="S21" s="177">
        <v>1.7021276595744681E-2</v>
      </c>
      <c r="T21" s="265">
        <f>SUM(P21:Q21)</f>
        <v>841.72210300429185</v>
      </c>
      <c r="U21" s="153">
        <v>1.7948717948717947E-2</v>
      </c>
    </row>
    <row r="22" spans="1:21" x14ac:dyDescent="0.25">
      <c r="A22" s="149" t="s">
        <v>205</v>
      </c>
      <c r="B22" s="265">
        <f t="shared" ref="B22:C26" si="3">$B$4*B57/(1-25.44%)</f>
        <v>1343.8841201716737</v>
      </c>
      <c r="C22" s="265">
        <f t="shared" si="3"/>
        <v>1034.0665236051502</v>
      </c>
      <c r="D22" s="151">
        <v>1.2974051896207584E-2</v>
      </c>
      <c r="E22" s="152">
        <v>2.5940337224383916E-3</v>
      </c>
      <c r="F22" s="265">
        <f t="shared" ref="F22:F26" si="4">SUM(B22:C22)</f>
        <v>2377.9506437768241</v>
      </c>
      <c r="G22" s="153">
        <v>8.4602368866328256E-3</v>
      </c>
      <c r="H22" s="149" t="s">
        <v>205</v>
      </c>
      <c r="I22" s="265">
        <f t="shared" ref="I22:J26" si="5">$C$4*I57/(1-25.44%)</f>
        <v>461.22800429184542</v>
      </c>
      <c r="J22" s="265">
        <f t="shared" si="5"/>
        <v>270.85246781115876</v>
      </c>
      <c r="K22" s="151">
        <v>3.5647279549718573E-2</v>
      </c>
      <c r="L22" s="152">
        <v>1.9169329073482427E-2</v>
      </c>
      <c r="M22" s="265">
        <f t="shared" ref="M22:M26" si="6">SUM(I22:J22)</f>
        <v>732.08047210300424</v>
      </c>
      <c r="N22" s="153">
        <v>2.955082742316785E-2</v>
      </c>
      <c r="O22" s="149" t="s">
        <v>205</v>
      </c>
      <c r="P22" s="265">
        <f t="shared" ref="P22:Q27" si="7">$D$4*P57/(1-25.44%)</f>
        <v>3067.9691523605152</v>
      </c>
      <c r="Q22" s="265">
        <f t="shared" si="7"/>
        <v>2199.2687768240339</v>
      </c>
      <c r="R22" s="175">
        <v>2.4973619416109743E-2</v>
      </c>
      <c r="S22" s="177">
        <v>1.6683022571148183E-2</v>
      </c>
      <c r="T22" s="265">
        <f t="shared" ref="T22:T27" si="8">SUM(P22:Q22)</f>
        <v>5267.2379291845491</v>
      </c>
      <c r="U22" s="153">
        <v>2.1511985248924399E-2</v>
      </c>
    </row>
    <row r="23" spans="1:21" x14ac:dyDescent="0.25">
      <c r="A23" s="149" t="s">
        <v>206</v>
      </c>
      <c r="B23" s="265">
        <f t="shared" si="3"/>
        <v>878.48712446351931</v>
      </c>
      <c r="C23" s="265">
        <f t="shared" si="3"/>
        <v>1180.2575107296136</v>
      </c>
      <c r="D23" s="151">
        <v>3.0534351145038168E-3</v>
      </c>
      <c r="E23" s="152">
        <v>4.5454545454545452E-3</v>
      </c>
      <c r="F23" s="265">
        <f t="shared" si="4"/>
        <v>2058.744635193133</v>
      </c>
      <c r="G23" s="153">
        <v>3.9087947882736158E-3</v>
      </c>
      <c r="H23" s="149" t="s">
        <v>206</v>
      </c>
      <c r="I23" s="265">
        <f t="shared" si="5"/>
        <v>311.52360515021456</v>
      </c>
      <c r="J23" s="265">
        <f t="shared" si="5"/>
        <v>273.44849785407723</v>
      </c>
      <c r="K23" s="151">
        <v>2.2222222222222223E-2</v>
      </c>
      <c r="L23" s="152">
        <v>1.8987341772151899E-2</v>
      </c>
      <c r="M23" s="265">
        <f t="shared" si="6"/>
        <v>584.97210300429174</v>
      </c>
      <c r="N23" s="153">
        <v>2.0710059171597635E-2</v>
      </c>
      <c r="O23" s="149" t="s">
        <v>206</v>
      </c>
      <c r="P23" s="265">
        <f t="shared" si="7"/>
        <v>1921.932135193133</v>
      </c>
      <c r="Q23" s="265">
        <f t="shared" si="7"/>
        <v>2346.0305793991415</v>
      </c>
      <c r="R23" s="175">
        <v>2.5266704098820886E-2</v>
      </c>
      <c r="S23" s="177">
        <v>1.5179392824287029E-2</v>
      </c>
      <c r="T23" s="265">
        <f t="shared" si="8"/>
        <v>4267.962714592275</v>
      </c>
      <c r="U23" s="153">
        <v>1.9721871049304677E-2</v>
      </c>
    </row>
    <row r="24" spans="1:21" x14ac:dyDescent="0.25">
      <c r="A24" s="149" t="s">
        <v>207</v>
      </c>
      <c r="B24" s="265">
        <f t="shared" si="3"/>
        <v>606.22317596566518</v>
      </c>
      <c r="C24" s="265">
        <f t="shared" si="3"/>
        <v>1031.3841201716737</v>
      </c>
      <c r="D24" s="151">
        <v>4.4247787610619468E-3</v>
      </c>
      <c r="E24" s="152">
        <v>5.2015604681404422E-3</v>
      </c>
      <c r="F24" s="265">
        <f t="shared" si="4"/>
        <v>1637.6072961373388</v>
      </c>
      <c r="G24" s="153">
        <v>4.9140049140049139E-3</v>
      </c>
      <c r="H24" s="149" t="s">
        <v>207</v>
      </c>
      <c r="I24" s="265">
        <f t="shared" si="5"/>
        <v>186.91416309012877</v>
      </c>
      <c r="J24" s="265">
        <f t="shared" si="5"/>
        <v>223.25858369098711</v>
      </c>
      <c r="K24" s="151">
        <v>2.3148148148148147E-2</v>
      </c>
      <c r="L24" s="152">
        <v>2.3255813953488372E-2</v>
      </c>
      <c r="M24" s="265">
        <f t="shared" si="6"/>
        <v>410.17274678111585</v>
      </c>
      <c r="N24" s="153">
        <v>2.3206751054852322E-2</v>
      </c>
      <c r="O24" s="149" t="s">
        <v>207</v>
      </c>
      <c r="P24" s="265">
        <f t="shared" si="7"/>
        <v>1176.2526824034335</v>
      </c>
      <c r="Q24" s="265">
        <f t="shared" si="7"/>
        <v>1933.802575107296</v>
      </c>
      <c r="R24" s="175">
        <v>2.2935779816513763E-2</v>
      </c>
      <c r="S24" s="177">
        <v>1.3950892857142858E-2</v>
      </c>
      <c r="T24" s="265">
        <f t="shared" si="8"/>
        <v>3110.0552575107295</v>
      </c>
      <c r="U24" s="153">
        <v>1.7349063150589868E-2</v>
      </c>
    </row>
    <row r="25" spans="1:21" x14ac:dyDescent="0.25">
      <c r="A25" s="149" t="s">
        <v>208</v>
      </c>
      <c r="B25" s="265">
        <f t="shared" si="3"/>
        <v>595.4935622317596</v>
      </c>
      <c r="C25" s="265">
        <f t="shared" si="3"/>
        <v>881.16952789699565</v>
      </c>
      <c r="D25" s="151">
        <v>4.5045045045045045E-3</v>
      </c>
      <c r="E25" s="152">
        <v>4.5662100456621002E-3</v>
      </c>
      <c r="F25" s="265">
        <f t="shared" si="4"/>
        <v>1476.6630901287554</v>
      </c>
      <c r="G25" s="153">
        <v>4.5413260672116261E-3</v>
      </c>
      <c r="H25" s="149" t="s">
        <v>208</v>
      </c>
      <c r="I25" s="265">
        <f t="shared" si="5"/>
        <v>143.64699570815449</v>
      </c>
      <c r="J25" s="265">
        <f t="shared" si="5"/>
        <v>184.3181330472103</v>
      </c>
      <c r="K25" s="151">
        <v>3.614457831325301E-2</v>
      </c>
      <c r="L25" s="152">
        <v>2.8169014084507043E-2</v>
      </c>
      <c r="M25" s="265">
        <f t="shared" si="6"/>
        <v>327.96512875536479</v>
      </c>
      <c r="N25" s="153">
        <v>3.1662269129287601E-2</v>
      </c>
      <c r="O25" s="149" t="s">
        <v>208</v>
      </c>
      <c r="P25" s="265">
        <f t="shared" si="7"/>
        <v>916.18213519313304</v>
      </c>
      <c r="Q25" s="265">
        <f t="shared" si="7"/>
        <v>1633.804184549356</v>
      </c>
      <c r="R25" s="175">
        <v>3.4157832744405182E-2</v>
      </c>
      <c r="S25" s="177">
        <v>1.4531043593130779E-2</v>
      </c>
      <c r="T25" s="265">
        <f t="shared" si="8"/>
        <v>2549.9863197424893</v>
      </c>
      <c r="U25" s="153">
        <v>2.1582733812949641E-2</v>
      </c>
    </row>
    <row r="26" spans="1:21" ht="15" thickBot="1" x14ac:dyDescent="0.3">
      <c r="A26" s="149" t="s">
        <v>209</v>
      </c>
      <c r="B26" s="265">
        <f t="shared" si="3"/>
        <v>291.04077253218884</v>
      </c>
      <c r="C26" s="265">
        <f t="shared" si="3"/>
        <v>478.80901287553644</v>
      </c>
      <c r="D26" s="154">
        <v>1.3824884792626729E-2</v>
      </c>
      <c r="E26" s="155">
        <v>5.6022408963585435E-3</v>
      </c>
      <c r="F26" s="265">
        <f t="shared" si="4"/>
        <v>769.84978540772522</v>
      </c>
      <c r="G26" s="153">
        <v>8.7108013937282226E-3</v>
      </c>
      <c r="H26" s="149" t="s">
        <v>209</v>
      </c>
      <c r="I26" s="265">
        <f t="shared" si="5"/>
        <v>69.227467811158789</v>
      </c>
      <c r="J26" s="265">
        <f t="shared" si="5"/>
        <v>113.35997854077252</v>
      </c>
      <c r="K26" s="154">
        <v>2.5000000000000001E-2</v>
      </c>
      <c r="L26" s="155">
        <v>4.5801526717557252E-2</v>
      </c>
      <c r="M26" s="265">
        <f t="shared" si="6"/>
        <v>182.58744635193131</v>
      </c>
      <c r="N26" s="153">
        <v>3.7914691943127965E-2</v>
      </c>
      <c r="O26" s="149" t="s">
        <v>209</v>
      </c>
      <c r="P26" s="265">
        <f t="shared" si="7"/>
        <v>642.08288626609431</v>
      </c>
      <c r="Q26" s="265">
        <f t="shared" si="7"/>
        <v>1081.2891630901288</v>
      </c>
      <c r="R26" s="175">
        <v>4.7058823529411764E-2</v>
      </c>
      <c r="S26" s="177">
        <v>1.0978043912175649E-2</v>
      </c>
      <c r="T26" s="265">
        <f t="shared" si="8"/>
        <v>1723.3720493562232</v>
      </c>
      <c r="U26" s="153">
        <v>2.4420788979336257E-2</v>
      </c>
    </row>
    <row r="27" spans="1:21" ht="15" thickBot="1" x14ac:dyDescent="0.3">
      <c r="A27" s="143"/>
      <c r="B27" s="145"/>
      <c r="C27" s="145"/>
      <c r="D27" s="145"/>
      <c r="E27" s="145"/>
      <c r="F27" s="145"/>
      <c r="G27" s="146"/>
      <c r="H27" s="143"/>
      <c r="I27" s="145"/>
      <c r="J27" s="145"/>
      <c r="K27" s="145"/>
      <c r="L27" s="145"/>
      <c r="M27" s="145"/>
      <c r="N27" s="146"/>
      <c r="O27" s="143" t="s">
        <v>272</v>
      </c>
      <c r="P27" s="265">
        <f t="shared" si="7"/>
        <v>189.92703862660943</v>
      </c>
      <c r="Q27" s="265">
        <f t="shared" si="7"/>
        <v>352.87580472103002</v>
      </c>
      <c r="R27" s="181">
        <v>2.2727272727272728E-2</v>
      </c>
      <c r="S27" s="183">
        <v>9.1743119266055051E-3</v>
      </c>
      <c r="T27" s="265">
        <f t="shared" si="8"/>
        <v>542.80284334763951</v>
      </c>
      <c r="U27" s="266">
        <v>1.3916500994035786E-2</v>
      </c>
    </row>
    <row r="28" spans="1:21" x14ac:dyDescent="0.25">
      <c r="A28" s="156" t="s">
        <v>167</v>
      </c>
      <c r="B28" s="267">
        <f>SUM(B21:B27)</f>
        <v>4006.1695278969951</v>
      </c>
      <c r="C28" s="267">
        <f>SUM(C21:C27)</f>
        <v>4766.6309012875536</v>
      </c>
      <c r="D28" s="158">
        <v>7.7000334784064275E-3</v>
      </c>
      <c r="E28" s="158">
        <v>4.2205965109735509E-3</v>
      </c>
      <c r="F28" s="267">
        <f>SUM(F21:F27)</f>
        <v>8772.8004291845482</v>
      </c>
      <c r="G28" s="159">
        <v>5.8095092493502523E-3</v>
      </c>
      <c r="H28" s="156" t="s">
        <v>167</v>
      </c>
      <c r="I28" s="267">
        <f>SUM(I21:I27)</f>
        <v>1267.7280042918453</v>
      </c>
      <c r="J28" s="267">
        <f>SUM(J21:J27)</f>
        <v>1111.1008583690987</v>
      </c>
      <c r="K28" s="158">
        <v>2.9351535836177476E-2</v>
      </c>
      <c r="L28" s="158">
        <v>2.336448598130841E-2</v>
      </c>
      <c r="M28" s="267">
        <f>SUM(M21:M27)</f>
        <v>2378.8288626609442</v>
      </c>
      <c r="N28" s="159">
        <v>2.6555110949436158E-2</v>
      </c>
      <c r="O28" s="156" t="s">
        <v>167</v>
      </c>
      <c r="P28" s="267">
        <f>SUM(P21:P27)</f>
        <v>8502.4723712446339</v>
      </c>
      <c r="Q28" s="267">
        <f>SUM(Q21:Q27)</f>
        <v>9800.6668454935607</v>
      </c>
      <c r="R28" s="158">
        <v>2.6906967889326058E-2</v>
      </c>
      <c r="S28" s="158">
        <v>1.4534243558687513E-2</v>
      </c>
      <c r="T28" s="267">
        <f>SUM(T21:T27)</f>
        <v>18303.139216738196</v>
      </c>
      <c r="U28" s="159">
        <v>2.0281823005719003E-2</v>
      </c>
    </row>
    <row r="29" spans="1:21" x14ac:dyDescent="0.25">
      <c r="A29" s="139" t="s">
        <v>158</v>
      </c>
      <c r="B29" s="140" t="s">
        <v>183</v>
      </c>
      <c r="C29" s="141"/>
      <c r="D29" s="141"/>
      <c r="E29" s="141"/>
      <c r="F29" s="141"/>
      <c r="G29" s="142"/>
      <c r="H29" s="139" t="s">
        <v>158</v>
      </c>
      <c r="I29" s="140" t="s">
        <v>157</v>
      </c>
      <c r="J29" s="141"/>
      <c r="K29" s="141"/>
      <c r="L29" s="141"/>
      <c r="M29" s="141"/>
      <c r="N29" s="142"/>
      <c r="O29" s="139" t="s">
        <v>158</v>
      </c>
      <c r="P29" s="140" t="s">
        <v>184</v>
      </c>
      <c r="Q29" s="141"/>
      <c r="R29" s="141"/>
      <c r="S29" s="141"/>
      <c r="T29" s="141"/>
      <c r="U29" s="142"/>
    </row>
    <row r="30" spans="1:21" ht="15" thickBot="1" x14ac:dyDescent="0.3">
      <c r="A30" s="143" t="s">
        <v>156</v>
      </c>
      <c r="B30" s="144" t="s">
        <v>157</v>
      </c>
      <c r="C30" s="145"/>
      <c r="D30" s="145"/>
      <c r="E30" s="145"/>
      <c r="F30" s="145"/>
      <c r="G30" s="146"/>
      <c r="H30" s="143" t="s">
        <v>156</v>
      </c>
      <c r="I30" s="144" t="s">
        <v>157</v>
      </c>
      <c r="J30" s="145"/>
      <c r="K30" s="145"/>
      <c r="L30" s="145"/>
      <c r="M30" s="145"/>
      <c r="N30" s="146"/>
      <c r="O30" s="143" t="s">
        <v>156</v>
      </c>
      <c r="P30" s="144" t="s">
        <v>157</v>
      </c>
      <c r="Q30" s="145"/>
      <c r="R30" s="145"/>
      <c r="S30" s="145"/>
      <c r="T30" s="145"/>
      <c r="U30" s="146"/>
    </row>
    <row r="31" spans="1:21" x14ac:dyDescent="0.25">
      <c r="A31" s="143" t="s">
        <v>269</v>
      </c>
      <c r="B31" s="145" t="s">
        <v>104</v>
      </c>
      <c r="C31" s="145" t="s">
        <v>105</v>
      </c>
      <c r="D31" s="147" t="s">
        <v>104</v>
      </c>
      <c r="E31" s="148" t="s">
        <v>105</v>
      </c>
      <c r="F31" s="145" t="s">
        <v>270</v>
      </c>
      <c r="G31" s="146" t="s">
        <v>271</v>
      </c>
      <c r="H31" s="143" t="s">
        <v>269</v>
      </c>
      <c r="I31" s="145" t="s">
        <v>104</v>
      </c>
      <c r="J31" s="145" t="s">
        <v>105</v>
      </c>
      <c r="K31" s="147" t="s">
        <v>104</v>
      </c>
      <c r="L31" s="148" t="s">
        <v>105</v>
      </c>
      <c r="M31" s="145" t="s">
        <v>270</v>
      </c>
      <c r="N31" s="146" t="s">
        <v>271</v>
      </c>
      <c r="O31" s="143" t="s">
        <v>269</v>
      </c>
      <c r="P31" s="145" t="s">
        <v>104</v>
      </c>
      <c r="Q31" s="145" t="s">
        <v>105</v>
      </c>
      <c r="R31" s="147" t="s">
        <v>104</v>
      </c>
      <c r="S31" s="148" t="s">
        <v>105</v>
      </c>
      <c r="T31" s="145" t="s">
        <v>270</v>
      </c>
      <c r="U31" s="146" t="s">
        <v>271</v>
      </c>
    </row>
    <row r="32" spans="1:21" x14ac:dyDescent="0.25">
      <c r="A32" s="149" t="s">
        <v>204</v>
      </c>
      <c r="B32" s="265">
        <f>$B$5*B67/(1-25.44%)</f>
        <v>41.161480686695278</v>
      </c>
      <c r="C32" s="265">
        <f>$B$5*C67/(1-25.44%)</f>
        <v>15.933476394849784</v>
      </c>
      <c r="D32" s="151">
        <v>3.2258064516129031E-2</v>
      </c>
      <c r="E32" s="152">
        <v>0</v>
      </c>
      <c r="F32" s="265">
        <f>SUM(B32:C32)</f>
        <v>57.094957081545061</v>
      </c>
      <c r="G32" s="153">
        <v>2.3255813953488372E-2</v>
      </c>
      <c r="H32" s="149" t="s">
        <v>204</v>
      </c>
      <c r="I32" s="265">
        <f>$C$5*I67/(1-25.44%)</f>
        <v>40.31330472103005</v>
      </c>
      <c r="J32" s="265">
        <f>$C$5*J67/(1-25.44%)</f>
        <v>13.171673819742491</v>
      </c>
      <c r="K32" s="151">
        <v>2.9702970297029702E-2</v>
      </c>
      <c r="L32" s="152">
        <v>0</v>
      </c>
      <c r="M32" s="265">
        <f>SUM(I32:J32)</f>
        <v>53.484978540772545</v>
      </c>
      <c r="N32" s="153">
        <v>2.2388059701492536E-2</v>
      </c>
      <c r="O32" s="149" t="s">
        <v>204</v>
      </c>
      <c r="P32" s="265">
        <f>$D$5*P67/(1-25.44%)</f>
        <v>49.892703862660944</v>
      </c>
      <c r="Q32" s="265">
        <f>$D$5*Q67/(1-25.44%)</f>
        <v>19.313304721030043</v>
      </c>
      <c r="R32" s="175">
        <v>2.1505376344086023E-2</v>
      </c>
      <c r="S32" s="177">
        <v>2.7777777777777776E-2</v>
      </c>
      <c r="T32" s="265">
        <f>SUM(P32:Q32)</f>
        <v>69.206008583690988</v>
      </c>
      <c r="U32" s="153">
        <v>2.3255813953488372E-2</v>
      </c>
    </row>
    <row r="33" spans="1:21" x14ac:dyDescent="0.25">
      <c r="A33" s="149" t="s">
        <v>205</v>
      </c>
      <c r="B33" s="265">
        <f t="shared" ref="B33:C37" si="9">$B$5*B68/(1-25.44%)</f>
        <v>86.306330472102985</v>
      </c>
      <c r="C33" s="265">
        <f t="shared" si="9"/>
        <v>51.783798283261802</v>
      </c>
      <c r="D33" s="151">
        <v>4.6153846153846156E-2</v>
      </c>
      <c r="E33" s="152">
        <v>0</v>
      </c>
      <c r="F33" s="265">
        <f t="shared" ref="F33:F37" si="10">SUM(B33:C33)</f>
        <v>138.09012875536479</v>
      </c>
      <c r="G33" s="153">
        <v>2.8846153846153848E-2</v>
      </c>
      <c r="H33" s="149" t="s">
        <v>205</v>
      </c>
      <c r="I33" s="265">
        <f t="shared" ref="I33:J37" si="11">$C$5*I68/(1-25.44%)</f>
        <v>80.626609442060101</v>
      </c>
      <c r="J33" s="265">
        <f t="shared" si="11"/>
        <v>43.10729613733907</v>
      </c>
      <c r="K33" s="151">
        <v>5.4455445544554455E-2</v>
      </c>
      <c r="L33" s="152">
        <v>1.8518518518518517E-2</v>
      </c>
      <c r="M33" s="265">
        <f t="shared" ref="M33:M37" si="12">SUM(I33:J33)</f>
        <v>123.73390557939916</v>
      </c>
      <c r="N33" s="153">
        <v>4.1935483870967745E-2</v>
      </c>
      <c r="O33" s="149" t="s">
        <v>205</v>
      </c>
      <c r="P33" s="265">
        <f t="shared" ref="P33:Q38" si="13">$D$5*P68/(1-25.44%)</f>
        <v>90.128755364806864</v>
      </c>
      <c r="Q33" s="265">
        <f t="shared" si="13"/>
        <v>47.210300429184549</v>
      </c>
      <c r="R33" s="175">
        <v>0.15476190476190477</v>
      </c>
      <c r="S33" s="177">
        <v>6.8181818181818177E-2</v>
      </c>
      <c r="T33" s="265">
        <f t="shared" ref="T33:T38" si="14">SUM(P33:Q33)</f>
        <v>137.33905579399141</v>
      </c>
      <c r="U33" s="153">
        <v>0.125</v>
      </c>
    </row>
    <row r="34" spans="1:21" x14ac:dyDescent="0.25">
      <c r="A34" s="149" t="s">
        <v>206</v>
      </c>
      <c r="B34" s="265">
        <f t="shared" si="9"/>
        <v>62.406115879828327</v>
      </c>
      <c r="C34" s="265">
        <f t="shared" si="9"/>
        <v>53.111587982832617</v>
      </c>
      <c r="D34" s="151">
        <v>0</v>
      </c>
      <c r="E34" s="152">
        <v>0</v>
      </c>
      <c r="F34" s="265">
        <f t="shared" si="10"/>
        <v>115.51770386266094</v>
      </c>
      <c r="G34" s="153">
        <v>0</v>
      </c>
      <c r="H34" s="149" t="s">
        <v>206</v>
      </c>
      <c r="I34" s="265">
        <f t="shared" si="11"/>
        <v>51.090128755364816</v>
      </c>
      <c r="J34" s="265">
        <f t="shared" si="11"/>
        <v>39.515021459227476</v>
      </c>
      <c r="K34" s="151">
        <v>3.90625E-2</v>
      </c>
      <c r="L34" s="152">
        <v>2.0202020202020204E-2</v>
      </c>
      <c r="M34" s="265">
        <f t="shared" si="12"/>
        <v>90.6051502145923</v>
      </c>
      <c r="N34" s="153">
        <v>3.0837004405286344E-2</v>
      </c>
      <c r="O34" s="149" t="s">
        <v>206</v>
      </c>
      <c r="P34" s="265">
        <f t="shared" si="13"/>
        <v>57.403433476394852</v>
      </c>
      <c r="Q34" s="265">
        <f t="shared" si="13"/>
        <v>55.793991416309012</v>
      </c>
      <c r="R34" s="175">
        <v>0.17757009345794392</v>
      </c>
      <c r="S34" s="177">
        <v>9.6153846153846159E-2</v>
      </c>
      <c r="T34" s="265">
        <f t="shared" si="14"/>
        <v>113.19742489270386</v>
      </c>
      <c r="U34" s="153">
        <v>0.13744075829383887</v>
      </c>
    </row>
    <row r="35" spans="1:21" x14ac:dyDescent="0.25">
      <c r="A35" s="149" t="s">
        <v>207</v>
      </c>
      <c r="B35" s="265">
        <f t="shared" si="9"/>
        <v>49.128218884120173</v>
      </c>
      <c r="C35" s="265">
        <f t="shared" si="9"/>
        <v>35.850321888412019</v>
      </c>
      <c r="D35" s="151">
        <v>0</v>
      </c>
      <c r="E35" s="152">
        <v>0</v>
      </c>
      <c r="F35" s="265">
        <f t="shared" si="10"/>
        <v>84.978540772532199</v>
      </c>
      <c r="G35" s="153">
        <v>0</v>
      </c>
      <c r="H35" s="149" t="s">
        <v>207</v>
      </c>
      <c r="I35" s="265">
        <f t="shared" si="11"/>
        <v>30.334763948497862</v>
      </c>
      <c r="J35" s="265">
        <f t="shared" si="11"/>
        <v>28.738197424892711</v>
      </c>
      <c r="K35" s="151">
        <v>6.5789473684210523E-2</v>
      </c>
      <c r="L35" s="152">
        <v>2.7777777777777776E-2</v>
      </c>
      <c r="M35" s="265">
        <f t="shared" si="12"/>
        <v>59.072961373390569</v>
      </c>
      <c r="N35" s="153">
        <v>4.72972972972973E-2</v>
      </c>
      <c r="O35" s="149" t="s">
        <v>207</v>
      </c>
      <c r="P35" s="265">
        <f t="shared" si="13"/>
        <v>37.553648068669524</v>
      </c>
      <c r="Q35" s="265">
        <f t="shared" si="13"/>
        <v>48.819742489270382</v>
      </c>
      <c r="R35" s="175">
        <v>0.1</v>
      </c>
      <c r="S35" s="177">
        <v>2.197802197802198E-2</v>
      </c>
      <c r="T35" s="265">
        <f t="shared" si="14"/>
        <v>86.373390557939899</v>
      </c>
      <c r="U35" s="153">
        <v>5.5900621118012424E-2</v>
      </c>
    </row>
    <row r="36" spans="1:21" x14ac:dyDescent="0.25">
      <c r="A36" s="149" t="s">
        <v>208</v>
      </c>
      <c r="B36" s="265">
        <f t="shared" si="9"/>
        <v>30.539163090128753</v>
      </c>
      <c r="C36" s="265">
        <f t="shared" si="9"/>
        <v>33.194742489270382</v>
      </c>
      <c r="D36" s="151">
        <v>0</v>
      </c>
      <c r="E36" s="152">
        <v>0</v>
      </c>
      <c r="F36" s="265">
        <f t="shared" si="10"/>
        <v>63.733905579399135</v>
      </c>
      <c r="G36" s="153">
        <v>0</v>
      </c>
      <c r="H36" s="149" t="s">
        <v>208</v>
      </c>
      <c r="I36" s="265">
        <f t="shared" si="11"/>
        <v>16.364806866952794</v>
      </c>
      <c r="J36" s="265">
        <f t="shared" si="11"/>
        <v>22.351931330472109</v>
      </c>
      <c r="K36" s="151">
        <v>4.878048780487805E-2</v>
      </c>
      <c r="L36" s="152">
        <v>1.7857142857142856E-2</v>
      </c>
      <c r="M36" s="265">
        <f t="shared" si="12"/>
        <v>38.716738197424903</v>
      </c>
      <c r="N36" s="153">
        <v>3.0927835051546393E-2</v>
      </c>
      <c r="O36" s="149" t="s">
        <v>208</v>
      </c>
      <c r="P36" s="265">
        <f t="shared" si="13"/>
        <v>25.751072961373392</v>
      </c>
      <c r="Q36" s="265">
        <f t="shared" si="13"/>
        <v>34.334763948497852</v>
      </c>
      <c r="R36" s="175">
        <v>0.16666666666666666</v>
      </c>
      <c r="S36" s="177">
        <v>4.6875E-2</v>
      </c>
      <c r="T36" s="265">
        <f t="shared" si="14"/>
        <v>60.085836909871247</v>
      </c>
      <c r="U36" s="153">
        <v>9.8214285714285712E-2</v>
      </c>
    </row>
    <row r="37" spans="1:21" ht="15" thickBot="1" x14ac:dyDescent="0.3">
      <c r="A37" s="149" t="s">
        <v>209</v>
      </c>
      <c r="B37" s="265">
        <f t="shared" si="9"/>
        <v>18.589055793991413</v>
      </c>
      <c r="C37" s="265">
        <f t="shared" si="9"/>
        <v>19.916845493562231</v>
      </c>
      <c r="D37" s="154">
        <v>7.1428571428571425E-2</v>
      </c>
      <c r="E37" s="155">
        <v>0</v>
      </c>
      <c r="F37" s="265">
        <f t="shared" si="10"/>
        <v>38.505901287553641</v>
      </c>
      <c r="G37" s="153">
        <v>3.4482758620689655E-2</v>
      </c>
      <c r="H37" s="149" t="s">
        <v>209</v>
      </c>
      <c r="I37" s="265">
        <f t="shared" si="11"/>
        <v>5.987124463519315</v>
      </c>
      <c r="J37" s="265">
        <f t="shared" si="11"/>
        <v>7.5836909871244655</v>
      </c>
      <c r="K37" s="154">
        <v>6.6666666666666666E-2</v>
      </c>
      <c r="L37" s="155">
        <v>5.2631578947368418E-2</v>
      </c>
      <c r="M37" s="265">
        <f t="shared" si="12"/>
        <v>13.570815450643781</v>
      </c>
      <c r="N37" s="153">
        <v>5.8823529411764705E-2</v>
      </c>
      <c r="O37" s="149" t="s">
        <v>209</v>
      </c>
      <c r="P37" s="265">
        <f t="shared" si="13"/>
        <v>20.386266094420602</v>
      </c>
      <c r="Q37" s="265">
        <f t="shared" si="13"/>
        <v>23.068669527896994</v>
      </c>
      <c r="R37" s="175">
        <v>0.10526315789473684</v>
      </c>
      <c r="S37" s="177">
        <v>0.13953488372093023</v>
      </c>
      <c r="T37" s="265">
        <f t="shared" si="14"/>
        <v>43.454935622317592</v>
      </c>
      <c r="U37" s="153">
        <v>0.12345679012345678</v>
      </c>
    </row>
    <row r="38" spans="1:21" ht="15" thickBot="1" x14ac:dyDescent="0.3">
      <c r="A38" s="143"/>
      <c r="B38" s="145"/>
      <c r="C38" s="145"/>
      <c r="D38" s="145"/>
      <c r="E38" s="145"/>
      <c r="F38" s="145"/>
      <c r="G38" s="146"/>
      <c r="H38" s="143"/>
      <c r="I38" s="145"/>
      <c r="J38" s="145"/>
      <c r="K38" s="145"/>
      <c r="L38" s="145"/>
      <c r="M38" s="145"/>
      <c r="N38" s="146"/>
      <c r="O38" s="143" t="s">
        <v>272</v>
      </c>
      <c r="P38" s="265">
        <f t="shared" si="13"/>
        <v>4.8283261802575108</v>
      </c>
      <c r="Q38" s="265">
        <f t="shared" si="13"/>
        <v>9.1201716738197423</v>
      </c>
      <c r="R38" s="181">
        <v>0</v>
      </c>
      <c r="S38" s="183">
        <v>5.8823529411764705E-2</v>
      </c>
      <c r="T38" s="265">
        <f t="shared" si="14"/>
        <v>13.948497854077253</v>
      </c>
      <c r="U38" s="266">
        <v>3.8461538461538464E-2</v>
      </c>
    </row>
    <row r="39" spans="1:21" x14ac:dyDescent="0.25">
      <c r="A39" s="156" t="s">
        <v>167</v>
      </c>
      <c r="B39" s="267">
        <f>SUM(B32:B38)</f>
        <v>288.13036480686691</v>
      </c>
      <c r="C39" s="267">
        <f>SUM(C32:C38)</f>
        <v>209.79077253218884</v>
      </c>
      <c r="D39" s="158">
        <v>2.3041474654377881E-2</v>
      </c>
      <c r="E39" s="158">
        <v>0</v>
      </c>
      <c r="F39" s="267">
        <f>SUM(F32:F38)</f>
        <v>497.92113733905575</v>
      </c>
      <c r="G39" s="159">
        <v>1.3333333333333334E-2</v>
      </c>
      <c r="H39" s="156" t="s">
        <v>167</v>
      </c>
      <c r="I39" s="267">
        <f>SUM(I32:I38)</f>
        <v>224.71673819742492</v>
      </c>
      <c r="J39" s="267">
        <f>SUM(J32:J38)</f>
        <v>154.46781115879833</v>
      </c>
      <c r="K39" s="158">
        <v>4.7872340425531915E-2</v>
      </c>
      <c r="L39" s="158">
        <v>2.0671834625322998E-2</v>
      </c>
      <c r="M39" s="267">
        <f>SUM(M32:M38)</f>
        <v>379.18454935622327</v>
      </c>
      <c r="N39" s="159">
        <v>3.6803364879074658E-2</v>
      </c>
      <c r="O39" s="156" t="s">
        <v>167</v>
      </c>
      <c r="P39" s="267">
        <f>SUM(P32:P38)</f>
        <v>285.94420600858371</v>
      </c>
      <c r="Q39" s="267">
        <f>SUM(Q32:Q38)</f>
        <v>237.66094420600857</v>
      </c>
      <c r="R39" s="158">
        <v>0.12382739212007504</v>
      </c>
      <c r="S39" s="158">
        <v>6.5462753950338598E-2</v>
      </c>
      <c r="T39" s="267">
        <f>SUM(T32:T38)</f>
        <v>523.6051502145923</v>
      </c>
      <c r="U39" s="159">
        <v>9.7336065573770489E-2</v>
      </c>
    </row>
    <row r="40" spans="1:21" x14ac:dyDescent="0.25">
      <c r="A40" s="139" t="s">
        <v>158</v>
      </c>
      <c r="B40" s="140" t="s">
        <v>183</v>
      </c>
      <c r="C40" s="141"/>
      <c r="D40" s="141"/>
      <c r="E40" s="141"/>
      <c r="F40" s="141"/>
      <c r="G40" s="142"/>
      <c r="H40" s="139" t="s">
        <v>158</v>
      </c>
      <c r="I40" s="140" t="s">
        <v>157</v>
      </c>
      <c r="J40" s="141"/>
      <c r="K40" s="141"/>
      <c r="L40" s="141"/>
      <c r="M40" s="141"/>
      <c r="N40" s="142"/>
      <c r="O40" s="139" t="s">
        <v>158</v>
      </c>
      <c r="P40" s="140" t="s">
        <v>184</v>
      </c>
      <c r="Q40" s="141"/>
      <c r="R40" s="141"/>
      <c r="S40" s="141"/>
      <c r="T40" s="141"/>
      <c r="U40" s="142"/>
    </row>
    <row r="41" spans="1:21" ht="15" thickBot="1" x14ac:dyDescent="0.3">
      <c r="A41" s="143" t="s">
        <v>156</v>
      </c>
      <c r="B41" s="144" t="s">
        <v>184</v>
      </c>
      <c r="C41" s="145"/>
      <c r="D41" s="145"/>
      <c r="E41" s="145"/>
      <c r="F41" s="145"/>
      <c r="G41" s="146"/>
      <c r="H41" s="143" t="s">
        <v>156</v>
      </c>
      <c r="I41" s="144" t="s">
        <v>184</v>
      </c>
      <c r="J41" s="145"/>
      <c r="K41" s="145"/>
      <c r="L41" s="145"/>
      <c r="M41" s="145"/>
      <c r="N41" s="146"/>
      <c r="O41" s="143" t="s">
        <v>156</v>
      </c>
      <c r="P41" s="144" t="s">
        <v>184</v>
      </c>
      <c r="Q41" s="145"/>
      <c r="R41" s="145"/>
      <c r="S41" s="145"/>
      <c r="T41" s="145"/>
      <c r="U41" s="146"/>
    </row>
    <row r="42" spans="1:21" x14ac:dyDescent="0.25">
      <c r="A42" s="143" t="s">
        <v>269</v>
      </c>
      <c r="B42" s="145" t="s">
        <v>104</v>
      </c>
      <c r="C42" s="145" t="s">
        <v>105</v>
      </c>
      <c r="D42" s="147" t="s">
        <v>104</v>
      </c>
      <c r="E42" s="148" t="s">
        <v>105</v>
      </c>
      <c r="F42" s="145" t="s">
        <v>270</v>
      </c>
      <c r="G42" s="146" t="s">
        <v>271</v>
      </c>
      <c r="H42" s="143" t="s">
        <v>269</v>
      </c>
      <c r="I42" s="145" t="s">
        <v>104</v>
      </c>
      <c r="J42" s="145" t="s">
        <v>105</v>
      </c>
      <c r="K42" s="147" t="s">
        <v>104</v>
      </c>
      <c r="L42" s="148" t="s">
        <v>105</v>
      </c>
      <c r="M42" s="145" t="s">
        <v>270</v>
      </c>
      <c r="N42" s="146" t="s">
        <v>271</v>
      </c>
      <c r="O42" s="143" t="s">
        <v>269</v>
      </c>
      <c r="P42" s="145" t="s">
        <v>104</v>
      </c>
      <c r="Q42" s="145" t="s">
        <v>105</v>
      </c>
      <c r="R42" s="147" t="s">
        <v>104</v>
      </c>
      <c r="S42" s="148" t="s">
        <v>105</v>
      </c>
      <c r="T42" s="145" t="s">
        <v>270</v>
      </c>
      <c r="U42" s="146" t="s">
        <v>271</v>
      </c>
    </row>
    <row r="43" spans="1:21" x14ac:dyDescent="0.25">
      <c r="A43" s="149" t="s">
        <v>204</v>
      </c>
      <c r="B43" s="265">
        <f>$B$7*B78/(1-25.44%)</f>
        <v>305.39887339055792</v>
      </c>
      <c r="C43" s="265">
        <f>$B$7*C78/(1-25.44%)</f>
        <v>121.97612660944205</v>
      </c>
      <c r="D43" s="175">
        <v>3.003003003003003E-3</v>
      </c>
      <c r="E43" s="177">
        <v>1.5037593984962405E-2</v>
      </c>
      <c r="F43" s="265">
        <f t="shared" ref="F43:F48" si="15">SUM(B43:C43)</f>
        <v>427.375</v>
      </c>
      <c r="G43" s="153">
        <v>6.4377682403433476E-3</v>
      </c>
      <c r="H43" s="149" t="s">
        <v>204</v>
      </c>
      <c r="I43" s="265">
        <f>$C$7*I78/(1-25.44%)</f>
        <v>58.208154506437765</v>
      </c>
      <c r="J43" s="265">
        <f>$C$7*J78/(1-25.44%)</f>
        <v>17.368562231759654</v>
      </c>
      <c r="K43" s="175">
        <v>7.2580645161290328E-2</v>
      </c>
      <c r="L43" s="177">
        <v>0.10810810810810811</v>
      </c>
      <c r="M43" s="265">
        <f t="shared" ref="M43:M48" si="16">SUM(I43:J43)</f>
        <v>75.576716738197419</v>
      </c>
      <c r="N43" s="153">
        <v>8.0745341614906832E-2</v>
      </c>
      <c r="O43" s="149" t="s">
        <v>204</v>
      </c>
      <c r="P43" s="265">
        <f>$D$7*P78/(1-25.44%)</f>
        <v>270.38626609442059</v>
      </c>
      <c r="Q43" s="265">
        <f>$D$7*Q78/(1-25.44%)</f>
        <v>127.95064377682404</v>
      </c>
      <c r="R43" s="175">
        <v>0.12996031746031747</v>
      </c>
      <c r="S43" s="177">
        <v>7.9664570230607967E-2</v>
      </c>
      <c r="T43" s="265">
        <f t="shared" ref="T43:T49" si="17">SUM(P43:Q43)</f>
        <v>398.33690987124464</v>
      </c>
      <c r="U43" s="153">
        <v>0.11380471380471381</v>
      </c>
    </row>
    <row r="44" spans="1:21" x14ac:dyDescent="0.25">
      <c r="A44" s="149" t="s">
        <v>205</v>
      </c>
      <c r="B44" s="265">
        <f t="shared" ref="B44:C48" si="18">$B$7*B79/(1-25.44%)</f>
        <v>302.64753218884118</v>
      </c>
      <c r="C44" s="265">
        <f t="shared" si="18"/>
        <v>198.09656652360513</v>
      </c>
      <c r="D44" s="175">
        <v>9.0909090909090905E-3</v>
      </c>
      <c r="E44" s="177">
        <v>1.3888888888888888E-2</v>
      </c>
      <c r="F44" s="265">
        <f t="shared" si="15"/>
        <v>500.74409871244632</v>
      </c>
      <c r="G44" s="153">
        <v>1.098901098901099E-2</v>
      </c>
      <c r="H44" s="149" t="s">
        <v>205</v>
      </c>
      <c r="I44" s="265">
        <f t="shared" ref="I44:J48" si="19">$C$7*I79/(1-25.44%)</f>
        <v>22.532188841201712</v>
      </c>
      <c r="J44" s="265">
        <f t="shared" si="19"/>
        <v>13.143776824034333</v>
      </c>
      <c r="K44" s="175">
        <v>0.14583333333333334</v>
      </c>
      <c r="L44" s="177">
        <v>0</v>
      </c>
      <c r="M44" s="265">
        <f t="shared" si="16"/>
        <v>35.675965665236049</v>
      </c>
      <c r="N44" s="153">
        <v>9.2105263157894732E-2</v>
      </c>
      <c r="O44" s="149" t="s">
        <v>205</v>
      </c>
      <c r="P44" s="265">
        <f t="shared" ref="P44:Q49" si="20">$D$7*P79/(1-25.44%)</f>
        <v>377.14592274678108</v>
      </c>
      <c r="Q44" s="265">
        <f t="shared" si="20"/>
        <v>304.72103004291847</v>
      </c>
      <c r="R44" s="175">
        <v>0.19345661450924609</v>
      </c>
      <c r="S44" s="177">
        <v>7.1302816901408453E-2</v>
      </c>
      <c r="T44" s="265">
        <f t="shared" si="17"/>
        <v>681.86695278969955</v>
      </c>
      <c r="U44" s="153">
        <v>0.13886703383162863</v>
      </c>
    </row>
    <row r="45" spans="1:21" x14ac:dyDescent="0.25">
      <c r="A45" s="149" t="s">
        <v>206</v>
      </c>
      <c r="B45" s="265">
        <f t="shared" si="18"/>
        <v>164.16335836909869</v>
      </c>
      <c r="C45" s="265">
        <f t="shared" si="18"/>
        <v>194.42811158798281</v>
      </c>
      <c r="D45" s="175">
        <v>3.9106145251396648E-2</v>
      </c>
      <c r="E45" s="177">
        <v>9.433962264150943E-3</v>
      </c>
      <c r="F45" s="265">
        <f t="shared" si="15"/>
        <v>358.59146995708147</v>
      </c>
      <c r="G45" s="153">
        <v>2.3017902813299233E-2</v>
      </c>
      <c r="H45" s="149" t="s">
        <v>206</v>
      </c>
      <c r="I45" s="265">
        <f t="shared" si="19"/>
        <v>16.429721030042916</v>
      </c>
      <c r="J45" s="265">
        <f t="shared" si="19"/>
        <v>8.9189914163090123</v>
      </c>
      <c r="K45" s="175">
        <v>2.8571428571428571E-2</v>
      </c>
      <c r="L45" s="177">
        <v>5.2631578947368418E-2</v>
      </c>
      <c r="M45" s="265">
        <f t="shared" si="16"/>
        <v>25.348712446351929</v>
      </c>
      <c r="N45" s="153">
        <v>3.7037037037037035E-2</v>
      </c>
      <c r="O45" s="149" t="s">
        <v>206</v>
      </c>
      <c r="P45" s="265">
        <f t="shared" si="20"/>
        <v>228.54077253218884</v>
      </c>
      <c r="Q45" s="265">
        <f t="shared" si="20"/>
        <v>312.76824034334766</v>
      </c>
      <c r="R45" s="175">
        <v>0.19366197183098591</v>
      </c>
      <c r="S45" s="177">
        <v>6.6895368782161235E-2</v>
      </c>
      <c r="T45" s="265">
        <f t="shared" si="17"/>
        <v>541.3090128755365</v>
      </c>
      <c r="U45" s="153">
        <v>0.12041625371655104</v>
      </c>
    </row>
    <row r="46" spans="1:21" x14ac:dyDescent="0.25">
      <c r="A46" s="149" t="s">
        <v>207</v>
      </c>
      <c r="B46" s="265">
        <f t="shared" si="18"/>
        <v>137.56706008583689</v>
      </c>
      <c r="C46" s="265">
        <f t="shared" si="18"/>
        <v>184.33986051502143</v>
      </c>
      <c r="D46" s="175">
        <v>6.6666666666666671E-3</v>
      </c>
      <c r="E46" s="177">
        <v>4.9751243781094526E-3</v>
      </c>
      <c r="F46" s="265">
        <f t="shared" si="15"/>
        <v>321.90692060085831</v>
      </c>
      <c r="G46" s="153">
        <v>5.6980056980056983E-3</v>
      </c>
      <c r="H46" s="149" t="s">
        <v>207</v>
      </c>
      <c r="I46" s="265">
        <f t="shared" si="19"/>
        <v>5.1636266094420593</v>
      </c>
      <c r="J46" s="265">
        <f t="shared" si="19"/>
        <v>7.510729613733905</v>
      </c>
      <c r="K46" s="175">
        <v>0.18181818181818182</v>
      </c>
      <c r="L46" s="177">
        <v>6.25E-2</v>
      </c>
      <c r="M46" s="265">
        <f t="shared" si="16"/>
        <v>12.674356223175964</v>
      </c>
      <c r="N46" s="153">
        <v>0.1111111111111111</v>
      </c>
      <c r="O46" s="149" t="s">
        <v>207</v>
      </c>
      <c r="P46" s="265">
        <f t="shared" si="20"/>
        <v>145.38626609442059</v>
      </c>
      <c r="Q46" s="265">
        <f t="shared" si="20"/>
        <v>281.38412017167383</v>
      </c>
      <c r="R46" s="175">
        <v>0.16420664206642066</v>
      </c>
      <c r="S46" s="177">
        <v>7.3403241182078166E-2</v>
      </c>
      <c r="T46" s="265">
        <f t="shared" si="17"/>
        <v>426.77038626609442</v>
      </c>
      <c r="U46" s="153">
        <v>0.10433689503456946</v>
      </c>
    </row>
    <row r="47" spans="1:21" x14ac:dyDescent="0.25">
      <c r="A47" s="149" t="s">
        <v>208</v>
      </c>
      <c r="B47" s="265">
        <f t="shared" si="18"/>
        <v>119.22478540772531</v>
      </c>
      <c r="C47" s="265">
        <f t="shared" si="18"/>
        <v>168.74892703862659</v>
      </c>
      <c r="D47" s="175">
        <v>3.0769230769230771E-2</v>
      </c>
      <c r="E47" s="177">
        <v>5.434782608695652E-3</v>
      </c>
      <c r="F47" s="265">
        <f t="shared" si="15"/>
        <v>287.9737124463519</v>
      </c>
      <c r="G47" s="153">
        <v>1.5923566878980892E-2</v>
      </c>
      <c r="H47" s="149" t="s">
        <v>208</v>
      </c>
      <c r="I47" s="265">
        <f t="shared" si="19"/>
        <v>4.6942060085836905</v>
      </c>
      <c r="J47" s="265">
        <f t="shared" si="19"/>
        <v>4.2247854077253217</v>
      </c>
      <c r="K47" s="175">
        <v>0</v>
      </c>
      <c r="L47" s="177">
        <v>0</v>
      </c>
      <c r="M47" s="265">
        <f t="shared" si="16"/>
        <v>8.9189914163090123</v>
      </c>
      <c r="N47" s="153">
        <v>0</v>
      </c>
      <c r="O47" s="149" t="s">
        <v>208</v>
      </c>
      <c r="P47" s="265">
        <f t="shared" si="20"/>
        <v>128.48712446351931</v>
      </c>
      <c r="Q47" s="265">
        <f t="shared" si="20"/>
        <v>263.94849785407723</v>
      </c>
      <c r="R47" s="175">
        <v>0.1837160751565762</v>
      </c>
      <c r="S47" s="177">
        <v>9.1463414634146339E-2</v>
      </c>
      <c r="T47" s="265">
        <f t="shared" si="17"/>
        <v>392.43562231759654</v>
      </c>
      <c r="U47" s="153">
        <v>0.12166780587833219</v>
      </c>
    </row>
    <row r="48" spans="1:21" x14ac:dyDescent="0.25">
      <c r="A48" s="149" t="s">
        <v>209</v>
      </c>
      <c r="B48" s="265">
        <f t="shared" si="18"/>
        <v>59.612392703862653</v>
      </c>
      <c r="C48" s="265">
        <f t="shared" si="18"/>
        <v>71.534871244635184</v>
      </c>
      <c r="D48" s="175">
        <v>3.0769230769230771E-2</v>
      </c>
      <c r="E48" s="177">
        <v>0</v>
      </c>
      <c r="F48" s="265">
        <f t="shared" si="15"/>
        <v>131.14726394849782</v>
      </c>
      <c r="G48" s="153">
        <v>1.3986013986013986E-2</v>
      </c>
      <c r="H48" s="149" t="s">
        <v>209</v>
      </c>
      <c r="I48" s="265">
        <f t="shared" si="19"/>
        <v>2.3471030042918453</v>
      </c>
      <c r="J48" s="265">
        <f t="shared" si="19"/>
        <v>3.2859442060085833</v>
      </c>
      <c r="K48" s="175">
        <v>0.4</v>
      </c>
      <c r="L48" s="177">
        <v>0</v>
      </c>
      <c r="M48" s="265">
        <f t="shared" si="16"/>
        <v>5.633047210300429</v>
      </c>
      <c r="N48" s="153">
        <v>0.16666666666666666</v>
      </c>
      <c r="O48" s="149" t="s">
        <v>209</v>
      </c>
      <c r="P48" s="265">
        <f t="shared" si="20"/>
        <v>80.740343347639481</v>
      </c>
      <c r="Q48" s="265">
        <f t="shared" si="20"/>
        <v>148.8733905579399</v>
      </c>
      <c r="R48" s="175">
        <v>0.2159468438538206</v>
      </c>
      <c r="S48" s="177">
        <v>9.7297297297297303E-2</v>
      </c>
      <c r="T48" s="265">
        <f t="shared" si="17"/>
        <v>229.61373390557938</v>
      </c>
      <c r="U48" s="153">
        <v>0.13901869158878505</v>
      </c>
    </row>
    <row r="49" spans="1:21" ht="15" thickBot="1" x14ac:dyDescent="0.3">
      <c r="A49" s="143"/>
      <c r="B49" s="145"/>
      <c r="C49" s="145"/>
      <c r="D49" s="181"/>
      <c r="E49" s="183"/>
      <c r="F49" s="145"/>
      <c r="G49" s="266"/>
      <c r="H49" s="143" t="s">
        <v>272</v>
      </c>
      <c r="I49" s="145"/>
      <c r="J49" s="145"/>
      <c r="K49" s="181"/>
      <c r="L49" s="183"/>
      <c r="M49" s="145"/>
      <c r="N49" s="266"/>
      <c r="O49" s="143" t="s">
        <v>272</v>
      </c>
      <c r="P49" s="265">
        <f t="shared" si="20"/>
        <v>73.766094420600851</v>
      </c>
      <c r="Q49" s="265">
        <f t="shared" si="20"/>
        <v>117.22103004291846</v>
      </c>
      <c r="R49" s="181">
        <v>0.11272727272727273</v>
      </c>
      <c r="S49" s="183">
        <v>5.4919908466819219E-2</v>
      </c>
      <c r="T49" s="265">
        <f t="shared" si="17"/>
        <v>190.98712446351931</v>
      </c>
      <c r="U49" s="266">
        <v>7.7247191011235949E-2</v>
      </c>
    </row>
    <row r="50" spans="1:21" x14ac:dyDescent="0.25">
      <c r="A50" s="156" t="s">
        <v>167</v>
      </c>
      <c r="B50" s="267">
        <f>SUM(B43:B49)</f>
        <v>1088.6140021459225</v>
      </c>
      <c r="C50" s="267">
        <f>SUM(C43:C49)</f>
        <v>939.12446351931317</v>
      </c>
      <c r="D50" s="158">
        <v>1.5164279696714406E-2</v>
      </c>
      <c r="E50" s="158">
        <v>8.7890625E-3</v>
      </c>
      <c r="F50" s="267">
        <f>SUM(F43:F49)</f>
        <v>2027.7384656652357</v>
      </c>
      <c r="G50" s="159">
        <v>1.2211668928086838E-2</v>
      </c>
      <c r="H50" s="156" t="s">
        <v>167</v>
      </c>
      <c r="I50" s="267">
        <f>SUM(I43:I49)</f>
        <v>109.37499999999999</v>
      </c>
      <c r="J50" s="267">
        <f>SUM(J43:J49)</f>
        <v>54.452789699570815</v>
      </c>
      <c r="K50" s="158">
        <v>9.012875536480687E-2</v>
      </c>
      <c r="L50" s="158">
        <v>5.1724137931034482E-2</v>
      </c>
      <c r="M50" s="267">
        <f>SUM(M43:M49)</f>
        <v>163.82778969957081</v>
      </c>
      <c r="N50" s="159">
        <v>7.7363896848137534E-2</v>
      </c>
      <c r="O50" s="156" t="s">
        <v>167</v>
      </c>
      <c r="P50" s="267">
        <f>SUM(P43:P49)</f>
        <v>1304.4527896995708</v>
      </c>
      <c r="Q50" s="267">
        <f>SUM(Q43:Q49)</f>
        <v>1556.8669527896998</v>
      </c>
      <c r="R50" s="158">
        <v>0.17293851531976145</v>
      </c>
      <c r="S50" s="158">
        <v>7.6154376292212264E-2</v>
      </c>
      <c r="T50" s="267">
        <f>SUM(T43:T49)</f>
        <v>2861.3197424892701</v>
      </c>
      <c r="U50" s="159">
        <v>0.12027749132839599</v>
      </c>
    </row>
    <row r="52" spans="1:21" x14ac:dyDescent="0.25">
      <c r="A52" s="132" t="s">
        <v>273</v>
      </c>
    </row>
    <row r="53" spans="1:21" x14ac:dyDescent="0.25">
      <c r="A53" s="139" t="s">
        <v>158</v>
      </c>
      <c r="B53" s="140" t="s">
        <v>183</v>
      </c>
      <c r="C53" s="141"/>
      <c r="D53" s="141"/>
      <c r="E53" s="141"/>
      <c r="F53" s="141"/>
      <c r="G53" s="142"/>
      <c r="H53" s="139" t="s">
        <v>158</v>
      </c>
      <c r="I53" s="140" t="s">
        <v>157</v>
      </c>
      <c r="J53" s="141"/>
      <c r="K53" s="141"/>
      <c r="L53" s="141"/>
      <c r="M53" s="141"/>
      <c r="N53" s="142"/>
      <c r="O53" s="139" t="s">
        <v>158</v>
      </c>
      <c r="P53" s="140" t="s">
        <v>184</v>
      </c>
      <c r="Q53" s="141"/>
      <c r="R53" s="141"/>
      <c r="S53" s="141"/>
      <c r="T53" s="141"/>
      <c r="U53" s="142"/>
    </row>
    <row r="54" spans="1:21" ht="15" thickBot="1" x14ac:dyDescent="0.3">
      <c r="A54" s="143" t="s">
        <v>156</v>
      </c>
      <c r="B54" s="144" t="s">
        <v>183</v>
      </c>
      <c r="C54" s="145"/>
      <c r="D54" s="145"/>
      <c r="E54" s="145"/>
      <c r="F54" s="145"/>
      <c r="G54" s="146"/>
      <c r="H54" s="143" t="s">
        <v>156</v>
      </c>
      <c r="I54" s="144" t="s">
        <v>183</v>
      </c>
      <c r="J54" s="145"/>
      <c r="K54" s="145"/>
      <c r="L54" s="145"/>
      <c r="M54" s="145"/>
      <c r="N54" s="146"/>
      <c r="O54" s="143" t="s">
        <v>156</v>
      </c>
      <c r="P54" s="144" t="s">
        <v>183</v>
      </c>
      <c r="Q54" s="145"/>
      <c r="R54" s="145"/>
      <c r="S54" s="145"/>
      <c r="T54" s="145"/>
      <c r="U54" s="146"/>
    </row>
    <row r="55" spans="1:21" x14ac:dyDescent="0.25">
      <c r="A55" s="143" t="s">
        <v>269</v>
      </c>
      <c r="B55" s="145" t="s">
        <v>104</v>
      </c>
      <c r="C55" s="145" t="s">
        <v>105</v>
      </c>
      <c r="D55" s="147" t="s">
        <v>104</v>
      </c>
      <c r="E55" s="148" t="s">
        <v>105</v>
      </c>
      <c r="F55" s="145" t="s">
        <v>270</v>
      </c>
      <c r="G55" s="146" t="s">
        <v>271</v>
      </c>
      <c r="H55" s="143" t="s">
        <v>269</v>
      </c>
      <c r="I55" s="145" t="s">
        <v>104</v>
      </c>
      <c r="J55" s="145" t="s">
        <v>105</v>
      </c>
      <c r="K55" s="147" t="s">
        <v>104</v>
      </c>
      <c r="L55" s="148" t="s">
        <v>105</v>
      </c>
      <c r="M55" s="145" t="s">
        <v>270</v>
      </c>
      <c r="N55" s="146" t="s">
        <v>271</v>
      </c>
      <c r="O55" s="143" t="s">
        <v>269</v>
      </c>
      <c r="P55" s="145" t="s">
        <v>104</v>
      </c>
      <c r="Q55" s="145" t="s">
        <v>105</v>
      </c>
      <c r="R55" s="147" t="s">
        <v>104</v>
      </c>
      <c r="S55" s="148" t="s">
        <v>105</v>
      </c>
      <c r="T55" s="145" t="s">
        <v>270</v>
      </c>
      <c r="U55" s="146" t="s">
        <v>271</v>
      </c>
    </row>
    <row r="56" spans="1:21" x14ac:dyDescent="0.25">
      <c r="A56" s="149" t="s">
        <v>204</v>
      </c>
      <c r="B56" s="150">
        <v>217</v>
      </c>
      <c r="C56" s="150">
        <v>120</v>
      </c>
      <c r="D56" s="151">
        <v>4.608294930875576E-3</v>
      </c>
      <c r="E56" s="152">
        <v>0</v>
      </c>
      <c r="F56" s="150">
        <v>337</v>
      </c>
      <c r="G56" s="153">
        <v>2.967359050445104E-3</v>
      </c>
      <c r="H56" s="149" t="s">
        <v>204</v>
      </c>
      <c r="I56" s="150">
        <v>110</v>
      </c>
      <c r="J56" s="150">
        <v>53</v>
      </c>
      <c r="K56" s="151">
        <v>2.7272727272727271E-2</v>
      </c>
      <c r="L56" s="152">
        <v>0</v>
      </c>
      <c r="M56" s="150">
        <v>163</v>
      </c>
      <c r="N56" s="153">
        <v>1.8404907975460124E-2</v>
      </c>
      <c r="O56" s="149" t="s">
        <v>204</v>
      </c>
      <c r="P56" s="150">
        <v>545</v>
      </c>
      <c r="Q56" s="150">
        <v>235</v>
      </c>
      <c r="R56" s="175">
        <v>1.834862385321101E-2</v>
      </c>
      <c r="S56" s="177">
        <v>1.7021276595744681E-2</v>
      </c>
      <c r="T56" s="150">
        <v>780</v>
      </c>
      <c r="U56" s="153">
        <v>1.7948717948717947E-2</v>
      </c>
    </row>
    <row r="57" spans="1:21" x14ac:dyDescent="0.25">
      <c r="A57" s="149" t="s">
        <v>205</v>
      </c>
      <c r="B57" s="150">
        <v>1002</v>
      </c>
      <c r="C57" s="150">
        <v>771</v>
      </c>
      <c r="D57" s="151">
        <v>1.2974051896207584E-2</v>
      </c>
      <c r="E57" s="152">
        <v>2.5940337224383916E-3</v>
      </c>
      <c r="F57" s="150">
        <v>1773</v>
      </c>
      <c r="G57" s="153">
        <v>8.4602368866328256E-3</v>
      </c>
      <c r="H57" s="149" t="s">
        <v>205</v>
      </c>
      <c r="I57" s="150">
        <v>533</v>
      </c>
      <c r="J57" s="150">
        <v>313</v>
      </c>
      <c r="K57" s="151">
        <v>3.5647279549718573E-2</v>
      </c>
      <c r="L57" s="152">
        <v>1.9169329073482427E-2</v>
      </c>
      <c r="M57" s="150">
        <v>846</v>
      </c>
      <c r="N57" s="153">
        <v>2.955082742316785E-2</v>
      </c>
      <c r="O57" s="149" t="s">
        <v>205</v>
      </c>
      <c r="P57" s="150">
        <v>2843</v>
      </c>
      <c r="Q57" s="150">
        <v>2038</v>
      </c>
      <c r="R57" s="175">
        <v>2.4973619416109743E-2</v>
      </c>
      <c r="S57" s="177">
        <v>1.6683022571148183E-2</v>
      </c>
      <c r="T57" s="150">
        <v>4881</v>
      </c>
      <c r="U57" s="153">
        <v>2.1511985248924399E-2</v>
      </c>
    </row>
    <row r="58" spans="1:21" x14ac:dyDescent="0.25">
      <c r="A58" s="149" t="s">
        <v>206</v>
      </c>
      <c r="B58" s="150">
        <v>655</v>
      </c>
      <c r="C58" s="150">
        <v>880</v>
      </c>
      <c r="D58" s="151">
        <v>3.0534351145038168E-3</v>
      </c>
      <c r="E58" s="152">
        <v>4.5454545454545452E-3</v>
      </c>
      <c r="F58" s="150">
        <v>1535</v>
      </c>
      <c r="G58" s="153">
        <v>3.9087947882736158E-3</v>
      </c>
      <c r="H58" s="149" t="s">
        <v>206</v>
      </c>
      <c r="I58" s="150">
        <v>360</v>
      </c>
      <c r="J58" s="150">
        <v>316</v>
      </c>
      <c r="K58" s="151">
        <v>2.2222222222222223E-2</v>
      </c>
      <c r="L58" s="152">
        <v>1.8987341772151899E-2</v>
      </c>
      <c r="M58" s="150">
        <v>676</v>
      </c>
      <c r="N58" s="153">
        <v>2.0710059171597635E-2</v>
      </c>
      <c r="O58" s="149" t="s">
        <v>206</v>
      </c>
      <c r="P58" s="150">
        <v>1781</v>
      </c>
      <c r="Q58" s="150">
        <v>2174</v>
      </c>
      <c r="R58" s="175">
        <v>2.5266704098820886E-2</v>
      </c>
      <c r="S58" s="177">
        <v>1.5179392824287029E-2</v>
      </c>
      <c r="T58" s="150">
        <v>3955</v>
      </c>
      <c r="U58" s="153">
        <v>1.9721871049304677E-2</v>
      </c>
    </row>
    <row r="59" spans="1:21" x14ac:dyDescent="0.25">
      <c r="A59" s="149" t="s">
        <v>207</v>
      </c>
      <c r="B59" s="150">
        <v>452</v>
      </c>
      <c r="C59" s="150">
        <v>769</v>
      </c>
      <c r="D59" s="151">
        <v>4.4247787610619468E-3</v>
      </c>
      <c r="E59" s="152">
        <v>5.2015604681404422E-3</v>
      </c>
      <c r="F59" s="150">
        <v>1221</v>
      </c>
      <c r="G59" s="153">
        <v>4.9140049140049139E-3</v>
      </c>
      <c r="H59" s="149" t="s">
        <v>207</v>
      </c>
      <c r="I59" s="150">
        <v>216</v>
      </c>
      <c r="J59" s="150">
        <v>258</v>
      </c>
      <c r="K59" s="151">
        <v>2.3148148148148147E-2</v>
      </c>
      <c r="L59" s="152">
        <v>2.3255813953488372E-2</v>
      </c>
      <c r="M59" s="150">
        <v>474</v>
      </c>
      <c r="N59" s="153">
        <v>2.3206751054852322E-2</v>
      </c>
      <c r="O59" s="149" t="s">
        <v>207</v>
      </c>
      <c r="P59" s="150">
        <v>1090</v>
      </c>
      <c r="Q59" s="150">
        <v>1792</v>
      </c>
      <c r="R59" s="175">
        <v>2.2935779816513763E-2</v>
      </c>
      <c r="S59" s="177">
        <v>1.3950892857142858E-2</v>
      </c>
      <c r="T59" s="150">
        <v>2882</v>
      </c>
      <c r="U59" s="153">
        <v>1.7349063150589868E-2</v>
      </c>
    </row>
    <row r="60" spans="1:21" x14ac:dyDescent="0.25">
      <c r="A60" s="149" t="s">
        <v>208</v>
      </c>
      <c r="B60" s="150">
        <v>444</v>
      </c>
      <c r="C60" s="150">
        <v>657</v>
      </c>
      <c r="D60" s="151">
        <v>4.5045045045045045E-3</v>
      </c>
      <c r="E60" s="152">
        <v>4.5662100456621002E-3</v>
      </c>
      <c r="F60" s="150">
        <v>1101</v>
      </c>
      <c r="G60" s="153">
        <v>4.5413260672116261E-3</v>
      </c>
      <c r="H60" s="149" t="s">
        <v>208</v>
      </c>
      <c r="I60" s="150">
        <v>166</v>
      </c>
      <c r="J60" s="150">
        <v>213</v>
      </c>
      <c r="K60" s="151">
        <v>3.614457831325301E-2</v>
      </c>
      <c r="L60" s="152">
        <v>2.8169014084507043E-2</v>
      </c>
      <c r="M60" s="150">
        <v>379</v>
      </c>
      <c r="N60" s="153">
        <v>3.1662269129287601E-2</v>
      </c>
      <c r="O60" s="149" t="s">
        <v>208</v>
      </c>
      <c r="P60" s="150">
        <v>849</v>
      </c>
      <c r="Q60" s="150">
        <v>1514</v>
      </c>
      <c r="R60" s="175">
        <v>3.4157832744405182E-2</v>
      </c>
      <c r="S60" s="177">
        <v>1.4531043593130779E-2</v>
      </c>
      <c r="T60" s="150">
        <v>2363</v>
      </c>
      <c r="U60" s="153">
        <v>2.1582733812949641E-2</v>
      </c>
    </row>
    <row r="61" spans="1:21" ht="15" thickBot="1" x14ac:dyDescent="0.3">
      <c r="A61" s="149" t="s">
        <v>209</v>
      </c>
      <c r="B61" s="150">
        <v>217</v>
      </c>
      <c r="C61" s="150">
        <v>357</v>
      </c>
      <c r="D61" s="154">
        <v>1.3824884792626729E-2</v>
      </c>
      <c r="E61" s="155">
        <v>5.6022408963585435E-3</v>
      </c>
      <c r="F61" s="150">
        <v>574</v>
      </c>
      <c r="G61" s="153">
        <v>8.7108013937282226E-3</v>
      </c>
      <c r="H61" s="149" t="s">
        <v>209</v>
      </c>
      <c r="I61" s="150">
        <v>80</v>
      </c>
      <c r="J61" s="150">
        <v>131</v>
      </c>
      <c r="K61" s="154">
        <v>2.5000000000000001E-2</v>
      </c>
      <c r="L61" s="155">
        <v>4.5801526717557252E-2</v>
      </c>
      <c r="M61" s="150">
        <v>211</v>
      </c>
      <c r="N61" s="153">
        <v>3.7914691943127965E-2</v>
      </c>
      <c r="O61" s="149" t="s">
        <v>209</v>
      </c>
      <c r="P61" s="150">
        <v>595</v>
      </c>
      <c r="Q61" s="150">
        <v>1002</v>
      </c>
      <c r="R61" s="175">
        <v>4.7058823529411764E-2</v>
      </c>
      <c r="S61" s="177">
        <v>1.0978043912175649E-2</v>
      </c>
      <c r="T61" s="150">
        <v>1597</v>
      </c>
      <c r="U61" s="153">
        <v>2.4420788979336257E-2</v>
      </c>
    </row>
    <row r="62" spans="1:21" ht="15" thickBot="1" x14ac:dyDescent="0.3">
      <c r="A62" s="143"/>
      <c r="B62" s="145"/>
      <c r="C62" s="145"/>
      <c r="D62" s="145"/>
      <c r="E62" s="145"/>
      <c r="F62" s="145"/>
      <c r="G62" s="146"/>
      <c r="H62" s="143"/>
      <c r="I62" s="145"/>
      <c r="J62" s="145"/>
      <c r="K62" s="145"/>
      <c r="L62" s="145"/>
      <c r="M62" s="145"/>
      <c r="N62" s="146"/>
      <c r="O62" s="143" t="s">
        <v>272</v>
      </c>
      <c r="P62" s="145">
        <v>176</v>
      </c>
      <c r="Q62" s="145">
        <v>327</v>
      </c>
      <c r="R62" s="181">
        <v>2.2727272727272728E-2</v>
      </c>
      <c r="S62" s="183">
        <v>9.1743119266055051E-3</v>
      </c>
      <c r="T62" s="145">
        <v>503</v>
      </c>
      <c r="U62" s="266">
        <v>1.3916500994035786E-2</v>
      </c>
    </row>
    <row r="63" spans="1:21" x14ac:dyDescent="0.25">
      <c r="A63" s="156" t="s">
        <v>167</v>
      </c>
      <c r="B63" s="157">
        <v>2987</v>
      </c>
      <c r="C63" s="157">
        <v>3554</v>
      </c>
      <c r="D63" s="158">
        <v>7.7000334784064275E-3</v>
      </c>
      <c r="E63" s="158">
        <v>4.2205965109735509E-3</v>
      </c>
      <c r="F63" s="157">
        <v>6541</v>
      </c>
      <c r="G63" s="159">
        <v>5.8095092493502523E-3</v>
      </c>
      <c r="H63" s="156" t="s">
        <v>167</v>
      </c>
      <c r="I63" s="157">
        <v>1465</v>
      </c>
      <c r="J63" s="157">
        <v>1284</v>
      </c>
      <c r="K63" s="158">
        <v>2.9351535836177476E-2</v>
      </c>
      <c r="L63" s="158">
        <v>2.336448598130841E-2</v>
      </c>
      <c r="M63" s="157">
        <v>2749</v>
      </c>
      <c r="N63" s="159">
        <v>2.6555110949436158E-2</v>
      </c>
      <c r="O63" s="156" t="s">
        <v>167</v>
      </c>
      <c r="P63" s="157">
        <v>7879</v>
      </c>
      <c r="Q63" s="157">
        <v>9082</v>
      </c>
      <c r="R63" s="158">
        <v>2.6906967889326058E-2</v>
      </c>
      <c r="S63" s="158">
        <v>1.4534243558687513E-2</v>
      </c>
      <c r="T63" s="157">
        <v>16961</v>
      </c>
      <c r="U63" s="159">
        <v>2.0281823005719003E-2</v>
      </c>
    </row>
    <row r="64" spans="1:21" x14ac:dyDescent="0.25">
      <c r="A64" s="139" t="s">
        <v>158</v>
      </c>
      <c r="B64" s="140" t="s">
        <v>183</v>
      </c>
      <c r="C64" s="141"/>
      <c r="D64" s="141"/>
      <c r="E64" s="141"/>
      <c r="F64" s="141"/>
      <c r="G64" s="142"/>
      <c r="H64" s="139" t="s">
        <v>158</v>
      </c>
      <c r="I64" s="140" t="s">
        <v>157</v>
      </c>
      <c r="J64" s="141"/>
      <c r="K64" s="141"/>
      <c r="L64" s="141"/>
      <c r="M64" s="141"/>
      <c r="N64" s="142"/>
      <c r="O64" s="139" t="s">
        <v>158</v>
      </c>
      <c r="P64" s="140" t="s">
        <v>184</v>
      </c>
      <c r="Q64" s="141"/>
      <c r="R64" s="141"/>
      <c r="S64" s="141"/>
      <c r="T64" s="141"/>
      <c r="U64" s="142"/>
    </row>
    <row r="65" spans="1:21" ht="15" thickBot="1" x14ac:dyDescent="0.3">
      <c r="A65" s="143" t="s">
        <v>156</v>
      </c>
      <c r="B65" s="144" t="s">
        <v>157</v>
      </c>
      <c r="C65" s="145"/>
      <c r="D65" s="145"/>
      <c r="E65" s="145"/>
      <c r="F65" s="145"/>
      <c r="G65" s="146"/>
      <c r="H65" s="143" t="s">
        <v>156</v>
      </c>
      <c r="I65" s="144" t="s">
        <v>157</v>
      </c>
      <c r="J65" s="145"/>
      <c r="K65" s="145"/>
      <c r="L65" s="145"/>
      <c r="M65" s="145"/>
      <c r="N65" s="146"/>
      <c r="O65" s="143" t="s">
        <v>156</v>
      </c>
      <c r="P65" s="144" t="s">
        <v>157</v>
      </c>
      <c r="Q65" s="145"/>
      <c r="R65" s="145"/>
      <c r="S65" s="145"/>
      <c r="T65" s="145"/>
      <c r="U65" s="146"/>
    </row>
    <row r="66" spans="1:21" x14ac:dyDescent="0.25">
      <c r="A66" s="143" t="s">
        <v>269</v>
      </c>
      <c r="B66" s="145" t="s">
        <v>104</v>
      </c>
      <c r="C66" s="145" t="s">
        <v>105</v>
      </c>
      <c r="D66" s="147" t="s">
        <v>104</v>
      </c>
      <c r="E66" s="148" t="s">
        <v>105</v>
      </c>
      <c r="F66" s="145" t="s">
        <v>270</v>
      </c>
      <c r="G66" s="146" t="s">
        <v>271</v>
      </c>
      <c r="H66" s="143" t="s">
        <v>269</v>
      </c>
      <c r="I66" s="145" t="s">
        <v>104</v>
      </c>
      <c r="J66" s="145" t="s">
        <v>105</v>
      </c>
      <c r="K66" s="147" t="s">
        <v>104</v>
      </c>
      <c r="L66" s="148" t="s">
        <v>105</v>
      </c>
      <c r="M66" s="145" t="s">
        <v>270</v>
      </c>
      <c r="N66" s="146" t="s">
        <v>271</v>
      </c>
      <c r="O66" s="143" t="s">
        <v>269</v>
      </c>
      <c r="P66" s="145" t="s">
        <v>104</v>
      </c>
      <c r="Q66" s="145" t="s">
        <v>105</v>
      </c>
      <c r="R66" s="147" t="s">
        <v>104</v>
      </c>
      <c r="S66" s="148" t="s">
        <v>105</v>
      </c>
      <c r="T66" s="145" t="s">
        <v>270</v>
      </c>
      <c r="U66" s="146" t="s">
        <v>271</v>
      </c>
    </row>
    <row r="67" spans="1:21" x14ac:dyDescent="0.25">
      <c r="A67" s="149" t="s">
        <v>204</v>
      </c>
      <c r="B67" s="150">
        <v>31</v>
      </c>
      <c r="C67" s="150">
        <v>12</v>
      </c>
      <c r="D67" s="151">
        <v>3.2258064516129031E-2</v>
      </c>
      <c r="E67" s="152">
        <v>0</v>
      </c>
      <c r="F67" s="150">
        <v>43</v>
      </c>
      <c r="G67" s="153">
        <v>2.3255813953488372E-2</v>
      </c>
      <c r="H67" s="149" t="s">
        <v>204</v>
      </c>
      <c r="I67" s="150">
        <v>101</v>
      </c>
      <c r="J67" s="150">
        <v>33</v>
      </c>
      <c r="K67" s="151">
        <v>2.9702970297029702E-2</v>
      </c>
      <c r="L67" s="152">
        <v>0</v>
      </c>
      <c r="M67" s="150">
        <v>134</v>
      </c>
      <c r="N67" s="153">
        <v>2.2388059701492536E-2</v>
      </c>
      <c r="O67" s="149" t="s">
        <v>204</v>
      </c>
      <c r="P67" s="150">
        <v>93</v>
      </c>
      <c r="Q67" s="150">
        <v>36</v>
      </c>
      <c r="R67" s="175">
        <v>2.1505376344086023E-2</v>
      </c>
      <c r="S67" s="177">
        <v>2.7777777777777776E-2</v>
      </c>
      <c r="T67" s="150">
        <v>129</v>
      </c>
      <c r="U67" s="153">
        <v>2.3255813953488372E-2</v>
      </c>
    </row>
    <row r="68" spans="1:21" x14ac:dyDescent="0.25">
      <c r="A68" s="149" t="s">
        <v>205</v>
      </c>
      <c r="B68" s="150">
        <v>65</v>
      </c>
      <c r="C68" s="150">
        <v>39</v>
      </c>
      <c r="D68" s="151">
        <v>4.6153846153846156E-2</v>
      </c>
      <c r="E68" s="152">
        <v>0</v>
      </c>
      <c r="F68" s="150">
        <v>104</v>
      </c>
      <c r="G68" s="153">
        <v>2.8846153846153848E-2</v>
      </c>
      <c r="H68" s="149" t="s">
        <v>205</v>
      </c>
      <c r="I68" s="150">
        <v>202</v>
      </c>
      <c r="J68" s="150">
        <v>108</v>
      </c>
      <c r="K68" s="151">
        <v>5.4455445544554455E-2</v>
      </c>
      <c r="L68" s="152">
        <v>1.8518518518518517E-2</v>
      </c>
      <c r="M68" s="150">
        <v>310</v>
      </c>
      <c r="N68" s="153">
        <v>4.1935483870967745E-2</v>
      </c>
      <c r="O68" s="149" t="s">
        <v>205</v>
      </c>
      <c r="P68" s="150">
        <v>168</v>
      </c>
      <c r="Q68" s="150">
        <v>88</v>
      </c>
      <c r="R68" s="175">
        <v>0.15476190476190477</v>
      </c>
      <c r="S68" s="177">
        <v>6.8181818181818177E-2</v>
      </c>
      <c r="T68" s="150">
        <v>256</v>
      </c>
      <c r="U68" s="153">
        <v>0.125</v>
      </c>
    </row>
    <row r="69" spans="1:21" x14ac:dyDescent="0.25">
      <c r="A69" s="149" t="s">
        <v>206</v>
      </c>
      <c r="B69" s="150">
        <v>47</v>
      </c>
      <c r="C69" s="150">
        <v>40</v>
      </c>
      <c r="D69" s="151">
        <v>0</v>
      </c>
      <c r="E69" s="152">
        <v>0</v>
      </c>
      <c r="F69" s="150">
        <v>87</v>
      </c>
      <c r="G69" s="153">
        <v>0</v>
      </c>
      <c r="H69" s="149" t="s">
        <v>206</v>
      </c>
      <c r="I69" s="150">
        <v>128</v>
      </c>
      <c r="J69" s="150">
        <v>99</v>
      </c>
      <c r="K69" s="151">
        <v>3.90625E-2</v>
      </c>
      <c r="L69" s="152">
        <v>2.0202020202020204E-2</v>
      </c>
      <c r="M69" s="150">
        <v>227</v>
      </c>
      <c r="N69" s="153">
        <v>3.0837004405286344E-2</v>
      </c>
      <c r="O69" s="149" t="s">
        <v>206</v>
      </c>
      <c r="P69" s="150">
        <v>107</v>
      </c>
      <c r="Q69" s="150">
        <v>104</v>
      </c>
      <c r="R69" s="175">
        <v>0.17757009345794392</v>
      </c>
      <c r="S69" s="177">
        <v>9.6153846153846159E-2</v>
      </c>
      <c r="T69" s="150">
        <v>211</v>
      </c>
      <c r="U69" s="153">
        <v>0.13744075829383887</v>
      </c>
    </row>
    <row r="70" spans="1:21" x14ac:dyDescent="0.25">
      <c r="A70" s="149" t="s">
        <v>207</v>
      </c>
      <c r="B70" s="150">
        <v>37</v>
      </c>
      <c r="C70" s="150">
        <v>27</v>
      </c>
      <c r="D70" s="151">
        <v>0</v>
      </c>
      <c r="E70" s="152">
        <v>0</v>
      </c>
      <c r="F70" s="150">
        <v>64</v>
      </c>
      <c r="G70" s="153">
        <v>0</v>
      </c>
      <c r="H70" s="149" t="s">
        <v>207</v>
      </c>
      <c r="I70" s="150">
        <v>76</v>
      </c>
      <c r="J70" s="150">
        <v>72</v>
      </c>
      <c r="K70" s="151">
        <v>6.5789473684210523E-2</v>
      </c>
      <c r="L70" s="152">
        <v>2.7777777777777776E-2</v>
      </c>
      <c r="M70" s="150">
        <v>148</v>
      </c>
      <c r="N70" s="153">
        <v>4.72972972972973E-2</v>
      </c>
      <c r="O70" s="149" t="s">
        <v>207</v>
      </c>
      <c r="P70" s="150">
        <v>70</v>
      </c>
      <c r="Q70" s="150">
        <v>91</v>
      </c>
      <c r="R70" s="175">
        <v>0.1</v>
      </c>
      <c r="S70" s="177">
        <v>2.197802197802198E-2</v>
      </c>
      <c r="T70" s="150">
        <v>161</v>
      </c>
      <c r="U70" s="153">
        <v>5.5900621118012424E-2</v>
      </c>
    </row>
    <row r="71" spans="1:21" x14ac:dyDescent="0.25">
      <c r="A71" s="149" t="s">
        <v>208</v>
      </c>
      <c r="B71" s="150">
        <v>23</v>
      </c>
      <c r="C71" s="150">
        <v>25</v>
      </c>
      <c r="D71" s="151">
        <v>0</v>
      </c>
      <c r="E71" s="152">
        <v>0</v>
      </c>
      <c r="F71" s="150">
        <v>48</v>
      </c>
      <c r="G71" s="153">
        <v>0</v>
      </c>
      <c r="H71" s="149" t="s">
        <v>208</v>
      </c>
      <c r="I71" s="150">
        <v>41</v>
      </c>
      <c r="J71" s="150">
        <v>56</v>
      </c>
      <c r="K71" s="151">
        <v>4.878048780487805E-2</v>
      </c>
      <c r="L71" s="152">
        <v>1.7857142857142856E-2</v>
      </c>
      <c r="M71" s="150">
        <v>97</v>
      </c>
      <c r="N71" s="153">
        <v>3.0927835051546393E-2</v>
      </c>
      <c r="O71" s="149" t="s">
        <v>208</v>
      </c>
      <c r="P71" s="150">
        <v>48</v>
      </c>
      <c r="Q71" s="150">
        <v>64</v>
      </c>
      <c r="R71" s="175">
        <v>0.16666666666666666</v>
      </c>
      <c r="S71" s="177">
        <v>4.6875E-2</v>
      </c>
      <c r="T71" s="150">
        <v>112</v>
      </c>
      <c r="U71" s="153">
        <v>9.8214285714285712E-2</v>
      </c>
    </row>
    <row r="72" spans="1:21" ht="15" thickBot="1" x14ac:dyDescent="0.3">
      <c r="A72" s="149" t="s">
        <v>209</v>
      </c>
      <c r="B72" s="150">
        <v>14</v>
      </c>
      <c r="C72" s="150">
        <v>15</v>
      </c>
      <c r="D72" s="154">
        <v>7.1428571428571425E-2</v>
      </c>
      <c r="E72" s="155">
        <v>0</v>
      </c>
      <c r="F72" s="150">
        <v>29</v>
      </c>
      <c r="G72" s="153">
        <v>3.4482758620689655E-2</v>
      </c>
      <c r="H72" s="149" t="s">
        <v>209</v>
      </c>
      <c r="I72" s="150">
        <v>15</v>
      </c>
      <c r="J72" s="150">
        <v>19</v>
      </c>
      <c r="K72" s="154">
        <v>6.6666666666666666E-2</v>
      </c>
      <c r="L72" s="155">
        <v>5.2631578947368418E-2</v>
      </c>
      <c r="M72" s="150">
        <v>34</v>
      </c>
      <c r="N72" s="153">
        <v>5.8823529411764705E-2</v>
      </c>
      <c r="O72" s="149" t="s">
        <v>209</v>
      </c>
      <c r="P72" s="150">
        <v>38</v>
      </c>
      <c r="Q72" s="150">
        <v>43</v>
      </c>
      <c r="R72" s="175">
        <v>0.10526315789473684</v>
      </c>
      <c r="S72" s="177">
        <v>0.13953488372093023</v>
      </c>
      <c r="T72" s="150">
        <v>81</v>
      </c>
      <c r="U72" s="153">
        <v>0.12345679012345678</v>
      </c>
    </row>
    <row r="73" spans="1:21" ht="15" thickBot="1" x14ac:dyDescent="0.3">
      <c r="A73" s="143"/>
      <c r="B73" s="145"/>
      <c r="C73" s="145"/>
      <c r="D73" s="145"/>
      <c r="E73" s="145"/>
      <c r="F73" s="145"/>
      <c r="G73" s="146"/>
      <c r="H73" s="143"/>
      <c r="I73" s="145"/>
      <c r="J73" s="145"/>
      <c r="K73" s="145"/>
      <c r="L73" s="145"/>
      <c r="M73" s="145"/>
      <c r="N73" s="146"/>
      <c r="O73" s="143" t="s">
        <v>272</v>
      </c>
      <c r="P73" s="145">
        <v>9</v>
      </c>
      <c r="Q73" s="145">
        <v>17</v>
      </c>
      <c r="R73" s="181">
        <v>0</v>
      </c>
      <c r="S73" s="183">
        <v>5.8823529411764705E-2</v>
      </c>
      <c r="T73" s="145">
        <v>26</v>
      </c>
      <c r="U73" s="266">
        <v>3.8461538461538464E-2</v>
      </c>
    </row>
    <row r="74" spans="1:21" x14ac:dyDescent="0.25">
      <c r="A74" s="156" t="s">
        <v>167</v>
      </c>
      <c r="B74" s="157">
        <v>217</v>
      </c>
      <c r="C74" s="157">
        <v>158</v>
      </c>
      <c r="D74" s="158">
        <v>2.3041474654377881E-2</v>
      </c>
      <c r="E74" s="158">
        <v>0</v>
      </c>
      <c r="F74" s="157">
        <v>375</v>
      </c>
      <c r="G74" s="159">
        <v>1.3333333333333334E-2</v>
      </c>
      <c r="H74" s="156" t="s">
        <v>167</v>
      </c>
      <c r="I74" s="157">
        <v>564</v>
      </c>
      <c r="J74" s="157">
        <v>387</v>
      </c>
      <c r="K74" s="158">
        <v>4.7872340425531915E-2</v>
      </c>
      <c r="L74" s="158">
        <v>2.0671834625322998E-2</v>
      </c>
      <c r="M74" s="157">
        <v>951</v>
      </c>
      <c r="N74" s="159">
        <v>3.6803364879074658E-2</v>
      </c>
      <c r="O74" s="156" t="s">
        <v>167</v>
      </c>
      <c r="P74" s="157">
        <v>533</v>
      </c>
      <c r="Q74" s="157">
        <v>443</v>
      </c>
      <c r="R74" s="158">
        <v>0.12382739212007504</v>
      </c>
      <c r="S74" s="158">
        <v>6.5462753950338598E-2</v>
      </c>
      <c r="T74" s="157">
        <v>976</v>
      </c>
      <c r="U74" s="159">
        <v>9.7336065573770489E-2</v>
      </c>
    </row>
    <row r="75" spans="1:21" x14ac:dyDescent="0.25">
      <c r="A75" s="139" t="s">
        <v>158</v>
      </c>
      <c r="B75" s="140" t="s">
        <v>183</v>
      </c>
      <c r="C75" s="141"/>
      <c r="D75" s="141"/>
      <c r="E75" s="141"/>
      <c r="F75" s="141"/>
      <c r="G75" s="142"/>
      <c r="H75" s="139" t="s">
        <v>158</v>
      </c>
      <c r="I75" s="140" t="s">
        <v>157</v>
      </c>
      <c r="J75" s="141"/>
      <c r="K75" s="141"/>
      <c r="L75" s="141"/>
      <c r="M75" s="141"/>
      <c r="N75" s="142"/>
      <c r="O75" s="139" t="s">
        <v>158</v>
      </c>
      <c r="P75" s="140" t="s">
        <v>184</v>
      </c>
      <c r="Q75" s="141"/>
      <c r="R75" s="141"/>
      <c r="S75" s="141"/>
      <c r="T75" s="141"/>
      <c r="U75" s="142"/>
    </row>
    <row r="76" spans="1:21" ht="15" thickBot="1" x14ac:dyDescent="0.3">
      <c r="A76" s="143" t="s">
        <v>156</v>
      </c>
      <c r="B76" s="144" t="s">
        <v>184</v>
      </c>
      <c r="C76" s="145"/>
      <c r="D76" s="145"/>
      <c r="E76" s="145"/>
      <c r="F76" s="145"/>
      <c r="G76" s="146"/>
      <c r="H76" s="143" t="s">
        <v>156</v>
      </c>
      <c r="I76" s="144" t="s">
        <v>184</v>
      </c>
      <c r="J76" s="145"/>
      <c r="K76" s="145"/>
      <c r="L76" s="145"/>
      <c r="M76" s="145"/>
      <c r="N76" s="146"/>
      <c r="O76" s="143" t="s">
        <v>156</v>
      </c>
      <c r="P76" s="144" t="s">
        <v>184</v>
      </c>
      <c r="Q76" s="145"/>
      <c r="R76" s="145"/>
      <c r="S76" s="145"/>
      <c r="T76" s="145"/>
      <c r="U76" s="146"/>
    </row>
    <row r="77" spans="1:21" x14ac:dyDescent="0.25">
      <c r="A77" s="143" t="s">
        <v>269</v>
      </c>
      <c r="B77" s="145" t="s">
        <v>104</v>
      </c>
      <c r="C77" s="145" t="s">
        <v>105</v>
      </c>
      <c r="D77" s="147" t="s">
        <v>104</v>
      </c>
      <c r="E77" s="148" t="s">
        <v>105</v>
      </c>
      <c r="F77" s="145" t="s">
        <v>270</v>
      </c>
      <c r="G77" s="146" t="s">
        <v>271</v>
      </c>
      <c r="H77" s="143" t="s">
        <v>269</v>
      </c>
      <c r="I77" s="145" t="s">
        <v>104</v>
      </c>
      <c r="J77" s="145" t="s">
        <v>105</v>
      </c>
      <c r="K77" s="147" t="s">
        <v>104</v>
      </c>
      <c r="L77" s="148" t="s">
        <v>105</v>
      </c>
      <c r="M77" s="145" t="s">
        <v>270</v>
      </c>
      <c r="N77" s="146" t="s">
        <v>271</v>
      </c>
      <c r="O77" s="143" t="s">
        <v>269</v>
      </c>
      <c r="P77" s="145" t="s">
        <v>104</v>
      </c>
      <c r="Q77" s="145" t="s">
        <v>105</v>
      </c>
      <c r="R77" s="147" t="s">
        <v>104</v>
      </c>
      <c r="S77" s="148" t="s">
        <v>105</v>
      </c>
      <c r="T77" s="145" t="s">
        <v>270</v>
      </c>
      <c r="U77" s="146" t="s">
        <v>271</v>
      </c>
    </row>
    <row r="78" spans="1:21" x14ac:dyDescent="0.25">
      <c r="A78" s="149" t="s">
        <v>204</v>
      </c>
      <c r="B78" s="150">
        <v>333</v>
      </c>
      <c r="C78" s="150">
        <v>133</v>
      </c>
      <c r="D78" s="175">
        <v>3.003003003003003E-3</v>
      </c>
      <c r="E78" s="177">
        <v>1.5037593984962405E-2</v>
      </c>
      <c r="F78" s="150">
        <v>466</v>
      </c>
      <c r="G78" s="153">
        <v>6.4377682403433476E-3</v>
      </c>
      <c r="H78" s="149" t="s">
        <v>204</v>
      </c>
      <c r="I78" s="150">
        <v>124</v>
      </c>
      <c r="J78" s="150">
        <v>37</v>
      </c>
      <c r="K78" s="175">
        <v>7.2580645161290328E-2</v>
      </c>
      <c r="L78" s="177">
        <v>0.10810810810810811</v>
      </c>
      <c r="M78" s="150">
        <v>161</v>
      </c>
      <c r="N78" s="153">
        <v>8.0745341614906832E-2</v>
      </c>
      <c r="O78" s="149" t="s">
        <v>204</v>
      </c>
      <c r="P78" s="150">
        <v>1008</v>
      </c>
      <c r="Q78" s="150">
        <v>477</v>
      </c>
      <c r="R78" s="175">
        <v>0.12996031746031747</v>
      </c>
      <c r="S78" s="177">
        <v>7.9664570230607967E-2</v>
      </c>
      <c r="T78" s="150">
        <v>1485</v>
      </c>
      <c r="U78" s="153">
        <v>0.11380471380471381</v>
      </c>
    </row>
    <row r="79" spans="1:21" x14ac:dyDescent="0.25">
      <c r="A79" s="149" t="s">
        <v>205</v>
      </c>
      <c r="B79" s="150">
        <v>330</v>
      </c>
      <c r="C79" s="150">
        <v>216</v>
      </c>
      <c r="D79" s="175">
        <v>9.0909090909090905E-3</v>
      </c>
      <c r="E79" s="177">
        <v>1.3888888888888888E-2</v>
      </c>
      <c r="F79" s="150">
        <v>546</v>
      </c>
      <c r="G79" s="153">
        <v>1.098901098901099E-2</v>
      </c>
      <c r="H79" s="149" t="s">
        <v>205</v>
      </c>
      <c r="I79" s="150">
        <v>48</v>
      </c>
      <c r="J79" s="150">
        <v>28</v>
      </c>
      <c r="K79" s="175">
        <v>0.14583333333333334</v>
      </c>
      <c r="L79" s="177">
        <v>0</v>
      </c>
      <c r="M79" s="150">
        <v>76</v>
      </c>
      <c r="N79" s="153">
        <v>9.2105263157894732E-2</v>
      </c>
      <c r="O79" s="149" t="s">
        <v>205</v>
      </c>
      <c r="P79" s="150">
        <v>1406</v>
      </c>
      <c r="Q79" s="150">
        <v>1136</v>
      </c>
      <c r="R79" s="175">
        <v>0.19345661450924609</v>
      </c>
      <c r="S79" s="177">
        <v>7.1302816901408453E-2</v>
      </c>
      <c r="T79" s="150">
        <v>2542</v>
      </c>
      <c r="U79" s="153">
        <v>0.13886703383162863</v>
      </c>
    </row>
    <row r="80" spans="1:21" x14ac:dyDescent="0.25">
      <c r="A80" s="149" t="s">
        <v>206</v>
      </c>
      <c r="B80" s="150">
        <v>179</v>
      </c>
      <c r="C80" s="150">
        <v>212</v>
      </c>
      <c r="D80" s="175">
        <v>3.9106145251396648E-2</v>
      </c>
      <c r="E80" s="177">
        <v>9.433962264150943E-3</v>
      </c>
      <c r="F80" s="150">
        <v>391</v>
      </c>
      <c r="G80" s="153">
        <v>2.3017902813299233E-2</v>
      </c>
      <c r="H80" s="149" t="s">
        <v>206</v>
      </c>
      <c r="I80" s="150">
        <v>35</v>
      </c>
      <c r="J80" s="150">
        <v>19</v>
      </c>
      <c r="K80" s="175">
        <v>2.8571428571428571E-2</v>
      </c>
      <c r="L80" s="177">
        <v>5.2631578947368418E-2</v>
      </c>
      <c r="M80" s="150">
        <v>54</v>
      </c>
      <c r="N80" s="153">
        <v>3.7037037037037035E-2</v>
      </c>
      <c r="O80" s="149" t="s">
        <v>206</v>
      </c>
      <c r="P80" s="150">
        <v>852</v>
      </c>
      <c r="Q80" s="150">
        <v>1166</v>
      </c>
      <c r="R80" s="175">
        <v>0.19366197183098591</v>
      </c>
      <c r="S80" s="177">
        <v>6.6895368782161235E-2</v>
      </c>
      <c r="T80" s="150">
        <v>2018</v>
      </c>
      <c r="U80" s="153">
        <v>0.12041625371655104</v>
      </c>
    </row>
    <row r="81" spans="1:21" x14ac:dyDescent="0.25">
      <c r="A81" s="149" t="s">
        <v>207</v>
      </c>
      <c r="B81" s="150">
        <v>150</v>
      </c>
      <c r="C81" s="150">
        <v>201</v>
      </c>
      <c r="D81" s="175">
        <v>6.6666666666666671E-3</v>
      </c>
      <c r="E81" s="177">
        <v>4.9751243781094526E-3</v>
      </c>
      <c r="F81" s="150">
        <v>351</v>
      </c>
      <c r="G81" s="153">
        <v>5.6980056980056983E-3</v>
      </c>
      <c r="H81" s="149" t="s">
        <v>207</v>
      </c>
      <c r="I81" s="150">
        <v>11</v>
      </c>
      <c r="J81" s="150">
        <v>16</v>
      </c>
      <c r="K81" s="175">
        <v>0.18181818181818182</v>
      </c>
      <c r="L81" s="177">
        <v>6.25E-2</v>
      </c>
      <c r="M81" s="150">
        <v>27</v>
      </c>
      <c r="N81" s="153">
        <v>0.1111111111111111</v>
      </c>
      <c r="O81" s="149" t="s">
        <v>207</v>
      </c>
      <c r="P81" s="150">
        <v>542</v>
      </c>
      <c r="Q81" s="150">
        <v>1049</v>
      </c>
      <c r="R81" s="175">
        <v>0.16420664206642066</v>
      </c>
      <c r="S81" s="177">
        <v>7.3403241182078166E-2</v>
      </c>
      <c r="T81" s="150">
        <v>1591</v>
      </c>
      <c r="U81" s="153">
        <v>0.10433689503456946</v>
      </c>
    </row>
    <row r="82" spans="1:21" x14ac:dyDescent="0.25">
      <c r="A82" s="149" t="s">
        <v>208</v>
      </c>
      <c r="B82" s="150">
        <v>130</v>
      </c>
      <c r="C82" s="150">
        <v>184</v>
      </c>
      <c r="D82" s="175">
        <v>3.0769230769230771E-2</v>
      </c>
      <c r="E82" s="177">
        <v>5.434782608695652E-3</v>
      </c>
      <c r="F82" s="150">
        <v>314</v>
      </c>
      <c r="G82" s="153">
        <v>1.5923566878980892E-2</v>
      </c>
      <c r="H82" s="149" t="s">
        <v>208</v>
      </c>
      <c r="I82" s="150">
        <v>10</v>
      </c>
      <c r="J82" s="150">
        <v>9</v>
      </c>
      <c r="K82" s="175">
        <v>0</v>
      </c>
      <c r="L82" s="177">
        <v>0</v>
      </c>
      <c r="M82" s="150">
        <v>19</v>
      </c>
      <c r="N82" s="153">
        <v>0</v>
      </c>
      <c r="O82" s="149" t="s">
        <v>208</v>
      </c>
      <c r="P82" s="150">
        <v>479</v>
      </c>
      <c r="Q82" s="150">
        <v>984</v>
      </c>
      <c r="R82" s="175">
        <v>0.1837160751565762</v>
      </c>
      <c r="S82" s="177">
        <v>9.1463414634146339E-2</v>
      </c>
      <c r="T82" s="150">
        <v>1463</v>
      </c>
      <c r="U82" s="153">
        <v>0.12166780587833219</v>
      </c>
    </row>
    <row r="83" spans="1:21" x14ac:dyDescent="0.25">
      <c r="A83" s="149" t="s">
        <v>209</v>
      </c>
      <c r="B83" s="150">
        <v>65</v>
      </c>
      <c r="C83" s="150">
        <v>78</v>
      </c>
      <c r="D83" s="175">
        <v>3.0769230769230771E-2</v>
      </c>
      <c r="E83" s="177">
        <v>0</v>
      </c>
      <c r="F83" s="150">
        <v>143</v>
      </c>
      <c r="G83" s="153">
        <v>1.3986013986013986E-2</v>
      </c>
      <c r="H83" s="149" t="s">
        <v>209</v>
      </c>
      <c r="I83" s="150">
        <v>5</v>
      </c>
      <c r="J83" s="150">
        <v>7</v>
      </c>
      <c r="K83" s="175">
        <v>0.4</v>
      </c>
      <c r="L83" s="177">
        <v>0</v>
      </c>
      <c r="M83" s="150">
        <v>12</v>
      </c>
      <c r="N83" s="153">
        <v>0.16666666666666666</v>
      </c>
      <c r="O83" s="149" t="s">
        <v>209</v>
      </c>
      <c r="P83" s="150">
        <v>301</v>
      </c>
      <c r="Q83" s="150">
        <v>555</v>
      </c>
      <c r="R83" s="175">
        <v>0.2159468438538206</v>
      </c>
      <c r="S83" s="177">
        <v>9.7297297297297303E-2</v>
      </c>
      <c r="T83" s="150">
        <v>856</v>
      </c>
      <c r="U83" s="153">
        <v>0.13901869158878505</v>
      </c>
    </row>
    <row r="84" spans="1:21" ht="15" thickBot="1" x14ac:dyDescent="0.3">
      <c r="A84" s="143"/>
      <c r="B84" s="145"/>
      <c r="C84" s="145"/>
      <c r="D84" s="181"/>
      <c r="E84" s="183"/>
      <c r="F84" s="145"/>
      <c r="G84" s="266"/>
      <c r="H84" s="143" t="s">
        <v>272</v>
      </c>
      <c r="I84" s="145"/>
      <c r="J84" s="145"/>
      <c r="K84" s="181"/>
      <c r="L84" s="183"/>
      <c r="M84" s="145"/>
      <c r="N84" s="266"/>
      <c r="O84" s="143" t="s">
        <v>272</v>
      </c>
      <c r="P84" s="145">
        <v>275</v>
      </c>
      <c r="Q84" s="145">
        <v>437</v>
      </c>
      <c r="R84" s="181">
        <v>0.11272727272727273</v>
      </c>
      <c r="S84" s="183">
        <v>5.4919908466819219E-2</v>
      </c>
      <c r="T84" s="145">
        <v>712</v>
      </c>
      <c r="U84" s="266">
        <v>7.7247191011235949E-2</v>
      </c>
    </row>
    <row r="85" spans="1:21" x14ac:dyDescent="0.25">
      <c r="A85" s="156" t="s">
        <v>167</v>
      </c>
      <c r="B85" s="157">
        <v>1187</v>
      </c>
      <c r="C85" s="157">
        <v>1024</v>
      </c>
      <c r="D85" s="158">
        <v>1.5164279696714406E-2</v>
      </c>
      <c r="E85" s="158">
        <v>8.7890625E-3</v>
      </c>
      <c r="F85" s="157">
        <v>2211</v>
      </c>
      <c r="G85" s="159">
        <v>1.2211668928086838E-2</v>
      </c>
      <c r="H85" s="156" t="s">
        <v>167</v>
      </c>
      <c r="I85" s="157">
        <v>233</v>
      </c>
      <c r="J85" s="157">
        <v>116</v>
      </c>
      <c r="K85" s="158">
        <v>9.012875536480687E-2</v>
      </c>
      <c r="L85" s="158">
        <v>5.1724137931034482E-2</v>
      </c>
      <c r="M85" s="157">
        <v>349</v>
      </c>
      <c r="N85" s="159">
        <v>7.7363896848137534E-2</v>
      </c>
      <c r="O85" s="156" t="s">
        <v>167</v>
      </c>
      <c r="P85" s="157">
        <v>4863</v>
      </c>
      <c r="Q85" s="157">
        <v>5804</v>
      </c>
      <c r="R85" s="158">
        <v>0.17293851531976145</v>
      </c>
      <c r="S85" s="158">
        <v>7.6154376292212264E-2</v>
      </c>
      <c r="T85" s="157">
        <v>10667</v>
      </c>
      <c r="U85" s="159">
        <v>0.12027749132839599</v>
      </c>
    </row>
    <row r="86" spans="1:21" x14ac:dyDescent="0.25">
      <c r="A86" s="145"/>
      <c r="B86" s="150"/>
      <c r="C86" s="150"/>
      <c r="D86" s="160"/>
      <c r="E86" s="160"/>
      <c r="F86" s="150"/>
      <c r="G86" s="160"/>
      <c r="H86" s="145"/>
      <c r="I86" s="150"/>
      <c r="J86" s="150"/>
      <c r="K86" s="160"/>
      <c r="L86" s="160"/>
      <c r="M86" s="150"/>
      <c r="N86" s="160"/>
      <c r="O86" s="145"/>
      <c r="P86" s="150"/>
      <c r="Q86" s="150"/>
      <c r="R86" s="160"/>
      <c r="S86" s="160"/>
      <c r="T86" s="150"/>
      <c r="U86" s="160"/>
    </row>
    <row r="87" spans="1:21" ht="15" thickBot="1" x14ac:dyDescent="0.3">
      <c r="B87" s="162" t="s">
        <v>274</v>
      </c>
      <c r="C87" s="162" t="s">
        <v>275</v>
      </c>
    </row>
    <row r="88" spans="1:21" ht="17.25" customHeight="1" thickBot="1" x14ac:dyDescent="0.3">
      <c r="A88" s="247" t="s">
        <v>276</v>
      </c>
      <c r="B88" s="163" t="s">
        <v>277</v>
      </c>
      <c r="C88" s="164">
        <v>50000</v>
      </c>
      <c r="E88" s="131" t="s">
        <v>278</v>
      </c>
      <c r="F88" s="165" t="s">
        <v>104</v>
      </c>
      <c r="G88" s="166" t="s">
        <v>105</v>
      </c>
      <c r="H88" s="165" t="s">
        <v>104</v>
      </c>
      <c r="I88" s="166" t="s">
        <v>105</v>
      </c>
      <c r="J88" s="165" t="s">
        <v>104</v>
      </c>
      <c r="K88" s="166" t="s">
        <v>105</v>
      </c>
      <c r="L88" s="165" t="s">
        <v>104</v>
      </c>
      <c r="M88" s="166" t="s">
        <v>105</v>
      </c>
      <c r="N88" s="165" t="s">
        <v>104</v>
      </c>
      <c r="O88" s="166" t="s">
        <v>105</v>
      </c>
      <c r="P88" s="165" t="s">
        <v>104</v>
      </c>
      <c r="Q88" s="166" t="s">
        <v>105</v>
      </c>
      <c r="R88" s="255"/>
      <c r="S88" s="255"/>
    </row>
    <row r="89" spans="1:21" ht="16.5" customHeight="1" x14ac:dyDescent="0.25">
      <c r="A89" s="268"/>
      <c r="B89" s="163" t="s">
        <v>279</v>
      </c>
      <c r="C89" s="164">
        <v>49000</v>
      </c>
      <c r="E89" s="167" t="s">
        <v>204</v>
      </c>
      <c r="F89" s="168">
        <f>C89</f>
        <v>49000</v>
      </c>
      <c r="G89" s="169">
        <f>C88</f>
        <v>50000</v>
      </c>
      <c r="H89" s="168">
        <f>C95</f>
        <v>36000</v>
      </c>
      <c r="I89" s="170">
        <f>C88</f>
        <v>50000</v>
      </c>
      <c r="J89" s="168">
        <f>C93</f>
        <v>45000</v>
      </c>
      <c r="K89" s="170">
        <f>C93</f>
        <v>45000</v>
      </c>
      <c r="L89" s="151">
        <v>4.608294930875576E-3</v>
      </c>
      <c r="M89" s="152">
        <v>0</v>
      </c>
      <c r="N89" s="151">
        <v>2.7272727272727271E-2</v>
      </c>
      <c r="O89" s="152">
        <v>0</v>
      </c>
      <c r="P89" s="175">
        <v>1.834862385321101E-2</v>
      </c>
      <c r="Q89" s="177">
        <v>1.7021276595744681E-2</v>
      </c>
    </row>
    <row r="90" spans="1:21" ht="16.5" customHeight="1" x14ac:dyDescent="0.25">
      <c r="A90" s="268"/>
      <c r="B90" s="163" t="s">
        <v>280</v>
      </c>
      <c r="C90" s="164">
        <v>48000</v>
      </c>
      <c r="E90" s="171" t="s">
        <v>205</v>
      </c>
      <c r="F90" s="172">
        <f>C92</f>
        <v>46000</v>
      </c>
      <c r="G90" s="173">
        <f>C88</f>
        <v>50000</v>
      </c>
      <c r="H90" s="172">
        <f>C97</f>
        <v>33000</v>
      </c>
      <c r="I90" s="174">
        <f>C93</f>
        <v>45000</v>
      </c>
      <c r="J90" s="172">
        <f>C94</f>
        <v>44000</v>
      </c>
      <c r="K90" s="174">
        <f>C93</f>
        <v>45000</v>
      </c>
      <c r="L90" s="151">
        <v>1.2974051896207584E-2</v>
      </c>
      <c r="M90" s="152">
        <v>2.5940337224383916E-3</v>
      </c>
      <c r="N90" s="151">
        <v>3.5647279549718573E-2</v>
      </c>
      <c r="O90" s="152">
        <v>1.9169329073482427E-2</v>
      </c>
      <c r="P90" s="175">
        <v>2.4973619416109743E-2</v>
      </c>
      <c r="Q90" s="177">
        <v>1.6683022571148183E-2</v>
      </c>
    </row>
    <row r="91" spans="1:21" ht="16.5" customHeight="1" x14ac:dyDescent="0.25">
      <c r="A91" s="268"/>
      <c r="B91" s="163" t="s">
        <v>281</v>
      </c>
      <c r="C91" s="164">
        <v>47000</v>
      </c>
      <c r="E91" s="171" t="s">
        <v>206</v>
      </c>
      <c r="F91" s="172">
        <f>C89</f>
        <v>49000</v>
      </c>
      <c r="G91" s="173">
        <f>C89</f>
        <v>49000</v>
      </c>
      <c r="H91" s="172">
        <f>C94</f>
        <v>44000</v>
      </c>
      <c r="I91" s="174">
        <f>C93</f>
        <v>45000</v>
      </c>
      <c r="J91" s="172">
        <f>C95</f>
        <v>36000</v>
      </c>
      <c r="K91" s="174">
        <f>C93</f>
        <v>45000</v>
      </c>
      <c r="L91" s="151">
        <v>3.0534351145038168E-3</v>
      </c>
      <c r="M91" s="152">
        <v>4.5454545454545452E-3</v>
      </c>
      <c r="N91" s="151">
        <v>2.2222222222222223E-2</v>
      </c>
      <c r="O91" s="152">
        <v>1.8987341772151899E-2</v>
      </c>
      <c r="P91" s="175">
        <v>2.5266704098820886E-2</v>
      </c>
      <c r="Q91" s="177">
        <v>1.5179392824287029E-2</v>
      </c>
    </row>
    <row r="92" spans="1:21" ht="16.5" customHeight="1" x14ac:dyDescent="0.25">
      <c r="A92" s="268"/>
      <c r="B92" s="163" t="s">
        <v>282</v>
      </c>
      <c r="C92" s="164">
        <v>46000</v>
      </c>
      <c r="E92" s="171" t="s">
        <v>207</v>
      </c>
      <c r="F92" s="172">
        <f>C89</f>
        <v>49000</v>
      </c>
      <c r="G92" s="173">
        <f>C90</f>
        <v>48000</v>
      </c>
      <c r="H92" s="172">
        <f>C94</f>
        <v>44000</v>
      </c>
      <c r="I92" s="174">
        <f>C94</f>
        <v>44000</v>
      </c>
      <c r="J92" s="172">
        <f>C94</f>
        <v>44000</v>
      </c>
      <c r="K92" s="174">
        <f>C92</f>
        <v>46000</v>
      </c>
      <c r="L92" s="151">
        <v>4.4247787610619468E-3</v>
      </c>
      <c r="M92" s="152">
        <v>5.2015604681404422E-3</v>
      </c>
      <c r="N92" s="151">
        <v>2.3148148148148147E-2</v>
      </c>
      <c r="O92" s="152">
        <v>2.3255813953488372E-2</v>
      </c>
      <c r="P92" s="175">
        <v>2.2935779816513763E-2</v>
      </c>
      <c r="Q92" s="177">
        <v>1.3950892857142858E-2</v>
      </c>
    </row>
    <row r="93" spans="1:21" ht="16.5" customHeight="1" x14ac:dyDescent="0.25">
      <c r="A93" s="268"/>
      <c r="B93" s="163" t="s">
        <v>283</v>
      </c>
      <c r="C93" s="164">
        <v>45000</v>
      </c>
      <c r="E93" s="171" t="s">
        <v>208</v>
      </c>
      <c r="F93" s="172">
        <f>C89</f>
        <v>49000</v>
      </c>
      <c r="G93" s="173">
        <f>C89</f>
        <v>49000</v>
      </c>
      <c r="H93" s="172">
        <f>C97</f>
        <v>33000</v>
      </c>
      <c r="I93" s="174">
        <f>C95</f>
        <v>36000</v>
      </c>
      <c r="J93" s="172">
        <f>C96</f>
        <v>34000</v>
      </c>
      <c r="K93" s="174">
        <f>C92</f>
        <v>46000</v>
      </c>
      <c r="L93" s="151">
        <v>4.5045045045045045E-3</v>
      </c>
      <c r="M93" s="152">
        <v>4.5662100456621002E-3</v>
      </c>
      <c r="N93" s="151">
        <v>3.614457831325301E-2</v>
      </c>
      <c r="O93" s="152">
        <v>2.8169014084507043E-2</v>
      </c>
      <c r="P93" s="175">
        <v>3.4157832744405182E-2</v>
      </c>
      <c r="Q93" s="177">
        <v>1.4531043593130779E-2</v>
      </c>
    </row>
    <row r="94" spans="1:21" ht="17.25" customHeight="1" thickBot="1" x14ac:dyDescent="0.3">
      <c r="A94" s="268"/>
      <c r="B94" s="163" t="s">
        <v>284</v>
      </c>
      <c r="C94" s="164">
        <v>44000</v>
      </c>
      <c r="E94" s="171" t="s">
        <v>209</v>
      </c>
      <c r="F94" s="172">
        <f>C92</f>
        <v>46000</v>
      </c>
      <c r="G94" s="173">
        <f>C90</f>
        <v>48000</v>
      </c>
      <c r="H94" s="172">
        <f>C94</f>
        <v>44000</v>
      </c>
      <c r="I94" s="174">
        <f>C99</f>
        <v>31000</v>
      </c>
      <c r="J94" s="172">
        <f>C99</f>
        <v>31000</v>
      </c>
      <c r="K94" s="174">
        <f>C92</f>
        <v>46000</v>
      </c>
      <c r="L94" s="154">
        <v>1.3824884792626729E-2</v>
      </c>
      <c r="M94" s="155">
        <v>5.6022408963585435E-3</v>
      </c>
      <c r="N94" s="154">
        <v>2.5000000000000001E-2</v>
      </c>
      <c r="O94" s="155">
        <v>4.5801526717557252E-2</v>
      </c>
      <c r="P94" s="175">
        <v>4.7058823529411764E-2</v>
      </c>
      <c r="Q94" s="177">
        <v>1.0978043912175649E-2</v>
      </c>
    </row>
    <row r="95" spans="1:21" ht="17.25" customHeight="1" thickBot="1" x14ac:dyDescent="0.3">
      <c r="A95" s="268"/>
      <c r="B95" s="163" t="s">
        <v>285</v>
      </c>
      <c r="C95" s="164">
        <v>36000</v>
      </c>
      <c r="E95" s="171" t="s">
        <v>272</v>
      </c>
      <c r="F95" s="172">
        <f>C93</f>
        <v>45000</v>
      </c>
      <c r="G95" s="173">
        <f>C91</f>
        <v>47000</v>
      </c>
      <c r="H95" s="172">
        <f>C95</f>
        <v>36000</v>
      </c>
      <c r="I95" s="174">
        <f>C100</f>
        <v>30000</v>
      </c>
      <c r="J95" s="179">
        <f>C95</f>
        <v>36000</v>
      </c>
      <c r="K95" s="182">
        <f>C91</f>
        <v>47000</v>
      </c>
      <c r="L95" s="269"/>
      <c r="M95" s="270"/>
      <c r="N95" s="270"/>
      <c r="O95" s="271"/>
      <c r="P95" s="181">
        <v>2.2727272727272728E-2</v>
      </c>
      <c r="Q95" s="183">
        <v>9.1743119266055051E-3</v>
      </c>
    </row>
    <row r="96" spans="1:21" ht="16.5" customHeight="1" x14ac:dyDescent="0.25">
      <c r="A96" s="268"/>
      <c r="B96" s="163" t="s">
        <v>286</v>
      </c>
      <c r="C96" s="164">
        <v>34000</v>
      </c>
      <c r="E96" s="167" t="s">
        <v>204</v>
      </c>
      <c r="F96" s="169">
        <f>C96</f>
        <v>34000</v>
      </c>
      <c r="G96" s="169">
        <f>C88</f>
        <v>50000</v>
      </c>
      <c r="H96" s="168">
        <f>C95</f>
        <v>36000</v>
      </c>
      <c r="I96" s="170">
        <f>C88</f>
        <v>50000</v>
      </c>
      <c r="J96" s="168">
        <f>C94</f>
        <v>44000</v>
      </c>
      <c r="K96" s="170">
        <f>C95</f>
        <v>36000</v>
      </c>
      <c r="L96" s="151">
        <v>3.2258064516129031E-2</v>
      </c>
      <c r="M96" s="152">
        <v>0</v>
      </c>
      <c r="N96" s="151">
        <v>2.9702970297029702E-2</v>
      </c>
      <c r="O96" s="152">
        <v>0</v>
      </c>
      <c r="P96" s="175">
        <v>2.1505376344086023E-2</v>
      </c>
      <c r="Q96" s="177">
        <v>2.7777777777777776E-2</v>
      </c>
    </row>
    <row r="97" spans="1:17" ht="16.5" customHeight="1" x14ac:dyDescent="0.25">
      <c r="A97" s="268"/>
      <c r="B97" s="163" t="s">
        <v>287</v>
      </c>
      <c r="C97" s="164">
        <v>33000</v>
      </c>
      <c r="E97" s="171" t="s">
        <v>205</v>
      </c>
      <c r="F97" s="173">
        <f>C99</f>
        <v>31000</v>
      </c>
      <c r="G97" s="173">
        <f>C88</f>
        <v>50000</v>
      </c>
      <c r="H97" s="172">
        <f>C100</f>
        <v>30000</v>
      </c>
      <c r="I97" s="174">
        <f>C93</f>
        <v>45000</v>
      </c>
      <c r="J97" s="172">
        <f>C110</f>
        <v>10000</v>
      </c>
      <c r="K97" s="174">
        <f>C101</f>
        <v>28000</v>
      </c>
      <c r="L97" s="151">
        <v>4.6153846153846156E-2</v>
      </c>
      <c r="M97" s="152">
        <v>0</v>
      </c>
      <c r="N97" s="151">
        <v>5.4455445544554455E-2</v>
      </c>
      <c r="O97" s="152">
        <v>1.8518518518518517E-2</v>
      </c>
      <c r="P97" s="175">
        <v>0.15476190476190477</v>
      </c>
      <c r="Q97" s="177">
        <v>6.8181818181818177E-2</v>
      </c>
    </row>
    <row r="98" spans="1:17" ht="16.5" customHeight="1" x14ac:dyDescent="0.25">
      <c r="A98" s="268"/>
      <c r="B98" s="163" t="s">
        <v>288</v>
      </c>
      <c r="C98" s="164">
        <v>32000</v>
      </c>
      <c r="E98" s="171" t="s">
        <v>206</v>
      </c>
      <c r="F98" s="173">
        <f>C88</f>
        <v>50000</v>
      </c>
      <c r="G98" s="173">
        <f>C88</f>
        <v>50000</v>
      </c>
      <c r="H98" s="172">
        <f>C100</f>
        <v>30000</v>
      </c>
      <c r="I98" s="174">
        <f>C94</f>
        <v>44000</v>
      </c>
      <c r="J98" s="172">
        <f>C111</f>
        <v>8000</v>
      </c>
      <c r="K98" s="174">
        <f>C104</f>
        <v>22000</v>
      </c>
      <c r="L98" s="151">
        <v>0</v>
      </c>
      <c r="M98" s="152">
        <v>0</v>
      </c>
      <c r="N98" s="151">
        <v>3.90625E-2</v>
      </c>
      <c r="O98" s="152">
        <v>2.0202020202020204E-2</v>
      </c>
      <c r="P98" s="175">
        <v>0.17757009345794392</v>
      </c>
      <c r="Q98" s="177">
        <v>9.6153846153846159E-2</v>
      </c>
    </row>
    <row r="99" spans="1:17" ht="16.5" customHeight="1" x14ac:dyDescent="0.25">
      <c r="A99" s="268"/>
      <c r="B99" s="163" t="s">
        <v>289</v>
      </c>
      <c r="C99" s="164">
        <v>31000</v>
      </c>
      <c r="E99" s="171" t="s">
        <v>207</v>
      </c>
      <c r="F99" s="173">
        <f>C88</f>
        <v>50000</v>
      </c>
      <c r="G99" s="173">
        <f>C88</f>
        <v>50000</v>
      </c>
      <c r="H99" s="172">
        <f>C100</f>
        <v>30000</v>
      </c>
      <c r="I99" s="174">
        <f>C95</f>
        <v>36000</v>
      </c>
      <c r="J99" s="172">
        <f>C104</f>
        <v>22000</v>
      </c>
      <c r="K99" s="174">
        <f>C94</f>
        <v>44000</v>
      </c>
      <c r="L99" s="151">
        <v>0</v>
      </c>
      <c r="M99" s="152">
        <v>0</v>
      </c>
      <c r="N99" s="151">
        <v>6.5789473684210523E-2</v>
      </c>
      <c r="O99" s="152">
        <v>2.7777777777777776E-2</v>
      </c>
      <c r="P99" s="175">
        <v>0.1</v>
      </c>
      <c r="Q99" s="177">
        <v>2.197802197802198E-2</v>
      </c>
    </row>
    <row r="100" spans="1:17" ht="17.25" customHeight="1" x14ac:dyDescent="0.25">
      <c r="A100" s="268"/>
      <c r="B100" s="163" t="s">
        <v>290</v>
      </c>
      <c r="C100" s="164">
        <v>30000</v>
      </c>
      <c r="E100" s="171" t="s">
        <v>208</v>
      </c>
      <c r="F100" s="173">
        <f>C88</f>
        <v>50000</v>
      </c>
      <c r="G100" s="173">
        <f>C88</f>
        <v>50000</v>
      </c>
      <c r="H100" s="172">
        <f>C99</f>
        <v>31000</v>
      </c>
      <c r="I100" s="174">
        <f>C93</f>
        <v>45000</v>
      </c>
      <c r="J100" s="172">
        <f>C111</f>
        <v>8000</v>
      </c>
      <c r="K100" s="174">
        <f>C99</f>
        <v>31000</v>
      </c>
      <c r="L100" s="151">
        <v>0</v>
      </c>
      <c r="M100" s="152">
        <v>0</v>
      </c>
      <c r="N100" s="151">
        <v>4.878048780487805E-2</v>
      </c>
      <c r="O100" s="152">
        <v>1.7857142857142856E-2</v>
      </c>
      <c r="P100" s="175">
        <v>0.16666666666666666</v>
      </c>
      <c r="Q100" s="177">
        <v>4.6875E-2</v>
      </c>
    </row>
    <row r="101" spans="1:17" ht="19.5" customHeight="1" thickBot="1" x14ac:dyDescent="0.3">
      <c r="A101" s="268"/>
      <c r="B101" s="163" t="s">
        <v>291</v>
      </c>
      <c r="C101" s="164">
        <v>28000</v>
      </c>
      <c r="E101" s="171" t="s">
        <v>209</v>
      </c>
      <c r="F101" s="172">
        <f>C100</f>
        <v>30000</v>
      </c>
      <c r="G101" s="173">
        <f>C88</f>
        <v>50000</v>
      </c>
      <c r="H101" s="172">
        <f>C100</f>
        <v>30000</v>
      </c>
      <c r="I101" s="174">
        <f>C100</f>
        <v>30000</v>
      </c>
      <c r="J101" s="172">
        <f>C105</f>
        <v>20000</v>
      </c>
      <c r="K101" s="174">
        <f>C108</f>
        <v>14000</v>
      </c>
      <c r="L101" s="154">
        <v>7.1428571428571425E-2</v>
      </c>
      <c r="M101" s="155">
        <v>0</v>
      </c>
      <c r="N101" s="154">
        <v>6.6666666666666666E-2</v>
      </c>
      <c r="O101" s="155">
        <v>5.2631578947368418E-2</v>
      </c>
      <c r="P101" s="175">
        <v>0.10526315789473684</v>
      </c>
      <c r="Q101" s="177">
        <v>0.13953488372093023</v>
      </c>
    </row>
    <row r="102" spans="1:17" ht="18.75" customHeight="1" thickBot="1" x14ac:dyDescent="0.3">
      <c r="A102" s="268"/>
      <c r="B102" s="163" t="s">
        <v>292</v>
      </c>
      <c r="C102" s="164">
        <v>26000</v>
      </c>
      <c r="E102" s="178" t="s">
        <v>272</v>
      </c>
      <c r="F102" s="172">
        <f>C101</f>
        <v>28000</v>
      </c>
      <c r="G102" s="173">
        <f>C89</f>
        <v>49000</v>
      </c>
      <c r="H102" s="172">
        <f>C101</f>
        <v>28000</v>
      </c>
      <c r="I102" s="174">
        <f>C101</f>
        <v>28000</v>
      </c>
      <c r="J102" s="172">
        <f>C106</f>
        <v>18000</v>
      </c>
      <c r="K102" s="272">
        <f>C100</f>
        <v>30000</v>
      </c>
      <c r="L102" s="273"/>
      <c r="M102" s="274"/>
      <c r="N102" s="274"/>
      <c r="O102" s="272"/>
      <c r="P102" s="181">
        <v>0</v>
      </c>
      <c r="Q102" s="183">
        <v>5.8823529411764705E-2</v>
      </c>
    </row>
    <row r="103" spans="1:17" ht="16.5" customHeight="1" x14ac:dyDescent="0.25">
      <c r="A103" s="268"/>
      <c r="B103" s="163" t="s">
        <v>293</v>
      </c>
      <c r="C103" s="164">
        <v>24000</v>
      </c>
      <c r="E103" s="167" t="s">
        <v>204</v>
      </c>
      <c r="F103" s="169">
        <f>C88</f>
        <v>50000</v>
      </c>
      <c r="G103" s="169">
        <f>C92</f>
        <v>46000</v>
      </c>
      <c r="H103" s="168">
        <f>C102</f>
        <v>26000</v>
      </c>
      <c r="I103" s="170">
        <f>C105</f>
        <v>20000</v>
      </c>
      <c r="J103" s="168">
        <f>C108</f>
        <v>14000</v>
      </c>
      <c r="K103" s="170">
        <f>C102</f>
        <v>26000</v>
      </c>
      <c r="L103" s="175">
        <v>3.003003003003003E-3</v>
      </c>
      <c r="M103" s="177">
        <v>1.5037593984962405E-2</v>
      </c>
      <c r="N103" s="175">
        <v>7.2580645161290328E-2</v>
      </c>
      <c r="O103" s="177">
        <v>0.10810810810810811</v>
      </c>
      <c r="P103" s="175">
        <v>0.12996031746031747</v>
      </c>
      <c r="Q103" s="177">
        <v>7.9664570230607967E-2</v>
      </c>
    </row>
    <row r="104" spans="1:17" ht="16.5" customHeight="1" x14ac:dyDescent="0.25">
      <c r="A104" s="268"/>
      <c r="B104" s="163" t="s">
        <v>294</v>
      </c>
      <c r="C104" s="164">
        <v>22000</v>
      </c>
      <c r="E104" s="171" t="s">
        <v>205</v>
      </c>
      <c r="F104" s="173">
        <f>C91</f>
        <v>47000</v>
      </c>
      <c r="G104" s="173">
        <f>C92</f>
        <v>46000</v>
      </c>
      <c r="H104" s="172">
        <f>C109</f>
        <v>12000</v>
      </c>
      <c r="I104" s="174">
        <f>C88</f>
        <v>50000</v>
      </c>
      <c r="J104" s="172">
        <f>C111</f>
        <v>8000</v>
      </c>
      <c r="K104" s="174">
        <f>C102</f>
        <v>26000</v>
      </c>
      <c r="L104" s="175">
        <v>9.0909090909090905E-3</v>
      </c>
      <c r="M104" s="177">
        <v>1.3888888888888888E-2</v>
      </c>
      <c r="N104" s="175">
        <v>0.14583333333333334</v>
      </c>
      <c r="O104" s="177">
        <v>0</v>
      </c>
      <c r="P104" s="175">
        <v>0.19345661450924609</v>
      </c>
      <c r="Q104" s="177">
        <v>7.1302816901408453E-2</v>
      </c>
    </row>
    <row r="105" spans="1:17" ht="16.5" customHeight="1" x14ac:dyDescent="0.25">
      <c r="A105" s="268"/>
      <c r="B105" s="163" t="s">
        <v>295</v>
      </c>
      <c r="C105" s="164">
        <v>20000</v>
      </c>
      <c r="E105" s="171" t="s">
        <v>206</v>
      </c>
      <c r="F105" s="173">
        <f>C97</f>
        <v>33000</v>
      </c>
      <c r="G105" s="173">
        <f>C91</f>
        <v>47000</v>
      </c>
      <c r="H105" s="172">
        <f>C95</f>
        <v>36000</v>
      </c>
      <c r="I105" s="174">
        <f>C100</f>
        <v>30000</v>
      </c>
      <c r="J105" s="172">
        <f>C111</f>
        <v>8000</v>
      </c>
      <c r="K105" s="174">
        <f>C101</f>
        <v>28000</v>
      </c>
      <c r="L105" s="175">
        <v>3.9106145251396648E-2</v>
      </c>
      <c r="M105" s="177">
        <v>9.433962264150943E-3</v>
      </c>
      <c r="N105" s="175">
        <v>2.8571428571428571E-2</v>
      </c>
      <c r="O105" s="177">
        <v>5.2631578947368418E-2</v>
      </c>
      <c r="P105" s="175">
        <v>0.19366197183098591</v>
      </c>
      <c r="Q105" s="177">
        <v>6.6895368782161235E-2</v>
      </c>
    </row>
    <row r="106" spans="1:17" ht="16.5" customHeight="1" x14ac:dyDescent="0.25">
      <c r="A106" s="268"/>
      <c r="B106" s="163" t="s">
        <v>296</v>
      </c>
      <c r="C106" s="164">
        <v>18000</v>
      </c>
      <c r="E106" s="171" t="s">
        <v>207</v>
      </c>
      <c r="F106" s="173">
        <f>C90</f>
        <v>48000</v>
      </c>
      <c r="G106" s="173">
        <f>C89</f>
        <v>49000</v>
      </c>
      <c r="H106" s="172">
        <f>C111</f>
        <v>8000</v>
      </c>
      <c r="I106" s="174">
        <f>C101</f>
        <v>28000</v>
      </c>
      <c r="J106" s="172">
        <f>C111</f>
        <v>8000</v>
      </c>
      <c r="K106" s="174">
        <f>C102</f>
        <v>26000</v>
      </c>
      <c r="L106" s="175">
        <v>6.6666666666666671E-3</v>
      </c>
      <c r="M106" s="177">
        <v>4.9751243781094526E-3</v>
      </c>
      <c r="N106" s="175">
        <v>0.18181818181818182</v>
      </c>
      <c r="O106" s="177">
        <v>6.25E-2</v>
      </c>
      <c r="P106" s="175">
        <v>0.16420664206642066</v>
      </c>
      <c r="Q106" s="177">
        <v>7.3403241182078166E-2</v>
      </c>
    </row>
    <row r="107" spans="1:17" ht="16.5" customHeight="1" x14ac:dyDescent="0.25">
      <c r="A107" s="268"/>
      <c r="B107" s="163" t="s">
        <v>297</v>
      </c>
      <c r="C107" s="164">
        <v>16000</v>
      </c>
      <c r="E107" s="171" t="s">
        <v>208</v>
      </c>
      <c r="F107" s="173">
        <f>C96</f>
        <v>34000</v>
      </c>
      <c r="G107" s="173">
        <f>C90</f>
        <v>48000</v>
      </c>
      <c r="H107" s="172">
        <f>C88</f>
        <v>50000</v>
      </c>
      <c r="I107" s="174">
        <f>C88</f>
        <v>50000</v>
      </c>
      <c r="J107" s="172">
        <f>C111</f>
        <v>8000</v>
      </c>
      <c r="K107" s="174">
        <f>C104</f>
        <v>22000</v>
      </c>
      <c r="L107" s="175">
        <v>3.0769230769230771E-2</v>
      </c>
      <c r="M107" s="177">
        <v>5.434782608695652E-3</v>
      </c>
      <c r="N107" s="175">
        <v>0</v>
      </c>
      <c r="O107" s="177">
        <v>0</v>
      </c>
      <c r="P107" s="175">
        <v>0.1837160751565762</v>
      </c>
      <c r="Q107" s="177">
        <v>9.1463414634146339E-2</v>
      </c>
    </row>
    <row r="108" spans="1:17" ht="16.5" customHeight="1" x14ac:dyDescent="0.25">
      <c r="A108" s="268"/>
      <c r="B108" s="163" t="s">
        <v>298</v>
      </c>
      <c r="C108" s="164">
        <v>14000</v>
      </c>
      <c r="E108" s="171" t="s">
        <v>209</v>
      </c>
      <c r="F108" s="172">
        <f>C96</f>
        <v>34000</v>
      </c>
      <c r="G108" s="173">
        <f>C88</f>
        <v>50000</v>
      </c>
      <c r="H108" s="172">
        <f>C111</f>
        <v>8000</v>
      </c>
      <c r="I108" s="174">
        <f>C88</f>
        <v>50000</v>
      </c>
      <c r="J108" s="172">
        <f>C111</f>
        <v>8000</v>
      </c>
      <c r="K108" s="174">
        <f>C104</f>
        <v>22000</v>
      </c>
      <c r="L108" s="175">
        <v>3.0769230769230771E-2</v>
      </c>
      <c r="M108" s="177">
        <v>0</v>
      </c>
      <c r="N108" s="175">
        <v>0.4</v>
      </c>
      <c r="O108" s="177">
        <v>0</v>
      </c>
      <c r="P108" s="175">
        <v>0.2159468438538206</v>
      </c>
      <c r="Q108" s="177">
        <v>9.7297297297297303E-2</v>
      </c>
    </row>
    <row r="109" spans="1:17" ht="16.5" customHeight="1" thickBot="1" x14ac:dyDescent="0.3">
      <c r="A109" s="268"/>
      <c r="B109" s="163" t="s">
        <v>299</v>
      </c>
      <c r="C109" s="164">
        <v>12000</v>
      </c>
      <c r="E109" s="178" t="s">
        <v>272</v>
      </c>
      <c r="F109" s="179">
        <f>C97</f>
        <v>33000</v>
      </c>
      <c r="G109" s="180">
        <f>C89</f>
        <v>49000</v>
      </c>
      <c r="H109" s="179">
        <f>C112</f>
        <v>5000</v>
      </c>
      <c r="I109" s="182">
        <f>C89</f>
        <v>49000</v>
      </c>
      <c r="J109" s="273">
        <f>C106</f>
        <v>18000</v>
      </c>
      <c r="K109" s="272">
        <f>C100</f>
        <v>30000</v>
      </c>
      <c r="L109" s="181"/>
      <c r="M109" s="183"/>
      <c r="N109" s="181"/>
      <c r="O109" s="183"/>
      <c r="P109" s="181">
        <v>0.11272727272727273</v>
      </c>
      <c r="Q109" s="183">
        <v>5.4919908466819219E-2</v>
      </c>
    </row>
    <row r="110" spans="1:17" ht="16.5" customHeight="1" x14ac:dyDescent="0.25">
      <c r="A110" s="268"/>
      <c r="B110" s="163" t="s">
        <v>300</v>
      </c>
      <c r="C110" s="164">
        <v>10000</v>
      </c>
      <c r="E110" s="275"/>
      <c r="F110" s="173"/>
      <c r="G110" s="173"/>
      <c r="H110" s="173"/>
      <c r="I110" s="173"/>
      <c r="K110" s="275"/>
      <c r="L110" s="176"/>
      <c r="M110" s="176"/>
      <c r="N110" s="176"/>
      <c r="O110" s="176"/>
    </row>
    <row r="111" spans="1:17" ht="16.5" customHeight="1" x14ac:dyDescent="0.25">
      <c r="A111" s="276"/>
      <c r="B111" s="163" t="s">
        <v>301</v>
      </c>
      <c r="C111" s="164">
        <v>8000</v>
      </c>
      <c r="E111" s="275"/>
      <c r="F111" s="173"/>
      <c r="G111" s="173"/>
      <c r="H111" s="173"/>
      <c r="I111" s="173"/>
      <c r="K111" s="275"/>
      <c r="L111" s="176"/>
      <c r="M111" s="176"/>
      <c r="N111" s="176"/>
      <c r="O111" s="176"/>
    </row>
    <row r="112" spans="1:17" ht="18.75" customHeight="1" x14ac:dyDescent="0.25">
      <c r="A112" s="277"/>
      <c r="B112" s="160"/>
      <c r="C112" s="278">
        <v>5000</v>
      </c>
      <c r="E112" s="275"/>
      <c r="F112" s="173"/>
      <c r="G112" s="173"/>
      <c r="H112" s="173"/>
      <c r="I112" s="173"/>
      <c r="K112" s="275"/>
      <c r="L112" s="176"/>
      <c r="M112" s="176"/>
      <c r="N112" s="176"/>
      <c r="O112" s="176"/>
    </row>
    <row r="113" spans="1:26" ht="15" thickBot="1" x14ac:dyDescent="0.3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</row>
    <row r="114" spans="1:26" s="145" customFormat="1" ht="15.5" thickTop="1" thickBot="1" x14ac:dyDescent="0.3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N114" s="229"/>
      <c r="O114" s="245" t="s">
        <v>210</v>
      </c>
      <c r="P114" s="245"/>
      <c r="Q114" s="229"/>
      <c r="R114" s="131"/>
      <c r="S114" s="131"/>
      <c r="T114" s="131"/>
      <c r="U114" s="131"/>
      <c r="V114" s="131"/>
    </row>
    <row r="115" spans="1:26" s="145" customFormat="1" ht="15" thickBot="1" x14ac:dyDescent="0.3">
      <c r="A115" s="131"/>
      <c r="B115" s="131"/>
      <c r="C115" s="131"/>
      <c r="D115" s="131"/>
      <c r="E115" s="131"/>
      <c r="F115" s="147" t="s">
        <v>104</v>
      </c>
      <c r="G115" s="148" t="s">
        <v>105</v>
      </c>
      <c r="H115" s="147" t="s">
        <v>104</v>
      </c>
      <c r="I115" s="148" t="s">
        <v>105</v>
      </c>
      <c r="J115" s="147" t="s">
        <v>104</v>
      </c>
      <c r="K115" s="148" t="s">
        <v>105</v>
      </c>
      <c r="N115" s="229" t="s">
        <v>211</v>
      </c>
      <c r="O115" s="185" t="s">
        <v>183</v>
      </c>
      <c r="P115" s="185" t="s">
        <v>157</v>
      </c>
      <c r="Q115" s="279"/>
      <c r="R115" s="131"/>
      <c r="S115" s="131"/>
      <c r="T115" s="131"/>
      <c r="U115" s="131"/>
      <c r="V115" s="131"/>
      <c r="W115" s="131"/>
    </row>
    <row r="116" spans="1:26" s="145" customFormat="1" ht="20" x14ac:dyDescent="0.25">
      <c r="A116" s="131"/>
      <c r="B116" s="186" t="s">
        <v>302</v>
      </c>
      <c r="C116" s="131"/>
      <c r="D116" s="131"/>
      <c r="E116" s="147" t="s">
        <v>204</v>
      </c>
      <c r="F116" s="280">
        <f>F89*B21</f>
        <v>14260997.854077253</v>
      </c>
      <c r="G116" s="281">
        <f>G89*C21</f>
        <v>8047210.300429184</v>
      </c>
      <c r="H116" s="280">
        <f>H89*I21</f>
        <v>3426759.6566523598</v>
      </c>
      <c r="I116" s="281">
        <f>I89*J21</f>
        <v>2293159.871244635</v>
      </c>
      <c r="J116" s="280">
        <f>J89*P21</f>
        <v>26465685.354077253</v>
      </c>
      <c r="K116" s="282">
        <f>K89*Q21</f>
        <v>11411809.281115878</v>
      </c>
      <c r="N116" s="185" t="s">
        <v>183</v>
      </c>
      <c r="O116" s="185"/>
      <c r="P116" s="185"/>
      <c r="Q116" s="279"/>
      <c r="R116" s="131"/>
      <c r="S116" s="131"/>
      <c r="T116" s="131"/>
      <c r="U116" s="131"/>
      <c r="V116" s="131"/>
      <c r="W116" s="131"/>
    </row>
    <row r="117" spans="1:26" s="145" customFormat="1" x14ac:dyDescent="0.25">
      <c r="A117" s="131"/>
      <c r="B117" s="131"/>
      <c r="C117" s="131"/>
      <c r="D117" s="131"/>
      <c r="E117" s="187" t="s">
        <v>205</v>
      </c>
      <c r="F117" s="283">
        <f t="shared" ref="F117:G122" si="21">F90*B22</f>
        <v>61818669.527896985</v>
      </c>
      <c r="G117" s="284">
        <f t="shared" si="21"/>
        <v>51703326.180257514</v>
      </c>
      <c r="H117" s="283">
        <f t="shared" ref="H117:I122" si="22">H90*I22</f>
        <v>15220524.141630899</v>
      </c>
      <c r="I117" s="284">
        <f t="shared" si="22"/>
        <v>12188361.051502144</v>
      </c>
      <c r="J117" s="283">
        <f t="shared" ref="J117:K122" si="23">J90*P22</f>
        <v>134990642.70386267</v>
      </c>
      <c r="K117" s="285">
        <f t="shared" si="23"/>
        <v>98967094.957081527</v>
      </c>
      <c r="N117" s="185" t="s">
        <v>157</v>
      </c>
      <c r="O117" s="185"/>
      <c r="P117" s="185"/>
      <c r="Q117" s="279"/>
      <c r="R117" s="131"/>
      <c r="S117" s="131"/>
      <c r="T117" s="131"/>
      <c r="U117" s="131"/>
      <c r="V117" s="131"/>
      <c r="W117" s="131"/>
    </row>
    <row r="118" spans="1:26" s="145" customFormat="1" x14ac:dyDescent="0.25">
      <c r="A118" s="131"/>
      <c r="B118" s="131"/>
      <c r="C118" s="131"/>
      <c r="D118" s="131"/>
      <c r="E118" s="187" t="s">
        <v>206</v>
      </c>
      <c r="F118" s="283">
        <f t="shared" si="21"/>
        <v>43045869.098712444</v>
      </c>
      <c r="G118" s="284">
        <f t="shared" si="21"/>
        <v>57832618.025751069</v>
      </c>
      <c r="H118" s="283">
        <f t="shared" si="22"/>
        <v>13707038.626609441</v>
      </c>
      <c r="I118" s="284">
        <f t="shared" si="22"/>
        <v>12305182.403433476</v>
      </c>
      <c r="J118" s="283">
        <f t="shared" si="23"/>
        <v>69189556.866952792</v>
      </c>
      <c r="K118" s="285">
        <f t="shared" si="23"/>
        <v>105571376.07296138</v>
      </c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</row>
    <row r="119" spans="1:26" s="145" customFormat="1" x14ac:dyDescent="0.25">
      <c r="A119" s="131"/>
      <c r="B119" s="131"/>
      <c r="C119" s="131"/>
      <c r="D119" s="131"/>
      <c r="E119" s="187" t="s">
        <v>207</v>
      </c>
      <c r="F119" s="283">
        <f t="shared" si="21"/>
        <v>29704935.622317594</v>
      </c>
      <c r="G119" s="284">
        <f t="shared" si="21"/>
        <v>49506437.768240333</v>
      </c>
      <c r="H119" s="283">
        <f t="shared" si="22"/>
        <v>8224223.1759656658</v>
      </c>
      <c r="I119" s="284">
        <f t="shared" si="22"/>
        <v>9823377.6824034322</v>
      </c>
      <c r="J119" s="283">
        <f t="shared" si="23"/>
        <v>51755118.025751077</v>
      </c>
      <c r="K119" s="285">
        <f t="shared" si="23"/>
        <v>88954918.45493561</v>
      </c>
      <c r="N119" s="132" t="s">
        <v>303</v>
      </c>
      <c r="O119" s="131"/>
      <c r="P119" s="131"/>
      <c r="Q119" s="131"/>
      <c r="S119" s="131" t="s">
        <v>304</v>
      </c>
      <c r="T119" s="131"/>
      <c r="U119" s="131"/>
      <c r="V119" s="131"/>
      <c r="X119" s="132" t="s">
        <v>305</v>
      </c>
      <c r="Y119" s="131"/>
    </row>
    <row r="120" spans="1:26" s="145" customFormat="1" x14ac:dyDescent="0.25">
      <c r="A120" s="131"/>
      <c r="B120" s="131"/>
      <c r="C120" s="131"/>
      <c r="D120" s="131"/>
      <c r="E120" s="187" t="s">
        <v>208</v>
      </c>
      <c r="F120" s="283">
        <f t="shared" si="21"/>
        <v>29179184.549356218</v>
      </c>
      <c r="G120" s="284">
        <f t="shared" si="21"/>
        <v>43177306.866952784</v>
      </c>
      <c r="H120" s="283">
        <f t="shared" si="22"/>
        <v>4740350.858369098</v>
      </c>
      <c r="I120" s="284">
        <f t="shared" si="22"/>
        <v>6635452.7896995703</v>
      </c>
      <c r="J120" s="283">
        <f t="shared" si="23"/>
        <v>31150192.596566524</v>
      </c>
      <c r="K120" s="285">
        <f t="shared" si="23"/>
        <v>75154992.489270374</v>
      </c>
      <c r="N120" s="188">
        <f>SUM(F116:G122)</f>
        <v>424647263.94849777</v>
      </c>
      <c r="O120" s="188">
        <f>SUM(H116:I122)</f>
        <v>95124598.175965652</v>
      </c>
      <c r="P120" s="188">
        <f>SUM(J116:K122)</f>
        <v>786677793.99141622</v>
      </c>
      <c r="Q120" s="192"/>
      <c r="S120" s="188">
        <f>B12*H12</f>
        <v>206064610.43993616</v>
      </c>
      <c r="T120" s="188">
        <f>C12*I12</f>
        <v>85201726.155646577</v>
      </c>
      <c r="U120" s="188">
        <f>D12*J12</f>
        <v>541362732.55813956</v>
      </c>
      <c r="V120" s="192"/>
      <c r="X120" s="188">
        <f>N120-S120</f>
        <v>218582653.50856161</v>
      </c>
      <c r="Y120" s="188">
        <f>O120-T120</f>
        <v>9922872.0203190744</v>
      </c>
      <c r="Z120" s="188">
        <f>P120-U120</f>
        <v>245315061.43327665</v>
      </c>
    </row>
    <row r="121" spans="1:26" s="145" customFormat="1" x14ac:dyDescent="0.25">
      <c r="A121" s="131"/>
      <c r="B121" s="131"/>
      <c r="C121" s="131"/>
      <c r="D121" s="131"/>
      <c r="E121" s="187" t="s">
        <v>209</v>
      </c>
      <c r="F121" s="283">
        <f t="shared" si="21"/>
        <v>13387875.536480686</v>
      </c>
      <c r="G121" s="284">
        <f t="shared" si="21"/>
        <v>22982832.61802575</v>
      </c>
      <c r="H121" s="283">
        <f t="shared" si="22"/>
        <v>3046008.5836909865</v>
      </c>
      <c r="I121" s="284">
        <f t="shared" si="22"/>
        <v>3514159.3347639479</v>
      </c>
      <c r="J121" s="283">
        <f t="shared" si="23"/>
        <v>19904569.474248923</v>
      </c>
      <c r="K121" s="285">
        <f t="shared" si="23"/>
        <v>49739301.502145924</v>
      </c>
      <c r="N121" s="188">
        <f>SUM(F123:G129)</f>
        <v>22225871.781115882</v>
      </c>
      <c r="O121" s="188">
        <f>SUM(H123:I129)</f>
        <v>13604742.489270389</v>
      </c>
      <c r="P121" s="188">
        <f>SUM(J123:K129)</f>
        <v>6171673.8197424887</v>
      </c>
      <c r="Q121" s="192"/>
      <c r="S121" s="188">
        <f>B13*H13</f>
        <v>11390069.169960475</v>
      </c>
      <c r="T121" s="188">
        <f>C13*I13</f>
        <v>27415227.005870841</v>
      </c>
      <c r="U121" s="188">
        <f>D13*J13</f>
        <v>29756225.201072384</v>
      </c>
      <c r="V121" s="192"/>
      <c r="X121" s="188">
        <f>N121-S121</f>
        <v>10835802.611155408</v>
      </c>
      <c r="Y121" s="188">
        <f>O121-T121</f>
        <v>-13810484.516600452</v>
      </c>
      <c r="Z121" s="188">
        <f>P121-U121</f>
        <v>-23584551.381329894</v>
      </c>
    </row>
    <row r="122" spans="1:26" s="145" customFormat="1" ht="15" thickBot="1" x14ac:dyDescent="0.3">
      <c r="A122" s="131"/>
      <c r="B122" s="131"/>
      <c r="C122" s="131"/>
      <c r="D122" s="131"/>
      <c r="E122" s="187" t="s">
        <v>272</v>
      </c>
      <c r="F122" s="286">
        <f t="shared" si="21"/>
        <v>0</v>
      </c>
      <c r="G122" s="287">
        <f t="shared" si="21"/>
        <v>0</v>
      </c>
      <c r="H122" s="286">
        <f t="shared" si="22"/>
        <v>0</v>
      </c>
      <c r="I122" s="287">
        <f t="shared" si="22"/>
        <v>0</v>
      </c>
      <c r="J122" s="283">
        <f t="shared" si="23"/>
        <v>6837373.3905579392</v>
      </c>
      <c r="K122" s="285">
        <f t="shared" si="23"/>
        <v>16585162.821888411</v>
      </c>
      <c r="N122" s="188">
        <f>SUM(F130:G136)</f>
        <v>92166261.802575126</v>
      </c>
      <c r="O122" s="188">
        <f>SUM(H130:I136)</f>
        <v>4528031.1158798281</v>
      </c>
      <c r="P122" s="188">
        <f>SUM(J130:K136)</f>
        <v>52717274.67811159</v>
      </c>
      <c r="Q122" s="192"/>
      <c r="S122" s="188">
        <f>B14*H14</f>
        <v>61217100</v>
      </c>
      <c r="T122" s="188">
        <f>C14*I14</f>
        <v>9442592.5925925914</v>
      </c>
      <c r="U122" s="188">
        <f>D14*J14</f>
        <v>290742168.76883435</v>
      </c>
      <c r="V122" s="192"/>
      <c r="X122" s="188">
        <f>N122-S122</f>
        <v>30949161.802575126</v>
      </c>
      <c r="Y122" s="188">
        <f>O122-T122</f>
        <v>-4914561.4767127633</v>
      </c>
      <c r="Z122" s="188">
        <f>P122-U122</f>
        <v>-238024894.09072277</v>
      </c>
    </row>
    <row r="123" spans="1:26" s="145" customFormat="1" x14ac:dyDescent="0.25">
      <c r="A123" s="131"/>
      <c r="B123" s="131"/>
      <c r="C123" s="131"/>
      <c r="D123" s="131"/>
      <c r="E123" s="167" t="s">
        <v>204</v>
      </c>
      <c r="F123" s="280">
        <f>F96*B32</f>
        <v>1399490.3433476395</v>
      </c>
      <c r="G123" s="281">
        <f>G96*C32</f>
        <v>796673.81974248914</v>
      </c>
      <c r="H123" s="280">
        <f>H96*I32</f>
        <v>1451278.9699570818</v>
      </c>
      <c r="I123" s="281">
        <f>I96*J32</f>
        <v>658583.69098712457</v>
      </c>
      <c r="J123" s="280">
        <f>J96*P32</f>
        <v>2195278.9699570816</v>
      </c>
      <c r="K123" s="282">
        <f>K96*Q32*$D$5</f>
        <v>278111.58798283263</v>
      </c>
      <c r="N123" s="192"/>
      <c r="O123" s="192"/>
      <c r="P123" s="192"/>
      <c r="Q123" s="192"/>
      <c r="S123" s="192"/>
      <c r="T123" s="192"/>
      <c r="U123" s="192"/>
      <c r="V123" s="192"/>
      <c r="X123" s="192"/>
      <c r="Y123" s="192"/>
      <c r="Z123" s="192"/>
    </row>
    <row r="124" spans="1:26" s="145" customFormat="1" x14ac:dyDescent="0.25">
      <c r="A124" s="131"/>
      <c r="B124" s="131"/>
      <c r="C124" s="131"/>
      <c r="D124" s="131"/>
      <c r="E124" s="171" t="s">
        <v>205</v>
      </c>
      <c r="F124" s="283">
        <f t="shared" ref="F124:G129" si="24">F97*B33</f>
        <v>2675496.2446351927</v>
      </c>
      <c r="G124" s="284">
        <f t="shared" si="24"/>
        <v>2589189.9141630903</v>
      </c>
      <c r="H124" s="283">
        <f t="shared" ref="H124:I129" si="25">H97*I33</f>
        <v>2418798.283261803</v>
      </c>
      <c r="I124" s="284">
        <f t="shared" si="25"/>
        <v>1939828.3261802581</v>
      </c>
      <c r="J124" s="283">
        <f>J97*P33*$D$5</f>
        <v>360515.02145922749</v>
      </c>
      <c r="K124" s="285">
        <f>K97*Q33*$D$5</f>
        <v>528755.36480686697</v>
      </c>
      <c r="N124" s="131"/>
      <c r="O124" s="131"/>
      <c r="P124" s="131"/>
      <c r="Q124" s="131"/>
      <c r="S124" s="131"/>
      <c r="T124" s="131"/>
      <c r="U124" s="131"/>
      <c r="V124" s="131"/>
      <c r="X124" s="131"/>
      <c r="Y124" s="131"/>
    </row>
    <row r="125" spans="1:26" s="145" customFormat="1" x14ac:dyDescent="0.25">
      <c r="A125" s="131"/>
      <c r="B125" s="131"/>
      <c r="C125" s="131"/>
      <c r="D125" s="131"/>
      <c r="E125" s="171" t="s">
        <v>206</v>
      </c>
      <c r="F125" s="283">
        <f t="shared" si="24"/>
        <v>3120305.7939914162</v>
      </c>
      <c r="G125" s="284">
        <f t="shared" si="24"/>
        <v>2655579.3991416311</v>
      </c>
      <c r="H125" s="283">
        <f t="shared" si="25"/>
        <v>1532703.8626609445</v>
      </c>
      <c r="I125" s="284">
        <f t="shared" si="25"/>
        <v>1738660.9442060089</v>
      </c>
      <c r="J125" s="283">
        <f>J98*P34*$D$5</f>
        <v>183690.98712446354</v>
      </c>
      <c r="K125" s="285">
        <f>K98*Q34*$D$5</f>
        <v>490987.12446351931</v>
      </c>
      <c r="N125" s="132" t="s">
        <v>306</v>
      </c>
      <c r="O125" s="131"/>
      <c r="P125" s="131"/>
      <c r="Q125" s="131"/>
      <c r="S125" s="132" t="s">
        <v>307</v>
      </c>
      <c r="T125" s="131"/>
      <c r="U125" s="131"/>
      <c r="V125" s="131"/>
      <c r="X125" s="132" t="s">
        <v>308</v>
      </c>
      <c r="Y125" s="131"/>
    </row>
    <row r="126" spans="1:26" s="145" customFormat="1" x14ac:dyDescent="0.25">
      <c r="A126" s="131"/>
      <c r="B126" s="131"/>
      <c r="C126" s="131"/>
      <c r="D126" s="131"/>
      <c r="E126" s="171" t="s">
        <v>207</v>
      </c>
      <c r="F126" s="283">
        <f t="shared" si="24"/>
        <v>2456410.9442060087</v>
      </c>
      <c r="G126" s="284">
        <f t="shared" si="24"/>
        <v>1792516.0944206009</v>
      </c>
      <c r="H126" s="283">
        <f t="shared" si="25"/>
        <v>910042.91845493589</v>
      </c>
      <c r="I126" s="284">
        <f t="shared" si="25"/>
        <v>1034575.1072961376</v>
      </c>
      <c r="J126" s="283">
        <f>J99*P35*$D$5</f>
        <v>330472.10300429183</v>
      </c>
      <c r="K126" s="285">
        <f>K99*Q35*$D$5</f>
        <v>859227.46781115874</v>
      </c>
      <c r="N126" s="188">
        <f>N120/(H12*B4)*(1-25.44%)</f>
        <v>48404.983947408648</v>
      </c>
      <c r="O126" s="188">
        <f>O120/(I12*C4)*(1-25.44%)</f>
        <v>39973.454545454544</v>
      </c>
      <c r="P126" s="188">
        <f>P120/(J12*D4)*(1-25.44%)</f>
        <v>42957.690041249261</v>
      </c>
      <c r="Q126" s="192"/>
      <c r="S126" s="188">
        <v>31503.533166172783</v>
      </c>
      <c r="T126" s="188">
        <v>30982.445874780573</v>
      </c>
      <c r="U126" s="188">
        <v>31901.162790697676</v>
      </c>
      <c r="V126" s="192"/>
      <c r="X126" s="188">
        <f>N126-S126</f>
        <v>16901.450781235864</v>
      </c>
      <c r="Y126" s="188">
        <f>O126-T126</f>
        <v>8991.0086706739712</v>
      </c>
      <c r="Z126" s="188">
        <f>P126-U126</f>
        <v>11056.527250551586</v>
      </c>
    </row>
    <row r="127" spans="1:26" s="145" customFormat="1" x14ac:dyDescent="0.25">
      <c r="A127" s="131"/>
      <c r="B127" s="131"/>
      <c r="C127" s="131"/>
      <c r="D127" s="131"/>
      <c r="E127" s="171" t="s">
        <v>208</v>
      </c>
      <c r="F127" s="283">
        <f t="shared" si="24"/>
        <v>1526958.1545064377</v>
      </c>
      <c r="G127" s="284">
        <f t="shared" si="24"/>
        <v>1659737.1244635191</v>
      </c>
      <c r="H127" s="283">
        <f t="shared" si="25"/>
        <v>507309.01287553663</v>
      </c>
      <c r="I127" s="284">
        <f t="shared" si="25"/>
        <v>1005836.9098712449</v>
      </c>
      <c r="J127" s="283">
        <f>J100*P36*$D$5</f>
        <v>82403.433476394857</v>
      </c>
      <c r="K127" s="285">
        <f>K100*Q36*$D$5</f>
        <v>425751.07296137337</v>
      </c>
      <c r="N127" s="188">
        <f>N121/(H13*B5)*(1-25.44%)</f>
        <v>44637.333333333336</v>
      </c>
      <c r="O127" s="188">
        <f>O121/(I13*C5)*(1-25.44%)</f>
        <v>35841.219768664567</v>
      </c>
      <c r="P127" s="188">
        <f>P121/(J13*D5)*(1-25.44%)</f>
        <v>11786.885245901638</v>
      </c>
      <c r="Q127" s="192"/>
      <c r="S127" s="188">
        <v>30373.517786561264</v>
      </c>
      <c r="T127" s="188">
        <v>28827.788649706457</v>
      </c>
      <c r="U127" s="188">
        <v>30487.93565683646</v>
      </c>
      <c r="V127" s="192"/>
      <c r="X127" s="188">
        <f>N127-S127</f>
        <v>14263.815546772072</v>
      </c>
      <c r="Y127" s="188">
        <f>O127-T127</f>
        <v>7013.4311189581094</v>
      </c>
      <c r="Z127" s="188">
        <f>P127-U127</f>
        <v>-18701.050410934822</v>
      </c>
    </row>
    <row r="128" spans="1:26" s="145" customFormat="1" x14ac:dyDescent="0.25">
      <c r="A128" s="131"/>
      <c r="B128" s="131"/>
      <c r="C128" s="131"/>
      <c r="D128" s="131"/>
      <c r="E128" s="171" t="s">
        <v>209</v>
      </c>
      <c r="F128" s="283">
        <f t="shared" si="24"/>
        <v>557671.6738197424</v>
      </c>
      <c r="G128" s="284">
        <f t="shared" si="24"/>
        <v>995842.27467811154</v>
      </c>
      <c r="H128" s="283">
        <f t="shared" si="25"/>
        <v>179613.73390557946</v>
      </c>
      <c r="I128" s="284">
        <f t="shared" si="25"/>
        <v>227510.72961373397</v>
      </c>
      <c r="J128" s="283">
        <f>J101*P37*$D$5</f>
        <v>163090.12875536483</v>
      </c>
      <c r="K128" s="285">
        <f>K101*Q37*$D$5</f>
        <v>129184.54935622316</v>
      </c>
      <c r="N128" s="188">
        <f>N122/(H14*B7)*(1-25.44%)</f>
        <v>45391.147244805798</v>
      </c>
      <c r="O128" s="188">
        <f>O122/(I14*C7)*(1-25.44%)</f>
        <v>27560</v>
      </c>
      <c r="P128" s="188">
        <f>P122/(J14*D7)*(1-25.44%)</f>
        <v>18398.240029956938</v>
      </c>
      <c r="Q128" s="192"/>
      <c r="S128" s="188">
        <v>27650</v>
      </c>
      <c r="T128" s="188">
        <v>26978.835978835978</v>
      </c>
      <c r="U128" s="188">
        <v>27217.952515337423</v>
      </c>
      <c r="V128" s="192"/>
      <c r="X128" s="188">
        <f>N128-S128</f>
        <v>17741.147244805798</v>
      </c>
      <c r="Y128" s="188">
        <f>O128-T128</f>
        <v>581.16402116402242</v>
      </c>
      <c r="Z128" s="188">
        <f>P128-U128</f>
        <v>-8819.7124853804853</v>
      </c>
    </row>
    <row r="129" spans="1:25" s="145" customFormat="1" ht="15" thickBot="1" x14ac:dyDescent="0.3">
      <c r="A129" s="131"/>
      <c r="B129" s="131"/>
      <c r="C129" s="131"/>
      <c r="D129" s="131"/>
      <c r="E129" s="171" t="s">
        <v>272</v>
      </c>
      <c r="F129" s="286">
        <f t="shared" si="24"/>
        <v>0</v>
      </c>
      <c r="G129" s="287">
        <f t="shared" si="24"/>
        <v>0</v>
      </c>
      <c r="H129" s="286">
        <f t="shared" si="25"/>
        <v>0</v>
      </c>
      <c r="I129" s="287">
        <f t="shared" si="25"/>
        <v>0</v>
      </c>
      <c r="J129" s="286">
        <f>J102*P38*$D$5</f>
        <v>34763.948497854079</v>
      </c>
      <c r="K129" s="288">
        <f>K102*Q38*$D$5</f>
        <v>109442.06008583691</v>
      </c>
      <c r="N129" s="131"/>
      <c r="O129" s="131"/>
      <c r="P129" s="131"/>
      <c r="Q129" s="131"/>
      <c r="S129" s="131"/>
      <c r="T129" s="131"/>
      <c r="U129" s="131"/>
      <c r="V129" s="131"/>
      <c r="X129" s="131"/>
      <c r="Y129" s="131"/>
    </row>
    <row r="130" spans="1:25" s="145" customFormat="1" x14ac:dyDescent="0.25">
      <c r="A130" s="131"/>
      <c r="B130" s="131"/>
      <c r="C130" s="131"/>
      <c r="D130" s="131"/>
      <c r="E130" s="167" t="s">
        <v>204</v>
      </c>
      <c r="F130" s="280">
        <f>F103*B43</f>
        <v>15269943.669527896</v>
      </c>
      <c r="G130" s="281">
        <f>G103*C43</f>
        <v>5610901.8240343342</v>
      </c>
      <c r="H130" s="280">
        <f>H103*I43</f>
        <v>1513412.0171673819</v>
      </c>
      <c r="I130" s="281">
        <f>I103*J43</f>
        <v>347371.24463519308</v>
      </c>
      <c r="J130" s="283">
        <f>J103*P43</f>
        <v>3785407.7253218885</v>
      </c>
      <c r="K130" s="285">
        <f>K103*Q43</f>
        <v>3326716.7381974249</v>
      </c>
      <c r="N130" s="145" t="s">
        <v>309</v>
      </c>
      <c r="O130" s="289">
        <f>SUM(F116:K136)</f>
        <v>1497863511.8025751</v>
      </c>
      <c r="S130" s="191" t="s">
        <v>310</v>
      </c>
      <c r="T130" s="192">
        <f>O130/SUM(F28,M28,T28,T39,M39,T50,M50,F39,F50)</f>
        <v>41713.497606486511</v>
      </c>
      <c r="U130" s="131"/>
      <c r="V130" s="131"/>
      <c r="X130" s="131"/>
      <c r="Y130" s="131"/>
    </row>
    <row r="131" spans="1:25" s="145" customFormat="1" x14ac:dyDescent="0.25">
      <c r="A131" s="131"/>
      <c r="B131" s="131"/>
      <c r="C131" s="131"/>
      <c r="D131" s="131"/>
      <c r="E131" s="171" t="s">
        <v>205</v>
      </c>
      <c r="F131" s="283">
        <f t="shared" ref="F131:G136" si="26">F104*B44</f>
        <v>14224434.012875536</v>
      </c>
      <c r="G131" s="284">
        <f t="shared" si="26"/>
        <v>9112442.0600858368</v>
      </c>
      <c r="H131" s="283">
        <f t="shared" ref="H131:I136" si="27">H104*I44</f>
        <v>270386.26609442057</v>
      </c>
      <c r="I131" s="284">
        <f t="shared" si="27"/>
        <v>657188.84120171668</v>
      </c>
      <c r="J131" s="283">
        <f t="shared" ref="J131:K136" si="28">J104*P44</f>
        <v>3017167.3819742487</v>
      </c>
      <c r="K131" s="285">
        <f t="shared" si="28"/>
        <v>7922746.7811158802</v>
      </c>
      <c r="N131" s="193" t="s">
        <v>311</v>
      </c>
      <c r="O131" s="194">
        <f>SUM(S120:U122)</f>
        <v>1262592451.8920529</v>
      </c>
      <c r="P131" s="131"/>
      <c r="Q131" s="131"/>
      <c r="S131" s="195" t="s">
        <v>312</v>
      </c>
      <c r="T131" s="194">
        <f>O131/SUM(H12:J14)</f>
        <v>30199.058860342338</v>
      </c>
      <c r="U131" s="131"/>
      <c r="V131" s="131"/>
      <c r="X131" s="131"/>
      <c r="Y131" s="131"/>
    </row>
    <row r="132" spans="1:25" s="145" customFormat="1" x14ac:dyDescent="0.25">
      <c r="A132" s="131"/>
      <c r="B132" s="131"/>
      <c r="C132" s="131"/>
      <c r="D132" s="131"/>
      <c r="E132" s="171" t="s">
        <v>206</v>
      </c>
      <c r="F132" s="283">
        <f t="shared" si="26"/>
        <v>5417390.8261802569</v>
      </c>
      <c r="G132" s="284">
        <f t="shared" si="26"/>
        <v>9138121.2446351927</v>
      </c>
      <c r="H132" s="283">
        <f t="shared" si="27"/>
        <v>591469.95708154503</v>
      </c>
      <c r="I132" s="284">
        <f t="shared" si="27"/>
        <v>267569.74248927034</v>
      </c>
      <c r="J132" s="283">
        <f t="shared" si="28"/>
        <v>1828326.1802575106</v>
      </c>
      <c r="K132" s="285">
        <f t="shared" si="28"/>
        <v>8757510.7296137344</v>
      </c>
      <c r="N132" s="196" t="s">
        <v>313</v>
      </c>
      <c r="O132" s="197">
        <f>O130-O131</f>
        <v>235271059.91052222</v>
      </c>
      <c r="P132" s="131"/>
      <c r="Q132" s="131"/>
      <c r="S132" s="198" t="s">
        <v>314</v>
      </c>
      <c r="T132" s="197">
        <f>T130-T131</f>
        <v>11514.438746144173</v>
      </c>
      <c r="U132" s="131"/>
      <c r="V132" s="131"/>
      <c r="X132" s="131"/>
      <c r="Y132" s="131"/>
    </row>
    <row r="133" spans="1:25" s="145" customFormat="1" x14ac:dyDescent="0.25">
      <c r="A133" s="131"/>
      <c r="B133" s="131"/>
      <c r="C133" s="131"/>
      <c r="D133" s="131"/>
      <c r="E133" s="171" t="s">
        <v>207</v>
      </c>
      <c r="F133" s="283">
        <f t="shared" si="26"/>
        <v>6603218.884120171</v>
      </c>
      <c r="G133" s="284">
        <f t="shared" si="26"/>
        <v>9032653.1652360503</v>
      </c>
      <c r="H133" s="283">
        <f t="shared" si="27"/>
        <v>41309.012875536471</v>
      </c>
      <c r="I133" s="284">
        <f t="shared" si="27"/>
        <v>210300.42918454934</v>
      </c>
      <c r="J133" s="283">
        <f t="shared" si="28"/>
        <v>1163090.1287553648</v>
      </c>
      <c r="K133" s="285">
        <f t="shared" si="28"/>
        <v>7315987.1244635191</v>
      </c>
      <c r="O133" s="190"/>
      <c r="S133" s="191"/>
      <c r="T133" s="192"/>
      <c r="U133" s="131"/>
      <c r="V133" s="131"/>
      <c r="W133" s="131"/>
      <c r="X133" s="131"/>
    </row>
    <row r="134" spans="1:25" s="145" customFormat="1" x14ac:dyDescent="0.25">
      <c r="A134" s="131"/>
      <c r="B134" s="131"/>
      <c r="C134" s="131"/>
      <c r="D134" s="131"/>
      <c r="E134" s="171" t="s">
        <v>208</v>
      </c>
      <c r="F134" s="283">
        <f t="shared" si="26"/>
        <v>4053642.7038626606</v>
      </c>
      <c r="G134" s="284">
        <f t="shared" si="26"/>
        <v>8099948.4978540763</v>
      </c>
      <c r="H134" s="283">
        <f t="shared" si="27"/>
        <v>234710.30042918451</v>
      </c>
      <c r="I134" s="284">
        <f t="shared" si="27"/>
        <v>211239.27038626609</v>
      </c>
      <c r="J134" s="283">
        <f t="shared" si="28"/>
        <v>1027896.9957081545</v>
      </c>
      <c r="K134" s="285">
        <f t="shared" si="28"/>
        <v>5806866.9527896987</v>
      </c>
      <c r="O134" s="190"/>
      <c r="S134" s="191"/>
      <c r="T134" s="192"/>
      <c r="U134" s="131"/>
      <c r="V134" s="131"/>
      <c r="W134" s="131"/>
      <c r="X134" s="131"/>
    </row>
    <row r="135" spans="1:25" s="145" customFormat="1" x14ac:dyDescent="0.25">
      <c r="A135" s="131"/>
      <c r="B135" s="131"/>
      <c r="C135" s="131"/>
      <c r="D135" s="131"/>
      <c r="E135" s="171" t="s">
        <v>209</v>
      </c>
      <c r="F135" s="283">
        <f t="shared" si="26"/>
        <v>2026821.3519313303</v>
      </c>
      <c r="G135" s="284">
        <f t="shared" si="26"/>
        <v>3576743.5622317591</v>
      </c>
      <c r="H135" s="283">
        <f t="shared" si="27"/>
        <v>18776.824034334761</v>
      </c>
      <c r="I135" s="284">
        <f t="shared" si="27"/>
        <v>164297.21030042917</v>
      </c>
      <c r="J135" s="283">
        <f t="shared" si="28"/>
        <v>645922.74678111589</v>
      </c>
      <c r="K135" s="285">
        <f t="shared" si="28"/>
        <v>3275214.5922746779</v>
      </c>
      <c r="O135" s="190"/>
      <c r="S135" s="191"/>
      <c r="T135" s="192"/>
      <c r="U135" s="131"/>
      <c r="V135" s="131"/>
      <c r="W135" s="131"/>
      <c r="X135" s="131"/>
    </row>
    <row r="136" spans="1:25" s="145" customFormat="1" ht="15" thickBot="1" x14ac:dyDescent="0.3">
      <c r="A136" s="131"/>
      <c r="B136" s="131"/>
      <c r="C136" s="131"/>
      <c r="D136" s="131"/>
      <c r="E136" s="178" t="s">
        <v>272</v>
      </c>
      <c r="F136" s="286">
        <f t="shared" si="26"/>
        <v>0</v>
      </c>
      <c r="G136" s="287">
        <f t="shared" si="26"/>
        <v>0</v>
      </c>
      <c r="H136" s="286">
        <f t="shared" si="27"/>
        <v>0</v>
      </c>
      <c r="I136" s="287">
        <f t="shared" si="27"/>
        <v>0</v>
      </c>
      <c r="J136" s="286">
        <f t="shared" si="28"/>
        <v>1327789.6995708153</v>
      </c>
      <c r="K136" s="288">
        <f t="shared" si="28"/>
        <v>3516630.9012875538</v>
      </c>
      <c r="O136" s="190"/>
      <c r="S136" s="191"/>
      <c r="T136" s="192"/>
      <c r="U136" s="131"/>
      <c r="V136" s="131"/>
      <c r="W136" s="131"/>
      <c r="X136" s="131"/>
    </row>
    <row r="137" spans="1:25" s="145" customFormat="1" x14ac:dyDescent="0.25">
      <c r="A137" s="131"/>
      <c r="B137" s="131"/>
      <c r="C137" s="131"/>
      <c r="D137" s="131"/>
      <c r="E137" s="275"/>
      <c r="F137" s="173"/>
      <c r="G137" s="173"/>
      <c r="H137" s="173"/>
      <c r="I137" s="173"/>
      <c r="J137" s="131"/>
      <c r="O137" s="190"/>
      <c r="R137" s="191"/>
      <c r="S137" s="192"/>
      <c r="T137" s="131"/>
      <c r="U137" s="131"/>
      <c r="V137" s="131"/>
      <c r="W137" s="131"/>
    </row>
    <row r="138" spans="1:25" s="145" customFormat="1" ht="15" thickBot="1" x14ac:dyDescent="0.3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99"/>
      <c r="L138" s="200"/>
      <c r="M138" s="184"/>
      <c r="N138" s="201"/>
      <c r="O138" s="200"/>
      <c r="P138" s="184"/>
      <c r="Q138" s="184"/>
      <c r="R138" s="184"/>
      <c r="S138" s="184"/>
      <c r="T138" s="184"/>
      <c r="U138" s="184"/>
      <c r="V138" s="184"/>
      <c r="W138" s="184"/>
    </row>
    <row r="139" spans="1:25" s="145" customFormat="1" ht="15" thickTop="1" x14ac:dyDescent="0.25">
      <c r="A139" s="131"/>
      <c r="B139" s="131"/>
      <c r="C139" s="131"/>
      <c r="D139" s="131"/>
      <c r="E139" s="131" t="s">
        <v>315</v>
      </c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</row>
    <row r="140" spans="1:25" s="145" customFormat="1" ht="20.5" thickBot="1" x14ac:dyDescent="0.3">
      <c r="A140" s="131"/>
      <c r="B140" s="132" t="s">
        <v>316</v>
      </c>
      <c r="C140" s="131"/>
      <c r="D140" s="131"/>
      <c r="E140" s="139"/>
      <c r="F140" s="202" t="s">
        <v>104</v>
      </c>
      <c r="G140" s="202" t="s">
        <v>105</v>
      </c>
      <c r="H140" s="142" t="s">
        <v>167</v>
      </c>
      <c r="I140" s="139"/>
      <c r="J140" s="202" t="s">
        <v>104</v>
      </c>
      <c r="K140" s="202" t="s">
        <v>105</v>
      </c>
      <c r="L140" s="142" t="s">
        <v>167</v>
      </c>
      <c r="M140" s="139"/>
      <c r="N140" s="202" t="s">
        <v>104</v>
      </c>
      <c r="O140" s="202" t="s">
        <v>105</v>
      </c>
      <c r="P140" s="142" t="s">
        <v>167</v>
      </c>
      <c r="Q140" s="131"/>
      <c r="R140" s="131"/>
      <c r="S140" s="131"/>
    </row>
    <row r="141" spans="1:25" s="145" customFormat="1" x14ac:dyDescent="0.25">
      <c r="A141" s="131"/>
      <c r="B141" s="131"/>
      <c r="C141" s="131"/>
      <c r="D141" s="131"/>
      <c r="E141" s="143" t="s">
        <v>204</v>
      </c>
      <c r="F141" s="203">
        <v>1.4399949600709849</v>
      </c>
      <c r="G141" s="204">
        <v>1.2826455042527338</v>
      </c>
      <c r="H141" s="205">
        <v>1.3819693738097905</v>
      </c>
      <c r="I141" s="143" t="s">
        <v>204</v>
      </c>
      <c r="J141" s="203">
        <v>1.3007071097372489</v>
      </c>
      <c r="K141" s="204">
        <v>1.3885145326001571</v>
      </c>
      <c r="L141" s="205">
        <v>1.3296578606578606</v>
      </c>
      <c r="M141" s="143" t="s">
        <v>204</v>
      </c>
      <c r="N141" s="203">
        <v>1.7123830231838493</v>
      </c>
      <c r="O141" s="204">
        <v>1.9297752269330117</v>
      </c>
      <c r="P141" s="205">
        <v>1.7815294590751489</v>
      </c>
      <c r="Q141" s="131"/>
      <c r="R141" s="131"/>
      <c r="S141" s="131"/>
    </row>
    <row r="142" spans="1:25" x14ac:dyDescent="0.25">
      <c r="E142" s="143" t="s">
        <v>205</v>
      </c>
      <c r="F142" s="206">
        <v>1.5699174731316283</v>
      </c>
      <c r="G142" s="207">
        <v>1.4311979263913825</v>
      </c>
      <c r="H142" s="205">
        <v>1.5070100531141566</v>
      </c>
      <c r="I142" s="143" t="s">
        <v>205</v>
      </c>
      <c r="J142" s="206">
        <v>1.4687354890788225</v>
      </c>
      <c r="K142" s="207">
        <v>1.4796836171191901</v>
      </c>
      <c r="L142" s="205">
        <v>1.4729873602609356</v>
      </c>
      <c r="M142" s="143" t="s">
        <v>205</v>
      </c>
      <c r="N142" s="206">
        <v>1.7864959007257606</v>
      </c>
      <c r="O142" s="207">
        <v>1.7857225914873942</v>
      </c>
      <c r="P142" s="205">
        <v>1.7861869308127565</v>
      </c>
    </row>
    <row r="143" spans="1:25" x14ac:dyDescent="0.25">
      <c r="E143" s="143" t="s">
        <v>206</v>
      </c>
      <c r="F143" s="206">
        <v>1.4687724130773221</v>
      </c>
      <c r="G143" s="207">
        <v>1.4926414372765089</v>
      </c>
      <c r="H143" s="205">
        <v>1.4827872060587881</v>
      </c>
      <c r="I143" s="143" t="s">
        <v>206</v>
      </c>
      <c r="J143" s="206">
        <v>1.5108994432482312</v>
      </c>
      <c r="K143" s="207">
        <v>1.5443617819995754</v>
      </c>
      <c r="L143" s="205">
        <v>1.5273417981747064</v>
      </c>
      <c r="M143" s="143" t="s">
        <v>206</v>
      </c>
      <c r="N143" s="206">
        <v>1.7567186775357082</v>
      </c>
      <c r="O143" s="207">
        <v>1.7822479935451423</v>
      </c>
      <c r="P143" s="205">
        <v>1.7706834315921485</v>
      </c>
    </row>
    <row r="144" spans="1:25" x14ac:dyDescent="0.25">
      <c r="E144" s="143" t="s">
        <v>207</v>
      </c>
      <c r="F144" s="206">
        <v>1.4657745841844179</v>
      </c>
      <c r="G144" s="207">
        <v>1.5367197641017409</v>
      </c>
      <c r="H144" s="205">
        <v>1.5115472081586168</v>
      </c>
      <c r="I144" s="143" t="s">
        <v>207</v>
      </c>
      <c r="J144" s="206">
        <v>1.632860868073426</v>
      </c>
      <c r="K144" s="207">
        <v>1.5133807139315816</v>
      </c>
      <c r="L144" s="205">
        <v>1.5634958336331584</v>
      </c>
      <c r="M144" s="143" t="s">
        <v>207</v>
      </c>
      <c r="N144" s="206">
        <v>2.0376565227872665</v>
      </c>
      <c r="O144" s="207">
        <v>2.1175353113818662</v>
      </c>
      <c r="P144" s="205">
        <v>2.0820965410015235</v>
      </c>
    </row>
    <row r="145" spans="5:16" x14ac:dyDescent="0.25">
      <c r="E145" s="143" t="s">
        <v>208</v>
      </c>
      <c r="F145" s="206">
        <v>1.3998340459569518</v>
      </c>
      <c r="G145" s="207">
        <v>1.4625661847389559</v>
      </c>
      <c r="H145" s="205">
        <v>1.4380341830176875</v>
      </c>
      <c r="I145" s="143" t="s">
        <v>208</v>
      </c>
      <c r="J145" s="206">
        <v>1.64446416159861</v>
      </c>
      <c r="K145" s="207">
        <v>1.5660819742954477</v>
      </c>
      <c r="L145" s="205">
        <v>1.5987046094738746</v>
      </c>
      <c r="M145" s="143" t="s">
        <v>208</v>
      </c>
      <c r="N145" s="206">
        <v>1.651775584752246</v>
      </c>
      <c r="O145" s="207">
        <v>1.7660745108839737</v>
      </c>
      <c r="P145" s="205">
        <v>1.7238087143260818</v>
      </c>
    </row>
    <row r="146" spans="5:16" ht="15" thickBot="1" x14ac:dyDescent="0.3">
      <c r="E146" s="143" t="s">
        <v>209</v>
      </c>
      <c r="F146" s="208">
        <v>1.3564773625037982</v>
      </c>
      <c r="G146" s="209">
        <v>1.4976082370668007</v>
      </c>
      <c r="H146" s="205">
        <v>1.447472042314335</v>
      </c>
      <c r="I146" s="143" t="s">
        <v>209</v>
      </c>
      <c r="J146" s="208">
        <v>1.1638836892321671</v>
      </c>
      <c r="K146" s="209">
        <v>1.6443634541792549</v>
      </c>
      <c r="L146" s="205">
        <v>1.4730470824558561</v>
      </c>
      <c r="M146" s="143" t="s">
        <v>209</v>
      </c>
      <c r="N146" s="208">
        <v>1.5774821761834288</v>
      </c>
      <c r="O146" s="209">
        <v>1.7402433247989446</v>
      </c>
      <c r="P146" s="205">
        <v>1.681000761126632</v>
      </c>
    </row>
    <row r="147" spans="5:16" x14ac:dyDescent="0.25">
      <c r="E147" s="143" t="s">
        <v>317</v>
      </c>
      <c r="F147" s="290"/>
      <c r="G147" s="290"/>
      <c r="H147" s="205"/>
      <c r="I147" s="143" t="s">
        <v>317</v>
      </c>
      <c r="J147" s="290"/>
      <c r="K147" s="290"/>
      <c r="L147" s="205"/>
      <c r="M147" s="143" t="s">
        <v>317</v>
      </c>
      <c r="N147" s="290">
        <v>1.2511059202226349</v>
      </c>
      <c r="O147" s="290">
        <v>1.5863206498739151</v>
      </c>
      <c r="P147" s="205">
        <v>1.4709188576988848</v>
      </c>
    </row>
    <row r="148" spans="5:16" x14ac:dyDescent="0.25">
      <c r="E148" s="156" t="s">
        <v>167</v>
      </c>
      <c r="F148" s="210">
        <v>1.479802491622676</v>
      </c>
      <c r="G148" s="210">
        <v>1.4782728082008936</v>
      </c>
      <c r="H148" s="211">
        <v>1.4789409013723072</v>
      </c>
      <c r="I148" s="156" t="s">
        <v>167</v>
      </c>
      <c r="J148" s="210">
        <v>1.4964390487274983</v>
      </c>
      <c r="K148" s="210">
        <v>1.5318751574501783</v>
      </c>
      <c r="L148" s="211">
        <v>1.5139767955165973</v>
      </c>
      <c r="M148" s="156" t="s">
        <v>167</v>
      </c>
      <c r="N148" s="210">
        <v>1.895041005090353</v>
      </c>
      <c r="O148" s="210">
        <v>1.974723847906855</v>
      </c>
      <c r="P148" s="211">
        <v>1.9377057603349874</v>
      </c>
    </row>
    <row r="149" spans="5:16" ht="15" thickBot="1" x14ac:dyDescent="0.3">
      <c r="E149" s="143"/>
      <c r="F149" s="202" t="s">
        <v>104</v>
      </c>
      <c r="G149" s="202" t="s">
        <v>105</v>
      </c>
      <c r="H149" s="142" t="s">
        <v>167</v>
      </c>
      <c r="I149" s="143"/>
      <c r="J149" s="202" t="s">
        <v>104</v>
      </c>
      <c r="K149" s="202" t="s">
        <v>105</v>
      </c>
      <c r="L149" s="142" t="s">
        <v>167</v>
      </c>
      <c r="M149" s="143"/>
      <c r="N149" s="202" t="s">
        <v>104</v>
      </c>
      <c r="O149" s="202" t="s">
        <v>105</v>
      </c>
      <c r="P149" s="142" t="s">
        <v>167</v>
      </c>
    </row>
    <row r="150" spans="5:16" x14ac:dyDescent="0.25">
      <c r="E150" s="139" t="s">
        <v>204</v>
      </c>
      <c r="F150" s="203">
        <v>1.3556229281767955</v>
      </c>
      <c r="G150" s="204">
        <v>1.2222222222222223</v>
      </c>
      <c r="H150" s="212">
        <v>1.3168178256611165</v>
      </c>
      <c r="I150" s="139" t="s">
        <v>204</v>
      </c>
      <c r="J150" s="203">
        <v>1.5179555555555555</v>
      </c>
      <c r="K150" s="204">
        <v>1.3137337349397591</v>
      </c>
      <c r="L150" s="212">
        <v>1.4652326594090201</v>
      </c>
      <c r="M150" s="139" t="s">
        <v>204</v>
      </c>
      <c r="N150" s="203">
        <v>1.48689435920047</v>
      </c>
      <c r="O150" s="204">
        <v>1.113021164021164</v>
      </c>
      <c r="P150" s="212">
        <v>1.405617577639751</v>
      </c>
    </row>
    <row r="151" spans="5:16" x14ac:dyDescent="0.25">
      <c r="E151" s="143" t="s">
        <v>205</v>
      </c>
      <c r="F151" s="206">
        <v>1.5485191594561187</v>
      </c>
      <c r="G151" s="207">
        <v>1.8387502214348981</v>
      </c>
      <c r="H151" s="205">
        <v>1.667802329814343</v>
      </c>
      <c r="I151" s="143" t="s">
        <v>205</v>
      </c>
      <c r="J151" s="206">
        <v>1.5671421855173922</v>
      </c>
      <c r="K151" s="207">
        <v>1.5080061245803804</v>
      </c>
      <c r="L151" s="205">
        <v>1.545280108935466</v>
      </c>
      <c r="M151" s="143" t="s">
        <v>205</v>
      </c>
      <c r="N151" s="206">
        <v>1.7871411664029768</v>
      </c>
      <c r="O151" s="207">
        <v>2.2183227792752325</v>
      </c>
      <c r="P151" s="205">
        <v>1.9480751486721986</v>
      </c>
    </row>
    <row r="152" spans="5:16" x14ac:dyDescent="0.25">
      <c r="E152" s="143" t="s">
        <v>206</v>
      </c>
      <c r="F152" s="206">
        <v>1.9265631999999999</v>
      </c>
      <c r="G152" s="207">
        <v>1.6616713692946059</v>
      </c>
      <c r="H152" s="205">
        <v>1.7965450101832994</v>
      </c>
      <c r="I152" s="143" t="s">
        <v>206</v>
      </c>
      <c r="J152" s="206">
        <v>1.4898178149668455</v>
      </c>
      <c r="K152" s="207">
        <v>1.4193463153875525</v>
      </c>
      <c r="L152" s="205">
        <v>1.4579192913930175</v>
      </c>
      <c r="M152" s="143" t="s">
        <v>206</v>
      </c>
      <c r="N152" s="206">
        <v>1.5277674942777508</v>
      </c>
      <c r="O152" s="207">
        <v>1.7796996581574183</v>
      </c>
      <c r="P152" s="205">
        <v>1.6438753611092498</v>
      </c>
    </row>
    <row r="153" spans="5:16" x14ac:dyDescent="0.25">
      <c r="E153" s="143" t="s">
        <v>207</v>
      </c>
      <c r="F153" s="206">
        <v>2.2473397037037035</v>
      </c>
      <c r="G153" s="207">
        <v>1.3766891891891893</v>
      </c>
      <c r="H153" s="205">
        <v>1.8544852032520325</v>
      </c>
      <c r="I153" s="143" t="s">
        <v>207</v>
      </c>
      <c r="J153" s="206">
        <v>1.4469325120514194</v>
      </c>
      <c r="K153" s="207">
        <v>1.4807436647173489</v>
      </c>
      <c r="L153" s="205">
        <v>1.4646361316662413</v>
      </c>
      <c r="M153" s="143" t="s">
        <v>207</v>
      </c>
      <c r="N153" s="206">
        <v>2.0610026025374051</v>
      </c>
      <c r="O153" s="207">
        <v>2.3153712531336716</v>
      </c>
      <c r="P153" s="205">
        <v>2.1853813912480797</v>
      </c>
    </row>
    <row r="154" spans="5:16" x14ac:dyDescent="0.25">
      <c r="E154" s="143" t="s">
        <v>208</v>
      </c>
      <c r="F154" s="206">
        <v>1.2858447488584475</v>
      </c>
      <c r="G154" s="207">
        <v>1.832440251572327</v>
      </c>
      <c r="H154" s="205">
        <v>1.5851170798898071</v>
      </c>
      <c r="I154" s="143" t="s">
        <v>208</v>
      </c>
      <c r="J154" s="206">
        <v>1.6390576116681859</v>
      </c>
      <c r="K154" s="207">
        <v>1.5698547634910061</v>
      </c>
      <c r="L154" s="205">
        <v>1.5990755196304851</v>
      </c>
      <c r="M154" s="143" t="s">
        <v>208</v>
      </c>
      <c r="N154" s="206">
        <v>1.6208331358776358</v>
      </c>
      <c r="O154" s="207">
        <v>2.0138784575454207</v>
      </c>
      <c r="P154" s="205">
        <v>1.8280752145751951</v>
      </c>
    </row>
    <row r="155" spans="5:16" ht="15" thickBot="1" x14ac:dyDescent="0.3">
      <c r="E155" s="143" t="s">
        <v>209</v>
      </c>
      <c r="F155" s="208">
        <v>1.4225380710659898</v>
      </c>
      <c r="G155" s="209">
        <v>1.9744346153846153</v>
      </c>
      <c r="H155" s="205">
        <v>1.736527352297593</v>
      </c>
      <c r="I155" s="143" t="s">
        <v>209</v>
      </c>
      <c r="J155" s="208">
        <v>1.1594082840236686</v>
      </c>
      <c r="K155" s="209">
        <v>1.274859649122807</v>
      </c>
      <c r="L155" s="205">
        <v>1.2318832599118943</v>
      </c>
      <c r="M155" s="143" t="s">
        <v>209</v>
      </c>
      <c r="N155" s="208">
        <v>1.3210667919799497</v>
      </c>
      <c r="O155" s="209">
        <v>1.6289105699855702</v>
      </c>
      <c r="P155" s="205">
        <v>1.4823182947447984</v>
      </c>
    </row>
    <row r="156" spans="5:16" x14ac:dyDescent="0.25">
      <c r="E156" s="143" t="s">
        <v>317</v>
      </c>
      <c r="F156" s="290"/>
      <c r="G156" s="290"/>
      <c r="H156" s="205"/>
      <c r="I156" s="143" t="s">
        <v>317</v>
      </c>
      <c r="J156" s="290"/>
      <c r="K156" s="290"/>
      <c r="L156" s="205"/>
      <c r="M156" s="143" t="s">
        <v>317</v>
      </c>
      <c r="N156" s="290">
        <v>0.70833333333333337</v>
      </c>
      <c r="O156" s="290">
        <v>1.6685714285714284</v>
      </c>
      <c r="P156" s="205">
        <v>1.2417989417989417</v>
      </c>
    </row>
    <row r="157" spans="5:16" x14ac:dyDescent="0.25">
      <c r="E157" s="156" t="s">
        <v>167</v>
      </c>
      <c r="F157" s="210">
        <v>1.6997354324654899</v>
      </c>
      <c r="G157" s="210">
        <v>1.6854073231278444</v>
      </c>
      <c r="H157" s="211">
        <v>1.6931746594676518</v>
      </c>
      <c r="I157" s="156" t="s">
        <v>167</v>
      </c>
      <c r="J157" s="210">
        <v>1.5155720333951761</v>
      </c>
      <c r="K157" s="210">
        <v>1.4602691329367015</v>
      </c>
      <c r="L157" s="211">
        <v>1.4916753443189481</v>
      </c>
      <c r="M157" s="156" t="s">
        <v>167</v>
      </c>
      <c r="N157" s="210">
        <v>1.8356932421445791</v>
      </c>
      <c r="O157" s="210">
        <v>2.1378343677859188</v>
      </c>
      <c r="P157" s="211">
        <v>1.9728331178198995</v>
      </c>
    </row>
    <row r="158" spans="5:16" ht="15" thickBot="1" x14ac:dyDescent="0.3">
      <c r="E158" s="143"/>
      <c r="F158" s="202" t="s">
        <v>104</v>
      </c>
      <c r="G158" s="202" t="s">
        <v>105</v>
      </c>
      <c r="H158" s="142" t="s">
        <v>167</v>
      </c>
      <c r="I158" s="143"/>
      <c r="J158" s="202" t="s">
        <v>104</v>
      </c>
      <c r="K158" s="202" t="s">
        <v>105</v>
      </c>
      <c r="L158" s="142" t="s">
        <v>167</v>
      </c>
      <c r="M158" s="143"/>
      <c r="N158" s="202" t="s">
        <v>104</v>
      </c>
      <c r="O158" s="202" t="s">
        <v>105</v>
      </c>
      <c r="P158" s="142" t="s">
        <v>167</v>
      </c>
    </row>
    <row r="159" spans="5:16" x14ac:dyDescent="0.25">
      <c r="E159" s="139" t="s">
        <v>204</v>
      </c>
      <c r="F159" s="203">
        <v>1.3345303890381652</v>
      </c>
      <c r="G159" s="204">
        <v>1.2577042857142855</v>
      </c>
      <c r="H159" s="212">
        <v>1.3136362605191185</v>
      </c>
      <c r="I159" s="139" t="s">
        <v>204</v>
      </c>
      <c r="J159" s="203">
        <v>1.1811451330532212</v>
      </c>
      <c r="K159" s="204">
        <v>1.043809523809524</v>
      </c>
      <c r="L159" s="212">
        <v>1.1487401016586409</v>
      </c>
      <c r="M159" s="139" t="s">
        <v>204</v>
      </c>
      <c r="N159" s="203">
        <v>1.2133683820859085</v>
      </c>
      <c r="O159" s="204">
        <v>1.0581499883600216</v>
      </c>
      <c r="P159" s="212">
        <v>1.1665284880196365</v>
      </c>
    </row>
    <row r="160" spans="5:16" x14ac:dyDescent="0.25">
      <c r="E160" s="143" t="s">
        <v>205</v>
      </c>
      <c r="F160" s="206">
        <v>1.2018733552959968</v>
      </c>
      <c r="G160" s="207">
        <v>1.1289440877474588</v>
      </c>
      <c r="H160" s="205">
        <v>1.1757011584741426</v>
      </c>
      <c r="I160" s="143" t="s">
        <v>205</v>
      </c>
      <c r="J160" s="206">
        <v>1.1900050793650792</v>
      </c>
      <c r="K160" s="207">
        <v>0.85028571428571431</v>
      </c>
      <c r="L160" s="205">
        <v>1.0767652910052907</v>
      </c>
      <c r="M160" s="143" t="s">
        <v>205</v>
      </c>
      <c r="N160" s="206">
        <v>0.99231746873891657</v>
      </c>
      <c r="O160" s="207">
        <v>0.81563969930113533</v>
      </c>
      <c r="P160" s="205">
        <v>0.91562622956073803</v>
      </c>
    </row>
    <row r="161" spans="1:23" x14ac:dyDescent="0.25">
      <c r="E161" s="143" t="s">
        <v>206</v>
      </c>
      <c r="F161" s="206">
        <v>1.1842739122315593</v>
      </c>
      <c r="G161" s="207">
        <v>1.1502171035837019</v>
      </c>
      <c r="H161" s="205">
        <v>1.1661227559741842</v>
      </c>
      <c r="I161" s="143" t="s">
        <v>206</v>
      </c>
      <c r="J161" s="206">
        <v>1.08125</v>
      </c>
      <c r="K161" s="207">
        <v>1.1909090909090907</v>
      </c>
      <c r="L161" s="205">
        <v>1.125925925925926</v>
      </c>
      <c r="M161" s="143" t="s">
        <v>206</v>
      </c>
      <c r="N161" s="206">
        <v>1.0016572470851079</v>
      </c>
      <c r="O161" s="207">
        <v>0.82501491348430334</v>
      </c>
      <c r="P161" s="205">
        <v>0.90083939511600697</v>
      </c>
    </row>
    <row r="162" spans="1:23" x14ac:dyDescent="0.25">
      <c r="E162" s="143" t="s">
        <v>207</v>
      </c>
      <c r="F162" s="206">
        <v>1.2845844927426755</v>
      </c>
      <c r="G162" s="207">
        <v>1.1944934124437399</v>
      </c>
      <c r="H162" s="205">
        <v>1.24027302806231</v>
      </c>
      <c r="I162" s="143" t="s">
        <v>207</v>
      </c>
      <c r="J162" s="206">
        <v>1.3681488399470898</v>
      </c>
      <c r="K162" s="207">
        <v>1.286047664399093</v>
      </c>
      <c r="L162" s="205">
        <v>1.3389263876333959</v>
      </c>
      <c r="M162" s="143" t="s">
        <v>207</v>
      </c>
      <c r="N162" s="206">
        <v>1.1322173799413942</v>
      </c>
      <c r="O162" s="207">
        <v>0.96851504997751736</v>
      </c>
      <c r="P162" s="205">
        <v>1.039435132855127</v>
      </c>
    </row>
    <row r="163" spans="1:23" x14ac:dyDescent="0.25">
      <c r="E163" s="143" t="s">
        <v>208</v>
      </c>
      <c r="F163" s="206">
        <v>1.1242658346134151</v>
      </c>
      <c r="G163" s="207">
        <v>0.92875769230769234</v>
      </c>
      <c r="H163" s="205">
        <v>1.0137612324406156</v>
      </c>
      <c r="I163" s="143" t="s">
        <v>208</v>
      </c>
      <c r="J163" s="206">
        <v>1.3333333333333333</v>
      </c>
      <c r="K163" s="207">
        <v>1.0634920634920635</v>
      </c>
      <c r="L163" s="205">
        <v>1.1984126984126984</v>
      </c>
      <c r="M163" s="143" t="s">
        <v>208</v>
      </c>
      <c r="N163" s="206">
        <v>0.91253494361197196</v>
      </c>
      <c r="O163" s="207">
        <v>0.82592389391422971</v>
      </c>
      <c r="P163" s="205">
        <v>0.85221450164114021</v>
      </c>
    </row>
    <row r="164" spans="1:23" ht="15" thickBot="1" x14ac:dyDescent="0.3">
      <c r="E164" s="143" t="s">
        <v>209</v>
      </c>
      <c r="F164" s="208">
        <v>0.96541587301587295</v>
      </c>
      <c r="G164" s="209">
        <v>0.97462561094819167</v>
      </c>
      <c r="H164" s="205">
        <v>0.97051412079983501</v>
      </c>
      <c r="I164" s="143" t="s">
        <v>209</v>
      </c>
      <c r="J164" s="208">
        <v>1</v>
      </c>
      <c r="K164" s="209">
        <v>0.7142857142857143</v>
      </c>
      <c r="L164" s="205">
        <v>0.85714285714285721</v>
      </c>
      <c r="M164" s="143" t="s">
        <v>209</v>
      </c>
      <c r="N164" s="208">
        <v>0.95563367838910929</v>
      </c>
      <c r="O164" s="209">
        <v>0.77311224334084938</v>
      </c>
      <c r="P164" s="205">
        <v>0.83904509653008841</v>
      </c>
    </row>
    <row r="165" spans="1:23" x14ac:dyDescent="0.25">
      <c r="E165" s="143" t="s">
        <v>317</v>
      </c>
      <c r="F165" s="290"/>
      <c r="G165" s="290"/>
      <c r="H165" s="205"/>
      <c r="I165" s="143" t="s">
        <v>317</v>
      </c>
      <c r="J165" s="290"/>
      <c r="K165" s="290"/>
      <c r="L165" s="205"/>
      <c r="M165" s="143" t="s">
        <v>317</v>
      </c>
      <c r="N165" s="290">
        <v>1.2795705256727345</v>
      </c>
      <c r="O165" s="290">
        <v>1.2887148146967109</v>
      </c>
      <c r="P165" s="205">
        <v>1.2850181872189337</v>
      </c>
    </row>
    <row r="166" spans="1:23" x14ac:dyDescent="0.25">
      <c r="E166" s="156" t="s">
        <v>167</v>
      </c>
      <c r="F166" s="210">
        <v>1.2588610114786065</v>
      </c>
      <c r="G166" s="210">
        <v>1.1617167785455158</v>
      </c>
      <c r="H166" s="211">
        <v>1.2139104039216777</v>
      </c>
      <c r="I166" s="156" t="s">
        <v>167</v>
      </c>
      <c r="J166" s="210">
        <v>1.2661837144552979</v>
      </c>
      <c r="K166" s="210">
        <v>1.1562812233169129</v>
      </c>
      <c r="L166" s="211">
        <v>1.2297588888208617</v>
      </c>
      <c r="M166" s="156" t="s">
        <v>167</v>
      </c>
      <c r="N166" s="210">
        <v>1.0956499283752683</v>
      </c>
      <c r="O166" s="210">
        <v>0.9315968332964143</v>
      </c>
      <c r="P166" s="211">
        <v>1.0063984038224365</v>
      </c>
    </row>
    <row r="167" spans="1:23" x14ac:dyDescent="0.25">
      <c r="A167" s="145"/>
      <c r="B167" s="145"/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</row>
    <row r="168" spans="1:23" x14ac:dyDescent="0.25">
      <c r="M168" s="229"/>
      <c r="N168" s="291" t="s">
        <v>210</v>
      </c>
      <c r="O168" s="291"/>
    </row>
    <row r="169" spans="1:23" s="145" customFormat="1" ht="15" thickBot="1" x14ac:dyDescent="0.3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229" t="s">
        <v>211</v>
      </c>
      <c r="N169" s="185" t="s">
        <v>183</v>
      </c>
      <c r="O169" s="185" t="s">
        <v>157</v>
      </c>
      <c r="P169" s="131"/>
      <c r="Q169" s="131"/>
      <c r="R169" s="131"/>
      <c r="S169" s="131"/>
      <c r="T169" s="131"/>
      <c r="U169" s="131"/>
      <c r="V169" s="131"/>
      <c r="W169" s="131"/>
    </row>
    <row r="170" spans="1:23" ht="20.5" thickBot="1" x14ac:dyDescent="0.3">
      <c r="B170" s="132" t="s">
        <v>318</v>
      </c>
      <c r="F170" s="147" t="s">
        <v>104</v>
      </c>
      <c r="G170" s="148" t="s">
        <v>105</v>
      </c>
      <c r="H170" s="147" t="s">
        <v>104</v>
      </c>
      <c r="I170" s="148" t="s">
        <v>105</v>
      </c>
      <c r="J170" s="147" t="s">
        <v>104</v>
      </c>
      <c r="K170" s="148" t="s">
        <v>105</v>
      </c>
      <c r="M170" s="185" t="s">
        <v>183</v>
      </c>
      <c r="N170" s="185"/>
      <c r="O170" s="185"/>
    </row>
    <row r="171" spans="1:23" x14ac:dyDescent="0.25">
      <c r="E171" s="147" t="s">
        <v>204</v>
      </c>
      <c r="F171" s="213">
        <f>F141*F116</f>
        <v>20535765.035454378</v>
      </c>
      <c r="G171" s="214">
        <f>G141*G116</f>
        <v>10321718.113621784</v>
      </c>
      <c r="H171" s="213">
        <f>H116/J141</f>
        <v>2634535.9620157583</v>
      </c>
      <c r="I171" s="214">
        <f>I116/K141</f>
        <v>1651520.2523306853</v>
      </c>
      <c r="J171" s="213">
        <f>J116/N141</f>
        <v>15455470.531861128</v>
      </c>
      <c r="K171" s="214">
        <f>K116/O141</f>
        <v>5913543.2571868207</v>
      </c>
      <c r="M171" s="185" t="s">
        <v>157</v>
      </c>
      <c r="N171" s="185"/>
      <c r="O171" s="185"/>
    </row>
    <row r="172" spans="1:23" x14ac:dyDescent="0.25">
      <c r="E172" s="187" t="s">
        <v>205</v>
      </c>
      <c r="F172" s="215">
        <f>F142*F117</f>
        <v>97050209.457595229</v>
      </c>
      <c r="G172" s="216">
        <f>G142*G117</f>
        <v>73997693.216721833</v>
      </c>
      <c r="H172" s="215">
        <f>H117/J142</f>
        <v>10363012.438119184</v>
      </c>
      <c r="I172" s="216">
        <f>I117/K142</f>
        <v>8237139.9605219513</v>
      </c>
      <c r="J172" s="215">
        <f>J117/N142</f>
        <v>75561686.231142744</v>
      </c>
      <c r="K172" s="216">
        <f>K117/O142</f>
        <v>55421315.398517855</v>
      </c>
    </row>
    <row r="173" spans="1:23" x14ac:dyDescent="0.25">
      <c r="E173" s="187" t="s">
        <v>206</v>
      </c>
      <c r="F173" s="215">
        <f>F143*F118</f>
        <v>63224585.029126406</v>
      </c>
      <c r="G173" s="216">
        <f>G143*G118</f>
        <v>86323362.091420412</v>
      </c>
      <c r="H173" s="215">
        <f>H118/J143</f>
        <v>9072105.154225979</v>
      </c>
      <c r="I173" s="216">
        <f>I118/K143</f>
        <v>7967810.7467158614</v>
      </c>
      <c r="J173" s="215">
        <f>J118/N143</f>
        <v>39385678.396731451</v>
      </c>
      <c r="K173" s="216">
        <f>K118/O143</f>
        <v>59234952.966879226</v>
      </c>
      <c r="M173" s="131" t="s">
        <v>319</v>
      </c>
      <c r="Q173" s="131" t="s">
        <v>320</v>
      </c>
      <c r="U173" s="131" t="s">
        <v>321</v>
      </c>
    </row>
    <row r="174" spans="1:23" x14ac:dyDescent="0.25">
      <c r="E174" s="187" t="s">
        <v>207</v>
      </c>
      <c r="F174" s="215">
        <f>F144*F119</f>
        <v>43540739.660027474</v>
      </c>
      <c r="G174" s="216">
        <f>G144*G119</f>
        <v>76077521.368727803</v>
      </c>
      <c r="H174" s="215">
        <f>H119/J144</f>
        <v>5036695.6161238849</v>
      </c>
      <c r="I174" s="216">
        <f>I119/K144</f>
        <v>6491015.507184227</v>
      </c>
      <c r="J174" s="215">
        <f>J119/N144</f>
        <v>25399333.718401354</v>
      </c>
      <c r="K174" s="216">
        <f>K119/O144</f>
        <v>42008706.054061122</v>
      </c>
      <c r="M174" s="188">
        <f>SUM(F171:G176)</f>
        <v>627646908.44698477</v>
      </c>
      <c r="N174" s="188">
        <f>SUM(H171:I176)</f>
        <v>63327624.948058069</v>
      </c>
      <c r="O174" s="188">
        <f>SUM(J171:K177)</f>
        <v>436914044.65471941</v>
      </c>
      <c r="Q174" s="188">
        <f>T12*H12</f>
        <v>206064610.43993628</v>
      </c>
      <c r="R174" s="188">
        <f t="shared" ref="R174:S176" si="29">U12*I12</f>
        <v>85201726.155646577</v>
      </c>
      <c r="S174" s="188">
        <f t="shared" si="29"/>
        <v>541362732.55813956</v>
      </c>
      <c r="U174" s="188">
        <f>M174-Q174</f>
        <v>421582298.00704849</v>
      </c>
      <c r="V174" s="188">
        <f>N174-R174</f>
        <v>-21874101.207588509</v>
      </c>
      <c r="W174" s="188">
        <f>O174-S174</f>
        <v>-104448687.90342015</v>
      </c>
    </row>
    <row r="175" spans="1:23" x14ac:dyDescent="0.25">
      <c r="E175" s="187" t="s">
        <v>208</v>
      </c>
      <c r="F175" s="215">
        <f>F145*F120</f>
        <v>40846015.965449892</v>
      </c>
      <c r="G175" s="216">
        <f>G145*G120</f>
        <v>63149668.971702255</v>
      </c>
      <c r="H175" s="215">
        <f>H120/J145</f>
        <v>2882611.2292778254</v>
      </c>
      <c r="I175" s="216">
        <f>I120/K145</f>
        <v>4236976.6708315136</v>
      </c>
      <c r="J175" s="215">
        <f>J120/N145</f>
        <v>18858610.627326123</v>
      </c>
      <c r="K175" s="216">
        <f>K120/O145</f>
        <v>42554825.419938274</v>
      </c>
      <c r="M175" s="188">
        <f>SUM(F178:G183)</f>
        <v>13422585.405312214</v>
      </c>
      <c r="N175" s="188">
        <f>SUM(H178:I183)</f>
        <v>9152181.8376750723</v>
      </c>
      <c r="O175" s="188">
        <f>SUM(J178:K184)</f>
        <v>3673612.6757846442</v>
      </c>
      <c r="Q175" s="188">
        <f t="shared" ref="Q175:Q176" si="30">T13*H13</f>
        <v>11390069.169960475</v>
      </c>
      <c r="R175" s="188">
        <f t="shared" si="29"/>
        <v>27415227.005870841</v>
      </c>
      <c r="S175" s="188">
        <f t="shared" si="29"/>
        <v>29756225.201072384</v>
      </c>
      <c r="U175" s="188">
        <f>M175-Q175</f>
        <v>2032516.2353517395</v>
      </c>
      <c r="V175" s="188">
        <f>N175-R175</f>
        <v>-18263045.168195769</v>
      </c>
      <c r="W175" s="188">
        <f>O175-S175</f>
        <v>-26082612.52528774</v>
      </c>
    </row>
    <row r="176" spans="1:23" x14ac:dyDescent="0.25">
      <c r="E176" s="187" t="s">
        <v>209</v>
      </c>
      <c r="F176" s="215">
        <f>F146*F121</f>
        <v>18160350.097254444</v>
      </c>
      <c r="G176" s="216">
        <f>G146*G121</f>
        <v>34419279.439882904</v>
      </c>
      <c r="H176" s="215">
        <f>H121/J146</f>
        <v>2617107.3723874311</v>
      </c>
      <c r="I176" s="216">
        <f>I121/K146</f>
        <v>2137094.0383237582</v>
      </c>
      <c r="J176" s="215">
        <f>J121/N146</f>
        <v>12617936.211746097</v>
      </c>
      <c r="K176" s="216">
        <f>K121/O146</f>
        <v>28581808.528351892</v>
      </c>
      <c r="M176" s="188">
        <f>SUM(F185:G191)</f>
        <v>79127832.97919257</v>
      </c>
      <c r="N176" s="188">
        <f>SUM(H185:I191)</f>
        <v>4203091.5221750196</v>
      </c>
      <c r="O176" s="188">
        <f>SUM(J185:K191)</f>
        <v>56875032.511159658</v>
      </c>
      <c r="Q176" s="188">
        <f t="shared" si="30"/>
        <v>61217100</v>
      </c>
      <c r="R176" s="188">
        <f t="shared" si="29"/>
        <v>9442592.5925925914</v>
      </c>
      <c r="S176" s="188">
        <f t="shared" si="29"/>
        <v>290742168.76883435</v>
      </c>
      <c r="U176" s="188">
        <f>M176-Q176</f>
        <v>17910732.97919257</v>
      </c>
      <c r="V176" s="188">
        <f>N176-R176</f>
        <v>-5239501.0704175718</v>
      </c>
      <c r="W176" s="188">
        <f>O176-S176</f>
        <v>-233867136.25767469</v>
      </c>
    </row>
    <row r="177" spans="5:23" ht="15" thickBot="1" x14ac:dyDescent="0.3">
      <c r="E177" s="189" t="s">
        <v>322</v>
      </c>
      <c r="F177" s="215"/>
      <c r="G177" s="216"/>
      <c r="H177" s="215"/>
      <c r="I177" s="216"/>
      <c r="J177" s="215">
        <f>J122/N147</f>
        <v>5465063.5729876691</v>
      </c>
      <c r="K177" s="216">
        <f>K122/O147</f>
        <v>10455113.73958767</v>
      </c>
      <c r="M177" s="192"/>
      <c r="N177" s="192"/>
      <c r="O177" s="192"/>
    </row>
    <row r="178" spans="5:23" x14ac:dyDescent="0.25">
      <c r="E178" s="147" t="s">
        <v>204</v>
      </c>
      <c r="F178" s="213">
        <f>F123/F150</f>
        <v>1032359.5996047679</v>
      </c>
      <c r="G178" s="214">
        <f>G123/G150</f>
        <v>651824.03433476377</v>
      </c>
      <c r="H178" s="213">
        <f>H123/J150</f>
        <v>956074.74451116542</v>
      </c>
      <c r="I178" s="214">
        <f>I123/K150</f>
        <v>501306.82761018066</v>
      </c>
      <c r="J178" s="213">
        <f>J123/N150</f>
        <v>1476418.9240300318</v>
      </c>
      <c r="K178" s="214">
        <f>K123/O150</f>
        <v>249870.88922735376</v>
      </c>
    </row>
    <row r="179" spans="5:23" x14ac:dyDescent="0.25">
      <c r="E179" s="187" t="s">
        <v>205</v>
      </c>
      <c r="F179" s="215">
        <f>F124/F151</f>
        <v>1727777.2950351473</v>
      </c>
      <c r="G179" s="216">
        <f>G124/G151</f>
        <v>1408124.8687179352</v>
      </c>
      <c r="H179" s="215">
        <f>H124/J151</f>
        <v>1543445.3271789353</v>
      </c>
      <c r="I179" s="216">
        <f>I124/K151</f>
        <v>1286353.082100404</v>
      </c>
      <c r="J179" s="215">
        <f>J124/N151</f>
        <v>201727.22123840108</v>
      </c>
      <c r="K179" s="216">
        <f>K124/O151</f>
        <v>238358.17300655463</v>
      </c>
      <c r="M179" s="131" t="s">
        <v>323</v>
      </c>
      <c r="Q179" s="131" t="s">
        <v>324</v>
      </c>
      <c r="U179" s="131" t="s">
        <v>325</v>
      </c>
    </row>
    <row r="180" spans="5:23" x14ac:dyDescent="0.25">
      <c r="E180" s="187" t="s">
        <v>206</v>
      </c>
      <c r="F180" s="215">
        <f>F125/F152</f>
        <v>1619622.8569046769</v>
      </c>
      <c r="G180" s="216">
        <f>G125/G152</f>
        <v>1598137.54284576</v>
      </c>
      <c r="H180" s="215">
        <f>H125/J152</f>
        <v>1028786.1020745367</v>
      </c>
      <c r="I180" s="216">
        <f>I125/K152</f>
        <v>1224973.0212821721</v>
      </c>
      <c r="J180" s="215">
        <f>J125/N152</f>
        <v>120234.90996665243</v>
      </c>
      <c r="K180" s="216">
        <f>K125/O152</f>
        <v>275882.01313240372</v>
      </c>
      <c r="M180" s="188">
        <f>M174/((H12*B4)/(1-25.44%))</f>
        <v>71544.646833522682</v>
      </c>
      <c r="N180" s="188">
        <f t="shared" ref="N180:O181" si="31">N174/((I12*C4)/(1-25.44%))</f>
        <v>26611.664972818631</v>
      </c>
      <c r="O180" s="188">
        <f t="shared" si="31"/>
        <v>23858.329608768348</v>
      </c>
      <c r="Q180" s="188">
        <f>Q174/H12</f>
        <v>31503.533166172798</v>
      </c>
      <c r="R180" s="188">
        <f>R174/I12</f>
        <v>30982.445874780573</v>
      </c>
      <c r="S180" s="188">
        <f>S174/J12</f>
        <v>31901.162790697676</v>
      </c>
      <c r="U180" s="188">
        <f>M180-Q180</f>
        <v>40041.113667349884</v>
      </c>
      <c r="V180" s="188">
        <f>N180-R180</f>
        <v>-4370.7809019619417</v>
      </c>
      <c r="W180" s="188">
        <f>O180-S180</f>
        <v>-8042.8331819293271</v>
      </c>
    </row>
    <row r="181" spans="5:23" x14ac:dyDescent="0.25">
      <c r="E181" s="187" t="s">
        <v>207</v>
      </c>
      <c r="F181" s="215">
        <f>F126/F153</f>
        <v>1093030.5463645516</v>
      </c>
      <c r="G181" s="216">
        <f>G126/G153</f>
        <v>1302048.5004871113</v>
      </c>
      <c r="H181" s="215">
        <f>H126/J153</f>
        <v>628946.3474455371</v>
      </c>
      <c r="I181" s="216">
        <f>I126/K153</f>
        <v>698686.16151980776</v>
      </c>
      <c r="J181" s="215">
        <f>J126/N153</f>
        <v>160345.3108683273</v>
      </c>
      <c r="K181" s="216">
        <f>K126/O153</f>
        <v>371097.06128045876</v>
      </c>
      <c r="M181" s="188">
        <f>M175/((H13*B5)/(1-25.44%))</f>
        <v>26957.2516584533</v>
      </c>
      <c r="N181" s="188">
        <f t="shared" si="31"/>
        <v>24111.103967281655</v>
      </c>
      <c r="O181" s="188">
        <f t="shared" si="31"/>
        <v>7015.9979791624755</v>
      </c>
      <c r="Q181" s="188">
        <f>Q175/H13</f>
        <v>30373.517786561264</v>
      </c>
      <c r="R181" s="188">
        <f>R175/I13</f>
        <v>28827.788649706457</v>
      </c>
      <c r="S181" s="188">
        <f>S175/J13</f>
        <v>30487.93565683646</v>
      </c>
      <c r="U181" s="188">
        <f>M181-Q181</f>
        <v>-3416.2661281079636</v>
      </c>
      <c r="V181" s="188">
        <f>N181-R181</f>
        <v>-4716.6846824248023</v>
      </c>
      <c r="W181" s="188">
        <f>O181-S181</f>
        <v>-23471.937677673985</v>
      </c>
    </row>
    <row r="182" spans="5:23" x14ac:dyDescent="0.25">
      <c r="E182" s="187" t="s">
        <v>208</v>
      </c>
      <c r="F182" s="215">
        <f>F127/F154</f>
        <v>1187513.6215799355</v>
      </c>
      <c r="G182" s="216">
        <f>G127/G154</f>
        <v>905752.38294366223</v>
      </c>
      <c r="H182" s="215">
        <f>H127/J154</f>
        <v>309512.61826557276</v>
      </c>
      <c r="I182" s="216">
        <f>I127/K154</f>
        <v>640719.72341854637</v>
      </c>
      <c r="J182" s="215">
        <f>J127/N154</f>
        <v>50840.170806216709</v>
      </c>
      <c r="K182" s="216">
        <f>K127/O154</f>
        <v>211408.5243656126</v>
      </c>
      <c r="M182" s="188">
        <f>M176/((H14*B7)/(1-25.44%))</f>
        <v>38969.825266587708</v>
      </c>
      <c r="N182" s="188">
        <f t="shared" ref="N182:O182" si="32">N176/((I14*C7)/(1-25.44%))</f>
        <v>25582.245215785268</v>
      </c>
      <c r="O182" s="188">
        <f t="shared" si="32"/>
        <v>19849.290507545706</v>
      </c>
      <c r="Q182" s="188">
        <f>Q176/H14</f>
        <v>27650</v>
      </c>
      <c r="R182" s="188">
        <f>R176/I14</f>
        <v>26978.835978835974</v>
      </c>
      <c r="S182" s="188">
        <f>S176/J14</f>
        <v>27217.952515337423</v>
      </c>
      <c r="U182" s="188">
        <f>M182-Q182</f>
        <v>11319.825266587708</v>
      </c>
      <c r="V182" s="188">
        <f>N182-R182</f>
        <v>-1396.5907630507063</v>
      </c>
      <c r="W182" s="188">
        <f>O182-S182</f>
        <v>-7368.6620077917178</v>
      </c>
    </row>
    <row r="183" spans="5:23" x14ac:dyDescent="0.25">
      <c r="E183" s="187" t="s">
        <v>209</v>
      </c>
      <c r="F183" s="215">
        <f>F128/F155</f>
        <v>392025.83407967904</v>
      </c>
      <c r="G183" s="216">
        <f>G128/G155</f>
        <v>504368.32241422374</v>
      </c>
      <c r="H183" s="215">
        <f>H128/J155</f>
        <v>154918.44967869209</v>
      </c>
      <c r="I183" s="216">
        <f>I128/K155</f>
        <v>178459.43258952256</v>
      </c>
      <c r="J183" s="215">
        <f>J128/N155</f>
        <v>123453.35583746935</v>
      </c>
      <c r="K183" s="216">
        <f>K128/O155</f>
        <v>79307.330762404934</v>
      </c>
    </row>
    <row r="184" spans="5:23" ht="15" thickBot="1" x14ac:dyDescent="0.3">
      <c r="E184" s="189" t="s">
        <v>322</v>
      </c>
      <c r="F184" s="217"/>
      <c r="G184" s="218"/>
      <c r="H184" s="217"/>
      <c r="I184" s="218"/>
      <c r="J184" s="217">
        <f>J129/N156</f>
        <v>49078.515526382223</v>
      </c>
      <c r="K184" s="218">
        <f>K129/O156</f>
        <v>65590.275736374868</v>
      </c>
      <c r="M184" s="131" t="s">
        <v>326</v>
      </c>
      <c r="N184" s="197">
        <f>SUM(M174:O176)</f>
        <v>1294342914.9810615</v>
      </c>
      <c r="O184" s="197"/>
      <c r="Q184" s="219" t="s">
        <v>327</v>
      </c>
      <c r="R184" s="197">
        <f>N184/SUM(H12:J14)</f>
        <v>30958.475806191524</v>
      </c>
      <c r="S184" s="197"/>
    </row>
    <row r="185" spans="5:23" x14ac:dyDescent="0.25">
      <c r="E185" s="147" t="s">
        <v>204</v>
      </c>
      <c r="F185" s="213">
        <f>F130/F159</f>
        <v>11442185.052476315</v>
      </c>
      <c r="G185" s="214">
        <f>G130/G159</f>
        <v>4461225.017491092</v>
      </c>
      <c r="H185" s="213">
        <f>H130/J159</f>
        <v>1281309.1082678908</v>
      </c>
      <c r="I185" s="214">
        <f>I130/K159</f>
        <v>332791.79458663566</v>
      </c>
      <c r="J185" s="213">
        <f>J130/N159</f>
        <v>3119751.4136756822</v>
      </c>
      <c r="K185" s="214">
        <f>K130/O159</f>
        <v>3143899.0453076991</v>
      </c>
      <c r="M185" s="193" t="s">
        <v>328</v>
      </c>
      <c r="N185" s="194">
        <f>SUM(Q174:S176)</f>
        <v>1262592451.8920531</v>
      </c>
      <c r="O185" s="192"/>
      <c r="Q185" s="220" t="s">
        <v>329</v>
      </c>
      <c r="R185" s="194">
        <f>N185/SUM(H12:J14)</f>
        <v>30199.058860342346</v>
      </c>
      <c r="S185" s="192"/>
    </row>
    <row r="186" spans="5:23" x14ac:dyDescent="0.25">
      <c r="E186" s="187" t="s">
        <v>205</v>
      </c>
      <c r="F186" s="215">
        <f t="shared" ref="F186:G190" si="33">F131/F160</f>
        <v>11835218.702699628</v>
      </c>
      <c r="G186" s="216">
        <f t="shared" si="33"/>
        <v>8071650.4554867391</v>
      </c>
      <c r="H186" s="215">
        <f t="shared" ref="H186:I190" si="34">H131/J160</f>
        <v>227214.37982322203</v>
      </c>
      <c r="I186" s="216">
        <f t="shared" si="34"/>
        <v>772903.54307997588</v>
      </c>
      <c r="J186" s="215">
        <f>J131/N160</f>
        <v>3040526.3204814945</v>
      </c>
      <c r="K186" s="216">
        <f>K131/O160</f>
        <v>9713537.4699200243</v>
      </c>
      <c r="M186" s="196" t="s">
        <v>330</v>
      </c>
      <c r="N186" s="197">
        <f>N184-N185</f>
        <v>31750463.089008331</v>
      </c>
      <c r="O186" s="197"/>
      <c r="Q186" s="198" t="s">
        <v>331</v>
      </c>
      <c r="R186" s="197">
        <f>R184-R185</f>
        <v>759.41694584917786</v>
      </c>
      <c r="S186" s="197"/>
    </row>
    <row r="187" spans="5:23" x14ac:dyDescent="0.25">
      <c r="E187" s="187" t="s">
        <v>206</v>
      </c>
      <c r="F187" s="215">
        <f t="shared" si="33"/>
        <v>4574440.7355660833</v>
      </c>
      <c r="G187" s="216">
        <f t="shared" si="33"/>
        <v>7944692.5420981683</v>
      </c>
      <c r="H187" s="215">
        <f t="shared" si="34"/>
        <v>547024.23776327865</v>
      </c>
      <c r="I187" s="216">
        <f t="shared" si="34"/>
        <v>224676.88300625759</v>
      </c>
      <c r="J187" s="215">
        <f>J132/N161</f>
        <v>1825301.2051558222</v>
      </c>
      <c r="K187" s="216">
        <f>K132/O161</f>
        <v>10614972.634407237</v>
      </c>
    </row>
    <row r="188" spans="5:23" x14ac:dyDescent="0.25">
      <c r="E188" s="187" t="s">
        <v>207</v>
      </c>
      <c r="F188" s="215">
        <f t="shared" si="33"/>
        <v>5140353.882072676</v>
      </c>
      <c r="G188" s="216">
        <f t="shared" si="33"/>
        <v>7561911.2429902032</v>
      </c>
      <c r="H188" s="215">
        <f t="shared" si="34"/>
        <v>30193.361766936123</v>
      </c>
      <c r="I188" s="216">
        <f t="shared" si="34"/>
        <v>163524.59944228615</v>
      </c>
      <c r="J188" s="215">
        <f>J133/N162</f>
        <v>1027267.510074407</v>
      </c>
      <c r="K188" s="216">
        <f>K133/O162</f>
        <v>7553818.7296452941</v>
      </c>
    </row>
    <row r="189" spans="5:23" x14ac:dyDescent="0.25">
      <c r="E189" s="187" t="s">
        <v>208</v>
      </c>
      <c r="F189" s="215">
        <f t="shared" si="33"/>
        <v>3605590.9368236982</v>
      </c>
      <c r="G189" s="216">
        <f t="shared" si="33"/>
        <v>8721272.0443026032</v>
      </c>
      <c r="H189" s="215">
        <f t="shared" si="34"/>
        <v>176032.7253218884</v>
      </c>
      <c r="I189" s="216">
        <f t="shared" si="34"/>
        <v>198627.9706617129</v>
      </c>
      <c r="J189" s="215">
        <f>J134/N163</f>
        <v>1126419.3255324115</v>
      </c>
      <c r="K189" s="216">
        <f>K134/O163</f>
        <v>7030753.0700797578</v>
      </c>
    </row>
    <row r="190" spans="5:23" x14ac:dyDescent="0.25">
      <c r="E190" s="187" t="s">
        <v>209</v>
      </c>
      <c r="F190" s="215">
        <f t="shared" si="33"/>
        <v>2099428.2449486991</v>
      </c>
      <c r="G190" s="216">
        <f t="shared" si="33"/>
        <v>3669864.1222366653</v>
      </c>
      <c r="H190" s="215">
        <f t="shared" si="34"/>
        <v>18776.824034334761</v>
      </c>
      <c r="I190" s="216">
        <f t="shared" si="34"/>
        <v>230016.09442060083</v>
      </c>
      <c r="J190" s="215">
        <f>J135/N164</f>
        <v>675910.40519829071</v>
      </c>
      <c r="K190" s="216">
        <f>K135/O164</f>
        <v>4236402.4376609214</v>
      </c>
    </row>
    <row r="191" spans="5:23" ht="15" thickBot="1" x14ac:dyDescent="0.3">
      <c r="E191" s="189" t="s">
        <v>322</v>
      </c>
      <c r="F191" s="217">
        <f>IFERROR(F136/F165,0)</f>
        <v>0</v>
      </c>
      <c r="G191" s="218">
        <f>IFERROR(G136/G165,0)</f>
        <v>0</v>
      </c>
      <c r="H191" s="217">
        <f>IFERROR(H136/J165,0)</f>
        <v>0</v>
      </c>
      <c r="I191" s="218">
        <f>IFERROR(I136/K165,0)</f>
        <v>0</v>
      </c>
      <c r="J191" s="217">
        <f>J136/N165</f>
        <v>1037683.8735580671</v>
      </c>
      <c r="K191" s="218">
        <f>K136/O165</f>
        <v>2728789.0704625491</v>
      </c>
    </row>
    <row r="193" spans="4:11" s="274" customFormat="1" ht="15" thickBot="1" x14ac:dyDescent="0.3"/>
    <row r="194" spans="4:11" ht="15" thickBot="1" x14ac:dyDescent="0.3"/>
    <row r="195" spans="4:11" x14ac:dyDescent="0.25">
      <c r="D195" s="297" t="s">
        <v>332</v>
      </c>
      <c r="E195" s="298" t="s">
        <v>333</v>
      </c>
      <c r="F195" s="298" t="s">
        <v>334</v>
      </c>
      <c r="G195" s="298" t="s">
        <v>334</v>
      </c>
      <c r="H195" s="298" t="s">
        <v>335</v>
      </c>
      <c r="I195" s="298" t="s">
        <v>335</v>
      </c>
      <c r="J195" s="298" t="s">
        <v>336</v>
      </c>
      <c r="K195" s="299" t="s">
        <v>336</v>
      </c>
    </row>
    <row r="196" spans="4:11" ht="15" thickBot="1" x14ac:dyDescent="0.3">
      <c r="D196" s="300" t="s">
        <v>337</v>
      </c>
      <c r="E196" s="274" t="s">
        <v>338</v>
      </c>
      <c r="F196" s="189" t="s">
        <v>104</v>
      </c>
      <c r="G196" s="292" t="s">
        <v>105</v>
      </c>
      <c r="H196" s="189" t="s">
        <v>104</v>
      </c>
      <c r="I196" s="292" t="s">
        <v>105</v>
      </c>
      <c r="J196" s="189" t="s">
        <v>104</v>
      </c>
      <c r="K196" s="292" t="s">
        <v>105</v>
      </c>
    </row>
    <row r="197" spans="4:11" x14ac:dyDescent="0.25">
      <c r="D197" s="294" t="s">
        <v>334</v>
      </c>
      <c r="E197" s="148" t="s">
        <v>204</v>
      </c>
      <c r="F197" s="168">
        <v>49000</v>
      </c>
      <c r="G197" s="169">
        <v>50000</v>
      </c>
      <c r="H197" s="168">
        <v>36000</v>
      </c>
      <c r="I197" s="170">
        <v>50000</v>
      </c>
      <c r="J197" s="168">
        <v>45000</v>
      </c>
      <c r="K197" s="170">
        <v>45000</v>
      </c>
    </row>
    <row r="198" spans="4:11" x14ac:dyDescent="0.25">
      <c r="D198" s="295" t="s">
        <v>334</v>
      </c>
      <c r="E198" s="293" t="s">
        <v>205</v>
      </c>
      <c r="F198" s="172">
        <v>46000</v>
      </c>
      <c r="G198" s="173">
        <v>50000</v>
      </c>
      <c r="H198" s="172">
        <v>33000</v>
      </c>
      <c r="I198" s="174">
        <v>45000</v>
      </c>
      <c r="J198" s="172">
        <v>44000</v>
      </c>
      <c r="K198" s="174">
        <v>45000</v>
      </c>
    </row>
    <row r="199" spans="4:11" x14ac:dyDescent="0.25">
      <c r="D199" s="295" t="s">
        <v>334</v>
      </c>
      <c r="E199" s="293" t="s">
        <v>206</v>
      </c>
      <c r="F199" s="172">
        <v>49000</v>
      </c>
      <c r="G199" s="173">
        <v>49000</v>
      </c>
      <c r="H199" s="172">
        <v>44000</v>
      </c>
      <c r="I199" s="174">
        <v>45000</v>
      </c>
      <c r="J199" s="172">
        <v>36000</v>
      </c>
      <c r="K199" s="174">
        <v>45000</v>
      </c>
    </row>
    <row r="200" spans="4:11" x14ac:dyDescent="0.25">
      <c r="D200" s="295" t="s">
        <v>334</v>
      </c>
      <c r="E200" s="293" t="s">
        <v>207</v>
      </c>
      <c r="F200" s="172">
        <v>49000</v>
      </c>
      <c r="G200" s="173">
        <v>48000</v>
      </c>
      <c r="H200" s="172">
        <v>44000</v>
      </c>
      <c r="I200" s="174">
        <v>44000</v>
      </c>
      <c r="J200" s="172">
        <v>44000</v>
      </c>
      <c r="K200" s="174">
        <v>46000</v>
      </c>
    </row>
    <row r="201" spans="4:11" x14ac:dyDescent="0.25">
      <c r="D201" s="295" t="s">
        <v>334</v>
      </c>
      <c r="E201" s="293" t="s">
        <v>208</v>
      </c>
      <c r="F201" s="172">
        <v>49000</v>
      </c>
      <c r="G201" s="173">
        <v>49000</v>
      </c>
      <c r="H201" s="172">
        <v>33000</v>
      </c>
      <c r="I201" s="174">
        <v>36000</v>
      </c>
      <c r="J201" s="172">
        <v>34000</v>
      </c>
      <c r="K201" s="174">
        <v>46000</v>
      </c>
    </row>
    <row r="202" spans="4:11" x14ac:dyDescent="0.25">
      <c r="D202" s="295" t="s">
        <v>334</v>
      </c>
      <c r="E202" s="293" t="s">
        <v>209</v>
      </c>
      <c r="F202" s="172">
        <v>46000</v>
      </c>
      <c r="G202" s="173">
        <v>48000</v>
      </c>
      <c r="H202" s="172">
        <v>44000</v>
      </c>
      <c r="I202" s="174">
        <v>31000</v>
      </c>
      <c r="J202" s="172">
        <v>31000</v>
      </c>
      <c r="K202" s="174">
        <v>46000</v>
      </c>
    </row>
    <row r="203" spans="4:11" ht="15" thickBot="1" x14ac:dyDescent="0.3">
      <c r="D203" s="296" t="s">
        <v>334</v>
      </c>
      <c r="E203" s="293" t="s">
        <v>272</v>
      </c>
      <c r="F203" s="172">
        <v>45000</v>
      </c>
      <c r="G203" s="173">
        <v>47000</v>
      </c>
      <c r="H203" s="172">
        <v>36000</v>
      </c>
      <c r="I203" s="174">
        <v>30000</v>
      </c>
      <c r="J203" s="179">
        <v>36000</v>
      </c>
      <c r="K203" s="182">
        <v>47000</v>
      </c>
    </row>
    <row r="204" spans="4:11" x14ac:dyDescent="0.25">
      <c r="D204" s="294" t="s">
        <v>335</v>
      </c>
      <c r="E204" s="148" t="s">
        <v>204</v>
      </c>
      <c r="F204" s="169">
        <v>34000</v>
      </c>
      <c r="G204" s="169">
        <v>50000</v>
      </c>
      <c r="H204" s="168">
        <v>36000</v>
      </c>
      <c r="I204" s="170">
        <v>50000</v>
      </c>
      <c r="J204" s="168">
        <v>44000</v>
      </c>
      <c r="K204" s="170">
        <v>36000</v>
      </c>
    </row>
    <row r="205" spans="4:11" x14ac:dyDescent="0.25">
      <c r="D205" s="295" t="s">
        <v>335</v>
      </c>
      <c r="E205" s="293" t="s">
        <v>205</v>
      </c>
      <c r="F205" s="173">
        <v>31000</v>
      </c>
      <c r="G205" s="173">
        <v>50000</v>
      </c>
      <c r="H205" s="172">
        <v>30000</v>
      </c>
      <c r="I205" s="174">
        <v>45000</v>
      </c>
      <c r="J205" s="172">
        <v>10000</v>
      </c>
      <c r="K205" s="174">
        <v>28000</v>
      </c>
    </row>
    <row r="206" spans="4:11" x14ac:dyDescent="0.25">
      <c r="D206" s="295" t="s">
        <v>335</v>
      </c>
      <c r="E206" s="293" t="s">
        <v>206</v>
      </c>
      <c r="F206" s="173">
        <v>50000</v>
      </c>
      <c r="G206" s="173">
        <v>50000</v>
      </c>
      <c r="H206" s="172">
        <v>30000</v>
      </c>
      <c r="I206" s="174">
        <v>44000</v>
      </c>
      <c r="J206" s="172">
        <v>8000</v>
      </c>
      <c r="K206" s="174">
        <v>22000</v>
      </c>
    </row>
    <row r="207" spans="4:11" x14ac:dyDescent="0.25">
      <c r="D207" s="295" t="s">
        <v>335</v>
      </c>
      <c r="E207" s="293" t="s">
        <v>207</v>
      </c>
      <c r="F207" s="173">
        <v>50000</v>
      </c>
      <c r="G207" s="173">
        <v>50000</v>
      </c>
      <c r="H207" s="172">
        <v>30000</v>
      </c>
      <c r="I207" s="174">
        <v>36000</v>
      </c>
      <c r="J207" s="172">
        <v>22000</v>
      </c>
      <c r="K207" s="174">
        <v>44000</v>
      </c>
    </row>
    <row r="208" spans="4:11" x14ac:dyDescent="0.25">
      <c r="D208" s="295" t="s">
        <v>335</v>
      </c>
      <c r="E208" s="293" t="s">
        <v>208</v>
      </c>
      <c r="F208" s="173">
        <v>50000</v>
      </c>
      <c r="G208" s="173">
        <v>50000</v>
      </c>
      <c r="H208" s="172">
        <v>31000</v>
      </c>
      <c r="I208" s="174">
        <v>45000</v>
      </c>
      <c r="J208" s="172">
        <v>8000</v>
      </c>
      <c r="K208" s="174">
        <v>31000</v>
      </c>
    </row>
    <row r="209" spans="4:11" x14ac:dyDescent="0.25">
      <c r="D209" s="295" t="s">
        <v>335</v>
      </c>
      <c r="E209" s="293" t="s">
        <v>209</v>
      </c>
      <c r="F209" s="172">
        <v>30000</v>
      </c>
      <c r="G209" s="173">
        <v>50000</v>
      </c>
      <c r="H209" s="172">
        <v>30000</v>
      </c>
      <c r="I209" s="174">
        <v>30000</v>
      </c>
      <c r="J209" s="172">
        <v>20000</v>
      </c>
      <c r="K209" s="174">
        <v>14000</v>
      </c>
    </row>
    <row r="210" spans="4:11" ht="15" thickBot="1" x14ac:dyDescent="0.3">
      <c r="D210" s="296" t="s">
        <v>335</v>
      </c>
      <c r="E210" s="292" t="s">
        <v>272</v>
      </c>
      <c r="F210" s="172">
        <v>28000</v>
      </c>
      <c r="G210" s="173">
        <v>49000</v>
      </c>
      <c r="H210" s="172">
        <v>28000</v>
      </c>
      <c r="I210" s="174">
        <v>28000</v>
      </c>
      <c r="J210" s="172">
        <v>18000</v>
      </c>
      <c r="K210" s="272">
        <v>30000</v>
      </c>
    </row>
    <row r="211" spans="4:11" x14ac:dyDescent="0.25">
      <c r="D211" s="294" t="s">
        <v>336</v>
      </c>
      <c r="E211" s="148" t="s">
        <v>204</v>
      </c>
      <c r="F211" s="169">
        <v>50000</v>
      </c>
      <c r="G211" s="169">
        <v>46000</v>
      </c>
      <c r="H211" s="168">
        <v>26000</v>
      </c>
      <c r="I211" s="170">
        <v>20000</v>
      </c>
      <c r="J211" s="168">
        <v>14000</v>
      </c>
      <c r="K211" s="170">
        <v>26000</v>
      </c>
    </row>
    <row r="212" spans="4:11" x14ac:dyDescent="0.25">
      <c r="D212" s="295" t="s">
        <v>336</v>
      </c>
      <c r="E212" s="293" t="s">
        <v>205</v>
      </c>
      <c r="F212" s="173">
        <v>47000</v>
      </c>
      <c r="G212" s="173">
        <v>46000</v>
      </c>
      <c r="H212" s="172">
        <v>12000</v>
      </c>
      <c r="I212" s="174">
        <v>50000</v>
      </c>
      <c r="J212" s="172">
        <v>8000</v>
      </c>
      <c r="K212" s="174">
        <v>26000</v>
      </c>
    </row>
    <row r="213" spans="4:11" x14ac:dyDescent="0.25">
      <c r="D213" s="295" t="s">
        <v>336</v>
      </c>
      <c r="E213" s="293" t="s">
        <v>206</v>
      </c>
      <c r="F213" s="173">
        <v>33000</v>
      </c>
      <c r="G213" s="173">
        <v>47000</v>
      </c>
      <c r="H213" s="172">
        <v>36000</v>
      </c>
      <c r="I213" s="174">
        <v>30000</v>
      </c>
      <c r="J213" s="172">
        <v>8000</v>
      </c>
      <c r="K213" s="174">
        <v>28000</v>
      </c>
    </row>
    <row r="214" spans="4:11" x14ac:dyDescent="0.25">
      <c r="D214" s="295" t="s">
        <v>336</v>
      </c>
      <c r="E214" s="293" t="s">
        <v>207</v>
      </c>
      <c r="F214" s="173">
        <v>48000</v>
      </c>
      <c r="G214" s="173">
        <v>49000</v>
      </c>
      <c r="H214" s="172">
        <v>8000</v>
      </c>
      <c r="I214" s="174">
        <v>28000</v>
      </c>
      <c r="J214" s="172">
        <v>8000</v>
      </c>
      <c r="K214" s="174">
        <v>26000</v>
      </c>
    </row>
    <row r="215" spans="4:11" x14ac:dyDescent="0.25">
      <c r="D215" s="295" t="s">
        <v>336</v>
      </c>
      <c r="E215" s="293" t="s">
        <v>208</v>
      </c>
      <c r="F215" s="173">
        <v>34000</v>
      </c>
      <c r="G215" s="173">
        <v>48000</v>
      </c>
      <c r="H215" s="172">
        <v>50000</v>
      </c>
      <c r="I215" s="174">
        <v>50000</v>
      </c>
      <c r="J215" s="172">
        <v>8000</v>
      </c>
      <c r="K215" s="174">
        <v>22000</v>
      </c>
    </row>
    <row r="216" spans="4:11" x14ac:dyDescent="0.25">
      <c r="D216" s="295" t="s">
        <v>336</v>
      </c>
      <c r="E216" s="293" t="s">
        <v>209</v>
      </c>
      <c r="F216" s="172">
        <v>34000</v>
      </c>
      <c r="G216" s="173">
        <v>50000</v>
      </c>
      <c r="H216" s="172">
        <v>8000</v>
      </c>
      <c r="I216" s="174">
        <v>50000</v>
      </c>
      <c r="J216" s="172">
        <v>8000</v>
      </c>
      <c r="K216" s="174">
        <v>22000</v>
      </c>
    </row>
    <row r="217" spans="4:11" ht="15" thickBot="1" x14ac:dyDescent="0.3">
      <c r="D217" s="296" t="s">
        <v>336</v>
      </c>
      <c r="E217" s="292" t="s">
        <v>272</v>
      </c>
      <c r="F217" s="179">
        <v>33000</v>
      </c>
      <c r="G217" s="180">
        <v>49000</v>
      </c>
      <c r="H217" s="179">
        <v>5000</v>
      </c>
      <c r="I217" s="182">
        <v>49000</v>
      </c>
      <c r="J217" s="273">
        <v>18000</v>
      </c>
      <c r="K217" s="272">
        <v>30000</v>
      </c>
    </row>
  </sheetData>
  <mergeCells count="7">
    <mergeCell ref="T10:V10"/>
    <mergeCell ref="A88:A111"/>
    <mergeCell ref="O114:P114"/>
    <mergeCell ref="N168:O168"/>
    <mergeCell ref="B10:D10"/>
    <mergeCell ref="H10:J10"/>
    <mergeCell ref="N10:P10"/>
  </mergeCells>
  <phoneticPr fontId="4" type="noConversion"/>
  <conditionalFormatting sqref="D21:D26">
    <cfRule type="colorScale" priority="36">
      <colorScale>
        <cfvo type="min"/>
        <cfvo type="max"/>
        <color rgb="FFFCFCFF"/>
        <color rgb="FFF8696B"/>
      </colorScale>
    </cfRule>
  </conditionalFormatting>
  <conditionalFormatting sqref="E21:E26">
    <cfRule type="colorScale" priority="35">
      <colorScale>
        <cfvo type="min"/>
        <cfvo type="max"/>
        <color rgb="FFFCFCFF"/>
        <color rgb="FFF8696B"/>
      </colorScale>
    </cfRule>
  </conditionalFormatting>
  <conditionalFormatting sqref="K21:K26">
    <cfRule type="colorScale" priority="34">
      <colorScale>
        <cfvo type="min"/>
        <cfvo type="max"/>
        <color rgb="FFFCFCFF"/>
        <color rgb="FFF8696B"/>
      </colorScale>
    </cfRule>
  </conditionalFormatting>
  <conditionalFormatting sqref="L21:L26">
    <cfRule type="colorScale" priority="33">
      <colorScale>
        <cfvo type="min"/>
        <cfvo type="max"/>
        <color rgb="FFFCFCFF"/>
        <color rgb="FFF8696B"/>
      </colorScale>
    </cfRule>
  </conditionalFormatting>
  <conditionalFormatting sqref="K32:K37">
    <cfRule type="colorScale" priority="32">
      <colorScale>
        <cfvo type="min"/>
        <cfvo type="max"/>
        <color rgb="FFFCFCFF"/>
        <color rgb="FFF8696B"/>
      </colorScale>
    </cfRule>
  </conditionalFormatting>
  <conditionalFormatting sqref="L32:L37">
    <cfRule type="colorScale" priority="31">
      <colorScale>
        <cfvo type="min"/>
        <cfvo type="max"/>
        <color rgb="FFFCFCFF"/>
        <color rgb="FFF8696B"/>
      </colorScale>
    </cfRule>
  </conditionalFormatting>
  <conditionalFormatting sqref="D32:E37">
    <cfRule type="colorScale" priority="30">
      <colorScale>
        <cfvo type="min"/>
        <cfvo type="max"/>
        <color rgb="FFFCFCFF"/>
        <color rgb="FFF8696B"/>
      </colorScale>
    </cfRule>
  </conditionalFormatting>
  <conditionalFormatting sqref="R21:S27">
    <cfRule type="colorScale" priority="29">
      <colorScale>
        <cfvo type="min"/>
        <cfvo type="max"/>
        <color rgb="FFFCFCFF"/>
        <color rgb="FFF8696B"/>
      </colorScale>
    </cfRule>
  </conditionalFormatting>
  <conditionalFormatting sqref="R32:S38">
    <cfRule type="colorScale" priority="28">
      <colorScale>
        <cfvo type="min"/>
        <cfvo type="max"/>
        <color rgb="FFFCFCFF"/>
        <color rgb="FFF8696B"/>
      </colorScale>
    </cfRule>
  </conditionalFormatting>
  <conditionalFormatting sqref="R43:S49">
    <cfRule type="colorScale" priority="27">
      <colorScale>
        <cfvo type="min"/>
        <cfvo type="max"/>
        <color rgb="FFFCFCFF"/>
        <color rgb="FFF8696B"/>
      </colorScale>
    </cfRule>
  </conditionalFormatting>
  <conditionalFormatting sqref="K43:L49">
    <cfRule type="colorScale" priority="26">
      <colorScale>
        <cfvo type="min"/>
        <cfvo type="max"/>
        <color rgb="FFFCFCFF"/>
        <color rgb="FFF8696B"/>
      </colorScale>
    </cfRule>
  </conditionalFormatting>
  <conditionalFormatting sqref="D43:E49">
    <cfRule type="colorScale" priority="25">
      <colorScale>
        <cfvo type="min"/>
        <cfvo type="max"/>
        <color rgb="FFFCFCFF"/>
        <color rgb="FFF8696B"/>
      </colorScale>
    </cfRule>
  </conditionalFormatting>
  <conditionalFormatting sqref="D56:D61">
    <cfRule type="colorScale" priority="24">
      <colorScale>
        <cfvo type="min"/>
        <cfvo type="max"/>
        <color rgb="FFFCFCFF"/>
        <color rgb="FFF8696B"/>
      </colorScale>
    </cfRule>
  </conditionalFormatting>
  <conditionalFormatting sqref="E56:E61">
    <cfRule type="colorScale" priority="23">
      <colorScale>
        <cfvo type="min"/>
        <cfvo type="max"/>
        <color rgb="FFFCFCFF"/>
        <color rgb="FFF8696B"/>
      </colorScale>
    </cfRule>
  </conditionalFormatting>
  <conditionalFormatting sqref="K56:K61">
    <cfRule type="colorScale" priority="22">
      <colorScale>
        <cfvo type="min"/>
        <cfvo type="max"/>
        <color rgb="FFFCFCFF"/>
        <color rgb="FFF8696B"/>
      </colorScale>
    </cfRule>
  </conditionalFormatting>
  <conditionalFormatting sqref="L56:L61">
    <cfRule type="colorScale" priority="21">
      <colorScale>
        <cfvo type="min"/>
        <cfvo type="max"/>
        <color rgb="FFFCFCFF"/>
        <color rgb="FFF8696B"/>
      </colorScale>
    </cfRule>
  </conditionalFormatting>
  <conditionalFormatting sqref="K67:K72">
    <cfRule type="colorScale" priority="20">
      <colorScale>
        <cfvo type="min"/>
        <cfvo type="max"/>
        <color rgb="FFFCFCFF"/>
        <color rgb="FFF8696B"/>
      </colorScale>
    </cfRule>
  </conditionalFormatting>
  <conditionalFormatting sqref="L67:L72">
    <cfRule type="colorScale" priority="19">
      <colorScale>
        <cfvo type="min"/>
        <cfvo type="max"/>
        <color rgb="FFFCFCFF"/>
        <color rgb="FFF8696B"/>
      </colorScale>
    </cfRule>
  </conditionalFormatting>
  <conditionalFormatting sqref="D67:E72">
    <cfRule type="colorScale" priority="18">
      <colorScale>
        <cfvo type="min"/>
        <cfvo type="max"/>
        <color rgb="FFFCFCFF"/>
        <color rgb="FFF8696B"/>
      </colorScale>
    </cfRule>
  </conditionalFormatting>
  <conditionalFormatting sqref="R56:S62">
    <cfRule type="colorScale" priority="17">
      <colorScale>
        <cfvo type="min"/>
        <cfvo type="max"/>
        <color rgb="FFFCFCFF"/>
        <color rgb="FFF8696B"/>
      </colorScale>
    </cfRule>
  </conditionalFormatting>
  <conditionalFormatting sqref="R67:S73">
    <cfRule type="colorScale" priority="16">
      <colorScale>
        <cfvo type="min"/>
        <cfvo type="max"/>
        <color rgb="FFFCFCFF"/>
        <color rgb="FFF8696B"/>
      </colorScale>
    </cfRule>
  </conditionalFormatting>
  <conditionalFormatting sqref="R78:S84">
    <cfRule type="colorScale" priority="15">
      <colorScale>
        <cfvo type="min"/>
        <cfvo type="max"/>
        <color rgb="FFFCFCFF"/>
        <color rgb="FFF8696B"/>
      </colorScale>
    </cfRule>
  </conditionalFormatting>
  <conditionalFormatting sqref="K78:L84">
    <cfRule type="colorScale" priority="14">
      <colorScale>
        <cfvo type="min"/>
        <cfvo type="max"/>
        <color rgb="FFFCFCFF"/>
        <color rgb="FFF8696B"/>
      </colorScale>
    </cfRule>
  </conditionalFormatting>
  <conditionalFormatting sqref="D78:E84">
    <cfRule type="colorScale" priority="13">
      <colorScale>
        <cfvo type="min"/>
        <cfvo type="max"/>
        <color rgb="FFFCFCFF"/>
        <color rgb="FFF8696B"/>
      </colorScale>
    </cfRule>
  </conditionalFormatting>
  <conditionalFormatting sqref="L89:L94">
    <cfRule type="colorScale" priority="12">
      <colorScale>
        <cfvo type="min"/>
        <cfvo type="max"/>
        <color rgb="FFFCFCFF"/>
        <color rgb="FFF8696B"/>
      </colorScale>
    </cfRule>
  </conditionalFormatting>
  <conditionalFormatting sqref="M89:M94">
    <cfRule type="colorScale" priority="11">
      <colorScale>
        <cfvo type="min"/>
        <cfvo type="max"/>
        <color rgb="FFFCFCFF"/>
        <color rgb="FFF8696B"/>
      </colorScale>
    </cfRule>
  </conditionalFormatting>
  <conditionalFormatting sqref="N89:N94">
    <cfRule type="colorScale" priority="10">
      <colorScale>
        <cfvo type="min"/>
        <cfvo type="max"/>
        <color rgb="FFFCFCFF"/>
        <color rgb="FFF8696B"/>
      </colorScale>
    </cfRule>
  </conditionalFormatting>
  <conditionalFormatting sqref="O89:O94">
    <cfRule type="colorScale" priority="9">
      <colorScale>
        <cfvo type="min"/>
        <cfvo type="max"/>
        <color rgb="FFFCFCFF"/>
        <color rgb="FFF8696B"/>
      </colorScale>
    </cfRule>
  </conditionalFormatting>
  <conditionalFormatting sqref="P89:Q95">
    <cfRule type="colorScale" priority="8">
      <colorScale>
        <cfvo type="min"/>
        <cfvo type="max"/>
        <color rgb="FFFCFCFF"/>
        <color rgb="FFF8696B"/>
      </colorScale>
    </cfRule>
  </conditionalFormatting>
  <conditionalFormatting sqref="P96:Q102">
    <cfRule type="colorScale" priority="7">
      <colorScale>
        <cfvo type="min"/>
        <cfvo type="max"/>
        <color rgb="FFFCFCFF"/>
        <color rgb="FFF8696B"/>
      </colorScale>
    </cfRule>
  </conditionalFormatting>
  <conditionalFormatting sqref="P103:Q109">
    <cfRule type="colorScale" priority="6">
      <colorScale>
        <cfvo type="min"/>
        <cfvo type="max"/>
        <color rgb="FFFCFCFF"/>
        <color rgb="FFF8696B"/>
      </colorScale>
    </cfRule>
  </conditionalFormatting>
  <conditionalFormatting sqref="N103:O109">
    <cfRule type="colorScale" priority="5">
      <colorScale>
        <cfvo type="min"/>
        <cfvo type="max"/>
        <color rgb="FFFCFCFF"/>
        <color rgb="FFF8696B"/>
      </colorScale>
    </cfRule>
  </conditionalFormatting>
  <conditionalFormatting sqref="L103:M109">
    <cfRule type="colorScale" priority="4">
      <colorScale>
        <cfvo type="min"/>
        <cfvo type="max"/>
        <color rgb="FFFCFCFF"/>
        <color rgb="FFF8696B"/>
      </colorScale>
    </cfRule>
  </conditionalFormatting>
  <conditionalFormatting sqref="L96:M101">
    <cfRule type="colorScale" priority="3">
      <colorScale>
        <cfvo type="min"/>
        <cfvo type="max"/>
        <color rgb="FFFCFCFF"/>
        <color rgb="FFF8696B"/>
      </colorScale>
    </cfRule>
  </conditionalFormatting>
  <conditionalFormatting sqref="N96:N101">
    <cfRule type="colorScale" priority="2">
      <colorScale>
        <cfvo type="min"/>
        <cfvo type="max"/>
        <color rgb="FFFCFCFF"/>
        <color rgb="FFF8696B"/>
      </colorScale>
    </cfRule>
  </conditionalFormatting>
  <conditionalFormatting sqref="O96:O10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6" workbookViewId="0">
      <selection activeCell="C29" sqref="C29"/>
    </sheetView>
  </sheetViews>
  <sheetFormatPr defaultColWidth="8.7265625" defaultRowHeight="14" x14ac:dyDescent="0.25"/>
  <cols>
    <col min="1" max="1" width="21.453125" style="54" customWidth="1"/>
    <col min="2" max="2" width="22.08984375" style="54" bestFit="1" customWidth="1"/>
    <col min="3" max="4" width="5.6328125" style="54" customWidth="1"/>
    <col min="5" max="5" width="8.7265625" style="54"/>
    <col min="6" max="6" width="9.90625" style="54" customWidth="1"/>
    <col min="7" max="7" width="9.90625" style="54" bestFit="1" customWidth="1"/>
    <col min="8" max="9" width="11" style="54" bestFit="1" customWidth="1"/>
    <col min="10" max="10" width="8.08984375" style="54" customWidth="1"/>
    <col min="11" max="16384" width="8.7265625" style="54"/>
  </cols>
  <sheetData>
    <row r="1" spans="1:10" x14ac:dyDescent="0.25">
      <c r="A1" s="109" t="s">
        <v>156</v>
      </c>
      <c r="B1" t="s">
        <v>184</v>
      </c>
    </row>
    <row r="2" spans="1:10" x14ac:dyDescent="0.25">
      <c r="A2" s="109" t="s">
        <v>158</v>
      </c>
      <c r="B2" t="s">
        <v>183</v>
      </c>
    </row>
    <row r="3" spans="1:10" x14ac:dyDescent="0.25">
      <c r="A3" s="109" t="s">
        <v>159</v>
      </c>
      <c r="B3" t="s">
        <v>160</v>
      </c>
    </row>
    <row r="4" spans="1:10" x14ac:dyDescent="0.25">
      <c r="A4" s="109" t="s">
        <v>161</v>
      </c>
      <c r="B4" t="s">
        <v>160</v>
      </c>
    </row>
    <row r="6" spans="1:10" x14ac:dyDescent="0.25">
      <c r="A6" s="109" t="s">
        <v>162</v>
      </c>
      <c r="B6" s="109" t="s">
        <v>163</v>
      </c>
      <c r="C6"/>
      <c r="D6"/>
    </row>
    <row r="7" spans="1:10" x14ac:dyDescent="0.25">
      <c r="A7" s="109" t="s">
        <v>164</v>
      </c>
      <c r="B7" t="s">
        <v>165</v>
      </c>
      <c r="C7" t="s">
        <v>166</v>
      </c>
      <c r="D7" t="s">
        <v>167</v>
      </c>
      <c r="E7" s="41" t="s">
        <v>168</v>
      </c>
      <c r="F7" s="41" t="s">
        <v>169</v>
      </c>
      <c r="G7" s="41" t="s">
        <v>170</v>
      </c>
      <c r="H7" s="41" t="s">
        <v>171</v>
      </c>
      <c r="I7" s="41" t="s">
        <v>172</v>
      </c>
      <c r="J7" s="227" t="s">
        <v>173</v>
      </c>
    </row>
    <row r="8" spans="1:10" x14ac:dyDescent="0.25">
      <c r="A8" s="110" t="s">
        <v>174</v>
      </c>
      <c r="B8" s="111"/>
      <c r="C8" s="111">
        <v>4</v>
      </c>
      <c r="D8" s="111">
        <v>4</v>
      </c>
      <c r="E8" s="52">
        <f>B8/D8</f>
        <v>0</v>
      </c>
      <c r="F8" s="52">
        <f>D8/D$23</f>
        <v>1.8066847335140017E-3</v>
      </c>
      <c r="G8" s="52">
        <f>SUM(B8:B$22)/B$23</f>
        <v>1</v>
      </c>
      <c r="H8" s="52">
        <f>SUM(C8:C$22)/C$23</f>
        <v>1</v>
      </c>
      <c r="I8" s="52">
        <f>SUM(D8:D$22)/D$23</f>
        <v>1</v>
      </c>
      <c r="J8" s="228">
        <f>G8-H8</f>
        <v>0</v>
      </c>
    </row>
    <row r="9" spans="1:10" x14ac:dyDescent="0.25">
      <c r="A9" s="110" t="s">
        <v>175</v>
      </c>
      <c r="B9" s="111"/>
      <c r="C9" s="111">
        <v>41</v>
      </c>
      <c r="D9" s="111">
        <v>41</v>
      </c>
      <c r="E9" s="52">
        <f t="shared" ref="E9:E21" si="0">B9/D9</f>
        <v>0</v>
      </c>
      <c r="F9" s="52">
        <f t="shared" ref="F9:F23" si="1">D9/D$23</f>
        <v>1.8518518518518517E-2</v>
      </c>
      <c r="G9" s="52">
        <f>SUM(B9:B$22)/B$23</f>
        <v>1</v>
      </c>
      <c r="H9" s="52">
        <f>SUM(C9:C$22)/C$23</f>
        <v>0.99817101051668955</v>
      </c>
      <c r="I9" s="52">
        <f>SUM(D9:D$22)/D$23</f>
        <v>0.99819331526648603</v>
      </c>
      <c r="J9" s="228">
        <f t="shared" ref="J9:J22" si="2">G9-H9</f>
        <v>1.8289894833104503E-3</v>
      </c>
    </row>
    <row r="10" spans="1:10" x14ac:dyDescent="0.25">
      <c r="A10" s="110" t="s">
        <v>80</v>
      </c>
      <c r="B10" s="111">
        <v>3</v>
      </c>
      <c r="C10" s="111">
        <v>212</v>
      </c>
      <c r="D10" s="111">
        <v>215</v>
      </c>
      <c r="E10" s="52">
        <f t="shared" si="0"/>
        <v>1.3953488372093023E-2</v>
      </c>
      <c r="F10" s="52">
        <f t="shared" si="1"/>
        <v>9.7109304426377593E-2</v>
      </c>
      <c r="G10" s="52">
        <f>SUM(B10:B$22)/B$23</f>
        <v>1</v>
      </c>
      <c r="H10" s="52">
        <f>SUM(C10:C$22)/C$23</f>
        <v>0.97942386831275718</v>
      </c>
      <c r="I10" s="52">
        <f>SUM(D10:D$22)/D$23</f>
        <v>0.97967479674796742</v>
      </c>
      <c r="J10" s="228">
        <f t="shared" si="2"/>
        <v>2.0576131687242816E-2</v>
      </c>
    </row>
    <row r="11" spans="1:10" x14ac:dyDescent="0.25">
      <c r="A11" s="110" t="s">
        <v>176</v>
      </c>
      <c r="B11" s="111"/>
      <c r="C11" s="111">
        <v>100</v>
      </c>
      <c r="D11" s="111">
        <v>100</v>
      </c>
      <c r="E11" s="52">
        <f t="shared" si="0"/>
        <v>0</v>
      </c>
      <c r="F11" s="52">
        <f t="shared" si="1"/>
        <v>4.5167118337850046E-2</v>
      </c>
      <c r="G11" s="52">
        <f>SUM(B11:B$22)/B$23</f>
        <v>0.88888888888888884</v>
      </c>
      <c r="H11" s="52">
        <f>SUM(C11:C$22)/C$23</f>
        <v>0.88248742569730221</v>
      </c>
      <c r="I11" s="52">
        <f>SUM(D11:D$22)/D$23</f>
        <v>0.88256549232158987</v>
      </c>
      <c r="J11" s="228">
        <f t="shared" si="2"/>
        <v>6.4014631915866316E-3</v>
      </c>
    </row>
    <row r="12" spans="1:10" x14ac:dyDescent="0.25">
      <c r="A12" s="110" t="s">
        <v>79</v>
      </c>
      <c r="B12" s="111">
        <v>3</v>
      </c>
      <c r="C12" s="111">
        <v>310</v>
      </c>
      <c r="D12" s="111">
        <v>313</v>
      </c>
      <c r="E12" s="52">
        <f t="shared" si="0"/>
        <v>9.5846645367412137E-3</v>
      </c>
      <c r="F12" s="52">
        <f t="shared" si="1"/>
        <v>0.14137308039747065</v>
      </c>
      <c r="G12" s="52">
        <f>SUM(B12:B$22)/B$23</f>
        <v>0.88888888888888884</v>
      </c>
      <c r="H12" s="52">
        <f>SUM(C12:C$22)/C$23</f>
        <v>0.83676268861454051</v>
      </c>
      <c r="I12" s="52">
        <f>SUM(D12:D$22)/D$23</f>
        <v>0.83739837398373984</v>
      </c>
      <c r="J12" s="228">
        <f t="shared" si="2"/>
        <v>5.2126200274348333E-2</v>
      </c>
    </row>
    <row r="13" spans="1:10" x14ac:dyDescent="0.25">
      <c r="A13" s="110" t="s">
        <v>78</v>
      </c>
      <c r="B13" s="111">
        <v>3</v>
      </c>
      <c r="C13" s="111">
        <v>390</v>
      </c>
      <c r="D13" s="111">
        <v>393</v>
      </c>
      <c r="E13" s="52">
        <f t="shared" si="0"/>
        <v>7.6335877862595417E-3</v>
      </c>
      <c r="F13" s="52">
        <f t="shared" si="1"/>
        <v>0.17750677506775067</v>
      </c>
      <c r="G13" s="52">
        <f>SUM(B13:B$22)/B$23</f>
        <v>0.77777777777777779</v>
      </c>
      <c r="H13" s="52">
        <f>SUM(C13:C$22)/C$23</f>
        <v>0.695016003657979</v>
      </c>
      <c r="I13" s="52">
        <f>SUM(D13:D$22)/D$23</f>
        <v>0.69602529358626919</v>
      </c>
      <c r="J13" s="228">
        <f t="shared" si="2"/>
        <v>8.2761774119798792E-2</v>
      </c>
    </row>
    <row r="14" spans="1:10" x14ac:dyDescent="0.25">
      <c r="A14" s="110" t="s">
        <v>77</v>
      </c>
      <c r="B14" s="111">
        <v>2</v>
      </c>
      <c r="C14" s="111">
        <v>446</v>
      </c>
      <c r="D14" s="111">
        <v>448</v>
      </c>
      <c r="E14" s="52">
        <f t="shared" si="0"/>
        <v>4.464285714285714E-3</v>
      </c>
      <c r="F14" s="52">
        <f t="shared" si="1"/>
        <v>0.20234869015356821</v>
      </c>
      <c r="G14" s="52">
        <f>SUM(B14:B$22)/B$23</f>
        <v>0.66666666666666663</v>
      </c>
      <c r="H14" s="52">
        <f>SUM(C14:C$22)/C$23</f>
        <v>0.51668952903520804</v>
      </c>
      <c r="I14" s="52">
        <f>SUM(D14:D$22)/D$23</f>
        <v>0.51851851851851849</v>
      </c>
      <c r="J14" s="228">
        <f t="shared" si="2"/>
        <v>0.14997713763145859</v>
      </c>
    </row>
    <row r="15" spans="1:10" x14ac:dyDescent="0.25">
      <c r="A15" s="110" t="s">
        <v>76</v>
      </c>
      <c r="B15" s="111">
        <v>12</v>
      </c>
      <c r="C15" s="111">
        <v>357</v>
      </c>
      <c r="D15" s="111">
        <v>369</v>
      </c>
      <c r="E15" s="52">
        <f t="shared" si="0"/>
        <v>3.2520325203252036E-2</v>
      </c>
      <c r="F15" s="52">
        <f t="shared" si="1"/>
        <v>0.16666666666666666</v>
      </c>
      <c r="G15" s="52">
        <f>SUM(B15:B$22)/B$23</f>
        <v>0.59259259259259256</v>
      </c>
      <c r="H15" s="52">
        <f>SUM(C15:C$22)/C$23</f>
        <v>0.31275720164609055</v>
      </c>
      <c r="I15" s="52">
        <f>SUM(D15:D$22)/D$23</f>
        <v>0.31616982836495033</v>
      </c>
      <c r="J15" s="228">
        <f t="shared" si="2"/>
        <v>0.27983539094650201</v>
      </c>
    </row>
    <row r="16" spans="1:10" x14ac:dyDescent="0.25">
      <c r="A16" s="110" t="s">
        <v>75</v>
      </c>
      <c r="B16" s="111">
        <v>1</v>
      </c>
      <c r="C16" s="111">
        <v>175</v>
      </c>
      <c r="D16" s="111">
        <v>176</v>
      </c>
      <c r="E16" s="52">
        <f t="shared" si="0"/>
        <v>5.681818181818182E-3</v>
      </c>
      <c r="F16" s="52">
        <f t="shared" si="1"/>
        <v>7.9494128274616077E-2</v>
      </c>
      <c r="G16" s="52">
        <f>SUM(B16:B$22)/B$23</f>
        <v>0.14814814814814814</v>
      </c>
      <c r="H16" s="52">
        <f>SUM(C16:C$22)/C$23</f>
        <v>0.14951989026063101</v>
      </c>
      <c r="I16" s="52">
        <f>SUM(D16:D$22)/D$23</f>
        <v>0.14950316169828365</v>
      </c>
      <c r="J16" s="228">
        <f t="shared" si="2"/>
        <v>-1.3717421124828655E-3</v>
      </c>
    </row>
    <row r="17" spans="1:17" x14ac:dyDescent="0.25">
      <c r="A17" s="110" t="s">
        <v>74</v>
      </c>
      <c r="B17" s="111">
        <v>1</v>
      </c>
      <c r="C17" s="111">
        <v>109</v>
      </c>
      <c r="D17" s="111">
        <v>110</v>
      </c>
      <c r="E17" s="52">
        <f t="shared" si="0"/>
        <v>9.0909090909090905E-3</v>
      </c>
      <c r="F17" s="52">
        <f t="shared" si="1"/>
        <v>4.9683830171635052E-2</v>
      </c>
      <c r="G17" s="52">
        <f>SUM(B17:B$22)/B$23</f>
        <v>0.1111111111111111</v>
      </c>
      <c r="H17" s="52">
        <f>SUM(C17:C$22)/C$23</f>
        <v>6.9501600365797903E-2</v>
      </c>
      <c r="I17" s="52">
        <f>SUM(D17:D$22)/D$23</f>
        <v>7.0009033423667572E-2</v>
      </c>
      <c r="J17" s="228">
        <f t="shared" si="2"/>
        <v>4.1609510745313202E-2</v>
      </c>
    </row>
    <row r="18" spans="1:17" x14ac:dyDescent="0.25">
      <c r="A18" s="110" t="s">
        <v>73</v>
      </c>
      <c r="B18" s="111">
        <v>1</v>
      </c>
      <c r="C18" s="111">
        <v>34</v>
      </c>
      <c r="D18" s="111">
        <v>35</v>
      </c>
      <c r="E18" s="52">
        <f t="shared" si="0"/>
        <v>2.8571428571428571E-2</v>
      </c>
      <c r="F18" s="52">
        <f t="shared" si="1"/>
        <v>1.5808491418247517E-2</v>
      </c>
      <c r="G18" s="52">
        <f>SUM(B18:B$22)/B$23</f>
        <v>7.407407407407407E-2</v>
      </c>
      <c r="H18" s="52">
        <f>SUM(C18:C$22)/C$23</f>
        <v>1.9661636945587563E-2</v>
      </c>
      <c r="I18" s="52">
        <f>SUM(D18:D$22)/D$23</f>
        <v>2.032520325203252E-2</v>
      </c>
      <c r="J18" s="228">
        <f t="shared" si="2"/>
        <v>5.4412437128486507E-2</v>
      </c>
    </row>
    <row r="19" spans="1:17" x14ac:dyDescent="0.25">
      <c r="A19" s="110" t="s">
        <v>72</v>
      </c>
      <c r="B19" s="111">
        <v>1</v>
      </c>
      <c r="C19" s="111">
        <v>5</v>
      </c>
      <c r="D19" s="111">
        <v>6</v>
      </c>
      <c r="E19" s="52">
        <f t="shared" si="0"/>
        <v>0.16666666666666666</v>
      </c>
      <c r="F19" s="52">
        <f t="shared" si="1"/>
        <v>2.7100271002710027E-3</v>
      </c>
      <c r="G19" s="52">
        <f>SUM(B19:B$22)/B$23</f>
        <v>3.7037037037037035E-2</v>
      </c>
      <c r="H19" s="52">
        <f>SUM(C19:C$22)/C$23</f>
        <v>4.11522633744856E-3</v>
      </c>
      <c r="I19" s="52">
        <f>SUM(D19:D$22)/D$23</f>
        <v>4.5167118337850042E-3</v>
      </c>
      <c r="J19" s="228">
        <f t="shared" si="2"/>
        <v>3.2921810699588473E-2</v>
      </c>
    </row>
    <row r="20" spans="1:17" x14ac:dyDescent="0.25">
      <c r="A20" s="110" t="s">
        <v>71</v>
      </c>
      <c r="B20" s="111"/>
      <c r="C20" s="111">
        <v>2</v>
      </c>
      <c r="D20" s="111">
        <v>2</v>
      </c>
      <c r="E20" s="52">
        <f t="shared" si="0"/>
        <v>0</v>
      </c>
      <c r="F20" s="52">
        <f t="shared" si="1"/>
        <v>9.0334236675700087E-4</v>
      </c>
      <c r="G20" s="52">
        <f>SUM(B20:B$22)/B$23</f>
        <v>0</v>
      </c>
      <c r="H20" s="52">
        <f>SUM(C20:C$22)/C$23</f>
        <v>1.8289894833104709E-3</v>
      </c>
      <c r="I20" s="52">
        <f>SUM(D20:D$22)/D$23</f>
        <v>1.8066847335140017E-3</v>
      </c>
      <c r="J20" s="228">
        <f t="shared" si="2"/>
        <v>-1.8289894833104709E-3</v>
      </c>
    </row>
    <row r="21" spans="1:17" x14ac:dyDescent="0.25">
      <c r="A21" s="110" t="s">
        <v>70</v>
      </c>
      <c r="B21" s="111"/>
      <c r="C21" s="111">
        <v>1</v>
      </c>
      <c r="D21" s="111">
        <v>1</v>
      </c>
      <c r="E21" s="52">
        <f t="shared" si="0"/>
        <v>0</v>
      </c>
      <c r="F21" s="52">
        <f t="shared" si="1"/>
        <v>4.5167118337850043E-4</v>
      </c>
      <c r="G21" s="52">
        <f>SUM(B21:B$22)/B$23</f>
        <v>0</v>
      </c>
      <c r="H21" s="52">
        <f>SUM(C21:C$22)/C$23</f>
        <v>9.1449474165523545E-4</v>
      </c>
      <c r="I21" s="52">
        <f>SUM(D21:D$22)/D$23</f>
        <v>9.0334236675700087E-4</v>
      </c>
      <c r="J21" s="228">
        <f t="shared" si="2"/>
        <v>-9.1449474165523545E-4</v>
      </c>
    </row>
    <row r="22" spans="1:17" x14ac:dyDescent="0.25">
      <c r="A22" s="110" t="s">
        <v>69</v>
      </c>
      <c r="B22" s="111"/>
      <c r="C22" s="111">
        <v>1</v>
      </c>
      <c r="D22" s="111">
        <v>1</v>
      </c>
      <c r="E22" s="52">
        <f>B22/D22</f>
        <v>0</v>
      </c>
      <c r="F22" s="52">
        <f t="shared" si="1"/>
        <v>4.5167118337850043E-4</v>
      </c>
      <c r="G22" s="52">
        <f>SUM(B22:B$22)/B$23</f>
        <v>0</v>
      </c>
      <c r="H22" s="52">
        <f>SUM(C22:C$22)/C$23</f>
        <v>4.5724737082761773E-4</v>
      </c>
      <c r="I22" s="52">
        <f>SUM(D22:D$22)/D$23</f>
        <v>4.5167118337850043E-4</v>
      </c>
      <c r="J22" s="228">
        <f t="shared" si="2"/>
        <v>-4.5724737082761773E-4</v>
      </c>
    </row>
    <row r="23" spans="1:17" x14ac:dyDescent="0.25">
      <c r="A23" s="110" t="s">
        <v>167</v>
      </c>
      <c r="B23" s="111">
        <v>27</v>
      </c>
      <c r="C23" s="111">
        <v>2187</v>
      </c>
      <c r="D23" s="111">
        <v>2214</v>
      </c>
      <c r="E23" s="52">
        <f>B23/D23</f>
        <v>1.2195121951219513E-2</v>
      </c>
      <c r="F23" s="52">
        <f t="shared" si="1"/>
        <v>1</v>
      </c>
      <c r="J23" s="228">
        <f>MAX(J8:J22)</f>
        <v>0.27983539094650201</v>
      </c>
    </row>
    <row r="24" spans="1:17" x14ac:dyDescent="0.25">
      <c r="A24" s="110"/>
      <c r="B24" s="111"/>
      <c r="C24" s="111"/>
      <c r="D24" s="111"/>
      <c r="E24" s="52"/>
    </row>
    <row r="25" spans="1:17" x14ac:dyDescent="0.25">
      <c r="A25" s="95" t="s">
        <v>177</v>
      </c>
      <c r="B25" s="96" t="s">
        <v>248</v>
      </c>
      <c r="C25" s="97"/>
      <c r="G25" s="98" t="s">
        <v>179</v>
      </c>
      <c r="H25" s="98"/>
      <c r="I25" s="98"/>
      <c r="J25" s="98"/>
      <c r="K25" s="98"/>
      <c r="M25" s="98" t="s">
        <v>180</v>
      </c>
      <c r="N25" s="98"/>
      <c r="O25" s="98"/>
      <c r="P25" s="98"/>
      <c r="Q25" s="98"/>
    </row>
    <row r="26" spans="1:17" x14ac:dyDescent="0.25">
      <c r="B26" s="97" t="s">
        <v>192</v>
      </c>
      <c r="C26" s="97">
        <v>450</v>
      </c>
      <c r="G26" s="99"/>
      <c r="H26" s="248" t="s">
        <v>181</v>
      </c>
      <c r="I26" s="248"/>
      <c r="J26" s="248"/>
      <c r="K26" s="99"/>
      <c r="M26" s="99"/>
      <c r="N26" s="248" t="s">
        <v>181</v>
      </c>
      <c r="O26" s="248"/>
      <c r="P26" s="248"/>
      <c r="Q26" s="99"/>
    </row>
    <row r="27" spans="1:17" x14ac:dyDescent="0.25">
      <c r="B27" s="97" t="s">
        <v>193</v>
      </c>
      <c r="C27" s="100">
        <f>H15</f>
        <v>0.31275720164609055</v>
      </c>
      <c r="G27" s="101" t="s">
        <v>182</v>
      </c>
      <c r="H27" s="101" t="s">
        <v>183</v>
      </c>
      <c r="I27" s="101" t="s">
        <v>157</v>
      </c>
      <c r="J27" s="101" t="s">
        <v>184</v>
      </c>
      <c r="K27" s="101" t="s">
        <v>167</v>
      </c>
      <c r="M27" s="101" t="s">
        <v>182</v>
      </c>
      <c r="N27" s="101" t="s">
        <v>183</v>
      </c>
      <c r="O27" s="101" t="s">
        <v>157</v>
      </c>
      <c r="P27" s="101" t="s">
        <v>184</v>
      </c>
      <c r="Q27" s="101" t="s">
        <v>167</v>
      </c>
    </row>
    <row r="28" spans="1:17" x14ac:dyDescent="0.25">
      <c r="B28" s="97" t="s">
        <v>194</v>
      </c>
      <c r="C28" s="100">
        <f>G15</f>
        <v>0.59259259259259256</v>
      </c>
      <c r="G28" s="102" t="s">
        <v>183</v>
      </c>
      <c r="H28" s="103">
        <f>N28/$K$31</f>
        <v>0.15644956827477338</v>
      </c>
      <c r="I28" s="103">
        <f t="shared" ref="I28:K30" si="3">O28/$K$31</f>
        <v>6.5775311535793732E-2</v>
      </c>
      <c r="J28" s="103">
        <f t="shared" si="3"/>
        <v>0.40589346791360714</v>
      </c>
      <c r="K28" s="103">
        <f t="shared" si="3"/>
        <v>0.62811834772417419</v>
      </c>
      <c r="M28" s="102" t="s">
        <v>183</v>
      </c>
      <c r="N28" s="104">
        <v>6541</v>
      </c>
      <c r="O28" s="104">
        <v>2750</v>
      </c>
      <c r="P28" s="104">
        <v>16970</v>
      </c>
      <c r="Q28" s="105">
        <v>26261</v>
      </c>
    </row>
    <row r="29" spans="1:17" x14ac:dyDescent="0.25">
      <c r="B29" s="97" t="s">
        <v>185</v>
      </c>
      <c r="C29" s="103">
        <f>E23*(1-C28)</f>
        <v>4.9683830171635057E-3</v>
      </c>
      <c r="G29" s="102" t="s">
        <v>157</v>
      </c>
      <c r="H29" s="103">
        <f t="shared" ref="H29:H30" si="4">N29/$K$31</f>
        <v>8.9693606639718714E-3</v>
      </c>
      <c r="I29" s="103">
        <f t="shared" si="3"/>
        <v>2.2746298643832669E-2</v>
      </c>
      <c r="J29" s="103">
        <f t="shared" si="3"/>
        <v>2.3344256021430792E-2</v>
      </c>
      <c r="K29" s="103">
        <f t="shared" si="3"/>
        <v>5.5059915329235334E-2</v>
      </c>
      <c r="M29" s="102" t="s">
        <v>157</v>
      </c>
      <c r="N29" s="104">
        <v>375</v>
      </c>
      <c r="O29" s="104">
        <v>951</v>
      </c>
      <c r="P29" s="104">
        <v>976</v>
      </c>
      <c r="Q29" s="105">
        <v>2302</v>
      </c>
    </row>
    <row r="30" spans="1:17" x14ac:dyDescent="0.25">
      <c r="B30" s="97" t="s">
        <v>186</v>
      </c>
      <c r="C30" s="103">
        <f>H30*C27</f>
        <v>1.6562090565295617E-2</v>
      </c>
      <c r="G30" s="102" t="s">
        <v>184</v>
      </c>
      <c r="H30" s="103">
        <f t="shared" si="4"/>
        <v>5.2955105360089932E-2</v>
      </c>
      <c r="I30" s="103">
        <f t="shared" si="3"/>
        <v>8.3714032863737471E-3</v>
      </c>
      <c r="J30" s="103">
        <f t="shared" si="3"/>
        <v>0.25549522830012678</v>
      </c>
      <c r="K30" s="103">
        <f t="shared" si="3"/>
        <v>0.31682173694659044</v>
      </c>
      <c r="M30" s="102" t="s">
        <v>184</v>
      </c>
      <c r="N30" s="104">
        <v>2214</v>
      </c>
      <c r="O30" s="104">
        <v>350</v>
      </c>
      <c r="P30" s="104">
        <v>10682</v>
      </c>
      <c r="Q30" s="105">
        <v>13246</v>
      </c>
    </row>
    <row r="31" spans="1:17" x14ac:dyDescent="0.25">
      <c r="B31" s="97" t="s">
        <v>187</v>
      </c>
      <c r="C31" s="103">
        <f>C28*H38</f>
        <v>8.2987551867219917E-3</v>
      </c>
      <c r="G31" s="106" t="s">
        <v>167</v>
      </c>
      <c r="H31" s="107">
        <v>9130</v>
      </c>
      <c r="I31" s="107">
        <v>4051</v>
      </c>
      <c r="J31" s="107">
        <v>28628</v>
      </c>
      <c r="K31" s="107">
        <v>41809</v>
      </c>
      <c r="M31" s="106" t="s">
        <v>167</v>
      </c>
      <c r="N31" s="107">
        <v>9130</v>
      </c>
      <c r="O31" s="107">
        <v>4051</v>
      </c>
      <c r="P31" s="107">
        <v>28628</v>
      </c>
      <c r="Q31" s="107">
        <v>41809</v>
      </c>
    </row>
    <row r="32" spans="1:17" x14ac:dyDescent="0.25">
      <c r="B32" s="97" t="s">
        <v>188</v>
      </c>
      <c r="C32" s="97">
        <v>16</v>
      </c>
    </row>
    <row r="33" spans="2:17" x14ac:dyDescent="0.25">
      <c r="B33" s="97" t="s">
        <v>189</v>
      </c>
      <c r="C33" s="97">
        <v>684</v>
      </c>
      <c r="G33" s="98" t="s">
        <v>190</v>
      </c>
      <c r="H33" s="98"/>
      <c r="I33" s="98"/>
      <c r="J33" s="98"/>
      <c r="K33" s="98"/>
      <c r="M33" s="98" t="s">
        <v>190</v>
      </c>
      <c r="N33" s="98"/>
      <c r="O33" s="98"/>
      <c r="P33" s="98"/>
      <c r="Q33" s="98"/>
    </row>
    <row r="34" spans="2:17" x14ac:dyDescent="0.25">
      <c r="G34" s="99"/>
      <c r="H34" s="248" t="s">
        <v>191</v>
      </c>
      <c r="I34" s="248"/>
      <c r="J34" s="248"/>
      <c r="K34" s="99"/>
      <c r="M34" s="99"/>
      <c r="N34" s="248" t="s">
        <v>191</v>
      </c>
      <c r="O34" s="248"/>
      <c r="P34" s="248"/>
      <c r="Q34" s="99"/>
    </row>
    <row r="35" spans="2:17" x14ac:dyDescent="0.25">
      <c r="G35" s="101" t="s">
        <v>182</v>
      </c>
      <c r="H35" s="101" t="s">
        <v>183</v>
      </c>
      <c r="I35" s="101" t="s">
        <v>157</v>
      </c>
      <c r="J35" s="101" t="s">
        <v>184</v>
      </c>
      <c r="K35" s="101" t="s">
        <v>167</v>
      </c>
      <c r="M35" s="101" t="s">
        <v>182</v>
      </c>
      <c r="N35" s="101" t="s">
        <v>183</v>
      </c>
      <c r="O35" s="101" t="s">
        <v>157</v>
      </c>
      <c r="P35" s="101" t="s">
        <v>184</v>
      </c>
      <c r="Q35" s="101" t="s">
        <v>167</v>
      </c>
    </row>
    <row r="36" spans="2:17" x14ac:dyDescent="0.25">
      <c r="G36" s="102" t="s">
        <v>183</v>
      </c>
      <c r="H36" s="103">
        <f>N36/$Q$39</f>
        <v>1.970954356846473E-2</v>
      </c>
      <c r="I36" s="103">
        <f t="shared" ref="I36:K38" si="5">O36/$Q$39</f>
        <v>3.7863070539419084E-2</v>
      </c>
      <c r="J36" s="103">
        <f t="shared" si="5"/>
        <v>0.17842323651452283</v>
      </c>
      <c r="K36" s="103">
        <f t="shared" si="5"/>
        <v>0.23599585062240663</v>
      </c>
      <c r="M36" s="102" t="s">
        <v>183</v>
      </c>
      <c r="N36" s="104">
        <v>38</v>
      </c>
      <c r="O36" s="104">
        <v>73</v>
      </c>
      <c r="P36" s="104">
        <v>344</v>
      </c>
      <c r="Q36" s="105">
        <v>455</v>
      </c>
    </row>
    <row r="37" spans="2:17" x14ac:dyDescent="0.25">
      <c r="G37" s="102" t="s">
        <v>157</v>
      </c>
      <c r="H37" s="103">
        <f t="shared" ref="H37:H38" si="6">N37/$Q$39</f>
        <v>2.5933609958506223E-3</v>
      </c>
      <c r="I37" s="103">
        <f t="shared" si="5"/>
        <v>1.8153526970954358E-2</v>
      </c>
      <c r="J37" s="103">
        <f t="shared" si="5"/>
        <v>4.9273858921161824E-2</v>
      </c>
      <c r="K37" s="103">
        <f t="shared" si="5"/>
        <v>7.0020746887966806E-2</v>
      </c>
      <c r="M37" s="102" t="s">
        <v>157</v>
      </c>
      <c r="N37" s="104">
        <v>5</v>
      </c>
      <c r="O37" s="104">
        <v>35</v>
      </c>
      <c r="P37" s="104">
        <v>95</v>
      </c>
      <c r="Q37" s="105">
        <v>135</v>
      </c>
    </row>
    <row r="38" spans="2:17" x14ac:dyDescent="0.25">
      <c r="G38" s="102" t="s">
        <v>184</v>
      </c>
      <c r="H38" s="103">
        <f t="shared" si="6"/>
        <v>1.4004149377593362E-2</v>
      </c>
      <c r="I38" s="103">
        <f t="shared" si="5"/>
        <v>1.4004149377593362E-2</v>
      </c>
      <c r="J38" s="103">
        <f t="shared" si="5"/>
        <v>0.6659751037344398</v>
      </c>
      <c r="K38" s="103">
        <f t="shared" si="5"/>
        <v>0.69398340248962653</v>
      </c>
      <c r="M38" s="102" t="s">
        <v>184</v>
      </c>
      <c r="N38" s="104">
        <v>27</v>
      </c>
      <c r="O38" s="104">
        <v>27</v>
      </c>
      <c r="P38" s="104">
        <v>1284</v>
      </c>
      <c r="Q38" s="105">
        <v>1338</v>
      </c>
    </row>
    <row r="39" spans="2:17" x14ac:dyDescent="0.25">
      <c r="G39" s="106" t="s">
        <v>167</v>
      </c>
      <c r="H39" s="107">
        <v>70</v>
      </c>
      <c r="I39" s="107">
        <v>135</v>
      </c>
      <c r="J39" s="107">
        <v>1723</v>
      </c>
      <c r="K39" s="107">
        <v>1928</v>
      </c>
      <c r="M39" s="106" t="s">
        <v>167</v>
      </c>
      <c r="N39" s="107">
        <v>70</v>
      </c>
      <c r="O39" s="107">
        <v>135</v>
      </c>
      <c r="P39" s="107">
        <v>1723</v>
      </c>
      <c r="Q39" s="107">
        <v>1928</v>
      </c>
    </row>
  </sheetData>
  <mergeCells count="4">
    <mergeCell ref="H26:J26"/>
    <mergeCell ref="N26:P26"/>
    <mergeCell ref="H34:J34"/>
    <mergeCell ref="N34:P34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opLeftCell="A16" workbookViewId="0">
      <selection activeCell="C28" sqref="C28"/>
    </sheetView>
  </sheetViews>
  <sheetFormatPr defaultColWidth="8.7265625" defaultRowHeight="14" x14ac:dyDescent="0.25"/>
  <cols>
    <col min="1" max="1" width="20.08984375" style="54" customWidth="1"/>
    <col min="2" max="2" width="21.453125" style="54" customWidth="1"/>
    <col min="3" max="3" width="6.453125" style="54" customWidth="1"/>
    <col min="4" max="4" width="5.453125" style="54" customWidth="1"/>
    <col min="5" max="5" width="8.90625" style="54" bestFit="1" customWidth="1"/>
    <col min="6" max="6" width="9.6328125" style="54" bestFit="1" customWidth="1"/>
    <col min="7" max="7" width="9.90625" style="54" bestFit="1" customWidth="1"/>
    <col min="8" max="9" width="11" style="54" bestFit="1" customWidth="1"/>
    <col min="10" max="10" width="7.453125" style="54" bestFit="1" customWidth="1"/>
    <col min="11" max="16384" width="8.7265625" style="54"/>
  </cols>
  <sheetData>
    <row r="1" spans="1:10" x14ac:dyDescent="0.25">
      <c r="A1" s="108" t="s">
        <v>156</v>
      </c>
      <c r="B1" s="54" t="s">
        <v>157</v>
      </c>
    </row>
    <row r="2" spans="1:10" x14ac:dyDescent="0.25">
      <c r="A2" s="108" t="s">
        <v>158</v>
      </c>
      <c r="B2" s="54" t="s">
        <v>157</v>
      </c>
    </row>
    <row r="3" spans="1:10" x14ac:dyDescent="0.25">
      <c r="A3" s="108" t="s">
        <v>159</v>
      </c>
      <c r="B3" s="54" t="s">
        <v>160</v>
      </c>
    </row>
    <row r="4" spans="1:10" x14ac:dyDescent="0.25">
      <c r="A4" s="108" t="s">
        <v>161</v>
      </c>
      <c r="B4" s="54" t="s">
        <v>160</v>
      </c>
    </row>
    <row r="6" spans="1:10" x14ac:dyDescent="0.25">
      <c r="A6" s="108" t="s">
        <v>162</v>
      </c>
      <c r="B6" s="108" t="s">
        <v>163</v>
      </c>
    </row>
    <row r="7" spans="1:10" x14ac:dyDescent="0.25">
      <c r="A7" s="108" t="s">
        <v>164</v>
      </c>
      <c r="B7" s="54" t="s">
        <v>165</v>
      </c>
      <c r="C7" s="54" t="s">
        <v>166</v>
      </c>
      <c r="D7" s="54" t="s">
        <v>167</v>
      </c>
      <c r="E7" s="41" t="s">
        <v>168</v>
      </c>
      <c r="F7" s="41" t="s">
        <v>169</v>
      </c>
      <c r="G7" s="41" t="s">
        <v>170</v>
      </c>
      <c r="H7" s="41" t="s">
        <v>171</v>
      </c>
      <c r="I7" s="41" t="s">
        <v>172</v>
      </c>
      <c r="J7" s="128" t="s">
        <v>173</v>
      </c>
    </row>
    <row r="8" spans="1:10" x14ac:dyDescent="0.25">
      <c r="A8" s="93" t="s">
        <v>174</v>
      </c>
      <c r="B8" s="94"/>
      <c r="C8" s="94">
        <v>3</v>
      </c>
      <c r="D8" s="94">
        <v>3</v>
      </c>
      <c r="E8" s="52">
        <f>B8/D8</f>
        <v>0</v>
      </c>
      <c r="F8" s="52">
        <f>D8/D$22</f>
        <v>3.1545741324921135E-3</v>
      </c>
      <c r="G8" s="52">
        <f>SUM(B8:B$21)/B$22</f>
        <v>1</v>
      </c>
      <c r="H8" s="52">
        <f>SUM(C8:C$21)/C$22</f>
        <v>1</v>
      </c>
      <c r="I8" s="52">
        <f>SUM(D8:D$21)/D$22</f>
        <v>1</v>
      </c>
      <c r="J8" s="129">
        <f>G8-H8</f>
        <v>0</v>
      </c>
    </row>
    <row r="9" spans="1:10" x14ac:dyDescent="0.25">
      <c r="A9" s="93" t="s">
        <v>175</v>
      </c>
      <c r="B9" s="94"/>
      <c r="C9" s="94">
        <v>21</v>
      </c>
      <c r="D9" s="94">
        <v>21</v>
      </c>
      <c r="E9" s="52">
        <f t="shared" ref="E9:E22" si="0">B9/D9</f>
        <v>0</v>
      </c>
      <c r="F9" s="52">
        <f t="shared" ref="F9:F22" si="1">D9/D$22</f>
        <v>2.2082018927444796E-2</v>
      </c>
      <c r="G9" s="52">
        <f>SUM(B9:B$21)/B$22</f>
        <v>1</v>
      </c>
      <c r="H9" s="52">
        <f>SUM(C9:C$21)/C$22</f>
        <v>0.99672489082969429</v>
      </c>
      <c r="I9" s="52">
        <f>SUM(D9:D$21)/D$22</f>
        <v>0.99684542586750791</v>
      </c>
      <c r="J9" s="129">
        <f t="shared" ref="J9:J21" si="2">G9-H9</f>
        <v>3.2751091703057122E-3</v>
      </c>
    </row>
    <row r="10" spans="1:10" x14ac:dyDescent="0.25">
      <c r="A10" s="93" t="s">
        <v>80</v>
      </c>
      <c r="B10" s="94">
        <v>2</v>
      </c>
      <c r="C10" s="94">
        <v>72</v>
      </c>
      <c r="D10" s="94">
        <v>74</v>
      </c>
      <c r="E10" s="52">
        <f t="shared" si="0"/>
        <v>2.7027027027027029E-2</v>
      </c>
      <c r="F10" s="52">
        <f t="shared" si="1"/>
        <v>7.7812828601472137E-2</v>
      </c>
      <c r="G10" s="52">
        <f>SUM(B10:B$21)/B$22</f>
        <v>1</v>
      </c>
      <c r="H10" s="52">
        <f>SUM(C10:C$21)/C$22</f>
        <v>0.97379912663755464</v>
      </c>
      <c r="I10" s="52">
        <f>SUM(D10:D$21)/D$22</f>
        <v>0.97476340694006314</v>
      </c>
      <c r="J10" s="129">
        <f t="shared" si="2"/>
        <v>2.6200873362445365E-2</v>
      </c>
    </row>
    <row r="11" spans="1:10" x14ac:dyDescent="0.25">
      <c r="A11" s="93" t="s">
        <v>176</v>
      </c>
      <c r="B11" s="94"/>
      <c r="C11" s="94">
        <v>37</v>
      </c>
      <c r="D11" s="94">
        <v>37</v>
      </c>
      <c r="E11" s="52">
        <f t="shared" si="0"/>
        <v>0</v>
      </c>
      <c r="F11" s="52">
        <f t="shared" si="1"/>
        <v>3.8906414300736068E-2</v>
      </c>
      <c r="G11" s="52">
        <f>SUM(B11:B$21)/B$22</f>
        <v>0.94285714285714284</v>
      </c>
      <c r="H11" s="52">
        <f>SUM(C11:C$21)/C$22</f>
        <v>0.89519650655021832</v>
      </c>
      <c r="I11" s="52">
        <f>SUM(D11:D$21)/D$22</f>
        <v>0.89695057833859093</v>
      </c>
      <c r="J11" s="129">
        <f t="shared" si="2"/>
        <v>4.766063630692452E-2</v>
      </c>
    </row>
    <row r="12" spans="1:10" x14ac:dyDescent="0.25">
      <c r="A12" s="93" t="s">
        <v>79</v>
      </c>
      <c r="B12" s="94">
        <v>3</v>
      </c>
      <c r="C12" s="94">
        <v>145</v>
      </c>
      <c r="D12" s="94">
        <v>148</v>
      </c>
      <c r="E12" s="52">
        <f t="shared" si="0"/>
        <v>2.0270270270270271E-2</v>
      </c>
      <c r="F12" s="52">
        <f t="shared" si="1"/>
        <v>0.15562565720294427</v>
      </c>
      <c r="G12" s="52">
        <f>SUM(B12:B$21)/B$22</f>
        <v>0.94285714285714284</v>
      </c>
      <c r="H12" s="52">
        <f>SUM(C12:C$21)/C$22</f>
        <v>0.85480349344978168</v>
      </c>
      <c r="I12" s="52">
        <f>SUM(D12:D$21)/D$22</f>
        <v>0.85804416403785488</v>
      </c>
      <c r="J12" s="129">
        <f t="shared" si="2"/>
        <v>8.8053649407361156E-2</v>
      </c>
    </row>
    <row r="13" spans="1:10" x14ac:dyDescent="0.25">
      <c r="A13" s="93" t="s">
        <v>78</v>
      </c>
      <c r="B13" s="94">
        <v>5</v>
      </c>
      <c r="C13" s="94">
        <v>146</v>
      </c>
      <c r="D13" s="94">
        <v>151</v>
      </c>
      <c r="E13" s="52">
        <f t="shared" si="0"/>
        <v>3.3112582781456956E-2</v>
      </c>
      <c r="F13" s="52">
        <f t="shared" si="1"/>
        <v>0.15878023133543639</v>
      </c>
      <c r="G13" s="52">
        <f>SUM(B13:B$21)/B$22</f>
        <v>0.8571428571428571</v>
      </c>
      <c r="H13" s="52">
        <f>SUM(C13:C$21)/C$22</f>
        <v>0.69650655021834063</v>
      </c>
      <c r="I13" s="52">
        <f>SUM(D13:D$21)/D$22</f>
        <v>0.70241850683491058</v>
      </c>
      <c r="J13" s="129">
        <f t="shared" si="2"/>
        <v>0.16063630692451647</v>
      </c>
    </row>
    <row r="14" spans="1:10" x14ac:dyDescent="0.25">
      <c r="A14" s="93" t="s">
        <v>77</v>
      </c>
      <c r="B14" s="94">
        <v>9</v>
      </c>
      <c r="C14" s="94">
        <v>190</v>
      </c>
      <c r="D14" s="94">
        <v>199</v>
      </c>
      <c r="E14" s="52">
        <f t="shared" si="0"/>
        <v>4.5226130653266333E-2</v>
      </c>
      <c r="F14" s="52">
        <f t="shared" si="1"/>
        <v>0.2092534174553102</v>
      </c>
      <c r="G14" s="52">
        <f>SUM(B14:B$21)/B$22</f>
        <v>0.7142857142857143</v>
      </c>
      <c r="H14" s="52">
        <f>SUM(C14:C$21)/C$22</f>
        <v>0.53711790393013104</v>
      </c>
      <c r="I14" s="52">
        <f>SUM(D14:D$21)/D$22</f>
        <v>0.54363827549947419</v>
      </c>
      <c r="J14" s="129">
        <f t="shared" si="2"/>
        <v>0.17716781035558327</v>
      </c>
    </row>
    <row r="15" spans="1:10" x14ac:dyDescent="0.25">
      <c r="A15" s="93" t="s">
        <v>76</v>
      </c>
      <c r="B15" s="94">
        <v>6</v>
      </c>
      <c r="C15" s="94">
        <v>149</v>
      </c>
      <c r="D15" s="94">
        <v>155</v>
      </c>
      <c r="E15" s="52">
        <f t="shared" si="0"/>
        <v>3.870967741935484E-2</v>
      </c>
      <c r="F15" s="52">
        <f t="shared" si="1"/>
        <v>0.16298633017875921</v>
      </c>
      <c r="G15" s="52">
        <f>SUM(B15:B$21)/B$22</f>
        <v>0.45714285714285713</v>
      </c>
      <c r="H15" s="52">
        <f>SUM(C15:C$21)/C$22</f>
        <v>0.3296943231441048</v>
      </c>
      <c r="I15" s="52">
        <f>SUM(D15:D$21)/D$22</f>
        <v>0.33438485804416401</v>
      </c>
      <c r="J15" s="129">
        <f t="shared" si="2"/>
        <v>0.12744853399875233</v>
      </c>
    </row>
    <row r="16" spans="1:10" x14ac:dyDescent="0.25">
      <c r="A16" s="93" t="s">
        <v>75</v>
      </c>
      <c r="B16" s="94">
        <v>3</v>
      </c>
      <c r="C16" s="94">
        <v>90</v>
      </c>
      <c r="D16" s="94">
        <v>93</v>
      </c>
      <c r="E16" s="52">
        <f t="shared" si="0"/>
        <v>3.2258064516129031E-2</v>
      </c>
      <c r="F16" s="52">
        <f t="shared" si="1"/>
        <v>9.7791798107255523E-2</v>
      </c>
      <c r="G16" s="52">
        <f>SUM(B16:B$21)/B$22</f>
        <v>0.2857142857142857</v>
      </c>
      <c r="H16" s="52">
        <f>SUM(C16:C$21)/C$22</f>
        <v>0.16703056768558952</v>
      </c>
      <c r="I16" s="52">
        <f>SUM(D16:D$21)/D$22</f>
        <v>0.17139852786540483</v>
      </c>
      <c r="J16" s="129">
        <f t="shared" si="2"/>
        <v>0.11868371802869618</v>
      </c>
    </row>
    <row r="17" spans="1:17" x14ac:dyDescent="0.25">
      <c r="A17" s="93" t="s">
        <v>74</v>
      </c>
      <c r="B17" s="94">
        <v>4</v>
      </c>
      <c r="C17" s="94">
        <v>44</v>
      </c>
      <c r="D17" s="94">
        <v>48</v>
      </c>
      <c r="E17" s="52">
        <f t="shared" si="0"/>
        <v>8.3333333333333329E-2</v>
      </c>
      <c r="F17" s="52">
        <f t="shared" si="1"/>
        <v>5.0473186119873815E-2</v>
      </c>
      <c r="G17" s="52">
        <f>SUM(B17:B$21)/B$22</f>
        <v>0.2</v>
      </c>
      <c r="H17" s="52">
        <f>SUM(C17:C$21)/C$22</f>
        <v>6.8777292576419208E-2</v>
      </c>
      <c r="I17" s="52">
        <f>SUM(D17:D$21)/D$22</f>
        <v>7.3606729758149317E-2</v>
      </c>
      <c r="J17" s="129">
        <f t="shared" si="2"/>
        <v>0.1312227074235808</v>
      </c>
    </row>
    <row r="18" spans="1:17" x14ac:dyDescent="0.25">
      <c r="A18" s="93" t="s">
        <v>73</v>
      </c>
      <c r="B18" s="94">
        <v>1</v>
      </c>
      <c r="C18" s="94">
        <v>10</v>
      </c>
      <c r="D18" s="94">
        <v>11</v>
      </c>
      <c r="E18" s="52">
        <f t="shared" si="0"/>
        <v>9.0909090909090912E-2</v>
      </c>
      <c r="F18" s="52">
        <f t="shared" si="1"/>
        <v>1.1566771819137749E-2</v>
      </c>
      <c r="G18" s="52">
        <f>SUM(B18:B$21)/B$22</f>
        <v>8.5714285714285715E-2</v>
      </c>
      <c r="H18" s="52">
        <f>SUM(C18:C$21)/C$22</f>
        <v>2.074235807860262E-2</v>
      </c>
      <c r="I18" s="52">
        <f>SUM(D18:D$21)/D$22</f>
        <v>2.3133543638275498E-2</v>
      </c>
      <c r="J18" s="129">
        <f t="shared" si="2"/>
        <v>6.4971927635683102E-2</v>
      </c>
    </row>
    <row r="19" spans="1:17" x14ac:dyDescent="0.25">
      <c r="A19" s="93" t="s">
        <v>72</v>
      </c>
      <c r="B19" s="94">
        <v>1</v>
      </c>
      <c r="C19" s="94">
        <v>8</v>
      </c>
      <c r="D19" s="94">
        <v>9</v>
      </c>
      <c r="E19" s="52">
        <f t="shared" si="0"/>
        <v>0.1111111111111111</v>
      </c>
      <c r="F19" s="52">
        <f t="shared" si="1"/>
        <v>9.4637223974763408E-3</v>
      </c>
      <c r="G19" s="52">
        <f>SUM(B19:B$21)/B$22</f>
        <v>5.7142857142857141E-2</v>
      </c>
      <c r="H19" s="52">
        <f>SUM(C19:C$21)/C$22</f>
        <v>9.8253275109170309E-3</v>
      </c>
      <c r="I19" s="52">
        <f>SUM(D19:D$21)/D$22</f>
        <v>1.1566771819137749E-2</v>
      </c>
      <c r="J19" s="129">
        <f t="shared" si="2"/>
        <v>4.7317529631940108E-2</v>
      </c>
    </row>
    <row r="20" spans="1:17" x14ac:dyDescent="0.25">
      <c r="A20" s="93" t="s">
        <v>71</v>
      </c>
      <c r="B20" s="94"/>
      <c r="C20" s="94">
        <v>1</v>
      </c>
      <c r="D20" s="94">
        <v>1</v>
      </c>
      <c r="E20" s="52">
        <f t="shared" si="0"/>
        <v>0</v>
      </c>
      <c r="F20" s="52">
        <f t="shared" si="1"/>
        <v>1.0515247108307045E-3</v>
      </c>
      <c r="G20" s="52">
        <f>SUM(B20:B$21)/B$22</f>
        <v>2.8571428571428571E-2</v>
      </c>
      <c r="H20" s="52">
        <f>SUM(C20:C$21)/C$22</f>
        <v>1.0917030567685589E-3</v>
      </c>
      <c r="I20" s="52">
        <f>SUM(D20:D$21)/D$22</f>
        <v>2.103049421661409E-3</v>
      </c>
      <c r="J20" s="129">
        <f t="shared" si="2"/>
        <v>2.7479725514660013E-2</v>
      </c>
    </row>
    <row r="21" spans="1:17" x14ac:dyDescent="0.25">
      <c r="A21" s="93" t="s">
        <v>70</v>
      </c>
      <c r="B21" s="94">
        <v>1</v>
      </c>
      <c r="C21" s="94"/>
      <c r="D21" s="94">
        <v>1</v>
      </c>
      <c r="E21" s="52">
        <f t="shared" si="0"/>
        <v>1</v>
      </c>
      <c r="F21" s="52">
        <f t="shared" si="1"/>
        <v>1.0515247108307045E-3</v>
      </c>
      <c r="G21" s="52">
        <f>SUM(B21:B$21)/B$22</f>
        <v>2.8571428571428571E-2</v>
      </c>
      <c r="H21" s="52">
        <f>SUM(C21:C$21)/C$22</f>
        <v>0</v>
      </c>
      <c r="I21" s="52">
        <f>SUM(D21:D$21)/D$22</f>
        <v>1.0515247108307045E-3</v>
      </c>
      <c r="J21" s="129">
        <f t="shared" si="2"/>
        <v>2.8571428571428571E-2</v>
      </c>
    </row>
    <row r="22" spans="1:17" x14ac:dyDescent="0.25">
      <c r="A22" s="93" t="s">
        <v>167</v>
      </c>
      <c r="B22" s="94">
        <v>35</v>
      </c>
      <c r="C22" s="94">
        <v>916</v>
      </c>
      <c r="D22" s="94">
        <v>951</v>
      </c>
      <c r="E22" s="130">
        <f t="shared" si="0"/>
        <v>3.6803364879074658E-2</v>
      </c>
      <c r="F22" s="130">
        <f t="shared" si="1"/>
        <v>1</v>
      </c>
      <c r="G22" s="127"/>
      <c r="H22" s="127"/>
      <c r="I22" s="127"/>
      <c r="J22" s="129">
        <f>MAX(J8:J21)</f>
        <v>0.17716781035558327</v>
      </c>
    </row>
    <row r="23" spans="1:17" x14ac:dyDescent="0.25">
      <c r="E23" s="52"/>
    </row>
    <row r="24" spans="1:17" x14ac:dyDescent="0.25">
      <c r="A24" s="95" t="s">
        <v>177</v>
      </c>
      <c r="B24" s="96" t="s">
        <v>178</v>
      </c>
      <c r="C24" s="97"/>
      <c r="G24" s="98" t="s">
        <v>179</v>
      </c>
      <c r="H24" s="98"/>
      <c r="I24" s="98"/>
      <c r="J24" s="98"/>
      <c r="K24" s="98"/>
      <c r="M24" s="98" t="s">
        <v>180</v>
      </c>
      <c r="N24" s="98"/>
      <c r="O24" s="98"/>
      <c r="P24" s="98"/>
      <c r="Q24" s="98"/>
    </row>
    <row r="25" spans="1:17" x14ac:dyDescent="0.25">
      <c r="B25" s="97" t="s">
        <v>192</v>
      </c>
      <c r="C25" s="97">
        <v>490</v>
      </c>
      <c r="G25" s="99"/>
      <c r="H25" s="248" t="s">
        <v>181</v>
      </c>
      <c r="I25" s="248"/>
      <c r="J25" s="248"/>
      <c r="K25" s="99"/>
      <c r="M25" s="99"/>
      <c r="N25" s="248" t="s">
        <v>181</v>
      </c>
      <c r="O25" s="248"/>
      <c r="P25" s="248"/>
      <c r="Q25" s="99"/>
    </row>
    <row r="26" spans="1:17" x14ac:dyDescent="0.25">
      <c r="B26" s="97" t="s">
        <v>193</v>
      </c>
      <c r="C26" s="100">
        <f>H14</f>
        <v>0.53711790393013104</v>
      </c>
      <c r="G26" s="101" t="s">
        <v>182</v>
      </c>
      <c r="H26" s="101" t="s">
        <v>183</v>
      </c>
      <c r="I26" s="101" t="s">
        <v>157</v>
      </c>
      <c r="J26" s="101" t="s">
        <v>184</v>
      </c>
      <c r="K26" s="101" t="s">
        <v>167</v>
      </c>
      <c r="M26" s="101" t="s">
        <v>182</v>
      </c>
      <c r="N26" s="101" t="s">
        <v>183</v>
      </c>
      <c r="O26" s="101" t="s">
        <v>157</v>
      </c>
      <c r="P26" s="101" t="s">
        <v>184</v>
      </c>
      <c r="Q26" s="101" t="s">
        <v>167</v>
      </c>
    </row>
    <row r="27" spans="1:17" x14ac:dyDescent="0.25">
      <c r="B27" s="97" t="s">
        <v>194</v>
      </c>
      <c r="C27" s="100">
        <f>G14</f>
        <v>0.7142857142857143</v>
      </c>
      <c r="G27" s="102" t="s">
        <v>183</v>
      </c>
      <c r="H27" s="103">
        <f>N27/$K$30</f>
        <v>0.15644956827477338</v>
      </c>
      <c r="I27" s="103">
        <f t="shared" ref="I27:K29" si="3">O27/$K$30</f>
        <v>6.5775311535793732E-2</v>
      </c>
      <c r="J27" s="103">
        <f t="shared" si="3"/>
        <v>0.40589346791360714</v>
      </c>
      <c r="K27" s="103">
        <f t="shared" si="3"/>
        <v>0.62811834772417419</v>
      </c>
      <c r="M27" s="102" t="s">
        <v>183</v>
      </c>
      <c r="N27" s="104">
        <v>6541</v>
      </c>
      <c r="O27" s="104">
        <v>2750</v>
      </c>
      <c r="P27" s="104">
        <v>16970</v>
      </c>
      <c r="Q27" s="105">
        <v>26261</v>
      </c>
    </row>
    <row r="28" spans="1:17" x14ac:dyDescent="0.25">
      <c r="B28" s="97" t="s">
        <v>185</v>
      </c>
      <c r="C28" s="103">
        <f>E22*(1-C27)</f>
        <v>1.0515247108307044E-2</v>
      </c>
      <c r="G28" s="102" t="s">
        <v>157</v>
      </c>
      <c r="H28" s="103">
        <f t="shared" ref="H28:H29" si="4">N28/$K$30</f>
        <v>8.9693606639718714E-3</v>
      </c>
      <c r="I28" s="103">
        <f t="shared" si="3"/>
        <v>2.2746298643832669E-2</v>
      </c>
      <c r="J28" s="103">
        <f t="shared" si="3"/>
        <v>2.3344256021430792E-2</v>
      </c>
      <c r="K28" s="103">
        <f t="shared" si="3"/>
        <v>5.5059915329235334E-2</v>
      </c>
      <c r="M28" s="102" t="s">
        <v>157</v>
      </c>
      <c r="N28" s="104">
        <v>375</v>
      </c>
      <c r="O28" s="104">
        <v>951</v>
      </c>
      <c r="P28" s="104">
        <v>976</v>
      </c>
      <c r="Q28" s="105">
        <v>2302</v>
      </c>
    </row>
    <row r="29" spans="1:17" x14ac:dyDescent="0.25">
      <c r="B29" s="97" t="s">
        <v>186</v>
      </c>
      <c r="C29" s="103">
        <f>I28*C26</f>
        <v>1.2217444249744186E-2</v>
      </c>
      <c r="G29" s="102" t="s">
        <v>184</v>
      </c>
      <c r="H29" s="103">
        <f t="shared" si="4"/>
        <v>5.2955105360089932E-2</v>
      </c>
      <c r="I29" s="103">
        <f t="shared" si="3"/>
        <v>8.3714032863737471E-3</v>
      </c>
      <c r="J29" s="103">
        <f t="shared" si="3"/>
        <v>0.25549522830012678</v>
      </c>
      <c r="K29" s="103">
        <f t="shared" si="3"/>
        <v>0.31682173694659044</v>
      </c>
      <c r="M29" s="102" t="s">
        <v>184</v>
      </c>
      <c r="N29" s="104">
        <v>2214</v>
      </c>
      <c r="O29" s="104">
        <v>350</v>
      </c>
      <c r="P29" s="104">
        <v>10682</v>
      </c>
      <c r="Q29" s="105">
        <v>13246</v>
      </c>
    </row>
    <row r="30" spans="1:17" x14ac:dyDescent="0.25">
      <c r="B30" s="97" t="s">
        <v>187</v>
      </c>
      <c r="C30" s="103">
        <f>C27*I36</f>
        <v>1.2966804979253113E-2</v>
      </c>
      <c r="G30" s="106" t="s">
        <v>167</v>
      </c>
      <c r="H30" s="107">
        <v>9130</v>
      </c>
      <c r="I30" s="107">
        <v>4051</v>
      </c>
      <c r="J30" s="107">
        <v>28628</v>
      </c>
      <c r="K30" s="107">
        <v>41809</v>
      </c>
      <c r="M30" s="106" t="s">
        <v>167</v>
      </c>
      <c r="N30" s="107">
        <v>9130</v>
      </c>
      <c r="O30" s="107">
        <v>4051</v>
      </c>
      <c r="P30" s="107">
        <v>28628</v>
      </c>
      <c r="Q30" s="107">
        <v>41809</v>
      </c>
    </row>
    <row r="31" spans="1:17" x14ac:dyDescent="0.25">
      <c r="B31" s="97" t="s">
        <v>188</v>
      </c>
      <c r="C31" s="97">
        <v>25</v>
      </c>
    </row>
    <row r="32" spans="1:17" x14ac:dyDescent="0.25">
      <c r="B32" s="97" t="s">
        <v>189</v>
      </c>
      <c r="C32" s="97">
        <v>492</v>
      </c>
      <c r="G32" s="98" t="s">
        <v>190</v>
      </c>
      <c r="H32" s="98"/>
      <c r="I32" s="98"/>
      <c r="J32" s="98"/>
      <c r="K32" s="98"/>
      <c r="M32" s="98" t="s">
        <v>190</v>
      </c>
      <c r="N32" s="98"/>
      <c r="O32" s="98"/>
      <c r="P32" s="98"/>
      <c r="Q32" s="98"/>
    </row>
    <row r="33" spans="7:17" x14ac:dyDescent="0.25">
      <c r="G33" s="99"/>
      <c r="H33" s="248" t="s">
        <v>191</v>
      </c>
      <c r="I33" s="248"/>
      <c r="J33" s="248"/>
      <c r="K33" s="99"/>
      <c r="M33" s="99"/>
      <c r="N33" s="248" t="s">
        <v>191</v>
      </c>
      <c r="O33" s="248"/>
      <c r="P33" s="248"/>
      <c r="Q33" s="99"/>
    </row>
    <row r="34" spans="7:17" x14ac:dyDescent="0.25">
      <c r="G34" s="101" t="s">
        <v>182</v>
      </c>
      <c r="H34" s="101" t="s">
        <v>183</v>
      </c>
      <c r="I34" s="101" t="s">
        <v>157</v>
      </c>
      <c r="J34" s="101" t="s">
        <v>184</v>
      </c>
      <c r="K34" s="101" t="s">
        <v>167</v>
      </c>
      <c r="M34" s="101" t="s">
        <v>182</v>
      </c>
      <c r="N34" s="101" t="s">
        <v>183</v>
      </c>
      <c r="O34" s="101" t="s">
        <v>157</v>
      </c>
      <c r="P34" s="101" t="s">
        <v>184</v>
      </c>
      <c r="Q34" s="101" t="s">
        <v>167</v>
      </c>
    </row>
    <row r="35" spans="7:17" x14ac:dyDescent="0.25">
      <c r="G35" s="102" t="s">
        <v>183</v>
      </c>
      <c r="H35" s="103">
        <f>N35/$Q$38</f>
        <v>1.970954356846473E-2</v>
      </c>
      <c r="I35" s="103">
        <f t="shared" ref="I35:K37" si="5">O35/$Q$38</f>
        <v>3.7863070539419084E-2</v>
      </c>
      <c r="J35" s="103">
        <f t="shared" si="5"/>
        <v>0.17842323651452283</v>
      </c>
      <c r="K35" s="103">
        <f t="shared" si="5"/>
        <v>0.23599585062240663</v>
      </c>
      <c r="M35" s="102" t="s">
        <v>183</v>
      </c>
      <c r="N35" s="104">
        <v>38</v>
      </c>
      <c r="O35" s="104">
        <v>73</v>
      </c>
      <c r="P35" s="104">
        <v>344</v>
      </c>
      <c r="Q35" s="105">
        <v>455</v>
      </c>
    </row>
    <row r="36" spans="7:17" x14ac:dyDescent="0.25">
      <c r="G36" s="102" t="s">
        <v>157</v>
      </c>
      <c r="H36" s="103">
        <f t="shared" ref="H36:H37" si="6">N36/$Q$38</f>
        <v>2.5933609958506223E-3</v>
      </c>
      <c r="I36" s="103">
        <f t="shared" si="5"/>
        <v>1.8153526970954358E-2</v>
      </c>
      <c r="J36" s="103">
        <f t="shared" si="5"/>
        <v>4.9273858921161824E-2</v>
      </c>
      <c r="K36" s="103">
        <f t="shared" si="5"/>
        <v>7.0020746887966806E-2</v>
      </c>
      <c r="M36" s="102" t="s">
        <v>157</v>
      </c>
      <c r="N36" s="104">
        <v>5</v>
      </c>
      <c r="O36" s="104">
        <v>35</v>
      </c>
      <c r="P36" s="104">
        <v>95</v>
      </c>
      <c r="Q36" s="105">
        <v>135</v>
      </c>
    </row>
    <row r="37" spans="7:17" x14ac:dyDescent="0.25">
      <c r="G37" s="102" t="s">
        <v>184</v>
      </c>
      <c r="H37" s="103">
        <f t="shared" si="6"/>
        <v>1.4004149377593362E-2</v>
      </c>
      <c r="I37" s="103">
        <f t="shared" si="5"/>
        <v>1.4004149377593362E-2</v>
      </c>
      <c r="J37" s="103">
        <f t="shared" si="5"/>
        <v>0.6659751037344398</v>
      </c>
      <c r="K37" s="103">
        <f t="shared" si="5"/>
        <v>0.69398340248962653</v>
      </c>
      <c r="M37" s="102" t="s">
        <v>184</v>
      </c>
      <c r="N37" s="104">
        <v>27</v>
      </c>
      <c r="O37" s="104">
        <v>27</v>
      </c>
      <c r="P37" s="104">
        <v>1284</v>
      </c>
      <c r="Q37" s="105">
        <v>1338</v>
      </c>
    </row>
    <row r="38" spans="7:17" x14ac:dyDescent="0.25">
      <c r="G38" s="106" t="s">
        <v>167</v>
      </c>
      <c r="H38" s="107">
        <v>70</v>
      </c>
      <c r="I38" s="107">
        <v>135</v>
      </c>
      <c r="J38" s="107">
        <v>1723</v>
      </c>
      <c r="K38" s="107">
        <v>1928</v>
      </c>
      <c r="M38" s="106" t="s">
        <v>167</v>
      </c>
      <c r="N38" s="107">
        <v>70</v>
      </c>
      <c r="O38" s="107">
        <v>135</v>
      </c>
      <c r="P38" s="107">
        <v>1723</v>
      </c>
      <c r="Q38" s="107">
        <v>1928</v>
      </c>
    </row>
  </sheetData>
  <mergeCells count="4">
    <mergeCell ref="H25:J25"/>
    <mergeCell ref="N25:P25"/>
    <mergeCell ref="H33:J33"/>
    <mergeCell ref="N33:P3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D14" sqref="B14:D14"/>
    </sheetView>
  </sheetViews>
  <sheetFormatPr defaultRowHeight="14" x14ac:dyDescent="0.25"/>
  <cols>
    <col min="1" max="1" width="16.453125" bestFit="1" customWidth="1"/>
    <col min="2" max="8" width="8.90625" bestFit="1" customWidth="1"/>
    <col min="9" max="9" width="7.90625" bestFit="1" customWidth="1"/>
  </cols>
  <sheetData>
    <row r="1" spans="1:9" x14ac:dyDescent="0.25">
      <c r="A1" s="45" t="s">
        <v>118</v>
      </c>
      <c r="B1" s="45" t="s">
        <v>104</v>
      </c>
      <c r="C1" s="45"/>
      <c r="D1" s="45"/>
      <c r="E1" s="45"/>
      <c r="F1" s="45" t="s">
        <v>105</v>
      </c>
      <c r="G1" s="45"/>
      <c r="H1" s="45"/>
      <c r="I1" s="45"/>
    </row>
    <row r="2" spans="1:9" x14ac:dyDescent="0.25">
      <c r="A2" s="46" t="s">
        <v>116</v>
      </c>
      <c r="B2" s="46" t="s">
        <v>106</v>
      </c>
      <c r="C2" s="46" t="s">
        <v>107</v>
      </c>
      <c r="D2" s="46" t="s">
        <v>108</v>
      </c>
      <c r="E2" s="46" t="s">
        <v>109</v>
      </c>
      <c r="F2" s="46" t="s">
        <v>106</v>
      </c>
      <c r="G2" s="46" t="s">
        <v>107</v>
      </c>
      <c r="H2" s="46" t="s">
        <v>108</v>
      </c>
      <c r="I2" s="46" t="s">
        <v>109</v>
      </c>
    </row>
    <row r="3" spans="1:9" x14ac:dyDescent="0.25">
      <c r="A3" s="47" t="s">
        <v>110</v>
      </c>
      <c r="B3" s="48">
        <v>1.6203703703703703E-2</v>
      </c>
      <c r="C3" s="48">
        <v>1.6977928692699491E-2</v>
      </c>
      <c r="D3" s="48">
        <v>3.2959789057350031E-2</v>
      </c>
      <c r="E3" s="49">
        <v>0.5</v>
      </c>
      <c r="F3" s="48">
        <v>8.1095692917642816E-3</v>
      </c>
      <c r="G3" s="48">
        <v>8.690928843020097E-3</v>
      </c>
      <c r="H3" s="48">
        <v>7.5878594249201275E-3</v>
      </c>
      <c r="I3" s="49">
        <v>0.25</v>
      </c>
    </row>
    <row r="4" spans="1:9" x14ac:dyDescent="0.25">
      <c r="A4" s="50" t="s">
        <v>111</v>
      </c>
      <c r="B4" s="48">
        <v>3.6496350364963502E-3</v>
      </c>
      <c r="C4" s="48">
        <v>3.2154340836012861E-3</v>
      </c>
      <c r="D4" s="48">
        <v>8.0862533692722376E-3</v>
      </c>
      <c r="E4" s="48">
        <v>0</v>
      </c>
      <c r="F4" s="48">
        <v>7.0372976776917663E-4</v>
      </c>
      <c r="G4" s="48">
        <v>1.2987012987012987E-3</v>
      </c>
      <c r="H4" s="48">
        <v>0</v>
      </c>
      <c r="I4" s="48" t="s">
        <v>117</v>
      </c>
    </row>
    <row r="5" spans="1:9" x14ac:dyDescent="0.25">
      <c r="A5" s="50" t="s">
        <v>112</v>
      </c>
      <c r="B5" s="48">
        <v>1.74496644295302E-2</v>
      </c>
      <c r="C5" s="48">
        <v>2.2004889975550123E-2</v>
      </c>
      <c r="D5" s="48">
        <v>1.6260162601626018E-2</v>
      </c>
      <c r="E5" s="48" t="s">
        <v>117</v>
      </c>
      <c r="F5" s="48">
        <v>7.8277886497064575E-3</v>
      </c>
      <c r="G5" s="48">
        <v>1.7777777777777778E-2</v>
      </c>
      <c r="H5" s="48">
        <v>1.5544041450777202E-2</v>
      </c>
      <c r="I5" s="48" t="s">
        <v>117</v>
      </c>
    </row>
    <row r="6" spans="1:9" x14ac:dyDescent="0.25">
      <c r="A6" s="50" t="s">
        <v>113</v>
      </c>
      <c r="B6" s="48">
        <v>2.0561574176431573E-2</v>
      </c>
      <c r="C6" s="48">
        <v>2.1897810218978103E-2</v>
      </c>
      <c r="D6" s="48">
        <v>4.398826979472141E-2</v>
      </c>
      <c r="E6" s="48">
        <v>1</v>
      </c>
      <c r="F6" s="48">
        <v>1.105888858169754E-2</v>
      </c>
      <c r="G6" s="48">
        <v>1.0755731672799321E-2</v>
      </c>
      <c r="H6" s="48">
        <v>9.0344438170525121E-3</v>
      </c>
      <c r="I6" s="49">
        <v>0.25</v>
      </c>
    </row>
    <row r="7" spans="1:9" x14ac:dyDescent="0.25">
      <c r="A7" s="47" t="s">
        <v>114</v>
      </c>
      <c r="B7" s="48">
        <v>5.9135039717563988E-2</v>
      </c>
      <c r="C7" s="48">
        <v>6.1810154525386317E-2</v>
      </c>
      <c r="D7" s="48">
        <v>4.0816326530612242E-2</v>
      </c>
      <c r="E7" s="48">
        <v>0</v>
      </c>
      <c r="F7" s="48">
        <v>2.8346456692913385E-2</v>
      </c>
      <c r="G7" s="48">
        <v>3.2882011605415859E-2</v>
      </c>
      <c r="H7" s="48">
        <v>3.6529680365296802E-2</v>
      </c>
      <c r="I7" s="48">
        <v>0</v>
      </c>
    </row>
    <row r="8" spans="1:9" x14ac:dyDescent="0.25">
      <c r="A8" s="50" t="s">
        <v>111</v>
      </c>
      <c r="B8" s="48">
        <v>6.0606060606060606E-3</v>
      </c>
      <c r="C8" s="48">
        <v>0</v>
      </c>
      <c r="D8" s="48">
        <v>0</v>
      </c>
      <c r="E8" s="48" t="s">
        <v>117</v>
      </c>
      <c r="F8" s="48">
        <v>0</v>
      </c>
      <c r="G8" s="48">
        <v>0</v>
      </c>
      <c r="H8" s="48">
        <v>0</v>
      </c>
      <c r="I8" s="48" t="s">
        <v>117</v>
      </c>
    </row>
    <row r="9" spans="1:9" x14ac:dyDescent="0.25">
      <c r="A9" s="50" t="s">
        <v>112</v>
      </c>
      <c r="B9" s="48">
        <v>3.780718336483932E-2</v>
      </c>
      <c r="C9" s="48">
        <v>5.0761421319796954E-2</v>
      </c>
      <c r="D9" s="48">
        <v>2.6315789473684209E-2</v>
      </c>
      <c r="E9" s="48" t="s">
        <v>117</v>
      </c>
      <c r="F9" s="48">
        <v>2.6217228464419477E-2</v>
      </c>
      <c r="G9" s="48">
        <v>2.9850746268656716E-2</v>
      </c>
      <c r="H9" s="48">
        <v>3.5087719298245612E-2</v>
      </c>
      <c r="I9" s="48" t="s">
        <v>117</v>
      </c>
    </row>
    <row r="10" spans="1:9" x14ac:dyDescent="0.25">
      <c r="A10" s="50" t="s">
        <v>113</v>
      </c>
      <c r="B10" s="49">
        <v>0.10478359908883828</v>
      </c>
      <c r="C10" s="49">
        <v>0.10714285714285714</v>
      </c>
      <c r="D10" s="49">
        <v>6.5789473684210523E-2</v>
      </c>
      <c r="E10" s="48">
        <v>0</v>
      </c>
      <c r="F10" s="48">
        <v>4.230769230769231E-2</v>
      </c>
      <c r="G10" s="48">
        <v>4.7210300429184553E-2</v>
      </c>
      <c r="H10" s="48">
        <v>4.9180327868852458E-2</v>
      </c>
      <c r="I10" s="48">
        <v>0</v>
      </c>
    </row>
    <row r="11" spans="1:9" x14ac:dyDescent="0.25">
      <c r="A11" s="47" t="s">
        <v>115</v>
      </c>
      <c r="B11" s="48">
        <v>0.13856342333163527</v>
      </c>
      <c r="C11" s="48">
        <v>0.15545087483176312</v>
      </c>
      <c r="D11" s="48">
        <v>0.16183574879227053</v>
      </c>
      <c r="E11" s="48">
        <v>0</v>
      </c>
      <c r="F11" s="48">
        <v>6.4935064935064929E-2</v>
      </c>
      <c r="G11" s="48">
        <v>6.6534653465346538E-2</v>
      </c>
      <c r="H11" s="48">
        <v>7.4328974535443904E-2</v>
      </c>
      <c r="I11" s="48">
        <v>0</v>
      </c>
    </row>
    <row r="12" spans="1:9" x14ac:dyDescent="0.25">
      <c r="A12" s="50" t="s">
        <v>111</v>
      </c>
      <c r="B12" s="48">
        <v>9.1623036649214652E-3</v>
      </c>
      <c r="C12" s="48">
        <v>1.7064846416382253E-2</v>
      </c>
      <c r="D12" s="48">
        <v>1.7857142857142856E-2</v>
      </c>
      <c r="E12" s="48" t="s">
        <v>117</v>
      </c>
      <c r="F12" s="48">
        <v>8.4925690021231421E-3</v>
      </c>
      <c r="G12" s="48">
        <v>7.6142131979695434E-3</v>
      </c>
      <c r="H12" s="48">
        <v>7.1428571428571426E-3</v>
      </c>
      <c r="I12" s="48">
        <v>0</v>
      </c>
    </row>
    <row r="13" spans="1:9" x14ac:dyDescent="0.25">
      <c r="A13" s="50" t="s">
        <v>112</v>
      </c>
      <c r="B13" s="49">
        <v>9.375E-2</v>
      </c>
      <c r="C13" s="49">
        <v>0.125</v>
      </c>
      <c r="D13" s="49">
        <v>0.33333333333333331</v>
      </c>
      <c r="E13" s="48" t="s">
        <v>117</v>
      </c>
      <c r="F13" s="48">
        <v>6.4935064935064929E-2</v>
      </c>
      <c r="G13" s="48">
        <v>0</v>
      </c>
      <c r="H13" s="48">
        <v>0</v>
      </c>
      <c r="I13" s="48" t="s">
        <v>117</v>
      </c>
    </row>
    <row r="14" spans="1:9" x14ac:dyDescent="0.25">
      <c r="A14" s="50" t="s">
        <v>113</v>
      </c>
      <c r="B14" s="49">
        <v>0.17474747474747473</v>
      </c>
      <c r="C14" s="49">
        <v>0.19121447028423771</v>
      </c>
      <c r="D14" s="49">
        <v>0.18309859154929578</v>
      </c>
      <c r="E14" s="48">
        <v>0</v>
      </c>
      <c r="F14" s="49">
        <v>7.6114381833473507E-2</v>
      </c>
      <c r="G14" s="49">
        <v>7.8384798099762468E-2</v>
      </c>
      <c r="H14" s="49">
        <v>8.218125960061444E-2</v>
      </c>
      <c r="I14" s="48">
        <v>0</v>
      </c>
    </row>
    <row r="16" spans="1:9" x14ac:dyDescent="0.25">
      <c r="A16" s="40"/>
      <c r="B16" s="40" t="s">
        <v>104</v>
      </c>
      <c r="C16" s="40"/>
      <c r="D16" s="40"/>
      <c r="E16" s="40"/>
      <c r="F16" s="40" t="s">
        <v>105</v>
      </c>
      <c r="G16" s="40"/>
      <c r="H16" s="40"/>
      <c r="I16" s="40"/>
    </row>
    <row r="17" spans="1:9" x14ac:dyDescent="0.25">
      <c r="A17" s="41" t="s">
        <v>119</v>
      </c>
      <c r="B17" s="41" t="s">
        <v>106</v>
      </c>
      <c r="C17" s="41" t="s">
        <v>107</v>
      </c>
      <c r="D17" s="41" t="s">
        <v>108</v>
      </c>
      <c r="E17" s="41" t="s">
        <v>109</v>
      </c>
      <c r="F17" s="41" t="s">
        <v>106</v>
      </c>
      <c r="G17" s="41" t="s">
        <v>107</v>
      </c>
      <c r="H17" s="41" t="s">
        <v>108</v>
      </c>
      <c r="I17" s="41" t="s">
        <v>109</v>
      </c>
    </row>
    <row r="18" spans="1:9" x14ac:dyDescent="0.25">
      <c r="A18" s="42" t="s">
        <v>110</v>
      </c>
      <c r="B18" s="43">
        <v>0.16535489581588958</v>
      </c>
      <c r="C18" s="43">
        <v>8.4543431975311598E-2</v>
      </c>
      <c r="D18" s="43">
        <v>3.6290997823018589E-2</v>
      </c>
      <c r="E18" s="43">
        <v>4.7845745317097678E-5</v>
      </c>
      <c r="F18" s="43">
        <v>0.1327480203822875</v>
      </c>
      <c r="G18" s="43">
        <v>0.13212602569316523</v>
      </c>
      <c r="H18" s="43">
        <v>5.9902873137006291E-2</v>
      </c>
      <c r="I18" s="43">
        <v>9.5691490634195356E-5</v>
      </c>
    </row>
    <row r="19" spans="1:9" x14ac:dyDescent="0.25">
      <c r="A19" s="44" t="s">
        <v>111</v>
      </c>
      <c r="B19" s="52">
        <v>3.9329202650654288E-2</v>
      </c>
      <c r="C19" s="52">
        <v>2.2320040190426067E-2</v>
      </c>
      <c r="D19" s="52">
        <v>8.8753857563216194E-3</v>
      </c>
      <c r="E19" s="52">
        <v>2.3922872658548839E-5</v>
      </c>
      <c r="F19" s="52">
        <v>3.3994402047797898E-2</v>
      </c>
      <c r="G19" s="52">
        <v>3.6841223894165213E-2</v>
      </c>
      <c r="H19" s="52">
        <v>1.2918351235616373E-2</v>
      </c>
      <c r="I19" s="52">
        <v>0</v>
      </c>
    </row>
    <row r="20" spans="1:9" x14ac:dyDescent="0.25">
      <c r="A20" s="44" t="s">
        <v>112</v>
      </c>
      <c r="B20" s="52">
        <v>1.7822540130618885E-2</v>
      </c>
      <c r="C20" s="52">
        <v>9.7844549173464745E-3</v>
      </c>
      <c r="D20" s="52">
        <v>2.9425133370015073E-3</v>
      </c>
      <c r="E20" s="52">
        <v>0</v>
      </c>
      <c r="F20" s="52">
        <v>1.2224587928518457E-2</v>
      </c>
      <c r="G20" s="52">
        <v>1.0765292696346978E-2</v>
      </c>
      <c r="H20" s="52">
        <v>4.617114423099926E-3</v>
      </c>
      <c r="I20" s="52">
        <v>0</v>
      </c>
    </row>
    <row r="21" spans="1:9" x14ac:dyDescent="0.25">
      <c r="A21" s="44" t="s">
        <v>113</v>
      </c>
      <c r="B21" s="52">
        <v>0.1082031530346164</v>
      </c>
      <c r="C21" s="52">
        <v>5.2438936867539053E-2</v>
      </c>
      <c r="D21" s="52">
        <v>2.4473098729695462E-2</v>
      </c>
      <c r="E21" s="52">
        <v>2.3922872658548839E-5</v>
      </c>
      <c r="F21" s="52">
        <v>8.6529030405971152E-2</v>
      </c>
      <c r="G21" s="52">
        <v>8.4519509102653045E-2</v>
      </c>
      <c r="H21" s="52">
        <v>4.2367407478289994E-2</v>
      </c>
      <c r="I21" s="52">
        <v>9.5691490634195356E-5</v>
      </c>
    </row>
    <row r="22" spans="1:9" x14ac:dyDescent="0.25">
      <c r="A22" s="42" t="s">
        <v>114</v>
      </c>
      <c r="B22" s="43">
        <v>2.7104614722135833E-2</v>
      </c>
      <c r="C22" s="43">
        <v>1.0837061314322624E-2</v>
      </c>
      <c r="D22" s="43">
        <v>3.5166622808066794E-3</v>
      </c>
      <c r="E22" s="43">
        <v>2.3922872658548839E-5</v>
      </c>
      <c r="F22" s="43">
        <v>1.5191024138178513E-2</v>
      </c>
      <c r="G22" s="43">
        <v>1.2368125164469749E-2</v>
      </c>
      <c r="H22" s="43">
        <v>5.2391091122221956E-3</v>
      </c>
      <c r="I22" s="43">
        <v>2.3922872658548839E-5</v>
      </c>
    </row>
    <row r="23" spans="1:9" x14ac:dyDescent="0.25">
      <c r="A23" s="44" t="s">
        <v>111</v>
      </c>
      <c r="B23" s="52">
        <v>3.9472739886605582E-3</v>
      </c>
      <c r="C23" s="52">
        <v>2.105212793952298E-3</v>
      </c>
      <c r="D23" s="52">
        <v>7.8945479773211169E-4</v>
      </c>
      <c r="E23" s="52">
        <v>0</v>
      </c>
      <c r="F23" s="52">
        <v>2.5836702471232747E-3</v>
      </c>
      <c r="G23" s="52">
        <v>1.9855984306595535E-3</v>
      </c>
      <c r="H23" s="52">
        <v>9.5691490634195353E-4</v>
      </c>
      <c r="I23" s="52">
        <v>0</v>
      </c>
    </row>
    <row r="24" spans="1:9" x14ac:dyDescent="0.25">
      <c r="A24" s="44" t="s">
        <v>112</v>
      </c>
      <c r="B24" s="52">
        <v>1.2655199636372336E-2</v>
      </c>
      <c r="C24" s="52">
        <v>4.712805913734121E-3</v>
      </c>
      <c r="D24" s="52">
        <v>9.0906916102485586E-4</v>
      </c>
      <c r="E24" s="52">
        <v>0</v>
      </c>
      <c r="F24" s="52">
        <v>6.3874069998325397E-3</v>
      </c>
      <c r="G24" s="52">
        <v>4.8084974043683167E-3</v>
      </c>
      <c r="H24" s="52">
        <v>1.3636037415372837E-3</v>
      </c>
      <c r="I24" s="52">
        <v>0</v>
      </c>
    </row>
    <row r="25" spans="1:9" x14ac:dyDescent="0.25">
      <c r="A25" s="44" t="s">
        <v>113</v>
      </c>
      <c r="B25" s="52">
        <v>1.050214109710294E-2</v>
      </c>
      <c r="C25" s="52">
        <v>4.0190426066362053E-3</v>
      </c>
      <c r="D25" s="52">
        <v>1.8181383220497117E-3</v>
      </c>
      <c r="E25" s="52">
        <v>2.3922872658548839E-5</v>
      </c>
      <c r="F25" s="52">
        <v>6.2199468912226977E-3</v>
      </c>
      <c r="G25" s="52">
        <v>5.5740293294418795E-3</v>
      </c>
      <c r="H25" s="52">
        <v>2.9185904643429582E-3</v>
      </c>
      <c r="I25" s="52">
        <v>2.3922872658548839E-5</v>
      </c>
    </row>
    <row r="26" spans="1:9" x14ac:dyDescent="0.25">
      <c r="A26" s="42" t="s">
        <v>115</v>
      </c>
      <c r="B26" s="43">
        <v>9.392119805746274E-2</v>
      </c>
      <c r="C26" s="43">
        <v>3.5549388770603575E-2</v>
      </c>
      <c r="D26" s="43">
        <v>1.980813856127844E-2</v>
      </c>
      <c r="E26" s="43">
        <v>7.1768617975646521E-5</v>
      </c>
      <c r="F26" s="43">
        <v>6.9998325398913902E-2</v>
      </c>
      <c r="G26" s="43">
        <v>6.0405253462835817E-2</v>
      </c>
      <c r="H26" s="43">
        <v>3.4759933972871464E-2</v>
      </c>
      <c r="I26" s="43">
        <v>7.1768617975646521E-5</v>
      </c>
    </row>
    <row r="27" spans="1:9" x14ac:dyDescent="0.25">
      <c r="A27" s="44" t="s">
        <v>111</v>
      </c>
      <c r="B27" s="52">
        <v>1.8277074711131314E-2</v>
      </c>
      <c r="C27" s="52">
        <v>7.00940168895481E-3</v>
      </c>
      <c r="D27" s="52">
        <v>2.67936173775747E-3</v>
      </c>
      <c r="E27" s="52">
        <v>0</v>
      </c>
      <c r="F27" s="52">
        <v>1.1267673022176503E-2</v>
      </c>
      <c r="G27" s="52">
        <v>9.4256118274682419E-3</v>
      </c>
      <c r="H27" s="52">
        <v>3.3492021721968374E-3</v>
      </c>
      <c r="I27" s="52">
        <v>2.3922872658548839E-5</v>
      </c>
    </row>
    <row r="28" spans="1:9" x14ac:dyDescent="0.25">
      <c r="A28" s="44" t="s">
        <v>112</v>
      </c>
      <c r="B28" s="52">
        <v>4.5931915504413773E-3</v>
      </c>
      <c r="C28" s="52">
        <v>7.6553192507356285E-4</v>
      </c>
      <c r="D28" s="52">
        <v>1.4353723595129304E-4</v>
      </c>
      <c r="E28" s="52">
        <v>0</v>
      </c>
      <c r="F28" s="52">
        <v>1.8420611947082607E-3</v>
      </c>
      <c r="G28" s="52">
        <v>6.2199468912226984E-4</v>
      </c>
      <c r="H28" s="52">
        <v>2.6315159924403725E-4</v>
      </c>
      <c r="I28" s="52">
        <v>0</v>
      </c>
    </row>
    <row r="29" spans="1:9" x14ac:dyDescent="0.25">
      <c r="A29" s="44" t="s">
        <v>113</v>
      </c>
      <c r="B29" s="53">
        <v>7.1050931795890046E-2</v>
      </c>
      <c r="C29" s="53">
        <v>2.7774455156575201E-2</v>
      </c>
      <c r="D29" s="53">
        <v>1.6985239587569676E-2</v>
      </c>
      <c r="E29" s="52">
        <v>7.1768617975646521E-5</v>
      </c>
      <c r="F29" s="52">
        <v>5.6888591182029137E-2</v>
      </c>
      <c r="G29" s="52">
        <v>5.0357646946245303E-2</v>
      </c>
      <c r="H29" s="52">
        <v>3.1147580201430589E-2</v>
      </c>
      <c r="I29" s="52">
        <v>4.7845745317097678E-5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14.风险建议提示表</vt:lpstr>
      <vt:lpstr>5.风险决策结果决策矩阵</vt:lpstr>
      <vt:lpstr>10.等级利率定价表</vt:lpstr>
      <vt:lpstr>A1~A6评级模型</vt:lpstr>
      <vt:lpstr>B1~B4评级模型</vt:lpstr>
      <vt:lpstr>等级评分模型</vt:lpstr>
      <vt:lpstr>6.建议授信额度决策矩阵</vt:lpstr>
      <vt:lpstr>授信评分卡晋通海未KS#</vt:lpstr>
      <vt:lpstr>授信评分卡海拒晋拒KS#</vt:lpstr>
      <vt:lpstr>渠道性别年龄分析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2017-09-16T11:47:08Z</dcterms:modified>
</cp:coreProperties>
</file>