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样本概述" sheetId="1" r:id="rId1"/>
    <sheet name="分箱结果" sheetId="2" r:id="rId2"/>
    <sheet name="模型结果" sheetId="3" r:id="rId3"/>
    <sheet name="example" sheetId="4" r:id="rId4"/>
  </sheets>
  <calcPr calcId="152511"/>
</workbook>
</file>

<file path=xl/calcChain.xml><?xml version="1.0" encoding="utf-8"?>
<calcChain xmlns="http://schemas.openxmlformats.org/spreadsheetml/2006/main">
  <c r="F23" i="4" l="1"/>
  <c r="F20" i="4"/>
  <c r="I19" i="4"/>
  <c r="H19" i="4"/>
  <c r="J19" i="4" s="1"/>
  <c r="G19" i="4"/>
  <c r="F19" i="4"/>
  <c r="J18" i="4"/>
  <c r="I18" i="4"/>
  <c r="H18" i="4"/>
  <c r="G18" i="4"/>
  <c r="F18" i="4"/>
  <c r="I17" i="4"/>
  <c r="H17" i="4"/>
  <c r="J17" i="4" s="1"/>
  <c r="G17" i="4"/>
  <c r="F17" i="4"/>
  <c r="I16" i="4"/>
  <c r="H16" i="4"/>
  <c r="J16" i="4" s="1"/>
  <c r="G16" i="4"/>
  <c r="F16" i="4"/>
  <c r="I15" i="4"/>
  <c r="J15" i="4" s="1"/>
  <c r="H15" i="4"/>
  <c r="G15" i="4"/>
  <c r="F15" i="4"/>
  <c r="J14" i="4"/>
  <c r="I14" i="4"/>
  <c r="H14" i="4"/>
  <c r="G14" i="4"/>
  <c r="F14" i="4"/>
  <c r="I13" i="4"/>
  <c r="H13" i="4"/>
  <c r="J13" i="4" s="1"/>
  <c r="G13" i="4"/>
  <c r="F13" i="4"/>
  <c r="I12" i="4"/>
  <c r="H12" i="4"/>
  <c r="J12" i="4" s="1"/>
  <c r="G12" i="4"/>
  <c r="F12" i="4"/>
  <c r="I11" i="4"/>
  <c r="J11" i="4" s="1"/>
  <c r="H11" i="4"/>
  <c r="G11" i="4"/>
  <c r="F11" i="4"/>
  <c r="J10" i="4"/>
  <c r="I10" i="4"/>
  <c r="H10" i="4"/>
  <c r="G10" i="4"/>
  <c r="F10" i="4"/>
  <c r="I9" i="4"/>
  <c r="H9" i="4"/>
  <c r="J9" i="4" s="1"/>
  <c r="G9" i="4"/>
  <c r="F9" i="4"/>
  <c r="I8" i="4"/>
  <c r="H8" i="4"/>
  <c r="J8" i="4" s="1"/>
  <c r="G8" i="4"/>
  <c r="F8" i="4"/>
  <c r="I7" i="4"/>
  <c r="J7" i="4" s="1"/>
  <c r="H7" i="4"/>
  <c r="G7" i="4"/>
  <c r="F7" i="4"/>
  <c r="J6" i="4"/>
  <c r="I6" i="4"/>
  <c r="H6" i="4"/>
  <c r="G6" i="4"/>
  <c r="F6" i="4"/>
  <c r="I5" i="4"/>
  <c r="H5" i="4"/>
  <c r="J5" i="4" s="1"/>
  <c r="G5" i="4"/>
  <c r="F5" i="4"/>
  <c r="I4" i="4"/>
  <c r="H4" i="4"/>
  <c r="J4" i="4" s="1"/>
  <c r="G4" i="4"/>
  <c r="F4" i="4"/>
  <c r="I3" i="4"/>
  <c r="J3" i="4" s="1"/>
  <c r="H3" i="4"/>
  <c r="G3" i="4"/>
  <c r="F3" i="4"/>
</calcChain>
</file>

<file path=xl/sharedStrings.xml><?xml version="1.0" encoding="utf-8"?>
<sst xmlns="http://schemas.openxmlformats.org/spreadsheetml/2006/main" count="59" uniqueCount="57">
  <si>
    <t>开发样本期间</t>
    <phoneticPr fontId="2" type="noConversion"/>
  </si>
  <si>
    <t>验证样本期间</t>
    <phoneticPr fontId="2" type="noConversion"/>
  </si>
  <si>
    <t>最终模型样本</t>
    <phoneticPr fontId="2" type="noConversion"/>
  </si>
  <si>
    <t>Good</t>
    <phoneticPr fontId="2" type="noConversion"/>
  </si>
  <si>
    <t>Bad</t>
    <phoneticPr fontId="2" type="noConversion"/>
  </si>
  <si>
    <t>%Bad</t>
    <phoneticPr fontId="2" type="noConversion"/>
  </si>
  <si>
    <t>Total</t>
    <phoneticPr fontId="2" type="noConversion"/>
  </si>
  <si>
    <t>开发样本期间</t>
    <phoneticPr fontId="2" type="noConversion"/>
  </si>
  <si>
    <t>训练样本</t>
    <phoneticPr fontId="2" type="noConversion"/>
  </si>
  <si>
    <t>测试样本</t>
    <phoneticPr fontId="2" type="noConversion"/>
  </si>
  <si>
    <t>总计</t>
  </si>
  <si>
    <t>总计</t>
    <phoneticPr fontId="2" type="noConversion"/>
  </si>
  <si>
    <t>总计</t>
    <phoneticPr fontId="2" type="noConversion"/>
  </si>
  <si>
    <t>验证样本
期间</t>
    <phoneticPr fontId="2" type="noConversion"/>
  </si>
  <si>
    <t>var_name</t>
    <phoneticPr fontId="2" type="noConversion"/>
  </si>
  <si>
    <t>interval</t>
    <phoneticPr fontId="2" type="noConversion"/>
  </si>
  <si>
    <t>min</t>
    <phoneticPr fontId="2" type="noConversion"/>
  </si>
  <si>
    <t>max</t>
    <phoneticPr fontId="2" type="noConversion"/>
  </si>
  <si>
    <t>flag_1</t>
    <phoneticPr fontId="2" type="noConversion"/>
  </si>
  <si>
    <t>flag_0</t>
    <phoneticPr fontId="2" type="noConversion"/>
  </si>
  <si>
    <t>bad_rate</t>
    <phoneticPr fontId="2" type="noConversion"/>
  </si>
  <si>
    <t>PctRec</t>
    <phoneticPr fontId="2" type="noConversion"/>
  </si>
  <si>
    <t>WOE</t>
    <phoneticPr fontId="2" type="noConversion"/>
  </si>
  <si>
    <t>MIV</t>
    <phoneticPr fontId="2" type="noConversion"/>
  </si>
  <si>
    <t>ori_iv</t>
    <phoneticPr fontId="2" type="noConversion"/>
  </si>
  <si>
    <t>N(数量)</t>
    <phoneticPr fontId="2" type="noConversion"/>
  </si>
  <si>
    <t>PctRec: 这一区间的样本数量/样本总量</t>
    <phoneticPr fontId="2" type="noConversion"/>
  </si>
  <si>
    <t>bad_rate: 坏样本数 / 改区间样本总量</t>
    <phoneticPr fontId="2" type="noConversion"/>
  </si>
  <si>
    <t>0-0.05</t>
  </si>
  <si>
    <t>0.05-0.1</t>
  </si>
  <si>
    <t>0.1-0.15</t>
  </si>
  <si>
    <t>0.15-0.2</t>
  </si>
  <si>
    <t>0.2-0.25</t>
  </si>
  <si>
    <t>0.25-0.3</t>
  </si>
  <si>
    <t>0.3-0.35</t>
  </si>
  <si>
    <t>0.35-0.4</t>
  </si>
  <si>
    <t>0.4-0.45</t>
  </si>
  <si>
    <t>0.45-0.5</t>
  </si>
  <si>
    <t>0.5-0.55</t>
  </si>
  <si>
    <t>0.55-0.6</t>
  </si>
  <si>
    <t>0.6-0.65</t>
  </si>
  <si>
    <t>0.65-0.7</t>
  </si>
  <si>
    <t>0.7-0.75</t>
  </si>
  <si>
    <t>0.75-0.8</t>
  </si>
  <si>
    <t>0.8-0.85</t>
  </si>
  <si>
    <t>0.85-0.9</t>
  </si>
  <si>
    <t>分组</t>
    <phoneticPr fontId="5" type="noConversion"/>
  </si>
  <si>
    <t>good</t>
    <phoneticPr fontId="5" type="noConversion"/>
  </si>
  <si>
    <t>bad</t>
    <phoneticPr fontId="5" type="noConversion"/>
  </si>
  <si>
    <t>total</t>
    <phoneticPr fontId="5" type="noConversion"/>
  </si>
  <si>
    <t>BAD%</t>
    <phoneticPr fontId="5" type="noConversion"/>
  </si>
  <si>
    <t>DISB%</t>
    <phoneticPr fontId="5" type="noConversion"/>
  </si>
  <si>
    <t>累计BAD%</t>
    <phoneticPr fontId="5" type="noConversion"/>
  </si>
  <si>
    <t>累计GOOD%</t>
    <phoneticPr fontId="5" type="noConversion"/>
  </si>
  <si>
    <t>KS</t>
    <phoneticPr fontId="5" type="noConversion"/>
  </si>
  <si>
    <t>0.9-0.95</t>
    <phoneticPr fontId="5" type="noConversion"/>
  </si>
  <si>
    <t>0.95-1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</si>
</sst>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b/>
      <sz val="11"/>
      <color theme="1"/>
      <name val="等线"/>
      <family val="3"/>
      <charset val="134"/>
    </font>
    <font>
      <sz val="9"/>
      <name val="宋体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53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4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3" fillId="0" borderId="7" xfId="0" applyFont="1" applyBorder="1"/>
    <xf numFmtId="0" fontId="3" fillId="0" borderId="8" xfId="0" applyFont="1" applyBorder="1"/>
    <xf numFmtId="0" fontId="4" fillId="0" borderId="4" xfId="0" applyFont="1" applyBorder="1"/>
    <xf numFmtId="0" fontId="4" fillId="0" borderId="0" xfId="0" applyFont="1" applyBorder="1"/>
    <xf numFmtId="0" fontId="4" fillId="0" borderId="5" xfId="0" applyFont="1" applyBorder="1"/>
    <xf numFmtId="0" fontId="4" fillId="5" borderId="3" xfId="0" applyFont="1" applyFill="1" applyBorder="1" applyAlignment="1">
      <alignment horizontal="center" vertical="center"/>
    </xf>
    <xf numFmtId="0" fontId="4" fillId="2" borderId="10" xfId="0" applyFont="1" applyFill="1" applyBorder="1"/>
    <xf numFmtId="0" fontId="4" fillId="2" borderId="9" xfId="0" applyFont="1" applyFill="1" applyBorder="1"/>
    <xf numFmtId="0" fontId="4" fillId="4" borderId="9" xfId="0" applyFont="1" applyFill="1" applyBorder="1"/>
    <xf numFmtId="0" fontId="4" fillId="5" borderId="5" xfId="0" applyFont="1" applyFill="1" applyBorder="1" applyAlignment="1">
      <alignment horizontal="center" vertical="center"/>
    </xf>
    <xf numFmtId="0" fontId="3" fillId="2" borderId="12" xfId="0" applyFont="1" applyFill="1" applyBorder="1"/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3" fillId="2" borderId="15" xfId="0" applyFont="1" applyFill="1" applyBorder="1"/>
    <xf numFmtId="0" fontId="3" fillId="0" borderId="2" xfId="0" applyFont="1" applyBorder="1"/>
    <xf numFmtId="0" fontId="3" fillId="0" borderId="6" xfId="0" applyFont="1" applyBorder="1"/>
    <xf numFmtId="0" fontId="4" fillId="2" borderId="17" xfId="0" applyFont="1" applyFill="1" applyBorder="1" applyAlignment="1">
      <alignment horizontal="center" wrapText="1"/>
    </xf>
    <xf numFmtId="0" fontId="4" fillId="2" borderId="16" xfId="0" applyFont="1" applyFill="1" applyBorder="1"/>
    <xf numFmtId="0" fontId="4" fillId="2" borderId="11" xfId="0" applyFont="1" applyFill="1" applyBorder="1"/>
    <xf numFmtId="0" fontId="4" fillId="2" borderId="18" xfId="0" applyFont="1" applyFill="1" applyBorder="1" applyAlignment="1">
      <alignment horizontal="center"/>
    </xf>
    <xf numFmtId="0" fontId="3" fillId="0" borderId="3" xfId="0" applyFont="1" applyBorder="1"/>
    <xf numFmtId="0" fontId="4" fillId="2" borderId="19" xfId="0" applyFont="1" applyFill="1" applyBorder="1"/>
    <xf numFmtId="0" fontId="3" fillId="0" borderId="20" xfId="0" applyFont="1" applyBorder="1"/>
    <xf numFmtId="0" fontId="4" fillId="2" borderId="21" xfId="0" applyFont="1" applyFill="1" applyBorder="1"/>
    <xf numFmtId="0" fontId="3" fillId="0" borderId="22" xfId="0" applyFont="1" applyBorder="1" applyAlignment="1">
      <alignment horizontal="right"/>
    </xf>
    <xf numFmtId="0" fontId="3" fillId="0" borderId="15" xfId="0" applyFont="1" applyBorder="1" applyAlignment="1">
      <alignment horizontal="right"/>
    </xf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4" fillId="0" borderId="1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3" fillId="0" borderId="4" xfId="0" applyFont="1" applyBorder="1" applyAlignment="1">
      <alignment horizontal="left" vertical="center"/>
    </xf>
    <xf numFmtId="0" fontId="3" fillId="0" borderId="0" xfId="0" applyNumberFormat="1" applyFont="1" applyBorder="1" applyAlignment="1">
      <alignment vertical="center"/>
    </xf>
    <xf numFmtId="10" fontId="3" fillId="0" borderId="0" xfId="1" applyNumberFormat="1" applyFont="1" applyBorder="1">
      <alignment vertical="center"/>
    </xf>
    <xf numFmtId="10" fontId="3" fillId="0" borderId="5" xfId="1" applyNumberFormat="1" applyFont="1" applyBorder="1">
      <alignment vertical="center"/>
    </xf>
    <xf numFmtId="10" fontId="3" fillId="6" borderId="5" xfId="1" applyNumberFormat="1" applyFont="1" applyFill="1" applyBorder="1">
      <alignment vertical="center"/>
    </xf>
    <xf numFmtId="0" fontId="3" fillId="0" borderId="0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4" fillId="7" borderId="23" xfId="0" applyFont="1" applyFill="1" applyBorder="1" applyAlignment="1">
      <alignment horizontal="left" vertical="center"/>
    </xf>
    <xf numFmtId="0" fontId="4" fillId="7" borderId="24" xfId="0" applyNumberFormat="1" applyFont="1" applyFill="1" applyBorder="1" applyAlignment="1">
      <alignment vertical="center"/>
    </xf>
    <xf numFmtId="10" fontId="3" fillId="0" borderId="7" xfId="1" applyNumberFormat="1" applyFont="1" applyBorder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85725</xdr:rowOff>
    </xdr:from>
    <xdr:to>
      <xdr:col>10</xdr:col>
      <xdr:colOff>437251</xdr:colOff>
      <xdr:row>32</xdr:row>
      <xdr:rowOff>132658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85725"/>
          <a:ext cx="7190476" cy="55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L24"/>
  <sheetViews>
    <sheetView topLeftCell="A4" workbookViewId="0">
      <selection activeCell="C25" sqref="C25"/>
    </sheetView>
  </sheetViews>
  <sheetFormatPr defaultRowHeight="14.25" x14ac:dyDescent="0.2"/>
  <cols>
    <col min="1" max="1" width="3" style="1" customWidth="1"/>
    <col min="2" max="2" width="17.25" style="1" customWidth="1"/>
    <col min="3" max="16384" width="9" style="1"/>
  </cols>
  <sheetData>
    <row r="8" spans="2:12" ht="15" thickBot="1" x14ac:dyDescent="0.25"/>
    <row r="9" spans="2:12" x14ac:dyDescent="0.2">
      <c r="B9" s="18"/>
      <c r="C9" s="19" t="s">
        <v>0</v>
      </c>
      <c r="D9" s="20"/>
      <c r="E9" s="20"/>
      <c r="F9" s="20"/>
      <c r="G9" s="20"/>
      <c r="H9" s="20"/>
      <c r="I9" s="21" t="s">
        <v>1</v>
      </c>
      <c r="J9" s="21"/>
      <c r="K9" s="21"/>
      <c r="L9" s="13" t="s">
        <v>6</v>
      </c>
    </row>
    <row r="10" spans="2:12" x14ac:dyDescent="0.2">
      <c r="B10" s="22"/>
      <c r="C10" s="14">
        <v>201610</v>
      </c>
      <c r="D10" s="15">
        <v>201611</v>
      </c>
      <c r="E10" s="15">
        <v>201612</v>
      </c>
      <c r="F10" s="15">
        <v>201701</v>
      </c>
      <c r="G10" s="15">
        <v>201702</v>
      </c>
      <c r="H10" s="15">
        <v>201703</v>
      </c>
      <c r="I10" s="16">
        <v>201704</v>
      </c>
      <c r="J10" s="16">
        <v>201705</v>
      </c>
      <c r="K10" s="16">
        <v>201706</v>
      </c>
      <c r="L10" s="17"/>
    </row>
    <row r="11" spans="2:12" ht="29.25" customHeight="1" x14ac:dyDescent="0.2">
      <c r="B11" s="10" t="s">
        <v>2</v>
      </c>
      <c r="C11" s="11"/>
      <c r="D11" s="11"/>
      <c r="E11" s="11"/>
      <c r="F11" s="11"/>
      <c r="G11" s="11"/>
      <c r="H11" s="11"/>
      <c r="I11" s="11"/>
      <c r="J11" s="11"/>
      <c r="K11" s="11"/>
      <c r="L11" s="12"/>
    </row>
    <row r="12" spans="2:12" x14ac:dyDescent="0.2">
      <c r="B12" s="6" t="s">
        <v>4</v>
      </c>
      <c r="C12" s="4"/>
      <c r="D12" s="4"/>
      <c r="E12" s="4"/>
      <c r="F12" s="4"/>
      <c r="G12" s="4"/>
      <c r="H12" s="4"/>
      <c r="I12" s="4"/>
      <c r="J12" s="4"/>
      <c r="K12" s="4"/>
      <c r="L12" s="5"/>
    </row>
    <row r="13" spans="2:12" x14ac:dyDescent="0.2">
      <c r="B13" s="6" t="s">
        <v>3</v>
      </c>
      <c r="C13" s="4"/>
      <c r="D13" s="4"/>
      <c r="E13" s="4"/>
      <c r="F13" s="4"/>
      <c r="G13" s="4"/>
      <c r="H13" s="4"/>
      <c r="I13" s="4"/>
      <c r="J13" s="4"/>
      <c r="K13" s="4"/>
      <c r="L13" s="5"/>
    </row>
    <row r="14" spans="2:12" ht="15" thickBot="1" x14ac:dyDescent="0.25">
      <c r="B14" s="7" t="s">
        <v>5</v>
      </c>
      <c r="C14" s="8"/>
      <c r="D14" s="8"/>
      <c r="E14" s="8"/>
      <c r="F14" s="8"/>
      <c r="G14" s="8"/>
      <c r="H14" s="8"/>
      <c r="I14" s="8"/>
      <c r="J14" s="8"/>
      <c r="K14" s="8"/>
      <c r="L14" s="9"/>
    </row>
    <row r="19" spans="2:6" ht="15" thickBot="1" x14ac:dyDescent="0.25"/>
    <row r="20" spans="2:6" x14ac:dyDescent="0.2">
      <c r="B20" s="30"/>
      <c r="C20" s="19" t="s">
        <v>7</v>
      </c>
      <c r="D20" s="20"/>
      <c r="E20" s="20"/>
      <c r="F20" s="25" t="s">
        <v>13</v>
      </c>
    </row>
    <row r="21" spans="2:6" ht="15" thickBot="1" x14ac:dyDescent="0.25">
      <c r="B21" s="32"/>
      <c r="C21" s="26" t="s">
        <v>8</v>
      </c>
      <c r="D21" s="27" t="s">
        <v>9</v>
      </c>
      <c r="E21" s="27" t="s">
        <v>11</v>
      </c>
      <c r="F21" s="28"/>
    </row>
    <row r="22" spans="2:6" x14ac:dyDescent="0.2">
      <c r="B22" s="33" t="s">
        <v>4</v>
      </c>
      <c r="C22" s="23"/>
      <c r="D22" s="23"/>
      <c r="E22" s="23"/>
      <c r="F22" s="29"/>
    </row>
    <row r="23" spans="2:6" ht="15" thickBot="1" x14ac:dyDescent="0.25">
      <c r="B23" s="34" t="s">
        <v>3</v>
      </c>
      <c r="C23" s="8"/>
      <c r="D23" s="8"/>
      <c r="E23" s="8"/>
      <c r="F23" s="9"/>
    </row>
    <row r="24" spans="2:6" ht="15" thickBot="1" x14ac:dyDescent="0.25">
      <c r="B24" s="31" t="s">
        <v>12</v>
      </c>
      <c r="C24" s="8"/>
      <c r="D24" s="8"/>
      <c r="E24" s="8"/>
      <c r="F24" s="9"/>
    </row>
  </sheetData>
  <mergeCells count="5">
    <mergeCell ref="C9:H9"/>
    <mergeCell ref="I9:K9"/>
    <mergeCell ref="L9:L10"/>
    <mergeCell ref="F20:F21"/>
    <mergeCell ref="C20:E20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4"/>
  <sheetViews>
    <sheetView workbookViewId="0">
      <selection activeCell="E46" sqref="E46"/>
    </sheetView>
  </sheetViews>
  <sheetFormatPr defaultRowHeight="14.25" x14ac:dyDescent="0.2"/>
  <cols>
    <col min="1" max="16384" width="9" style="1"/>
  </cols>
  <sheetData>
    <row r="1" spans="2:13" ht="15" thickBot="1" x14ac:dyDescent="0.25"/>
    <row r="2" spans="2:13" ht="15" thickBot="1" x14ac:dyDescent="0.25">
      <c r="B2" s="35" t="s">
        <v>14</v>
      </c>
      <c r="C2" s="36" t="s">
        <v>15</v>
      </c>
      <c r="D2" s="36" t="s">
        <v>16</v>
      </c>
      <c r="E2" s="36" t="s">
        <v>17</v>
      </c>
      <c r="F2" s="36" t="s">
        <v>18</v>
      </c>
      <c r="G2" s="36" t="s">
        <v>19</v>
      </c>
      <c r="H2" s="36" t="s">
        <v>25</v>
      </c>
      <c r="I2" s="36" t="s">
        <v>20</v>
      </c>
      <c r="J2" s="36" t="s">
        <v>21</v>
      </c>
      <c r="K2" s="36" t="s">
        <v>22</v>
      </c>
      <c r="L2" s="36" t="s">
        <v>23</v>
      </c>
      <c r="M2" s="37" t="s">
        <v>24</v>
      </c>
    </row>
    <row r="3" spans="2:13" x14ac:dyDescent="0.2">
      <c r="B3" s="2"/>
      <c r="C3" s="23"/>
      <c r="D3" s="23"/>
      <c r="E3" s="23"/>
      <c r="F3" s="23"/>
      <c r="G3" s="23"/>
      <c r="H3" s="23"/>
      <c r="I3" s="23"/>
      <c r="J3" s="23"/>
      <c r="K3" s="23"/>
      <c r="L3" s="23"/>
      <c r="M3" s="29"/>
    </row>
    <row r="4" spans="2:13" x14ac:dyDescent="0.2"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5"/>
    </row>
    <row r="5" spans="2:13" x14ac:dyDescent="0.2"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5"/>
    </row>
    <row r="6" spans="2:13" x14ac:dyDescent="0.2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5"/>
    </row>
    <row r="7" spans="2:13" x14ac:dyDescent="0.2"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5"/>
    </row>
    <row r="8" spans="2:13" x14ac:dyDescent="0.2"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5"/>
    </row>
    <row r="9" spans="2:13" ht="15" thickBot="1" x14ac:dyDescent="0.25">
      <c r="B9" s="24"/>
      <c r="C9" s="8"/>
      <c r="D9" s="8"/>
      <c r="E9" s="8"/>
      <c r="F9" s="8"/>
      <c r="G9" s="8"/>
      <c r="H9" s="8"/>
      <c r="I9" s="8"/>
      <c r="J9" s="8"/>
      <c r="K9" s="8"/>
      <c r="L9" s="8"/>
      <c r="M9" s="9"/>
    </row>
    <row r="10" spans="2:13" x14ac:dyDescent="0.2">
      <c r="B10" s="2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9"/>
    </row>
    <row r="11" spans="2:13" x14ac:dyDescent="0.2"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2:13" x14ac:dyDescent="0.2"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2:13" x14ac:dyDescent="0.2">
      <c r="B13" s="3"/>
      <c r="C13" s="4"/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2:13" x14ac:dyDescent="0.2"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2:13" x14ac:dyDescent="0.2"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5"/>
    </row>
    <row r="16" spans="2:13" x14ac:dyDescent="0.2"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  <c r="M16" s="5"/>
    </row>
    <row r="17" spans="2:13" x14ac:dyDescent="0.2">
      <c r="B17" s="3"/>
      <c r="C17" s="4"/>
      <c r="D17" s="4"/>
      <c r="E17" s="4"/>
      <c r="F17" s="4"/>
      <c r="G17" s="4"/>
      <c r="H17" s="4"/>
      <c r="I17" s="4"/>
      <c r="J17" s="4"/>
      <c r="K17" s="4"/>
      <c r="L17" s="4"/>
      <c r="M17" s="5"/>
    </row>
    <row r="18" spans="2:13" x14ac:dyDescent="0.2"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5"/>
    </row>
    <row r="19" spans="2:13" x14ac:dyDescent="0.2"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5"/>
    </row>
    <row r="20" spans="2:13" ht="15" thickBot="1" x14ac:dyDescent="0.25">
      <c r="B20" s="24"/>
      <c r="C20" s="8"/>
      <c r="D20" s="8"/>
      <c r="E20" s="8"/>
      <c r="F20" s="8"/>
      <c r="G20" s="8"/>
      <c r="H20" s="8"/>
      <c r="I20" s="8"/>
      <c r="J20" s="8"/>
      <c r="K20" s="8"/>
      <c r="L20" s="8"/>
      <c r="M20" s="9"/>
    </row>
    <row r="21" spans="2:13" x14ac:dyDescent="0.2">
      <c r="B21" s="2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9"/>
    </row>
    <row r="22" spans="2:13" x14ac:dyDescent="0.2">
      <c r="B22" s="3"/>
      <c r="C22" s="4"/>
      <c r="D22" s="4"/>
      <c r="E22" s="4"/>
      <c r="F22" s="4"/>
      <c r="G22" s="4"/>
      <c r="H22" s="4"/>
      <c r="I22" s="4"/>
      <c r="J22" s="4"/>
      <c r="K22" s="4"/>
      <c r="L22" s="4"/>
      <c r="M22" s="5"/>
    </row>
    <row r="23" spans="2:13" x14ac:dyDescent="0.2">
      <c r="B23" s="3"/>
      <c r="C23" s="4"/>
      <c r="D23" s="4"/>
      <c r="E23" s="4"/>
      <c r="F23" s="4"/>
      <c r="G23" s="4"/>
      <c r="H23" s="4"/>
      <c r="I23" s="4"/>
      <c r="J23" s="4"/>
      <c r="K23" s="4"/>
      <c r="L23" s="4"/>
      <c r="M23" s="5"/>
    </row>
    <row r="24" spans="2:13" ht="15" thickBot="1" x14ac:dyDescent="0.25">
      <c r="B24" s="24"/>
      <c r="C24" s="8"/>
      <c r="D24" s="8"/>
      <c r="E24" s="8"/>
      <c r="F24" s="8"/>
      <c r="G24" s="8"/>
      <c r="H24" s="8"/>
      <c r="I24" s="8"/>
      <c r="J24" s="8"/>
      <c r="K24" s="8"/>
      <c r="L24" s="8"/>
      <c r="M24" s="9"/>
    </row>
    <row r="25" spans="2:13" x14ac:dyDescent="0.2">
      <c r="B25" s="2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9"/>
    </row>
    <row r="26" spans="2:13" x14ac:dyDescent="0.2">
      <c r="B26" s="3"/>
      <c r="C26" s="4"/>
      <c r="D26" s="4"/>
      <c r="E26" s="4"/>
      <c r="F26" s="4"/>
      <c r="G26" s="4"/>
      <c r="H26" s="4"/>
      <c r="I26" s="4"/>
      <c r="J26" s="4"/>
      <c r="K26" s="4"/>
      <c r="L26" s="4"/>
      <c r="M26" s="5"/>
    </row>
    <row r="27" spans="2:13" x14ac:dyDescent="0.2">
      <c r="B27" s="3"/>
      <c r="C27" s="4"/>
      <c r="D27" s="4"/>
      <c r="E27" s="4"/>
      <c r="F27" s="4"/>
      <c r="G27" s="4"/>
      <c r="H27" s="4"/>
      <c r="I27" s="4"/>
      <c r="J27" s="4"/>
      <c r="K27" s="4"/>
      <c r="L27" s="4"/>
      <c r="M27" s="5"/>
    </row>
    <row r="28" spans="2:13" x14ac:dyDescent="0.2"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5"/>
    </row>
    <row r="29" spans="2:13" x14ac:dyDescent="0.2"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5"/>
    </row>
    <row r="30" spans="2:13" x14ac:dyDescent="0.2"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5"/>
    </row>
    <row r="31" spans="2:13" x14ac:dyDescent="0.2"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5"/>
    </row>
    <row r="32" spans="2:13" x14ac:dyDescent="0.2"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5"/>
    </row>
    <row r="33" spans="2:13" ht="15" thickBot="1" x14ac:dyDescent="0.25">
      <c r="B33" s="24"/>
      <c r="C33" s="8"/>
      <c r="D33" s="8"/>
      <c r="E33" s="8"/>
      <c r="F33" s="8"/>
      <c r="G33" s="8"/>
      <c r="H33" s="8"/>
      <c r="I33" s="8"/>
      <c r="J33" s="8"/>
      <c r="K33" s="8"/>
      <c r="L33" s="8"/>
      <c r="M33" s="9"/>
    </row>
    <row r="34" spans="2:13" x14ac:dyDescent="0.2">
      <c r="B34" s="3"/>
      <c r="C34" s="4"/>
      <c r="D34" s="4"/>
      <c r="E34" s="4"/>
      <c r="F34" s="4"/>
      <c r="G34" s="4"/>
      <c r="H34" s="4"/>
      <c r="I34" s="4"/>
      <c r="J34" s="4"/>
      <c r="K34" s="4"/>
      <c r="L34" s="4"/>
      <c r="M34" s="5"/>
    </row>
    <row r="35" spans="2:13" x14ac:dyDescent="0.2">
      <c r="B35" s="3"/>
      <c r="C35" s="4"/>
      <c r="D35" s="4"/>
      <c r="E35" s="4"/>
      <c r="F35" s="4"/>
      <c r="G35" s="4"/>
      <c r="H35" s="4"/>
      <c r="I35" s="4"/>
      <c r="J35" s="4"/>
      <c r="K35" s="4"/>
      <c r="L35" s="4"/>
      <c r="M35" s="5"/>
    </row>
    <row r="36" spans="2:13" x14ac:dyDescent="0.2">
      <c r="B36" s="3"/>
      <c r="C36" s="4"/>
      <c r="D36" s="4"/>
      <c r="E36" s="4"/>
      <c r="F36" s="4"/>
      <c r="G36" s="4"/>
      <c r="H36" s="4"/>
      <c r="I36" s="4"/>
      <c r="J36" s="4"/>
      <c r="K36" s="4"/>
      <c r="L36" s="4"/>
      <c r="M36" s="5"/>
    </row>
    <row r="37" spans="2:13" x14ac:dyDescent="0.2">
      <c r="B37" s="3"/>
      <c r="C37" s="4"/>
      <c r="D37" s="4"/>
      <c r="E37" s="4"/>
      <c r="F37" s="4"/>
      <c r="G37" s="4"/>
      <c r="H37" s="4"/>
      <c r="I37" s="4"/>
      <c r="J37" s="4"/>
      <c r="K37" s="4"/>
      <c r="L37" s="4"/>
      <c r="M37" s="5"/>
    </row>
    <row r="38" spans="2:13" x14ac:dyDescent="0.2">
      <c r="B38" s="3"/>
      <c r="C38" s="4"/>
      <c r="D38" s="4"/>
      <c r="E38" s="4"/>
      <c r="F38" s="4"/>
      <c r="G38" s="4"/>
      <c r="H38" s="4"/>
      <c r="I38" s="4"/>
      <c r="J38" s="4"/>
      <c r="K38" s="4"/>
      <c r="L38" s="4"/>
      <c r="M38" s="5"/>
    </row>
    <row r="39" spans="2:13" x14ac:dyDescent="0.2">
      <c r="B39" s="3"/>
      <c r="C39" s="4"/>
      <c r="D39" s="4"/>
      <c r="E39" s="4"/>
      <c r="F39" s="4"/>
      <c r="G39" s="4"/>
      <c r="H39" s="4"/>
      <c r="I39" s="4"/>
      <c r="J39" s="4"/>
      <c r="K39" s="4"/>
      <c r="L39" s="4"/>
      <c r="M39" s="5"/>
    </row>
    <row r="40" spans="2:13" ht="15" thickBot="1" x14ac:dyDescent="0.25">
      <c r="B40" s="24"/>
      <c r="C40" s="8"/>
      <c r="D40" s="8"/>
      <c r="E40" s="8"/>
      <c r="F40" s="8"/>
      <c r="G40" s="8"/>
      <c r="H40" s="8"/>
      <c r="I40" s="8"/>
      <c r="J40" s="8"/>
      <c r="K40" s="8"/>
      <c r="L40" s="8"/>
      <c r="M40" s="9"/>
    </row>
    <row r="43" spans="2:13" x14ac:dyDescent="0.2">
      <c r="B43" s="1" t="s">
        <v>27</v>
      </c>
    </row>
    <row r="44" spans="2:13" x14ac:dyDescent="0.2">
      <c r="B44" s="1" t="s">
        <v>26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5" sqref="A15"/>
    </sheetView>
  </sheetViews>
  <sheetFormatPr defaultRowHeight="13.5" x14ac:dyDescent="0.15"/>
  <sheetData/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tabSelected="1" workbookViewId="0">
      <selection activeCell="E29" sqref="E29"/>
    </sheetView>
  </sheetViews>
  <sheetFormatPr defaultRowHeight="13.5" x14ac:dyDescent="0.15"/>
  <sheetData>
    <row r="1" spans="2:10" ht="14.25" thickBot="1" x14ac:dyDescent="0.2"/>
    <row r="2" spans="2:10" ht="14.25" x14ac:dyDescent="0.15">
      <c r="B2" s="38" t="s">
        <v>46</v>
      </c>
      <c r="C2" s="39" t="s">
        <v>47</v>
      </c>
      <c r="D2" s="39" t="s">
        <v>48</v>
      </c>
      <c r="E2" s="39" t="s">
        <v>49</v>
      </c>
      <c r="F2" s="39" t="s">
        <v>50</v>
      </c>
      <c r="G2" s="39" t="s">
        <v>51</v>
      </c>
      <c r="H2" s="39" t="s">
        <v>52</v>
      </c>
      <c r="I2" s="39" t="s">
        <v>53</v>
      </c>
      <c r="J2" s="40" t="s">
        <v>54</v>
      </c>
    </row>
    <row r="3" spans="2:10" ht="14.25" x14ac:dyDescent="0.15">
      <c r="B3" s="41" t="s">
        <v>28</v>
      </c>
      <c r="C3" s="42">
        <v>39</v>
      </c>
      <c r="D3" s="42"/>
      <c r="E3" s="42">
        <v>39</v>
      </c>
      <c r="F3" s="43">
        <f>D3/E3</f>
        <v>0</v>
      </c>
      <c r="G3" s="43">
        <f>E3/$E$23</f>
        <v>1.1926605504587157E-2</v>
      </c>
      <c r="H3" s="43">
        <f>SUM(D3:$D$22)/$D$23</f>
        <v>1</v>
      </c>
      <c r="I3" s="43">
        <f>SUM(C3:$C$22)/$C$23</f>
        <v>1</v>
      </c>
      <c r="J3" s="44">
        <f>H3-I3</f>
        <v>0</v>
      </c>
    </row>
    <row r="4" spans="2:10" ht="14.25" x14ac:dyDescent="0.15">
      <c r="B4" s="41" t="s">
        <v>29</v>
      </c>
      <c r="C4" s="42">
        <v>281</v>
      </c>
      <c r="D4" s="42">
        <v>6</v>
      </c>
      <c r="E4" s="42">
        <v>287</v>
      </c>
      <c r="F4" s="43">
        <f t="shared" ref="F4:F20" si="0">D4/E4</f>
        <v>2.0905923344947737E-2</v>
      </c>
      <c r="G4" s="43">
        <f t="shared" ref="G4:G19" si="1">E4/$E$23</f>
        <v>8.7767584097859327E-2</v>
      </c>
      <c r="H4" s="43">
        <f>SUM(D4:$D$22)/$D$23</f>
        <v>1</v>
      </c>
      <c r="I4" s="43">
        <f>SUM(C4:$C$22)/$C$23</f>
        <v>0.98674821610601426</v>
      </c>
      <c r="J4" s="44">
        <f t="shared" ref="J4:J19" si="2">H4-I4</f>
        <v>1.3251783893985736E-2</v>
      </c>
    </row>
    <row r="5" spans="2:10" ht="14.25" x14ac:dyDescent="0.15">
      <c r="B5" s="41" t="s">
        <v>30</v>
      </c>
      <c r="C5" s="42">
        <v>394</v>
      </c>
      <c r="D5" s="42">
        <v>12</v>
      </c>
      <c r="E5" s="42">
        <v>406</v>
      </c>
      <c r="F5" s="43">
        <f t="shared" si="0"/>
        <v>2.9556650246305417E-2</v>
      </c>
      <c r="G5" s="43">
        <f t="shared" si="1"/>
        <v>0.12415902140672783</v>
      </c>
      <c r="H5" s="43">
        <f>SUM(D5:$D$22)/$D$23</f>
        <v>0.98165137614678899</v>
      </c>
      <c r="I5" s="43">
        <f>SUM(C5:$C$22)/$C$23</f>
        <v>0.891267414203194</v>
      </c>
      <c r="J5" s="44">
        <f t="shared" si="2"/>
        <v>9.0383961943594993E-2</v>
      </c>
    </row>
    <row r="6" spans="2:10" ht="14.25" x14ac:dyDescent="0.15">
      <c r="B6" s="41" t="s">
        <v>31</v>
      </c>
      <c r="C6" s="42">
        <v>422</v>
      </c>
      <c r="D6" s="42">
        <v>31</v>
      </c>
      <c r="E6" s="42">
        <v>453</v>
      </c>
      <c r="F6" s="43">
        <f t="shared" si="0"/>
        <v>6.8432671081677707E-2</v>
      </c>
      <c r="G6" s="43">
        <f t="shared" si="1"/>
        <v>0.13853211009174313</v>
      </c>
      <c r="H6" s="43">
        <f>SUM(D6:$D$22)/$D$23</f>
        <v>0.94495412844036697</v>
      </c>
      <c r="I6" s="43">
        <f>SUM(C6:$C$22)/$C$23</f>
        <v>0.75739041794087669</v>
      </c>
      <c r="J6" s="44">
        <f t="shared" si="2"/>
        <v>0.18756371049949028</v>
      </c>
    </row>
    <row r="7" spans="2:10" ht="14.25" x14ac:dyDescent="0.15">
      <c r="B7" s="41" t="s">
        <v>32</v>
      </c>
      <c r="C7" s="42">
        <v>349</v>
      </c>
      <c r="D7" s="42">
        <v>30</v>
      </c>
      <c r="E7" s="42">
        <v>379</v>
      </c>
      <c r="F7" s="43">
        <f t="shared" si="0"/>
        <v>7.9155672823219003E-2</v>
      </c>
      <c r="G7" s="43">
        <f t="shared" si="1"/>
        <v>0.11590214067278287</v>
      </c>
      <c r="H7" s="43">
        <f>SUM(D7:$D$22)/$D$23</f>
        <v>0.85015290519877673</v>
      </c>
      <c r="I7" s="43">
        <f>SUM(C7:$C$22)/$C$23</f>
        <v>0.61399932042133876</v>
      </c>
      <c r="J7" s="44">
        <f t="shared" si="2"/>
        <v>0.23615358477743797</v>
      </c>
    </row>
    <row r="8" spans="2:10" ht="14.25" x14ac:dyDescent="0.15">
      <c r="B8" s="41" t="s">
        <v>33</v>
      </c>
      <c r="C8" s="42">
        <v>307</v>
      </c>
      <c r="D8" s="42">
        <v>20</v>
      </c>
      <c r="E8" s="42">
        <v>327</v>
      </c>
      <c r="F8" s="43">
        <f t="shared" si="0"/>
        <v>6.1162079510703363E-2</v>
      </c>
      <c r="G8" s="43">
        <f t="shared" si="1"/>
        <v>0.1</v>
      </c>
      <c r="H8" s="43">
        <f>SUM(D8:$D$22)/$D$23</f>
        <v>0.75840978593272168</v>
      </c>
      <c r="I8" s="43">
        <f>SUM(C8:$C$22)/$C$23</f>
        <v>0.49541284403669728</v>
      </c>
      <c r="J8" s="44">
        <f t="shared" si="2"/>
        <v>0.26299694189602441</v>
      </c>
    </row>
    <row r="9" spans="2:10" ht="14.25" x14ac:dyDescent="0.15">
      <c r="B9" s="41" t="s">
        <v>34</v>
      </c>
      <c r="C9" s="42">
        <v>263</v>
      </c>
      <c r="D9" s="42">
        <v>29</v>
      </c>
      <c r="E9" s="42">
        <v>292</v>
      </c>
      <c r="F9" s="43">
        <f t="shared" si="0"/>
        <v>9.9315068493150679E-2</v>
      </c>
      <c r="G9" s="43">
        <f t="shared" si="1"/>
        <v>8.9296636085626907E-2</v>
      </c>
      <c r="H9" s="43">
        <f>SUM(D9:$D$22)/$D$23</f>
        <v>0.69724770642201839</v>
      </c>
      <c r="I9" s="43">
        <f>SUM(C9:$C$22)/$C$23</f>
        <v>0.39109751953788652</v>
      </c>
      <c r="J9" s="44">
        <f t="shared" si="2"/>
        <v>0.30615018688413187</v>
      </c>
    </row>
    <row r="10" spans="2:10" ht="14.25" x14ac:dyDescent="0.15">
      <c r="B10" s="41" t="s">
        <v>35</v>
      </c>
      <c r="C10" s="42">
        <v>208</v>
      </c>
      <c r="D10" s="42">
        <v>29</v>
      </c>
      <c r="E10" s="42">
        <v>237</v>
      </c>
      <c r="F10" s="43">
        <f t="shared" si="0"/>
        <v>0.12236286919831224</v>
      </c>
      <c r="G10" s="43">
        <f t="shared" si="1"/>
        <v>7.247706422018349E-2</v>
      </c>
      <c r="H10" s="43">
        <f>SUM(D10:$D$22)/$D$23</f>
        <v>0.60856269113149852</v>
      </c>
      <c r="I10" s="43">
        <f>SUM(C10:$C$22)/$C$23</f>
        <v>0.30173292558613657</v>
      </c>
      <c r="J10" s="45">
        <f t="shared" si="2"/>
        <v>0.30682976554536195</v>
      </c>
    </row>
    <row r="11" spans="2:10" ht="14.25" x14ac:dyDescent="0.15">
      <c r="B11" s="41" t="s">
        <v>36</v>
      </c>
      <c r="C11" s="42">
        <v>186</v>
      </c>
      <c r="D11" s="42">
        <v>35</v>
      </c>
      <c r="E11" s="42">
        <v>221</v>
      </c>
      <c r="F11" s="43">
        <f t="shared" si="0"/>
        <v>0.15837104072398189</v>
      </c>
      <c r="G11" s="43">
        <f t="shared" si="1"/>
        <v>6.7584097859327216E-2</v>
      </c>
      <c r="H11" s="43">
        <f>SUM(D11:$D$22)/$D$23</f>
        <v>0.51987767584097855</v>
      </c>
      <c r="I11" s="43">
        <f>SUM(C11:$C$22)/$C$23</f>
        <v>0.2310567448182127</v>
      </c>
      <c r="J11" s="44">
        <f t="shared" si="2"/>
        <v>0.28882093102276585</v>
      </c>
    </row>
    <row r="12" spans="2:10" ht="14.25" x14ac:dyDescent="0.15">
      <c r="B12" s="41" t="s">
        <v>37</v>
      </c>
      <c r="C12" s="42">
        <v>146</v>
      </c>
      <c r="D12" s="42">
        <v>23</v>
      </c>
      <c r="E12" s="42">
        <v>169</v>
      </c>
      <c r="F12" s="43">
        <f t="shared" si="0"/>
        <v>0.13609467455621302</v>
      </c>
      <c r="G12" s="43">
        <f t="shared" si="1"/>
        <v>5.1681957186544343E-2</v>
      </c>
      <c r="H12" s="43">
        <f>SUM(D12:$D$22)/$D$23</f>
        <v>0.41284403669724773</v>
      </c>
      <c r="I12" s="43">
        <f>SUM(C12:$C$22)/$C$23</f>
        <v>0.16785592932381924</v>
      </c>
      <c r="J12" s="44">
        <f t="shared" si="2"/>
        <v>0.24498810737342849</v>
      </c>
    </row>
    <row r="13" spans="2:10" ht="14.25" x14ac:dyDescent="0.15">
      <c r="B13" s="41" t="s">
        <v>38</v>
      </c>
      <c r="C13" s="42">
        <v>128</v>
      </c>
      <c r="D13" s="42">
        <v>27</v>
      </c>
      <c r="E13" s="42">
        <v>155</v>
      </c>
      <c r="F13" s="43">
        <f t="shared" si="0"/>
        <v>0.17419354838709677</v>
      </c>
      <c r="G13" s="43">
        <f t="shared" si="1"/>
        <v>4.7400611620795105E-2</v>
      </c>
      <c r="H13" s="43">
        <f>SUM(D13:$D$22)/$D$23</f>
        <v>0.34250764525993882</v>
      </c>
      <c r="I13" s="43">
        <f>SUM(C13:$C$22)/$C$23</f>
        <v>0.11824668705402651</v>
      </c>
      <c r="J13" s="44">
        <f t="shared" si="2"/>
        <v>0.2242609582059123</v>
      </c>
    </row>
    <row r="14" spans="2:10" ht="14.25" x14ac:dyDescent="0.15">
      <c r="B14" s="41" t="s">
        <v>39</v>
      </c>
      <c r="C14" s="42">
        <v>107</v>
      </c>
      <c r="D14" s="42">
        <v>20</v>
      </c>
      <c r="E14" s="42">
        <v>127</v>
      </c>
      <c r="F14" s="43">
        <f t="shared" si="0"/>
        <v>0.15748031496062992</v>
      </c>
      <c r="G14" s="43">
        <f t="shared" si="1"/>
        <v>3.8837920489296636E-2</v>
      </c>
      <c r="H14" s="43">
        <f>SUM(D14:$D$22)/$D$23</f>
        <v>0.25993883792048927</v>
      </c>
      <c r="I14" s="43">
        <f>SUM(C14:$C$22)/$C$23</f>
        <v>7.4753652735304113E-2</v>
      </c>
      <c r="J14" s="44">
        <f t="shared" si="2"/>
        <v>0.18518518518518517</v>
      </c>
    </row>
    <row r="15" spans="2:10" ht="14.25" x14ac:dyDescent="0.15">
      <c r="B15" s="41" t="s">
        <v>40</v>
      </c>
      <c r="C15" s="42">
        <v>51</v>
      </c>
      <c r="D15" s="42">
        <v>25</v>
      </c>
      <c r="E15" s="42">
        <v>76</v>
      </c>
      <c r="F15" s="43">
        <f t="shared" si="0"/>
        <v>0.32894736842105265</v>
      </c>
      <c r="G15" s="43">
        <f t="shared" si="1"/>
        <v>2.3241590214067277E-2</v>
      </c>
      <c r="H15" s="43">
        <f>SUM(D15:$D$22)/$D$23</f>
        <v>0.19877675840978593</v>
      </c>
      <c r="I15" s="43">
        <f>SUM(C15:$C$22)/$C$23</f>
        <v>3.8396194359497114E-2</v>
      </c>
      <c r="J15" s="44">
        <f t="shared" si="2"/>
        <v>0.1603805640502888</v>
      </c>
    </row>
    <row r="16" spans="2:10" ht="14.25" x14ac:dyDescent="0.15">
      <c r="B16" s="41" t="s">
        <v>41</v>
      </c>
      <c r="C16" s="42">
        <v>29</v>
      </c>
      <c r="D16" s="42">
        <v>16</v>
      </c>
      <c r="E16" s="42">
        <v>45</v>
      </c>
      <c r="F16" s="43">
        <f t="shared" si="0"/>
        <v>0.35555555555555557</v>
      </c>
      <c r="G16" s="43">
        <f t="shared" si="1"/>
        <v>1.3761467889908258E-2</v>
      </c>
      <c r="H16" s="43">
        <f>SUM(D16:$D$22)/$D$23</f>
        <v>0.12232415902140673</v>
      </c>
      <c r="I16" s="43">
        <f>SUM(C16:$C$22)/$C$23</f>
        <v>2.1066938498131158E-2</v>
      </c>
      <c r="J16" s="44">
        <f t="shared" si="2"/>
        <v>0.10125722052327557</v>
      </c>
    </row>
    <row r="17" spans="2:10" ht="14.25" x14ac:dyDescent="0.15">
      <c r="B17" s="41" t="s">
        <v>42</v>
      </c>
      <c r="C17" s="42">
        <v>28</v>
      </c>
      <c r="D17" s="42">
        <v>10</v>
      </c>
      <c r="E17" s="42">
        <v>38</v>
      </c>
      <c r="F17" s="43">
        <f t="shared" si="0"/>
        <v>0.26315789473684209</v>
      </c>
      <c r="G17" s="43">
        <f t="shared" si="1"/>
        <v>1.1620795107033639E-2</v>
      </c>
      <c r="H17" s="43">
        <f>SUM(D17:$D$22)/$D$23</f>
        <v>7.3394495412844041E-2</v>
      </c>
      <c r="I17" s="43">
        <f>SUM(C17:$C$22)/$C$23</f>
        <v>1.1213047910295617E-2</v>
      </c>
      <c r="J17" s="44">
        <f t="shared" si="2"/>
        <v>6.218144750254842E-2</v>
      </c>
    </row>
    <row r="18" spans="2:10" ht="14.25" x14ac:dyDescent="0.15">
      <c r="B18" s="41" t="s">
        <v>43</v>
      </c>
      <c r="C18" s="42">
        <v>4</v>
      </c>
      <c r="D18" s="42">
        <v>10</v>
      </c>
      <c r="E18" s="42">
        <v>14</v>
      </c>
      <c r="F18" s="43">
        <f t="shared" si="0"/>
        <v>0.7142857142857143</v>
      </c>
      <c r="G18" s="43">
        <f t="shared" si="1"/>
        <v>4.2813455657492354E-3</v>
      </c>
      <c r="H18" s="43">
        <f>SUM(D18:$D$22)/$D$23</f>
        <v>4.2813455657492352E-2</v>
      </c>
      <c r="I18" s="43">
        <f>SUM(C18:$C$22)/$C$23</f>
        <v>1.6989466530750934E-3</v>
      </c>
      <c r="J18" s="44">
        <f t="shared" si="2"/>
        <v>4.1114509004417259E-2</v>
      </c>
    </row>
    <row r="19" spans="2:10" ht="14.25" x14ac:dyDescent="0.15">
      <c r="B19" s="41" t="s">
        <v>44</v>
      </c>
      <c r="C19" s="42"/>
      <c r="D19" s="42">
        <v>4</v>
      </c>
      <c r="E19" s="42">
        <v>4</v>
      </c>
      <c r="F19" s="43">
        <f t="shared" si="0"/>
        <v>1</v>
      </c>
      <c r="G19" s="43">
        <f t="shared" si="1"/>
        <v>1.2232415902140672E-3</v>
      </c>
      <c r="H19" s="43">
        <f>SUM(D19:$D$22)/$D$23</f>
        <v>1.2232415902140673E-2</v>
      </c>
      <c r="I19" s="43">
        <f>SUM(C19:$C$22)/$C$23</f>
        <v>3.3978933061501872E-4</v>
      </c>
      <c r="J19" s="44">
        <f t="shared" si="2"/>
        <v>1.1892626571525655E-2</v>
      </c>
    </row>
    <row r="20" spans="2:10" ht="14.25" x14ac:dyDescent="0.15">
      <c r="B20" s="41" t="s">
        <v>45</v>
      </c>
      <c r="C20" s="42">
        <v>1</v>
      </c>
      <c r="D20" s="42"/>
      <c r="E20" s="42">
        <v>1</v>
      </c>
      <c r="F20" s="43">
        <f t="shared" si="0"/>
        <v>0</v>
      </c>
      <c r="G20" s="46"/>
      <c r="H20" s="46"/>
      <c r="I20" s="46"/>
      <c r="J20" s="47"/>
    </row>
    <row r="21" spans="2:10" ht="14.25" x14ac:dyDescent="0.15">
      <c r="B21" s="41" t="s">
        <v>55</v>
      </c>
      <c r="C21" s="42"/>
      <c r="D21" s="42"/>
      <c r="E21" s="42"/>
      <c r="F21" s="43"/>
      <c r="G21" s="46"/>
      <c r="H21" s="46"/>
      <c r="I21" s="46"/>
      <c r="J21" s="47"/>
    </row>
    <row r="22" spans="2:10" ht="14.25" x14ac:dyDescent="0.15">
      <c r="B22" s="41" t="s">
        <v>56</v>
      </c>
      <c r="C22" s="42"/>
      <c r="D22" s="42"/>
      <c r="E22" s="42"/>
      <c r="F22" s="43"/>
      <c r="G22" s="46"/>
      <c r="H22" s="46"/>
      <c r="I22" s="46"/>
      <c r="J22" s="47"/>
    </row>
    <row r="23" spans="2:10" ht="15" thickBot="1" x14ac:dyDescent="0.2">
      <c r="B23" s="48" t="s">
        <v>10</v>
      </c>
      <c r="C23" s="49">
        <v>2943</v>
      </c>
      <c r="D23" s="49">
        <v>327</v>
      </c>
      <c r="E23" s="49">
        <v>3270</v>
      </c>
      <c r="F23" s="50">
        <f>D23/C23</f>
        <v>0.1111111111111111</v>
      </c>
      <c r="G23" s="51"/>
      <c r="H23" s="51"/>
      <c r="I23" s="51"/>
      <c r="J23" s="52"/>
    </row>
  </sheetData>
  <phoneticPr fontId="2" type="noConversion"/>
  <conditionalFormatting sqref="F3:F2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{41CD9749-F6CE-40E0-A7EF-543D477ADAEB}</x14:id>
        </ext>
      </extLst>
    </cfRule>
  </conditionalFormatting>
  <conditionalFormatting sqref="G3:G1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{E37A453F-A33F-43D7-81A2-B712BA3B5ECB}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1CD9749-F6CE-40E0-A7EF-543D477ADA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F3:F22</xm:sqref>
        </x14:conditionalFormatting>
        <x14:conditionalFormatting xmlns:xm="http://schemas.microsoft.com/office/excel/2006/main">
          <x14:cfRule type="dataBar" id="{E37A453F-A33F-43D7-81A2-B712BA3B5E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样本概述</vt:lpstr>
      <vt:lpstr>分箱结果</vt:lpstr>
      <vt:lpstr>模型结果</vt:lpstr>
      <vt:lpstr>example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2018-04-13T06:23:57Z</dcterms:modified>
</cp:coreProperties>
</file>