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<sst xmlns="http://schemas.openxmlformats.org/spreadsheetml/2006/main" count="23" uniqueCount="10">
  <si>
    <t>Frequency (Hz)</t>
  </si>
  <si>
    <t>Angular velocity (rad/s)</t>
  </si>
  <si>
    <t>Integrator</t>
  </si>
  <si>
    <t>Derivator</t>
  </si>
  <si>
    <t>Magnitude (V/V)</t>
  </si>
  <si>
    <t>Magnitude (dB)</t>
  </si>
  <si>
    <t>Phase (°)</t>
  </si>
  <si>
    <t>Input (Vpp)</t>
  </si>
  <si>
    <t>Output (Vpp)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</si>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</sst>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sz val="10.0"/>
      <color theme="1"/>
      <name val="Arial"/>
    </font>
    <font>
      <b/>
      <sz val="10.0"/>
    </font>
    <font>
      <b/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A2C4C9"/>
        <bgColor rgb="FFA2C4C9"/>
      </patternFill>
    </fill>
    <fill>
      <patternFill patternType="solid">
        <fgColor rgb="FFFFD966"/>
        <bgColor rgb="FFFFD966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wrapText="0"/>
    </xf>
    <xf borderId="0" fillId="5" fontId="1" numFmtId="0" xfId="0" applyAlignment="1" applyFill="1" applyFont="1">
      <alignment horizontal="center" readingOrder="0" shrinkToFit="0" wrapText="0"/>
    </xf>
    <xf borderId="0" fillId="4" fontId="1" numFmtId="0" xfId="0" applyAlignment="1" applyFont="1">
      <alignment horizontal="center" readingOrder="0" shrinkToFit="0" vertical="center" wrapText="0"/>
    </xf>
    <xf borderId="0" fillId="5" fontId="1" numFmtId="0" xfId="0" applyAlignment="1" applyFont="1">
      <alignment horizontal="center" readingOrder="0" shrinkToFit="0" vertical="center" wrapText="0"/>
    </xf>
    <xf borderId="0" fillId="6" fontId="2" numFmtId="0" xfId="0" applyAlignment="1" applyFill="1" applyFont="1">
      <alignment readingOrder="0"/>
    </xf>
    <xf borderId="0" fillId="7" fontId="3" numFmtId="2" xfId="0" applyFill="1" applyFont="1" applyNumberFormat="1"/>
    <xf borderId="0" fillId="8" fontId="3" numFmtId="164" xfId="0" applyFill="1" applyFont="1" applyNumberFormat="1"/>
    <xf borderId="0" fillId="8" fontId="2" numFmtId="0" xfId="0" applyAlignment="1" applyFont="1">
      <alignment readingOrder="0"/>
    </xf>
    <xf borderId="0" fillId="9" fontId="2" numFmtId="164" xfId="0" applyAlignment="1" applyFill="1" applyFont="1" applyNumberFormat="1">
      <alignment readingOrder="0"/>
    </xf>
    <xf borderId="0" fillId="9" fontId="2" numFmtId="0" xfId="0" applyAlignment="1" applyFont="1">
      <alignment readingOrder="0"/>
    </xf>
    <xf borderId="0" fillId="6" fontId="1" numFmtId="0" xfId="0" applyAlignment="1" applyFont="1">
      <alignment readingOrder="0"/>
    </xf>
    <xf borderId="0" fillId="7" fontId="1" numFmtId="2" xfId="0" applyFont="1" applyNumberFormat="1"/>
    <xf borderId="0" fillId="8" fontId="1" numFmtId="164" xfId="0" applyFont="1" applyNumberFormat="1"/>
    <xf borderId="0" fillId="8" fontId="1" numFmtId="0" xfId="0" applyAlignment="1" applyFont="1">
      <alignment readingOrder="0"/>
    </xf>
    <xf borderId="0" fillId="9" fontId="1" numFmtId="164" xfId="0" applyAlignment="1" applyFont="1" applyNumberFormat="1">
      <alignment readingOrder="0"/>
    </xf>
    <xf borderId="0" fillId="9" fontId="1" numFmtId="0" xfId="0" applyAlignment="1" applyFont="1">
      <alignment readingOrder="0"/>
    </xf>
    <xf borderId="0" fillId="9" fontId="3" numFmtId="164" xfId="0" applyFont="1" applyNumberFormat="1"/>
    <xf borderId="0" fillId="9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14.14"/>
    <col customWidth="1" min="3" max="3" width="14.57"/>
    <col customWidth="1" min="4" max="4" width="13.86"/>
    <col customWidth="1" min="5" max="5" width="8.86"/>
    <col customWidth="1" min="6" max="6" width="10.29"/>
    <col customWidth="1" min="7" max="7" width="11.71"/>
    <col customWidth="1" min="8" max="8" width="14.57"/>
    <col customWidth="1" min="9" max="9" width="13.86"/>
    <col customWidth="1" min="10" max="10" width="8.86"/>
    <col customWidth="1" min="11" max="11" width="10.29"/>
    <col customWidth="1" min="12" max="12" width="11.71"/>
  </cols>
  <sheetData>
    <row r="1" ht="13.5" customHeight="1">
      <c r="A1" s="1" t="s">
        <v>0</v>
      </c>
      <c r="B1" s="2" t="s">
        <v>1</v>
      </c>
      <c r="C1" s="3" t="s">
        <v>2</v>
      </c>
      <c r="H1" s="4" t="s">
        <v>3</v>
      </c>
    </row>
    <row r="2" ht="16.5" customHeight="1"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</row>
    <row r="3">
      <c r="A3" s="7">
        <v>1.0</v>
      </c>
      <c r="B3" s="8">
        <f t="shared" ref="B3:B31" si="1">2*PI()*A3</f>
        <v>6.283185307</v>
      </c>
      <c r="C3" s="9">
        <f t="shared" ref="C3:C31" si="2">G3/F3</f>
        <v>10.39800995</v>
      </c>
      <c r="D3" s="9">
        <f t="shared" ref="D3:D31" si="3">20*log(C3)</f>
        <v>20.33900457</v>
      </c>
      <c r="E3" s="10">
        <v>180.0</v>
      </c>
      <c r="F3" s="10">
        <v>2.01</v>
      </c>
      <c r="G3" s="10">
        <v>20.9</v>
      </c>
      <c r="H3" s="11" t="s">
        <v>9</v>
      </c>
      <c r="I3" s="11" t="s">
        <v>9</v>
      </c>
      <c r="J3" s="12" t="s">
        <v>9</v>
      </c>
      <c r="K3" s="12">
        <v>2.07</v>
      </c>
      <c r="L3" s="12" t="s">
        <v>9</v>
      </c>
    </row>
    <row r="4">
      <c r="A4" s="13">
        <v>5.0</v>
      </c>
      <c r="B4" s="14">
        <f t="shared" si="1"/>
        <v>31.41592654</v>
      </c>
      <c r="C4" s="15">
        <f t="shared" si="2"/>
        <v>10.2</v>
      </c>
      <c r="D4" s="15">
        <f t="shared" si="3"/>
        <v>20.17200344</v>
      </c>
      <c r="E4" s="16">
        <v>180.0</v>
      </c>
      <c r="F4" s="16">
        <v>2.0</v>
      </c>
      <c r="G4" s="16">
        <v>20.4</v>
      </c>
      <c r="H4" s="17" t="s">
        <v>9</v>
      </c>
      <c r="I4" s="17" t="s">
        <v>9</v>
      </c>
      <c r="J4" s="18" t="s">
        <v>9</v>
      </c>
      <c r="K4" s="18">
        <v>2.07</v>
      </c>
      <c r="L4" s="18" t="s">
        <v>9</v>
      </c>
    </row>
    <row r="5">
      <c r="A5" s="7">
        <v>10.0</v>
      </c>
      <c r="B5" s="8">
        <f t="shared" si="1"/>
        <v>62.83185307</v>
      </c>
      <c r="C5" s="9">
        <f t="shared" si="2"/>
        <v>10.3030303</v>
      </c>
      <c r="D5" s="9">
        <f t="shared" si="3"/>
        <v>20.25929954</v>
      </c>
      <c r="E5" s="10">
        <v>177.0</v>
      </c>
      <c r="F5" s="10">
        <v>1.98</v>
      </c>
      <c r="G5" s="10">
        <v>20.4</v>
      </c>
      <c r="H5" s="19">
        <f t="shared" ref="H5:H31" si="4">L5/K5</f>
        <v>0.0705</v>
      </c>
      <c r="I5" s="19">
        <f t="shared" ref="I5:I31" si="5">20*log(H5)</f>
        <v>-23.03621766</v>
      </c>
      <c r="J5" s="12" t="s">
        <v>9</v>
      </c>
      <c r="K5" s="12">
        <v>2.0</v>
      </c>
      <c r="L5" s="12">
        <v>0.141</v>
      </c>
    </row>
    <row r="6">
      <c r="A6" s="13">
        <v>15.0</v>
      </c>
      <c r="B6" s="14">
        <f t="shared" si="1"/>
        <v>94.24777961</v>
      </c>
      <c r="C6" s="15">
        <f t="shared" si="2"/>
        <v>10.30456853</v>
      </c>
      <c r="D6" s="15">
        <f t="shared" si="3"/>
        <v>20.26059624</v>
      </c>
      <c r="E6" s="16">
        <v>176.0</v>
      </c>
      <c r="F6" s="16">
        <v>1.97</v>
      </c>
      <c r="G6" s="16">
        <v>20.3</v>
      </c>
      <c r="H6" s="20">
        <f t="shared" si="4"/>
        <v>0.0865</v>
      </c>
      <c r="I6" s="20">
        <f t="shared" si="5"/>
        <v>-21.25967785</v>
      </c>
      <c r="J6" s="18">
        <v>-95.0</v>
      </c>
      <c r="K6" s="18">
        <v>2.0</v>
      </c>
      <c r="L6" s="18">
        <v>0.173</v>
      </c>
    </row>
    <row r="7">
      <c r="A7" s="13">
        <v>30.0</v>
      </c>
      <c r="B7" s="14">
        <f t="shared" si="1"/>
        <v>188.4955592</v>
      </c>
      <c r="C7" s="15">
        <f t="shared" si="2"/>
        <v>10.25252525</v>
      </c>
      <c r="D7" s="15">
        <f t="shared" si="3"/>
        <v>20.21661695</v>
      </c>
      <c r="E7" s="16">
        <v>177.0</v>
      </c>
      <c r="F7" s="16">
        <v>1.98</v>
      </c>
      <c r="G7" s="16">
        <v>20.3</v>
      </c>
      <c r="H7" s="20">
        <f t="shared" si="4"/>
        <v>0.158</v>
      </c>
      <c r="I7" s="20">
        <f t="shared" si="5"/>
        <v>-16.02685826</v>
      </c>
      <c r="J7" s="18">
        <v>-93.0</v>
      </c>
      <c r="K7" s="18">
        <v>2.0</v>
      </c>
      <c r="L7" s="18">
        <v>0.316</v>
      </c>
    </row>
    <row r="8">
      <c r="A8" s="13">
        <v>50.0</v>
      </c>
      <c r="B8" s="14">
        <f t="shared" si="1"/>
        <v>314.1592654</v>
      </c>
      <c r="C8" s="15">
        <f t="shared" si="2"/>
        <v>10.45685279</v>
      </c>
      <c r="D8" s="15">
        <f t="shared" si="3"/>
        <v>20.38801988</v>
      </c>
      <c r="E8" s="16">
        <v>178.0</v>
      </c>
      <c r="F8" s="16">
        <v>1.97</v>
      </c>
      <c r="G8" s="16">
        <v>20.6</v>
      </c>
      <c r="H8" s="20">
        <f t="shared" si="4"/>
        <v>0.246</v>
      </c>
      <c r="I8" s="20">
        <f t="shared" si="5"/>
        <v>-12.18129786</v>
      </c>
      <c r="J8" s="18">
        <v>-95.0</v>
      </c>
      <c r="K8" s="18">
        <v>2.0</v>
      </c>
      <c r="L8" s="18">
        <v>0.492</v>
      </c>
    </row>
    <row r="9">
      <c r="A9" s="13">
        <v>75.0</v>
      </c>
      <c r="B9" s="14">
        <f t="shared" si="1"/>
        <v>471.238898</v>
      </c>
      <c r="C9" s="15">
        <f t="shared" si="2"/>
        <v>10.3</v>
      </c>
      <c r="D9" s="15">
        <f t="shared" si="3"/>
        <v>20.25674449</v>
      </c>
      <c r="E9" s="16">
        <v>174.0</v>
      </c>
      <c r="F9" s="16">
        <v>2.0</v>
      </c>
      <c r="G9" s="16">
        <v>20.6</v>
      </c>
      <c r="H9" s="20">
        <f t="shared" si="4"/>
        <v>0.276</v>
      </c>
      <c r="I9" s="20">
        <f t="shared" si="5"/>
        <v>-11.18181836</v>
      </c>
      <c r="J9" s="18">
        <v>-94.0</v>
      </c>
      <c r="K9" s="18">
        <v>2.0</v>
      </c>
      <c r="L9" s="18">
        <v>0.552</v>
      </c>
    </row>
    <row r="10">
      <c r="A10" s="7">
        <v>100.0</v>
      </c>
      <c r="B10" s="8">
        <f t="shared" si="1"/>
        <v>628.3185307</v>
      </c>
      <c r="C10" s="9">
        <f t="shared" si="2"/>
        <v>10.3</v>
      </c>
      <c r="D10" s="9">
        <f t="shared" si="3"/>
        <v>20.25674449</v>
      </c>
      <c r="E10" s="10">
        <v>174.0</v>
      </c>
      <c r="F10" s="10">
        <v>2.0</v>
      </c>
      <c r="G10" s="10">
        <v>20.6</v>
      </c>
      <c r="H10" s="19">
        <f t="shared" si="4"/>
        <v>0.402</v>
      </c>
      <c r="I10" s="19">
        <f t="shared" si="5"/>
        <v>-7.915478938</v>
      </c>
      <c r="J10" s="12">
        <v>-94.0</v>
      </c>
      <c r="K10" s="12">
        <v>2.0</v>
      </c>
      <c r="L10" s="12">
        <v>0.804</v>
      </c>
    </row>
    <row r="11">
      <c r="A11" s="13">
        <v>200.0</v>
      </c>
      <c r="B11" s="14">
        <f t="shared" si="1"/>
        <v>1256.637061</v>
      </c>
      <c r="C11" s="15">
        <f t="shared" si="2"/>
        <v>10.15</v>
      </c>
      <c r="D11" s="15">
        <f t="shared" si="3"/>
        <v>20.12932084</v>
      </c>
      <c r="E11" s="16">
        <v>172.0</v>
      </c>
      <c r="F11" s="16">
        <v>2.0</v>
      </c>
      <c r="G11" s="16">
        <v>20.3</v>
      </c>
      <c r="H11" s="20">
        <f t="shared" si="4"/>
        <v>1.268656716</v>
      </c>
      <c r="I11" s="20">
        <f t="shared" si="5"/>
        <v>2.06688246</v>
      </c>
      <c r="J11" s="18">
        <v>-98.0</v>
      </c>
      <c r="K11" s="18">
        <v>2.01</v>
      </c>
      <c r="L11" s="18">
        <v>2.55</v>
      </c>
    </row>
    <row r="12">
      <c r="A12" s="13">
        <v>300.0</v>
      </c>
      <c r="B12" s="14">
        <f t="shared" si="1"/>
        <v>1884.955592</v>
      </c>
      <c r="C12" s="15">
        <f t="shared" si="2"/>
        <v>9.85</v>
      </c>
      <c r="D12" s="15">
        <f t="shared" si="3"/>
        <v>19.86872461</v>
      </c>
      <c r="E12" s="16">
        <v>164.0</v>
      </c>
      <c r="F12" s="16">
        <v>2.0</v>
      </c>
      <c r="G12" s="16">
        <v>19.7</v>
      </c>
      <c r="H12" s="20">
        <f t="shared" si="4"/>
        <v>1.751243781</v>
      </c>
      <c r="I12" s="20">
        <f t="shared" si="5"/>
        <v>4.866932121</v>
      </c>
      <c r="J12" s="18">
        <v>-97.0</v>
      </c>
      <c r="K12" s="18">
        <v>2.01</v>
      </c>
      <c r="L12" s="18">
        <v>3.52</v>
      </c>
    </row>
    <row r="13">
      <c r="A13" s="13">
        <v>400.0</v>
      </c>
      <c r="B13" s="14">
        <f t="shared" si="1"/>
        <v>2513.274123</v>
      </c>
      <c r="C13" s="15">
        <f t="shared" si="2"/>
        <v>9.6</v>
      </c>
      <c r="D13" s="15">
        <f t="shared" si="3"/>
        <v>19.64542466</v>
      </c>
      <c r="E13" s="16">
        <v>161.0</v>
      </c>
      <c r="F13" s="16">
        <v>2.0</v>
      </c>
      <c r="G13" s="16">
        <v>19.2</v>
      </c>
      <c r="H13" s="20">
        <f t="shared" si="4"/>
        <v>2.156862745</v>
      </c>
      <c r="I13" s="20">
        <f t="shared" si="5"/>
        <v>6.676450181</v>
      </c>
      <c r="J13" s="18">
        <v>-103.0</v>
      </c>
      <c r="K13" s="18">
        <v>2.04</v>
      </c>
      <c r="L13" s="18">
        <v>4.4</v>
      </c>
    </row>
    <row r="14">
      <c r="A14" s="13">
        <v>500.0</v>
      </c>
      <c r="B14" s="14">
        <f t="shared" si="1"/>
        <v>3141.592654</v>
      </c>
      <c r="C14" s="15">
        <f t="shared" si="2"/>
        <v>9.3</v>
      </c>
      <c r="D14" s="15">
        <f t="shared" si="3"/>
        <v>19.36965897</v>
      </c>
      <c r="E14" s="16">
        <v>155.0</v>
      </c>
      <c r="F14" s="16">
        <v>2.0</v>
      </c>
      <c r="G14" s="16">
        <v>18.6</v>
      </c>
      <c r="H14" s="20">
        <f t="shared" si="4"/>
        <v>2.666666667</v>
      </c>
      <c r="I14" s="20">
        <f t="shared" si="5"/>
        <v>8.519374645</v>
      </c>
      <c r="J14" s="18">
        <v>-108.0</v>
      </c>
      <c r="K14" s="18">
        <v>2.01</v>
      </c>
      <c r="L14" s="18">
        <v>5.36</v>
      </c>
    </row>
    <row r="15">
      <c r="A15" s="13">
        <v>750.0</v>
      </c>
      <c r="B15" s="14">
        <f t="shared" si="1"/>
        <v>4712.38898</v>
      </c>
      <c r="C15" s="15">
        <f t="shared" si="2"/>
        <v>8.4</v>
      </c>
      <c r="D15" s="15">
        <f t="shared" si="3"/>
        <v>18.48558572</v>
      </c>
      <c r="E15" s="16">
        <v>145.0</v>
      </c>
      <c r="F15" s="16">
        <v>2.0</v>
      </c>
      <c r="G15" s="16">
        <v>16.8</v>
      </c>
      <c r="H15" s="20">
        <f t="shared" si="4"/>
        <v>3.800995025</v>
      </c>
      <c r="I15" s="20">
        <f t="shared" si="5"/>
        <v>11.59794602</v>
      </c>
      <c r="J15" s="18">
        <v>-112.0</v>
      </c>
      <c r="K15" s="18">
        <v>2.01</v>
      </c>
      <c r="L15" s="18">
        <v>7.64</v>
      </c>
    </row>
    <row r="16">
      <c r="A16" s="7">
        <v>1000.0</v>
      </c>
      <c r="B16" s="8">
        <f t="shared" si="1"/>
        <v>6283.185307</v>
      </c>
      <c r="C16" s="9">
        <f t="shared" si="2"/>
        <v>7.6</v>
      </c>
      <c r="D16" s="9">
        <f t="shared" si="3"/>
        <v>17.61627185</v>
      </c>
      <c r="E16" s="10">
        <v>138.0</v>
      </c>
      <c r="F16" s="10">
        <v>2.0</v>
      </c>
      <c r="G16" s="10">
        <v>15.2</v>
      </c>
      <c r="H16" s="19">
        <f t="shared" si="4"/>
        <v>4.815920398</v>
      </c>
      <c r="I16" s="19">
        <f t="shared" si="5"/>
        <v>13.653586</v>
      </c>
      <c r="J16" s="12">
        <v>-119.0</v>
      </c>
      <c r="K16" s="12">
        <v>2.01</v>
      </c>
      <c r="L16" s="12">
        <v>9.68</v>
      </c>
    </row>
    <row r="17">
      <c r="A17" s="13">
        <v>1100.0</v>
      </c>
      <c r="B17" s="14">
        <f t="shared" si="1"/>
        <v>6911.503838</v>
      </c>
      <c r="C17" s="15">
        <f t="shared" si="2"/>
        <v>7.058823529</v>
      </c>
      <c r="D17" s="15">
        <f t="shared" si="3"/>
        <v>16.97464649</v>
      </c>
      <c r="E17" s="16">
        <v>135.0</v>
      </c>
      <c r="F17" s="16">
        <v>2.04</v>
      </c>
      <c r="G17" s="16">
        <v>14.4</v>
      </c>
      <c r="H17" s="20">
        <f t="shared" si="4"/>
        <v>5.2</v>
      </c>
      <c r="I17" s="20">
        <f t="shared" si="5"/>
        <v>14.32006687</v>
      </c>
      <c r="J17" s="18">
        <v>-120.0</v>
      </c>
      <c r="K17" s="18">
        <v>2.0</v>
      </c>
      <c r="L17" s="18">
        <v>10.4</v>
      </c>
    </row>
    <row r="18">
      <c r="A18" s="13">
        <v>1500.0</v>
      </c>
      <c r="B18" s="14">
        <f t="shared" si="1"/>
        <v>9424.777961</v>
      </c>
      <c r="C18" s="15">
        <f t="shared" si="2"/>
        <v>5.909090909</v>
      </c>
      <c r="D18" s="15">
        <f t="shared" si="3"/>
        <v>15.43041343</v>
      </c>
      <c r="E18" s="16">
        <v>125.0</v>
      </c>
      <c r="F18" s="16">
        <v>1.98</v>
      </c>
      <c r="G18" s="16">
        <v>11.7</v>
      </c>
      <c r="H18" s="20">
        <f t="shared" si="4"/>
        <v>6.5</v>
      </c>
      <c r="I18" s="20">
        <f t="shared" si="5"/>
        <v>16.25826713</v>
      </c>
      <c r="J18" s="18">
        <v>-130.0</v>
      </c>
      <c r="K18" s="18">
        <v>2.0</v>
      </c>
      <c r="L18" s="18">
        <v>13.0</v>
      </c>
    </row>
    <row r="19">
      <c r="A19" s="13">
        <v>1750.0</v>
      </c>
      <c r="B19" s="14">
        <f t="shared" si="1"/>
        <v>10995.57429</v>
      </c>
      <c r="C19" s="15">
        <f t="shared" si="2"/>
        <v>5.431472081</v>
      </c>
      <c r="D19" s="15">
        <f t="shared" si="3"/>
        <v>14.69835103</v>
      </c>
      <c r="E19" s="16">
        <v>120.0</v>
      </c>
      <c r="F19" s="16">
        <v>1.97</v>
      </c>
      <c r="G19" s="16">
        <v>10.7</v>
      </c>
      <c r="H19" s="20">
        <f t="shared" si="4"/>
        <v>7.05</v>
      </c>
      <c r="I19" s="20">
        <f t="shared" si="5"/>
        <v>16.96378234</v>
      </c>
      <c r="J19" s="18">
        <v>-135.0</v>
      </c>
      <c r="K19" s="18">
        <v>2.0</v>
      </c>
      <c r="L19" s="18">
        <v>14.1</v>
      </c>
    </row>
    <row r="20">
      <c r="A20" s="13">
        <v>2000.0</v>
      </c>
      <c r="B20" s="14">
        <f t="shared" si="1"/>
        <v>12566.37061</v>
      </c>
      <c r="C20" s="15">
        <f t="shared" si="2"/>
        <v>4.863636364</v>
      </c>
      <c r="D20" s="15">
        <f t="shared" si="3"/>
        <v>13.73922194</v>
      </c>
      <c r="E20" s="16">
        <v>116.0</v>
      </c>
      <c r="F20" s="16">
        <v>1.98</v>
      </c>
      <c r="G20" s="16">
        <v>9.63</v>
      </c>
      <c r="H20" s="20">
        <f t="shared" si="4"/>
        <v>7.425742574</v>
      </c>
      <c r="I20" s="20">
        <f t="shared" si="5"/>
        <v>17.41479779</v>
      </c>
      <c r="J20" s="18">
        <v>-139.0</v>
      </c>
      <c r="K20" s="18">
        <v>2.02</v>
      </c>
      <c r="L20" s="18">
        <v>15.0</v>
      </c>
    </row>
    <row r="21">
      <c r="A21" s="13">
        <v>5000.0</v>
      </c>
      <c r="B21" s="14">
        <f t="shared" si="1"/>
        <v>31415.92654</v>
      </c>
      <c r="C21" s="15">
        <f t="shared" si="2"/>
        <v>2.181818182</v>
      </c>
      <c r="D21" s="15">
        <f t="shared" si="3"/>
        <v>6.776371131</v>
      </c>
      <c r="E21" s="16">
        <v>104.0</v>
      </c>
      <c r="F21" s="16">
        <v>1.98</v>
      </c>
      <c r="G21" s="16">
        <v>4.32</v>
      </c>
      <c r="H21" s="20">
        <f t="shared" si="4"/>
        <v>10.50505051</v>
      </c>
      <c r="I21" s="20">
        <f t="shared" si="5"/>
        <v>20.42796289</v>
      </c>
      <c r="J21" s="18">
        <v>-159.0</v>
      </c>
      <c r="K21" s="18">
        <v>1.98</v>
      </c>
      <c r="L21" s="18">
        <v>20.8</v>
      </c>
    </row>
    <row r="22">
      <c r="A22" s="13">
        <v>7500.0</v>
      </c>
      <c r="B22" s="14">
        <f t="shared" si="1"/>
        <v>47123.8898</v>
      </c>
      <c r="C22" s="15">
        <f t="shared" si="2"/>
        <v>1.492385787</v>
      </c>
      <c r="D22" s="15">
        <f t="shared" si="3"/>
        <v>3.477622085</v>
      </c>
      <c r="E22" s="16">
        <v>99.0</v>
      </c>
      <c r="F22" s="16">
        <v>1.97</v>
      </c>
      <c r="G22" s="16">
        <v>2.94</v>
      </c>
      <c r="H22" s="20">
        <f t="shared" si="4"/>
        <v>10.6</v>
      </c>
      <c r="I22" s="20">
        <f t="shared" si="5"/>
        <v>20.50611731</v>
      </c>
      <c r="J22" s="18">
        <v>-164.0</v>
      </c>
      <c r="K22" s="18">
        <v>2.0</v>
      </c>
      <c r="L22" s="18">
        <v>21.2</v>
      </c>
    </row>
    <row r="23">
      <c r="A23" s="7">
        <v>10000.0</v>
      </c>
      <c r="B23" s="8">
        <f t="shared" si="1"/>
        <v>62831.85307</v>
      </c>
      <c r="C23" s="9">
        <f t="shared" si="2"/>
        <v>1.126903553</v>
      </c>
      <c r="D23" s="9">
        <f t="shared" si="3"/>
        <v>1.037734966</v>
      </c>
      <c r="E23" s="10">
        <v>97.0</v>
      </c>
      <c r="F23" s="10">
        <v>1.97</v>
      </c>
      <c r="G23" s="10">
        <v>2.22</v>
      </c>
      <c r="H23" s="19">
        <f t="shared" si="4"/>
        <v>10.65</v>
      </c>
      <c r="I23" s="19">
        <f t="shared" si="5"/>
        <v>20.54699216</v>
      </c>
      <c r="J23" s="12">
        <v>-172.0</v>
      </c>
      <c r="K23" s="12">
        <v>2.0</v>
      </c>
      <c r="L23" s="12">
        <v>21.3</v>
      </c>
    </row>
    <row r="24">
      <c r="A24" s="13">
        <v>12000.0</v>
      </c>
      <c r="B24" s="14">
        <f t="shared" si="1"/>
        <v>75398.22369</v>
      </c>
      <c r="C24" s="15">
        <f t="shared" si="2"/>
        <v>0.9494949495</v>
      </c>
      <c r="D24" s="15">
        <f t="shared" si="3"/>
        <v>-0.45014682</v>
      </c>
      <c r="E24" s="16">
        <v>96.0</v>
      </c>
      <c r="F24" s="16">
        <v>1.98</v>
      </c>
      <c r="G24" s="16">
        <v>1.88</v>
      </c>
      <c r="H24" s="20">
        <f t="shared" si="4"/>
        <v>10.81218274</v>
      </c>
      <c r="I24" s="20">
        <f t="shared" si="5"/>
        <v>20.67826755</v>
      </c>
      <c r="J24" s="18">
        <v>-174.0</v>
      </c>
      <c r="K24" s="18">
        <v>1.97</v>
      </c>
      <c r="L24" s="18">
        <v>21.3</v>
      </c>
    </row>
    <row r="25">
      <c r="A25" s="13">
        <v>15000.0</v>
      </c>
      <c r="B25" s="14">
        <f t="shared" si="1"/>
        <v>94247.77961</v>
      </c>
      <c r="C25" s="15">
        <f t="shared" si="2"/>
        <v>0.7777777778</v>
      </c>
      <c r="D25" s="15">
        <f t="shared" si="3"/>
        <v>-2.182889389</v>
      </c>
      <c r="E25" s="16">
        <v>94.0</v>
      </c>
      <c r="F25" s="16">
        <v>1.98</v>
      </c>
      <c r="G25" s="16">
        <v>1.54</v>
      </c>
      <c r="H25" s="20">
        <f t="shared" si="4"/>
        <v>10.75757576</v>
      </c>
      <c r="I25" s="20">
        <f t="shared" si="5"/>
        <v>20.63428826</v>
      </c>
      <c r="J25" s="18">
        <v>-177.0</v>
      </c>
      <c r="K25" s="18">
        <v>1.98</v>
      </c>
      <c r="L25" s="18">
        <v>21.3</v>
      </c>
    </row>
    <row r="26">
      <c r="A26" s="13">
        <v>18000.0</v>
      </c>
      <c r="B26" s="14">
        <f t="shared" si="1"/>
        <v>113097.3355</v>
      </c>
      <c r="C26" s="15">
        <f t="shared" si="2"/>
        <v>0.6464646465</v>
      </c>
      <c r="D26" s="15">
        <f t="shared" si="3"/>
        <v>-3.789104412</v>
      </c>
      <c r="E26" s="16">
        <v>93.0</v>
      </c>
      <c r="F26" s="16">
        <v>1.98</v>
      </c>
      <c r="G26" s="16">
        <v>1.28</v>
      </c>
      <c r="H26" s="20">
        <f t="shared" si="4"/>
        <v>10.91370558</v>
      </c>
      <c r="I26" s="20">
        <f t="shared" si="5"/>
        <v>20.75944468</v>
      </c>
      <c r="J26" s="18">
        <v>-179.0</v>
      </c>
      <c r="K26" s="18">
        <v>1.97</v>
      </c>
      <c r="L26" s="18">
        <v>21.5</v>
      </c>
    </row>
    <row r="27">
      <c r="A27" s="13">
        <v>20000.0</v>
      </c>
      <c r="B27" s="14">
        <f t="shared" si="1"/>
        <v>125663.7061</v>
      </c>
      <c r="C27" s="15">
        <f t="shared" si="2"/>
        <v>0.578680203</v>
      </c>
      <c r="D27" s="15">
        <f t="shared" si="3"/>
        <v>-4.751227497</v>
      </c>
      <c r="E27" s="16">
        <v>92.0</v>
      </c>
      <c r="F27" s="16">
        <v>1.97</v>
      </c>
      <c r="G27" s="16">
        <v>1.14</v>
      </c>
      <c r="H27" s="20">
        <f t="shared" si="4"/>
        <v>10.75757576</v>
      </c>
      <c r="I27" s="20">
        <f t="shared" si="5"/>
        <v>20.63428826</v>
      </c>
      <c r="J27" s="18">
        <v>-180.0</v>
      </c>
      <c r="K27" s="18">
        <v>1.98</v>
      </c>
      <c r="L27" s="18">
        <v>21.3</v>
      </c>
    </row>
    <row r="28">
      <c r="A28" s="13">
        <v>30000.0</v>
      </c>
      <c r="B28" s="14">
        <f t="shared" si="1"/>
        <v>188495.5592</v>
      </c>
      <c r="C28" s="15">
        <f t="shared" si="2"/>
        <v>0.3899497487</v>
      </c>
      <c r="D28" s="15">
        <f t="shared" si="3"/>
        <v>-8.179827103</v>
      </c>
      <c r="E28" s="16">
        <v>91.0</v>
      </c>
      <c r="F28" s="16">
        <v>1.99</v>
      </c>
      <c r="G28" s="16">
        <v>0.776</v>
      </c>
      <c r="H28" s="20">
        <f t="shared" si="4"/>
        <v>10.65</v>
      </c>
      <c r="I28" s="20">
        <f t="shared" si="5"/>
        <v>20.54699216</v>
      </c>
      <c r="J28" s="18">
        <v>-187.0</v>
      </c>
      <c r="K28" s="18">
        <v>2.0</v>
      </c>
      <c r="L28" s="18">
        <v>21.3</v>
      </c>
    </row>
    <row r="29">
      <c r="A29" s="13">
        <v>50000.0</v>
      </c>
      <c r="B29" s="14">
        <f t="shared" si="1"/>
        <v>314159.2654</v>
      </c>
      <c r="C29" s="15">
        <f t="shared" si="2"/>
        <v>0.2475247525</v>
      </c>
      <c r="D29" s="15">
        <f t="shared" si="3"/>
        <v>-12.1276273</v>
      </c>
      <c r="E29" s="16">
        <v>91.0</v>
      </c>
      <c r="F29" s="16">
        <v>2.02</v>
      </c>
      <c r="G29" s="16">
        <v>0.5</v>
      </c>
      <c r="H29" s="20">
        <f t="shared" si="4"/>
        <v>10.45</v>
      </c>
      <c r="I29" s="20">
        <f t="shared" si="5"/>
        <v>20.38232581</v>
      </c>
      <c r="J29" s="18">
        <v>-194.0</v>
      </c>
      <c r="K29" s="18">
        <v>2.0</v>
      </c>
      <c r="L29" s="18">
        <v>20.9</v>
      </c>
    </row>
    <row r="30">
      <c r="A30" s="13">
        <v>75000.0</v>
      </c>
      <c r="B30" s="14">
        <f t="shared" si="1"/>
        <v>471238.898</v>
      </c>
      <c r="C30" s="15">
        <f t="shared" si="2"/>
        <v>0.1534653465</v>
      </c>
      <c r="D30" s="15">
        <f t="shared" si="3"/>
        <v>-16.27979351</v>
      </c>
      <c r="E30" s="16">
        <v>91.0</v>
      </c>
      <c r="F30" s="16">
        <v>2.02</v>
      </c>
      <c r="G30" s="16">
        <v>0.31</v>
      </c>
      <c r="H30" s="20">
        <f t="shared" si="4"/>
        <v>9.901960784</v>
      </c>
      <c r="I30" s="20">
        <f t="shared" si="5"/>
        <v>19.91442404</v>
      </c>
      <c r="J30" s="18">
        <v>-202.0</v>
      </c>
      <c r="K30" s="18">
        <v>2.04</v>
      </c>
      <c r="L30" s="18">
        <v>20.2</v>
      </c>
    </row>
    <row r="31">
      <c r="A31" s="7">
        <v>100000.0</v>
      </c>
      <c r="B31" s="8">
        <f t="shared" si="1"/>
        <v>628318.5307</v>
      </c>
      <c r="C31" s="9">
        <f t="shared" si="2"/>
        <v>0.1188118812</v>
      </c>
      <c r="D31" s="9">
        <f t="shared" si="3"/>
        <v>-18.50280255</v>
      </c>
      <c r="E31" s="10">
        <v>90.0</v>
      </c>
      <c r="F31" s="10">
        <v>2.02</v>
      </c>
      <c r="G31" s="10">
        <v>0.24</v>
      </c>
      <c r="H31" s="19">
        <f t="shared" si="4"/>
        <v>9.656862745</v>
      </c>
      <c r="I31" s="19">
        <f t="shared" si="5"/>
        <v>19.69672117</v>
      </c>
      <c r="J31" s="12">
        <v>-211.0</v>
      </c>
      <c r="K31" s="12">
        <v>2.04</v>
      </c>
      <c r="L31" s="12">
        <v>19.7</v>
      </c>
    </row>
  </sheetData>
  <mergeCells count="4">
    <mergeCell ref="C1:G1"/>
    <mergeCell ref="H1:L1"/>
    <mergeCell ref="B1:B2"/>
    <mergeCell ref="A1:A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