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order" sheetId="1" r:id="rId4"/>
    <sheet state="visible" name="Second order" sheetId="2" r:id="rId5"/>
  </sheets>
  <definedNames/>
  <calcPr/>
</workbook>
</file>

<file path=xl/sharedStrings.xml><?xml version="1.0" encoding="utf-8"?>
<sst xmlns="http://schemas.openxmlformats.org/spreadsheetml/2006/main" count="16" uniqueCount="9">
  <si>
    <t>Frequency (Hz)</t>
  </si>
  <si>
    <t>Angular velocity (rad/s)</t>
  </si>
  <si>
    <t>First order</t>
  </si>
  <si>
    <t>Magnitude (V/V)</t>
  </si>
  <si>
    <t>Magnitude (dB)</t>
  </si>
  <si>
    <t>Phase (°)</t>
  </si>
  <si>
    <t>Input (Vpp)</t>
  </si>
  <si>
    <t>Output (Vpp)</t>
  </si>
  <si>
    <t>Second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</si>
</sst>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1155CC"/>
      <name val="Arial"/>
    </font>
    <font>
      <sz val="10.0"/>
      <color rgb="FFFF0000"/>
      <name val="Arial"/>
    </font>
    <font>
      <b/>
      <sz val="10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0" fillId="5" fontId="1" numFmtId="0" xfId="0" applyAlignment="1" applyFill="1" applyFont="1">
      <alignment readingOrder="0"/>
    </xf>
    <xf borderId="0" fillId="6" fontId="1" numFmtId="2" xfId="0" applyFill="1" applyFont="1" applyNumberFormat="1"/>
    <xf borderId="0" fillId="7" fontId="1" numFmtId="164" xfId="0" applyFill="1" applyFont="1" applyNumberFormat="1"/>
    <xf borderId="0" fillId="7" fontId="1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2" xfId="0" applyFont="1" applyNumberFormat="1"/>
    <xf borderId="0" fillId="7" fontId="2" numFmtId="164" xfId="0" applyFont="1" applyNumberFormat="1"/>
    <xf borderId="0" fillId="7" fontId="2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8" fontId="1" numFmtId="0" xfId="0" applyAlignment="1" applyFill="1" applyFont="1">
      <alignment horizontal="center" readingOrder="0" shrinkToFit="0" wrapText="0"/>
    </xf>
    <xf borderId="0" fillId="8" fontId="1" numFmtId="0" xfId="0" applyAlignment="1" applyFont="1">
      <alignment horizontal="center" readingOrder="0" shrinkToFit="0" vertical="center" wrapText="0"/>
    </xf>
    <xf borderId="0" fillId="9" fontId="1" numFmtId="164" xfId="0" applyAlignment="1" applyFill="1" applyFont="1" applyNumberFormat="1">
      <alignment readingOrder="0"/>
    </xf>
    <xf borderId="0" fillId="9" fontId="1" numFmtId="0" xfId="0" applyAlignment="1" applyFont="1">
      <alignment readingOrder="0"/>
    </xf>
    <xf borderId="0" fillId="9" fontId="1" numFmtId="164" xfId="0" applyFont="1" applyNumberFormat="1"/>
    <xf borderId="0" fillId="9" fontId="2" numFmtId="164" xfId="0" applyFont="1" applyNumberFormat="1"/>
    <xf borderId="0" fillId="9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9.86"/>
    <col customWidth="1" min="2" max="2" width="14.14"/>
    <col customWidth="1" min="3" max="3" width="14.57"/>
    <col customWidth="1" min="4" max="4" width="13.86"/>
    <col customWidth="1" min="5" max="5" width="8.86"/>
    <col customWidth="1" min="6" max="6" width="10.29"/>
    <col customWidth="1" min="7" max="7" width="11.71"/>
  </cols>
  <sheetData>
    <row r="1" ht="13.5" customHeight="1">
      <c r="A1" s="1" t="s">
        <v>0</v>
      </c>
      <c r="B1" s="2" t="s">
        <v>1</v>
      </c>
      <c r="C1" s="3" t="s">
        <v>2</v>
      </c>
    </row>
    <row r="2" ht="16.5" customHeight="1"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>
        <v>1.0</v>
      </c>
      <c r="B3" s="6">
        <f t="shared" ref="B3:B28" si="1">2*PI()*A3</f>
        <v>6.283185307</v>
      </c>
      <c r="C3" s="7">
        <f t="shared" ref="C3:C28" si="2">G3/F3</f>
        <v>1</v>
      </c>
      <c r="D3" s="7">
        <f t="shared" ref="D3:D28" si="3">20*log(C3)</f>
        <v>0</v>
      </c>
      <c r="E3" s="8">
        <v>0.0</v>
      </c>
      <c r="F3" s="8">
        <v>10.2</v>
      </c>
      <c r="G3" s="8">
        <v>10.2</v>
      </c>
    </row>
    <row r="4">
      <c r="A4" s="5">
        <v>5.0</v>
      </c>
      <c r="B4" s="6">
        <f t="shared" si="1"/>
        <v>31.41592654</v>
      </c>
      <c r="C4" s="7">
        <f t="shared" si="2"/>
        <v>1</v>
      </c>
      <c r="D4" s="7">
        <f t="shared" si="3"/>
        <v>0</v>
      </c>
      <c r="E4" s="8">
        <v>0.0</v>
      </c>
      <c r="F4" s="8">
        <v>10.2</v>
      </c>
      <c r="G4" s="8">
        <v>10.2</v>
      </c>
    </row>
    <row r="5">
      <c r="A5" s="5">
        <v>10.0</v>
      </c>
      <c r="B5" s="6">
        <f t="shared" si="1"/>
        <v>62.83185307</v>
      </c>
      <c r="C5" s="7">
        <f t="shared" si="2"/>
        <v>1</v>
      </c>
      <c r="D5" s="7">
        <f t="shared" si="3"/>
        <v>0</v>
      </c>
      <c r="E5" s="8">
        <v>0.0</v>
      </c>
      <c r="F5" s="8">
        <v>10.2</v>
      </c>
      <c r="G5" s="8">
        <v>10.2</v>
      </c>
    </row>
    <row r="6">
      <c r="A6" s="5">
        <v>15.0</v>
      </c>
      <c r="B6" s="6">
        <f t="shared" si="1"/>
        <v>94.24777961</v>
      </c>
      <c r="C6" s="7">
        <f t="shared" si="2"/>
        <v>1</v>
      </c>
      <c r="D6" s="7">
        <f t="shared" si="3"/>
        <v>0</v>
      </c>
      <c r="E6" s="8">
        <v>0.0</v>
      </c>
      <c r="F6" s="8">
        <v>10.2</v>
      </c>
      <c r="G6" s="8">
        <v>10.2</v>
      </c>
    </row>
    <row r="7">
      <c r="A7" s="5">
        <v>30.0</v>
      </c>
      <c r="B7" s="6">
        <f t="shared" si="1"/>
        <v>188.4955592</v>
      </c>
      <c r="C7" s="7">
        <f t="shared" si="2"/>
        <v>1</v>
      </c>
      <c r="D7" s="7">
        <f t="shared" si="3"/>
        <v>0</v>
      </c>
      <c r="E7" s="8">
        <v>-1.0</v>
      </c>
      <c r="F7" s="8">
        <v>10.2</v>
      </c>
      <c r="G7" s="8">
        <v>10.2</v>
      </c>
    </row>
    <row r="8">
      <c r="A8" s="5">
        <v>50.0</v>
      </c>
      <c r="B8" s="6">
        <f t="shared" si="1"/>
        <v>314.1592654</v>
      </c>
      <c r="C8" s="7">
        <f t="shared" si="2"/>
        <v>1</v>
      </c>
      <c r="D8" s="7">
        <f t="shared" si="3"/>
        <v>0</v>
      </c>
      <c r="E8" s="8">
        <v>-2.0</v>
      </c>
      <c r="F8" s="8">
        <v>10.2</v>
      </c>
      <c r="G8" s="8">
        <v>10.2</v>
      </c>
    </row>
    <row r="9">
      <c r="A9" s="5">
        <v>75.0</v>
      </c>
      <c r="B9" s="6">
        <f t="shared" si="1"/>
        <v>471.238898</v>
      </c>
      <c r="C9" s="7">
        <f t="shared" si="2"/>
        <v>1</v>
      </c>
      <c r="D9" s="7">
        <f t="shared" si="3"/>
        <v>0</v>
      </c>
      <c r="E9" s="8">
        <v>-4.0</v>
      </c>
      <c r="F9" s="8">
        <v>10.2</v>
      </c>
      <c r="G9" s="8">
        <v>10.2</v>
      </c>
    </row>
    <row r="10">
      <c r="A10" s="9">
        <v>100.0</v>
      </c>
      <c r="B10" s="10">
        <f t="shared" si="1"/>
        <v>628.3185307</v>
      </c>
      <c r="C10" s="11">
        <f t="shared" si="2"/>
        <v>1</v>
      </c>
      <c r="D10" s="11">
        <f t="shared" si="3"/>
        <v>0</v>
      </c>
      <c r="E10" s="12">
        <v>-5.0</v>
      </c>
      <c r="F10" s="12">
        <v>10.1</v>
      </c>
      <c r="G10" s="12">
        <v>10.1</v>
      </c>
    </row>
    <row r="11">
      <c r="A11" s="5">
        <v>200.0</v>
      </c>
      <c r="B11" s="6">
        <f t="shared" si="1"/>
        <v>1256.637061</v>
      </c>
      <c r="C11" s="7">
        <f t="shared" si="2"/>
        <v>0.9821782178</v>
      </c>
      <c r="D11" s="7">
        <f t="shared" si="3"/>
        <v>-0.1561940326</v>
      </c>
      <c r="E11" s="8">
        <v>-10.0</v>
      </c>
      <c r="F11" s="8">
        <v>10.1</v>
      </c>
      <c r="G11" s="8">
        <v>9.92</v>
      </c>
    </row>
    <row r="12">
      <c r="A12" s="9">
        <v>250.0</v>
      </c>
      <c r="B12" s="10">
        <f t="shared" si="1"/>
        <v>1570.796327</v>
      </c>
      <c r="C12" s="11">
        <f t="shared" si="2"/>
        <v>0.9712871287</v>
      </c>
      <c r="D12" s="11">
        <f t="shared" si="3"/>
        <v>-0.2530473281</v>
      </c>
      <c r="E12" s="12">
        <v>-12.0</v>
      </c>
      <c r="F12" s="12">
        <v>10.1</v>
      </c>
      <c r="G12" s="12">
        <v>9.81</v>
      </c>
    </row>
    <row r="13">
      <c r="A13" s="5">
        <v>300.0</v>
      </c>
      <c r="B13" s="6">
        <f t="shared" si="1"/>
        <v>1884.955592</v>
      </c>
      <c r="C13" s="7">
        <f t="shared" si="2"/>
        <v>0.9603960396</v>
      </c>
      <c r="D13" s="7">
        <f t="shared" si="3"/>
        <v>-0.3509927903</v>
      </c>
      <c r="E13" s="8">
        <v>-17.0</v>
      </c>
      <c r="F13" s="8">
        <v>10.1</v>
      </c>
      <c r="G13" s="8">
        <v>9.7</v>
      </c>
    </row>
    <row r="14">
      <c r="A14" s="5">
        <v>400.0</v>
      </c>
      <c r="B14" s="6">
        <f t="shared" si="1"/>
        <v>2513.274123</v>
      </c>
      <c r="C14" s="7">
        <f t="shared" si="2"/>
        <v>0.9336633663</v>
      </c>
      <c r="D14" s="7">
        <f t="shared" si="3"/>
        <v>-0.5961936209</v>
      </c>
      <c r="E14" s="8">
        <v>-23.0</v>
      </c>
      <c r="F14" s="8">
        <v>10.1</v>
      </c>
      <c r="G14" s="8">
        <v>9.43</v>
      </c>
    </row>
    <row r="15">
      <c r="A15" s="9">
        <v>500.0</v>
      </c>
      <c r="B15" s="10">
        <f t="shared" si="1"/>
        <v>3141.592654</v>
      </c>
      <c r="C15" s="11">
        <f t="shared" si="2"/>
        <v>0.9079207921</v>
      </c>
      <c r="D15" s="11">
        <f t="shared" si="3"/>
        <v>-0.8390407623</v>
      </c>
      <c r="E15" s="12">
        <v>-25.0</v>
      </c>
      <c r="F15" s="12">
        <v>10.1</v>
      </c>
      <c r="G15" s="12">
        <v>9.17</v>
      </c>
    </row>
    <row r="16">
      <c r="A16" s="5">
        <v>750.0</v>
      </c>
      <c r="B16" s="6">
        <f t="shared" si="1"/>
        <v>4712.38898</v>
      </c>
      <c r="C16" s="7">
        <f t="shared" si="2"/>
        <v>0.8227722772</v>
      </c>
      <c r="D16" s="7">
        <f t="shared" si="3"/>
        <v>-1.694407</v>
      </c>
      <c r="E16" s="8">
        <v>-34.0</v>
      </c>
      <c r="F16" s="8">
        <v>10.1</v>
      </c>
      <c r="G16" s="8">
        <v>8.31</v>
      </c>
    </row>
    <row r="17">
      <c r="A17" s="9">
        <v>1000.0</v>
      </c>
      <c r="B17" s="10">
        <f t="shared" si="1"/>
        <v>6283.185307</v>
      </c>
      <c r="C17" s="11">
        <f t="shared" si="2"/>
        <v>0.74</v>
      </c>
      <c r="D17" s="11">
        <f t="shared" si="3"/>
        <v>-2.615365605</v>
      </c>
      <c r="E17" s="12">
        <v>-43.0</v>
      </c>
      <c r="F17" s="12">
        <v>10.0</v>
      </c>
      <c r="G17" s="12">
        <v>7.4</v>
      </c>
    </row>
    <row r="18">
      <c r="A18" s="13">
        <v>1105.4</v>
      </c>
      <c r="B18" s="6">
        <f t="shared" si="1"/>
        <v>6945.433039</v>
      </c>
      <c r="C18" s="7">
        <f t="shared" si="2"/>
        <v>0.707</v>
      </c>
      <c r="D18" s="7">
        <f t="shared" si="3"/>
        <v>-3.011611724</v>
      </c>
      <c r="E18" s="8">
        <v>-45.0</v>
      </c>
      <c r="F18" s="8">
        <v>10.0</v>
      </c>
      <c r="G18" s="8">
        <v>7.07</v>
      </c>
    </row>
    <row r="19">
      <c r="A19" s="5">
        <v>1500.0</v>
      </c>
      <c r="B19" s="6">
        <f t="shared" si="1"/>
        <v>9424.777961</v>
      </c>
      <c r="C19" s="7">
        <f t="shared" si="2"/>
        <v>0.595</v>
      </c>
      <c r="D19" s="7">
        <f t="shared" si="3"/>
        <v>-4.509660685</v>
      </c>
      <c r="E19" s="8">
        <v>-53.0</v>
      </c>
      <c r="F19" s="8">
        <v>10.0</v>
      </c>
      <c r="G19" s="8">
        <v>5.95</v>
      </c>
    </row>
    <row r="20">
      <c r="A20" s="5">
        <v>1750.0</v>
      </c>
      <c r="B20" s="6">
        <f t="shared" si="1"/>
        <v>10995.57429</v>
      </c>
      <c r="C20" s="7">
        <f t="shared" si="2"/>
        <v>0.533</v>
      </c>
      <c r="D20" s="7">
        <f t="shared" si="3"/>
        <v>-5.465455819</v>
      </c>
      <c r="E20" s="8">
        <v>-59.0</v>
      </c>
      <c r="F20" s="8">
        <v>10.0</v>
      </c>
      <c r="G20" s="8">
        <v>5.33</v>
      </c>
    </row>
    <row r="21">
      <c r="A21" s="9">
        <v>2000.0</v>
      </c>
      <c r="B21" s="10">
        <f t="shared" si="1"/>
        <v>12566.37061</v>
      </c>
      <c r="C21" s="11">
        <f t="shared" si="2"/>
        <v>0.49</v>
      </c>
      <c r="D21" s="11">
        <f t="shared" si="3"/>
        <v>-6.196078399</v>
      </c>
      <c r="E21" s="12">
        <v>-60.0</v>
      </c>
      <c r="F21" s="12">
        <v>10.0</v>
      </c>
      <c r="G21" s="12">
        <v>4.9</v>
      </c>
    </row>
    <row r="22">
      <c r="A22" s="5">
        <v>5000.0</v>
      </c>
      <c r="B22" s="6">
        <f t="shared" si="1"/>
        <v>31415.92654</v>
      </c>
      <c r="C22" s="7">
        <f t="shared" si="2"/>
        <v>0.2207920792</v>
      </c>
      <c r="D22" s="7">
        <f t="shared" si="3"/>
        <v>-13.12033021</v>
      </c>
      <c r="E22" s="8">
        <v>-79.0</v>
      </c>
      <c r="F22" s="8">
        <v>10.1</v>
      </c>
      <c r="G22" s="8">
        <v>2.23</v>
      </c>
    </row>
    <row r="23">
      <c r="A23" s="14">
        <v>7500.0</v>
      </c>
      <c r="B23" s="6">
        <f t="shared" si="1"/>
        <v>47123.8898</v>
      </c>
      <c r="C23" s="7">
        <f t="shared" si="2"/>
        <v>0.1514851485</v>
      </c>
      <c r="D23" s="7">
        <f t="shared" si="3"/>
        <v>-16.39259886</v>
      </c>
      <c r="E23" s="8">
        <v>-83.0</v>
      </c>
      <c r="F23" s="8">
        <v>10.1</v>
      </c>
      <c r="G23" s="8">
        <v>1.53</v>
      </c>
    </row>
    <row r="24">
      <c r="A24" s="15">
        <v>10000.0</v>
      </c>
      <c r="B24" s="10">
        <f t="shared" si="1"/>
        <v>62831.85307</v>
      </c>
      <c r="C24" s="11">
        <f t="shared" si="2"/>
        <v>0.1147058824</v>
      </c>
      <c r="D24" s="11">
        <f t="shared" si="3"/>
        <v>-18.8082862</v>
      </c>
      <c r="E24" s="12">
        <v>-84.0</v>
      </c>
      <c r="F24" s="12">
        <v>10.2</v>
      </c>
      <c r="G24" s="12">
        <v>1.17</v>
      </c>
    </row>
    <row r="25">
      <c r="A25" s="14">
        <v>12000.0</v>
      </c>
      <c r="B25" s="6">
        <f t="shared" si="1"/>
        <v>75398.22369</v>
      </c>
      <c r="C25" s="7">
        <f t="shared" si="2"/>
        <v>0.09529411765</v>
      </c>
      <c r="D25" s="7">
        <f t="shared" si="3"/>
        <v>-20.41867814</v>
      </c>
      <c r="E25" s="8">
        <v>-86.0</v>
      </c>
      <c r="F25" s="8">
        <v>10.2</v>
      </c>
      <c r="G25" s="8">
        <v>0.972</v>
      </c>
    </row>
    <row r="26">
      <c r="A26" s="14">
        <v>15000.0</v>
      </c>
      <c r="B26" s="6">
        <f t="shared" si="1"/>
        <v>94247.77961</v>
      </c>
      <c r="C26" s="7">
        <f t="shared" si="2"/>
        <v>0.07852941176</v>
      </c>
      <c r="D26" s="7">
        <f t="shared" si="3"/>
        <v>-22.09935311</v>
      </c>
      <c r="E26" s="8">
        <v>-87.0</v>
      </c>
      <c r="F26" s="8">
        <v>10.2</v>
      </c>
      <c r="G26" s="8">
        <v>0.801</v>
      </c>
    </row>
    <row r="27">
      <c r="A27" s="14">
        <v>18000.0</v>
      </c>
      <c r="B27" s="6">
        <f t="shared" si="1"/>
        <v>113097.3355</v>
      </c>
      <c r="C27" s="7">
        <f t="shared" si="2"/>
        <v>0.06529411765</v>
      </c>
      <c r="D27" s="7">
        <f t="shared" si="3"/>
        <v>-23.70251885</v>
      </c>
      <c r="E27" s="8">
        <v>-88.0</v>
      </c>
      <c r="F27" s="8">
        <v>10.2</v>
      </c>
      <c r="G27" s="8">
        <v>0.666</v>
      </c>
    </row>
    <row r="28">
      <c r="A28" s="15">
        <v>20000.0</v>
      </c>
      <c r="B28" s="10">
        <f t="shared" si="1"/>
        <v>125663.7061</v>
      </c>
      <c r="C28" s="11">
        <f t="shared" si="2"/>
        <v>0.06078431373</v>
      </c>
      <c r="D28" s="11">
        <f t="shared" si="3"/>
        <v>-24.32416965</v>
      </c>
      <c r="E28" s="12">
        <v>-89.0</v>
      </c>
      <c r="F28" s="12">
        <v>10.2</v>
      </c>
      <c r="G28" s="12">
        <v>0.62</v>
      </c>
    </row>
  </sheetData>
  <mergeCells count="3">
    <mergeCell ref="C1:G1"/>
    <mergeCell ref="B1:B2"/>
    <mergeCell ref="A1:A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9.86"/>
    <col customWidth="1" min="2" max="2" width="14.14"/>
    <col customWidth="1" min="3" max="3" width="14.57"/>
    <col customWidth="1" min="4" max="4" width="13.86"/>
    <col customWidth="1" min="5" max="5" width="8.86"/>
    <col customWidth="1" min="6" max="6" width="10.29"/>
    <col customWidth="1" min="7" max="7" width="11.71"/>
  </cols>
  <sheetData>
    <row r="1" ht="13.5" customHeight="1">
      <c r="A1" s="1" t="s">
        <v>0</v>
      </c>
      <c r="B1" s="2" t="s">
        <v>1</v>
      </c>
      <c r="C1" s="16" t="s">
        <v>8</v>
      </c>
    </row>
    <row r="2" ht="16.5" customHeight="1"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</row>
    <row r="3">
      <c r="A3" s="5">
        <v>1.0</v>
      </c>
      <c r="B3" s="6">
        <f t="shared" ref="B3:B28" si="1">2*PI()*A3</f>
        <v>6.283185307</v>
      </c>
      <c r="C3" s="18">
        <f t="shared" ref="C3:C28" si="2">G3/F3</f>
        <v>1.01</v>
      </c>
      <c r="D3" s="18">
        <f t="shared" ref="D3:D28" si="3">20*log(C3)</f>
        <v>0.08642747565</v>
      </c>
      <c r="E3" s="19">
        <v>0.0</v>
      </c>
      <c r="F3" s="19">
        <v>10.0</v>
      </c>
      <c r="G3" s="19">
        <v>10.1</v>
      </c>
    </row>
    <row r="4">
      <c r="A4" s="5">
        <v>5.0</v>
      </c>
      <c r="B4" s="6">
        <f t="shared" si="1"/>
        <v>31.41592654</v>
      </c>
      <c r="C4" s="18">
        <f t="shared" si="2"/>
        <v>1.01</v>
      </c>
      <c r="D4" s="18">
        <f t="shared" si="3"/>
        <v>0.08642747565</v>
      </c>
      <c r="E4" s="19">
        <v>0.0</v>
      </c>
      <c r="F4" s="19">
        <v>10.0</v>
      </c>
      <c r="G4" s="19">
        <v>10.1</v>
      </c>
    </row>
    <row r="5">
      <c r="A5" s="5">
        <v>10.0</v>
      </c>
      <c r="B5" s="6">
        <f t="shared" si="1"/>
        <v>62.83185307</v>
      </c>
      <c r="C5" s="20">
        <f t="shared" si="2"/>
        <v>1.01</v>
      </c>
      <c r="D5" s="20">
        <f t="shared" si="3"/>
        <v>0.08642747565</v>
      </c>
      <c r="E5" s="19">
        <v>-1.0</v>
      </c>
      <c r="F5" s="19">
        <v>10.0</v>
      </c>
      <c r="G5" s="19">
        <v>10.1</v>
      </c>
    </row>
    <row r="6">
      <c r="A6" s="5">
        <v>15.0</v>
      </c>
      <c r="B6" s="6">
        <f t="shared" si="1"/>
        <v>94.24777961</v>
      </c>
      <c r="C6" s="20">
        <f t="shared" si="2"/>
        <v>1.01</v>
      </c>
      <c r="D6" s="20">
        <f t="shared" si="3"/>
        <v>0.08642747565</v>
      </c>
      <c r="E6" s="19">
        <v>-2.0</v>
      </c>
      <c r="F6" s="19">
        <v>10.0</v>
      </c>
      <c r="G6" s="19">
        <v>10.1</v>
      </c>
    </row>
    <row r="7">
      <c r="A7" s="5">
        <v>30.0</v>
      </c>
      <c r="B7" s="6">
        <f t="shared" si="1"/>
        <v>188.4955592</v>
      </c>
      <c r="C7" s="20">
        <f t="shared" si="2"/>
        <v>1.01</v>
      </c>
      <c r="D7" s="20">
        <f t="shared" si="3"/>
        <v>0.08642747565</v>
      </c>
      <c r="E7" s="19">
        <v>-2.0</v>
      </c>
      <c r="F7" s="19">
        <v>10.0</v>
      </c>
      <c r="G7" s="19">
        <v>10.1</v>
      </c>
    </row>
    <row r="8">
      <c r="A8" s="5">
        <v>50.0</v>
      </c>
      <c r="B8" s="6">
        <f t="shared" si="1"/>
        <v>314.1592654</v>
      </c>
      <c r="C8" s="20">
        <f t="shared" si="2"/>
        <v>1.01</v>
      </c>
      <c r="D8" s="20">
        <f t="shared" si="3"/>
        <v>0.08642747565</v>
      </c>
      <c r="E8" s="19">
        <v>-4.0</v>
      </c>
      <c r="F8" s="19">
        <v>10.0</v>
      </c>
      <c r="G8" s="19">
        <v>10.1</v>
      </c>
    </row>
    <row r="9">
      <c r="A9" s="5">
        <v>75.0</v>
      </c>
      <c r="B9" s="6">
        <f t="shared" si="1"/>
        <v>471.238898</v>
      </c>
      <c r="C9" s="20">
        <f t="shared" si="2"/>
        <v>1.00990099</v>
      </c>
      <c r="D9" s="20">
        <f t="shared" si="3"/>
        <v>0.08557595959</v>
      </c>
      <c r="E9" s="19">
        <v>-7.0</v>
      </c>
      <c r="F9" s="19">
        <v>10.1</v>
      </c>
      <c r="G9" s="19">
        <v>10.2</v>
      </c>
    </row>
    <row r="10">
      <c r="A10" s="9">
        <v>100.0</v>
      </c>
      <c r="B10" s="10">
        <f t="shared" si="1"/>
        <v>628.3185307</v>
      </c>
      <c r="C10" s="21">
        <f t="shared" si="2"/>
        <v>1.00990099</v>
      </c>
      <c r="D10" s="21">
        <f t="shared" si="3"/>
        <v>0.08557595959</v>
      </c>
      <c r="E10" s="22">
        <v>-8.0</v>
      </c>
      <c r="F10" s="22">
        <v>10.1</v>
      </c>
      <c r="G10" s="22">
        <v>10.2</v>
      </c>
    </row>
    <row r="11">
      <c r="A11" s="5">
        <v>200.0</v>
      </c>
      <c r="B11" s="6">
        <f t="shared" si="1"/>
        <v>1256.637061</v>
      </c>
      <c r="C11" s="20">
        <f t="shared" si="2"/>
        <v>1.00990099</v>
      </c>
      <c r="D11" s="20">
        <f t="shared" si="3"/>
        <v>0.08557595959</v>
      </c>
      <c r="E11" s="19">
        <v>-17.0</v>
      </c>
      <c r="F11" s="19">
        <v>10.1</v>
      </c>
      <c r="G11" s="19">
        <v>10.2</v>
      </c>
    </row>
    <row r="12">
      <c r="A12" s="9">
        <v>250.0</v>
      </c>
      <c r="B12" s="10">
        <f t="shared" si="1"/>
        <v>1570.796327</v>
      </c>
      <c r="C12" s="21">
        <f t="shared" si="2"/>
        <v>1.00990099</v>
      </c>
      <c r="D12" s="21">
        <f t="shared" si="3"/>
        <v>0.08557595959</v>
      </c>
      <c r="E12" s="22">
        <v>-20.0</v>
      </c>
      <c r="F12" s="22">
        <v>10.1</v>
      </c>
      <c r="G12" s="22">
        <v>10.2</v>
      </c>
    </row>
    <row r="13">
      <c r="A13" s="5">
        <v>300.0</v>
      </c>
      <c r="B13" s="6">
        <f t="shared" si="1"/>
        <v>1884.955592</v>
      </c>
      <c r="C13" s="20">
        <f t="shared" si="2"/>
        <v>1</v>
      </c>
      <c r="D13" s="20">
        <f t="shared" si="3"/>
        <v>0</v>
      </c>
      <c r="E13" s="19">
        <v>-24.0</v>
      </c>
      <c r="F13" s="19">
        <v>10.1</v>
      </c>
      <c r="G13" s="19">
        <v>10.1</v>
      </c>
    </row>
    <row r="14">
      <c r="A14" s="5">
        <v>400.0</v>
      </c>
      <c r="B14" s="6">
        <f t="shared" si="1"/>
        <v>2513.274123</v>
      </c>
      <c r="C14" s="20">
        <f t="shared" si="2"/>
        <v>1</v>
      </c>
      <c r="D14" s="20">
        <f t="shared" si="3"/>
        <v>0</v>
      </c>
      <c r="E14" s="19">
        <v>-33.0</v>
      </c>
      <c r="F14" s="19">
        <v>10.1</v>
      </c>
      <c r="G14" s="19">
        <v>10.1</v>
      </c>
    </row>
    <row r="15">
      <c r="A15" s="9">
        <v>500.0</v>
      </c>
      <c r="B15" s="10">
        <f t="shared" si="1"/>
        <v>3141.592654</v>
      </c>
      <c r="C15" s="21">
        <f t="shared" si="2"/>
        <v>0.9722772277</v>
      </c>
      <c r="D15" s="21">
        <f t="shared" si="3"/>
        <v>-0.2441977199</v>
      </c>
      <c r="E15" s="22">
        <v>-45.0</v>
      </c>
      <c r="F15" s="22">
        <v>10.1</v>
      </c>
      <c r="G15" s="22">
        <v>9.82</v>
      </c>
    </row>
    <row r="16">
      <c r="A16" s="5">
        <v>750.0</v>
      </c>
      <c r="B16" s="6">
        <f t="shared" si="1"/>
        <v>4712.38898</v>
      </c>
      <c r="C16" s="20">
        <f t="shared" si="2"/>
        <v>0.8881188119</v>
      </c>
      <c r="D16" s="20">
        <f t="shared" si="3"/>
        <v>-1.030578615</v>
      </c>
      <c r="E16" s="19">
        <v>-69.0</v>
      </c>
      <c r="F16" s="19">
        <v>10.1</v>
      </c>
      <c r="G16" s="19">
        <v>8.97</v>
      </c>
    </row>
    <row r="17">
      <c r="A17" s="9">
        <v>1000.0</v>
      </c>
      <c r="B17" s="10">
        <f t="shared" si="1"/>
        <v>6283.185307</v>
      </c>
      <c r="C17" s="21">
        <f t="shared" si="2"/>
        <v>0.7247524752</v>
      </c>
      <c r="D17" s="21">
        <f t="shared" si="3"/>
        <v>-2.796205854</v>
      </c>
      <c r="E17" s="22">
        <v>-89.0</v>
      </c>
      <c r="F17" s="22">
        <v>10.1</v>
      </c>
      <c r="G17" s="22">
        <v>7.32</v>
      </c>
    </row>
    <row r="18">
      <c r="A18" s="13">
        <v>1031.0</v>
      </c>
      <c r="B18" s="6">
        <f t="shared" si="1"/>
        <v>6477.964052</v>
      </c>
      <c r="C18" s="20">
        <f t="shared" si="2"/>
        <v>0.707</v>
      </c>
      <c r="D18" s="20">
        <f t="shared" si="3"/>
        <v>-3.011611724</v>
      </c>
      <c r="E18" s="19">
        <v>-91.0</v>
      </c>
      <c r="F18" s="19">
        <v>10.0</v>
      </c>
      <c r="G18" s="19">
        <v>7.07</v>
      </c>
    </row>
    <row r="19">
      <c r="A19" s="5">
        <v>1500.0</v>
      </c>
      <c r="B19" s="6">
        <f t="shared" si="1"/>
        <v>9424.777961</v>
      </c>
      <c r="C19" s="20">
        <f t="shared" si="2"/>
        <v>0.4242728185</v>
      </c>
      <c r="D19" s="20">
        <f t="shared" si="3"/>
        <v>-7.447095819</v>
      </c>
      <c r="E19" s="19">
        <v>-120.0</v>
      </c>
      <c r="F19" s="19">
        <v>9.97</v>
      </c>
      <c r="G19" s="19">
        <v>4.23</v>
      </c>
    </row>
    <row r="20">
      <c r="A20" s="5">
        <v>1750.0</v>
      </c>
      <c r="B20" s="6">
        <f t="shared" si="1"/>
        <v>10995.57429</v>
      </c>
      <c r="C20" s="20">
        <f t="shared" si="2"/>
        <v>0.3269809428</v>
      </c>
      <c r="D20" s="20">
        <f t="shared" si="3"/>
        <v>-9.709551165</v>
      </c>
      <c r="E20" s="19">
        <v>-130.0</v>
      </c>
      <c r="F20" s="19">
        <v>9.97</v>
      </c>
      <c r="G20" s="19">
        <v>3.26</v>
      </c>
    </row>
    <row r="21">
      <c r="A21" s="9">
        <v>2000.0</v>
      </c>
      <c r="B21" s="10">
        <f t="shared" si="1"/>
        <v>12566.37061</v>
      </c>
      <c r="C21" s="21">
        <f t="shared" si="2"/>
        <v>0.2557673019</v>
      </c>
      <c r="D21" s="21">
        <f t="shared" si="3"/>
        <v>-11.84309956</v>
      </c>
      <c r="E21" s="22">
        <v>-137.0</v>
      </c>
      <c r="F21" s="22">
        <v>9.97</v>
      </c>
      <c r="G21" s="22">
        <v>2.55</v>
      </c>
    </row>
    <row r="22">
      <c r="A22" s="5">
        <v>5000.0</v>
      </c>
      <c r="B22" s="6">
        <f t="shared" si="1"/>
        <v>31415.92654</v>
      </c>
      <c r="C22" s="20">
        <f t="shared" si="2"/>
        <v>0.0438</v>
      </c>
      <c r="D22" s="20">
        <f t="shared" si="3"/>
        <v>-27.17051779</v>
      </c>
      <c r="E22" s="19">
        <v>-165.0</v>
      </c>
      <c r="F22" s="19">
        <v>10.0</v>
      </c>
      <c r="G22" s="19">
        <v>0.438</v>
      </c>
    </row>
    <row r="23">
      <c r="A23" s="14">
        <v>7500.0</v>
      </c>
      <c r="B23" s="6">
        <f t="shared" si="1"/>
        <v>47123.8898</v>
      </c>
      <c r="C23" s="20">
        <f t="shared" si="2"/>
        <v>0.018</v>
      </c>
      <c r="D23" s="20">
        <f t="shared" si="3"/>
        <v>-34.8945499</v>
      </c>
      <c r="E23" s="19">
        <v>-170.0</v>
      </c>
      <c r="F23" s="19">
        <v>10.0</v>
      </c>
      <c r="G23" s="19">
        <v>0.18</v>
      </c>
    </row>
    <row r="24">
      <c r="A24" s="15">
        <v>10000.0</v>
      </c>
      <c r="B24" s="10">
        <f t="shared" si="1"/>
        <v>62831.85307</v>
      </c>
      <c r="C24" s="21">
        <f t="shared" si="2"/>
        <v>0.0101980198</v>
      </c>
      <c r="D24" s="21">
        <f t="shared" si="3"/>
        <v>-39.82968298</v>
      </c>
      <c r="E24" s="22">
        <v>-176.0</v>
      </c>
      <c r="F24" s="22">
        <v>10.1</v>
      </c>
      <c r="G24" s="22">
        <v>0.103</v>
      </c>
    </row>
    <row r="25">
      <c r="A25" s="14">
        <v>12000.0</v>
      </c>
      <c r="B25" s="6">
        <f t="shared" si="1"/>
        <v>75398.22369</v>
      </c>
      <c r="C25" s="20">
        <f t="shared" si="2"/>
        <v>0.007207920792</v>
      </c>
      <c r="D25" s="20">
        <f t="shared" si="3"/>
        <v>-42.84379989</v>
      </c>
      <c r="E25" s="19">
        <v>-178.0</v>
      </c>
      <c r="F25" s="19">
        <v>10.1</v>
      </c>
      <c r="G25" s="19">
        <v>0.0728</v>
      </c>
    </row>
    <row r="26">
      <c r="A26" s="14">
        <v>15000.0</v>
      </c>
      <c r="B26" s="6">
        <f t="shared" si="1"/>
        <v>94247.77961</v>
      </c>
      <c r="C26" s="20">
        <f t="shared" si="2"/>
        <v>0.004752475248</v>
      </c>
      <c r="D26" s="20">
        <f t="shared" si="3"/>
        <v>-46.46160273</v>
      </c>
      <c r="E26" s="19">
        <v>-179.0</v>
      </c>
      <c r="F26" s="19">
        <v>10.1</v>
      </c>
      <c r="G26" s="19">
        <v>0.048</v>
      </c>
    </row>
    <row r="27">
      <c r="A27" s="14">
        <v>18000.0</v>
      </c>
      <c r="B27" s="6">
        <f t="shared" si="1"/>
        <v>113097.3355</v>
      </c>
      <c r="C27" s="20">
        <f t="shared" si="2"/>
        <v>0.002455445545</v>
      </c>
      <c r="D27" s="20">
        <f t="shared" si="3"/>
        <v>-52.19739386</v>
      </c>
      <c r="E27" s="19">
        <v>-180.0</v>
      </c>
      <c r="F27" s="19">
        <v>10.1</v>
      </c>
      <c r="G27" s="19">
        <v>0.0248</v>
      </c>
    </row>
    <row r="28">
      <c r="A28" s="15">
        <v>20000.0</v>
      </c>
      <c r="B28" s="10">
        <f t="shared" si="1"/>
        <v>125663.7061</v>
      </c>
      <c r="C28" s="21">
        <f t="shared" si="2"/>
        <v>0.001900990099</v>
      </c>
      <c r="D28" s="21">
        <f t="shared" si="3"/>
        <v>-54.4204029</v>
      </c>
      <c r="E28" s="22">
        <v>-180.0</v>
      </c>
      <c r="F28" s="22">
        <v>10.1</v>
      </c>
      <c r="G28" s="22">
        <v>0.0192</v>
      </c>
    </row>
  </sheetData>
  <mergeCells count="3">
    <mergeCell ref="C1:G1"/>
    <mergeCell ref="B1:B2"/>
    <mergeCell ref="A1:A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