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4"/>
  </bookViews>
  <sheets>
    <sheet name="combaine" sheetId="2" r:id="rId1"/>
    <sheet name="department" sheetId="4" r:id="rId2"/>
    <sheet name="kamaz" sheetId="3" r:id="rId3"/>
    <sheet name="elevator" sheetId="5" r:id="rId4"/>
    <sheet name="tractor" sheetId="6" r:id="rId5"/>
  </sheets>
  <calcPr calcId="144525"/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</calcChain>
</file>

<file path=xl/sharedStrings.xml><?xml version="1.0" encoding="utf-8"?>
<sst xmlns="http://schemas.openxmlformats.org/spreadsheetml/2006/main" count="272" uniqueCount="162">
  <si>
    <t>Марка ТЗ</t>
  </si>
  <si>
    <t>Гос</t>
  </si>
  <si>
    <t>Вид работ</t>
  </si>
  <si>
    <t>Имя</t>
  </si>
  <si>
    <t>телефон</t>
  </si>
  <si>
    <t>Треккер</t>
  </si>
  <si>
    <t>збирання кукурудзи</t>
  </si>
  <si>
    <t>бункер</t>
  </si>
  <si>
    <t>Инв. Н. агрегата</t>
  </si>
  <si>
    <t>Агрегат</t>
  </si>
  <si>
    <t>БНП-30</t>
  </si>
  <si>
    <t>Отделение</t>
  </si>
  <si>
    <t>Зона</t>
  </si>
  <si>
    <t>ШТ</t>
  </si>
  <si>
    <t>БО</t>
  </si>
  <si>
    <t>СВ</t>
  </si>
  <si>
    <t>БЛ</t>
  </si>
  <si>
    <t xml:space="preserve">John Deere </t>
  </si>
  <si>
    <t>17644CB</t>
  </si>
  <si>
    <t>diver1</t>
  </si>
  <si>
    <t>diver2</t>
  </si>
  <si>
    <t>driver3</t>
  </si>
  <si>
    <t>driver4</t>
  </si>
  <si>
    <t>diver5</t>
  </si>
  <si>
    <t>driver6</t>
  </si>
  <si>
    <t>1743CB</t>
  </si>
  <si>
    <t>Case 290</t>
  </si>
  <si>
    <t>Case 5130</t>
  </si>
  <si>
    <t>New Holland</t>
  </si>
  <si>
    <t>Холодний</t>
  </si>
  <si>
    <t>Кейс 5130</t>
  </si>
  <si>
    <t>34175АЕ</t>
  </si>
  <si>
    <t>34174АЕ</t>
  </si>
  <si>
    <t>Охріменко</t>
  </si>
  <si>
    <t>-</t>
  </si>
  <si>
    <t>Білани</t>
  </si>
  <si>
    <t>Суховерховка</t>
  </si>
  <si>
    <t>Бурики</t>
  </si>
  <si>
    <t>Бобрик</t>
  </si>
  <si>
    <t>Верхосулка</t>
  </si>
  <si>
    <t>Штеповка</t>
  </si>
  <si>
    <t>ВС</t>
  </si>
  <si>
    <t>БР</t>
  </si>
  <si>
    <t>Важная зона</t>
  </si>
  <si>
    <t>Чернігів_Елеватор</t>
  </si>
  <si>
    <t>Чернігів_офіс</t>
  </si>
  <si>
    <t>КамаЗ 45143</t>
  </si>
  <si>
    <t>СВ5971АТ</t>
  </si>
  <si>
    <t>Чорний</t>
  </si>
  <si>
    <t>КамаЗ 45142</t>
  </si>
  <si>
    <t>СВ6009АХ</t>
  </si>
  <si>
    <t>СВ5952АТ</t>
  </si>
  <si>
    <t>СВ5977АТ</t>
  </si>
  <si>
    <t>СВ5931АТ</t>
  </si>
  <si>
    <t>СВ6013АХ</t>
  </si>
  <si>
    <t>СВ66007АХ</t>
  </si>
  <si>
    <t>Федосов М.М</t>
  </si>
  <si>
    <t>Кашуба Г.В.</t>
  </si>
  <si>
    <t>Урожай И</t>
  </si>
  <si>
    <t>Лют В. Г.</t>
  </si>
  <si>
    <t>Прохоров</t>
  </si>
  <si>
    <t>Ткаченко</t>
  </si>
  <si>
    <t>Льодовий В.П.</t>
  </si>
  <si>
    <t>Кейс-310</t>
  </si>
  <si>
    <t>Пінчук А /Булаш</t>
  </si>
  <si>
    <t>Кейс-535</t>
  </si>
  <si>
    <t>Дещенко</t>
  </si>
  <si>
    <t>Воскресенский</t>
  </si>
  <si>
    <t>Джон-Дір-6910</t>
  </si>
  <si>
    <t>СкляровО.В./Лобода В.М.</t>
  </si>
  <si>
    <t>Джон-Дір-6920</t>
  </si>
  <si>
    <t>Гончар А.А./Коробко В.М.</t>
  </si>
  <si>
    <t>Півень В.М./Ефименко</t>
  </si>
  <si>
    <t>Кейс 210</t>
  </si>
  <si>
    <t>Гедз Л.Л/Улько</t>
  </si>
  <si>
    <t>Мурашко А.В./Галка С.М.</t>
  </si>
  <si>
    <t>John Deere-8310R_ 5264270</t>
  </si>
  <si>
    <t>Бивалькевич М.Г./Хандогий</t>
  </si>
  <si>
    <t>John Deere-8310R_ 5264277</t>
  </si>
  <si>
    <t>Коваленко  О.П,/Ковбаса Т.О.</t>
  </si>
  <si>
    <t>John Deere-8310R</t>
  </si>
  <si>
    <t>Шульга./Егоричев Ю.О</t>
  </si>
  <si>
    <t>Бублик,/Нерон Г.Ф.</t>
  </si>
  <si>
    <t>Гломозда М.М./Скляров М.В.</t>
  </si>
  <si>
    <t>John Deere-7930</t>
  </si>
  <si>
    <t>Марченко./Абакуменко Г.І.</t>
  </si>
  <si>
    <t>Пузирний./Гуляницький С.</t>
  </si>
  <si>
    <t>Скачок П.І./Орешко Г.А.</t>
  </si>
  <si>
    <t>Ткаченко./ Вітченко А.В,</t>
  </si>
  <si>
    <t>Нью Холанд Т9.615  ZCF216724 650к.с.</t>
  </si>
  <si>
    <t>Навзозенко/Булаш</t>
  </si>
  <si>
    <t>Нью Холанд Т8.390  ZDRS01890  390к.с</t>
  </si>
  <si>
    <t>Хахуда І.Матвиенко</t>
  </si>
  <si>
    <t>Нью Холанд Т9.615 ZCF216815 650к.с.</t>
  </si>
  <si>
    <t>Сіренко/Корніець</t>
  </si>
  <si>
    <t>Борона СОЛОХА БГР 6,7</t>
  </si>
  <si>
    <t>ч/110</t>
  </si>
  <si>
    <t>ч/111</t>
  </si>
  <si>
    <t>Борона КРАСНЯНКА БДВП 6,3</t>
  </si>
  <si>
    <t xml:space="preserve">John Deere 637 8,9 м </t>
  </si>
  <si>
    <t>John Deere 637 11,5м</t>
  </si>
  <si>
    <t>00051</t>
  </si>
  <si>
    <t>John Deere 637 11,5 м</t>
  </si>
  <si>
    <t>Культиватор HORSH  FG 12.30</t>
  </si>
  <si>
    <t>Культиватор HORSH  FG 18</t>
  </si>
  <si>
    <t>00049</t>
  </si>
  <si>
    <t>00050</t>
  </si>
  <si>
    <t>Great Plains NTA -3510</t>
  </si>
  <si>
    <t>Сівалка16-р Challenger CH 8186 HFF</t>
  </si>
  <si>
    <t>МФ-555 12р</t>
  </si>
  <si>
    <t>оренда МФ</t>
  </si>
  <si>
    <t>Д-ДІР 7200 гідр 16р</t>
  </si>
  <si>
    <t>Д-ДІР 7000 гідр. 12р</t>
  </si>
  <si>
    <t>Д-ДІР 7000 12р</t>
  </si>
  <si>
    <t>Kenza 8 р. (оренда)</t>
  </si>
  <si>
    <t>KENZA 8</t>
  </si>
  <si>
    <t>Глибокорихлитель ГР-70</t>
  </si>
  <si>
    <t>Мульчуватор</t>
  </si>
  <si>
    <t xml:space="preserve">Мульчуватель </t>
  </si>
  <si>
    <t>Мульчуватель RM-400</t>
  </si>
  <si>
    <t>Борона Рубин 1</t>
  </si>
  <si>
    <t>Борона Рубин 2</t>
  </si>
  <si>
    <t xml:space="preserve">Культиватор Агро-Союз АСК-12.30 </t>
  </si>
  <si>
    <t>Розкидач мінеральних добрив AXIS 30,10 КН</t>
  </si>
  <si>
    <t>Розкидач мінеральних добрив AXIS 30,10 КП</t>
  </si>
  <si>
    <t>Сівалка Great Plains 2000-3407#GP-8390В з причепним пристроєм Great Plains СРН 20 F</t>
  </si>
  <si>
    <t>Сіялка СЗТ-54</t>
  </si>
  <si>
    <t>00029</t>
  </si>
  <si>
    <t>00028</t>
  </si>
  <si>
    <t>Great Plains 16р. б/н</t>
  </si>
  <si>
    <t>б/н</t>
  </si>
  <si>
    <t>Оприскувач John Deere 740</t>
  </si>
  <si>
    <t>Опрыск. бывш в употр НОДЕ ГУЖИЗ</t>
  </si>
  <si>
    <t>00083</t>
  </si>
  <si>
    <t xml:space="preserve">Оприскувач John Deere 740 </t>
  </si>
  <si>
    <t xml:space="preserve">Опрыск. бывш в употр НОДЕ ГУЖИЗ КV-2 </t>
  </si>
  <si>
    <t>Валкоутворювач GA6501</t>
  </si>
  <si>
    <t>Грабли с боковым валком</t>
  </si>
  <si>
    <t>00116</t>
  </si>
  <si>
    <t>2012210</t>
  </si>
  <si>
    <t>Прес -подборщик рулонный ППР-Ф-1,8-01 зав№1405</t>
  </si>
  <si>
    <t>аренда№1405</t>
  </si>
  <si>
    <t>Прес підбирач KUHN FB-119</t>
  </si>
  <si>
    <t>2012216</t>
  </si>
  <si>
    <t>2012218</t>
  </si>
  <si>
    <t>Косарка GMD 55 SELECT</t>
  </si>
  <si>
    <t>2012215</t>
  </si>
  <si>
    <t>Косарка</t>
  </si>
  <si>
    <t>СЛ/39</t>
  </si>
  <si>
    <t>2012213</t>
  </si>
  <si>
    <t>аренда№1403</t>
  </si>
  <si>
    <t>Косарка роторна Z-169 №1123</t>
  </si>
  <si>
    <t>Граблі ворошилки</t>
  </si>
  <si>
    <t>КомбайнGRIMMER SE 150-60</t>
  </si>
  <si>
    <t xml:space="preserve">Комбайн  MX 32774 Grimme SE 150-60 NB </t>
  </si>
  <si>
    <t>Выберите Инв.№.агрегата</t>
  </si>
  <si>
    <t>дискування</t>
  </si>
  <si>
    <t>культивація</t>
  </si>
  <si>
    <t>посів</t>
  </si>
  <si>
    <t>глибоке рихлення</t>
  </si>
  <si>
    <t>мульчування</t>
  </si>
  <si>
    <t>копання картоплі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</si>
</sst>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 Cyr"/>
      <family val="2"/>
      <charset val="204"/>
    </font>
    <font>
      <sz val="8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</cellStyleXfs>
  <cellXfs count="4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" fontId="0" fillId="0" borderId="0" xfId="0" applyNumberFormat="1"/>
    <xf numFmtId="0" fontId="0" fillId="0" borderId="0" xfId="0" applyBorder="1"/>
    <xf numFmtId="0" fontId="0" fillId="2" borderId="0" xfId="0" applyFill="1"/>
    <xf numFmtId="0" fontId="1" fillId="3" borderId="0" xfId="1" applyFont="1" applyFill="1" applyBorder="1" applyAlignment="1">
      <alignment horizontal="left"/>
    </xf>
    <xf numFmtId="0" fontId="0" fillId="0" borderId="0" xfId="0" applyFill="1" applyBorder="1"/>
    <xf numFmtId="0" fontId="0" fillId="4" borderId="5" xfId="0" applyFill="1" applyBorder="1"/>
    <xf numFmtId="2" fontId="0" fillId="4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5" borderId="5" xfId="0" applyNumberForma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" fontId="4" fillId="6" borderId="5" xfId="2" applyNumberFormat="1" applyFont="1" applyFill="1" applyBorder="1" applyAlignment="1">
      <alignment horizontal="center"/>
    </xf>
    <xf numFmtId="0" fontId="4" fillId="4" borderId="5" xfId="2" applyFont="1" applyFill="1" applyBorder="1"/>
    <xf numFmtId="0" fontId="4" fillId="4" borderId="5" xfId="3" applyFill="1" applyBorder="1"/>
    <xf numFmtId="0" fontId="4" fillId="6" borderId="5" xfId="3" applyFill="1" applyBorder="1" applyAlignment="1">
      <alignment horizontal="center"/>
    </xf>
    <xf numFmtId="0" fontId="4" fillId="0" borderId="5" xfId="3" applyBorder="1"/>
    <xf numFmtId="0" fontId="4" fillId="0" borderId="5" xfId="3" applyBorder="1" applyAlignment="1">
      <alignment horizontal="center"/>
    </xf>
    <xf numFmtId="0" fontId="6" fillId="0" borderId="6" xfId="4" applyNumberFormat="1" applyFont="1" applyBorder="1" applyAlignment="1">
      <alignment horizontal="left" vertical="top" wrapText="1"/>
    </xf>
    <xf numFmtId="0" fontId="4" fillId="0" borderId="0" xfId="3"/>
    <xf numFmtId="0" fontId="4" fillId="2" borderId="5" xfId="3" applyFill="1" applyBorder="1"/>
    <xf numFmtId="0" fontId="4" fillId="7" borderId="5" xfId="3" applyFill="1" applyBorder="1"/>
    <xf numFmtId="0" fontId="4" fillId="8" borderId="5" xfId="3" applyFill="1" applyBorder="1"/>
    <xf numFmtId="0" fontId="6" fillId="0" borderId="5" xfId="4" applyNumberFormat="1" applyFont="1" applyBorder="1" applyAlignment="1">
      <alignment horizontal="left" vertical="top" wrapText="1"/>
    </xf>
    <xf numFmtId="49" fontId="4" fillId="8" borderId="5" xfId="3" applyNumberFormat="1" applyFill="1" applyBorder="1" applyAlignment="1">
      <alignment horizontal="center"/>
    </xf>
    <xf numFmtId="0" fontId="5" fillId="0" borderId="6" xfId="4" applyNumberFormat="1" applyFont="1" applyBorder="1" applyAlignment="1">
      <alignment horizontal="left" vertical="top" wrapText="1"/>
    </xf>
    <xf numFmtId="49" fontId="4" fillId="9" borderId="5" xfId="3" applyNumberFormat="1" applyFill="1" applyBorder="1" applyAlignment="1">
      <alignment horizontal="center"/>
    </xf>
    <xf numFmtId="0" fontId="5" fillId="0" borderId="7" xfId="4" applyNumberFormat="1" applyFont="1" applyBorder="1" applyAlignment="1">
      <alignment horizontal="left" vertical="top" wrapText="1"/>
    </xf>
    <xf numFmtId="0" fontId="4" fillId="0" borderId="8" xfId="3" applyBorder="1"/>
    <xf numFmtId="49" fontId="4" fillId="9" borderId="8" xfId="3" applyNumberFormat="1" applyFill="1" applyBorder="1" applyAlignment="1">
      <alignment horizontal="center"/>
    </xf>
    <xf numFmtId="0" fontId="5" fillId="0" borderId="5" xfId="4" applyNumberFormat="1" applyFont="1" applyBorder="1" applyAlignment="1">
      <alignment horizontal="left" vertical="top" wrapText="1"/>
    </xf>
    <xf numFmtId="0" fontId="4" fillId="9" borderId="5" xfId="3" applyFill="1" applyBorder="1"/>
    <xf numFmtId="0" fontId="4" fillId="10" borderId="5" xfId="3" applyFill="1" applyBorder="1"/>
    <xf numFmtId="0" fontId="0" fillId="11" borderId="3" xfId="0" applyFill="1" applyBorder="1" applyAlignment="1">
      <alignment horizontal="center" vertical="center" wrapText="1"/>
    </xf>
  </cellXfs>
  <cellStyles count="5">
    <cellStyle name="Обычный" xfId="0" builtinId="0"/>
    <cellStyle name="Обычный 15" xfId="3"/>
    <cellStyle name="Обычный 2" xfId="2"/>
    <cellStyle name="Обычный 3 2 2 2 2 2" xfId="1"/>
    <cellStyle name="Обычный_Лист1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14" sqref="H14"/>
    </sheetView>
  </sheetViews>
  <sheetFormatPr defaultRowHeight="15" x14ac:dyDescent="0.25"/>
  <cols>
    <col min="1" max="2" width="12.7109375" customWidth="1"/>
    <col min="3" max="3" width="19.42578125" customWidth="1"/>
    <col min="4" max="4" width="15.85546875" customWidth="1"/>
    <col min="5" max="5" width="14.140625" customWidth="1"/>
    <col min="6" max="6" width="27.140625" customWidth="1"/>
    <col min="7" max="7" width="14.85546875" customWidth="1"/>
    <col min="8" max="8" width="19.5703125" customWidth="1"/>
    <col min="13" max="13" width="17.28515625" customWidth="1"/>
  </cols>
  <sheetData>
    <row r="1" spans="1:8" ht="42.75" customHeight="1" x14ac:dyDescent="0.25">
      <c r="A1" s="2" t="s">
        <v>5</v>
      </c>
      <c r="B1" s="1" t="s">
        <v>0</v>
      </c>
      <c r="C1" s="1" t="s">
        <v>1</v>
      </c>
      <c r="D1" s="1" t="s">
        <v>3</v>
      </c>
      <c r="E1" s="1" t="s">
        <v>4</v>
      </c>
      <c r="F1" s="4" t="s">
        <v>2</v>
      </c>
      <c r="G1" s="3" t="s">
        <v>9</v>
      </c>
      <c r="H1" s="3" t="s">
        <v>8</v>
      </c>
    </row>
    <row r="2" spans="1:8" x14ac:dyDescent="0.25">
      <c r="A2" s="6">
        <v>402</v>
      </c>
      <c r="B2" t="s">
        <v>27</v>
      </c>
      <c r="C2">
        <v>34176</v>
      </c>
      <c r="D2" t="s">
        <v>19</v>
      </c>
      <c r="E2" t="s">
        <v>34</v>
      </c>
      <c r="F2" t="s">
        <v>6</v>
      </c>
    </row>
    <row r="3" spans="1:8" x14ac:dyDescent="0.25">
      <c r="A3" s="6">
        <v>410</v>
      </c>
      <c r="B3" t="s">
        <v>28</v>
      </c>
      <c r="C3">
        <v>61914</v>
      </c>
      <c r="D3" t="s">
        <v>29</v>
      </c>
      <c r="E3" t="s">
        <v>34</v>
      </c>
      <c r="F3" t="s">
        <v>6</v>
      </c>
    </row>
    <row r="4" spans="1:8" x14ac:dyDescent="0.25">
      <c r="A4" s="6">
        <v>463</v>
      </c>
      <c r="B4" t="s">
        <v>30</v>
      </c>
      <c r="C4" t="s">
        <v>31</v>
      </c>
      <c r="D4" t="s">
        <v>20</v>
      </c>
      <c r="E4" t="s">
        <v>34</v>
      </c>
      <c r="F4" t="s">
        <v>6</v>
      </c>
    </row>
    <row r="5" spans="1:8" x14ac:dyDescent="0.25">
      <c r="A5" s="6">
        <v>464</v>
      </c>
      <c r="B5" t="s">
        <v>30</v>
      </c>
      <c r="C5" t="s">
        <v>32</v>
      </c>
      <c r="D5" t="s">
        <v>21</v>
      </c>
      <c r="E5" t="s">
        <v>34</v>
      </c>
      <c r="F5" t="s">
        <v>6</v>
      </c>
    </row>
    <row r="6" spans="1:8" x14ac:dyDescent="0.25">
      <c r="A6" s="6">
        <v>468</v>
      </c>
      <c r="B6" t="s">
        <v>28</v>
      </c>
      <c r="C6">
        <v>396</v>
      </c>
      <c r="D6" t="s">
        <v>33</v>
      </c>
      <c r="E6" t="s">
        <v>34</v>
      </c>
      <c r="F6" t="s">
        <v>6</v>
      </c>
    </row>
    <row r="7" spans="1:8" x14ac:dyDescent="0.25">
      <c r="A7" s="6">
        <v>502</v>
      </c>
      <c r="B7" t="s">
        <v>26</v>
      </c>
      <c r="C7">
        <v>58012</v>
      </c>
      <c r="D7" t="s">
        <v>22</v>
      </c>
      <c r="E7" t="s">
        <v>34</v>
      </c>
      <c r="F7" t="s">
        <v>7</v>
      </c>
      <c r="G7" t="s">
        <v>10</v>
      </c>
      <c r="H7">
        <v>201357</v>
      </c>
    </row>
    <row r="8" spans="1:8" x14ac:dyDescent="0.25">
      <c r="A8" s="6">
        <v>505</v>
      </c>
      <c r="B8" t="s">
        <v>17</v>
      </c>
      <c r="C8" t="s">
        <v>25</v>
      </c>
      <c r="D8" t="s">
        <v>23</v>
      </c>
      <c r="E8" t="s">
        <v>34</v>
      </c>
      <c r="F8" t="s">
        <v>7</v>
      </c>
      <c r="G8" t="s">
        <v>10</v>
      </c>
      <c r="H8">
        <v>2012309</v>
      </c>
    </row>
    <row r="9" spans="1:8" x14ac:dyDescent="0.25">
      <c r="A9" s="6">
        <v>374</v>
      </c>
      <c r="B9" t="s">
        <v>17</v>
      </c>
      <c r="C9" t="s">
        <v>18</v>
      </c>
      <c r="D9" t="s">
        <v>24</v>
      </c>
      <c r="E9" t="s">
        <v>34</v>
      </c>
      <c r="F9" t="s">
        <v>7</v>
      </c>
      <c r="G9" t="s">
        <v>10</v>
      </c>
      <c r="H9">
        <v>2011200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8" sqref="E8"/>
    </sheetView>
  </sheetViews>
  <sheetFormatPr defaultRowHeight="15" x14ac:dyDescent="0.25"/>
  <cols>
    <col min="1" max="1" width="14" customWidth="1"/>
    <col min="2" max="2" width="9.85546875" customWidth="1"/>
  </cols>
  <sheetData>
    <row r="1" spans="1:2" x14ac:dyDescent="0.25">
      <c r="A1" s="5" t="s">
        <v>11</v>
      </c>
      <c r="B1" s="5" t="s">
        <v>12</v>
      </c>
    </row>
    <row r="2" spans="1:2" x14ac:dyDescent="0.25">
      <c r="A2" t="s">
        <v>35</v>
      </c>
      <c r="B2" t="s">
        <v>16</v>
      </c>
    </row>
    <row r="3" spans="1:2" x14ac:dyDescent="0.25">
      <c r="A3" t="s">
        <v>36</v>
      </c>
      <c r="B3" t="s">
        <v>15</v>
      </c>
    </row>
    <row r="4" spans="1:2" x14ac:dyDescent="0.25">
      <c r="A4" t="s">
        <v>37</v>
      </c>
      <c r="B4" t="s">
        <v>42</v>
      </c>
    </row>
    <row r="5" spans="1:2" x14ac:dyDescent="0.25">
      <c r="A5" t="s">
        <v>38</v>
      </c>
      <c r="B5" t="s">
        <v>14</v>
      </c>
    </row>
    <row r="6" spans="1:2" x14ac:dyDescent="0.25">
      <c r="A6" t="s">
        <v>39</v>
      </c>
      <c r="B6" t="s">
        <v>41</v>
      </c>
    </row>
    <row r="7" spans="1:2" x14ac:dyDescent="0.25">
      <c r="A7" t="s">
        <v>40</v>
      </c>
      <c r="B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16" sqref="D16"/>
    </sheetView>
  </sheetViews>
  <sheetFormatPr defaultRowHeight="15" x14ac:dyDescent="0.25"/>
  <cols>
    <col min="1" max="9" width="16.42578125" customWidth="1"/>
  </cols>
  <sheetData>
    <row r="1" spans="1:8" x14ac:dyDescent="0.25">
      <c r="A1" s="2" t="s">
        <v>5</v>
      </c>
      <c r="B1" s="1" t="s">
        <v>0</v>
      </c>
      <c r="C1" s="1" t="s">
        <v>1</v>
      </c>
      <c r="D1" s="1" t="s">
        <v>3</v>
      </c>
      <c r="E1" s="1" t="s">
        <v>4</v>
      </c>
      <c r="F1" s="4" t="s">
        <v>2</v>
      </c>
      <c r="G1" s="3" t="s">
        <v>9</v>
      </c>
      <c r="H1" s="3" t="s">
        <v>8</v>
      </c>
    </row>
    <row r="2" spans="1:8" x14ac:dyDescent="0.25">
      <c r="A2" s="7">
        <v>113</v>
      </c>
      <c r="B2" s="9" t="s">
        <v>46</v>
      </c>
      <c r="C2" s="7" t="s">
        <v>47</v>
      </c>
      <c r="D2" s="7" t="s">
        <v>48</v>
      </c>
      <c r="E2" s="7"/>
      <c r="F2" s="7"/>
      <c r="G2" s="7"/>
      <c r="H2" s="7"/>
    </row>
    <row r="3" spans="1:8" x14ac:dyDescent="0.25">
      <c r="A3" s="7">
        <v>177</v>
      </c>
      <c r="B3" s="9" t="s">
        <v>46</v>
      </c>
      <c r="C3" s="7">
        <v>5957</v>
      </c>
      <c r="D3" s="7" t="s">
        <v>56</v>
      </c>
      <c r="E3" s="7"/>
      <c r="F3" s="7"/>
      <c r="G3" s="7"/>
      <c r="H3" s="7"/>
    </row>
    <row r="4" spans="1:8" x14ac:dyDescent="0.25">
      <c r="A4" s="7">
        <v>214</v>
      </c>
      <c r="B4" s="9" t="s">
        <v>49</v>
      </c>
      <c r="C4" s="7" t="s">
        <v>50</v>
      </c>
      <c r="D4" s="7" t="s">
        <v>57</v>
      </c>
      <c r="E4" s="7"/>
      <c r="F4" s="7"/>
      <c r="G4" s="7"/>
      <c r="H4" s="7"/>
    </row>
    <row r="5" spans="1:8" x14ac:dyDescent="0.25">
      <c r="A5" s="10">
        <v>219</v>
      </c>
      <c r="B5" s="9" t="s">
        <v>46</v>
      </c>
      <c r="C5" s="10" t="s">
        <v>51</v>
      </c>
      <c r="D5" s="10" t="s">
        <v>58</v>
      </c>
    </row>
    <row r="6" spans="1:8" x14ac:dyDescent="0.25">
      <c r="A6" s="10">
        <v>243</v>
      </c>
      <c r="B6" s="9" t="s">
        <v>49</v>
      </c>
      <c r="C6" s="10" t="s">
        <v>52</v>
      </c>
      <c r="D6" s="10" t="s">
        <v>59</v>
      </c>
    </row>
    <row r="7" spans="1:8" x14ac:dyDescent="0.25">
      <c r="A7" s="10">
        <v>244</v>
      </c>
      <c r="B7" s="9" t="s">
        <v>49</v>
      </c>
      <c r="C7" s="10" t="s">
        <v>53</v>
      </c>
      <c r="D7" s="10" t="s">
        <v>60</v>
      </c>
    </row>
    <row r="8" spans="1:8" x14ac:dyDescent="0.25">
      <c r="A8" s="10">
        <v>323</v>
      </c>
      <c r="B8" s="9" t="s">
        <v>49</v>
      </c>
      <c r="C8" s="10" t="s">
        <v>54</v>
      </c>
      <c r="D8" s="10" t="s">
        <v>61</v>
      </c>
    </row>
    <row r="9" spans="1:8" x14ac:dyDescent="0.25">
      <c r="A9" s="10">
        <v>341</v>
      </c>
      <c r="B9" s="9" t="s">
        <v>49</v>
      </c>
      <c r="C9" s="10" t="s">
        <v>55</v>
      </c>
      <c r="D9" s="10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J27" sqref="J27"/>
    </sheetView>
  </sheetViews>
  <sheetFormatPr defaultRowHeight="15" x14ac:dyDescent="0.25"/>
  <cols>
    <col min="1" max="1" width="18.42578125" customWidth="1"/>
  </cols>
  <sheetData>
    <row r="1" spans="1:1" x14ac:dyDescent="0.25">
      <c r="A1" s="8" t="s">
        <v>43</v>
      </c>
    </row>
    <row r="2" spans="1:1" x14ac:dyDescent="0.25">
      <c r="A2" t="s">
        <v>44</v>
      </c>
    </row>
    <row r="3" spans="1:1" x14ac:dyDescent="0.25">
      <c r="A3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workbookViewId="0">
      <selection activeCell="J3" sqref="J3"/>
    </sheetView>
  </sheetViews>
  <sheetFormatPr defaultRowHeight="15" x14ac:dyDescent="0.25"/>
  <cols>
    <col min="1" max="1" width="7.85546875" customWidth="1"/>
    <col min="2" max="2" width="36.28515625" customWidth="1"/>
    <col min="3" max="3" width="10.7109375" customWidth="1"/>
    <col min="4" max="4" width="27.85546875" customWidth="1"/>
    <col min="5" max="5" width="18.28515625" customWidth="1"/>
    <col min="6" max="6" width="18.42578125" customWidth="1"/>
    <col min="7" max="7" width="29" customWidth="1"/>
    <col min="8" max="8" width="24.85546875" customWidth="1"/>
    <col min="9" max="9" width="14.85546875" customWidth="1"/>
    <col min="11" max="11" width="27.5703125" customWidth="1"/>
    <col min="13" max="13" width="14.28515625" customWidth="1"/>
    <col min="14" max="14" width="13.28515625" customWidth="1"/>
  </cols>
  <sheetData>
    <row r="1" spans="1:14" ht="44.25" customHeight="1" x14ac:dyDescent="0.25">
      <c r="A1" s="2" t="s">
        <v>5</v>
      </c>
      <c r="B1" s="1" t="s">
        <v>0</v>
      </c>
      <c r="C1" s="1" t="s">
        <v>1</v>
      </c>
      <c r="D1" s="1" t="s">
        <v>3</v>
      </c>
      <c r="E1" s="1" t="s">
        <v>4</v>
      </c>
      <c r="F1" s="4" t="s">
        <v>2</v>
      </c>
      <c r="G1" s="3" t="s">
        <v>9</v>
      </c>
      <c r="H1" s="39" t="s">
        <v>155</v>
      </c>
    </row>
    <row r="2" spans="1:14" x14ac:dyDescent="0.25">
      <c r="A2">
        <v>111</v>
      </c>
      <c r="B2" t="s">
        <v>63</v>
      </c>
      <c r="C2">
        <v>839</v>
      </c>
      <c r="D2" t="s">
        <v>64</v>
      </c>
      <c r="F2" t="str">
        <f>IFERROR(INDEX(K$2:N$76,MATCH(H2,M$2:M$76,0),4),"")</f>
        <v/>
      </c>
      <c r="G2" t="str">
        <f>IFERROR(INDEX(K$2:M$76,MATCH(H2,M$2:M$76,0),1),"")</f>
        <v/>
      </c>
      <c r="K2" s="11" t="s">
        <v>95</v>
      </c>
      <c r="L2" s="12">
        <v>6.7</v>
      </c>
      <c r="M2" s="13">
        <v>201197</v>
      </c>
      <c r="N2" t="s">
        <v>156</v>
      </c>
    </row>
    <row r="3" spans="1:14" x14ac:dyDescent="0.25">
      <c r="A3">
        <v>112</v>
      </c>
      <c r="B3" t="s">
        <v>65</v>
      </c>
      <c r="C3">
        <v>2109</v>
      </c>
      <c r="D3" t="s">
        <v>66</v>
      </c>
      <c r="F3" t="str">
        <f t="shared" ref="F3:F21" si="0">IFERROR(INDEX(K$2:N$76,MATCH(H3,M$2:M$76,0),4),"")</f>
        <v>дискування</v>
      </c>
      <c r="G3" t="str">
        <f t="shared" ref="G3:G21" si="1">IFERROR(INDEX(K$2:M$76,MATCH(H3,M$2:M$76,0),1),"")</f>
        <v xml:space="preserve">John Deere 637 8,9 м </v>
      </c>
      <c r="H3">
        <v>2012152</v>
      </c>
      <c r="K3" s="11" t="s">
        <v>95</v>
      </c>
      <c r="L3" s="12">
        <v>6.7</v>
      </c>
      <c r="M3" s="13" t="s">
        <v>96</v>
      </c>
      <c r="N3" t="s">
        <v>156</v>
      </c>
    </row>
    <row r="4" spans="1:14" x14ac:dyDescent="0.25">
      <c r="A4">
        <v>124</v>
      </c>
      <c r="B4" t="s">
        <v>63</v>
      </c>
      <c r="C4">
        <v>840</v>
      </c>
      <c r="D4" t="s">
        <v>67</v>
      </c>
      <c r="F4" t="str">
        <f t="shared" si="0"/>
        <v>дискування</v>
      </c>
      <c r="G4" t="str">
        <f t="shared" si="1"/>
        <v>Борона Рубин 1</v>
      </c>
      <c r="H4">
        <v>201352</v>
      </c>
      <c r="K4" s="11" t="s">
        <v>95</v>
      </c>
      <c r="L4" s="12">
        <v>6.7</v>
      </c>
      <c r="M4" s="13" t="s">
        <v>97</v>
      </c>
      <c r="N4" t="s">
        <v>156</v>
      </c>
    </row>
    <row r="5" spans="1:14" x14ac:dyDescent="0.25">
      <c r="A5">
        <v>164</v>
      </c>
      <c r="B5" t="s">
        <v>68</v>
      </c>
      <c r="C5">
        <v>11294</v>
      </c>
      <c r="D5" t="s">
        <v>69</v>
      </c>
      <c r="F5" t="str">
        <f t="shared" si="0"/>
        <v/>
      </c>
      <c r="G5" t="str">
        <f t="shared" si="1"/>
        <v/>
      </c>
      <c r="K5" s="11" t="s">
        <v>98</v>
      </c>
      <c r="L5" s="14">
        <v>6.3</v>
      </c>
      <c r="M5" s="13">
        <v>38</v>
      </c>
      <c r="N5" t="s">
        <v>156</v>
      </c>
    </row>
    <row r="6" spans="1:14" x14ac:dyDescent="0.25">
      <c r="A6">
        <v>165</v>
      </c>
      <c r="B6" t="s">
        <v>70</v>
      </c>
      <c r="C6">
        <v>11295</v>
      </c>
      <c r="D6" t="s">
        <v>71</v>
      </c>
      <c r="F6" t="str">
        <f t="shared" si="0"/>
        <v/>
      </c>
      <c r="G6" t="str">
        <f t="shared" si="1"/>
        <v/>
      </c>
      <c r="K6" s="11" t="s">
        <v>99</v>
      </c>
      <c r="L6" s="14">
        <v>8.9</v>
      </c>
      <c r="M6" s="13">
        <v>2012151</v>
      </c>
      <c r="N6" t="s">
        <v>156</v>
      </c>
    </row>
    <row r="7" spans="1:14" x14ac:dyDescent="0.25">
      <c r="A7">
        <v>170</v>
      </c>
      <c r="B7" t="s">
        <v>70</v>
      </c>
      <c r="C7">
        <v>11293</v>
      </c>
      <c r="D7" t="s">
        <v>72</v>
      </c>
      <c r="F7" t="str">
        <f t="shared" si="0"/>
        <v/>
      </c>
      <c r="G7" t="str">
        <f t="shared" si="1"/>
        <v/>
      </c>
      <c r="K7" s="11" t="s">
        <v>99</v>
      </c>
      <c r="L7" s="14">
        <v>8.9</v>
      </c>
      <c r="M7" s="13">
        <v>2012152</v>
      </c>
      <c r="N7" t="s">
        <v>156</v>
      </c>
    </row>
    <row r="8" spans="1:14" x14ac:dyDescent="0.25">
      <c r="A8">
        <v>233</v>
      </c>
      <c r="B8" t="s">
        <v>73</v>
      </c>
      <c r="C8">
        <v>15121</v>
      </c>
      <c r="D8" t="s">
        <v>74</v>
      </c>
      <c r="F8" t="str">
        <f t="shared" si="0"/>
        <v>копання картоплі</v>
      </c>
      <c r="G8" t="str">
        <f t="shared" si="1"/>
        <v>КомбайнGRIMMER SE 150-60</v>
      </c>
      <c r="H8">
        <v>201014</v>
      </c>
      <c r="K8" s="11" t="s">
        <v>100</v>
      </c>
      <c r="L8" s="14">
        <v>11.5</v>
      </c>
      <c r="M8" s="15" t="s">
        <v>101</v>
      </c>
      <c r="N8" t="s">
        <v>156</v>
      </c>
    </row>
    <row r="9" spans="1:14" x14ac:dyDescent="0.25">
      <c r="A9">
        <v>162</v>
      </c>
      <c r="B9" t="s">
        <v>73</v>
      </c>
      <c r="C9">
        <v>15122</v>
      </c>
      <c r="D9" t="s">
        <v>75</v>
      </c>
      <c r="F9" t="str">
        <f t="shared" si="0"/>
        <v>копання картоплі</v>
      </c>
      <c r="G9" t="str">
        <f t="shared" si="1"/>
        <v>КомбайнGRIMMER SE 150-60</v>
      </c>
      <c r="H9">
        <v>201022</v>
      </c>
      <c r="K9" s="11" t="s">
        <v>102</v>
      </c>
      <c r="L9" s="14">
        <v>11.5</v>
      </c>
      <c r="M9" s="13">
        <v>52</v>
      </c>
      <c r="N9" t="s">
        <v>156</v>
      </c>
    </row>
    <row r="10" spans="1:14" x14ac:dyDescent="0.25">
      <c r="A10">
        <v>332</v>
      </c>
      <c r="B10" t="s">
        <v>76</v>
      </c>
      <c r="C10">
        <v>17636</v>
      </c>
      <c r="D10" t="s">
        <v>77</v>
      </c>
      <c r="F10" t="str">
        <f t="shared" si="0"/>
        <v>дискування</v>
      </c>
      <c r="G10" t="str">
        <f t="shared" si="1"/>
        <v xml:space="preserve">John Deere 637 8,9 м </v>
      </c>
      <c r="H10">
        <v>2012151</v>
      </c>
      <c r="K10" s="11" t="s">
        <v>103</v>
      </c>
      <c r="L10" s="12">
        <v>12.3</v>
      </c>
      <c r="M10" s="14">
        <v>56</v>
      </c>
      <c r="N10" t="s">
        <v>157</v>
      </c>
    </row>
    <row r="11" spans="1:14" x14ac:dyDescent="0.25">
      <c r="A11">
        <v>187</v>
      </c>
      <c r="B11" t="s">
        <v>78</v>
      </c>
      <c r="C11">
        <v>17637</v>
      </c>
      <c r="D11" t="s">
        <v>79</v>
      </c>
      <c r="F11" t="str">
        <f t="shared" si="0"/>
        <v/>
      </c>
      <c r="G11" t="str">
        <f t="shared" si="1"/>
        <v/>
      </c>
      <c r="K11" s="11" t="s">
        <v>104</v>
      </c>
      <c r="L11" s="12">
        <v>18</v>
      </c>
      <c r="M11" s="16" t="s">
        <v>105</v>
      </c>
      <c r="N11" t="s">
        <v>157</v>
      </c>
    </row>
    <row r="12" spans="1:14" x14ac:dyDescent="0.25">
      <c r="A12">
        <v>334</v>
      </c>
      <c r="B12" t="s">
        <v>80</v>
      </c>
      <c r="C12">
        <v>17656</v>
      </c>
      <c r="D12" t="s">
        <v>81</v>
      </c>
      <c r="F12" t="str">
        <f t="shared" si="0"/>
        <v/>
      </c>
      <c r="G12" t="str">
        <f t="shared" si="1"/>
        <v/>
      </c>
      <c r="K12" s="11" t="s">
        <v>104</v>
      </c>
      <c r="L12" s="12">
        <v>18</v>
      </c>
      <c r="M12" s="16" t="s">
        <v>106</v>
      </c>
      <c r="N12" t="s">
        <v>157</v>
      </c>
    </row>
    <row r="13" spans="1:14" x14ac:dyDescent="0.25">
      <c r="A13">
        <v>335</v>
      </c>
      <c r="B13" t="s">
        <v>80</v>
      </c>
      <c r="C13">
        <v>17655</v>
      </c>
      <c r="D13" t="s">
        <v>82</v>
      </c>
      <c r="F13" t="str">
        <f t="shared" si="0"/>
        <v/>
      </c>
      <c r="G13" t="str">
        <f t="shared" si="1"/>
        <v/>
      </c>
      <c r="K13" s="11" t="s">
        <v>107</v>
      </c>
      <c r="L13" s="12">
        <v>10.5</v>
      </c>
      <c r="M13" s="17">
        <v>2140</v>
      </c>
      <c r="N13" t="s">
        <v>158</v>
      </c>
    </row>
    <row r="14" spans="1:14" x14ac:dyDescent="0.25">
      <c r="A14">
        <v>336</v>
      </c>
      <c r="B14" t="s">
        <v>80</v>
      </c>
      <c r="C14">
        <v>17640</v>
      </c>
      <c r="D14" t="s">
        <v>83</v>
      </c>
      <c r="F14" t="str">
        <f t="shared" si="0"/>
        <v/>
      </c>
      <c r="G14" t="str">
        <f t="shared" si="1"/>
        <v/>
      </c>
      <c r="K14" s="11" t="s">
        <v>107</v>
      </c>
      <c r="L14" s="12">
        <v>10.5</v>
      </c>
      <c r="M14" s="17">
        <v>2011158</v>
      </c>
      <c r="N14" t="s">
        <v>158</v>
      </c>
    </row>
    <row r="15" spans="1:14" x14ac:dyDescent="0.25">
      <c r="A15">
        <v>340</v>
      </c>
      <c r="B15" t="s">
        <v>84</v>
      </c>
      <c r="C15">
        <v>17642</v>
      </c>
      <c r="D15" t="s">
        <v>85</v>
      </c>
      <c r="F15" t="str">
        <f t="shared" si="0"/>
        <v>копання картоплі</v>
      </c>
      <c r="G15" t="str">
        <f t="shared" si="1"/>
        <v xml:space="preserve">Комбайн  MX 32774 Grimme SE 150-60 NB </v>
      </c>
      <c r="H15">
        <v>2011156</v>
      </c>
      <c r="K15" s="11" t="s">
        <v>108</v>
      </c>
      <c r="L15" s="12">
        <v>12</v>
      </c>
      <c r="M15" s="17">
        <v>2012222</v>
      </c>
      <c r="N15" t="s">
        <v>158</v>
      </c>
    </row>
    <row r="16" spans="1:14" x14ac:dyDescent="0.25">
      <c r="A16">
        <v>801</v>
      </c>
      <c r="B16" t="s">
        <v>80</v>
      </c>
      <c r="C16">
        <v>17641</v>
      </c>
      <c r="D16" t="s">
        <v>86</v>
      </c>
      <c r="F16" t="str">
        <f t="shared" si="0"/>
        <v>глибоке рихлення</v>
      </c>
      <c r="G16" t="str">
        <f t="shared" si="1"/>
        <v>Глибокорихлитель ГР-70</v>
      </c>
      <c r="H16">
        <v>2012306</v>
      </c>
      <c r="K16" s="11" t="s">
        <v>109</v>
      </c>
      <c r="L16" s="12">
        <v>9</v>
      </c>
      <c r="M16" s="18" t="s">
        <v>110</v>
      </c>
      <c r="N16" t="s">
        <v>158</v>
      </c>
    </row>
    <row r="17" spans="1:14" x14ac:dyDescent="0.25">
      <c r="A17">
        <v>345</v>
      </c>
      <c r="B17" t="s">
        <v>80</v>
      </c>
      <c r="C17">
        <v>17639</v>
      </c>
      <c r="D17" t="s">
        <v>87</v>
      </c>
      <c r="F17" t="str">
        <f t="shared" si="0"/>
        <v>дискування</v>
      </c>
      <c r="G17" t="str">
        <f t="shared" si="1"/>
        <v>Борона Рубин 1</v>
      </c>
      <c r="H17">
        <v>201352</v>
      </c>
      <c r="K17" s="19" t="s">
        <v>109</v>
      </c>
      <c r="L17" s="12">
        <v>9</v>
      </c>
      <c r="M17" s="18">
        <v>13</v>
      </c>
      <c r="N17" t="s">
        <v>158</v>
      </c>
    </row>
    <row r="18" spans="1:14" x14ac:dyDescent="0.25">
      <c r="A18">
        <v>353</v>
      </c>
      <c r="B18" t="s">
        <v>80</v>
      </c>
      <c r="C18">
        <v>17638</v>
      </c>
      <c r="D18" t="s">
        <v>88</v>
      </c>
      <c r="F18" t="str">
        <f t="shared" si="0"/>
        <v>дискування</v>
      </c>
      <c r="G18" t="str">
        <f t="shared" si="1"/>
        <v>Борона КРАСНЯНКА БДВП 6,3</v>
      </c>
      <c r="H18">
        <v>38</v>
      </c>
      <c r="K18" s="19" t="s">
        <v>111</v>
      </c>
      <c r="L18" s="12">
        <v>12</v>
      </c>
      <c r="M18" s="18">
        <v>201012</v>
      </c>
      <c r="N18" t="s">
        <v>158</v>
      </c>
    </row>
    <row r="19" spans="1:14" x14ac:dyDescent="0.25">
      <c r="A19">
        <v>526</v>
      </c>
      <c r="B19" t="s">
        <v>89</v>
      </c>
      <c r="C19">
        <v>58004</v>
      </c>
      <c r="D19" t="s">
        <v>90</v>
      </c>
      <c r="F19" t="str">
        <f t="shared" si="0"/>
        <v>дискування</v>
      </c>
      <c r="G19" t="str">
        <f t="shared" si="1"/>
        <v>John Deere 637 11,5м</v>
      </c>
      <c r="H19" t="s">
        <v>101</v>
      </c>
      <c r="K19" s="19" t="s">
        <v>111</v>
      </c>
      <c r="L19" s="12">
        <v>12</v>
      </c>
      <c r="M19" s="18">
        <v>201283</v>
      </c>
      <c r="N19" t="s">
        <v>158</v>
      </c>
    </row>
    <row r="20" spans="1:14" x14ac:dyDescent="0.25">
      <c r="A20">
        <v>527</v>
      </c>
      <c r="B20" t="s">
        <v>91</v>
      </c>
      <c r="C20">
        <v>57993</v>
      </c>
      <c r="D20" t="s">
        <v>92</v>
      </c>
      <c r="F20" t="str">
        <f t="shared" si="0"/>
        <v/>
      </c>
      <c r="G20" t="str">
        <f t="shared" si="1"/>
        <v/>
      </c>
      <c r="K20" s="19" t="s">
        <v>111</v>
      </c>
      <c r="L20" s="12">
        <v>12</v>
      </c>
      <c r="M20" s="18">
        <v>201285</v>
      </c>
      <c r="N20" t="s">
        <v>158</v>
      </c>
    </row>
    <row r="21" spans="1:14" x14ac:dyDescent="0.25">
      <c r="A21">
        <v>331</v>
      </c>
      <c r="B21" t="s">
        <v>93</v>
      </c>
      <c r="C21">
        <v>58005</v>
      </c>
      <c r="D21" t="s">
        <v>94</v>
      </c>
      <c r="F21" t="str">
        <f t="shared" si="0"/>
        <v/>
      </c>
      <c r="G21" t="str">
        <f t="shared" si="1"/>
        <v/>
      </c>
      <c r="K21" s="11" t="s">
        <v>111</v>
      </c>
      <c r="L21" s="12">
        <v>12</v>
      </c>
      <c r="M21" s="17">
        <v>201284</v>
      </c>
      <c r="N21" t="s">
        <v>158</v>
      </c>
    </row>
    <row r="22" spans="1:14" x14ac:dyDescent="0.25">
      <c r="K22" s="20" t="s">
        <v>112</v>
      </c>
      <c r="L22" s="20">
        <v>9</v>
      </c>
      <c r="M22" s="21">
        <v>59</v>
      </c>
      <c r="N22" t="s">
        <v>158</v>
      </c>
    </row>
    <row r="23" spans="1:14" x14ac:dyDescent="0.25">
      <c r="K23" s="20" t="s">
        <v>113</v>
      </c>
      <c r="L23" s="20">
        <v>9</v>
      </c>
      <c r="M23" s="21">
        <v>200926</v>
      </c>
      <c r="N23" t="s">
        <v>158</v>
      </c>
    </row>
    <row r="24" spans="1:14" x14ac:dyDescent="0.25">
      <c r="K24" s="20" t="s">
        <v>113</v>
      </c>
      <c r="L24" s="20">
        <v>9</v>
      </c>
      <c r="M24" s="21">
        <v>200925</v>
      </c>
      <c r="N24" t="s">
        <v>158</v>
      </c>
    </row>
    <row r="25" spans="1:14" x14ac:dyDescent="0.25">
      <c r="K25" s="20" t="s">
        <v>114</v>
      </c>
      <c r="L25" s="20">
        <v>6</v>
      </c>
      <c r="M25" s="21" t="s">
        <v>115</v>
      </c>
      <c r="N25" t="s">
        <v>158</v>
      </c>
    </row>
    <row r="26" spans="1:14" x14ac:dyDescent="0.25">
      <c r="K26" s="22" t="s">
        <v>116</v>
      </c>
      <c r="L26" s="22">
        <v>7</v>
      </c>
      <c r="M26" s="23">
        <v>2012306</v>
      </c>
      <c r="N26" t="s">
        <v>159</v>
      </c>
    </row>
    <row r="27" spans="1:14" x14ac:dyDescent="0.25">
      <c r="K27" s="22" t="s">
        <v>117</v>
      </c>
      <c r="L27" s="22">
        <v>6.7</v>
      </c>
      <c r="M27" s="23">
        <v>201364</v>
      </c>
      <c r="N27" t="s">
        <v>160</v>
      </c>
    </row>
    <row r="28" spans="1:14" x14ac:dyDescent="0.25">
      <c r="K28" s="22" t="s">
        <v>118</v>
      </c>
      <c r="L28" s="22">
        <v>6.7</v>
      </c>
      <c r="M28" s="23">
        <v>201363</v>
      </c>
      <c r="N28" t="s">
        <v>160</v>
      </c>
    </row>
    <row r="29" spans="1:14" x14ac:dyDescent="0.25">
      <c r="K29" s="22" t="s">
        <v>119</v>
      </c>
      <c r="L29" s="22">
        <v>4</v>
      </c>
      <c r="M29" s="23">
        <v>2012308</v>
      </c>
      <c r="N29" t="s">
        <v>160</v>
      </c>
    </row>
    <row r="30" spans="1:14" x14ac:dyDescent="0.25">
      <c r="K30" s="22" t="s">
        <v>120</v>
      </c>
      <c r="L30" s="22">
        <v>6</v>
      </c>
      <c r="M30">
        <v>201352</v>
      </c>
      <c r="N30" t="s">
        <v>156</v>
      </c>
    </row>
    <row r="31" spans="1:14" x14ac:dyDescent="0.25">
      <c r="K31" s="22" t="s">
        <v>121</v>
      </c>
      <c r="L31" s="22">
        <v>6</v>
      </c>
      <c r="M31">
        <v>201353</v>
      </c>
      <c r="N31" t="s">
        <v>156</v>
      </c>
    </row>
    <row r="32" spans="1:14" ht="25.5" x14ac:dyDescent="0.25">
      <c r="K32" s="24" t="s">
        <v>122</v>
      </c>
      <c r="L32" s="22">
        <v>12.3</v>
      </c>
      <c r="M32" s="23">
        <v>201359</v>
      </c>
      <c r="N32" t="s">
        <v>157</v>
      </c>
    </row>
    <row r="33" spans="11:14" ht="25.5" x14ac:dyDescent="0.25">
      <c r="K33" s="24" t="s">
        <v>122</v>
      </c>
      <c r="L33" s="25">
        <v>12.3</v>
      </c>
      <c r="M33" s="25">
        <v>201358</v>
      </c>
      <c r="N33" t="s">
        <v>157</v>
      </c>
    </row>
    <row r="34" spans="11:14" x14ac:dyDescent="0.25">
      <c r="K34" s="11" t="s">
        <v>95</v>
      </c>
      <c r="L34" s="12">
        <v>6.7</v>
      </c>
      <c r="M34" s="13">
        <v>2011115</v>
      </c>
      <c r="N34" t="s">
        <v>156</v>
      </c>
    </row>
    <row r="35" spans="11:14" x14ac:dyDescent="0.25">
      <c r="K35" s="22" t="s">
        <v>123</v>
      </c>
      <c r="L35" s="22"/>
      <c r="M35" s="26">
        <v>2012132</v>
      </c>
    </row>
    <row r="36" spans="11:14" x14ac:dyDescent="0.25">
      <c r="K36" s="22" t="s">
        <v>123</v>
      </c>
      <c r="L36" s="22"/>
      <c r="M36" s="26">
        <v>2012134</v>
      </c>
    </row>
    <row r="37" spans="11:14" x14ac:dyDescent="0.25">
      <c r="K37" s="22" t="s">
        <v>123</v>
      </c>
      <c r="L37" s="22"/>
      <c r="M37" s="26">
        <v>2012131</v>
      </c>
    </row>
    <row r="38" spans="11:14" x14ac:dyDescent="0.25">
      <c r="K38" s="22" t="s">
        <v>123</v>
      </c>
      <c r="L38" s="22"/>
      <c r="M38" s="26">
        <v>2012133</v>
      </c>
    </row>
    <row r="39" spans="11:14" x14ac:dyDescent="0.25">
      <c r="K39" s="22" t="s">
        <v>124</v>
      </c>
      <c r="L39" s="22"/>
      <c r="M39" s="27">
        <v>2012135</v>
      </c>
    </row>
    <row r="40" spans="11:14" x14ac:dyDescent="0.25">
      <c r="K40" s="22" t="s">
        <v>124</v>
      </c>
      <c r="L40" s="22"/>
      <c r="M40" s="27">
        <v>2012137</v>
      </c>
    </row>
    <row r="41" spans="11:14" x14ac:dyDescent="0.25">
      <c r="K41" s="22" t="s">
        <v>124</v>
      </c>
      <c r="L41" s="22"/>
      <c r="M41" s="27">
        <v>2012138</v>
      </c>
    </row>
    <row r="42" spans="11:14" x14ac:dyDescent="0.25">
      <c r="K42" s="22" t="s">
        <v>124</v>
      </c>
      <c r="L42" s="22"/>
      <c r="M42" s="27">
        <v>2012136</v>
      </c>
    </row>
    <row r="43" spans="11:14" x14ac:dyDescent="0.25">
      <c r="K43" s="22" t="s">
        <v>125</v>
      </c>
      <c r="L43" s="22"/>
      <c r="M43" s="28">
        <v>2011157</v>
      </c>
    </row>
    <row r="44" spans="11:14" x14ac:dyDescent="0.25">
      <c r="K44" s="29" t="s">
        <v>126</v>
      </c>
      <c r="L44" s="22"/>
      <c r="M44" s="30" t="s">
        <v>127</v>
      </c>
    </row>
    <row r="45" spans="11:14" x14ac:dyDescent="0.25">
      <c r="K45" s="31" t="s">
        <v>126</v>
      </c>
      <c r="L45" s="22"/>
      <c r="M45" s="30" t="s">
        <v>128</v>
      </c>
    </row>
    <row r="46" spans="11:14" x14ac:dyDescent="0.25">
      <c r="K46" s="31" t="s">
        <v>129</v>
      </c>
      <c r="L46" s="22"/>
      <c r="M46" s="30" t="s">
        <v>130</v>
      </c>
    </row>
    <row r="47" spans="11:14" x14ac:dyDescent="0.25">
      <c r="K47" s="31" t="s">
        <v>131</v>
      </c>
      <c r="L47" s="22">
        <v>28</v>
      </c>
      <c r="M47" s="30">
        <v>2012200</v>
      </c>
    </row>
    <row r="48" spans="11:14" ht="22.5" x14ac:dyDescent="0.25">
      <c r="K48" s="31" t="s">
        <v>132</v>
      </c>
      <c r="L48" s="22">
        <v>24</v>
      </c>
      <c r="M48" s="30" t="s">
        <v>133</v>
      </c>
    </row>
    <row r="49" spans="11:13" x14ac:dyDescent="0.25">
      <c r="K49" s="31" t="s">
        <v>134</v>
      </c>
      <c r="L49" s="22">
        <v>28</v>
      </c>
      <c r="M49" s="30">
        <v>2012198</v>
      </c>
    </row>
    <row r="50" spans="11:13" x14ac:dyDescent="0.25">
      <c r="K50" s="31" t="s">
        <v>134</v>
      </c>
      <c r="L50" s="22"/>
      <c r="M50" s="30">
        <v>2012199</v>
      </c>
    </row>
    <row r="51" spans="11:13" ht="22.5" x14ac:dyDescent="0.25">
      <c r="K51" s="31" t="s">
        <v>135</v>
      </c>
      <c r="L51" s="22"/>
      <c r="M51" s="30">
        <v>200912</v>
      </c>
    </row>
    <row r="52" spans="11:13" ht="22.5" x14ac:dyDescent="0.25">
      <c r="K52" s="31" t="s">
        <v>132</v>
      </c>
      <c r="L52" s="22"/>
      <c r="M52" s="30">
        <v>410403035</v>
      </c>
    </row>
    <row r="53" spans="11:13" ht="22.5" x14ac:dyDescent="0.25">
      <c r="K53" s="31" t="s">
        <v>132</v>
      </c>
      <c r="L53" s="22"/>
      <c r="M53" s="30">
        <v>40102034</v>
      </c>
    </row>
    <row r="54" spans="11:13" x14ac:dyDescent="0.25">
      <c r="K54" s="31" t="s">
        <v>136</v>
      </c>
      <c r="L54" s="22"/>
      <c r="M54" s="32">
        <v>2012209</v>
      </c>
    </row>
    <row r="55" spans="11:13" x14ac:dyDescent="0.25">
      <c r="K55" s="31" t="s">
        <v>137</v>
      </c>
      <c r="L55" s="22">
        <v>6</v>
      </c>
      <c r="M55" s="32" t="s">
        <v>138</v>
      </c>
    </row>
    <row r="56" spans="11:13" x14ac:dyDescent="0.25">
      <c r="K56" s="31" t="s">
        <v>136</v>
      </c>
      <c r="L56" s="22"/>
      <c r="M56" s="32" t="s">
        <v>139</v>
      </c>
    </row>
    <row r="57" spans="11:13" ht="22.5" x14ac:dyDescent="0.25">
      <c r="K57" s="31" t="s">
        <v>140</v>
      </c>
      <c r="L57" s="22"/>
      <c r="M57" s="32" t="s">
        <v>141</v>
      </c>
    </row>
    <row r="58" spans="11:13" x14ac:dyDescent="0.25">
      <c r="K58" s="31" t="s">
        <v>142</v>
      </c>
      <c r="L58" s="22"/>
      <c r="M58" s="32" t="s">
        <v>143</v>
      </c>
    </row>
    <row r="59" spans="11:13" x14ac:dyDescent="0.25">
      <c r="K59" s="31" t="s">
        <v>142</v>
      </c>
      <c r="L59" s="22"/>
      <c r="M59" s="32" t="s">
        <v>144</v>
      </c>
    </row>
    <row r="60" spans="11:13" x14ac:dyDescent="0.25">
      <c r="K60" s="31" t="s">
        <v>145</v>
      </c>
      <c r="L60" s="22"/>
      <c r="M60" s="32" t="s">
        <v>146</v>
      </c>
    </row>
    <row r="61" spans="11:13" x14ac:dyDescent="0.25">
      <c r="K61" s="31" t="s">
        <v>147</v>
      </c>
      <c r="L61" s="22"/>
      <c r="M61" s="32" t="s">
        <v>148</v>
      </c>
    </row>
    <row r="62" spans="11:13" x14ac:dyDescent="0.25">
      <c r="K62" s="33" t="s">
        <v>145</v>
      </c>
      <c r="L62" s="34"/>
      <c r="M62" s="35" t="s">
        <v>149</v>
      </c>
    </row>
    <row r="63" spans="11:13" x14ac:dyDescent="0.25">
      <c r="K63" s="22" t="s">
        <v>142</v>
      </c>
      <c r="L63" s="22"/>
      <c r="M63" s="22">
        <v>2012217</v>
      </c>
    </row>
    <row r="64" spans="11:13" ht="22.5" x14ac:dyDescent="0.25">
      <c r="K64" s="36" t="s">
        <v>140</v>
      </c>
      <c r="L64" s="22"/>
      <c r="M64" s="32" t="s">
        <v>150</v>
      </c>
    </row>
    <row r="65" spans="11:14" x14ac:dyDescent="0.25">
      <c r="K65" s="36" t="s">
        <v>151</v>
      </c>
      <c r="L65" s="22"/>
      <c r="M65" s="37">
        <v>1123</v>
      </c>
    </row>
    <row r="66" spans="11:14" x14ac:dyDescent="0.25">
      <c r="K66" s="22" t="s">
        <v>152</v>
      </c>
      <c r="L66" s="22"/>
      <c r="M66" s="22">
        <v>2010133</v>
      </c>
    </row>
    <row r="67" spans="11:14" x14ac:dyDescent="0.25">
      <c r="K67" s="22" t="s">
        <v>153</v>
      </c>
      <c r="L67" s="22"/>
      <c r="M67" s="38">
        <v>201022</v>
      </c>
      <c r="N67" t="s">
        <v>161</v>
      </c>
    </row>
    <row r="68" spans="11:14" x14ac:dyDescent="0.25">
      <c r="K68" s="22" t="s">
        <v>153</v>
      </c>
      <c r="L68" s="22"/>
      <c r="M68" s="38">
        <v>201014</v>
      </c>
      <c r="N68" t="s">
        <v>161</v>
      </c>
    </row>
    <row r="69" spans="11:14" x14ac:dyDescent="0.25">
      <c r="K69" s="22" t="s">
        <v>153</v>
      </c>
      <c r="L69" s="22"/>
      <c r="M69" s="38">
        <v>201138</v>
      </c>
      <c r="N69" t="s">
        <v>161</v>
      </c>
    </row>
    <row r="70" spans="11:14" x14ac:dyDescent="0.25">
      <c r="K70" s="22" t="s">
        <v>154</v>
      </c>
      <c r="L70" s="22"/>
      <c r="M70" s="38">
        <v>2011155</v>
      </c>
      <c r="N70" t="s">
        <v>161</v>
      </c>
    </row>
    <row r="71" spans="11:14" x14ac:dyDescent="0.25">
      <c r="K71" s="22" t="s">
        <v>154</v>
      </c>
      <c r="L71" s="22"/>
      <c r="M71" s="38">
        <v>2011156</v>
      </c>
      <c r="N71" t="s">
        <v>161</v>
      </c>
    </row>
  </sheetData>
  <dataValidations count="1">
    <dataValidation type="list" allowBlank="1" showInputMessage="1" showErrorMessage="1" sqref="H2:H21">
      <formula1>$M$2:$M$136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combaine</vt:lpstr>
      <vt:lpstr>department</vt:lpstr>
      <vt:lpstr>kamaz</vt:lpstr>
      <vt:lpstr>elevator</vt:lpstr>
      <vt:lpstr>tractor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2015-02-18T08:00:58Z</dcterms:modified>
</cp:coreProperties>
</file>