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publishItems="1"/>
  <mc:AlternateContent xmlns:mc="http://schemas.openxmlformats.org/markup-compatibility/2006">
    <mc:Choice Requires="x15">
      <x15ac:absPath xmlns:x15ac="http://schemas.microsoft.com/office/spreadsheetml/2010/11/ac" url="C:\Users\cloud\Desktop\New folder\"/>
    </mc:Choice>
  </mc:AlternateContent>
  <xr:revisionPtr revIDLastSave="0" documentId="13_ncr:1_{4104CC98-4F2A-485A-881B-176D77BF7225}" xr6:coauthVersionLast="47" xr6:coauthVersionMax="47" xr10:uidLastSave="{00000000-0000-0000-0000-000000000000}"/>
  <workbookProtection lockStructure="1"/>
  <bookViews>
    <workbookView xWindow="-108" yWindow="-108" windowWidth="23256" windowHeight="12576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Prep'!$A$5:$A$15</definedName>
    <definedName name="_xlchart.v5.0" hidden="1">'Data Prep'!$R$5</definedName>
    <definedName name="_xlchart.v5.1" hidden="1">'Data Prep'!$R$6:$R$53</definedName>
    <definedName name="_xlchart.v5.2" hidden="1">'Data Prep'!$W$5</definedName>
    <definedName name="_xlchart.v5.3" hidden="1">'Data Prep'!$W$6:$W$53</definedName>
    <definedName name="_xlchart.v5.4" hidden="1">'Data Prep'!$R$5</definedName>
    <definedName name="_xlchart.v5.5" hidden="1">'Data Prep'!$R$6:$R$53</definedName>
    <definedName name="_xlchart.v5.6" hidden="1">'Data Prep'!$W$5</definedName>
    <definedName name="_xlchart.v5.7" hidden="1">'Data Prep'!$W$6:$W$53</definedName>
    <definedName name="_xlnm.Print_Area" localSheetId="2">Dashboard!$A$1:$Q$36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W5" i="2" s="1"/>
  <c r="E17" i="2" a="1"/>
  <c r="E17" i="2" s="1"/>
  <c r="B6" i="3" a="1"/>
  <c r="B6" i="3" s="1"/>
  <c r="B6" i="2" s="1"/>
  <c r="L9" i="2" s="1"/>
  <c r="Q6" i="2" a="1"/>
  <c r="Q6" i="2" s="1"/>
  <c r="I11" i="2"/>
  <c r="I8" i="2"/>
  <c r="I10" i="2"/>
  <c r="I12" i="2"/>
  <c r="I15" i="2"/>
  <c r="I7" i="2"/>
  <c r="I6" i="2"/>
  <c r="I13" i="2"/>
  <c r="I9" i="2"/>
  <c r="I14" i="2"/>
  <c r="E10" i="2"/>
  <c r="E12" i="2"/>
  <c r="E7" i="2"/>
  <c r="E6" i="2"/>
  <c r="E15" i="2"/>
  <c r="E9" i="2"/>
  <c r="E11" i="2"/>
  <c r="E14" i="2"/>
  <c r="E13" i="2"/>
  <c r="E8" i="2"/>
  <c r="F14" i="2" l="1"/>
  <c r="F13" i="2"/>
  <c r="F12" i="2"/>
  <c r="F11" i="2"/>
  <c r="F10" i="2"/>
  <c r="F9" i="2"/>
  <c r="F6" i="2"/>
  <c r="F8" i="2"/>
  <c r="F15" i="2"/>
  <c r="F7" i="2"/>
  <c r="L8" i="2"/>
  <c r="L7" i="2"/>
  <c r="M6" i="2"/>
  <c r="M8" i="2"/>
  <c r="L6" i="2"/>
  <c r="M9" i="2"/>
  <c r="H19" i="2"/>
  <c r="M7" i="2"/>
  <c r="S6" i="2"/>
  <c r="U6" i="2" s="1"/>
  <c r="V53" i="2"/>
  <c r="V45" i="2"/>
  <c r="V37" i="2"/>
  <c r="V29" i="2"/>
  <c r="V21" i="2"/>
  <c r="V13" i="2"/>
  <c r="V52" i="2"/>
  <c r="V44" i="2"/>
  <c r="V36" i="2"/>
  <c r="V28" i="2"/>
  <c r="V20" i="2"/>
  <c r="V12" i="2"/>
  <c r="V51" i="2"/>
  <c r="V43" i="2"/>
  <c r="V35" i="2"/>
  <c r="V27" i="2"/>
  <c r="V19" i="2"/>
  <c r="V11" i="2"/>
  <c r="V50" i="2"/>
  <c r="V42" i="2"/>
  <c r="V34" i="2"/>
  <c r="V26" i="2"/>
  <c r="V18" i="2"/>
  <c r="V10" i="2"/>
  <c r="V49" i="2"/>
  <c r="V41" i="2"/>
  <c r="V33" i="2"/>
  <c r="V25" i="2"/>
  <c r="V17" i="2"/>
  <c r="V9" i="2"/>
  <c r="V48" i="2"/>
  <c r="V40" i="2"/>
  <c r="V32" i="2"/>
  <c r="V24" i="2"/>
  <c r="V16" i="2"/>
  <c r="V8" i="2"/>
  <c r="V47" i="2"/>
  <c r="V39" i="2"/>
  <c r="V31" i="2"/>
  <c r="V23" i="2"/>
  <c r="V15" i="2"/>
  <c r="V7" i="2"/>
  <c r="I19" i="2"/>
  <c r="I20" i="2" s="1"/>
  <c r="V6" i="2"/>
  <c r="V46" i="2"/>
  <c r="V38" i="2"/>
  <c r="V30" i="2"/>
  <c r="V22" i="2"/>
  <c r="V14" i="2"/>
  <c r="S53" i="2"/>
  <c r="U53" i="2" s="1"/>
  <c r="S45" i="2"/>
  <c r="U45" i="2" s="1"/>
  <c r="S37" i="2"/>
  <c r="U37" i="2" s="1"/>
  <c r="S29" i="2"/>
  <c r="U29" i="2" s="1"/>
  <c r="S21" i="2"/>
  <c r="U21" i="2" s="1"/>
  <c r="S13" i="2"/>
  <c r="U13" i="2" s="1"/>
  <c r="S52" i="2"/>
  <c r="U52" i="2" s="1"/>
  <c r="S44" i="2"/>
  <c r="U44" i="2" s="1"/>
  <c r="S36" i="2"/>
  <c r="U36" i="2" s="1"/>
  <c r="S28" i="2"/>
  <c r="U28" i="2" s="1"/>
  <c r="S20" i="2"/>
  <c r="U20" i="2" s="1"/>
  <c r="S12" i="2"/>
  <c r="U12" i="2" s="1"/>
  <c r="S46" i="2"/>
  <c r="U46" i="2" s="1"/>
  <c r="S38" i="2"/>
  <c r="U38" i="2" s="1"/>
  <c r="S30" i="2"/>
  <c r="U30" i="2" s="1"/>
  <c r="S22" i="2"/>
  <c r="U22" i="2" s="1"/>
  <c r="S14" i="2"/>
  <c r="U14" i="2" s="1"/>
  <c r="S51" i="2"/>
  <c r="U51" i="2" s="1"/>
  <c r="S43" i="2"/>
  <c r="U43" i="2" s="1"/>
  <c r="S35" i="2"/>
  <c r="U35" i="2" s="1"/>
  <c r="S27" i="2"/>
  <c r="U27" i="2" s="1"/>
  <c r="S19" i="2"/>
  <c r="U19" i="2" s="1"/>
  <c r="S11" i="2"/>
  <c r="U11" i="2" s="1"/>
  <c r="S50" i="2"/>
  <c r="U50" i="2" s="1"/>
  <c r="S42" i="2"/>
  <c r="U42" i="2" s="1"/>
  <c r="S34" i="2"/>
  <c r="U34" i="2" s="1"/>
  <c r="S26" i="2"/>
  <c r="U26" i="2" s="1"/>
  <c r="S18" i="2"/>
  <c r="U18" i="2" s="1"/>
  <c r="S10" i="2"/>
  <c r="U10" i="2" s="1"/>
  <c r="S49" i="2"/>
  <c r="U49" i="2" s="1"/>
  <c r="S41" i="2"/>
  <c r="U41" i="2" s="1"/>
  <c r="S33" i="2"/>
  <c r="U33" i="2" s="1"/>
  <c r="S25" i="2"/>
  <c r="U25" i="2" s="1"/>
  <c r="S17" i="2"/>
  <c r="U17" i="2" s="1"/>
  <c r="S9" i="2"/>
  <c r="U9" i="2" s="1"/>
  <c r="S48" i="2"/>
  <c r="U48" i="2" s="1"/>
  <c r="S40" i="2"/>
  <c r="U40" i="2" s="1"/>
  <c r="S32" i="2"/>
  <c r="U32" i="2" s="1"/>
  <c r="S24" i="2"/>
  <c r="U24" i="2" s="1"/>
  <c r="S16" i="2"/>
  <c r="U16" i="2" s="1"/>
  <c r="S8" i="2"/>
  <c r="U8" i="2" s="1"/>
  <c r="S47" i="2"/>
  <c r="U47" i="2" s="1"/>
  <c r="S39" i="2"/>
  <c r="U39" i="2" s="1"/>
  <c r="S31" i="2"/>
  <c r="U31" i="2" s="1"/>
  <c r="S23" i="2"/>
  <c r="U23" i="2" s="1"/>
  <c r="S15" i="2"/>
  <c r="U15" i="2" s="1"/>
  <c r="S7" i="2"/>
  <c r="U7" i="2" s="1"/>
  <c r="W46" i="2" l="1"/>
  <c r="W47" i="2"/>
  <c r="W17" i="2"/>
  <c r="W34" i="2"/>
  <c r="W51" i="2"/>
  <c r="W21" i="2"/>
  <c r="W6" i="2"/>
  <c r="W7" i="2"/>
  <c r="W24" i="2"/>
  <c r="W41" i="2"/>
  <c r="W11" i="2"/>
  <c r="W28" i="2"/>
  <c r="W30" i="2"/>
  <c r="W31" i="2"/>
  <c r="W48" i="2"/>
  <c r="W18" i="2"/>
  <c r="W35" i="2"/>
  <c r="W52" i="2"/>
  <c r="W38" i="2"/>
  <c r="W39" i="2"/>
  <c r="W9" i="2"/>
  <c r="W26" i="2"/>
  <c r="W43" i="2"/>
  <c r="W13" i="2"/>
  <c r="W8" i="2"/>
  <c r="W25" i="2"/>
  <c r="W42" i="2"/>
  <c r="W12" i="2"/>
  <c r="W29" i="2"/>
  <c r="W16" i="2"/>
  <c r="W33" i="2"/>
  <c r="W50" i="2"/>
  <c r="W20" i="2"/>
  <c r="W37" i="2"/>
  <c r="W45" i="2"/>
  <c r="W14" i="2"/>
  <c r="W15" i="2"/>
  <c r="W32" i="2"/>
  <c r="W49" i="2"/>
  <c r="W19" i="2"/>
  <c r="W36" i="2"/>
  <c r="W53" i="2"/>
  <c r="W22" i="2"/>
  <c r="W23" i="2"/>
  <c r="W40" i="2"/>
  <c r="W10" i="2"/>
  <c r="W27" i="2"/>
  <c r="W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<sst xmlns="http://schemas.openxmlformats.org/spreadsheetml/2006/main" count="3967" uniqueCount="148">
  <si>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</si>
  <si>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</si>
  <si>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</si>
  <si>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</si>
  <si>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</si>
  <si>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</si>
  <si>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</si>
  <si>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</si>
  <si>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</si>
  <si>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</si>
  <si>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</si>
  <si>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</si>
  <si>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</si>
  <si>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</si>
  <si>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</si>
  <si>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</si>
  <si>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</si>
  <si>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</si>
  <si>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</si>
  <si>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</si>
  <si>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</si>
  <si>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</si>
  <si>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</si>
  <si>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</si>
  <si>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</si>
  <si>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</si>
  <si>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</si>
  <si>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</si>
  <si>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</si>
  <si>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</si>
  <si>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</si>
  <si>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</si>
  <si>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</si>
  <si>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</si>
  <si>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</si>
  <si>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</si>
  <si>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</si>
  <si>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</si>
  <si>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</si>
  <si>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</si>
  <si>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</si>
  <si>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</si>
  <si>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</si>
  <si>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</si>
  <si>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</si>
  <si>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</si>
  <si>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</si>
  <si>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</si>
  <si>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</si>
  <si>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</si>
  <si>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</si>
  <si>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</si>
  <si>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</si>
  <si>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</si>
  <si>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</si>
  <si>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</si>
  <si>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</si>
  <si>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</si>
  <si>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</si>
  <si>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</si>
  <si>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</si>
  <si>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</si>
  <si>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</si>
  <si>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</si>
  <si>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</si>
  <si>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</si>
  <si>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</si>
  <si>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</si>
  <si>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</si>
  <si>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 xml:space="preserve">Industry </t>
  </si>
  <si>
    <r>
      <t xml:space="preserve">(i) Who will be the end users of the dashboard?     </t>
    </r>
    <r>
      <rPr>
        <i/>
        <sz val="11"/>
        <color theme="1"/>
        <rFont val="Calibri"/>
        <family val="2"/>
        <scheme val="minor"/>
      </rPr>
      <t>High school seniors</t>
    </r>
  </si>
  <si>
    <t>1. Define the purpose</t>
  </si>
  <si>
    <t>2. Identify the crucial metrics to include</t>
  </si>
  <si>
    <r>
      <t xml:space="preserve">: </t>
    </r>
    <r>
      <rPr>
        <i/>
        <sz val="11"/>
        <color theme="1"/>
        <rFont val="Calibri"/>
        <family val="2"/>
        <scheme val="minor"/>
      </rPr>
      <t>Average Wage by Industry, Average Wage &amp; Employees by Year, Share of Employees by Industry</t>
    </r>
  </si>
  <si>
    <t>EMPLOYEES BY INDUSTRY</t>
  </si>
  <si>
    <t>EMPLOYEES BY INDUSTRY (CLEAN)</t>
  </si>
  <si>
    <t>Others</t>
  </si>
  <si>
    <t>WAGE &amp; EMPLOYEE TRENDS</t>
  </si>
  <si>
    <t>Avg Wage</t>
  </si>
  <si>
    <t xml:space="preserve">Preparing the Filters &amp; Interactivity for formula based over PivotTable based dashboard, which offers more flexibility in calculations and visualizations. </t>
  </si>
  <si>
    <r>
      <rPr>
        <i/>
        <sz val="11"/>
        <color theme="1"/>
        <rFont val="Calibri"/>
        <family val="2"/>
        <scheme val="minor"/>
      </rPr>
      <t xml:space="preserve">eg. </t>
    </r>
    <r>
      <rPr>
        <sz val="11"/>
        <color theme="1"/>
        <rFont val="Calibri"/>
        <family val="2"/>
        <scheme val="minor"/>
      </rPr>
      <t>Complex Formulas: (SUMIFS, VLOOKUP, INDEX) ; Dynamic Arrays: (FILTER, SORT, UNIQUE) that automatically adjust outputs as data changes ; Combines data from different sheets bypassing PivotTable's single-data-source (unless using Power Pivot)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</si>
  <si>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Fix the axis (# of Employees) with maximum bound that equates the maximum value over all categories, to prevent the chart from scaling with comparable heights
</t>
    </r>
    <r>
      <rPr>
        <i/>
        <sz val="11"/>
        <color theme="1"/>
        <rFont val="Calibri"/>
        <family val="2"/>
        <scheme val="minor"/>
      </rPr>
      <t>—creating an illusion that the # of Employees is similar</t>
    </r>
    <r>
      <rPr>
        <sz val="11"/>
        <color theme="1"/>
        <rFont val="Calibri"/>
        <family val="2"/>
        <scheme val="minor"/>
      </rPr>
      <t>.</t>
    </r>
  </si>
  <si>
    <t>COMPARISON BY STATE</t>
  </si>
  <si>
    <t>Employees per 1000 Capita</t>
  </si>
  <si>
    <t>Population</t>
  </si>
  <si>
    <r>
      <t xml:space="preserve">Since the # of employees is correlated to state population, the relative sizes scale comparably with the population irrespective of the industry. 
( </t>
    </r>
    <r>
      <rPr>
        <i/>
        <sz val="11"/>
        <color theme="1"/>
        <rFont val="Calibri"/>
        <family val="2"/>
        <scheme val="minor"/>
      </rPr>
      <t>Normalize by the state population to provide a more useful insight regarding job significance after accounted to the population size</t>
    </r>
    <r>
      <rPr>
        <sz val="11"/>
        <color theme="1"/>
        <rFont val="Calibri"/>
        <family val="2"/>
        <scheme val="minor"/>
      </rPr>
      <t xml:space="preserve"> ) </t>
    </r>
  </si>
  <si>
    <t>Average Wages</t>
  </si>
  <si>
    <t>MAP FILTER</t>
  </si>
  <si>
    <t>Metric: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</si>
  <si>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</si>
  <si>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</si>
  <si>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</si>
  <si>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</si>
  <si>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</si>
  <si>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</si>
  <si>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</si>
  <si>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</si>
  <si>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</si>
  <si>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</si>
  <si>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</si>
  <si>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AZ</t>
  </si>
  <si>
    <t>CT</t>
  </si>
  <si>
    <t>MS</t>
  </si>
  <si>
    <t>ME</t>
  </si>
  <si>
    <t>GA</t>
  </si>
  <si>
    <t>IA</t>
  </si>
  <si>
    <t>KS</t>
  </si>
  <si>
    <t>KY</t>
  </si>
  <si>
    <t>LA</t>
  </si>
  <si>
    <t>MD</t>
  </si>
  <si>
    <t>MN</t>
  </si>
  <si>
    <t>MO</t>
  </si>
  <si>
    <t>ND</t>
  </si>
  <si>
    <t>OH</t>
  </si>
  <si>
    <t>WI</t>
  </si>
  <si>
    <t>MT</t>
  </si>
  <si>
    <t>NV</t>
  </si>
  <si>
    <t>NH</t>
  </si>
  <si>
    <t>NY</t>
  </si>
  <si>
    <t>PA</t>
  </si>
  <si>
    <t>NE</t>
  </si>
  <si>
    <t>NJ</t>
  </si>
  <si>
    <t>NM</t>
  </si>
  <si>
    <t>NC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</si>
  <si>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</si>
  <si>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</si>
  <si>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</si>
  <si>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</si>
  <si>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</si>
  <si>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</si>
  <si>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</si>
  <si>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</si>
  <si>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</si>
  <si>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</si>
  <si>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</si>
  <si>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</si>
  <si>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</si>
  <si>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r>
      <t xml:space="preserve">(ii) What are their goals &amp; objectives?    </t>
    </r>
    <r>
      <rPr>
        <i/>
        <sz val="11"/>
        <color theme="1"/>
        <rFont val="Calibri"/>
        <family val="2"/>
        <scheme val="minor"/>
      </rPr>
      <t>To learn about the US job market and make a career choice</t>
    </r>
  </si>
  <si>
    <r>
      <t xml:space="preserve">(iii) How the data can help? </t>
    </r>
    <r>
      <rPr>
        <i/>
        <sz val="11"/>
        <color theme="1"/>
        <rFont val="Calibri"/>
        <family val="2"/>
        <scheme val="minor"/>
      </rPr>
      <t>To understand what wage &amp; employment figures look like by industry.</t>
    </r>
  </si>
  <si>
    <r>
      <t xml:space="preserve"> Which field would work best as a filter that the end users can interact with?    </t>
    </r>
    <r>
      <rPr>
        <i/>
        <sz val="11"/>
        <color theme="1"/>
        <rFont val="Calibri"/>
        <family val="2"/>
        <scheme val="minor"/>
      </rPr>
      <t>Industry</t>
    </r>
  </si>
  <si>
    <t>NOTE:</t>
  </si>
  <si>
    <r>
      <t xml:space="preserve">    (1)  </t>
    </r>
    <r>
      <rPr>
        <b/>
        <sz val="11"/>
        <color rgb="FFFF0000"/>
        <rFont val="Calibri"/>
        <family val="2"/>
        <scheme val="minor"/>
      </rPr>
      <t>For title</t>
    </r>
    <r>
      <rPr>
        <sz val="11"/>
        <color theme="1"/>
        <rFont val="Calibri"/>
        <family val="2"/>
        <scheme val="minor"/>
      </rPr>
      <t>, instead of writing something generic like "Wage &amp; Employment Figures by Industry", frame it with a question (esp. useful when dashboard is exploratory in nature).</t>
    </r>
  </si>
  <si>
    <r>
      <t xml:space="preserve">    (2)  </t>
    </r>
    <r>
      <rPr>
        <b/>
        <sz val="11"/>
        <color rgb="FFFF0000"/>
        <rFont val="Calibri"/>
        <family val="2"/>
        <scheme val="minor"/>
      </rPr>
      <t>For dashboard size</t>
    </r>
    <r>
      <rPr>
        <sz val="11"/>
        <color theme="1"/>
        <rFont val="Calibri"/>
        <family val="2"/>
        <scheme val="minor"/>
      </rPr>
      <t xml:space="preserve">, use page at 100% zoom &amp; the width of our screen as width of dashboard. </t>
    </r>
  </si>
  <si>
    <r>
      <t xml:space="preserve">           - arrange as:  </t>
    </r>
    <r>
      <rPr>
        <sz val="10"/>
        <color theme="1"/>
        <rFont val="Calibri"/>
        <family val="2"/>
        <scheme val="minor"/>
      </rPr>
      <t>(1st)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pay: the primary thing students will want to look at</t>
    </r>
    <r>
      <rPr>
        <sz val="11"/>
        <color theme="1"/>
        <rFont val="Calibri"/>
        <family val="2"/>
        <scheme val="minor"/>
      </rPr>
      <t xml:space="preserve"> then </t>
    </r>
    <r>
      <rPr>
        <sz val="10"/>
        <color theme="1"/>
        <rFont val="Calibri"/>
        <family val="2"/>
        <scheme val="minor"/>
      </rPr>
      <t>(2nd)</t>
    </r>
    <r>
      <rPr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how many opportunities they may have for a selected industry</t>
    </r>
    <r>
      <rPr>
        <sz val="11"/>
        <color theme="1"/>
        <rFont val="Calibri"/>
        <family val="2"/>
        <scheme val="minor"/>
      </rPr>
      <t xml:space="preserve"> from the defined purpose.  </t>
    </r>
  </si>
  <si>
    <t>* Setup data validation before replacing it as link to dashboard</t>
  </si>
  <si>
    <t xml:space="preserve">   - Make the secondary series overlap the primary by adjusting it to 100%</t>
  </si>
  <si>
    <t xml:space="preserve">   - Configure the custom format as: $#,##0,"K";; which format +ve &amp; hide the 0 values</t>
  </si>
  <si>
    <t xml:space="preserve"># For dynamically highlighting series, create a new column and add it as new series in 'Select Data' for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</si>
</sst>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&quot;$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4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Continuous"/>
    </xf>
    <xf numFmtId="0" fontId="1" fillId="4" borderId="0" xfId="0" applyFont="1" applyFill="1"/>
    <xf numFmtId="0" fontId="2" fillId="5" borderId="0" xfId="0" applyFont="1" applyFill="1" applyAlignment="1">
      <alignment horizontal="centerContinuous"/>
    </xf>
    <xf numFmtId="0" fontId="1" fillId="6" borderId="0" xfId="0" applyFont="1" applyFill="1"/>
    <xf numFmtId="0" fontId="3" fillId="5" borderId="0" xfId="0" applyFont="1" applyFill="1" applyAlignment="1">
      <alignment horizontal="centerContinuous"/>
    </xf>
    <xf numFmtId="0" fontId="4" fillId="0" borderId="0" xfId="0" applyFont="1" applyAlignment="1">
      <alignment horizontal="left" vertical="top"/>
    </xf>
    <xf numFmtId="0" fontId="0" fillId="0" borderId="0" xfId="0" applyFon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0" fontId="8" fillId="7" borderId="0" xfId="0" applyFont="1" applyFill="1" applyAlignment="1">
      <alignment horizontal="center"/>
    </xf>
    <xf numFmtId="0" fontId="9" fillId="0" borderId="0" xfId="0" applyFont="1"/>
    <xf numFmtId="0" fontId="5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453"/>
      <color rgb="FFEE0000"/>
      <color rgb="FF269999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</a:t>
            </a:r>
            <a:r>
              <a:rPr lang="en-US" b="1" baseline="0"/>
              <a:t> Annual Wages by Industry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Prep'!$E$5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Prep'!$D$6:$D$15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Prep'!$E$6:$E$15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4-4082-95AA-1CCDB013C0BB}"/>
            </c:ext>
          </c:extLst>
        </c:ser>
        <c:ser>
          <c:idx val="1"/>
          <c:order val="1"/>
          <c:tx>
            <c:strRef>
              <c:f>'Data Prep'!$F$5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Prep'!$D$6:$D$15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Prep'!$F$6:$F$15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EB-404B-B270-267CCA30D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389796608"/>
        <c:axId val="1389772480"/>
      </c:barChart>
      <c:catAx>
        <c:axId val="1389796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72480"/>
        <c:crosses val="autoZero"/>
        <c:auto val="1"/>
        <c:lblAlgn val="ctr"/>
        <c:lblOffset val="100"/>
        <c:noMultiLvlLbl val="0"/>
      </c:catAx>
      <c:valAx>
        <c:axId val="1389772480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9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Share of Employees</a:t>
            </a:r>
          </a:p>
        </c:rich>
      </c:tx>
      <c:layout>
        <c:manualLayout>
          <c:xMode val="edge"/>
          <c:yMode val="edge"/>
          <c:x val="0.30893621849900349"/>
          <c:y val="3.750586029067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0281749179387"/>
          <c:y val="0.25991650372562491"/>
          <c:w val="0.67325414175807874"/>
          <c:h val="0.73560922334372636"/>
        </c:manualLayout>
      </c:layout>
      <c:pieChart>
        <c:varyColors val="1"/>
        <c:ser>
          <c:idx val="0"/>
          <c:order val="0"/>
          <c:tx>
            <c:strRef>
              <c:f>'Data Prep'!$I$18</c:f>
              <c:strCache>
                <c:ptCount val="1"/>
                <c:pt idx="0">
                  <c:v>Employees</c:v>
                </c:pt>
              </c:strCache>
            </c:strRef>
          </c:tx>
          <c:explosion val="11"/>
          <c:dPt>
            <c:idx val="0"/>
            <c:bubble3D val="0"/>
            <c:explosion val="9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08F-4A5F-B889-90B3B70DB19F}"/>
              </c:ext>
            </c:extLst>
          </c:dPt>
          <c:dPt>
            <c:idx val="1"/>
            <c:bubble3D val="0"/>
            <c:explosion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8F-4A5F-B889-90B3B70DB19F}"/>
              </c:ext>
            </c:extLst>
          </c:dPt>
          <c:dLbls>
            <c:dLbl>
              <c:idx val="0"/>
              <c:layout>
                <c:manualLayout>
                  <c:x val="0.15144066758239988"/>
                  <c:y val="7.139354225017173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14242230777665"/>
                      <c:h val="0.241104123729500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08F-4A5F-B889-90B3B70DB19F}"/>
                </c:ext>
              </c:extLst>
            </c:dLbl>
            <c:dLbl>
              <c:idx val="1"/>
              <c:layout>
                <c:manualLayout>
                  <c:x val="0.10099473130969194"/>
                  <c:y val="-0.16912610755870297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8F-4A5F-B889-90B3B70DB19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50000"/>
                      <a:lumOff val="50000"/>
                    </a:schemeClr>
                  </a:solidFill>
                  <a:round/>
                  <a:headEnd type="none"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Prep'!$H$19:$H$20</c:f>
              <c:strCache>
                <c:ptCount val="2"/>
                <c:pt idx="0">
                  <c:v>Leisure &amp; Hospitality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12649500</c:v>
                </c:pt>
                <c:pt idx="1">
                  <c:v>103999839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F-4A5F-B889-90B3B70DB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Wage &amp; Employee Trends</a:t>
            </a:r>
          </a:p>
        </c:rich>
      </c:tx>
      <c:layout>
        <c:manualLayout>
          <c:xMode val="edge"/>
          <c:yMode val="edge"/>
          <c:x val="0.28338254593175854"/>
          <c:y val="4.3516100957354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564942069429343E-2"/>
          <c:y val="0.41475161557807894"/>
          <c:w val="0.95869984845904244"/>
          <c:h val="0.55079528244348042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Prep'!$L$5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Prep'!$K$6:$K$9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Prep'!$L$6:$L$9</c:f>
              <c:numCache>
                <c:formatCode>"$"#,##0</c:formatCode>
                <c:ptCount val="4"/>
                <c:pt idx="0">
                  <c:v>20737.416666666668</c:v>
                </c:pt>
                <c:pt idx="1">
                  <c:v>21501.9375</c:v>
                </c:pt>
                <c:pt idx="2">
                  <c:v>22296.645833333332</c:v>
                </c:pt>
                <c:pt idx="3">
                  <c:v>23286.416666666668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0-4403-AD33-FC1BFE98F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603407"/>
        <c:axId val="1871604239"/>
      </c:lineChart>
      <c:catAx>
        <c:axId val="1871603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1604239"/>
        <c:crosses val="autoZero"/>
        <c:auto val="1"/>
        <c:lblAlgn val="ctr"/>
        <c:lblOffset val="100"/>
        <c:noMultiLvlLbl val="0"/>
      </c:catAx>
      <c:valAx>
        <c:axId val="1871604239"/>
        <c:scaling>
          <c:orientation val="minMax"/>
        </c:scaling>
        <c:delete val="1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cs typeface="Arial" panose="020B0604020202020204" pitchFamily="34" charset="0"/>
                  </a:rPr>
                  <a:t>Average </a:t>
                </a:r>
                <a:br>
                  <a:rPr lang="en-US" sz="1000" b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cs typeface="Arial" panose="020B0604020202020204" pitchFamily="34" charset="0"/>
                  </a:rPr>
                </a:br>
                <a:r>
                  <a:rPr lang="en-US" sz="1000" b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cs typeface="Arial" panose="020B0604020202020204" pitchFamily="34" charset="0"/>
                  </a:rPr>
                  <a:t>Annual Wages</a:t>
                </a:r>
              </a:p>
            </c:rich>
          </c:tx>
          <c:layout>
            <c:manualLayout>
              <c:xMode val="edge"/>
              <c:yMode val="edge"/>
              <c:x val="8.3353506065120236E-2"/>
              <c:y val="0.20775203360676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one"/>
        <c:crossAx val="187160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0260900223293E-2"/>
          <c:y val="4.7743055555555552E-2"/>
          <c:w val="0.9303343300992849"/>
          <c:h val="0.851570018591426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Prep'!$K$6:$K$9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Prep'!$M$6:$M$9</c:f>
              <c:numCache>
                <c:formatCode>#,##0</c:formatCode>
                <c:ptCount val="4"/>
                <c:pt idx="0">
                  <c:v>15665534</c:v>
                </c:pt>
                <c:pt idx="1">
                  <c:v>15957853</c:v>
                </c:pt>
                <c:pt idx="2">
                  <c:v>16212939</c:v>
                </c:pt>
                <c:pt idx="3">
                  <c:v>12649500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C-4D62-A1D3-2096D9FDD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1620140463"/>
        <c:axId val="1620137551"/>
      </c:barChart>
      <c:catAx>
        <c:axId val="162014046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accent5">
                <a:lumMod val="60000"/>
                <a:lumOff val="40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37551"/>
        <c:crosses val="autoZero"/>
        <c:auto val="1"/>
        <c:lblAlgn val="ctr"/>
        <c:lblOffset val="100"/>
        <c:noMultiLvlLbl val="0"/>
      </c:catAx>
      <c:valAx>
        <c:axId val="1620137551"/>
        <c:scaling>
          <c:orientation val="minMax"/>
          <c:max val="30000000"/>
        </c:scaling>
        <c:delete val="1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Total Employees</a:t>
                </a:r>
              </a:p>
            </c:rich>
          </c:tx>
          <c:layout>
            <c:manualLayout>
              <c:xMode val="edge"/>
              <c:yMode val="edge"/>
              <c:x val="9.0992866963058194E-2"/>
              <c:y val="3.632222895215021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one"/>
        <c:crossAx val="16201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453454150120313E-2"/>
          <c:y val="0.41198388994479146"/>
          <c:w val="0.9760308774228178"/>
          <c:h val="0.5765517241379309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Prep'!$L$5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Prep'!$K$6:$K$9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Prep'!$L$6:$L$9</c:f>
              <c:numCache>
                <c:formatCode>"$"#,##0</c:formatCode>
                <c:ptCount val="4"/>
                <c:pt idx="0">
                  <c:v>20737.416666666668</c:v>
                </c:pt>
                <c:pt idx="1">
                  <c:v>21501.9375</c:v>
                </c:pt>
                <c:pt idx="2">
                  <c:v>22296.645833333332</c:v>
                </c:pt>
                <c:pt idx="3">
                  <c:v>23286.416666666668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6-46BE-9530-38C483090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603407"/>
        <c:axId val="1871604239"/>
      </c:lineChart>
      <c:catAx>
        <c:axId val="1871603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1604239"/>
        <c:crosses val="autoZero"/>
        <c:auto val="1"/>
        <c:lblAlgn val="ctr"/>
        <c:lblOffset val="100"/>
        <c:noMultiLvlLbl val="0"/>
      </c:catAx>
      <c:valAx>
        <c:axId val="1871604239"/>
        <c:scaling>
          <c:orientation val="minMax"/>
        </c:scaling>
        <c:delete val="1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cs typeface="Arial" panose="020B0604020202020204" pitchFamily="34" charset="0"/>
                  </a:rPr>
                  <a:t>Average </a:t>
                </a:r>
                <a:br>
                  <a:rPr lang="en-US" sz="1000" b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cs typeface="Arial" panose="020B0604020202020204" pitchFamily="34" charset="0"/>
                  </a:rPr>
                </a:br>
                <a:r>
                  <a:rPr lang="en-US" sz="1000" b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cs typeface="Arial" panose="020B0604020202020204" pitchFamily="34" charset="0"/>
                  </a:rPr>
                  <a:t>Annual Wages</a:t>
                </a:r>
              </a:p>
            </c:rich>
          </c:tx>
          <c:layout>
            <c:manualLayout>
              <c:xMode val="edge"/>
              <c:yMode val="edge"/>
              <c:x val="3.6848892588599733E-2"/>
              <c:y val="3.223821160285998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one"/>
        <c:crossAx val="187160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131905657121581E-2"/>
          <c:y val="0.1814004661055299"/>
          <c:w val="0.95867904904744072"/>
          <c:h val="0.674550298669562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Prep'!$K$6:$K$9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Prep'!$M$6:$M$9</c:f>
              <c:numCache>
                <c:formatCode>#,##0</c:formatCode>
                <c:ptCount val="4"/>
                <c:pt idx="0">
                  <c:v>15665534</c:v>
                </c:pt>
                <c:pt idx="1">
                  <c:v>15957853</c:v>
                </c:pt>
                <c:pt idx="2">
                  <c:v>16212939</c:v>
                </c:pt>
                <c:pt idx="3">
                  <c:v>12649500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8-488C-B3C4-47F332CE7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1620140463"/>
        <c:axId val="1620137551"/>
      </c:barChart>
      <c:catAx>
        <c:axId val="162014046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accent5">
                <a:lumMod val="60000"/>
                <a:lumOff val="40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37551"/>
        <c:crosses val="autoZero"/>
        <c:auto val="1"/>
        <c:lblAlgn val="ctr"/>
        <c:lblOffset val="100"/>
        <c:noMultiLvlLbl val="0"/>
      </c:catAx>
      <c:valAx>
        <c:axId val="1620137551"/>
        <c:scaling>
          <c:orientation val="minMax"/>
          <c:max val="30000000"/>
        </c:scaling>
        <c:delete val="1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75000"/>
                        <a:lumOff val="25000"/>
                      </a:schemeClr>
                    </a:solidFill>
                  </a:rPr>
                  <a:t>Total Employees</a:t>
                </a:r>
              </a:p>
            </c:rich>
          </c:tx>
          <c:layout>
            <c:manualLayout>
              <c:xMode val="edge"/>
              <c:yMode val="edge"/>
              <c:x val="3.2985950285626064E-2"/>
              <c:y val="1.22654901600334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one"/>
        <c:crossAx val="16201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6910875271026"/>
          <c:y val="2.2771996465265964E-2"/>
          <c:w val="0.4505556323003484"/>
          <c:h val="0.97722800353473405"/>
        </c:manualLayout>
      </c:layout>
      <c:pieChart>
        <c:varyColors val="1"/>
        <c:ser>
          <c:idx val="0"/>
          <c:order val="0"/>
          <c:tx>
            <c:strRef>
              <c:f>'Data Prep'!$I$18</c:f>
              <c:strCache>
                <c:ptCount val="1"/>
                <c:pt idx="0">
                  <c:v>Employees</c:v>
                </c:pt>
              </c:strCache>
            </c:strRef>
          </c:tx>
          <c:explosion val="11"/>
          <c:dPt>
            <c:idx val="0"/>
            <c:bubble3D val="0"/>
            <c:explosion val="15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3A-431C-BAD6-03431B63F3FA}"/>
              </c:ext>
            </c:extLst>
          </c:dPt>
          <c:dPt>
            <c:idx val="1"/>
            <c:bubble3D val="0"/>
            <c:explosion val="2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3A-431C-BAD6-03431B63F3FA}"/>
              </c:ext>
            </c:extLst>
          </c:dPt>
          <c:dLbls>
            <c:dLbl>
              <c:idx val="0"/>
              <c:layout>
                <c:manualLayout>
                  <c:x val="0.3785471523053946"/>
                  <c:y val="0.15912897822445563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6000" b="1" i="0" u="none" strike="noStrike" kern="1200" baseline="0">
                      <a:solidFill>
                        <a:srgbClr val="FF745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708998804260997"/>
                      <c:h val="0.7153899418351600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23A-431C-BAD6-03431B63F3F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3A-431C-BAD6-03431B63F3FA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745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Prep'!$H$19:$H$20</c:f>
              <c:strCache>
                <c:ptCount val="2"/>
                <c:pt idx="0">
                  <c:v>Leisure &amp; Hospitality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12649500</c:v>
                </c:pt>
                <c:pt idx="1">
                  <c:v>103999839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3A-431C-BAD6-03431B63F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625969506620664"/>
          <c:y val="6.1961185140319001E-2"/>
          <c:w val="0.51835648352944641"/>
          <c:h val="0.90865847297933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Prep'!$E$5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Prep'!$D$6:$D$15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Prep'!$E$6:$E$15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E-48F0-B746-E5BFD434151F}"/>
            </c:ext>
          </c:extLst>
        </c:ser>
        <c:ser>
          <c:idx val="1"/>
          <c:order val="1"/>
          <c:tx>
            <c:strRef>
              <c:f>'Data Prep'!$F$5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7.326007326007326E-3"/>
                  <c:y val="2.1031024972929509E-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5E-48F0-B746-E5BFD434151F}"/>
                </c:ext>
              </c:extLst>
            </c:dLbl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Prep'!$D$6:$D$15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Prep'!$F$6:$F$15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E-48F0-B746-E5BFD4341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389796608"/>
        <c:axId val="1389772480"/>
      </c:barChart>
      <c:catAx>
        <c:axId val="1389796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72480"/>
        <c:crosses val="autoZero"/>
        <c:auto val="1"/>
        <c:lblAlgn val="ctr"/>
        <c:lblOffset val="100"/>
        <c:noMultiLvlLbl val="0"/>
      </c:catAx>
      <c:valAx>
        <c:axId val="1389772480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9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13F314B1-87E1-4BBF-8DC9-C99B84FADF2A}">
          <cx:tx>
            <cx:txData>
              <cx:f>_xlchart.v5.2</cx:f>
              <cx:v>Employees per 1000 Capita</cx:v>
            </cx:txData>
          </cx:tx>
          <cx:spPr>
            <a:noFill/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 sz="10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1" value="0"/>
            <cx:separator>, </cx:separator>
          </cx:dataLabels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7H1pT+RIFu1fKdXnZ9rhCMcymh6p7UwgWasoaqG+WNlAeV/D+69/xyRUkW6aHhikp5RezqhLkESG
I07c7dwbN/993f/rOrldV+/6NMn0v677398HdV3867ff9HVwm671XhpeV7nOf9R713n6W/7jR3h9
+9tNte7CzP/NMgn77TpYV/Vt//4//8an+bf5SX69rsM8+9jcVsPFrW6SWj/z3pNvvVvfpGG2CHVd
hdc1+f396fn7d7dZHdbD5VDc/v5+6/33736bf8pfZnyX4KHq5gZjqdyjXNjSZMS8e1nv3yV55t+/
bShrjwlBObWlunvxh7nP1inGn4Za500VPvz2qSe6e571zU11qzUWc/fv45Fbz79Z3nXeZPW0Yz42
7/f3n7Owvr1596le17f6/btQ5+7mD9x8WsTnT3er/m17z//z79kvsA+z3zyCZb5p//TWX1D54+S5
PXghKtae4JxZ3FQbVOg2KpLvSWZSapnWBhX1MPcGlT+S9Z/rdP3wy/8elJ8DZ5hMi9tBTPbfEBNL
7tnKtolFsdmPRURCRKSgzJL0J1gb8dyAsZ/kVXjzCjB+DpyBMa1qB8Fw/3juPL5QQMSeZTPOFbkX
ELKNCSFqjxNhCcLIRkIe5t5g4q6T8EdeZeErYHk8dobMtMQdROb46mF3ntIUL0bGtgS1GJfbkEh7
z5JCEMu8V1nQaY/F5Bg/NNfx8PDbpx7laUvya+QMjmldOwjHH9+f24MXwsH2LEUtSxK22XaxjQoh
ZA+Wxlbc5nfaC4L0GJU/qnDMs1dIyc+BM0ymxe0gJqeXD/vy1Ll8GSZM7MF220QJ9tNgPDYoxITy
YrA0nLKHWe+9rTyr169B4/Rh4AyNaVk7iMYfFw/78r+jQdkeXFtpUmJvJGSmtyYPmCpi23CS7172
w9z3vlYVrzO9hlu6kZunnuhpvfXHz5EzVKbl7SAq7lvKCNmzhU1syMlm16GXHsuIgIdMJdSaNYPD
zbPs9roOr5v65YhsDZ6BMq1uB0E5Wz63DS9UXAAFLhUVYmMrzHmwqPYkMQVikqdF5ez2z2qt41dY
k18jZ6hMy9tBVE7P3hAVvkeZIlBS97s+ExXF9ohCbAIv4GHSe2sSQlR0Xr8Cj9NfQ2eATCvbQUDc
t+VUIAG2bTLrSd1FTHvPZkKCVdkGxM0RKq5v8off/vem5NfIGRzTunYQjtNPz+3By7QWhamwTCnk
vX1X8/gd3pbNLaB1D9cTFBdYrrAowuce6mkbP/FjPwfPsJkWuYPYLN7QolC1ZwIabtEHcGZm3t5D
IMkZJff048zaL26Tdbeubl8OzK+RM1Sm5e0gKl/+eG4PXigxYg/Rh1Rghp90iYXc4zA2jMp7cmWG
ypew8sNXcSu/Rs5QmZa3i6i8pUvM9kxhW/gfzMbMF+bc4opLuoFrDsdtlSL+e+58PK28vjwMnIOx
o67w4XNb8DIRYXSPS5sT9RCfzDGZ4hfoNfXA4M98r7Pb7t3hOi10EL5Ge82Gz/A5w0J3UFhO3lKF
mXsKsYjJAdHmtS0ziiDqJxLE2D0dyR7OxsY3PsmbUIev4loeDZ3hMi1wB3E5eEtcLFBbiNsRsDzp
G0u6xxijYMbugxnI1WM+8uA2h21ZP/zyv/eQfw6cYTItbgcxOX9LXWbuMfBbCCLFBpOZLkOCS5hQ
dNL6JUuPMTkPwleELJtRMzSmZe0gGmdHzx3IF1oWc49QmA2bPp2RF2yPI5ZBucG9Yptprsk0HN1W
+vYVmZTHY2fITEvcQWRWizdEhu1RqcBvPeQU5bZNIQTQ2IoKac48sNXNOniFiNwPmyExLWkHkThd
vSkSUjChxEMAMkMCuUZBTYXo5V5I/hLSXwehv86ee6KnXeLT8GHkDJVpeTuIyuoNKyQYNBdkg4H5
2qimOSpqjzA5lRL9CvYf25FVkoRZHuqXo/Jr5AyVaXk7iMrFW8oKEryWtNRDAZeaoSIQqRApzSkJ
fPeaeVwXAWqs3q10ss5uXo7M9ugZOtMydxCd40/P7cPLrD3q75hkSJmIe9+LbNsUhfo8aRKkJ+/R
Qf7+scwcvzL3+DBuhsi0tB1EZPWG6RRQkpPVEHDB7l/biKD2DmlHyIu6z0zO/K9VdvO6uPHnwBkm
0+J2EJOzt/S8BKJCTk0Jz3jz2sYEnjJ44qnO5cEp3paSs7yqg3eLdfyqZNf26Bk60zJ3EJ3VG8b0
zAIxybgt2NP1LIruTaLCiXn//swbW+XdKwL6zagZGtOydhCNU+QcNlr9KULjZRaF2UgHTyVdjyzG
Y7aYqz2LcMIA2UaUZvrrdB1mt889zt84xpthMzymhe0AHs8/4mNktv7ypbX2CnJAISb0aZ5FIRlG
pqywehqZWRX83z/W0wjNhm+tZDdK7E/f0KTA8VJToaqttk2J4CC7CGomH0CYucOn62p4nSv8a+Rc
SHbThJy+rQlBtTZoX4Ttdy8yQwVBjAnhoXLm/56utV5fB42+rWv9Gq21NXwOzG5ak3OUDz5WDlur
eqHOQp5LUYkUPOVPe16WuYfKSEIoENtMukmgnFe3fv4KguVh3NZD//5+WtMOaqyzLw+78r8bdgQm
1OYMhv1peoUQDvrRhoggmp9eM0TObtv1a66hPIybITItbRcROX1DRNges1AOSdh9PSRsxWNXi5h8
j5jIyiNweZh1Ix0T0X5624fXr2CFH4+dY4LF7SImVw+7879LCYIR2G6LTZfj7l4zTIQNOsw0kbq/
d7Jmwci0u1d5FT/3RE/7V79GzlHB8nYRFfe5PXhZUEJR8UiRGfmpu2bXUASoYQnVxfm9JM1RuQvg
3XWVgyJeP/dcf4PNbPwcISx1BxE6P35uJ16OkKRgWe5Zrcl6PNZlCjVhUGWmKe5rwuA3b9n7OEGO
6zV3Ts9/jpyhMi1vB1H58MfDzryBNjNRpoJrjvfFEHc2/TEqQuxJKuXEHm/cM5D7j1H5cJtlekja
9auq8bZHz9CZlrmD6Hx6S60G59hEoGiR+1T9zNbICT1UsuCS3QadmVb7lDegJV+v1ebjZwhNS91F
hN4wymfw0ChMPWrxNgjM7M5EHFvURDUSn9Fgm719LWW8PXqOy27G+5dvmWSx0cAA94TM+1BlfpMI
SRbKpkvEjzzrx3rtEnoN3SRuX0FUPho6w2Va4A7Ky+W3B53/v9sbSpBHoZJBZW2857kXgBgUnjXs
zX3jiZm9ubztX3MT8n7YHA8sbAfx+Hz5hnhgv0GLoZD43i1DGfFj+393fVugjNXiM9vyuV4Hzz3H
037yZtQMh2lBO4jD17f0w5CABMdlC/k3duSOBkNl60MfHcjNY331dY1C78yvX8OIPR47Q2Za4i4i
s3rYnf9dY8HCI2GCakn0ytm8tiVEKpSCofoFdXk/+YAtZEJ9nWc6fAVV+fXX0DkuWOAu4vLl7XBB
fgUNjCAwyKXcvWaeF3xjDuoM3Ngv33kLl1tdv/t1HWjz1lPH5WlF9nV7+BwfLHQX8QGR9Pcb8bJ4
f+LJlMK1ob9pe4B73CD2Cehm816wHubeMJhfhxxdyfyHX74AmYeBc0ywuP8XmPx9S7CffdMW63q9
vGu49qgr2PPv3p1KNICbDX0Ovg2yqxs0ZeNcIhz52cht+pBtc/JL8/xl1O1a17+/N6YWYSbcBoL7
YsgIKBP+QQehwFvoaCElwd0khRt8TODy6/t32USQ/f5+ak0i4Xej0Ab+ORq/4TH0FKXiLfTBAIOH
wnTItSkVnvBhkR/yZECy5+eO3P/8LmvSD3mY1fr395ii2PzVtECG25xo70BN8LT4NILsEt6/Xl/g
ROGPyf+xiBnEjR3wY+Xn1WGVkv6DTbLqcByGeHTrStvrRxv0X04opoZquOpgSoSE2xPGWHVhFal9
TG1LLkjbhQejavoPPJHloT9oguDgJyBPzGc/sUAUxdzxMmBoLHN7PhXxUStLsGORB3wdKUxAo4hc
arsND56fCj73fC8BNbC20cNHmGy2tCroAr+JCTuO085ehyKqDu16DAuHWz45q8dRfRFxRM4qz+6R
ZnvhKnGSUFqKOA79bMgMxq6M28E0KnasrYitMlkQyzHsTC7S1s9S8BPPTUbgRM0XihNIlAX2HjnJ
SUYeH5o+T3Qq+pAddznHRKKozNbpIjMJ3bYWke9kNCqCo7TvtXSHKmj1N0byJFj0SWi4ppUplAs/
90R/BRl0NUhrUDyCC3SA236giARek/geO5Ydw3JVWoYHphHjP6+bixAIDcERxsGZHSg/omYSDAM7
projZw0z9I2o0/6iiawCqvW5ZU37uC2cHM0sJQq5hYmuNzaCjsf7HNZFZfC8YcetF/zQllbLxkqN
f0Dzqb2DEgIzhsmgpWZgmm3ERG0l7HiMdX4cyTYoHMkLwyVjbITO8ysi0+7Ml0TRu2TqqYQtlDOk
pEdJOxqEHkdWGKcL2mJO4hmaO0mliytZxvaa8QFCGqr+YghquvJbj8LPe25jnzjBHNemTcucRBUN
B2aP4VnE8jwes+Ne1tYRjTNiOKWn5ElhaJzQUqXpMo6tijvD2AxkcSe8dqHDA2iQ6vD5p3kKAdy1
Q6HLhDRqkrZhjhPF+zQuILyt11/Ae+6cLmvyY1ZUavnyqTiIBZvAIaS4w7w9VV/IKq9ESY9DG9ur
lA+RNZIeql5yIPH8ZNu2BeobdYi4pqMYLMt0F2c2WRHUeVKWhXHkDWY0OoZRFVcZTYqrsZP9hzYb
oB2en5FMuP06XtOUaOchTBhunGaGNP32+op4RDNPItSR6VXhAZOZkTi60v0F74z+ItQecKX22H8I
ZGRdhj5EKu3r/FgYWdEtZMjLw7GE+bvTIDWLC40DYIWj4wXGSBYhyf9pkxAgbT8zDL+YMnI2B4dN
4QjO4M9kH7E+pexIJ2a6b47BuJ+H3Nj3iY4bJzfToffdJImq3HPzqBj4EpcI+ceqMpJ0OUQJntFL
PQDp2X59M9K0vumtGEdXBSPkyioNaF6zikjr2KSLfYf4iq3LQPYXCS+rQzPCsMrkdCUGjFvoyKKr
zorKq7oV+bH0GT2qImygM8TR8MEPE6NacsR6X+oxMCI3UF5JDom28dFaBFW3SFXAYzepQo86fhNS
fpBkJeaQ2Gmug+FDWSLR4rCWWYHThAU500GOE1IwUlwNuajHA8MbFT/qCpof69pPq8VQkSw4ipOg
vomjpLwSRWYVRykJhwsi4bUYVm20zljEfvidDAqQiZHyOHY62XlfyiTH2atjvo5DC6edRZa9HojS
N5oUk4VuW3udDrF1XYyeddiWoryoeJ0e2J0oXRH6rHWgf1vb6ZQNC0MGQi4NWkJIeylPmBcbLu0Z
dtQLvS8Ds8IDj1J9U+laLozcIpf1aGF/VOeJC6398YvV2vqmUAw4pbxTX0hf6Zs49S3L4bRWy1F7
hLpyqNSXphjwV4Y30JXyMnxKGg3kcqyxb6wxdbmxqBks9X6heUKdIQ2q6NBnfZ04gxA42SzgbHDS
bBjFUTA5JkYk+g9+maoTM7L6izgfeL9MTMPgCztLyFkZljg1MTXtteAxdnOIoqJ221wOmduanuBH
xaQvjVaU+kCztkwOrN7Cw4C8idNlVcMu8jyA/OWmP/jLdJTkLDDSBFDaaS1dL5dltxADg72pY89L
HJJRnOU2MtQXbXr4WFk3ctEbtP9QEAlbVNci7veHBHbZqTPbom5B/fF0FMnouyRM7XWbl/aaB42y
HJ1VKlnYA6k++XS0Dsex88XC8jn7nrVtdinHcDhNyjZZlLrPiRMZCZH7JDSrozDJ25WfDJhGJ33v
dtmYNwtTe/wyScawc0wus9gRdjScSVygPk5ZkBdOGivlhrambm8bzB2ycbiMlWkvmzwoiqPYHEJ4
RjwOnNHU2ce60DJzIq9Jb3O7qn9INuYrlEo2Z2gS2WTu0Ede7zYxNJM7JlBcnVlU2ARjKL7xJK70
vrYHft2Pgix0nWUnuTYrf99EYVLnqKYIFyTKs4M2b/IzFbWkc7NRB999atiOyOvidOABPyizwTsm
Qy3KA6k7flWEab0/ZMX4nftdfkRZ6g9O37Hxe5aU8dK2rdHVpAWM0rNbN4677HtURKJeZG2gF7FZ
iYPJGdWO6EttLaoqNZYlfECnhfOyn0qrnhST52S56V00sTZWWVwWq6gK9P5gN8Ot5+fdMjBC4+Og
8vRbGLfMTYasdoosjJ2o1KEj4motagb5CEdj4Vlp4DZtRfbTIscHSeOM9YEJ9U+9PHfiigZkwUVC
89qNS4VaVKfC1V4/n5AvuhN4uvLQomSwF1nYdg7zPEzEEuUtWOMHK5kX2kVD8WAx5oOxtNK8+VzE
vCzcNtP7jR0PbhaY14nQ+TeVhJYTKtLva8OjiybBcyivTj/CKo0xgB+DE87Kzil8E4gK34pOcqGy
D2bdFB8SXeNQGxwe2XrwanJmWBFEQmtEDMu8qK3omPceHGyL9nXpQtvWN35lQiHloyKXgzniyJp1
q75Uoun9pWx621zGYdBnTp2XZuukwktG17KN/MojrP+Q9KXhiiGpDmutYI9lY3uhk1gsP86rZPo0
0hf6IA5rqCBoYzhmRQ5t2yOO0jqCC8fbkVy2BYPoN4FdHrKeRf2hTeLiqihwbN1ctLl24iRLrqy8
9OHPBU3nEJpbOWQ+0EX63Y4CWfwYipY5uhW1t0xErZdZxLrbVHal79qxYX9V3FOrKlD6MMkHP3Cy
3g8bJyFR8Kdu63VU2HRps9D3XW+A+viWjEZjfArHIqeH0grkWVtFocuTMF4GXVceRgYf9weZFZ9H
5afCQZ/Q7nNrV+kF94sfVjJ+63HN8jyurfoQelUkrqWqZsmawrrx68C/GcOw++Q3AshB4qNl2ca+
cpgvutFpgzAenDLR4ojbaKS+6LukSF3NocfduNF+d1ir3jxmZT6clrqmF3zsQ8Op0rghDgcKkQtn
R30xsrbPlj2pk9O+qtj5GI7JeUlYc5GGsnSrnOhr1hrJMq9H+meueHtc82K0HNuzQu5oSUM3DqrA
6ZqxU05aJlAXyrMXUSrZ0dC1f3qF0X3qaj/+SJrGPK1C3/4edzz23SoJFGxlRkKnHKh/ptgQnla9
TY8M1SnuBK2v11bYFccpGMZlFtrNMeGm4Tms1ml1QKDy9g04s+2iJ5blOSHzRL8fJBm95HFRHLYZ
HT8VYeCdmEMzfqwDM3dU63dXaOBfNktTaxYe9WHf267MTYM70utkfMZ7sysOFMqRDxHlGieRGPPP
ZlhZyjXiJs0cyxBmfNjg8Jx1sPA/SFvq06Yo2oMehvA4i3SaLAoVeNrJCcKLAMrtIGYeCd0CnoXh
+q1oP/pW21Enizy7wLlMqqu4r6mDunT7pA8tqFFqDqp2y6LNuoWVVo3nJllundZiGG1nUCWRS5kI
BoVIutvc4o23r4xy3PcLn60YK60lTfh4qBsRXuiUlJ8bMugvMhnYsu3H2B2jPnRiwZnDzCAgTj9G
YkGLToQu8cbgxkxr2KHaHFrXM9owWTBs1Yd2RJySJaOoXDv3wnPLFP1ns+qMUzusqe+EtKT70qCV
cLIis/dLLezOza1Q6YMGZ/eHlwT910LS+rqzPXHT8ZqH+2bBG+3qhNiJG+WJqBxP0vzHWI9luKiC
cWgORV38sIPe/6CjlMLK4asUjmjXB7mT51m5CPqwHBwmqsqNYZ3PjaSLlpbJvXqhfPjs/jj0vWMG
uQgcu2G1PI4bc3AMJtpvAR/yxhX+GJ2bwhOm4xVZcp6pJKmdzOqNj4FBgVoCAokdpkWX9M2XPih7
j20i2Hv28cMmmNgwaNc5HKvQD+6/KuLnj/+5zFP8/+5LDH79cvqmiV8/4X765isqnv0rNEOZWFw9
/6PpaX5+Fh7m/ukm/nHrh7+QoQ9M4Izu3Hzjxd+8+d9xoRZDfcajaOwvXOjj7iMTt3g/4IEGRXk6
Kj1NhNxoJzs11fhJg0o0/iUC1MPUiRH9MyeG9IEGJXsKrbZwoxC8Dv6ZOm7d06DTF2agTwqRKE+A
7ZyYhIf1bYEI7vf+58c0KNmOwdEFEi0KJJg7dFVFpgScy3bg6HUGzFJm26u2NwtvYUVjfBEkhXdk
M9a6dLD1V0WjcR8e2LhPut47kkldXClt9p/BsxVXjEf6q0kz/dXvTesfwvZZWDs9HeQA92TgXiG2
JbNIWjWy8kin2CpqWb62Axju0gyyk8zu4RaXYTIcqMJsXV3k8f2B33xHxxNbgzz3LECVaP6LvuVT
Z3Ix9QCckyWBlUD2w3Ll+d63tPSo23RNqE5jVeV8wQtbnICozji2iYvjnqnwM4mq8Hs/ZuONaHTZ
LopxoEd+4utlzJvkoE6qJl5WZc4/Clj+we0bYa+8Lq1PSEGLfWYWzBmhT52oTxVxWavT88AazMIV
pCWuKUtoko4IsWiaMR0c2QRG6dCa94gfuHXlT/55riMoIS0R3ms2LlHT2lwEmc7284FlrWPUVMb7
fqlU4CoviFwaMvOrgbh6KWNx2fRjlbhsLBFwCV5kZxWDR2UERtc6VU7bw8FIPTc2RupEY90Mzii6
tnR8jwduEWSBm1r98C2LZGo7hlbkxO4ib8Grof6KiFRoJzSTzoR/FfStAwD4oaTxsN8FCT/olQVe
hlmdRqhhlReqMaKPpg5Dsoj80rxKcpMv8kyY8MKDXi27hlbhfkt7OTghROmi96TfO15Z8sQZWVBf
EsQg0Caia1ZKqsRfZFZWX/RhIwOX0E7DNOPe6H5KYk86mVfHtHBsXhBjyfyRHmd9BVbK90Orc+JA
NU5UjQywRgY7tFvLMpyE8crpbPubiAa5DGyefYizCm6wX1qVgxTD6LCqjjLHN3uyb0ZRtV/Vnf1h
SCzjYLSkf1MGVrsfm+G+qtt2AUlVK26J9GK0hpbCfW2iozGS0ULatVgHsDWHY2qOS5UU9eEQVvm4
D0fNR9wfWQN3yxbhr9uW2RRGRuTYM2R/hFZl3hcaWc2h7IKucBJhB7esM9tzkpPedsJMpLfgfOPc
scaSOqUdZqmjiF+GztCONnW4qHi0gOx9CnwjomdNHDbwDiIPQfwnUqVhXzilyHIYZOrBcY16LyOO
LOr4JosCL5ROXUUHlpl3N3HcpsRp4yBtA8Q2RWue6lJV4RqGPCkOVQZ65Fzryjsam5GuEpNG7Tfe
h746GWwrX48GrRvXQ/KkglSURn2deU2ULCpVl4HL65yFy7qpMmOZe3I4bQeSDa42RU2WTWuM4aeB
5sNwOLSl1biGl6Wek2dV6i+qJvCL70x1VeLERmZnjhrsrHL9LjZBj/kBTEGdnSDfERaL0qT5WueC
rsjkGDlGb+arIdbxBTj0SRkGWH88htl5NDbizGryEk6apTBbNa1tCDz7U+WNpFuWtoY/FrRMf61D
HjGnCls8fe+L8bDM+/EwzLviCrFQftW1ltKOstuiXQQdBHmpzaY3nMbsmz/NqIIbG4WVbZ4pr6ON
i4xTvq50ouxFYSTj/p0qV1h5AO+2sZZ1NNELsVG3Z3Dsxi+JpkaYu3FHQYof9J6FoGkBS0CGtd00
lVkcyTY08Q/8fcVwjgbiswiu5Ni13zIfaQ4NutPO1s1Qpzg61agRTo38rIQz2i7avM2N/a6pw8hh
YEUPSmkl50MWtL3D89BCxEei/mMT+tY5y3MIVujJ5LyykzJ1M5/n9kIObbvqQZUhQmvrID1JjUpE
UIljh7ObFkgCESLbM1ZWfeSM1PaaRaYr8d2Arzo42JxYuYk/ZmSRSz6YThMMsnKCUnRXOTHyMzhc
Kl1IHuXw80y28sHuLONO539qUn+mfcdXrVKRfUBq1X1sQDslCwMedHsgA1kyh8gwBWeWK89lduTt
k8aMTwPaeiV2ZshOgqSrLq246bkjgsa+ttuMR05LSbCfd/EysnJjdOFs9icsifJjL2iDk0aMlXbq
UiarvpSFvZR9RY6pkdQrZVmjcHCAjMsYdmbEktWwYArEn0PKVFgut7WWTpNbVuSA7siGg6yjA7Rf
y6NqAT2OKNO32X7vTTxmSvXXO2/o/zuOT5Uc3PuUd34gxS335xzHX/d1fuXQwbZMg+6dR7TGQcYC
31ojGbh7LgW8t/scOi6soAk+ClQtgT6g+Coi9ct5tHGNGz2O0PFg8uq4gNf0kENHmwqFTnqKoJfF
1CnMfonzOPcd0X+UMiQE0YLUVlMWctt3xAEqW9P081UrkXN048y3z2nVFWdj0snFo615whubJwum
udAwc2qjjfTjX/JnrTaNsZQkWwmK7OMIpX4WNVR9GbADJ2U5/lPCaO55Yj42JcgE2hTgMracra0y
kMwrpIn54Br4DihIKO6oH5HP7hldZbXH6RJ+B7nseGhdPr9YlCYVj7I5DJPbJqJbZLXBxyETur2x
pWGCmdVVthqrur5Jk3RKE5JWngxk7OHjIKHu4WuO/sHZfmKLbewWmjfQ6axNx+Zx1rXWdVR1UqSr
u2qIu4xDm6WgwFVYgTNHyP/SCVH7Y5qYDqcXfQnmSavINPrC0pU6DAwPvqos5AKJT2SmJDW+U6/l
/5BWJn/ZV4Er3BzhDnK+TCFptr1CxMjm6Ht9e9jkfRk7Dfe0dT6OEz+4SaAPTUjOZJIxpIRiclG2
dvYlKwrRuUjsjPDhhBYX9WBZjVO1dtM6RRHoE9Kr/ttgyX84BUiBzs8BQsapoxmOIBKK1rywIkuV
9KO0bg5tQX12aaSW7R1rPzHLfT8vUeRQ+qQ7InkwJFDdtU0uIYPDhaFAa1pmwPlRCBpslQ6Fvfap
BpMZ8ARnSXtWfnyXmOjDIA2OWtNCSi2rWnKWWhOrimw0sn6Npf3IMSowu91gjciy2D2o2UogD9YI
Mz8ujKG/IAg+PnihQiJjrNrc/lO2tBjg8I99i4CiBHdbURuFLtASfBHKNlaHkdkaXyOQbN5FWVkV
jpwXlTRzhB4Mf/JBA0JucUrh9DkkDKP+tGaqZR/7bOhOMjNA0o/bUee0Uw7WuVME1ZBCTvtWg6Tt
6v6DistKur1XFld3FQpjZdIVb2PQx33bIuOe0vYDeLYcZRPlCPXVm5FaRqSy17Iy+4sNC5y2XnFF
g7q/MEqDXNpTYiYcQ3uNr+qzslU2qP6K5zUcSY5KD/gvU4lLw1C+sChi1jkpmO3SVRmSY1YUI8nY
SJTIJA32UY4t9q1i5LJRAG2UpfrSlSPSOAZHytZHiraknU33hzxE2kj1BhJGd5nyzVkNIh8eXkDD
rjkN417fwF2AM8dsq7hC5ADyWnctOG+jGuLgSAkvTFdxaZRpjbocJZtljSzk16BFDk4W0KeLOm5E
v0yHKTUHp4Stc434Hi7xfcJMTTk5MNug4VkW4mT0MaolmN/nx5U5AP47hrxpBuTdWm5hSyHdxVXf
RyDD/Twey/22qQCSCghdNUGE/GNXTGvtmEoc5CWqw7v9RwBju7SRbBnEiHSVNALtlpkyz+7+pva8
zE2RWofeGINDA2v9iLCoXXRwSvebUuMAB5N48DruikOw9R4yPbpFEN3qrlnEZS/VBTUFqRBe4cph
49SJNKOzuuS6sB2Zxlb/qeAZskqOl/deu59E4OM8amBAloTEXHWkFnBa/dRAclbrOjQOBrOJukXp
G4N3UYBeTJwgtxEiZUFTeyfWqIYrrqzuph2MsnX/L3vfsW0pjm37RXoDIYTpAtsd78J2GGERRggJ
I4mvv5OIrAqT90a+6lcnIzPj7AMbxNJa02HbaWserCehfTPh8ovTNAzraQrFYMGWYBAj6UoKFXQN
BE0rx3WeXkZWiYNrvMirIfPo5vtCA+u7WKaj45hiLOMp0MJ1tecq8+56rpV7ieWiCjGC3YhD4u8i
3sU7gULfTkGoy1H4OJ+9o/ckFvOTFXqq87la+XuoALII62uyrKizxl2vCVnPUapqiXFj5zACtd2l
ZsEEO6FsxrJJroZGxHdjMGRVvmyRv6GDlbjhjkwq39oa8Oy4zZ+zRoACnchSNyUWd3YVVbMbygxw
R5YD3MCsOoDZKymJXoFvIEVj9IeBJu1d2wc8OmvLULJpwrDoIMHCkvIdWGVBdz0W6rJ7wjaHtRxW
g2jOYB6wS2/QRfgJ0BVH4/5aerG0eVLvIAVfV/e0OVEBOEVv8Z2MnzrXY0a1H5xK69ctj1EwVdi9
tCRo3wAEwIOF4ZBdKqATpyZh7JKOWSDyDEx1iW1UvcRcHramHcoJX6M+UiZTfsX7LcjebNNI30tD
yHbZRLSkFybNxmxBx8kdmaGmu8IbK9jHrV55fDBDd9VnY3VjyVg/GIA7lzrNXhIh9Ot+Nh+8dHv1
b+jrSWZL2S64Ti5rUef5SJurTI3h+4VUiy16YYPbMbPJcxgD6ilB+l04W8haMqtpgecyuY4qZdJj
Bpjk3i2hW45QlryWAKtK5YAm5asUoNV9qJOc9BEHs8aq4W5ISPSxpww/P2LHMq+4yMLqY5baxuRa
j5U6bqlq+jysuyUCDN6RG9k3Cy6drMZ8m3n91iepOjfRkN4nggVli690SuhousKH1fROOZCe+Tjz
9IZZyOk6AGIvFiiWOTT9FKFYRH1t7kw6+YtnbXpHnAcfKFUrS9LH0+egb7MbXnGUty7esGj0gpUy
1UFa1o7sS2mpB1HWYif7wmwHGOMQNb3N8HvWEGcTzyK7mSxuDXQpGeqgXNpdcJF6mzdjhP8hugFL
0DFgFXEPSrmsQwi7erOasxcr6uDK62k6QeOa3mRjT4o2VThyi81EFgj2BeO/c40xt9AVfKMnoZtt
Tqzaog+bb1Hwv5VATI6VOSSk3pe+hS7vYbYDSPVltNGNBZl1Snq+Aa/b1QgD67BzUGawIoDuQNjQ
Y3+cGo46LXmzCxP0LlLsZw51Q+Mxopy+nxYduOlPWrToJCpCsH0lBtVe98acVw/x6ryi9wXZlB3o
1g/+KrRhPEz54mXkbmlcg9QNTAbYItSjuA/5irNu5IjvatcNhxxM45OnSI/9hN0iniMl817Uuutz
mwZrkhS1i+IrsOWtLhrN/XNFFH8XC4rC6g1pb+xodqqoX9oJWwatXywoMY+62cc30cbSCXUxoc+9
IsHVCLD062x0dgIRm7kc57xrm0iSvQ6dxbJIe4OdXGczfWFGY3uqjRu6owEwtuFMmv2KaoU73nOP
bX0ZU9DTElqX4bna72jbMtymRWLF9RNuI8EEXuVzuAUmKPk0kubQp7wKXlPiIx7hOqG1fI5ZQ5bn
NXZ9PBYNtLQifeo72LKxVY3ZBkAyrTX4RN81pKavANlUqj45O0POAJzgqQ8UPzQBtDhF1cumnG1f
5Tb24UmSDD1IEorgqouMuINEai0aIjzgXK9Lh0TWq77dxlvcfv2kUlSWbhXkrSNZc0XmusrXSWDr
8ak812Ajcu8ScuwXy/E9dFwOQSXyIMmuIz9VhZbssU5R0pmplyMNalqajcrcOKcvap3rvJ57+jRE
KDE52hCTtyt0HbRDRzLHsvtKmogf01VV52yD+B+Ax6pKPIG2QFX4Ohj9lfT+PnORvWBdozFYdHCf
zWNwz6UHuhTIIp68PLuF6wN64+rZxYs/tthEy1YLe3BRdB8Fc3TrwmV4xN3Gvjy4/go7nzxFsiN5
AmyxSGV8qLP+dumiKWe4VPeBH+tXI4mXd0aF7E6tslUFqwM0kE6f+qwfIAd4YJI+ofMbDiGxwVce
V/yKsTVqmlyGWRsM+ZDYqEqhQdq+cB3jhkQLHuEjMnWsKOUSALNBR7COBcEODAXesu4VRASoENiv
UA1nIEKLDsklZl6Pt1PXY5FKgWrTxAYrclsr3PvK9WJ68J0F67+i7f6HUXyfkn6ZTlMAERCLAFgA
p/033d62hm2GHW88j/xb0w/mKMz/P7Tdf5t+UrgEAFRQjrEfbxvf59WfJPqgJualhV7n3A8xivGC
d/u+6AnqvzxyFIK6aB9dvpXDP0/ffxv9cVyIUTmyQJBHgUnx1+NiJO9Zq9x4dm0ff5iJNGc5ud4d
bSJQvxTUZE9xLFCL9bp3uX8+OnCb369uCtILb52CkjPgvyva/dQCPaGxOoOChgxlS034ku5Vt00m
VPu5htIvhyAKY8neeYPSQ3H/dgr/Rez+AbED9Bb+EbH7V2jxD7zur4/8hdfhTYewIiRAGVKA4hm0
5f/G62iAkFKOOT7ezc17iNYPvA7Y0r/I3RimKIj50wB0J4wNEf1P8DlQlb8uJrw0A65D0MuwSOBl
pX9D6HQ1p31bu/hahmNKixCAoS1jar3F7jWRcdbYHTa0hnknmaru1OApL8AfEJOV28yifefUAZGY
cWJm3IFszkTVOa0WGhcLg5YzT3S/jXedwIpOjtKsMrJ3M8YW4XIfouAV0UTiuT7OUy/jmzXS06eu
to9z1CRVQSFYKSDSTI49gEt/nHRdjuHmn0m6bfRmm0UzYkOmQ6DzMAM7fQqpmYKbwdGeFy2Ef6jZ
Bm/AO/c6XfRDS6ru2UDR/m7qNyYKM+mFFsas7XgdD0ZUB+WztwSmIIVD+Hg7uKyHaHWEPH3ImR8g
k1ZNet/pIX6nk8SWJFP2fbNG7cMG/u2oFs8xjggzY/cK3ZwrJgjILUXGU7fJ/tJC+vY+nrh+G04s
BAivmuyTytJPvdtFk1BiYayQ/oJ/VLfrErP7hjfBGYHQFHQMywrHAux9K8v049IOwhaB9wE29XrF
cD8mmcwhbDTgHat4p4L5eh7IJh8WukwYYGR1CY23p21L/GM2hR6KpVab3DcQi+RVRZqz6NvmM9YD
f2y7dWWHVYXkXsghPTkem/OkHL2x1Ty8iC2BSSldIDTYoqRYHVrjIkrn8BZ9f/iGwA4T5bEO2b2K
6qVEP6sKmSTJZW3odo12Eptys0TLgYbDgpZjBY5EKkw4oJfOPdRyqoBebXtPvByPKeTVJ6hvt0sk
wu1TIMPkIsAaPW/AFu4WotWNIvWCfXojHqPJFq+UHt0azWHcAff5/ufchdEqbglAkHEpmkAmjc41
YKLBXEFRWNvhSlaT7VUJtZ1us2NoyFNKaApGerX9ZLdDICoafPpvRf3mR/yHigrXM0rgvx0qf9PO
FB/65qsyP4UD7czJ90/9VVP3l5oAlYYNNA4hAwFr8aOmhkhXCQAhA6pPdwUNive/BDSotvBexLsf
HhqSb3zBv2psiCiw3XcIhTJQAJAK/1GNxTF+3q/BfOy7BgIqExawKIx2kuSnLgXaQzXug+QdWLXs
sNoK27FibdIVHXQRjzHh/qp169AdgqCb34GdXl+hr3Q6n7JBv/np6j18b8J+kfP81jPtZwPvCYyT
8GfhNVc7l/Tz2USDH7tMLOtdqAd6VwOzBhCTKEgz3DqrDGs8Wt4lKyYRCC5TdIy63RG5apuSqMDW
NnzO5jm4x+8QSxn2PX21cZLSk4cw8wv1BPreP5/xN5vVT93ktzOOwWFl8Mgnwd98itgFBO6tn++Y
43Vdxm7rX61gRtgRakLF8xXYVFtir0ghNImhJPddwE5yNUAsATfPn4WbJoqpZuRQgzdqzWcpMIMn
Br6MQ61a8dAt2ZWcMqi00fZBYy/0dddbjG4NdqZbFPNVnv78rf5+GxCyjMEH5NxuLv32pX9aFAlQ
bIA1/XQHnih7rWpIr/KoC7E0xgFjs3Umex4r2r/982F/I+SAWKIHTqE4hWRt/8d+Wj8dlgeujlDk
AMekIKpoJ5Y7cN9Fk1bi9Z+P9FuP/O1IYCRAjsHKur8G59cjjUPkN4jb1V06BvDUWKDlJzQbPsy7
URwCvQAfg0g0VUXLuJX/tGh29u3nRYNvGQZwcUV70jiqw2+Hh2+4EfB3NnfJ7puT7cI/dHi1cX/i
m5wOsYH63Qe49SfbaxvmulPJl7nPpovNfHTj0MoEBbOt6oo2GeQrZsaQlSL1/suI8asE1yiTgmcq
gpOVxdvyvcH+P6Vlv6vucPnwzlmUDej+wgjP6j4E/HSjgnjh0NxV5JYulfzQmBmgKyXdPEToQfxQ
X1moqD8C5Rtv3KbFMVaRa4qQrsnXOdk27JuiRt+k2vVLY1jyeeWjSPACrX9X4v+llkT8bzd5j0Bi
yR68CwkjRr5fzzI2KUwhYma3LRAamF7KGQaGk5sdy47zuiyFcTp4XCXcC7kQIilgVQKCDV1HH41h
0UG18TT2XLo86W39xrYSCplphqGB6/FVPHVpWemhKhbVoiuCRBeMTtVOw52FG/FeQ2F2qGuagYLa
oNIpwlXIM4/n/ils64faD8zl/ZLoO+zkLzMMogxDeLgTRj5EbYiWbcsDm7Y3veDpuypYoiuBpvtm
q92aFTYQETT6vW8uJAV5lFufbiW1nJRQH38aJz0/LwGBJBfqvORYoZG8RFUYvmgBM9mpSgjE4Zvo
AHKywKyQUGnyfpGJLMdxCi+dGsYL1Vn/uVnHGM89k90zSDKX5KuO6itTmaXwuA4nCv75XlvpDpE1
+kipo+uhhwysLlZbQ+m+hmhb5cRAHo3ZvahIHZSUqvmMrSaEuSVogVzNSf/WyUBchyYbnzmb+WnJ
WhIep1huH9JYmQMkmxByrl1aH4lzwYdw6u3XqR5HXmzhDBZkgO67PjqADHg4rD34el3SI+x3OzbI
5BlMKM+xARmFCy3XJG+ntoWLorIJjDXcQek291XBZjLIk4m7Qx0tPni0jEZlM5kAOCdW0nxks4Xi
2gGhvwGruvXV42L1LCWaVPhdzGdRCaha3k2wLiYSkLpBKVefQi/bmUFSNy/LGNzN3Sw7KNvQMZ7W
DBTLRZoGaEgb9uo5AI5zaT3DjL7gHlS51wEAv03INC0HOGBFMfed1Ye4s3UAuf9Mq3uhIahQ584n
QGO867P5JoY/ASvKVjAb2GLBXniMiWir+xWPTlwXEOOkWHCsm+QRxJDJchiroqw6uLWJoS3Di16g
h6+CISrU7sGEZ3Cx1dHCUyEPU4Wu4MiHWsKFuoEZKIawi5YCJjZgHOvk6wkoLYEBStVN+pUsa9IE
ZaDC+dRE6ZLecQJh6tXAkhmOrGJwk978eQpQ3cRhrEUiD9W0gnXLzDQAPuxj6c9gPOVY8NCDQk0c
9/3JNBpoOm4rOvpRAhCFWXO3t3QyIPcgvgjwXLis3oDFy+SFQWXXHzoxx0/bMjN2bHeX3zUiAKYE
/K0IxXyqzDoOz9iM2VVbw/53XEacAXwa0Ccd4FncsiJtwRLeyhQquAPBo2LKitLlCkQx78u6Yhgn
kmHF7Wy+oR7D1rLtS9+BEi5TnAAM1PD66QsNmuhcNwkorbDrNCsb1VTltlQdBHnWjNlDW9k2gsJV
w2Ypx3Yj10DToiMdqxrwqciS8UC9gAFNNNTWB1BeAh4l/FxOsyYbsHxqBsYYhMOWz/CpvDeDhxkq
b/AchXd0G8AG5+kaEfbiexsud/GYeVUOmZ5vYWbDllRPSYcPZBLBZseqEXR4t9EetKH2EqDSZPnW
XNO5nl++mTO5g6k1TykW73EZXMIOUwzrC6gGusPKTHdTAR3toaGNftdbi86irdv1eeKx/Tgawc5r
YusKzDsHLDfAeM6OvFetO37j9zc3sujxm1aAzgQ/YWMC+9NMPfiyNZRtczYuDO1lSGqII76B4xi+
98XZwoIGXmECtug8XAqwi++uWmEHnJiaUHSvsYNlryGmweqWqJJQ6dLMqcsM3034AHVi1z2F6QA9
N7xSoK1nN+/Np/DuAUYnGDGVlTi0UhuQdhdK+GGDLtm//C5NsKhPOK9Rwv7JB3yLRXNcKtGBWi6y
bsWjM/Z11zwOJsEjbxZ0Bd9pZxrOg9i9Q95gyB9htrkIa9xyK8Gp74LkRbujQ7QFO3xXheK/YevC
N0IBcRnd++R5kBDdsGxXQELNmgreYV34Ov5gB4bTcKb1T2x2wXQNRgmiBzUOXfucYrcAtRvAWZrV
+l0EPFXnIhJNeAViMVsg8FP1WnqY08H7Jp6dxhCXtQgS7T91fccf3DIF6qzhdene2FjW01lWRH71
W7bXkG92VcwBKTs0oYeVcIxl9oYEFSyHdqyB70Qoc95Y8dSoebrOZNfykocm3F1O8AfAsBWCJmvJ
Wh/6cMBjssHAl12iQVH9RaIg+yvYGPBs2L1iH1oOIRbm7m09YJOx+pqaJYwhx+3nFTstWwO03rp9
b7I1eyEebfrVls2Gfp4nGN9zSWmyXhob4lc5SQUsybaO6wvU74A6SJfFx02t63zrfNI/t+uk8zSZ
zpF0Kz9vNgY/0wV02k5j3yl1O8QuuiFzEKmD0INcr2tvR1GkfJLiBZ0IWD+IL8YcpXNaoeCeoCzP
7Jpq7AJeP/e1ps1bqkAUwUONDsy/GmdGMvyyCVCvSEhXX5FqtB9FHZC1gNUx7i4NMqUeHXyO28lA
btAcmm3BIm1C4DcPrus3fifjse9zDW1zfBtR+BYKUJJ2OlgBAcXBptBP5GZLAPSk09QfqGPOlGsf
pgaAi8bq7yC6T0qPBIGpqOBu1m8sLL0vrTBYa9jpdiVGLaeHIRsoCmw4Zu0xlSK2uVveheliU6iP
uzV5BWYRXLuFRT66jao+XZ90NYEz9TVW9GFsGO4mBgfvbho2d+omMaNgD6EDgXapnMrwvZwj9W1n
yM4XThVqBrqxZb7t+wrnb7KuPk4i7URpXRBcvI7w3Ps4TgBXVSJBYjy60v9i0/+ApMBVlKH//ncD
/zco5UeK9Q90+q8P/UCnI4bHC1YavDYeIlAQG3+pSWnA/h9glBi8DuYqCA7xV38hKQyJTGgZkNbA
kfDzA6nG++cRtwB7Bg6yf+4/siFx/huMQgFVY1zGoIEzwLs8fs9HMdhOBxdTfRXNxJUs6o+zWNEq
wjH/yOEqgUM8qwncvJPY+AEpDwt5JWbefu4xgoOkd5CTb5AFyaypTrC/MvOyeN0jxSFr2ocZ2O97
kI3JO77Fw5WgdX892zYss53U1kHTyKsQAuhj3GVrOa/tcNOOGl7hQYwKDoJl3E7S01Ntt7WoNxGO
R7lak71bQZen5zQQeJxn7eO3q3VL+uARTFcmqhE30HPP0YHF6zAUWT2mcDnMRLxdDKKEzsooPDzj
tHTxzcwDAZQc2RZBVEAzvuPn0jYps3f9d2w9/Qa0K0jWYBZw0LQXEHO3QOPn79i8/I7UDxyTHmpP
WCHHqISmS1Z36XeQv+pxPXXeeImGu6h4FthyWdeEFggSAuhpvyOgnWg48NBumPhmYANVYJblYoC7
5vEyQKY3pCGRhZszFJRcpJuOaMnbMdqKLkbu0liYegxF0uVpu6it/bxV3iMmo5jhqeflWqsmAu8Q
rfUp7Fxl7hI5k0tgB/MQtGmVbxlhuV0jEMSTGC6CkPVU8zF8Ro+wNDmbAshQoCx6pEBxjnE2+g/J
2HYH2y994Tsv0AZOEJtByHVjSMNOaookuop5OXXDqudcDwqC2rVfLunqimQR3VHKQZUsFvU9D9H2
raJ3ZRzVXRnNcL+0ca3O05ZVj0Za+aYayDzmHaopNst1RJccv+qUrB9ZracHK9bksR+79R3GDVfW
Ga2uUFTdI9aDOvpVNfBZuOqhD5V/A2kGCQtINmCcScKqtLRJ7rKsq16L0bGzEzG5J64C0QDmMzuu
iWE3VVz1J9KSBvNqYjr/etQpmtmqj1/pmKLz9q6juaxE7QreauaKRprEFcpv22Uw4InyDDblw7IM
88XC7gWYpKtfQ77HrrMt2cUiI7cvUUYnOMxGaDPLpTP9V2oj2KpYsnEo39QwHLpQISCDhvwB7sDk
Yix/aXWCIJUlYnnEXHJDQZzXcF1AHZJj4l3vl7oOr6lz6gwCDcK71uNeL/1kHuH/Gl4jsgbJDVUy
frQQJ1JtVgxqaXqFO43MF7SuhZ/G9HbzvXus4klcDZEzLzVl29uFbVIeM+vCT60ywTXZBhhDtGbJ
FVyx2TFqxy9rpqsz5YE+CGT/4A4m7XPWpcvbIG77N0h+a94wOze84Drt3mgyZKWFtwMSstmcgOqE
hyyx87EZY0SAtXEhwVqcWsP8PfZhfmXdlNl8QFzMmOOz5J62CFTY+AY/HkyGzcNQte7KkRHOJVV3
DKsYMkqgE9CaNZA0lBHRHk3wMha2soiIgXo0T5JeFDUJipFP9kqhn8Hww8PXEWbc+5mYV81mntuR
JJ8dVx1sMdkadDm3EP8X4bi1L4lpo2sJFuUG0gdEvrRTVSLZ5ZJFU3LrgTng0Vim561PERtiAvUp
XoI0H+2mHliVbR93dE8DnuodhhhY3uu2jl7VIuJFrBGYAHxE+xIhb/Ut8pCWdzMQlEH1CCPABFls
HaUb3GDmCnk39YeJiebLPicV06pvwqWyB8wtrhTrwt4C52jOjCRhmjtr/U3ooAiPuhg92zyHBE9c
JII7qh0BKEEJkIEgVY9dO6FXH2eaHb7paldkrVY58mgAAgtpkcmAmRR6XhthzgHzyJ7XuUo/dlZi
yl6aBRqltIeCqcIc8hSRKr1R68A/LNyoayQvGERhAR3AjwbIY6npALkazINTHtoouE0y5OF4Sqa7
BM28R+oPsyVlvDf51IiLkpgW8tFTBMbQUN2BqOywRLkq5sB90tjzniiUOpeaVJjqxFQXdVtNFw7d
z2nWkUNrC0NkBpThU6QM/6pI9LkZdXiDJnqaC69hAYUQDTkjwGEaSbpb60R6m7Guu8GUA2NRu30S
0HnmeheXRM69UoF5dnoLipQaUQz7sNkssTg2MCqfgmbLHjU16kDiUDBQt3Y610Tc9R2QoWjBcG0G
Q99AihWd2poHRzzvn9ptSJ90CIREwHb0UicUFUSY8coiJ+NgIA3pb7kCnsWnYb1VQ1CfiXWA8mMZ
z6cIWNYjVq6EnCizD41X5jPGLxLk4Uh7tD1R+rqOq+gKZ+jL0I5DofgI/ReGI/mAWYgf+9CrCx3m
sAgAcpV+CpobYuokj4dBnebFLQg0cfO70BhAWakaMA907+eJfmz1iLQBbI83K4SqSx5PVjxEqZb5
MKmudFKE6Nzd9JWytTss1C/PbRDzwwqsDrAMfLQQxKZQPJHquVnpdAcr8XyyGdM4i8bcr4jNo4d2
yyAljkKZQo0tyMUu16aJRMEH+9EEUf9eO7scayQ8fJZQqx08OM8cZe+9SPsvpmumC6THCWbCris1
x79VPMlyD0fFeW3m4BK0fVSCdA2PUCkC4BxJ+ylrU47aKchpRlJEHk1V/9jOPbsKp7Y5jnOrL9Cd
j4dF99mZRWo6Jg6dF7GKn8BUrNeNVJiiezfqcqaElIHf5sKNCnNfMg2fMPs1Bc79pVlqWixexGe7
Aipp+O0WQXY9QE8FnUoWHhXln3QwPi4LFIpDMyDfAzw+SjSCtRh5SxskNAmBpIWm29Bh9EF86AJ1
h3TFxySAVnLSp83KJQ9kZ3cHKvjaubtq1VYD0hjTXIOoyONmAMUiIMbe+vpYRf0tk4Q8ZZOzpz5e
snPk27pESNgj6YYHbxpxnGUABFeRAdEo4MrXhZZd0/UniIQVgu/GoYxqleZcLPQ0rAwKQJKwezI7
wCoZSV6gn2/OW1upIuP0i65icuC+lXkjF5mHzcixkXVAkwa2PNqQZp8a6TVEm1h+aiLnGKQg6ME1
xWa8iV22DH93Ni4XJ2GJaYea5HWzpVdy9o99w98jQeTVf2epn1jpTwr9i/FPX+rmR+z594QGjDf/
9yT123tKfx6n8Lm/hqkYSh2ouvHS4R/hDd+HKbxHEpEPIfYeGO1gzNtHmb9mKfj5GCAVBkYQjN+P
YYriXaAsRDxERhERmSVh8p9Q0mznZX6wY/sRKfxC4MVAP8K69nvII4KBzAD0jX+B63teskM4RnD/
FsG4Nttrzpex+wD3LZ+Og/aTj8o5dEgvKYiqgo/1YCLEwKjQdclVJriHCDUjgz7bDF6WW7A5MP3k
qnN8/Mi7GRqOksRx38IjAJ6Lfkmc8ssTclSS/kOa8rH6xCTT8V0dN3pkgH/AuSJdYETa0L2gAWTL
Zd1z04E0t1xKbGxe45RrKam/DiUb2q9kWhU+89Mt/V/YrV8Z2t1wBuZtjxLe326Ey4U7+zMDl1DZ
LCIW6ZfKqqHV51lGfQRRyoq56rxN9dwgfKwZIV/og6oJq39gML8lV/x8j6ASY8iFR6gEMGtMv7+Z
7YBnp1McxM3nlnYMIsJZMY7oGGgZiG6PxtnazCXItzoSCIIhqEYPNmJ+CgsabbFlV3OMSAdkPSjN
DL3LeIrQsX+4RvGv6whwJ2PgdzMWg/7bl+Wv18iJhoTCMPI5JmYNwrLekjrRxz6NZhbkg5nj+D1Q
5mq+/Ef3Zj8uIkETyD0CGJHY78cdF0QhKsLSzzUQcojW4dzpp7cC7NsALqZtluZ+gDgURKIQsDXH
/8DO7uTrT7cGhwerDQwkRCxpCgfofll+ImdrvjYkcIJ9JkmPyNACs3DMP+BBIvNFbU3S3zUEsQm3
rNNoB7opQLZZjtcv9Lgof74Qv/L5EcJvwxhmUIAswF5Czn67AUgfClrfDdUntOGQ4p+UhgsV4u0K
agZ/gm8dytvyz4f8+5eHwxZvvUHsLjyZeHnUr19eQOLatz4wn6PY4ik/ehpvABi5scsUHaAkiOL3
ZjeTQ78SJ0n8XgGYRlzr2qhgtP+wEOhvlQwXIEOa6bcHlaGc/u7CrbOt5dk4k4+iMYkkZwc3EB4I
6ZSYVLGA2tki9L3gHsYc2SEMZwUxnVie5Ri3SKcj1AzPmRTSDGiclAmf5NoM08c/X7NfefIIET54
gxP0NhzYGpC13wXDYPTgGNSb++jMbLAIgqULcLECZxknIAbYSp7HEPQUHprZqv0PzELLf3qx8P5V
BH6zAG9rgy4Cpe3XW5eiA5/9FKuPQ88JaniL6rXBI+mD2SN2HGFe3YepXkwHwQRawr4wozSUn1NA
CWuXa4Fqu1d+0GFoWjCyrwj57EYYJP98uXYV7C8PGN0vUgLUMIW9GjLr/Xr+9IA5ZocxGxDaBh9q
TOShnaexXx70Njdo7q32SG4tSCJX/J3CjKN8maI1JM92HKvL/3B2pr11Kum+/0RIQDFKR+fFYg2e
7dixd+I3KE6ymaEoKKZPf36Vldt94n2V3L6trbbirCygqOEZ/gPFazCtSbMRJF/TBARiQzxm1LQS
DXC1fqQBkm3ABUS8sCW6FqKh7ZVNu4RvrYp07vs/LFPn1+IlOxX9ldgo75LZBTA/3+0YzMy2n9pJ
voZ+55d+IsEHMxXTVMNOQk+aTB3K3nrePWvt8Xf6x3YiHbTEcrLdUQT9Uc/izwv6HQbY3BxkJRYS
TGLEAP4xLaqF5jRNJvlKcxAe3UGAu/BuXScXK1LeFEn7XZxCFIXktaxriCCGmtEHYcOfg8es31Lr
QjVE7C/K0kNwh1awCRAWb2rq+ISGvnk93SBiptA6hf70KFVZbS9bTW+dDKBGmsxNCkafF9S1cc4v
BfH39hI1y8K7E6iJ8mPY7AzNWIocYjgGoTbvrkLokACj/3F5uNAWPKuoW0q+oiN44M4LqzWxwSj9
pvqyDEHby2OMIub05IluG2+UqlKwsnWj3CaxsrRZjDzsnH2GLZV6L5M9OUwyNDGJM9DM6QhRfj/Z
32/hjH6IZSX9N1NBB4j961wXKWgeB2Ts6+Y0A0ngAqaKliPVo66+FLqf2Sh+f8X3u5EbsheBeDSA
SM7u91cEZzHkcyPmz2LTZjLO2jPbnzuEFYd3MPV+8JrSTmcSzq4GeXSLrH7IPP39bZhw9pdVDnAI
cQrTNKClgOTouyffxKR7Kw6alwZpeuQDETLyre8dhFV2oxwhPOegUmrkD9MQZew4Mvc7AHvAi6eO
nl8410D53Ky/rtMoeFqEqhF5GqBGTI9jZNlF0qNnDSsTKEu+K6E/0eYDE+2YxZ7bzMNuyokuLtOy
Gs3Kn8Dk32NkFcp1JyollukPoL/3+xpyYeD2qZ66JicA1PLu7KyCFPIuooLPk25tglhfKZcgFt13
5q1HkOVd0A1emLZLRYUAzazxR2RrBdJMaQF/2E2f0iUwU9rtiw3mSQEyzWyR/TbYzrGv4XWDyfZX
hIv3KZU3JqwDPYvViRQSy+gPL/HdzgbsFusIUpPA5w3iyfZuq4aT32xd2brP0ZgL1tYoM3MDoyVA
3Pxcx7gdr9xbmkOiHOEYOGZLUbLnoLHg8a+Ue33zqw7oQvWFclXoXRSUZPlVv85dcJf2C58qcgr7
znHNmmA4VhaFbqh7ahJDsnJe8Lh/eLR3GQCPhgoKFUmWCsQM4r1fV+ZIjTysdbc+iwyeL2qSqmdq
QQksuq+jHVVuS+Gv67eX0G3N+dhYncMLWYKmztbD1gRgNqBgW3p+JkpVDMccUuxpr8S0sZu0hRUz
xTzUT83uptk2LwpXzmxrIxEJFyxGyMNuQo7lMBRN5jEUKD3n1pj48BlZEnBoS/50Hh+zFVZffj8I
79ZoRLhAdBW6OLQ4VEneh7rOvHnBGvTWx6kJO3aHc3iLZOwyVQmZJSDLP20LZtn/r+jaXNJDMAYi
DAbZRmPl12G36SZ5gVzCj4OG5/xlXMeRCcXZz/hQovfgMiJKCNeYShAgH3VRT2h/f2nY9BglUBv1
+BAGQ5SWx3T0aGeThbjTo8K1jhOggSv/CJecg+rna8t6VKzpitfo3QpU8WzzOrJqMS/CKguHH/Fa
xtOj3TUdd+JXqH6/VMFo8tTfjzZ2Nf94eHMIsEmAaicKep/ZEA4OoPeW9WMO7Z7q2qjRm0vS2U7L
u8DdPLUe+lwFFLXQdYrpGihoqP2VXWvQ0TtJtGNdq6yxvNu0yUORUJpfsq92UdsXc6q9YF8hwVZ/
88p6U49NFzTqy7zRO7n3Jsdetn1UtrEPoYb4cdDHefZRylJ9Tp+fWqzdODdAGZ143yIh7lC0H7VC
G20BkECXop0QAoQFC2ek2k2bmtearqtfeuURAL72noJ6XL0sQeYOmcQTNPPcMXSbNBsvxzwkMktC
qG3bRlrLVJSXS7WmetcPsgyOUxxmYu831rIhqIMk64uGzZ3SCB5dJ1nJTztKgxlAon2MFl+VZH6d
XYSuGPd9Z8/bdRq3tn1yZid3jxmIptw+SFpy3vPqT1llPcedvSwfDXZ1vLUg7FqPnBih/uarIFDP
W0jbstvJrkOX+UMMBh2EZ0F1AzCKFzVo81adcPMkRNCsj96cpozab3SBu2nZM1XW/jsIxHm2wbwi
u1tejGnb+xFdM9tH1TClMB/cxQ5okuo0Bahi1Pn3PGrFyCgvwJuVdwuNYGJKb44aZP5BBPYY2Ie2
9aQMqdMCG6uN6GXVZ4dyysZ5uoEemBUFlc5m1v5j2rqiv0Q7Ls+iI3MlENVOTmgNqKQeogL948zy
gn7cw2DcyvVyzgYrL05z0XDaJFU8e2ywk0TT71NnaSTDLpkckHWSWRC2OHdaEnXFCEWIaAnuawgI
/BjPv7SKgv4JfSeyepVsNFv7tw3YpTtdlYGSmXvhLJYFl3stfdrRp6Utnabe+Yg3cy7avlXwOJnw
OVS+LOka2HFSIh/gZ/dgeWYZguGzyrk+hpWwXHlZ6TWOpvsAYHkRU/xFQrc/hmr08+olzGA4bdee
V0MkO1jw2p3mll27z/1rS6Tgwm6AzRVO/VCWM63mA+2hecgOXeEI7p0ty9zSiqo0UqZ2lq9Fv7dl
hbT6vh1thO0+uZnbcr2mrOP4WQPPRYmaPJiRBXRTcIIkTpCbL+H+CVnoPyJ27eJDMPD06GOi9R8c
y3w2IyZqBEpiisH5aD21TWi2fA+edBQm8Tx2TICtJd44jTFd53gnz48K6gGe2a4vIYGEnCVDytXq
3CHJRK/avB5HQqHy/3LqxYxz68UltSQwEYpXYbVVlHvf+56Epj+CmCXSSgALrSGle0Bt2uINerrX
L2hW6qJlvCzgkTDmN89ZbqMyNLdc8Kbl9hQws7iC4K/6t9RazAQLaFPz5n24Iv1bHTdmaKYJAg2d
0DHqZ+4B9Xgum/x8HqWE6N8ouOX8zqfBEDxVvpfGdJ9A6/P1ErESxuLn7IGqArZyH5aWebh0XH8M
hmbWqORnjBv7m2/+JMAc3Arksa2nn0NtnT/+fwb5/DkqBW51G7qS3kvitPDU3qoikIU6Fa1Yeeje
3RauhZpBVthPJOBZF+/884vqtmlkqpF5a5WhPRivqQ+lPZ/W4D5GeYVRAlVZ8xEgWg53RZkjneJd
Za8m6M0a4Aas0TCz+7f4PIKo7ns8YX9+ptwtyNES2bXB7FystB75Z/b51Z6nR5BWNeMTePTx7IOP
8gPfuARrzjzNHGUuA+Aw4JcrCJEwf94g2uvxiicVZnjPE2nTK1jXAw9pvsUp1MC/w9NCMLuGMTe3
fh5Qa5tpZ4GcF50XHizbB+Z4uQF4WeQpMxUt+zAXumNNo5BhKh8D8jRvxRS6/RuSEC3TZ/CJWHl4
he9PcD9QyzZf6E7mB6iQiB81sHY+0my+uf9WB1k+P+N1VWfFsc2QxnnKe+Fk4qIa1tAZr8V5rhTl
EI/h6eeQxwgMcDtLISq+hBOg4+KlLCrO+cnpt8B+JnIrIwRde2ts6WcNWcrFkeWHtLYf0UEeL2sK
BpRseE25vgw7o3KMvcFmCj3VqoMyOlYEi8t6JWJMM7oLRCxskN517NUIQaZDRtnQiR3N5/OxH/hB
0OjXd02v+f+1mSmi+TZETpyYqOXXd2hUpRQFZlVydSfPuuklaNOFLCAF9MnMQBA5oEi8iN5lh4lU
XuvoUDccsc1hsdo0poMcc1Qtn+1gKdlvsrrrquriZzmZLiA2KUeNGn0nv67e4AlxIcuc4TiJH2um
76KaARvSuUq3F5FH3Tw+94gUzMHFeH70Jc4QqEOTHbl2noi++uAfgs122OVGRbMa9Z5FmllDvcpM
8XP9NBqqmRFwtGuedywKHBlA6q49n+8LSqEgq+uNunLsuVUb7yhZrEFzK6Sj+ESwOiaHpVU2MK/O
RZYNXXaVHnXbq9S9zOCT8h3bufSWkpZTNaRZXVEvTZ2K1LfB7aZr6YxSmPCvmyow62n05oIifFZF
I1ulCNKVM29Y2WlAVYrADB52PqZU4OqoohZf1git+dcov/KUn5EhXlLrak4HpYq7WACQyGHpctzd
hlUqgvGDZ1r10ALS0lqh88zSrwdQEhYU8F1IESh49TLhkJJzGMa8/M3yNp4qaBtzbDR+aqabcpXD
5DuPZDl2VKJFYRdiupo3kNDhh2rTswX9eRupKmyyj4NX9lvmlzVL9KdOpWebZ0BC3mLzJ700Vaq6
IF4lso4bVGZfoeLlvfPmIUZS3wV4fazp0XO7YbT+ngvEWdMDJ5pA73aoqX9bQCeAIL1QkZyr8aOd
9aVxofBXkS+Pc0hs03+Lp2LqXeRrI0oTJ1XpqTFCuNtQvWyexnBjpzkd0IIeAQIQU0KvjyEzM8ub
MnaTiV9aIXw+4GGe6U//eJLzu+wB6jM86GegSX3AH4Rtoa4ns//FILP5QfRvFm8xNOYT7Y/qfVq6
5neoTlh8Ys1W88FUUJ1oDmTuprdR1KlkKWdEi+ndNq6OPJQsVLMq48b8zc8pS0zJJWOU/fircz3c
bKcW2OplVSLcOa6yowedh3jKICLZUj2HOQcy73KG+cQ/yqzNlAMH+kT8QOSL3QJ0BvPbg3xU31G3
NHdeFXQaX39eyFcxR1rPVLGezhlbW5RbiEdMK7X3AV6LeT40ccw3I5ppitFW3ZsiJBqAyvP2Tdb0
HdD5Hhjlk0YJiM8jG1MylQo3M2EckGWuEU61uS39Y8FZHSR/6pg+TARCGde0GfftvJg5GabwPAp6
5YivNYccoypm73lAqAObTa+KAhNieahhlde5K+ow+kPh611CTy2H/YEZjLwj5Lp/lJWhpBCcVsAE
c6SDueswQ9bpSQFoqO96yzMrqEZ8kFGYoINw73/I7n7N7czlA9M4waDUd7j+u8RW6aWz5iGkVHXe
GsFfmHVFHsBK+v2l3hXQWU1wEZAIAckJAZLizK85NDiRHkonSL+fc8Sulq5L4OihbxPG9KzYkYPc
vFRdlLxheIwer+zn5vj7e/m1hODbqFXwH/ISEKAF89z99V7SSbiUb8vsCRcZtrHCd0w8PgzQVA9b
R+j8p3H+5wWBCVM4MJRhiovxu7oili62A0gW5cil5aDIKk78S+Q62eZ+ruzfP+A760bzhNRubQh3
buQ6tKPeXXCpSy9rxzp4/LljzPlmivYrGjy+f1yAlU3HUqabgsYm1hIhHyzJXj2h2BqsYfM4j/5w
R7/OdO6IVAreOq3RGJ0RWnW/jvka29YMVaR/rM+LaiauY40vukrZ1wswZ7wChOVWVmYsOBwILSwA
exbBj+j1lkw9mf3RR/PDt3cLW8sKlk/2fJz1kTp3oJrJJ5P53M+S52329w/x/jX+YKpjo0bHxHEM
HfbXZ+Dc7UckKaa7fKjMzrT9CITk4Lf6w2pF2vuPrFKNQnGAhgAv0vwPaZ93YxYuRCNuZOu7n8ce
YhZ9ubM7dtZuh4JI9h+V1pDvdZBxobLIxs1S/cd2IGYIbTDYyrvzsUSQbN5GWNWsi3bozYHx+wE1
+8u/C2vUZ2GdMFENKIW2LX/+dUDndVsKtfnVRdhaqvKTsMGb6DVQLJg/LcF/Xgo5pojO0g+PZoSK
f71Ug/HYqmHtXJxDkQl6JnvN4qIA9qcW+LveGiksCI2YZjyjSB7AzvrrtVp7zAHNyvgrfn2Eb+dl
heSHCRWVwDfwYpojdIoTu/GUCxEVZD1HITqLzpCMAgbdcznbbIK/H+2fEJH/NeDUMBkC1LTdH4AB
tCZ+vTPbpl8UFvlwUhtiu8PB9ReDktDISuvu7wH4cRRA+8yo+WI/hW2Rg9ImPBynuSaKQK0iS7pK
UpG6cT1qIjZYRhQQuouVmMXv7tKlqJxlTVKXVtjnoe9RNDuo0vVaxM1qDWU3sTs7GBCrVz4lwBuB
KpYIHuJzn7EKSJLEPVQdALO3VZZDkoUNMAWFQ62mBEJyQQIUIjBWW6VkivwMnBD5NMsRK2czRckc
Ig6x4Mf2ek6Bqh+jOeeNy5FCymrCk3mCEGBddG5E/tK6muEm9AvwPRBDbYJM6xxzSZq2vDcbMSJo
k9UwNs4G0lLB0doHMqxLfD9/lmJ6jnPE5c4B1o/Ijo7fzPgiA26Ci7AHbXhJzlMF7kEie2o9wQc2
EYxNF6XAOXRpBvI8+gx1WT8LwvFY3AUrpAVM9wLbMkWKYVLUf9dzfhjP6wBuE1/whnIwlaGQ7seu
zEckGhNLd9lsN7ser23ffYj7GOm+Q9az6fQf/TWetu4jfRDTaSM2heV3B9uO5sbHQlIFz/bMc2AO
x1z1jlMmjUMw/PdKSjxEV36wzO4rSn7rGN1RzkvlhxaHgco9lC0wWDJ0NjQ8PTBQp8d/aLuVdwvZ
yt3UujMa2phuEDI6Pp7T3prON1U8jMO2o00+F2T5caTo1xY5WErPrsf5LQBJCUki9UgE2l2DAoL6
1FIRsjS808C0An/ukT19+iy4iVB2JRFqQegD3P4Z/1GQN/Er/oTmMDxPDWCKRKltWFekkioGqQPz
TtkBdh9qyLqQ24CmC+e0siAHcrh00ZMES1kfmwIPgl2eZfOTvxZ+uV+LOYXmPImLwhYb3G6j2q2y
7jFUgQsn08/vwmKsbWrZk/qYMqkvvMyHGcPqy99KJetPmV3gPgf7ghy5FuOJJJxSl9v614hWvHYV
y7FFf/gmMHYeIdhR3i7CV0ccQr1D2RX6fivr0T6QLYyHaLUFriCw6b/mUj/BoZLXyrOy6wYg9sEf
KI0DkMkucJ2M93k8Rx9CmffgDWTxrRj6dF/nEq1Or233fhr3V9GGKeSatnSnW+l7fLUxGMVyLjzO
fOVlRJ74huybPoHHSL/1McDUCtEr+BZx6R/z0u6eJO4AaFFSOsJ1Q3TZM1yO6EuNcwklBt18nCO3
ONhQ+6/QjMmLXWdZ4gY+y3ZUkDG/D2WYfqCoWYCjGkX8zaEFRZ7lSOcRib8ckPDaWgdnaMbHAXml
S7MV7OGW6CsxoCm985sZN9MQnb7oU4EvyXoJMkJ/HVyvdA6dliPpV9Hk624SfvQ9Ql0UIdbUUldN
DExi7zlj+WGZREX+1nTX/jA6cJKivPtilwO6FyjcXA/QWZihqW96u9k0Xy2E2bfgoKdLqvLWVVGJ
3N1H7H7fnHmGmbRtkZOTzkvr8yz7+XtvWUviIkf1BRnozgXpIIE1btvAzMXmqt6B5FIam6YZLYFA
Zz3aehjj3q0OSgDIUi1oMAhA0x6cZnmF3oU6ulK7136NqgUV6Bd/Xr/aOk3vPIflMw163FPyBFic
LSgk7P21EwcvHNs7mXvq8yoXYkWbtnsGq74Cm1EZk13A7JZGOpSOebcTbt2eOgoYOxebuw+L01Yf
8A4eERQax+y5R7nzk1pkg6zJopckdZQE5s/90QmOqAWy8BZDq12i+SF2h7zG/nQqv5SNxIoa882X
tkMTS8rJ+YDASXQpXXTStbLTK69ovS9DFCw3JX0IxO0pBHPRdNyl2oIOnensJoisDp9Mp4q/KLwG
7X1E3Fju/HLoHwK8E49s9EGQ4EMcXowo0z+AHwJzMufq2YXnf5r04pxKOQVflEifZ/L3561vtujU
S2DgZd9k31cG5JSPodYHwtP1aVSxD53b6+kkV9mIUR4WMEFcYR9DfOwYUf74OW7H+E1Abv9YqrR7
g568fddM8D1WzuiVAXiASh64+35B14O414Ih006wBIbqdbOxixW1g0FlS5n7Ll9tj7NsYUeyyyKi
ToVm9kVIwyiRQ1ueKl+rZzBngvuf3CvHbpFBCMTwmXph/xC3ubpw1jp+alB1vs6Qrj0sIVsu6TmK
Na1nj1dKe/NDC8X4o4oi76uoJjYHt1/xrVkbFg+1tntHjPp6UeEMW3oRWAkCnz+lQePtSdtBflKO
iS83Cw1TmCvqA1ZS+XNESedzv0UjZjB5dsFiC2+hNY9gq8DXY+zq39B5x195bPAIjjY0VJjvqj1u
mdU9VLQGHhCVlCjWy9o+qhkvbDlqD46+v203Kvb0NQCqiqpFA89DbIjR5RnKJSKsoguHXmQyyc27
j6ZM0DFQ1jcrhdJs49vkbUWcoFRNDL4PNaX26KbyBZ6nB7tTFWaG/1a4pvpT31ne2v7/qFsDQdLP
hTtN/Qn7Nvhicf5vUWu7aVGCyn/Vso5ixH6MlVn8U8u6s8AhXKPSHjLWgT2P6qaPEYc7YlXtIEDg
9c09ntfWh7CNUScMFnSQDnks1SMC5xOEF1xa8+umqLpib6nWB6mZpo51grIzbI/4ruIzdTKhh72P
+6WrUSGaZDdn1VVFrQDvNSckckn8RqfT7f9d2RgYYerAFSREvB4pEIwvfkFWqthHlBz9gMApa4E7
XUxjEF75sLnb8uMm1tSd0PDt7VhfuWx29mXk0ak49UZ2BQ7W4OunGEVa/JTcrI7VDlpLVlc4ssXL
UwEvHgFpVLY/dDCettNMAlwaoQLXvpnjcmkTV9FfuA1rttM9wL0Nq7atuCohpSSBE1ZXI34RQ3lf
r1aArvFualp7afbUj5rKoMek6zf34+iV0QiBvAxqiBYaHeVDF9F2TWDfuM3BcxBYvIE2iepN01J+
TrZx6ZF1aFYaUqEuq4sWHeHukNHAvK0Kyrd73ESXCxw0HDwB4OqGlOpK5VxWmZK0SbUfrrC56MoH
ozveWX68hElTpoj/IvwsKBFSS3xxpKW+TTGhiVASbeWuw6f8gHmiq92EEC63IHUhaT9AwQ/z4HG1
PAyAk15HqNok7KQjH8DKtViKr2xCfRQc0ALAbA4JApzsqgZxL2Rb3AXTgFvHmgKN0jPeZBdlH3lf
sml63bY8g3cnX7NY+ng5oRn0NIM5OaRRCjuRw8NmkwgUbbkQ+cXVre+UKPRxylWcyF5uchcCH0Uw
uPGbJ9XWwV4pNCR1VHjsr9PYfEXyeTuGnZEuyJb0ls5nZCfOMsz9fuOw8R7iIRdPIcAmhXg8NSjm
AxNmB05v/uZ0svogMZ7DlCwMs5uha7sn3Q9jdtBLNqWXVLPhZFnNEl+iyt7vUSaoj1WPD1qLpsMh
HvPuukp96xZWsHftSpqpXTbQVI9Ji/bY6E5fWkyHT9viurgPhBzCe9iO/XCQCObegWucx0up5nQX
D7O94GKSwTUKhkliZQdRLOkAaupLxBSy5bBSfH/aUlV8S+nH96eSvh+Ccgq7v22t1B2nPId/EVT1
viiJL7iF9JFTpzhqrJoS3cr8pSwy55WKIOIhlROf4GY2x1CG5YNV2iqZmiD/hJvKMyI6ZFIkbsfQ
TcvP3eyO3c4XXfdZ2CnESFekeBbiVxYlBUXbq1S6PHRmU3kvlikhCRf3JWnJ1QQ7+GuVi/C1SjPn
U+WI+QYiNMAJ2XeXglL2C00Bt0IjZ1vkTpR2fxukqSBuRfrfTELvq4fSq03Y3phTe3GHtw5fFnTJ
g4IGLUXuLrjE+Q4TuEEVy0gPbOsoYoZz6SSiZh/ZocVc+re1HNw3RL/GaufW3MOurBHywwOq6RPK
csyJfJX+ZRNoN9yTwuMiTKyFmgZW5eNfkqwtTyophP3KwTurXWxF83QBsSvYj7grXsAwdJ8NnuHo
bFOl4axb8t73l/JNT5HkeCDzRIw1BaXVpb64oaWoruUK2GVnyOfqZhm0fKtcNHuSgfInAl1TvXwd
x5W1wqIkT9P4ZnvfJrpp045O4YTv9iSuKJ6jez4Xy0YwD5z1uwe0NT02YT4ic07+trMIR8Z9nfaW
f7B67FASe5v8F/Rt68+hhFBeDWLY17bV23d6Dp0nun5RDFqJGG4XjBhdnmaCqit2vxZN8j7PoSkv
MaEn6BIc6AQuFFaiU4MQXBvblweF0TJ2BQNYCuR0kb0uvWo6ZkBJevRcEoxlRtRKTBoLi3ztC5eY
WrTp9qkddFvdu50zD3uyirRiS4uDboOh72hMg08oAJWtdx9ogb5i5fSF+FIDZ4UTN+EbiX0djbxq
sW+rvAu6OCHbXqAQa4S0BlyJsZPw131OXw3BAQ3K3Fv37bSmTXW9Rojl2MmgScDwd5+oWondAvw8
1kelZV98yrLK67L9zFKhvQNLSLRqNy14o47HjFitxSJGI3Qz9MMy+VjBVEXTHvyeHuATIiT0hE7w
HDFk3KvVw5XjodRw7v0XzwLGhbkH7PaZrtKiePzvKOGHNuM4lO2KUG2++J985bv507mIbEnTCEEh
0JRsXSdd5DWieAZSAI7BdFFYh1v4LfNSewlO4L031lvvDHHxWcs5h4rcRhTgLDLbtJwDjgi24/FF
5xQUopuRgHK5w17IXpF2yAbdV6eNrhtviyOv7Mo3Eel2avZ+Peq1vRaax0N3pQP9MWB0NKAv9CRG
XxbBIQBAi66WrXW/duCjUM3jO4WX9UeJAwz7sTV2+wp01K0LyIzQXcbsmGtc0MWPvFMxhs26SqrD
ExXeIgHqpevZO2Tt4hX1Qc4ggdB8UW0Xob6sveiQYp6R0p2bUsiJO8frY++Az7fwTvQjmxcZ6frZ
AvUz7jA9hDgOS3jZDqBgmm92W+EYAio/V9WhC5Dg3E8K/AxKbG5PU3QL9PoD/Y+MWzY9UMSdLqhP
Fzedjdlu5Qb6tnTWFZka0QAim2Ia1NJCFihe5vCyx44k3IlWrt5uaeeqPanRBl25RHKG4YsvzDe5
2WnF1urBcg44R/V+FNv6iKravBAgYB5PBEqGmJbS908q8MZmnyLa8Ibi4LLCYs7wRXmMoIX6+7lo
26/KprG+G8qJ1KBF+4FsRJVOfiCcUMOFRhRq+pZZi6m4EFG7Lfz3PDvCH5tS64iEVwRoyO0RmEiR
LOoOHvI+Fw4uop9Ro/AoWIapm3UJBcXCJ0MN1+GuiQIbKVbb1+MnIBnAOXZKgv5LwJr0EwGS44J3
orh1l5F5NzuvJw6/XWgELrtZVOEBcbT6ysow4BkAhEP6APMnYaIm7qqHfdT6Ma0ya8xP8Cl4MeEC
8VSA+bvAlaMvE03B7G0DSMHcSOMP2kKMSuebPAYOxlAYpi17BO8irLPAfHy3AFVRPCxldmOxDQ+v
JJdz/iEsEaAg6hIwZolggiuFr2DxxhYp1pNAXBt6vkhvgW9m3zKFaAR+bNsCjC7VVEa2rVh2srDn
52jx9QP2rDmPAL2OrnXYdOymRiZwqfz4EbVtB2OIspsvHYoWxX4Gs/PXLDz4jX41eNCSyxLYpPKf
+jTrjqPb2p8CNTi7OAQfmat6gzkwwEOGl7XewfV0i72rhwmyWd0C3I+LKZ4uMyRG2ebbDZhqls4L
txvXBrJBNpzINlxhYhv7xZ0tIDzuswn2ODUaeBi4WsgQ2KPIhp6gAEmsW6GlvskQ94z2tp/J8AhA
Q36cl3AEDT22PCUohfDVUzlagw0BONKYJuIdUJpHEMdaDZO+SmNgMlVf5HsO9BJEGOWSh62hArDb
AinhVE8A//YCcfHD1hv2feYD8wPO0sj9JOTfM1orOCYNSzKP/vo5ZLeYrpcRivUeUcPocfDViGCH
5fs9CUFBFahxu1tRp+51lNdVCHwpRUZTOWl8bVm5+4bEYGXELoYHMIRlAjbN/QJbR7f0P8J4hSk+
lDj4zl6x7vW8lsOuVtGYHnReRDX7rxL1dem4q38cg9l/sZC7XO6oXKGbAcDEKB8gBfcZkb5sRdrP
UXcdyBf7ECKURVIQu7At+tTGhalxyvxj5S9qTjg3ieqIz/e5UH1kxi24nwX2sdRdEMCP6kZ86kF/
ZLtJ15/F0HSf1IicbF601B5BegLgQq8NwzL1OcPmIyO2WqzEIvK4VRra0UDd5bXNtHWpShb1XhVV
eD/qsbsafVxsycirG+oC4YWV2tELFeMiZBpkwRuy9wKHEnt4nNSKgOiArVxSTkaZfG3tBkhPS4kn
HIboAhWNNtgjk0Pg1BTxcmp9d6ofYfEWWK5sw14x1b2kF74+EL4412gW5mAWZ+dTnq7LpzgdnZ0c
tA2l06/wW6zTv4E723tMacbniHD/5Hip84YyXfUJPfTV2BszcFARPsEFim4XwAcnif/ubon0F4DT
44PUKIygQ9rZDutge0CtCW0/5XjNifMA3T0dDWKPs8g1VTTrZu5d9VdJsWMfLSQquOq0227Jne7F
imrvqcwF6qweVf1LKVuHFh0I0EqIr6um+q8OlaQepN44oKpmwiEOnk34iYy2a+Sj8obO8+/HEpOx
5TBEkcFMqR5eNuCFBYZ+T6+BRmh37yFLBCxmduGQuHvR2cuYX9o6b8rtEoD5Oj6nxTLj0dt6XXVR
dlEzeknqKXu09tHkowHB5lWBsqHXBm6jjJ0isPcAAp2NsDGy1yJRVYCb4KVeF6qYOLAt/tHz2jl6
RZpiZFNBf6JG/WXGkNvGpBmZqIYq6RpkGUAb9AcmYNKE8aC9VjjaLBrg9R6aolMuu+92b63hsKdZ
DoDwMMgZpz86qUVWgWKSWWrA7cxBJOpOiLZsdv9hEtFIClOIJVDqpUNIcir3NIgj8j6oTMWCxVrZ
DbrbDzOa587BlkIP/ZuutslB3qTMZLEmM3LEnICbzNkZLlJ41iWSnhaiPHizBJkd1ye0h6aw/wt/
m83FXzyNjJ8aGP0wWK6tcSBhvi4xDaoDfBfjKJyOv2/P/dpdpmuI/nYAdzam/woK/L2cWOGvUJMQ
Bv1WddI0NJoz8KOp4poXbnW0pf7Qfv21J2+uCI2bZqXhDtPyfe/VSXEuGpEBa7835ytOZ1SNwECc
1jyGe54GBDfZC3JPeVHSFDw/8n+kjHf63t19ab4PP/T0vnYSHl2Wj//9XyhT//tPH7uG/377kdvi
q+qG7u/x/afM3fzrm4Z/6fYZNbpf/nD4ocPwQX9X6C8Muj7fQ/a9M5/8f/3L/2HvTJYbt9Jt/S53
DgfaDWBwb8Qh2JOiRPXKCUKpzEQPbHQbzdOfD7JdkbZPlaPiTO6gImpQZRclEQSx/2atb/0Wpvx3
ZDwTq9tPd8dfyHiX71+bd5xFsBs+/6pPBMSvL/qdjOf8gl2L781CBGB1vvy8f5DxbHJbGGQLD2Ke
tSQw/x4xsCDzkEEgfEFTQ04zm2mWtl38f/8Pzq/Pa877vft1Y8yl+qd0cGQlbI5/2iyTdkSpa/Bk
xosuUHj8ab+eW1RZE8nfZ6uYfeIs5qxBB45DzK5TIsSVm9iTLA6JCvER9JpXr6hQh0daYHFo5y58
yAu+0KuSP/+mMVJxazatOI/I6WyiLjWJUJoSamWCrdkyoetf7bYoSM5jy7dmkdNv/c5LLuboUYQ7
DSN3rAQsWfFG0A851qVDtszmhxhaHcgac2O9vMP+0N/7pSBlPJmi7JkQkuFoa43Xr8ZGlK96PYTP
vR5r7C28ygcR4RX3jdk9k0Q4H1rPGHdMwKI7ga3vHoVPcz9GVri1fP78mXjIjTZY3TEjEA0aL0sj
JQyI2bHtwm/N6vwRpdP47rpFvU/aKoS2MxNLW9dUH6QPxC91kfUTC/NUrvF7mVs/pjF3nTq+d0aR
bpSO7nil6eV4bqLBPENTwNWVkFmGrZaKn0UkcCFLzo8UMNBZjfFrNo4N8WAUdnvQoMm5hmyTLcu8
9gtnGfQukK3hU56lxYXRRrylxJ6PnJ4Ae+PJita5Qm6eIsf3VhgckjvTb9O9lke3Q5amWzcds/Uc
w3Vu4bPv9aEazmNc9mc87cklNgpB6EwxTA8E0fXbbPSh64nMvIUJ0O5JZyxv2EINZxvo6p6lrvWe
Yog9ckJ1jAfNfAxIO8s2pSmZSTSx6R0KaffsCmp9W2NUAY+al1fAqtYDpp7ujbSB/MdktvqjqXp2
9dlY3hatoyFAdbdwoLpXrpWcAtpp/45xR/FqNYnaGh4UHbhMSMLLjIkxy/8NaMbxG77X9tYAtHPG
ZTQGvoUkD0zcBCzO13z/w7JSHpd1Y1Akw4Ev84BMs2xjizK+lu0COBOc6htGDcCB9UptPbiQK6LD
35WpvFPZq2RnW4682JRyDOuIhkNySlxuGzGsM7DmbRTBOGe2FVA/IuntdSXy71B30jtd+iX3VDTf
ZkANIYoD6v/wKssrVmHUop6oBwELjVKmP5WJcHl+wR1KIOQxxYCVl2q585oYhf7CSA/EuZ/pZFO2
pPS6EnIe6xV1bTgX3+qc9p8UTTmepJNEj76dObdeba8aT0Y7pdzyLtHb7h7wvblhW9Ixq1VzVnBP
lu7KqVBysbkdnbVoOyQv7VBq5FCyAzxYaUoOkG80B4hEHHVeDTWE4oeN4Uo0YfHMY0TeTWU+70vW
AMheCyIENQnQDFnhsOuVlIGLIHvTsG68RS4a3Taxba5FLawveZL72Yrv9vjSQnhl/Ov104MQmRXR
/OTaZqYlhtQfFsd+pqLBOukOIROl2lFb2nX9Ng0xmwb4abLiomUErLoGzm3G01UoA7uuQ54kiZzX
c1F9yw0UemR1F+ONNTO84KNxEgL9cOk8R6xUltBmguiCXIsAh6JRroI5LWtzS+zgXKykJ8ermevG
S9OGZR8sw0EJxESwWxxvEE14I7GkVlT0o7kFXB6hTo6GSXjRZtRBLz+EbPom8RS5hezuO4twlX2F
Ficpj7M0W20OOi8tRrlmoJIND006RsDaogwvcBC7uT44T4VKh9rdeNLRsq3W9136bXKlNLIdIr+m
+VV49m/VAf+bI/7nE/7//bOC4v/DOoDbALvlP8c6/Vf+/vW9+EMV8OtLfisCPPsXD2WtgREb6d4i
MP1HEeB5v9jIPy00fSaLKnR9/6gCLIcqAPyt7+lIcRHHUBf+VgVY+i8mgB+fmkKwBKDP+neqgj9r
7vgpiw7VwEy/KM7+XNGmhjTt1rK1va9pNmdsOs373rfbx5+uyW/FyM8JQn8snD8LIM9dWLz8Nh36
zZ9EbbOBtIPluQbt1CZOnjZ7zTjSuy0GaBx/UzJzQX8uc5ZiCyqFhQmbSgeh1OKW/YkDwmeBW0dZ
4X4yKv9WF426QQCI2GLWycElT/rvJJLWn4NX+JWk4wjD0fF7G5AZjD/+yjFrHY63JtwnU0ORENZV
d0YAQuZ8xUrbobkf/GfCpixzq/eMbRjJgsPZCXY25a52oj5wFOy/VT+WNMBp0uz9aiRMafIb/WuJ
AJNVcevvmC35u2GJnC7IYYWyOJZHhgrFNc+AZuRa0z0ZMImPoCrkFpxPcgmnLrnYEWAW6pMy3hFY
QYEXtRiCQbVeTfwg3xFUzc9xZjfProxu9H5KNoObk1HAsn4/m1Z2Y8Nq9oI4tfqr2fbFj9maq1uS
pdMnU09SCsIw31LzlAxjChX0VTns9SqEsDHX5s5TOkpYLPkbI2Z7RORHe3KNrrowMsQiQ/v9rueR
ts/Fsg5stGFfT/SdK3v0Q0H7Z1YfHPzFWczFiLRkjkH21QMzq8azt3prNm9JpvkDVMW4ceG6u9OA
a+jNd0xnas9xKal6SpfZ6BBynwd6DFGIAVpRfu0bV76luC1fUj8z7306zDgY9Nb/lnrYh1fYjAif
KKBAZigNk5HnuMdkBmF3/DWLidwNULbktzolF/t6uuqzi0X5NLEhePamGThEmDQsGBehTzojzbFZ
cd1i+LmPx0QPwjGd7mPcNJvW0Js3rPJqW416t/UU8V6rEZ/1t6Yo4l1cxh9TQ4kZYVU4Rb6H/s2Y
nRhOPxcnpqa6qfNifgF5pF0tEDtnfcYWs2pHI2M7qnQNAmEa6iutwv8hEucQYqBH4Fq2G2tKsrOe
Rv23qBXd18yY0nwzRzNxs1qX+EcuQYu7V3zUXR4MrNQuZa6z/nDzb7o1Dky67FMIvBAqfPTkt8xv
6lCCEZYeEwN2sgyuBsiapq0H2I3FypXdKdUam61NFyEP1730HSU6dGbN/WKFPXlJlZhQtoj6Phxy
8yzi9s6B22qsPM+1ubX59ozMpeBk2UgZDfV9LEgPdhqtuwGuMH/tQMUFfLLOV4kO6pZBHvLzuevu
a6zAAbrCe6xGyaZ35letb6yLCXd7Y05ze9HIQNoMvhgeytLnSDd8tSVy+krY/ItrhZW5T9gFK5od
9vPTRykSRIeh6hlriB6RKHG6nqRRmRnkr7OoyLCumf1E0Hhei/nsDfk0HnJfhz8WxNRH+irUKNie
s3ZY2oSRgfAQcSGqet1Pqk0fbUyEhBuvMEh5anh0py7e+EbrRgjA2H2QBIPMfOUQMAPs0SvLHfHX
wiVn2caujXfBZFPqDa2+TnJt8rZtSq6DjTm0w7uXDXN0rzJnMXbLREUXUSMgWVVITYe7iE2rZ62k
qNv45IcacOnFtue8mRL9Dfr2MtTizdAAx3pOMYc5WzaNjvvNXaLuKR5xHh+zCRhV80AeJctbVJJt
9qY5MnvwVZHsGr3kMVwVrrNXepc/u+GkLW4pMyR8shfWEdFzpa+GWQ39ytFif+d0FltUM6zPYJ6d
vVloustwfmLKSzdrPJoEXqSrtl7+sQvK+mGa+uFDmCUbyNIo5RbNhXWochSrq55AO0TLuX2QrV4e
Gcb5m67oF9B7HbLZYWlMHLltow5xlWtsDdFW67xJ2BNKvwvKVvfGFUpKqv8w9L+g1CmCmniih7kF
ubBySq1n+K2G4jpatvxuM1EiERr18JYcyYp9sl/Ma7ynebyhn60OqOz829xJxHtOBRjj4FaAT1oX
quiQLZF/+FrLAJ4L/87RuuIH6qf82dK78Y5GUABgoKJ9iApSTVdw3HuDh0dGzjfQtfXnOf6fKvBv
pkEG0L6fKp6/DIP+C7JUVf6xCvx8yW9VoKH7v+g2tg0mectMaClKfh8FkUQJF5AB0WIF8nXB2Obn
kARe9WugJP+Gv+H3KhDmJ7J39oIWNilMO/9OEQjk4481E7NQKhjDh8qjG/x5fzYjFTULgBEkNr58
ibSd5K+hK4Cre46o9FMllQfoCihzNwO7x3hOF4pAm0FuRnBO+2gWdgfTf5lgmpu8QSc9pHx1aL68
h0Sw4BJQ1NIyMcjSGUYUKzawtoItsT/tU20YNPaO2NoKdWBtXLSK5RILnU7elPmUlnyVEo4zeNXl
2VlQ5xRVSj+kiZhuJjsMH1OrlijSxavWVmo3VMpdeCEwPWi0z2nBnLpIR74VjpOZjyCB+TIlMY+t
BTzONgEckL/BTU6gSd7MFG0iF+P9zNb/XZcmz4Oya9UNAEDUEGbc8URqmFbMqKEjPd+Vo8p3o4Ij
tSbaLzmQpVMvrH3iHoJ20jkQNY1Nj5BTt+uaTPW05kBL4sLO9jJshm06N+7MrrTkB7NHDBmiqFDd
mk5YvnXDZNwPMDnVrupSOBtty0nBSAQVURtN86rNimadOrV6xR49PYdz5QpyEmo5HsYK3yJbaoc3
isKgN19hMNYQPgxgxKZo0LxlaiMiWRur1mjOA5iSRbGOAQHKDrh+hn/OQfAcevZTglzMbslXSz6z
1uJ2yV1T3OprmE2Tfq3JZTN5BBY7awlrow0mt02lnYtJdklzcz6T3UBEkvKm96wakGEVe9yi8RoR
F3lw5hINNywhcZhvoIJPCMy50BHhcIGxRMq5oNffZ3yAW4aHybxdiqsN1tfpvViyWrfQLAinI2D9
wSCR+QQ/JX+tcKSsQl0ZQyC1qAP6Q+DO2mzcW/zaBN8tEXjILIFUsHNgosMAjpS8KMprAhVQc8Vu
49+ODnF6ddgsoW9E7MWfaXuVRfAeKCE01k7cUwwRWHbAsGgeugJBOoDf8AvfBuTOYEn8r2GhyPWb
2k5lu6irzccwT/rD0BTuFp0TaYB+GbYPrEY/6Oy1tVpCA8E/svjkG5AcKhepAkrpkYTBaAkbLERu
H7MlgHBpKnaqjUW4ctrZIDFjCStsOR+tdUuCISaA5lJ7+vw174pwDYxheu4TWezDz/RDTdNJQpQM
wzZqiUecqrG81A4ck1X3mZ9oqiQMHERwa8I8qicREXQxaH55QKUavXQUnsysujC/z2zCGdsZ/TSS
v11X4VJq3NDm+LYznbCVmmBCXEn+tiptE+AeOfTh6VNc0judvCWAyMfaq+ffSR6aDvQ7VTAuXjo1
Tv6qDLuPlFQ2MgqGIXCQFu4XVAraM/N9HKYXzPpOUGaRP659xWQVoLmF6ymH/1ZjrBB3A7lKEb8W
r34/Nb92nP85Ff/2VHTodP/FbATSVtm+tz+vSIgm5DW/D0f8X2jQARL7sCU+D79/HIu+/YswgF8K
QGKgaj9jhX4/FsUvzoJ3YC3G1ML+3J78fiyyPWHO4vjwThieLJDqP61I/tXKBC7vH89F0HT8Bzup
S0yB81f4KZQsk9u6tw8O3HxAoBhLm7JTuxks3ZGYL8LDtAokbDUM0zd8Qu7ZyWwkd55hDPfkX2CV
bqX2TjAjYjfGJBeSk61HQTBpxIkgoFS3tnuJc9XeT6lKHhl+Y8hhzHwoImF8qWQIgiN10yMTpA0Y
1vorfUG6H8kWJdo0HUZUQ6QIfUATIqkhjDAxhWNmPuA8zY5s9stT6Fr5rrdYKSC6uKmcJfiBhK21
lhbx0VAtyvOkACxSaMJam1rkHiGI4GAJ8/G2kl5OIprnn6c2UimD1NG8jlrvY5LK9BtjSvSbCUiC
WqnKqremy8liVGb0ahByeDG07M4YEVuFpvGICqhaGwKJSlkjsqSFl9YPa5pQtxQTbb6hSjNoiqbD
aGjYdDz4WaHRIoRpeFLunFyX3wbO6K3VwKCqExIQy77Knmo7JfluJPZ9J4sx3eNRg2RiD0h43ckI
OsPsXyovCdFKxMO1q5L5w5+G6RV9mnWNcEftUZs3F2Gl49URXByoFckW8XB/QpNXfy2sflwjk3S3
UuWKXVLG24jGkdzlMgc59BkDbPffNN9aJY0zBZYvTwClDzbgok0PQg0mT1WuWye8KTK2a5qnHZC1
ZGtUBbTsqql3da2cHxHqIhRgXYLy3h52gIcYtYMYvoPzOnO6aWl2jFltaxtrTvsTtpb0OZoS/82t
BSBHyEIIfGldpRrqRz+0k5tZF/oN3R9qRfrc5AWuXXtOez1/sCtb7hBcmP5qgHO2d8acTJsst6zr
PLnJTRTZ83YiIQYjk/Tce4bmBgdZV3vrpLXUYm3T78iecI9V1IkwSGc7/+ixQl9CoO17vFzWSXSM
AQopkDJ6bvJaw6i6lJF0rshCZgKIJqSLmrJOJrEle9DP0S2Em/YxnS0/wGKZHwqtP8gyXGTXpeOR
PC7Nt9I3xE0d2YTlGbncpwRUFMiY2nw72LFzm8vhZMaDze1YN3tN7xD9RN173KOZwKCQGRtThu47
NpjvTj0Wh2iSmDOmwjlUdWhvXQJR1pNbms+WnX1MgyWjQIts8831yseKqIbntpUTgrZSv1axECXK
Evgs0PcQYi+Y6UusDMcIBjAo77hw0js3Yoe4si2LlAY8aOQ98KJoTvInL2F3pCyNEkZlxSmN+BAH
y6J87BHQe0B+Hlyr7ZBwMsxbdZnx2FXlgRNMHCt0NCUsgIBev2CllKfZlb1Hfu+E+V5MQ3cU4Vwe
kLAgt5B9hkTGt96IaU8OLjyXLYLeeu22zGzCckzvaYHt7zMC2cDK0jiYYzx46BazV0yw45NbSu0q
zaIK+EBdYDFxhtsJkd4dexoSZ0V9qhmLpYHvb50uLXZhO+g3iGNy7B9XFYbqVYOFD87OMq6pDlmp
BJzZBvmgq0upq+aD/RN/ia2v0da7OzTF7NByo9covizvtQPcT8yxPucJapapArYyRbczKSo7bexw
+06TQ0K0GsUiFYGGEkEy78u5pYWo+t5b+756iuaJ2Xae+WjOqI15zLUsZ/K+mE8VmrebqQxhUxna
a2pmjbeKIqohllHMF0TN3KopBWug5IXhj37IdcRg1JX1ykyz6msO6OcUVrF/dZBUHtrWGYsVtqfu
SvJShj+3JI5Ftu8C++cupdW70zF7doFELn9RXkVgDsvGfAWhSWwwkPnPPqfGZcY3+sKAMzkXs/ri
g7HccyLOAWs3dWkjO+FWGtJzmwqYQ5Pmn4vebu66NKxvUn2oUbUlOc6FQm6IGI62ho8keiYofuO0
tfVCSJG5Fx3vsgm9ahuPqfkdCH9/M4BFf7etejlcsKy9xiyrn0AlqpwklMzfWqkf7ZBpI7udInI1
jTC+MwymEqjdnZWK6vGB5Va7KmNnXk9TJzftaHonjwF6uh7zKr613HTgRqMg9zXbwTCo9/Nuiqx+
V+ILOGT+LJ/yHo+uIdMNJMf5LlOWvZEKWj/gVH1GOqqRZ+6wcBV1pS6Gisyjb0TZF7Rf2XpgUk3+
Fcdtwlf8BApc7tm8QKLM6sZ/y4RI1kU56K95yLieJ1N8CDtzPZnCuZv7VPuQsB6OEhTwFlcJy+Sk
zA8O+U1bBrztNZ8G7ykavHBr6LX+EKuEJaJyMYFMuI+2Fg3DpZnqryVazw997nn89003o0Ec7Yhs
6sEgLIbJGhu+k1PqJkrfEkMELJxqAFO5Msoek2eRJfp16R44+9M0euwdCpFVSqYOVkLL7651VOf7
KuYrvRol8T2MHBvEyW7o1T9A6GUHlcfk1oyDdk4wN2EOK+4UsdD7zunfUKgzXSfKLl55zKu/Zp14
w+f1rof9Dzef30Bh35cGmkOQbJLfVxeHBu3pBmboo1lH8kgovPuoZGY+Z+lQfrAZGV+akBeqUmjc
6slEn3uUZObq/VHWba26HR01ZsEbSi1EiSuoPjqbYbMixFAseYYjoDfUmmPv3dVdTeBhK8IfPbwQ
j55t4INj2kY6osYOKQgrfQdVbslORK12k8glUVHyAKX2ImbRWAIX6wzg79FbYhjbJZCRIi87GdFU
HvvPuEYi0r/obshaPhzj/OTGjkGyYzzH4S6fiVotA9xJqM9hKRMG6ZGLqD05dTg6LDEAx7LWwYd3
qN3EWpeIanaNX5VbJdoXhrPDqhmjnGAjPkmCNl6QZg17kUhIlUXXX/h/jlsfTlGA4+yYNPa5903W
GbpWOasM9+MzHgRyfMzkqZzjfBML0z1ygoCm05IIA3NuBFFpTBd62frS8Gke545uLU6G9wVIdmx8
oa1aW+t3RjlOSLmXcgswdw880mpOSXLIwi1cG8icVdjtMbHbQVZ7ya5l3RhMoX0t5rhdp7UWHWYb
zCo+ZKIGCzM5djpWXSMn9AU/95m1AI46uDxfekvkASrqaZfUKkFpzPocUzDNdZJXmyG0JQKFOOMg
I3QWGmPv7XtGK2x/zGJH1If+w+4RRgYykxjZmPRYxjfhlcJ7afW+dNuP3nbrzHkKa7wdXUA6cQJi
8D+jzZ9ii96/FUlJedY1yUf3c0NmOZ/REv+8i3tOmigpkz8MN3970W9tnOv8YtoQiBlQ2kvPZdBG
/Tbd9Ah0RTW5KBg/uzjrpx23/4tNU8W2HDmagIHEUPL3No4OD+eOp7tLmgMiNPHvtHGusax8f1K+
2Rww7kKRgprvLOSlZQv+80pYiarixDL2HjgEhgKq8gI8F04wl1ONdxmFdBl+mUrPwXDkRfGT3lP7
2bpVwQ+P+otVCe7KRpF57jK22DQuB3k8RcAaRJk/ViUVBB4W71CH3SOmjBFmRl+/o+zKGrTTXOCn
ttHKZ7NDPSZhcTA7MzF+MuKrTlUc+Wd7Gp33XxPRcc8575YkjXNFjov/3AFu/56N7viUWVUxfvdd
36cjTFp7uDC72jQFIX/RmJ70NJPeTvB8esSaEHUphurevvQc4Maa/Yj2yJEru9XMOBG2SRqtXGjq
q7ZIanvtmtZ4MeBgr0H7eF/YKHvmiXmVx2Uhl2VvEG9Aei0TXGJlOTrozCssogNRqai7bIiU2Veb
NcUpgnuxcrzZXjuNnb02acvaxAgZFAKxDvLQGp5Nk80ne3GDNgmE+a6ShbwjjEaH4hvG9oGWRXvD
+Jas+5ZsQRAj8bLBzO1VPavafYYVr7qAbpRI7bmZGVXiKUM2GPpRnoCDtjvzFs8ZEdQamKhHFPn2
ew+9dmayO8g3O2Ifs2gIHpH8LVc5M7gWnKbGo0/wkLmazMF4jJKO538uHX58Zy1Lz6bqwDeCPsej
1rW4NixkScXGcxTiOy/2mWhrTV1m24HWlADznAzIz/9KdBZJ97RnjVjVPVrsgN0RrwEwmLlnWY7y
zcQuXgQOI7rn1MYZFDi9wOKlbFQAeRzNxjoaHf/ZqzKy48km8Z8pkdERNp6q8Bk2qCpgX/I2ikWj
NrgVZRVJutbBijvnXY6otXd2t0wNUPLNJ78kXxUboFGdzMgg6J7IG97QZ+6kWTd2euqymeNJ8yb+
gMGox2jjRilXl9m0fCM2FetTFNK6sIpsrBS5vUtYoOeCyLvgyhzA9MGhjw7dkg5GrGvafUMBzoyC
MNSZymT5sTFdWr6jxOnqgLw81aqV0LAyY5LBoUzxvbx5b+6W8HiTQzlohkUUMUO5OtgQCw7jGPOx
zG0n3wTWiMDWJG8i7E39zkuUOH/+RszbBA4pxhsHGAXcm7WCKRikQxQ+D03WeQFzBkLR7YFIhV2D
teBdR8DvBTbMgpPQG/lWmwbZ6TVWj33ECt++Rik5DJlVkx+dWDBtN6HoLbjpZsLPj6yctzUtLAIW
cOLFXtJonz//SlrfPtrnE0iMAJUJf6wjBXeZZlqEbTV5CWEKmycmHEBKQDIKVc8P3ZBV2RZDPx8p
oQjLNQH61V66yV+iRNvqNDUV/9uHcJEiVozIttIAOO6ySuOG8Fkp7twh5wnlprTFdqEb05bYtPzH
PDvckalghI/vyyTKM3I0r9hVvWIB6hrFiLRRZmMwulk3rDvfnBHwiOFeH7zxTqWTfLO40ywEsHjQ
uE+hQq1825fnzuuDSjpEazgkjynm0VQEfVFGVjA1rbvkWYan1J/8Zz5MEa9hABr3KcZCwDNNK986
u2+BMaXm+KC4i3fp4BXbGZRpoKvIufZJ136kmmVYK2QY/nPu5+ODR+hP4JoNN7bZDA1vhgtwFjqV
UFAWsMToCJ0SehdOLxQ4Pri0gEummEawu94PgPU/QH8yeDKwKcJXITCAh0Ob2YcoSu0Dygqu70TP
TyqGyxMErIriFxbD7WA49oYdvgkdvLOGlVmHCDqLBiaUBSZ4V+VeHAeIHqNracjyPlcVgwCV5cx8
3Cw24cjP7hbfzfTddgvrGDZdssekY3zLHZdIm6gf3S3h3em5bkTy3arHgabAmQ6yKCnvUzYuVaI9
EdfaPMcIutZlnWEGz32qOqAK+DdHDUY5dkb+2Vhuda+YNmWkz98XUTXfgCFvT56D65+djYvxsZhD
643A4fYEEoL1CMNY49DPTXYDWdpZOwOOQYSfnSmYOs5MPZdSVDTFd8fxYyCxrNTA+E/1dCwxTl7y
Qbs3Cs0cNwjUQR9knmqNc477o77OthUflE4yrRKA8ZWl1m2dyZuhB52faX14R0QATxMyhAi/kP09
7J5XKxpY10Apn1G0wtA9y4xu6inEfvOME7p5wHx6FzuqvgfCTbobAtt7yHnuQ+niLiLQt/Nua+g7
e3LX5IJk11+ZrYwnO/Qe58gULz3yTHA5hHvtILrgUeZzY+KkkDzwxR/2oOOKoJfmXQuBaiUKYmY2
OQExbNEQ/kxh3enXFmLoZiSsijauYceWIlFexdib5IbxR6mzn4+HLyBhC+AcNqk6W73o+wJSW573
NNc2PlKLuYyHKOjRRNL9lhDJ1HIUWvptn7JaKXRNHpSwuKsHK/0ycryfiCvvL2ijvyy2wRtJI9qt
GKpIEbhsUc6tmFHj2775MNGBn6YxNa4wq7ofCjTrl8mPqvp97NA0XRMkvdGpa+bsAK2jhPXQvKKT
Ca8xCQwMdLKQqYUxnlUH+SVHDqxcAXagtbTbpulQNQE2Z+zmFt/zbhjP9ZzAlMBBc8Vdrd4IfArX
SBbEnS9953bsByAOWRkXNex+V15cxC03elib5Trude1qZ8CdXLvH2l7k7krZYjzKtii/JD3uKaeS
T2Ev9WOmN8/E3yhgsdynbaq/GWZ0gMrfnjWM5K/DEFkF37mJAK2wNbAhx/GJgUp0awF7u+ndZk9T
3K0y14RfpRs9T81KjvZ5iDvmiq5nBFglrXyN4BcoEz7ui7C5VXSaWMBV1d7MjZcwtXHf5QLbolnZ
QTl02VqMeb42pOI+MKVNULggPMHyw3kd2ezbS8ERvvVtSx9XpimtqxfZ4g5kefdQNXbPQV8qxnlg
44JsHrea2xF5DI8Rzkj0JPQaMx6Z9GsDVhHdIeZGvyuKhyQldHqVUn5sTSj+azxxKVgL3EL46gXj
l6mN47uCLLltZunTo9406jS1lv6iNbxQgaQnm9NV+2QkY3oN3udqdToO+RIP+rpjN3LCS1Lfx06R
q2Aq22GD+o95UDxUxrG30/6aLN61JhQHr0vJwM6i6Ulv81DA+eqf4z5+TcmKhtVleBQUo4qelFyc
w+3YceK21lEw1t+PesQ4w4+9regFn0PXYIcHOKIzEvNc4CRbLGoO34QCnpVkYQvioud0zGMft6Zb
sMUYbO9Z+rxxJcfmIUwrd9uOdZhuOA6HvYc0ak1kcbbywnCljw0avVCUbB/S2F4zcmxPlT2hWtPj
acEn2dV2MM3RIjrJH2/cgnhsuAWO+pbWvfjhgcXYJJlw5n3sd/mHdN167zd+iDaC0grFBOFhaqpX
iGGZrOZFKpDJ19CgQXsGXu8xiQMrug6nnDRuVaMmc13zhOdDXebWk9YT51t20+HcjFVQ+GNxx+LA
CtrMqe77YozEfe5rRAs7oKhXqkspC8rBRt1n6oQL4RHkC6RTC2bCyG4jDtlI5eO5zNp2M/WZPwYp
STjXljLgxsyl5Mk7WdGrW6iyYn6FpRZz3lvUG9X9HA6k0hdRzMiln85O6ziXuoxr0Bt1ra37ysHR
W+XdaTTqaecx5LsznK59jIfiCJDyJL15XNe+iRugrVr0Wq7O/rhuWE054a6JvGcKtWHrtg3Irca+
pmpiK+GoLIMJNhZRfsShMRjbBPoa0jEbahkZAmWVotsU830PmObrmJGtxO1jEv0lSwYHVgmSsLTC
+ZxBkyo+JjW2d5o/zbeEUjTJBjei03/1OvkoASdk7qpJemJCd4XGw+1AuMCuhpZyXxn5i4ReEp/K
vHbDs1Xq72gk5M2IAwHHBPfCIRuSkM+ZvM2Nx3jdvccs5egvScF/a5gUEcN5V8m23jpMpBt0IY4c
XubYrgLbarzIvYtMWd9x+qEr4AQd9j/tY/8HXfZftNK65XhIyC2U6eh+/gwbjfyhn8yIutZtGvuA
q90/Mwo0H1kDtd/8xkh2//r3OX8Rguu2xX4WAbur25QKy8L1p04cf9jElKmt9tAhfRAWlO4tD+b3
DFlbvDar/iPOcUFeIuX11gGQEBbcoDW0uLhJnTTnyccXeyPq0m5ui0YZF/aWMwg90/CfVdyRGJpV
FIA2e1bKNjK/vumRbvk09CiUHkyhoeGpx4wEtL6nzJSp89/sncl23Ea2Rb8IXugRMc0EsmPfSZQm
WKIkou/7+Pq3QdtVIqUSn2tcA3tZMplIAIFAxL3n7POlcsapv8OBQ3SxghY/dVtQM5b9WbGfyGAH
zmzYImgwrPUj9iIZM8Y9EFwA/YQQfmPIlM8CQ8qdRfB5twHLws+7pl5/gh07z+cReyNtnTt1NliG
Ft4orRu6HbLrttuLqGoPywqZvbIreEP7NjZc7MWGqD697IULtzHe4Xyv1Y4fqyESZ4FrU6kRcM0p
zrwR42eskEO3A7jgLOt+2UlS9gYDNfPo+Pu7vX7QTwcCkMwywAY0/3Z04Ru0tSbnQHmcc4trZNxB
XzbcH549mIAkw7BdqjDyAYio6k//9OiYJwRQb7jm0sIV8HqoEShteLAn6C6mtXnvThPdyyZZWD/m
7QF5PUd1exTjW20q2Lb9/uAGooY35y5029ShiRt4A3469yl1tLAK2+rQAX6EVzpFg01sA9KfMqUx
A6cSlDrLmKU6w+LGGlVvy4GNH63mfA2TNO5fvtD/NCrvaFRgj3Hj/3N1k7dB1X75Vv1YEv3zd/4l
3TSRbq4DiZIk4eeCO/23dHNVdfIoYR/BE06L4t/FTdtAiGLi7XXhv9qvpZtkvJMNLnH4EiHhrXXP
f6BRwQT8aqDpBCtjraHkJzgcAddvnmadJohOOpV2hgqrSSW9PimW4bEdpV22p1QvPHpHGVqZON3T
9UX+f27JvIAyXNC083ocf4tdR6cVt5JZFyW1CB18G77SSOfVLtA9d/shS/s53GcicZKE3d40UgJU
/G04HMhG4VgPOtNooxAnDnje4nNjLABmwJMUnraJac1ugc9R1zkRk72WNthyJgskjXDUP5llu6a4
uj0IvDsyKXH3BMKOJu+GzssQy6sk6dEGSptiXSFgQlMdK6mS5EOriI33FvYKRLdVjfjrMf7fU/Pe
U4N46vdPTVl+/9onX4dXvQQs6/za310B4w9vpce7lI4RIf7YFfCsPzweFwr/nrANXGGU/v/2v/O0
0UXASM8S4U8F199dAVv/A10XGeKW47xopf+Z8+3F7/7j64msCGZm3cSz5dEVMN+w+x38l1DLEoyX
hOlSIAdUxbtcUoXtHxc3exI6mqeavN+ghDe2RWnfbeZ5yU7CyOqt3ot7MYrspJG3djEP+fkoVraj
5qJVaSlM6Rod2RTF5rJCk0BxKWTPhe7TQrV4Ihq5q6WGGssd5NaT5k3No+AjMmbDRgU4MBqAVhHW
gw2dtHGb4mHY6jSd/TTrHsdcUgBKKkAflbl1nfTJxWbr5yx44K3RJEUD3R7rsX00eMdulTNasEix
SZPn8wG+zG1qGU8jO0Z+t37Mq+SZvhqeHMjz1NXNGyNGcG2WnA+hmsBU2+bRNVKS+lZH1KRxemUE
BWQGNuePmsdCTRxJs+gD2gD1dmSnE/UFBbc0ezYzbd64LpeyEm3n6w0fSt6shYIqeuAUuAw6PvGk
6/yw5adGne8w1jYCEBCKmyE2q0PKup4KKF1VnML838y+mcTQs5MVx5SazSaRoNmUuaprFi5BDZg7
cHpD3URVfiOXfAzyjkPmkXLOHLvh60+WGQwNX4hOS+brKnog8QMhirdqRqryeSmb6tBYLRTOcEFX
kLFO3sg8+hrmmsF1kPdSR2CEh7zedjr0pxXvsqPELkgEG9GypbK7B6GZYd1DIgVfTO3ghqnDJLh6
VsdBJ8c7CkO7fxkkSbMgPrKbzq89xoGxWDfFKCC96PJ+Qh63pUvBXk93bsaELxWllCWRDzHfp/C2
KnC5J0/2JiredRT1/CzegcukM5DCVp0ZeGOcbt3QhcVlMrCQ2dfbgs0a4/kZmz+SBOwGm3xKnrCL
cu/VC0AAYzlR1qU/9QKK2FjxO2w3kYujlDK9Wl0ACZfbtmsfX+53EYGOGtHKUGTlfKOYIQMnhVvf
8L6go5GfdCN65iFnVPM2oGvC6BSUPDfV+iwgLl4echLjN64AX2fwRXjyUFjUWXIJUPXo2fjiFXd+
anhOPPzfJyrD6iJGp7SVXvdINRUvnscdFgODSfA0vlyMsuahmDR+tM6KJzKpzCDUveaUmwSM2SGD
lsJ7eFpQmN2ClYJlgYUB4tAybq2+rkm1Ms2gzSrdp6rLJdVHvkMUUzXttHmP7tI4t5qQ9OgepEUG
HJp4YYvOYlrSgK8YZdh/IEyU2YUweVDhZcG4HmnvI1TIAzp3z5Tckpsxdi5fHi8rVepA+cmE3YSz
YEDLD4WVcjElwo7cR5mdKFqW+xlhQwAok8cwE1jU13urFZy+FpbntALXKYQhUIJ0pMrLtXkZ5aQ6
qV1Vt3JP6SsLiEOUOyT/uU/Fu6YfwnVfRziP+E3CVmpvLUxjcuT5tpVUh5fb3A+wxPuWYYTgtA/G
1Ai/sG/WDk7MqSqNY0GR0w5ELjJ7gWVDzcEtMLJnRHEWejmeHl3jaS4ILN1SngpPejuU516iz5fO
7OzFlD5pEYsEbP7leZiZWYBqItkOStcOkcNzWmEHOF+8WO6oPOJDLazyXIOeSFuX6Qs6HOpkJgdD
oZKb7b2Mc0D+2syHGdO4xfdMTRQWBbxap9s0ZtceJ7cDJF3CTJuTQsfF6lhkXEVMipHB5DZx6zQv
k3t6TDexJcVeGeWyr3smk9oexy0uWIJ3R77CNBg8RV5dHVix8C8PytbL3GTK2QxeHlowsCMCQ+2e
z46vnZYh0dJcMpfVGhxqYuMg2uO1MzGYmrlGHQ8XOqsAasWNXp7TH5svBy97ZhnHpQG9sH251q50
Mj8r+Ej2dHJnl1gz7LnvfE04TIGr6srLtfCaphZGharJ9yJsnhuPvy6GNEhDPA0Q9mcwK3myM9r2
q9BhkkIIIVmE7mtR2VWQafG1Ng2XHraUjYUd97QkM+0RjUKwgR1yIeAgm7DwlbOGE43868/QI0ku
pOFvu4EURkeenmrTJzOtZgqjKd144JX3TgQatxNTnV5QdRtOCSnGYgPRFnwqdFp7CFIdV0BcJf11
TI0UuzWKFPS5LTzPdLtkRCvgGKAnh4auNgggarRTHQ5fAFhW3zCGf7UT2lXUXufsWTSWpjA7adDN
tkz/0wEwXbWDfjrLmnJMY23rFKB2kdqj5ke8inyTQuWFpMqv7XKrnLrLzIyFhxsC2M2hX1SvPS6R
PW5jfN75eRhLq9+0bW6422aBo3fpjK65kIeJg/K2JPXvFHvun1u9/0j6WVf8b9Y1NuIJRBWe7qLt
fFtjkTBJiEocDl6yIE1S8XOS8XKxSnE/tLTBHDYBWzthpP+wBLz+8wg/mvzfFpNYT2FlRL7Jblf3
LP3NekoutrnIvh4OxvQy2fEMWkn2rZy0DJla9vz7o72tJL0czcMjYNqEjANKeL29VxPRwzi5Btqp
DJB1JSAz1NGkNOt/ntf/NgHvbAIsSzd/63q8/84uoOu+f/9x8/zXb/3t8DD+wOvksT/+06fx185Z
6qCx2Pxi+qA8skqG/rUBsNw/cDAxcKmeIA4y1rrN37Igmw0AOVQoXMRatkTH8092zt5PsqA18g1r
JwlX6OnZbLweQh7KBS2enPKogVsyMC6tisCRntCErL8vCKjbrLub6bw3l2VbdM3iG91s7cmD9g5N
YScEGIQd6Z1sVy67xnbv50zPAjfRMXZEbucQdWYFODnmxwJsTOMv6Kq+SNR7RxYB+XaQzrRtmMUC
L/S+DWXdH0eri/ZOUkYg5bOGHlWGJBsz5H4Z8YuD2CDYUsm522GoIg22FFm+SZfq0a4b8QUmXHEc
5kjt9MTdDeDSWQmO+nbEbnJloPU9lFDjsUrDRdqMnY1+hKpd9RgbQ7M3R02dOjYWsU8D1H0KBVEz
m7kA10onO4poN0EupA4gQH4p/XaYWtMvc+9mHAx5oePB9EURRZ/zmBQUCTP6oLyBzkXSMHFDY97j
BisPU4LYsLWWm6qu2DaUZrlztWyhljAaV2AaTlGZ+U41Z9eaCDUUrWa2MRDdBvmKmh2yxrlrdatk
/QdRQFe2TRzw3B2HTrHS0JRxsrNYO+VdWQeZ2ahtrKVqbQNWF40bQ8Injoh2OFCxe6QgdoBmxjuP
QpyDdm0UOzJ5HD61Uzf1aHYXXqKFm2ygeDgX89clG2hqTmnMJiHrbhRM5s20uDk9Kd5gWj0vtwAe
vKcBB2ddLp9BonZ7o7bSw4AyYG+ZMvzAir7aQVFyv9H/zJYLqu/pReSQ4pEDFIq389wjKKKZ5iex
gMgJTnHXIAX1F6pNKI0ccxMJiADt0sonaOPTM1AhucOSgOSsCVeSNbiXG3uZuvx8SeuHeDBS+LbV
8kVzDZ19j3L0CyI3xzMBpBsHvs5NTiQt6TpivnbNUPixysQp1N3yyjJGGoCT8RADXO1JA7Ib2qNV
djNXvFVpoWBTpY5/ZjcJG4saF067TQyt8A6DhnqXdzIt/o0Ep5lt1TBPJ7y3u7Q0SapWa9Mxtmux
NY0mAmtWmXS+B5wEpSLkfGPag15uc3MofKIGRxM9KiKdziiQPJuquNY05yCdJtvEZPRetK75pXpp
wjQvDZma1oybtN6qMtuzlDK0I/TutYcDfySlozPKqZRfFQG6tHsIQL5Saw+oG0xRfJUvrSGbJhHw
xeHBqWfrGuBc3A4Bzp17O+zSQLaDEUQ5wR9ThQRkI8MuX/w6duvbetZgom4THKQH1ORZ+2CiRshm
39Gzso/90vUq71R2DlsHv3BSU0cV73Ldi7FWu9BN6QUHVRTqnxSoUeLYai26bOijex91HGxNG3TO
YtyUsxzCbyj+EdQmSm6Y4TaxYWt2oA/VHSPXoZlJVjiZ8bSWsy02ZerQei/TJ3rri3YQkEGqo1Mh
zmBrPgyZPw4thWgU0ZSqJ8qDH4qlpm5vUIxhU7sg1zNi2r9YuKb5uuw9+xst0T7bm+E8IrNfGg+v
tpbQRe0NwAhB6RBUtVF5RKm9mOmaWJGqCrYgOStFfaoTeJ5UAbC3hKsMT3a0gAoUVmR4gO2orjyx
mJW7Siljqz/L8snR/aoaNbJ5Zsikely6V/OqGoGZyh/ZQaWb1uEab11Sd+7zCQljiyS93WRVi5MD
bvG0h1jnXrBca45ZInnuZyf0nSy3+605WN5+MEx8Ot4o9lXcZtelmZ+rSBr0AMHFwspz4rOQjuiO
7GpSa3ObZcqGrm0Ns4PtzqZPXfMkPFQjWon+kqY381fkJkEbVZa2o7ah3yE5SSGD4NZlS0ZunauV
5aUXD9WtQEJx2bvN+MlJQ5P4EEueoYFn1Q6zzgeSH2EhX+0E6sVaUKwug2ZpnnhHrR42291Nqxch
ebElmKtDAeVguJv1VDw4q3/BXp0M+uppYMncXVWrzwE2iH4agfh8pYDiXC9EwHSeGx2ZOsNDwUc9
Zh7aga6Q4tOIErBCxY2rAtP5fOZhTrugz4dphq6aDyo2/RwjZjs5qzcDBd0OTzgc9RfjBpQzA+7d
6udIV2eHK9MUAD+bUBjYD3SA+uPijsjW21LtMYyzUUnJ39oSX8DGcXWPIDPGSNKunpIEQnsgKYn7
dUspeFq9J/PqQjFXP0pk4kypV4/KuLpV7BTfissJ7OouQ5lkYBdjasThYr2YXcbV9wLjoL8wPGV8
Hwezws2EPyYzQuPgrp4Zto11YK4+mnp11KRJTYAC+a2X2eq3GVbnzdD27TVKBnkuAM/hpCpTEmVm
CAC06S/Rr9CQN3P3kGPpQZKanC+ryydc/T4k+Ug+pHNZCax2oGF1BlWrR6ibY+xCCU/+tbN6iGg1
tV8EtqJmLSFZs+pv2hfTkb36jwrZyRtCMNSZsbqTpi7CYjMXOmWGSj/GevQxbHEzGWWhs3jwiE3R
FrxOL7YnHQMUMmigiggzL2bYDGfWi1GKt3/jz5oFjM6IMVLNRv+goX6hLNFFHVgjbw6ARmNffLFh
NaSYAsomoIYiIXGSDRtgz92QvWBENLnRDmKB4aFux96vwsT5AhGUNYUd01v19JSZoG0zIqAwyy2x
d2f9BcGJCqC095271MnNy07if+v7d9b3YEVYdv/n1pj/Pf8yfWlfre7//J2/K/xQ6ug4WQjqPRbC
L2X8vxb4WAI8gaBboKP+q/31t3tb/sEaniUxa1VaAGg2/72+B4hn47TWAduZNIwh7/2D9b0h367v
Jc053OCs70HwQVZ5s0XMUmqehpLNYWEkPcLPKGsY3RacjRlgDqrWtuh3dbNc55Wppi3iBCrsHlq/
UK932LGZwUGdGY9hMpAEUJYZakepT9/n3l1J3RRURYgbOY/665J15QZ4yeeVTQvbLql3ZSS7/WLp
UYBokI4aFzE5sNR07tKeghZLPXWZpw7eHTFQF/aaLgQDTqTBiZVaRsmP4h1Z7eQOrvEwuKzas7mh
zOUWREZqs5PuJ74cvfTWrY+eSsJjBQHutpSRfcL//Tn1Gu0xyQvqS03pbmwgqnusRhErPUrhNYiz
K4IGWHbM3c0oom9gJDlJMiA2RmzesJfPdlJmsb84FgnPVPf3epQ9M9sm00aXxIGUOq0R4kNgfDd9
vWsUR49H88a1ZrLuvf6iJ3FuM5gUEQ2BLWK4AOJfbuK5vKNTaJzPFHnQO5cgg8Fq8a/ivFqKc1vU
j2EBpV4Z/QxGKvpMAf24mv02q0M5W7LPED9xo1fV3Zxq6lOWU/6srRiTgKiH3aBTtE1QWDME72cr
DEIPCghE/vUrEDrr8NGyWbdxymPplWnaDiwH/KRO5h8qmjUfjNmi5rlW9gntsYikoPhKc6NBEEhw
jKqvyV5VAMq1U88C8ktlYx6rJYK1OAnR/Ft1HrD0qK9ZsBxCocRGOH1zBVy9fbQzce92SYW2FIyf
0S0YqkLiNBTS+4NsXNCouXjIVa01+IanB7JhaM0WkAUoQa7EPhkOXzW9aUtAqrp100OXu8TAEZPb
ZsYzzYe4UQFK7DtLg2RstbBQkNVYt13ew9cQISBAK3aJW3UNyLhj4sc5b9exmBu5bxsMK8eoNkg/
TBbg+HBMNz04uurSNObhLMLXOuymVnMePHtKzuzC1T/bnLjfwRncFknKTgVtVlWB6G3JILXmRT+b
FshrxwrzKwCetF+eSRJV2l60ZJ09L9KbLnKzBaIflZSicyx1gIRykK9Fatz9b6L//1i8VoYFs+x/
nul3aCCSb19+LOP89Tt/l3H0P/gIxNlAKu1V6MCL46+ZXnh/0N11nVXTgJYBh9W/SzmIIHTqK9Li
C+gm5cF/TfWm/YdDW5iaiw4o26Qm/U+m+rcVT+kifbBsGB1MgxZb4deFnGiadSXqajiY5A/2tHJk
QcwDIXLn9mBJWgFOW55DRMMhJ2OK+z9cq1/UPTnBH+utOILWfjXSELQYMCLewk2bJgKnruZ+Pw3m
GHhL4QZGYuagBJLi8F8ciuIXryEEXBTJXp8oTpvRMAqn3zPlEEJtGhOtRDbvQMKa/+KsuJTScvFH
04xfq70/KPWUMWdEINlYd2eWsDNuKr/tkdf2sze8oxOj2//TBbQ4Jxs1Iiv2t3W4eQR+njtcQJmE
cjMiEQfP4T6ztfOjMoQkxtZplYqg7SXfaPv7S8oY/MXB6WmtoxiR35vz7PFzhFbd98Q32O6KWoyD
kjiq898f5ecx4oBWM9HqALohPOLNUTpwit3YhANOYdttGZtlh/JmbrwxSFcTxzsn9To2Ao8jykp4
wpjwYMrxNlpP+oebBw/MZLNF2ZCWEzr2rP3uWeYzYkMo33lx5pJMtfn9Cf58GQG0mYigUFNQtn27
1gpj+lTCqoYVcgCKKZQ5N0tWwe+Psl6mH1obL+dl2pRthaezmbPWy/zDeeESJrcYpfHeSsZlY2na
OfX+q8Uw0SLohfPOOf3qKv54tDc3DZgzyc1OPsCwnYxNCAQzGgtiC/BZ0q+WNHay7On3J2gykf50
hki6cNOydGZAvpnKljhzMVXy2Bmxa6MJtfMPEUnQR+L1ME1XEQvD5tYDELZtcrv75va6ONWOdRii
tsIKI0dSMeFctZNXf51n5MoLHtKNGfbN3RrsTpxitDWyRr0zMRm/uP/Ek4A+Zs3v4Ut9M+JERw+8
6nmMkolyHxh3yJWoZZwxIB6c5WBHDHctqsmn/MZGGh7CZ115Mz1KgdmDvTYI9UhegRCM3nkWnF9+
Nebn9Ql3+OfNV0tl7mbKyXsMkTFRVLHjJy3BXWSl9kHXRN0DFi0SZyeX8OIK7/9pLtP2vIPZlrE4
Zlk3kk+Z2R15ikQmbSyjDv2wFPQ2zWg5iwazvURrrh0VDU8f2AEAIs9h7UgL/cMwJRqGFBESRpA0
29bWvB0OUsrvyLsxS8ynPms7JDU4fvrQkaCMnLPYzh6GSdBbtBdrs1gq27VsKejO91eV9NShSSAG
LjYt5TnMw3NMCatjoxn3BD9orO2W52yxbntCeQggi8A+uHF/xSeXu9+P1p8fEErOLAx46m2Jz/vN
YCV40Rmcab3pXQxxf4i3idCPRjLfDyqsA8xMxj9+JDmiw2Tt4AJa55vXE4Bs55EU0qzft2FIFpsd
gO2jYGufUwSisyDdx9+f4c/zNmRMZhtUnPSKaEm9Pl4XybHk3vT7dCFV1wTSfYwIlQuE2S7+7w/1
8zClqWUiDKfBpVsvpvwf57ZoYFMzjRVvQTE6gGka41hNg/fOBfzlURD6s0yxLItr+PqECrSiBY5S
Xnduq7eYY6R2AAoorn9/MsbP8xhnA+ZMrM0vxH5vjpMlNGPcmh3wPBuVD4Um3dFFoa3VYeujhI7V
22Lg00eOTq342JrRvrKz5L1pyfppOsX/iW7XgZIKBMl+c/+apiIifPQwP8O4omsk8x2OlX5nT32y
On+VfYSSIYNWr77n1eTdZn067SNHHy8KpeAQZ1X4zh0wf/mdoBFQlMB64bxdcUS2ppE6Z3V78tzK
o946gdQp0ysAW5chxCYCHvAm5A6Pck4U19WwhmPRVDRJJMOA45X599yYqSiK2Vdq+gy2xtw2SV/f
LeWQbOo+cQ5OFE+nciHxXO/fW1z8+gTwx+PKpYZDCef1GAqNVhYLYOm9HS+3Eazt3TDZ0UPMLIZL
0Et9nHX6tvDcnjdWW5yWWH0RiXffta48DnUYbmcMokGsV/IG42t1L8DQK2AIJwsb/W6qowXBXarx
rujzXYtX+Z1XgrHe9tfrCIbFD2fwZnROPR2ZqFqoz2CRPoVKluTozSUhK7rfJy2T/EDFJk31o1VR
TehqOGO/f0CsX44CZAvUqAQeAffNW0kszCWLM3RrRHRP+C1G5ieWVdce4Tq4dPVvVT7OHz3TiL92
RHzRQ9ymlUmNg5Q+UEvdzsRG42Ox8IgVNiZMjeZQb2MOuKc2REJ1Ghnfl9IwmCo9YGJZ4OgppHJN
foT90B4wWOnnmmPkB1VVX9Ac3rkLB4pIQgfSK2le//6Ef166ESlKQALGBoiP7JZeDxoKfh4dUyaE
Js0/luHeG9Pc1xToNGRc1jvrxF9M2y5rYHaetscH62/2SV1O0G/LpLOvo/JZJngLaWWmG3tW8p0j
rZ/0ZiRxJNT/EvuUB7Dk9WkRyTCQvOkwktronujs6COsh1WnvrCbcJYMt5ruavRTXeO93IlfvH1x
r5suMmZeTCy8Xx+6j6BT0llHne8tn8JeXM9ec6vb4XPu9U9sed13XlAva8+fztXBuWAQ2udQo319
QDlq3ZwkDFm24SXeOtY9S2j5S0nh1BrVdz0kIi7JZz9aahY3NmK9sYtaUIzqnafnl4MJ5wVvFvwC
P0m38fyOTjzy/GK57X29pr9g46beaEkVbZ04ff792P3FSxNIKRp2QNt0L97O2DSqwPkPMzd5aVF7
1kZIO1vE7+wRf3l9DSoZjCQuL5KZ19c37YyoMuy627NHbrdinAk2LslApDmsHacO43w0EjasYRAH
qhRB5IZ0FsyjdqaU+94c+fOmXBBKw2qZBBpy6N4+r9NCQkLcZXyZEUldHHnRrmvVxTIu0TYqiBJf
3df72OvpDWeD/s5j9TZShZ2eYF6EA7GqhEiuezPWiFiglFoiG1kMO36qPYqOyHGj/qpLDKfYTG7l
uttq4AMg8aMdxqzc5I6PZYVQBnjmcYbcd5kuxthCOWj2/WBsncjpvv1+ZPxiokGt7LrMMaic6IK8
vmWxJpLFKd1m785huxtsNQZ218iAtXzyziX5xaFwU9ge9j3KcFyd14dKUqPDgu81+16FxbNtLd6N
wi/foqTW/4vTYg2KPdBdS2o/zWo1cum+Fnazhxfb3oD0dXfVsiI72v7L7y/gLyYxjkRZhCUiXsS3
+0ZTIbmqBo4E1CDyQ1o0dwDUSeTQO7XR58IGVRcv70wfv7yU7K8JZXIN25Fv7loU6WUvY6fZL7AN
kcETZJKkhem3utm9cyhcYtyXN7MmKw30ZWueI5r1NyNZZOTN0oZniNgtkCIXLiIqmdielA+Okww6
t+2IQGNNnm8ba5y0HTvHYQ7U7FkFuFSHhwvnqZJHMsPyDyYg2thvwUEMfp3ngKnwfcVf4AdqFxkB
MR2y+1Vf0WH4p5/DKVlbEtAEtobRwSk9Wbq1nDlrpgZpRZ4KKiKgkSpksXHvDiakoRxNhLlLwb+4
ATjb2HyUE8k+392UYkm0qdnBxGek7VghaKusjR+6vDKWY050uLOPiaizA02vjVOh5lnbd0M2dpdO
gdj1wu6HJbxxOyMvd/xZm3bFhEYIO4ItMyL9stGOLmhurzBAx6rS3eA0+R2Rei4AulKrDsZqmN4s
UWtiMI+TD0WH6mEzD3aVHiHvRZgJhgpazpIBNgmKeinb83RkO4nRRdYT4PtukkQFjc4yk2i9hPoZ
pu5Qp+5Q1KZfF866uEqAnH3xILjiLSMjcqsEcto7wvQ0AKV9ly7XQFHGuzKxW8ICtUZ6t3pVEO1G
bEs0HFnEzrtGzDJBfB259QZ7nVLbrkvlfqU0VEEeruU/XTORyjQIgR4IFV6zCIsKE78NRXZDQqCD
cny4oc67G0an/hjWZv6Ya0K/7Ut32oREGhy0Na3HauTVkC+7sul2M0aI29CjiGrHUZAp4qRMO5v8
TGbFLhrGkzUu09YESJpmLhTNwQQJn8IxKCzrm21pUzCSHc53aL29C8k1kHbi7m2pgMlMZP2ldBfP
OnB+T15PXII9LMjuvfGLalySXFAjrLj2DV72D7ruBi4g3GtHFm1gkPdyjedPbeFbGmco3OILa+J+
sFsgWiYJP8zKchDNGAAj8MWCBw6PIcmF2znNBhYV9L9y3hJ+13nqhmzjY9Pb/SZRZEgnKrvKqC7N
k92eiM80faVnTTD3JCemcThuoS0XZ5MV+7S7xHUo7NtCi+fAmES8Q4IOVZW2lo/extwrlq63YZTX
n3EQ6Odl7GHK6RvXB8HSPrtaQwxLP9a+oGC9pwHpHNtcIlsgiuto6Yl57BaPFt48nmiY7cjqNUgr
WB4LfWgeyyQ8eI59lwzLozOHaBh1SaFuCB8L4nZansBCHMfBAySpNaGPW+se22Z46kKLaMyoEthE
bI370ADQSiWx8uwbbpNWG6+bqBW33QB6drK6834JPYCjKxxXQ7/bTPVBWACFEuJYD2Uhxme764fN
kqCrwykwJr1aSO1qSmWxNTf1NgqDKpE9OW0CZprJ4PlY0Kyffa9hH8HLlEmCyKjpE73f7LKZGGUI
enDzZMaRfLMl0Kq+om2qxBn/AQOHBwL0i7kGcok/47nIL8J6DWkttInuUp3ZftIMa0cSFShMzeQ7
7701+mv2SBQ4WBlCQL8QrTdulsoAvqRpLsaDzBNwiPJldLQT5VkdMEXVJIe25UqhKitzX4livI+p
6l+DPiF2oSiz5DilKOwcmTSXxmSKHRbAiZTwhmJcnHT6k6uHrCep79aBp/T8rOYl+7XvROTisogq
0GEOxKF57tw7e8zCZ0lxnwS3kmi5zYuJTy0Cah0Zts9tDSAQzlpnfC6RG/hs0ZwrEqnqTwjcJr+L
u2Xfs2K5FxCKP40dn7No+RwQ0t6cVMV+OplL+whOoftIFW5txMO7oF89MBIwoDSPcSQasFV2tstm
rXn0YJAdUuy0OeSpPtsli959xBlLkoQHpN53Q6fo/UF1PBy5qTnbTMfOFLmg+VCcWcehwTziUUIO
2JXKFiwMRt5DUVf8fA8s60MTTpFCiUpLfyOjVehf6TbmIlgsFrzuOF/HoDad4JnHd5iT803ltYO5
67ic2gd0d5yiV2cyPotMxVd1s/HDaIL/uYjCMLpKBJBxEtrUBdo0cU4SL59KQNXeRtJ8N/amozas
RJqTSzrqVTp19WdKd2ZA4cy5iloe1aCsCrVTwwyHr5rJifc8L7rK83r0tsD8nCseooaHirtLEb45
Zdigrzx8aE/tGLU3tmqN+y7heidpBux7wd8jYi4qoWXLmcbQvKmdtn5y1h0moAhVo3Fu0gTHjpMc
HPTSTHsDlJPWbk41nslzNXb1U7/U7eMYc10VMJivlRGh6VBoSvNNA+zuFFGNQJ3RQ92YOufKVg2h
q2Mlo6sZy3XNepfEkm8qtWy0CLU5WTYYkwmV47nBa7n2J5kCK8dV2tBHj8nMQdAZYmqqUF3WxkLs
nFOFD7UbR5euM1Sf3Qj1GEx8FW9MTYXGhmi77pszYGSKetEQK6iDZ9KG8WwFvx7ga84PQkuZF6Mw
Obx4Jmtdi64GNAvExQqHFXiJTujKtpr82GZAfTY9qXypT4pMeELDxg9gjEIoGE1576eqxoSjeM4p
Y5XdRzDeyzOB7d03L7JJgQZ9czTafh3lAwEe9FxM5y4p4vGDXfWDR1Y8XzJHUXsr+rb+YqWxe6dJ
BW29Lqf4anGLEtISDvjHvFHztXC74YNOINxtst5uEy38uYNj7baxRw6UactOeh6CaBYZ8ZXdcdUE
OLprPdKWZ11VCbRx2ynR2ojw1sQOdGxQn5671sQnViq7Zck+P0idjoyagDaewMh0caAV8fLskYNW
bsOB+JQN9RbUqGCSCcVztQozrZ2qAsWm5oa3dsyWa1MP+AyOxTi6YJQGRpLSmpap17UZacxZ8RWZ
X5WxLQxVXWsWyno6pjn3Wu9EPB5dqxLllhiE5wpJElBuvUiR4E3NM0EVxgc7qid/nDrjO47cYdjy
6DU3zBbquTLTut0SmEZgXZs6w3dTDMrhnqFagqvIZXF5k3d7fcqMdvOCz1Rmrt3KXmc281yC+GrR
3PQhOsmhMevLfoQPCJizuTF6EV2FLhzCXmLbw3lkHZnHZBssgue7JJrnY4NiRyfAWHTM8VW2MvmX
iosnLO+CPfH/sXcmy5EjaZJ+lzkPSgw7cJjDOOArSSfp3HmBMIIM7IABhv3p50Nk1XRGdE/m1L1F
qlJKKkn6CoOZ/qqfRjvZRy2LGIQgdNPO7BkIm947OKTuHJVrsXFRDAdrxUI23DavTWKadM+4cXrn
WEruJGHmp1YO0WYNRHVxzf+lpJRhNEjzm+3H9s6SMCYlRI7QMCfsQ4Pp7HXerw0TTSvMu5brsDPL
GZRdO92xCRl/9jU9G0VsAYivHyAU3JAhIegpRMpZpm3Dsfezc4P+I/pkOGWlbFcLqnMrxlI/Jy5V
eI4JqnESqXYzkeG+hd0VPTiRUR/9KYX71aV0UesVw8YG49zRTrvTMM9FmHJt3oh4bK8hhlSEQat5
w1afLaDP+A8J9cMnInLM3Wq65JQXfA40BjWp0FnSPP5hqmZbwfEPps66mqbMemG/LTazmOpv/rjO
mepul6Asw7StXaZlCRvSIavnFw8S7EVUCVSmSR4cbPehP4Km3qQkpr1x+UD/K9/yEnsV9xzeJFpG
YxZ6TjiBO+N5DbI8V8dcE/i8I03c5qVFuLHv7asyom3DAgp9z/+AbMuw4rFvNIelzo8vveJBejty
73qBjwxhesXLRdaHn/rOs6O64pCm7vME82KPXJqwD2QrtylXK1OdjslN6iHcgAc6RhjnviUiGncD
MYh9RxQy9FLKJ8eBi1HJhI6jHKkwnmfnis2F9ZJZ9r6ypxpEX8YCXGecTmMHz5RPDdGPgZDIyyQt
IJ6lv+BaKK1HCVY/mNjD7rD4ry9NFc+kTdz7mYzPzh7U1Oxc9oUbXMPxlkoR+bUwajICGdPZ2lAP
/oBPO06x+lX0sUg5JxurzFQwEUmkeJCQzYKTrXcdNvRUvH7Q0UUoeKwOHaUTtBBaGnY6ak0WYbx0
qVbuuBR3UHGJJDNjY0Pm9ufSstcy+ZpthjUABcd/izOwSy+eaJcwL03vSs1Y6SKRbBO7yDe52dq3
pbTrOkhGX2doUSzHea4HOnY1bjslzHUuOEpoJUji2yIzEyAF2VJw3bXUoG8KmlRX6M843PhRl72W
kKX3eKYrbjlTzR1rkUgafapNd35kNtdwkUljc2dIKbJoKUHxKR+52FSBttihDxEg4MFT+Q00kfpK
VaPLql/TxMmAh5C/6gCRZPPGUdlBBxf86jMz5Zzz0daUdpfUFAQNTWRB5lYJMfOh01+n2WqPteF+
0xfnC4BP886OtXgvVFmzaMGBdwtb25lDH287ty/vZ4cdSzG3OkNvv1uCGGwTMXkxHQYK7dKTZtaj
FQ6uUO7BzXUMm5Xl1LfaGJN8qGa3vkW+IShrAGQm4VQULEI1KN/3ssyqe6PxynuI+sS8UrIq+ywZ
u89CGdQCAwP8bCKxkFXX+IMNLoCT3Wb1AzlMb3xt2fHwucFY2kFZLLhLrAjcQkJuJUAm37hbop0t
BQ05iP78K7zYxiP7Y06meZlYpzif1Cfc1O5T9bAcAzVT/ZtbK95PLV30LlSm04NLcdcGNt50p5op
esdJziHcilLND+QSgceyJQ3PxjL4mBxzu3oomomFQSXTWO/cGFbjzvJHFA2gMXw9EqNfk+5VUT8k
Tg/fECBl9G7rNr/jgzFuQzcD0hxaleBrVJkzaMVB8Sy3GbZiL6xwabkcYsjgYG+0KnWVLnbHuVFU
g067rxxp4WTzyl9eNHJRR2tEfgwTy5+1vTavW4COCSk8rKn0r7NEWFUI15RNK8xCPiVt4VYXFFMf
vQ/tkOBa7NMVG0GG64fR9zxq35gzZkwavN//eDPtQYv7Dck/nWC6EjjTXH0hRcF5ot7DrYoDs3FU
HqAF8dabulU92PjHqn0B8vp5dRakHDDzibpAHRXo1gBErO86e7EB/3b1gz3iqOAjZN5Kx3Gztoy6
NnpIK0WeXSlcDMO+pFI5uSHBP/wYHLRRXLm2TG4cTU8e83kwKFOqqheK9Nz73PUbeBXSE4/wAtR8
mJDho1ur50UfjEHwHNmV86zTKuLDc+ap0pj/1XYR8Jlw7aL9J3OILsO7OGgdP79UhvpMOb2kG56s
T5vUoL7STGXF3u9byNS9j3d0D+CWWsNCcP1s4Gfhia7Q/05jqjRalOqOHZ1NYiw7CqdFRGmZrQBE
aFK75VK3OHBzE+b+FZS9WEsbIa6UgbFMS3GbDKYImnULWVDv0xHbMZInPaOssilqcWIm3R7Gsge5
AayN0HaePi9LMj6NBknun3rnf4cN/iZsgHC9Yvn/3x7U4+dH8guF65+/8U8Hqq5jJsXjicuTwIHD
d+7/OlDh9v7DMMkTYwxDiEfs/RdLCDyXEHBYCKSzRXNWY+E/o8SWDoQL4ZctkW2Dd/73ogZY9X8V
eTGj4HDlaa3VFJZOc8Gv4jw5oQY+SeSc+YZqx5hmpeaK0pSZc7TH8Ys+88kocxNvkfCd4mFJpe1/
wy/4lTD9fCAlSPBUr81Hx9Gnl9zV0ivmIhPfVMPj1impwiBjuCi/DuF6zt2FjQLRniQex+ZJVA1R
WUJohVle5X6q9sMAVf3sYoBtNmNTeDsOI9WxjGak4KxvgpIsXwgJ0woxcNg7NFvoJpnf3+fY2NtN
JsboujClvCYQ2e1nZ2hOBrjKz0Un4FB23qflKwEFvnb3Arrde1vmIrDs0uH4oT5I7Oi8XlYBTPoG
XZzLnEwHIWtrxwelnatMizjQuMMuIWLdRkFLKmFokQV6vRx2Nlb1fmPATgHHmRgvA92j2HhliK8I
1k6aiMuMieTS9Q1xw0680JzsP032NN9OFbZ+afgv0+Q520HMVEoP5b2Vac3B6lvjTJ96e+w9MwpE
BsisHOrxaDtJeuNrxYffNTYnTc4vNkygq6YkmlbU2vBN5W50nCFA7vJKL74oRWq3S+bpX6v7sgk8
BebPN9KvHivYlv3J9ArOlj4eoozgZ6UXcwArvHfD6BnCuwSIJ69+KdPypdF4aFpymXQk48AMF86G
aVb1FieMCwp07fcCfjJATCoHWwen4NMLtkyMltmRyeP6jXxqBuXs2NlyX476Ij/gA2iA67su1l0w
UBTUDIO5F5xmCKhyaOkpbdfji5Xr+R2g++U2GhMRJAue18SkGmsDgMXmUeh34Exs7a2sQAinTzR9
GB1ixTay+nUyO+YN9ixcPUk03o1t0+4qpabvHd1l1QY/OI2/uSZ/+Mje0DZGS9+XdD9dtwv6AYBU
ZEqiETWU/zH+TDhIBoBm7QOm1Sre0O7jXunSZ++Ydq44j9UsNk7rk4wjMk4uuHGIEBNY7p+JGOCd
4Z5roFXlzczZy01DI06G3ZAY6FtaSeC7Lg3/aihpCNx00uI4PjR1u/PBUqcNT4oOPXlSy6yeYgBX
JWR2I/kBb7/eel7hw9HInevW1j6dxcYakiQAdakT5VjSapACpoVRrIlKBbBe+C84U/PN0LpXMkL0
pgYg2RUYir4NcEp2Rqo73/MmWk7LVA4EVYfE2a+JCvKl3fjq15Z5p+URwX2XkqkeAExMr+k4X9Wj
RkTV86L65Dn5KMMSdDW0XmO5Q1Sut0vjIyk4eFi6yUSHZiN2KTi47r1i7J/RvWqU9YpJWhbl5Or9
OL3SJAcom1RkGXhEMTdOjeV8YxS+wrszIk+1w7wFJpZhnKRVLSW49zRMDUiosdF3iS3YN8HW4gBj
RTeJV7V3jtOEOr21j2muORff7A9tZS63Yy/GoJ7cE/MGwkNZYUzHNCrBLjPGvWPwpiHGQ1bYUMA3
PxAPljelGoxHw2iyd46sTaittPF+bMcjscIkOlbArQj/NCR5ahUAvRY3pattRVWP97HVtGv2PSM9
TicfB8sqAPxPxXSZ0nIrGj+MzVEcl0b/1EfbOUurqY4MAo1jqXpnk+qqDDhzQR7gQ963OEbDKJWP
mitnZk+G2T0sfjJ/EZ2HrKa582HOSuue+HNJuwb9UCRsjCTQUzvfo6TKMAWUz9l86SiT6aenCsDt
rpFVHDhEa24E+6cN9TTj0cezFUaIF29mLZLDzLwq0KYCc5pFx1uYKdt54ya4oMb52pdOQdNmGhMa
FRyr/5FFWn224KldFPV8yBglBb6N+IiXMt42dDaRAhoGnMxKawPJxPDNWOLuui2Li6rrnlpjquTM
tqW9cs2zLZUN4nryljuhp/6tIgvdbLo+WrZW7LT70qrTAJXEC2kGHsLeTawv2rWG7ehO3+m1YujC
mkmLaD7Se8DR8DrRrGZTS3t8kQzGAkuXywWnsx92Zu28Yabg2jAdydjDQ5BL8+mmSnqNBYs+LfR2
6z0vIJJ7LggdPaqq/SJq/WMsYyskRwf7nSXdGGfjAF9HlozWIuTCVJ9CqgOhy/nFZRH6cR3jE4eH
hrzNBc0AOHhtP3TT4X4EwUrG18ZT0ZdqMztVcpcVaq42WhOPz4Kz/sk3G/cUw9PzWEEj/8C6iVjQ
iWvlauaFSPZdT2nMBuJtcYWym1Ob3PeP2WyU63CCLgOH2j5fRzZc4uToe9oln2kRmOiqgHBkRjQO
VbEHa93pdzGUhy3jgDIQXnTNBj/f12iYx4goNxAH5KVRInVxQSW7vkSfjDsIeAY9L0xbovI6tluW
7zEaP5JUyL02COcKIdr9rtPq+a2llPZsq/ZemaX9wHjzScwWdmM/oh98NAFzdNqy93q33za2OzwR
zO9PqDof2ZJ1xyTDC9LkhNiGfs4P/VIwLpm0WJ1SI+q3VhpbFxVX9d2yDhMYwNgDVrp7pDTjDeFz
vOZgPyScdKLhRU9TbQ1E29elTLOTkdq72syaAMvPLRPK50mjzlMwL9ymUBk2LlClR9+L5Z74cXOL
VKHT1CYZHDXRl5fHLIFxkuw95XOESFRxUBi6rxPLGq+otIxfB19xmFKg9OWCbgXZdfnBiPkxKasK
wl7mPlArbu86Pe8oaIkQDjLzZmBV3dJf+h4p9GjwVwweZH0NN2FGs5uuScxbT0WTV6cGfX5LAnTY
4zD3d+mUR+9tP0+4T9P2fdKIYcY+/Op6MIajO2b9rnDU+6izrvii1HcxMcjcistt0ScfWm/PYUuA
dON62XLyfabReVxcTd0VNTsWkOu6JGNf4HjC9YceI9ziKdOc6oFNVX5VNR63epqXqGAfcy+7rakv
2mMHl2f0yl3pmHJPs0R7wyyB0ftka/sks8qdSIz42mXQu22NrD/EUZaiIjMyu2sgYRwTq9B3k9e3
4ZxlAG6s8R10DtB1t7Xlfhz15VaObhbkdquf6qWtdrY3Th+9F3nFRjXMG6JcOTTd0Z5cbZyZ6im7
XqbvFeC+dwevJUx/9VHGfhTyRH6UfdnssrLy62CutPY4K+EFZZZDgKONBH5bk5fZRqeN90ZORk61
JHQxVLwmCVAdP9FgDbSCBaZ36XBMtH2BHJpnt+x7gy4VFMdywN6JSHIHHSP9tLAO0CrObhP+ijhE
piYYS3j2pgMiuek7HP5wauMtfoiWgpMeGEeR31PSAkFRQZu+iiLFUbMyOKXyUb+v9ZsHY4qirVv1
kj7BWeWkc3sVxImmwoa2DlqtwP+8NolYaY69u060xb0ruSFtxjnOGFJ2+nd6HgvyuhMLwmAUgQkP
bxdVC6aLB2+K4A8gZHtJ/Z2o8sBkv6wKv3x0pyTPrVNEYXp+RRGLXz+O88C7hqgzEf2nWped8iZr
mdWaDFJ1d6CtIqPgxU9zN5yTuAo1Wu07DKfz9CUZun2OPs+QPYL9yu/U7xozwN1sDPIYzRF11PqA
K5lRRHrqB6+5aSQ/XSunfjO58kx6N3Y8Ik4V34eYETNyT8lK0NUjp+qzjYR+U6eTd4SnuHAFc5g7
u73zuDCe2zSt7XxahVQRtPBFXpGWGLf24reXdgUeZg7Jaa2U5b0YiQIzB5lj0rBjf7CKzltXAwoP
ocyENUnojTGqklFUmh+ctoC/VNjGlagUqqIAVpKiLW9pcYDZ4szQKF2NxxO5rImKDNYLUE3AmCqV
JUKWrhmbRhR5IHjnLiMOnCAtuvlttKPbOCPOshF0RDxMKNjhkMVpFHQQDG9mGRtB1kE9bSHWNBtc
IE6PjiS9W4+78Np7T30AlkD2yIrWgtNUZtlj7BXdW8fWkzMTTbBztcQPpb2onbe+2WS3s73md5y+
bLqjz1o0jC1i2jRsnV6K45yp5iGKStGFac2P9pB2jrlqq0sXUxQRN3rz3Cat/qozyXmt6vg5Kl1x
bcHCpHarArtoGpJhXOULDMuDuHL9Uj4w1VRVGEWycm8Q8ax76h8+3KVFLZbLBNpHSwQ1Hbgd0iBd
Yot5ClrabV7MxUsmJHiibIz2lFHDF5x73dhzFAI01fbj54AnIJCo28hYsQx5RtUuo/ujDicYIZvW
6ex5w9GDvc5a1R6S7Rm/Lez62PFrMB3beprvGtcjxV75RXppY+YogqB6Q88RbE3laXRCu1irxtxK
j8myZNf4StNjaQJPReflADtRT+UI7Vvh1csTvJrI3uAq48WZM4uGsPP5JWepMPjmjyBmMpcWible
wgKjO5OFobhU6z7JXPhetVTTbfRGYDlfO8gkO1+S6j5tCFmkMxbB/8n5c93I6nZ7bZtsrpmKrWrn
Em/9uRldtFecas1r3Y1eeavT0GRiSnA4jDUwewUjY0UVSZ84SoyMAJzlU5srMd7pFIgfnIT8X1oN
2vzSUTo3PS6jlnF/1ToOvB1TFWW6UHF713AlCK92Gq94S1oPi0TcEBo3lV7TJ/0/S2tQidVp03mJ
J/BKbvNYFOX0/Cf55+4Ph9yfcYL6b9Zq4QkyoTb5G3ZlqDu/u24lLVdZYerjmYyfHWq+AZnAGPhE
1hZ1L4zid6M090NmnMzc3mlWCxRN33pudCP7ZatquM2DtvfpOwK8uP/rJ/ebg/CP5+YQ6cT0TV7n
90xZqQ8NxBxjPEvZnl3JXjE6pMPfFDX8Vw+CYR77rbAwYf7+BhCWnzj0DuM5NUjQ8V9HK3aVW+9+
vpb/liT/TpKkLQ+L9f9bktx/1VSfYmj9+pmyP37+r/+h//E7/xGLX+kivsVc4CfikK/wv2Lx9j8g
buGWcokdOkSo+Vf/IqDwOf9ThjThIDKrIv5OapKQkvFvpeDXxtQ/W01xYcBg4Y8JXK0Yap31C/Wn
eKxv1BUCgVccTC9+G2EPbTrFaITcwmulOQ8tvcLVakXzSv11Zq+26915Bzf1RLuat8VoYBzNsZyP
ajW1VRyOj/5qdGtnIUN3Nb91g9/+mCOC2XWCNa5eTXLaapcj5SIu2k8L3WqmMwusftJL012kVdO2
j90LPBXvblxSIB1deVWN6chf61cXS9NslWZQwr0a+PDZBc1Q3s7KoNxqNfnR+nKkM3C5t1Vkh7U7
ugFEwP7RADQWsC2JjslqGbTwDo6riVB18YtjcRY3VoMh5U/JTbeaDrPVfihWI6LuKPxfqzkRdwHn
leK5x7XYr/bFeTUyljgaaTTkHowdN2xXu2O6Gh/z1QJprmZIoIhMLVeDZLtaJdGnaGCzMG5BKPns
VkOltVor0Y1oRnX7D2PAdolz8MTwqtzB6xhxwGCbW1C7UNl8ticYN0scnB1OToxft9Fq7ey1ZjpI
E5vg5Nb6xV8toN1qBiUquANmdg8ipbzkBPGu08Jr+01GyIbKmr64aSUdeVvDA//Y0Ab4ipiV3pMd
ghquNA43ZsVkXiK7PjSmFj0AWbWvrHxmzKaVNj2XndMwCJHpuQUQ9xr5THDIzvvPU2nm9F/XPV6y
GiNeMvjlVnH7PDZEmO7dceRUXZjMNgtjsA+d6ck3Fyyiw4x1KJ6rvILATi/XXtCUdubGtg4h9QLP
bixkixJneKFMOXuFqW/0OhYYLE3KkBW75gji4lILzlnawuC88Sq32aRFDsBOr8sU0ndNGSYK/c7g
CPLuGow8wymKoSIaWEwzGi4f0H7L7VSm9YNOU9DZdCj5tNahFBP47F3KiCEVuDemaFSV6rsy06Zt
h/fxbrYHGOQdZ8xNH1tU9KSKz28s24NJRyKdVOh+YQvX66MRZvE847z71vZUlWqm2WdBrDre1bbm
Z5JhuuMN1AK8spShMr/QH7GvMRvo+JPIt3Mfiiqe7wx4Wc92D3/+YKuBF9/M8XxxaRagI75eTzKg
J69UbTscfJASttIr+INgc5KGqrG02s5DOSOQlPIt4frbpw63GVLZmHCiKaUn1E264lnqVXrmIMaM
jiqPvY7W/kXX6XQX9bW8/fnMMoAB3g7SJ3++MAz3Pl7QPpi82ewKosS7t1aGl0WJ049inR1XdtU/
qsxC9nPYnQTp+sJ/emeIlXRP3ML5wSLKjKM9sIiEkAPmrWBLS9Onlb3//KaBRuLRgO8N/UafsVCk
7KHpBfHr2xFpGHcUNayBjefrmQmy8TJWq7W6Ky33noZ761jn0XTRGTOHbYtRwoh71zrIgQ+1762K
o8Ia0zJgeu+os+0+OzdJz5WonVtPd+YrGjyNy6q2XMZGK7cJ38gc8qodvfsG28fRLhMcb9HEHxo8
HtGlKAydN9Ee6oUg9uIwiG9iDCKUn/nbn59WOZaAGTkBejS1RVUX6ATDgzrjnZtdy77WG2VFGyD5
SIjIGOmm5/gXuAWi9bLwD2zpbx4uxMBoUN9UtpxVlZwH+FW9ph6Hhs3jYNfvVYrJrnTmwPdujK7H
ahTfJYOAU9UlhzJrf9ijf+WbmCQ6hvSV4V4mZWJoSPadszzHrXJCW0zetYPnGD+rvc1BdRtypojS
WMcu3McYz5igHnTE7AsD2SelZ/rZGVjDc92LQ8eVZqC7BLLTcj6nkx+OUxYqpGuzcqM7nZ3jrT4x
O/DqmBnR6DnJ3qnztbx2sLYzhP6NS9TlwBhLBh0c3CTUWv2ziid0e+OroQrxqklSeZUtvdpWRqkf
TcP+joJ+oML7nttkEeRDbzIqj6M3LTZeleZ9n3t2v0ulyl0xFB0BPeRKrTRnhNWF7bzRGkMgHad+
6E3LCqB7LZ9IV0yQiQSsUaid7KaHKuvlyXfzPdHUJLA5fu7r1EERaWiKzMY5BzOjPzkz5wHm6Md8
msujoLnnMLIIh8LrJVXjaNnC73HILHKn1fVbIxABpqoW13Mu3FPLFx9DNb2J9hC9Cb2koopazF6f
f3DmuMjUc79SA1ueNTbi3cVHGOp5/tiRsf6YZ82k+5KJUWo2XiB6OgwjvLcn6n0QYAda8sLJHKiY
yhaTeTo7z2DB8OZHD02pPmngjVDRvflMvmOEKxPjDqdv2hAzqiMAVEis1XWtO+eCNf+er1W7FU6k
3zGUtLajQWcr43eOGnmVgwsE3MgB2ZBfyobeT4fCcS5rTk5SfvQw18IGoS7M9OFVRNQziJq7vY+9
gWx6/x1azBvcz72Ym+hp1CW4D6DCGxvLJQINYZfWsp8iDjeBw2WI2aOKXylGprxNmWFHgup69PDo
sElgXOnaw8XF9vGUA6NiDwGcjpCDM5/GLhqRt8DeToTrsqeMtuiNpazyS4EN+8LCV5z8lnM+fScR
iRENl5Rjjbtc8btxaW4hvouzS5/kPbNrko9Jw87KXMNqsvXOcpDjeyXm4n00dPPsdOBrbHZYHF1T
johcRazkXYqhNansJoiIAEBynbL4esC9rZ+UEel0xqqFUhm/6Xde3EBuxE753NF+fuvorUeVEh5O
PkSIkVEbazTgZf21a7cW35gKPH6Nbrc24o3cBqe+PtcguU8MawGjNXZJY0sTPfvExy9Y3qhoXVRT
VZvOr7RzF3v2kZ1CvtdF3WzTiZ5hmGY19aXt9KOiEuNWL+PuaWzT8SATt3lxmrV2mLUwxKmC3cYd
qR2wZBoQAT3mJbswjK3aSdQsYFI3mkNNdDaQbZdhP58jrPi6x9MqSGZZxTdXFd5GtdGIFKyJmzaq
WqD7VPI2BhOGfswZ48r2ZiIoRKZ+HxvoIoW3vGVtW8uQMk0yNWPTApLL9U2KHLwrLUHRVJtb+6Ve
bqY0gY+Py35j9HDe7EINd0vOHi/nGM2da/BuZ8bnD02mmFWZufZmdv6ZIh71Na6tWo0zdztfOvGu
LyIJHrmJcbml1NYz5dzAeDBWW/WFO2gN23pituz3MzLhaD+bctpP4xSHylwemKW65yk1wMd6XrYn
tL13cL0EhQ4IeKjjr2aa92bHLQ8Bi1LgNOu3k5imUzroKgAbGh3pQ7lO4+aCPEFNbuRlx3lxUCMz
AvW4rbUk17c4TS8+k4RSv3J7hhEreigp4J7n5ZjF96aTNUDkejXGpAxG6qw3vqbF3BLiBvZ47ot4
xrtE6eF0ZM7gLNc2W5U8yOIyt7ezyoZw8qSB85DC9azYcN/u67B0UgKZKh6S+XuSe5ijN3Q61saB
u+EL9p57TfjDDoF3daH140PkLstWnxd1jjNGUNlgWzd4nV6bxUy3i3QuyCVakC0drEGCFGEBEfa2
caX9TUG5DjKjWr7pSu9uRgaCu1QfvlpUxu1oG8ONxyA8RG2wTtbE6Qc3kbrDe2Zc4wFrLjFblS0D
DALNmvvOKDTaNBRifIxdPGPQbi1Av1F0KrUUFT8TIshpegyGIZ2CCMsTt0pZMCm10j2tgI++1k0b
O7euFpONNk6lT9dA3beaElIvOOaitqi6NCg96lL/NMeLU20zfd30x7i6vgn8i59ubmfMYyrFPl5Z
B9NJyRtl/oOA8yMwFgyLRnyny4/LEgHvXsBZX1sEgu5lUS4vRSuKG5WU3zmAMlKojaZHUu1W21gV
1SHD4O9NWXLX15ry0x2cdc2Kum7XV+mwa3XRvrF9cbYGY75LF9G0yx7oYqaZfUs5TazQYgrzhHDR
hO5M5/XUV+Oz04/9VSPpYVmKwZN0XnTFbV41rk2Izky+kVETEKazdNqVesKtQPhroxRHQxpbR/rK
P71YsHBQ8q5fsD97L13ryrfFLKtvS0IuBMewaWks+S7jbsbK1WO1JozsNWsUrakjxcK49fTlmK6J
JLlmk+o1pZSueSW9I7nkNGuIiYEw5UoZWiLOy5qvUMymJPsZeKrW7BM+wjUHxQz1ZyyK3fOakpr+
yEyZa34K49rwI1kzVe6armrJMhwY8Xzla/JKrRksjL7X6Jgl56zWuzilGO7iNbNlrumtfM1xLWui
y16zXe2a8srWvBdP7ImDXxS6+B92WkYqrPgZEPtv1ef/C4bIxuGvRJ//XXyo/FfN5+dv/MuHZvj/
8F3C6UCBTPGHp+wPyYdkL/haQdKXKDM8iD+V2rn6Pwjm8OOuRZIetyqB438qQDb/ykYoWmk8K8kA
RuK/wbz9iV75j7Dx+nSgMNowNnR2bgLQ7q8KED7pucT/aH2hucuMw9gSmSKkz0JrurDrMmN+zjCV
dzs1m0VJJnW27e9ApGR1rXObaoyd1FbjZk5RApdn5UfYMSmBREt6agVWmhmGlXQozcHVEA+cYc2B
DE1gFv28mCF3JsWmwHWlyzwBcv34lOAaaLdFBpjRC63ZT401+ITuu6fqIm3szcSS4rdsLCYqH3bV
kCn2C7OiCE/7GwTJb9gXZDZCaIa+8lYceJH4CX59d5hD6XWnFvtLqnHwiQbEbsLWn6XdzG+IgLDp
CSY9rcofDRbT+RG4iM9TM5K+5fUgiMXT05++W/+FyP0TIPXnDwwLla+zAqNzOxCBfgcIuJkxQXdt
408dt05+I5me56fF6hukgISbNHIKDZ4kGDcMSL1+k2dU6bhY9GSdf9STmpFH3J5JxakQg8KmT6B+
WQuXJj6KbdctyfKctNRJTVtnyRvnvCy5zo8Rg1J2sxF0LCE//fWL+hWXgRjKm2xjQkHA132Ha+HX
txn/7JRqUHm/BCNy58GuUq2+lEVUL3d//UC/6p3rA4GwWtFj+OlWnNJvrsu5KBviFlP0yd6b/fVW
FlFuYWESXOGT6WbWLSNEG7YspdMFqhcGane45Kld/R0h5Fep/uczQb2Fl0m/BgOB32k+cF9m4U+Z
8zkor8UFKuesgw+Ia841T7HCOOb8u28ydbQeS4lJtMxdUQ2/vsm0cWluXbjm96JvVnWlmSU1Nmw4
l2ge/+ax1uviT19S3mcWLmqWftJ0GH399oEaBFFyut2Mz0mPVWp9GaudPDlGkqPeKeaAwVvMFKrH
2vDXH/B/+iZxAEU55j+GZ69EkF9fpNkWqgW+or5jm+098udu4Q2XyNBS3t2/fqjfiCPrR+j/ZLjC
teEbher262Nlda3nI5mNT0VHGhUmqR9VT4XRsUYFHZU/sbyd/CUSUKpTIPpiaw9JvjxnypXS3GAK
jSY2/VlU+vdZBrTHCpJhrY/IiZV68wFEloVY+NdP+j99MCvXjPED/Awd9OLvC5rO4daYMER+r4BK
8Cxazc+zH4M+a/ZrXZdObYZgDOvu7xhmv+EeebNwSsC6pehLN7DW/75sRRp5R4kl8hsxdd1YAkwB
gIEC15NJKwLdZGdbHLhMcvdjBkcxAUZs29YnGKNNxvBIqG1sQYF79Bd8ow+J3mKzcgy4FHCT/r6Y
zPv98uQJuoB7uEx8D1Tv758thcWyLSk/+5Z4KXMTdPK5W+6UM7V8qZaZk82w95VUzlkzo5SrSVWW
xc2ggtbBYuljypm/8wUssx9MVnlnuP1Z+UJEVwc98eOPBdiKJKsLZ+zYeQUcSLwJrvb/Ye9MmutE
1rz/VTrePRVAMi56c+ajWbIsl7wh5IkZkgSS4dP3L23feEuq26q4+96UQ7bqHEiSJ5/hP4QlO5V+
EyClTaPoqg9wVBzNE8nqxIRoq88yvtBdZtrndNyH+RlVA1KIDUSZhLVwC7yVuo295kFXHFyv83m/
uwyY8Z0MvAJdjom+LODgIenXO17/2EdroGFrqrUtuEbgOTFmNg7+JH+WfSuLZj8Gc7U+rYMI9aNW
oGkf+oK/mTZ4VhBBNlkWtDwzFMWZzmxqkeUltZWQFi86pUbLzbSYnmbpYcGEpfE3+CK5/Gbg5Am/
kgdhXzMgQcFouB+msOYwW7q5IAT3CmGyZV+kMV9t5VPMr68CpjbIdmSjghsRYxn13OE0rZFY111+
XXk0pI4GINpcZgjijRfjjC0o1MUIftZiZB2c5RJkY8ZhaVNP8UcXJTgTncAxDPjUtl4jy/L0+waY
q2bcaoPEbFDsbEiGLKhvN2y/fk5NEKuAPdD0RZE/4I8c4Cck2l6WyKb9/oxOdpbaixzSd0ZfFGHT
GWDw6rMGo8gXvnqWGKhcLKLlntJfq4oN0sTK+ZEc+YVpGrLyAjP6EZq/k8XmGwUg0+LHIhPcODcS
nju3R6A326WNB04tUUJc6/c4SBX1QzP4tLIOheFGBBsJz5B3SjdxzK5JXQAYC9BYEBY/ECQGB3YY
0qGMxIUFGg3fmHrWrGE764LvR70YCPmHqLID1mQNR2DD5yRoNDCFdIVwG9Gnm2kR7JaAbJGbKGh8
zNedSDQjLJwHzHNn4kIU2KtVaG6mdQFDReBbOo+f0kh0Ql/Q4/f4FMi9Hq/CWCCDW/Dkh5CzS6Eg
yyUt3D1/OY1wRoudF2cY22wDWPzL1yXqSnaKWCGInHRATybfFnUembwtoced3/Q4tft/4vXED2iu
LiGXVXixWWPGiqzgOE8jy7lGcFNbHJNTpgIM2j3WJ7UDs0VNaq0fZdTw384BcTPgJToQG0gdV7IM
pO95zxe1rCZ4ZCWJWNEJZV5phhN8qMLYjifh9+SNtNKkI/QjGHKXVcja0HCq9Ax7rr6Gk+vwgZ3q
FddHUT2aXS3yXA07NBJWxz/NEcrYalfYjwgW5bHe4XcRmsiUVXSoDyBTDn4Zp0AgB6wSPOQLsxU2
XarRULjzl2Vm+0c9SlvePq7p3TQkClMboAKAUL/C0WCocEZCEFrkt62DgQFcg2I0T5g2wGIzSuNd
1tY5721j2D4rOnxwUKu+t6bLEh1PrjGxep5Nh95b62O56kBjRQG6QCvjQ1x3idfctH0b41AW2Lk3
MdZULeFmP4i0WDp0f0fElGlWBtGsN4kbMKZIRDH6aYqiCGE2+LpOvoXbEsF24Z5xfKNTmW0Q8c2y
9Kpss9EJb4YZ7xs2T16YkBIO2A7IQ7kg7p1tbLTb2EOU2F2ZXrb0/vi3ztWjcm4QHyRU0vRklXY1
BE3chGbbcsbupp8CEOgYlnUjTwlVcJezAIuKic+KO9tEwZHFZ+dCRkwGfbAHOfGblDD0QDDHTUxc
Km1dz/fxUJiMMPPGlPAkPcje0+WQWUQHzSryLjju0LOhdKfE0p55+t3iX0ZLyk6Pqn7lwrPZGvlq
zwEwxuSAdhxn/SKRR4cN4CMcwHSsMofsADeG7TgH4MEtDmW1EB+WCAz27WwvSsLVXmqfaVg3NNxS
1KpWbWjPmxTLRrl5+VpHYHevf9chRH2zOBN2Hm18LBVRFW50VtDnPo8YFSu5iQC67dAGaZK9h1w1
MLNu5uaBmVVEe6bfIVcM/4MZ+KGts5AXuwAGx+aBd21W8Pe2rnN6cQQZrxVs3DWfTeIctJYJ9wxx
OLQcOH6ssQgVjKQNmWhq835iFMyb60WJHzoM051Q3rg5YXfXxyVg5g22Tkvw2WqmSn2w6xkQseui
UEK7FuDYRdBIXR6CVo/yq6w5Yy5VWlueAdSFYts2Mu8+58TcFWpl01bfoMSsCm85IIcvE9Pr6XaF
QGQbGeehvZTCnyRYdTC0RgYaSluPa8bkR/pGdVkC9ZNWUI1hdMWxuk+iQTvbjmekCPJz1K2wYBut
PAYSc6lNSr+qCSSYFy6VG2+kspbhOXad0fsQADT00AXtsJezcCdHjpGRXcz9o+CzJOlwHjJOsmob
rgAyVuQjqtVWhwS3m/Zy5uWAC4R5/cQEWh5g6KZi55OgrY9p4WYtB18whBf9sozg0z1Y8lvE+OIW
VHQ6MLixYEmjmx2GLsKEfpXCPBIDbuP2tF4mcYMQqTNhJXNI5Ow0w2YIqzXfZonwrTtZtrX3EaUL
+MpQyMJFdvuYifb8OENfGa6tfmisB8/y+vVpaNjVG+QsA/VxDTXAciaZQagMfNlP13lj61AGuxii
Z3lMctAXACi8qG43cdkaJkaomGlEX5y6iBqoRrLV864MhqX7Hhe+QARjxKY5ZKTZ+wNiAEnT+Vhb
lbZfBcektsrgBkCAVZZHqAWktdl3uC4MApxtG8H7Z/jm4/uL2pUYBE59yuVmCgb8P7NvRj9J4Dww
Kmoht09IDf3E/Qko9B+Rf5XS28lkUgmaFzb2OuVp0WZWhSTZxAuj8E9h/wN8LsiglJi1OVZiAgkv
dxeZ9BGIo+Z1yLzARLgaaBChJLfApCeHYqmgrpsbk1N0udLiJCVFFUJz9Pj41XPKDI2PDs9xgS02
wDfyW5P9wUY2lUNYOCtXu3gaf/DjCL0l+BPiVsOlOPKnDXZqDfQa5Nj5hEm/78nsI2gO0j2CTiIL
nmxyN2sbL5MklhURTN7pEnvVhKG8qHvf3mNdHqziBJCqIiWC2yWIKYC+bW6UvISBHkPWWpmAWFcu
Z/QUIX0znXG9HFggwJLm5Iy6aeZKVZqFfPeI8kS7ftCe3/FvbRIDFqUwaxPepd5v8UY69nFh4mTp
4YRdbd3CwdF51ySyd9RLjLoxvxInmmjDAF0FX2BZNlCd3SJsrtK20ByLg5Qml2pkaFIWhixmjYa2
CQbnB+P4pWToXTkG4MR5SN+AiXYCnQa0h/JZfmL4YlKkn+2eoK/NKfX7BPOclnXEat50LIJ4Mlfv
CHBUSG6mCH+1xyWvKTqq0WJhCTOFuYKxZ8ZTnv61EugHQbweJbYd9IeajE9s6yGo0THBsRwoPgmR
2Yo5FDFqlnpO/D8r5dB7+vUYOTAd54nybxweoy7BvPEgisbhGY29Dh1106SlnrK7dSrsJH7WUM6L
8pQxC6unM1iiQD+uoWuyWIDcpvmk1Kjz7CxtqHwOB2WRk4JP7mIK+Sjo2Cw1/To43Bh+q3DYeSXW
jzf4+JlsXuNVr/yTLdNeR3frgBF3jm9SaHM9y+qZ90AIxBUZcJckmY8V3ra8Il3dmYZXU3T8QqI9
k6g5FaVx3jHeQM0nGUENM00MK/Ls9NfpmmmdcmiOKFTwQgkhyQIDgc7ySQ+B2Y8J3FoyaxA6lNrJ
CjV/2fL35rfJStR6N1VRyHHpZFyXu82y0KSGQHWQeNo5Qpqr/fV6lANTqccK8jwPVfUEvvpKMJ1P
P+toSnN18p2wBDlVgy9nm+YLOQGjTiBnPPCqcePmup6cFB+9tOojZ7zgA2pBUju1CCBuR0vXfBdz
e27Bljo3zQqskAuUIBluPqRhnKsXrcZc1Ju+HOVAcAGEJ668yUE9DXdjl31W264pAgsJE+jRdhiB
8Bp5MeklhSfPeVj8dbkUk0v9FITxMuvj7IqufNGZA1N1i8qHyXz61NbkGn0bKe4WUEhJYvC7Io5W
BG70YUaYk+qrSTvBTyk1CwpBiKXPX5Hb6KCiQWOytyJDnyXa6UylPS6mgRTjY7BWAkCVNTmsP9KW
puhG18FkYWpmSI5EX6xMIp/Klv2R9EnKUxtqGrpgyfF/j4Eoab8hR4mhozyx6ibirk5HzXtmvIiU
iKkf2E4Bwgl8kAKxwMdKYnJwguRgvCWY8bL1T07kMOxcyog86terxyTapFaVVcewSxeGuH23G7Tu
zcZoJtM/shKxmC2JlvXU3NrePDcdC7KaittnmMhCTg7KDeWJajmV10FQIjezLkxuj0nWzON9gFZe
f47GGUnvCEE9xLzH0PLID1CC04ROQOstHxN7KCPGx6JrTCbqYmJBnJl+VY1zmZa8pR3CwgQpEv4x
2PZ0rtxqH6faVIG/CosqWc1Ft+tsIEq8ZYvRRopWKl5PR6gE7SiSbHb/lDUNjzR3RnPpI6BDRpEY
zDJo3CNs45XXoaQ5wi+uCzsKTp4JWAOP0cINuezhrIJ6zvuVyUAGEuFFtLOp0JdfkQMnbJPo1k5p
duX7vbV/0zOK6AnGgoFO6P/NOgBxkGjCxmb6MieDqTN1ZlV4h1hYvlXxpsftk0f6/le+bXfSpooo
Tz3TznMjEqfXLchFNtiKDMHwxQ8mM735tTUqhLw4uv7TrwKTTI4rzMCI0dSbzqqbpXLVdCe+5F5i
4hOMMgGsaiZYE7ve/66f3cC/9o8dWschytZuiI/U36dSyKn11VSV4sss6pFCZsyM7M/Wx0KX1xAJ
GTyj92vQEjTGxvMRhhx11UW4CQwudTddCDPZiCl5Tez5FZl/zz4alZoSoQn9njOBOf7ET+9f/t+e
CkANgP6xYyM+AQDc/PtfUNWzwo0wnUL/ZYBQynVwQJmykMOVEur9r/rbngMqjq89lgAxfdXobb+b
NArhFxKolzhDU3I5JUtUTE/OGppXJEhSKNj/cHNvRyjY4mA+4LrQK+iwu2/NyxhigxWnf/8ikZ/j
0wdwoevdmBPZH1IX9Z1ll8Tk+yQTCz9/r9zQVrdEOxTa3r/3t8vM1NT3zSyDManvANB6vcxTM8wa
kpT4TE+C0nHJMrpUQHxNOf/+N71dZYQybe5W2CHfRnPszRiwJDGMBJDFz8DVwvJ6kJU5oPKCSu2E
aIDJGt//wtfqIEwJURqh7cyQ12fCR/vo9a0NBUoH0bSoz0hgmX6yEokJcwRFYO6gtrpqBukMNDSL
t4A+Mk7G9y/gp4z2X99AUi0M5m3IBuBbuHX39RVQJRqkT9h8hma4AIhmlrWWe7oeWVwcf6UtGuoX
Zx7WTiZ+/26KW9ggU17UwYDu03n6tTh14ZsWD63/hbe4xYWBamGtooYjoccE6Segd7AiVLUh0hKt
w8k3h6UGggn1Nkts452NrZDpvyKiRfPImWAbIeJe0qLbRyTz7nDOGS1H664tLZNb9bo3aZelXDSZ
kQHpzHEeyJzcJuyFOeKlVJLLCn816HtSe6JmWbomaSqi4WfG5zomWcZltSCS2H06sf5RWig6k66e
tWmywEQtL95f/r9tuNBDRz+AyRS7uNC83dojlUVm2evyjDunIGdNJbDDdoeAm8kAfres3/9K87a8
euCEWnyEmNEg448ozps9zqBsGbo+mp7jNDA9xhGNvPLaeHeV1o3d21zBxqvikSJqdhKTFFpVba7m
/ct4e+cCHyObyGn0IHnn3vonoYwP08Mdsueypf15AWt2qD+65eSqK7cf/oEv9TaCCJKzUNApCkTE
vNJ/s8kDx05hgvT9Z93JYn3CL9tsi6KQJrN6/77cN680nx6FWDTgXsnkTQj7zbTQWE5WVaPdj4h2
IYSR0L4c0kNKG5VKNy8mTgfEiNeaP0IaNuzL2RfxE6mwryI8uemvt5eUPGZ+LycooPQRVs8k6nlK
hZLh0wZgri0y09aaLdMGiIag5SXUEEXZw2XNdOTRMCS5Oav0OYvwZzWTIkcDyqSqcsDhdWcLjZkF
2lhrp971+4vwZr1ZAxzqhM176oV4eb5dA99Ph7gOkLQYa3TpSu6XUQWqGROk+6f3v0q82c/mmRK8
AgAXAcci9hivA9jUSnqqjpc8osX+87tGOIs3pe5Mqj8S6glBv2bvFSAdVqFBDIjN/fsnpREEzikQ
bBbX90LTz6QWlEQ6t+4TOgoWsFlrxfZNZiivwu0tJ9ybRwqmPZrzlMc5CDbKkt+DP6ZFZohkoSrN
u7NGeCGjONPW5oGvfsG3WD+n4+Gv1oR26IAOO8vPzJMsHLKWaRNqAn+7Q1jUNJZ/j9B4I9m7BTMP
zr0E3z4+cHHqiRbI+0savX58yB4DhHchrtmwz4ThWr5e0o47AJ4qk6+VFuGfhWpQ/XcZj56CMpIe
Pf5sOMB0iaHU5FWyk17SnGq3rJ50mtv6p8AaQ9NUABNdgB/iMdd9TKhf+7tq7tG2ySLtnvK4uK8Z
tX3V0uvlJlBWtmyZ5QS32k/ay8zO+2tOpGylWs+QI7f6QnxamSPri0RBRYdqhazujq5h+WSt1kBx
UM3ZtO1jdedxKpUHr7LEdbgovRvk0u2ZiVdPYH29i6pymRIUcqCd15YTI7wB/SpQEyAg5xQOzbh2
trMTUoWPLufzi8wQXtwkKshoYeBsf3SLpnmcQjE+5bgmg4OyLbQSLPp2z+UY998qS6oPgdf3pEXJ
eCrmsTgwJlgkkHmGy6CP49zajF6tLypUnYYJMucmQj7o0xgFGANEyYgK86Tax7UAK0v6aWHZYFne
1g7se1Rf7C/uMvSfnXD1PmajjzXYHKDxFfY5tLUlv3x/R7wO1mwIxsoEM59UwcOM4y2cBlHqMuz8
tPnG80J+002ach9ULULrgbKDj+9/2esX+teXhQDlzDFPDvc2I0lWj9ROxc03LFxqMEKz/Qiy2u03
dV1ea09gJjjjV3rPiDAs/yEf+9vO/3mbYHUY2RDE38ImRh8htdJT9Teg7hSuopIlgFThAHx7/yZ/
ftL/P4Z/3qUHH4q8L3Y4kN+idIzom6vByqA01PLOiJ++r3iiOfluzqrwAfJK8pD3iSVhxfux3Akt
8+qocx/mWjUA+wKsF9wqeMAXjdWFHzlvEVKgrzg81TXJizs0NcaEg+Pd27pofqBiGF01tGfvNWzM
T3FBnQo7zrGRiCzTW1Eb5pQV1gHdm5JZnDPFNNZUvHwrWqyTi25UByf17Rd7HsR25fn9Qy70BoTH
kpg0gDSIdcE9zn2bEjhW2M9etKzf0OFi8bNcZEe0h6vTvM4veIhUz8KK593opgw9OmUFJw9R5Gb3
/pPxTXR79WQwmzFVHWBAgGOwuF9HPweJcsYHWfgtRcAGPHajSnTZMIPc9UxJhp326vkU1gOw/dyS
NdOetj4hThFfaxlolPnC1LpdnRRcNiLxzCcSBD9z+ulbVVrX+dKEV4tYjo2oxSM90Oq2tXhom4DB
2LJdh5mxS9H2yTaUcfhA2oiW5uTlP5agyG9EiOJ9Saf4lCNUfYvhM5LpbdKPX5YqGz/asGnurQZA
NVwRZzoId5hQGFV5+giGOiu2WYfEA7oMDkYgQ8oIICy6gkEIZ+IHqDOwRbPF++TQ1U6wnTBiFu8v
rlm7t2uLJzblfkA1G75lx6O/yXjNDpNvXe75N1Yniic4ncsCEb+x0TMxGrLvf+Mbv0l2VWjAmJQ4
jiuA4L01Q3OgkyIDIovvCH95F7TNkGJNxsW6pFFZHBhEDER6P1XfpLCrpzydhyuUF+x7S8fi8P61
/PQ6fn37pJqETzdycYRy3oIB1VT7uEU0zfd0ZsBA3Y6EbatWaH1djWFJZ7slHY66hX84+PQKd6jX
I30HHHZHnyTG8KtFOX6n2iD8Mx9gq9H6pYXeWH12XQZ5f+qEmG+CMUvPKdKSHhYLsTuBOXeQSEil
XQNOdyL4evWKJg/cMXkoysG6jgMH3SVaGdZV0KNuv2CZguch/gIoD3F6ozucl1c1Y14ySlFDAKm6
CjIQ6j/McBl6PvnowOzJRfoPgzs356yuhNqoELiMYS05q7Gp7O9EnKNpFoKoQ8oX7bjDEFRVuu3B
PlxPeIL2yHFLXLBZvxbqXhRO6mgHqQvYv83/hEcw/PByF8HnXqNW90875d+8+NQJIK4BzPF83oZk
4TIJLeep/B7Bi0dVGOuEL6A8DO2aR0ZNFX5be+O43FhfFixZ8e8INJpi72+Sf7dhIwNB5uiLYo/e
wOv4A1Kqr/s1rL4ncDVHfFF5IAGOEBVU7mA42CgmP3aqGQ8LCot7GSfzcxYpLdknq/P4Dxfzb17Y
yDO9ZUIHWMu3iN21HjHQmMviexrawQcE5PoHJBktXAdIMjgXx5ux6oYL6TX1uZqFcz00IfOlsBrm
uzzMIgDJzaSvEKUXP0DOd/4m6vLywz9c5d9ShjAA7+rzioOZpqh8s2QaAdM67rzxO13vLv1ofInR
dXI9uPu9rTFh1iUzJchy0S5Sfvsjg1wOaTdBv+YowrZ/8uMqvbLDqfzoKm9kQsIpcFCFqljutAi3
sHOs3/vt/9Q1Hhf5/b//38u3Om+wbKBI+Tr8VSkDMHRM0fy/q2vcfJ/+6/RSyz7L1fd/83/+JlyE
9h80KOBc00BxyVh/62tAtvCNA3RkAy2hr2Kzpf8l++v/QX8PXGxMM8DzfEOS+M228Nw/kMfg1yFb
kP4xTv5P2Bav00ja9IYnCgqbUMJV0N54/Qp7VjCnXYQfN6IG2RZQGkaDQfr0l0W5+3Vs/FUG53VS
/vtLYvgmFGn4wr99NQc4pxKo/XoaS5gTc9hj/BQaL5vSG/bvf9XrXvCvr2JARbfIozX6tyZhWydz
V6RiPc2wnRBWQDSMHC4hfST8GdbIqXaUdQST423iaGn/4ev/tpyMIriIOETrmYf2tsR3qzXyDeLq
RCx5dOvwE3iB3ft3+DrO8eHmK+haYKLIcyPUvX5iCuwMyYnTMVmdHmnIPPWx025H1wnB13bf3/8y
DqpXedDPrwMTFvleQEcBCR824l8nByLtvABYWg9TG6chDL7w22hj+mCln9QXlfY+esnU1Rsv7QYb
anNb1MhHxqva1KWq1a5Hkx9QZUoelxVReR4nFLe2utUxdmccqUiDgWRoNm7nyGlTZ/EGeqB7dota
fHGNjzUTxh+NF1HrqsF2nxaDkMMuc6x3pdWIm6wb453ISrEb0a57WopEXeUBPnoUKqHKdhg71Y9Q
J9JPOUYFm7hW4j5JcVryKbwfjOMDRnOob8HtSW9GjUB7WiPc10ZjB6DW71CMWOH9Run1WMCcFqg+
kBA9tLn3NVije477GtmUqL6Q9vw51UiDxXUR7C2fz6xhGe5KuXbHsvPBdjTOzu+L6TvCit0ZEeVb
uQTWDjaoYppej/upnYKbeRblNsZM58JNxVNoOclFkcFg73oUrXKtvwv8jx9nICy7xUEie4279HEI
vGo7Rii4xTrdhS1+ofOU6NNK12Nf2HN23eCGjH8PndpomS791A7KPaK9w7JNmX/G5wEoDnZvpGGP
XaiRxYW4QXaTh1cSlLR92eAY6xyaWangI2Wv9Skrtbpt4NGXNLtn9xHqgb5EsWM8UZ7D3UexAtOE
zs8uk7pT1y3coL2LggB+iTFbpAZg1LWG7jo1Dug6/LVQ/7bxRirxq9PdjBVU7o7PY253qKrZi3Nl
rWH6mGfdum/y1tkkBgqSdSB9jHt0fF4B8F4lSabu5YqQb636qyRexHO3RsMj6tvlqbMy59pAgE+0
c5DdXwOMCZEROza1eM5KhRJbCWPzUIRiPlGjxvekdMjR0V65XlOrvcOjcOf243LNzF1221hW9oEO
T/fcBgbqmQfAEp3ZB+cUe+NlnpiG4poF5Bf9ARQn4g0J2hOIs6Sfi7HMzvxvn2adXkBX63aznO7l
Un7EJBX/OCDNR69u9CVdmBLmt+6pmNPp3kom5+iK3D5RD1enpR6QUKWxeLm0Nsm4nULUJkOPXHY0
3Aej/2vfi6RbXnoLen3FS3Ol08K6HNLAPYo5RhoOPAk5NFYPhzLpwl1no8dNUSVa3hfLAj2I+iMQ
uGy5MPy256gcsFOJ0viI39l0ORdYdYeo6YD0sbJjr2Ed12WN4IYHUdbDBgdMVxlvRFBNF6ubOVcz
I91DUiDFg2hwsa1LjmcsHV5EIj7Fzrrs6f3aDznIsZOrxeeQ5wpuMv0AoMjbOCErLfL1AiECzJ8S
EMArqi27ZKL11oFb2AZrAfquk/dFl1S7plu/5SnNUoDC5UK/KtXnBDuLvWPZ98hfHoa5xdvHQnu2
xV/zuJZ8bIrV00dFnQ+qpJ/Q8IWfdAAoJ156DduuBSW073HIlKl49H2JBolTquaMj2R/N1pSvBC3
o3NeT4g/OBmNc2Zy+wzMAChAT643SVViOiwSuXxsSdxBZPnr2Zlj9Ixc/1m1U7/Bw9pCVyRpURVP
3B3T46s0wq2YA2BTa5vyPU1p9lS109z0hmBLIx/TE6hjidNs00hdeCqydutqoatZWhHmdOX3ZI6L
7dr1+3B0vRdIlvJLMQp9S2Ozjje440SIZS7BbY7rzhW1VnUOahd5IMQ3d+20Tn9ihiTodxjHFDsu
lmVLot/MGxSyih8xaDdTkduPMOC9e2x6AlS0ABk6FaY/G+w1xDGkI7sHkw/3eg7mbzjCWbdU1EDM
IKKXKiye0PluTnAsW9Duqhq3jjd728IjelRRVyH4GHoI++eIewvG/7c1AojAVewACEf4lQl+Clcl
5rl3iV+cI9SkgFLNDs5Heb1XJNrbUC/5yS09d+8EcXYacxSXQGT4J0xW/NuAed8ps9L0c+Tv6zRf
jtWSsfy0Ij7SaKp3MK+iA4tUPTJ1xpAZ3GmF/GDpfvBw7gumuv40LKX3GVBNdhOoYP3UN4Lmbc5s
sAADdjM6cjgg+crOW8Li5JUY21QBm4zD8wfeNe4m6RRQ3jTpz5yP01kXgpjRzW0YXA5OvbgIYVf9
+Cuv+L8k/x+SfMpWU4X970n+uaryBnvWv+b3v/+nf2nohX+YOQQ4FGbj6NcZobzfOX7s/EGWwLQH
amfskraTP/0rxyf9Z6iIoyDMLi7CGHL8zvFF8EcMGwSHbDN0pzD4j0T1KDPeJnGUm9jwYCQCLoER
o0ny/gL/yIOczofTZxdzhy4Yui6tD/sFYzDZhbglLLPj7bwRWQZZdvgPGudvdEl05KMG06MfcFL0
lZNt1FbBxcoLmOwr3TL9GWx7vkdrqPaOThEu1n0JKPVThzuUv9USbgREmIohgXZ7jdg0iPxNlfgj
Z1Ntr8jKtWNwFUM0JAmc1HpenXXwNk3RxnsEuYUCWlvMVCVTi4UsUy20JyKr+0LcCb/+lJgaohjf
sdWm2ZMZDNZ2ASDiQzcC7nUVM7MFO18H1xO1AjFzfOjxCz2EzMPwZ6i0DVScHsYHWRTL/Qxk40al
Ll1S9NKafTi3wLeKaE79TePbKYLphXyofIm6WDoxo1nb5ZROQXzhSpVfolx6RP6E2Jy1eXvwG1TF
3D7D82qY3NLZzT7OZd4Qup+qGDGRHFroB8fFnTrOPNLGRd767RLvEGoQd6NbqLNuF7Ibx73LgrXf
4cwa7q0F2Y4ZfMCdCK3qRjTTg28D6vOrCg9OOYfZV1z35NFjkLhVgDovnbrGZi+Yuwet0EXdjAA0
rvux924AtQmubVzHK3vad27b3iTwC38UOogPuvTQVPTzaJuqkDZKEH/1E/Q2yACTbWBlkOR6/oP1
2KcYzULTPWu2svIv9EQ2HOIL+6FQvXggu5gvhQynO6g33b0ssy+FC07Hb4Nph+7qJTnhsvPxRNsE
uOiiKCSte5o49YdKlTWmEVV/44oy2w6syDaJy3sFzOXGmstxm/PGfkSnAghA7843C62onZx9gjoz
uZ0FSG9n6yR9hCRFG5WjA4+wommpPZqiQPFJSudS0GS+WOyRIdg83aajV92HuoF6hCJj/BDmvryP
XE/jIpEUCQoY63rjWbiCFBJR1hKbweNqjc2D7bKjw2AcrjhVvEsoDhuphHdA/bq/bmexPmOl4ed7
axiyC6/IHOaQZcX5JbS36yDUHdG+Tg9WN17Si+4v7Cy4BljZoSoYcDJ2bVSAzp2RLm4APG969uBu
trHDHRMDr16HJwtRVXpqDxGKfYckvPQ0hl4gY9BxGou7TKhba6ienEXFu7jyHpDvrfZNJL/2MgzP
ddE+LQKFMAivn+uQTpKBrizbOncvfbhOW0TLLqvlm5UiENQ6gzTaB5+8MUbKbImTk5y0dT1FcbxP
RplC8/KeCYb9rSvr+WBhLEPSmfrnBWm4Jw/KEH7YYQ/bR2FFhrwQfLWLENXjDd5tz1hPdvsxrNWx
QkYR7eiLdcivhnrINt2AtCUqf03C8AidhA1yNvUOO5R6P00yP5RTMW891IQfokRU9zLyU05OlnlB
2Pwcx8F8D2lmPTYc1TsJ0IZMbw6uPaWx7RPTWS1eUu6gaE73kzc8jRCQTxb8pZvJc7KGF6ztvclG
Pc0Cc7LrHKTl75ZkEvXV1Po3tYq+tF3r74NgjR8LRM4OntuU0IPz5G4hf7pFqeel8STZOrXPZs2d
l0BqHzqVsofPPaXy0a4zuVOyci/TqkHF3vXZ0nZaQcH1KiSSs+puIexuspl4V0F4ahmHLJ/XMWaa
lhCf9cgezJd5+QyEGaPJmtrpQ6eQfINSgddMU99CXPKYqMTVKO9SP6F1LZEVP0rXo7qsfG1jjFe0
Z1lqaDh5M1S7Vjbxw1CEPySsmG3qYtw2ZVGFLn/kICCFiTVYkKBhFLD18nqc0Z4fffxyZB5YBwft
hkPkDjUkW7z1CO5ywoTtKauW3vFgijTDRQ1/a+RssbqvpQVuC4JZMdogbCcXiW0VtWiCQio6lSMe
Alezp4L7mQP7g1AUK5tyYuth9qD9P3snVxfZWi/9ZkBF9cvA7s+3ztilWJlYSehhQSzDhw4HenS2
gc9ftHQ+LrolsQ4DPYj0lHTDeclFeptVY/UBs2ARbpS2wmNWQvnYxuuUPcvI6/fa9eqTk6fZS0RX
Ld7g600RlC6Dd5UK5dDx8CSOEutEE17LiPdDaM3sdF5RNiK0k+d59gQjyZ2uB933zDHczja9avTn
V4bI6FfhZDxvvHkdP9mJ6F46ZefPnMmId071eI3oVn2baD/+QXU/0lCrEvEAdEV/QrZivant8Mxg
B6enWgTffGhcOUWk6EbofhqBphitcJgy55pouwV47y67pVLGoSthFQEcZdHTqBf/CneH6ptVIApw
UY8us+1A5tN9QlfoiXMk3kusgw4jLmEW/gkQRLYIlTHUUfk8fy0ZT3kEoxR1trLRd3OIbjiqhZl1
lxcBUAoXJNkzvuvlDfNryjqdDF64deN6RbW3K7/9D3tnst02kmbhV+kXgA+ACAyx5TyIFEUNlrzB
kWUb8zzj6fuDMrPKdmbbXfuqRaVPykpKJID4h3u/K5syvhY9iYsslUzQ65m3J/MpBRYYcLMWeVPe
TqUg7K/ua3dcmDWZPAirlX4qENq+WP3Yf/XcoPzkokvaZFqkqoXmK1/hPRq1Q2VE3SWzeN4sBP7V
N6mP9S1KK8YnghjfHWzhoto5Wl98Uv6Quctx8tp9YTQC+G0YlaQPOGn0Eae3lAs3F801ot+lHRhE
CSmvSPbcc8QCtqZejLiQgOTzk6s1zj/9xVONJxll6PGwMjrN2raJDK+eKvQtWVDOMiP1B16qK8Gp
CWZnBGF0hDTFJlvZvikPRtDYK7vALzt2bQ2JjwvOSYoJT3kl1yWzq6Udmc3aCogsXxh1cWe0dbOq
GS7eoCuE6eSAm1oNTlTsa0ciwUrZIL/EVdSQt+EjG1piocmf4xF07bohXhKZV1ROX20KqBPuLjb9
pv0ZWaZ6dIIsfc39Ot+IgGXfike8h0ugi7Gh9CrmiWjRze9DtlUnNUnnU2dVya4ICqT3pm9NLKjE
KD6zRQuOjWeIJwUqLly4qRjIlqhoF7PczHdEG/LHeGpjFxd7MF4x15bdcmCo8NqpjuDZzCo+Abhv
7iwF/28ZDab+0mIV9Na+3rdcS3rdLlDkGl9UiQJ6zebK1w7Qs7xnkFnZIyxEuwbkEAzHlkEPaHbE
Z6upqkmcg7m1j/z4ok9t+FxmzhnkAhDptFt2rrYG1Ug+09goRC9KP7cQy1a+AnyzQhNh3hJfqqFn
851tCQOtYNneyc/KmUybEJTCf8rk6JBshTEXErAmjHFp1KFONq/vn+vGnNa9OXmMRRPArNJqVlMh
kk2r6+0NghuyEar0axCZbbVE9ux8ZQNfYTYGrjrbBKtHdqzeZ1vmHvouHXQYn+Y0QwtlewrMId77
lFlQNj0LPFlY+ZFk/COjLwXjxGwBvx0MmRYkPFpEf8pJXvqYeBhQQ0sPtnpoafQHXntTEYtEkEls
u0dGv2rp69SI+FMOQCe0epNVZYtVVpXog0w/fq5x9OPeZm4DBze0oHYWhWmvCRabjrFmFIfelsYN
v2FyY8owfPMmmE/IExjhFyXeGiWyfZng98Rw8bFgEcyswMT85ovSuSAiJF9KD6s/FGf/7ZJ/0yVD
FDHFr7rky9csq2maXrMfafN/fuNfmzDJ8sp0keu7jnJnjsm/OmVX/wBqCZuFCZNFsTwxv++U+VeI
zmfNDesqi63PX52y+sAWDAM/6zWhEEL9R+yxP7Yn/9Y9zPsjCSkLHhEFz2xlmRc833XKSSpqBK/6
uLNmU9yqNcB5rqykF2cT17NaK4yWYpmmTMA2PSgUxZlTVXvpIk/aTCXD4GUA3Foxrm8Si3A5y9YQ
lPvtqlJvBRCM294GzUx6pb6SIUYnPOtM2skmrEFiGPR8k52YM4izNrS1g6OoWZgBIOd1FQXTFlBN
/lTVY3UYozI4G6D91yS7kB5mEm6IGtpBma/gZUBpSMt7P66GbKeXinxnfB/O6xQJMtJig+gU7DLC
JsikUPGKss1btUG2C50p/KoZhv/Wk9l7GvieZ2vMo3alNCVvEEuA8DaQp7cLBg41Hky8t6AzeutC
pFVy7ISKbnHMN6eur7Wt4UUTAc4e5ue86YY1bqSY6bofdUuLN2U5cNNSx9tzOGRKy6IKj/yPxBKP
bsXbzPyVBpp8MP2Q2UxsMwcLo2mW/tpUvPMylMahn1R6aTRho9CYCM6ZEuL4Wre6DTyXgCmAGtmB
JWxBKz95S7LcnA3aARCqFDsnzgFfX4+O3WOjZ1ETLWn1P8J+a27aXD7XqIPvDSaT7tZFG8XYTYv8
YpGyaNlmVSuehoQIIwao7jYtfNqPbvK8ExsMVjNCJw45z6YT5tT66tg0cfQGnnUQCHi/1WRcrWVq
XJ3uQrJbtgJWWm6lr19ky0ASnYkpzoZWty8GKTuPFefgLeYBa8k4Y427CQ90OmcgBk26BYMP4Ddh
SK7g4txZOBNOTDc/hjAeVozMY3gn7bjJAEnfj61VrsFkprteJ4aJbo6Uuyi6em2p3+L5dYCqy37v
E+scR8Jdp7Lvl0Gr5ytvAk8PEDX3dpHyrE1rp/E31fdvhqe0TS4l/QIkduPKRe4v6gHZNiIPaNWJ
EmsSWvsVkF+5ArRzl3O1wdZWRzYWAaVzaa+0oH6eUlK6pgHkaWDakE1Hl5+yDqyl31KPGQCCWDcG
2rNEerunvCuvVlIUpxGJ9wExdDkjYsd1ZQzdMpFVcMZ6wXXDZUv0gE1KE+nzBDCCppxbVC9eFnZr
gdm0hivlFABlP5S5v7VlOvrGo+slQ7hhtdoLzmpk7Xa7ivrAD4CpAx6yoXRoym3vTTO2+nurBgAm
F1YZB8aTIbkW1roVhUc0p85d4wZe8HGQU4rK2yAOZkMUGOvMhEx0Xh8kP4to86MSNFiAS4yqW84k
GnaCBglAzyxLsmjf5yYBEUk+Rfw2EcOzbAv1t+ruuxAeyX3D3oqiAvV8JM6xQEb5EsdNNWWrqYsz
h57RQmg5FjbUzo55CU+2NvT9F0Sc9JeMJEI+Hy1PuTwx3tJ8jcgCMT6HA78+th/HXyVR5rrrMhXk
B+zGxpUvbY7M6c2JFUf+C++RartFQt7nAQmhQJCXeXFDC5PZHnWTnlsaUzrM2N5DFrew3fWS8hHx
J+mU3FjG8Mcq/r8n9e9OasPSOTr/73n2KawJdiDaqwi/H2nDO5y/76+RtvvB0JF0IUX8g/bJl/49
0sZANR/Q1r9OaMEf/zqR9Q/cu44xJwpxljuW+5/oU3BG/DS7RjSC8Bh/J+4JxMc/O2JCKNVWXNTx
PKeaTo4fTxvNrJnmcU67K6sJ9F1TWuSF4YvyOZxKli+47WfGu8zHRxo2nBS0JiYY8dhmjqOMMa+W
sWcOlyqU8Yq5NXjeIq4mIM9R2EL+CJ2R06YuzLWAt3uCKqLv+CmJsR4DOcTnDrrJVyfC37gsw3Da
VAGHIYwmYV9Ljdatirxh6/b9cJkcft6CVmXrdNI75NbAnW8jYoWTLy386X1WvAqVMSXROYizVhP7
sR0jAy+C1LJil/D8b6t7w5ta+hSGIsZi1HTX+dL5wrc3vXI082medIbrtPUHRqlxoFkvga5GwOwo
A5vgmGP+dQVjg7LoL6XptMCFfLf30Q5oAclYMVna8D10e0MIXFpKur9UdzcM7RudRzP7/L0h57/p
w/hyngeOymxrlzoQaQ0SJRGIc1SoZ9Q8Jgz8ncJlCmAbRH8sUtvT6Usxan9Op9G/7Rw0NzmnNHxh
4maLhYH86Hlqh0aDTtQPa0IGnG1rT/Dv4ZEhOK/erKjszgRI6vUy1n2xS2xh3E0h2JLe87rnKrlj
95Js0yrVT0btJltXbYoKD/eyS+zyWKX9ppRlcSkDJn9WU6D0bOZDFhWJd9cxcnmMSdZ81gNCj52E
lF1htTnRirH1dd5rXt0aDnaphpIENk1tgswIkUso8RJRxEDqCSBRO2x/mXsTUuAlO9MwkmuQRPEd
CHzEp6B9aOf7kvKttw91nu0HNT44WdUxjQB19tnKDe+axoGzGoQI97Fvp2u9J2PI0ZN6XRcyJdw6
TB7zzs4WpWYEWwQI6s32Y7Y1lVdFF2Jiyle/wxyxHIpRP6vRJaeyiQwNGLPNd416pt9VdQGFriyn
J2EmD5FWmC+27Rf04DJ+Czl1wWVwUyH1kRsv8eQevU+3sEviyhiRfp1ZaK/TAIddcVaNiy7wm1fI
NOtogvRgBOSwxUV/7GRg3SZkIG9EN8FlYJOZ7ypfxvsca+nJyx3jZQDUdDacrEdv1jd7AJnJnhZY
LVuZ1w91m6PzB9O/i9GeH/tgHM4J5KQdEXrWXUGQKVKdIqIJD6IXPlGg5UMrjm0+JRj0s+IcTzJ5
K/zG9uZAAecQVmK6lFbT3aQNtXAaEk25AHnuXMcI7MkClQOPFTGEJ5dh8J2awKgtem6JXYJ3WlvM
OVBzDSpuW7etb9imhB+HWgf2JcaeYVPchSdQeOVDG7c9qb1kcZMflMEHCNVLDvLrqers5gjsTmnr
oXWig04ApLkx0iC9WLry9gUcgm0z6awtQGhvqrKzvlldRVHIUPDjEJkx0wRtTyZFum8s75ToOYmF
Lft+3A/D2sj8vamK42jNifFKLNDWtV/QIaMyiLNkp5MNxB6rYIljEFFDsA51cKAPq2mwy89EpLRH
vexDvGZjCJpc9ndRbpVncPfjLqfUvYPIOj63cMhZBRkd4/XQu0UE02J0Go0luqd0xX2CxJ+J/K5P
GFoVMmLqnLZ5/FiEVbLlY+du0fpyQ/hI8UUwOd5ObjrUi8EjqxI5AKMezJUXxwA6ytB7JHDJZDjg
1pb5DeGI0hYEdbRcyiPGU9N4KIBLnQIvvVBzqrOZm/6z6XL/T5YCPCFGojv0MdRP8Pv1k2pidabE
Me/AeyD2MOpR3QBMTZixDLcJZPmEwQvXSks20mqSKk2XXt8M+5BMw0ORRwRCuDYqrlZkp7Yk5sMR
PGqyJDtqtkXubymNexsmmbnUG42JZGnjfox6Brq95lZYteoo2tVjXX6OWeYNehQfOEvYmpS5iRyI
yMaktpJtyazjwYCWBNykcc5mMyKvAB1CIzTG5WMNi+I8kNZ66upCey3yljhow+ivSZiT3cDd49xk
fT9+GbUc0kvsl9Yuy6z+oPlpt/Vqozt3TSUOZmJmGzcsy6fesurLYI0eyLJu2opwCO442YoXW7X5
ZxeZ9LcxjJtkYTcIk5Tyv/TxEGHemhRypmKDWbrFjUa+IW11s9TyOVFBabW2dwl3pMOsmRoUqWuw
yDCxibKxgrGRBLJ88tqsWSOpz/eulbJytuwoRuxnlFTeXfmRWbdtr6nK08/C991txgrh1JLOfuzA
JS6SYar2gXJ3JLyZyWI0Od8WiWySc4Oh9zZy0/oUG2OzbsF9Hspca05eQ5xWJGO2OonTobLK2o94
RG3CgVRXL2upkSVbi769g9Pj3kzgib7qomXboVqQywvFe3xM+kZ7CALLfilRqWwHCmf8C7UGlJSH
dsHYnzZwjaU2v3ViJIqhjuuwzcjWit1kNIivhxzuNPn7NdGHgoG3xniRMIElGg/3NYZ7vtFD8Srb
Oj9pfmbdu/6cVqAP4qZvlOQxOJqXsZx0hErZaf4ADyUxk9upQRHFkmylotI8tW4TMdnLAcgERFnn
DPkeHbfp1vRYyaZkW7XV7CgjJ9MmKtbmcExi5KpaLgqiN/T6ziGD6q0JoM4sWPtNKxT26t6wooJm
sjaJWa6MB8uLAgkSt5AXZrH0c3jQ1V3iZ0TKBRyyvS5uYJyyRkSup59wK54AwQwH1ZguEcRa+TVo
WTcuAJgSR96UDuP2CFAeweUAGMf6Qsp1cYkBku2iwDR3g7AybPshc2Va/2nrGZXzkVrAfBiYPSCj
R//wzU219iXNXWvjxcUz6dgszyN1JyDKYBLPdXaY1Cn1zuSRx6aliYIDdF0NvwQbhCWWIDh2hAVO
byE7cbLbUPIdzJYo3ZzjDSqOz6Upa5LVYusCcSveGCGHdQvPBp+Oi4ppJVAdRtBfZHsWfluu6rJ6
yvQqve36TuLen3S55bzLNp3EP5k02rjRQsPZmXni3jqGM3AqOOELBZpdLzVkCASnebu2iDxSl2PF
vtmojHiPrhXwHvEvF9zF+FUrOeA3dfSc8rWrx3Wsxf3VrpgFkyvY7219zG6buOy5T4RdcXEo5wuF
b7CWwKpYafNYwQtFMT1QqcL9NPX+vtMT/1GP8+RRmtSA0q8nuUTOQHZ53KjjFNtUK+wS97pTsFTw
9Yi87zjnBFu4nbcP266aVoMvokPUEJmMhtUIMaT5ZMampenXX0XKQljBOWhGw8XKWLo3LLZiQt8Q
sRG0V97ZWi1OUlbjWZWVsQKv6y8bvxwOQdZPa5/C/xnHxDGS9oNv08q2JnvikLFaIuQhjR3jUwje
YFGNCaIyz1aUZKlN+HNn7glKmd1BgViVzD/W0MZeq2D8HDranVuQo6MCkiKTySC1tgz1Zd5k/VYX
2FtjC1kfLcIxTAzSziP/kY9FsApz5RKM53uApIe5OrztZChOtSVfjDkcbegI3sCxlqzi2K2WRZrw
xqCJZQQ20mtD68ILRbgbMUxMClp3E/jZeHDD7hbDm/mEVR6rH2Qfxjc2YUJEOgCZBHhI8hK5L6hS
mkUu063jktkyhZF4GTVz2MIqA1ytXJhwlnNLIPA8/8jiU8bl98rcZw0/yHtIEZvuCs0bD5ZZ6yfG
feGqQ0xD8knFMYcNYh8WjrsZ64ZsTLIs2Wm1aBZztNPgNDjZ42i8tXR+ucgl735iPGWXRYVKoXDq
xXdd6z+4CmZrwvejWkanUFAEI19w9Tgo5sbxu1Ft4MkxCVs33EdpTVunDY53qNDfY2RsY/te6ln5
VlBLZRzZDMF+/eL0t397cVxGuC9cIPZEBPz44lOYVfY4FSGizbx6m3Ce32B6DW7dWMXXX7/UPHL+
6fcECEFPM3e/f8dghCW70iFIeanCLMlDNFxMpRlk2q+/fp15wP63F5KOxMk1k5Ltn70gcT6OsooZ
rhH7PG5wasm93Q7mOsnC5oIkMVY3ncLtzoeevhYOWVU8VfzgVvOIuV/kXsBP9+sf6e8fMYZILOMO
43162p9hUq3O7Kyhy9iXA5NUUHlkSEU9HTQSjNFY6X5QvQ1tx+dsVN4fJt//zo9+Mz9C2kiG7y/m
R/vsS/iavX4/O/rze/6aHckPuBNnB+ucBSMc7p0/R0eu+4HgKLQ2rFjeZY186S81pPHBsZSjw1q1
DPm+yPnXRMn54PCF+dv+FFH+JxMlOesqf7jO2RQZ/BTzksnEQfMzL6pFlxdOwaDtPTENnNRJ8mpF
HjFzeA1YvQQcC91irMcJbpzW9dTQpnFjg/g6YY+CaWsYQAU8Pey+OK2R3k4kaH5SejTmCx8iIION
VktXQ+6xrcym7FNqeWKP2cu8JWPOJgyY7vE0GaS8LeMohSVXKyitoe3eO1WcXCsu6Fu9e03ziu0o
EsKnhojCF5YKRNVMXZJNnNPF8FonTToswJGOE9siKJOrQWWMWwVBD/G6sMv4c8C+Fq18lTIXG80K
oC7IOQIdS3ouD3DOaY4e5sgiulCurMp05TrJXXDBFaUUdaobiW2pAgYJAyPsGxFhDFkjTQhJ2M2Y
wiwpL/K3oi6Kl7zRp3Nbj/qyFUl99FXdv7lpl73IJuSgRLYCSbmPy7uxiPxXk0oOWJWZL1ISAZEi
FEsbjcRyCN0emvWQXywA0kQKu0NZLaBVO1vG8fHZFWCoZUKvXozNaqzzveP0rb8oEQRSylcLWzLf
MEPnYpQ1RVIk0rehTgyEN6l7IYKl2INybO5p2msMgazcZD+KHSRAg0eqNq+KGt9ZRePUHjk/Q28/
1UZ56MCRg1ryLYXHwyqdG1dPTY4VbUyewOC2963EhRC1Rj8t2rgznkMn9p4brRj2Rc/CJWNudNNP
5MqBoLJBDo5y2Q/edDP5RvsRxj1eEgtn0k0PR+sYuG73DawEEGUERVqMoVoGFBFZsi5KBQ8661UJ
T9VwuhPCxQptuM0hXr4Hr9UD2ZN+mGI1wT1Vf4qihJqnp1orCEQS/iVzVWbsOH/Ca1DE4qPppyHz
DotXg0DDoJH4u01bBvJomFBiCS/Ogx2iR/qPkURCs+nKXT8akNWoDqjpo+FFy/zqIPRUfe2r3qkA
uqcYug3Ru+GaYZO6IvGdwJ00QEmfMefZl0AS7rDoXIiwCwUX/E3CtFTIU4nY9PUpXSmroa7F2vDA
5xg/osoLLs4Q1afaGIODU5mdWht5X94QsSRXmj36KRVHlD+4gkWWXwF4X2klXzdykEElRXY+b0SL
c4TxJ4RinHKXPw+kdsgIW6BSkrdnwKlJMmoX6vwjzwxcKItBdWNkX2vY73pyAxB6AANtEj/NLKqn
9PG6SfdYIHViPARWEO3K3r4YboQ4STrTkmkeUmNZqfsh4e7BM9ImLx62pIWRAOddOa1UTDULM19m
aW3dtwBSisUYspdrgDQSqRnqZ4mQ8qaxSJiVJdV9nddkw0LKX8P3xXwlWi5F7perV7OunS1iyePw
Lky020aPLg40PBSL2E5a/V5OdZ9SLTks4s6mUWq7vq2eZBLgLIpdJtDDrIUUiCKhVNunfNZJprNi
Mpm1k9T34x16VBNmOspKGix/7451ctdXorom/R8KTBLThUrWTsEHiXl8kc6KTYN1dRpxf8xaTh1R
ZxcdCrha+1ZoJbxjdJ/kar3YsxLUQhIaRciVAXEvWPzX/Gdm3WiJgjSAcLf3ZlWpMetLURnUtyGS
UzVrT2ly1Bq2onaKJsPb+fPTGrfkx2xWrXqzfjUev1Q1pqqJ99Br9COwQqSuAHf0jV4Hj8O7DhZB
rOuMKGORyJKFkqxRdl+BziuSDpMnBH63dh9FlwaBLWGVwwJqrDMrb1M9Zx/HxDMdHHiks0RX7+Nu
Zb7rdtuhcHdOQHDiOMt62z8Uvmh9y9CoD5Woj80sAx6V221haciVUTPwWYC5QRio4uDAIFOG/HrF
9BIMdX1SQy83NgsBJvryaPNp3+h+ZS70d1HyUOZbfF24yNA0LZsxn87g2dEx1zmzT3cWN5fjqK5i
qmLCFoA03MWzDNpW1RcnZ+VOk2UcJ9zqLJx7N10W1mDMj9kSPbXL5ffgEC+4gsdDMM4svJ5mCbZv
++OZwQybks4Ado7yYalZEh23Cu+sijkHOWX0qeib0cwi8q7SJL3vEs+7s2YJuJzF4BbD5ZXgYyK6
jb3kLBlPBu81qBGRm7Oc3JyF5eEsMbdnsTn04XTZCEbrsxAdghFPfk3/SHgFHs5Zrh5EbJyVzU9q
xs5bj4js6mrKWbJ3GDdinNQGW2ryza697Dz163qWxfeNRCFfIXI884zRbqImREFfBum8dw7wF80C
eyz5gl4Y0T0Y1+BNvivxVV4TIxS3Vy7C5AwTPrlElseaZBbxh7OcH9DcxSGidzUL2/fpLPpPXAGO
vp2NAL3xickvSihDi+/T2S5gzcaBJpfMxd7dBDwOZ2dBh+vJIEpjM747D2hUtsZsRtAQ8R+suh/J
kg6Hvd1wRJI3Ye+1BNbHf31DX/8/IYzIKWcqyv+9Z70G+Zev/7Ovk9fsy/fF8p/f+JciyvhAu2XO
wVfKfvf6/KtaJnIRrMbMHpw9RXMZ/VetbH7gOyi67X8zBf7cvkr+cxLP2buAyvpP6uQ/+H/fN55I
l+fAR7aukmIdf8iPPW5ZsXhMFWMacEeg7MeALJSYMDFycBSRQqb13KfdXIMUONva4jnxLW2v98ys
85YZRUquzKqoZXqnSK25JK3+ZHngDcGhQbPMZe+u2GmKfWU4yVIyhwH2z8zCrZ1zMfscUJpfoqGH
Zi/Sk90nJ5QzWwbOHrQ5i0URiJpF0pHr0FXht1Zvw3PK+7icSdfIPPKS5yDoRJ5M/SLUp2Ou9AtQ
EFBvVf+KjXGOtoXNLVn6VU34rWZdt0rJwFs7uXt2xLAlIqcAV599Q7t86ql4vMEKEB21KPvjE1mR
FxmNR93nb1WRRokcvqLWylc5c0OriRGrGG9Y9p7Lsd7kiZfwqAvER5TTu7By7QVKVM6q2psoPFmF
NeI57pJXR59Ay/v9Va/i0/wONKiNIMkn36ICen7tN9FGJOw/RIq5uCX8keFV9+CL/upmg02Ok434
OlFvKK3U1ghmouJ4nDMe9hM+t6XWQybWQZBLKzwQCmkyoxwebKS0fSGfAxEf/CF5rcroNZ+ss4N1
hOwSBO+SX2hmO+XNeJEJn9Uomk2pCgwA8j3skcEWQN1Z2RktzJw3ygwYonoW6C7kVsE6jFWzpJ3K
j02B7gVAJO9lkL7is2BFgEcDoxRu8Pm1CJAc10xfL32tXxoTe0wwHQ3XT5fA049kxRDZGQffBGzv
tWWEpzgejqjzyGHJFWDCkN8wl+PT5IECJWYDB5QSpAzXvBApvRGiPDndEGFwyMfpqZIloUfW8JDq
1moYs55YIkIlvJweuOvJ0TKHNzefjp3pk9MUVOE5LkEaDfpntxS3Cuf5kiN4M5rNbsLJtCsHYgPY
uYRhQTRFJXZ+ymek6ZCg46ZDAYS+wM5HEMz9HCshDHFQTD/XpMg1i9JM2dzV+lPmG29K9A2VBLrs
xk8OVPsPZdU+yCEBZ89mR7cRb7fp8CA8hpNxyCYmMWfnHAYtWtSQ6Kj5fSec4kx5+0wIcLSxQVkV
oCM3tI4PSIxwnwxs53th07JU444cSppJYzgXplZ8ijx0jGAKxlWled2dsLnsksH3lmMpmfypptuV
ztixWbG6PWFp7n7oNOy8wZisy6lIbzOtGNkSJN0hDcp6aWqJeGuM+tPI6XZjuHExYwrysJQrSpAC
pn9aEtlBJt2r5+TIpf3CpDOOZJk9wa98SgcNFdYka/wuqRkuaUrPMos/VWLslvFAmRYgKyJke1U0
Y7Uu5YDVqrJJ4FqEQ4UM+R0D6JTnRAsuGeqQda/Jp5wYShp9y1p3rfU6ZGP1lmVmy10ZBWv0AwtK
wWhRTMpGfJy2K3PMvYvR4NzxMy7/KTLfcugijIdTZgcdQVSDSdKEk/O5zXk47cRlWGI3WQ2mdG+l
7rSEC3DRjbHz7Gj2uWULsfe66pvWV0dp/w7c+7N+Bho7rBCXicosxsHz8eNTnOEhzs4+zneyAwwk
2Fzi3R/O9LGnyTN+BxrnUPpxtsKrKQ40uOHIh9yf6SSI7VoCB51sB0aVOBIjZtE4M94ED/TvDtPL
H+fQ91CZn2eD/F4ogdGIm8iC58HRj79X7ziDiLwi35lN/Kpm1ML8OI6MnsS4miJ3z5/0za9f8290
mfk1IaIB54W4xz9/fE1fZEDNKRLRv1nB2qq7B4xJyVIDut1rjDnm3zdJpmNV83T79UsL1NY/v7MC
hTNrHwTPxt/ocEXs91M0utmuBmGyinIGGqTMEbFX08XkJJcQ3vrW10OHE67rDhHrHzTH2bz8Yw8N
18fPpmPrg/bAG7VTKiWCvq3Wptsfe7v1Fq6NSDZmQVHm0Smzq01qddch9Z90K0hXLOfPBOqRUZeT
n2WxCHvx4bEvpcvj4de/6T9cQox8cbdRiyL3+hmuaCahSnNTZrvArDcy1y+6mi7pVJW/eUetf3pH
JWEhlFbsEKzZtf39AkH1hjvwRa5VTJF7JKuX0QjlWkcEjmhREbzlQlb3jfQu6caL0+jpXeBzhsrJ
/1Z2PJfnUgWgN8lf5nD0tdpDb9U+aMo+00BvYcc2C6sI06XvB/a2HMzh2bfMcZv6ZkFLCZas1av6
msXD01Bx7LO1kocmdDE02k1+lFn4zQvZTeODnTNA3Hw7aMS1kO3h+u0G8DaHdyF2wQh4j0HB0icp
GyjCAFwVVrPZThcUVmJhmvy3gUl8qizg445BjfXrD+wfnjCk6s7QI2b0JnG3P76Pk6PlJb7YbDf1
qI8oJwaebBZeDjDKYvfr16LC/ttdgGsedDXrAGWZ89e/W/pUDDAdNCrZzoq7K4iWQ5r/7oH5jq37
se5VUNpMBsf8P26Fn14jDAAyJ7qe7XLVFZs6HMyl9CaWPOZbOMHDJBTvEJtypzTzTLxGsHay5KAN
3kcEHp9dG7OMmaLscpNI7IDvccgqnk7FmJ4Q1n+b7F6sHS+Md6xgQXtbol+0+lTfJKG97tziEUb2
nF/l+nu0OAA25qxU8OcQgBQURLMCkCgwL22ZJzQL3Qy/WRmXIKy6UzfEYJl8snzsiALVQCrMyHOZ
oXlednpzzTOTTa+YfsPclf9wx/6JI+Q5jDTU/PFDycwChsqYZjsjoVHo2FUtw6algtdifueAdyCk
3Folo3tOLaTTjG90XI7pbQMm2vVidFI2lMDem0AKkG+OFUF/7qNCrFw20ou4s89eS4hQ61nnAAcG
s2qeREUOf96JxifCfd6mWl8gFb0fBNUhFiN0OtqwjQP9aaQQWxSk0m5F0m8hvFx9y8ZSWs3Oq4IH
X21DNFaajPAkEypjWtOTQj74G9D4P9wknBnz//Cp0L399B71fglpsO+yXe9mK0qcYeH0/DgSJ4VX
+L/5RKCN/f0+cTmFeawR9+H+7Z4sJXY6EzrtrjLrDNBJna9cLzp4nFTK4POZci7JCZEgbAYeU6Q9
P6MEP9kxBWCbewypMzhbYdoxlsNXAUkNViKpW5/rGBBT594mJIyRGUa1P2Rwy0VRvzHeuw4J5hbo
hIv5MvNF/IqEiioV82Y0of5o4QwNubmkXF13ZEpsQE2c39vLSQ5iFVr8RVXFB1tr+A6c5ZvCawHV
kpe1H9zh8t4EeRnE8b6J80PW9g9hQyPpznOmqaTVs6b+oWp8namrWijRPUBfuJRaeGCxjvvSaVeM
ngmx4g8aPjIGuPMFWbTdxpBVvZ5vo3qwzrnTPxAZQgNhxRr3U6Etk5JqSfei01CCyXEK/naFPp+R
7MzK9sobdHhvFRK4vuUNjpLwhJM4XaqBUlwm8jkKumsPE30pcmvXZekBxtNhIt9rUfncwE2THGiK
txjjM9QRHRcmd4fdN6fEsD4FdZ8dYsM6d3WH7bIi+YnGCAFUiJ6zyo+ImM5JI5/NKvzdeWz/w+1N
rYMMG5AJV9TPzMpkFKiJJJ4RFLtvWd1da51zj/El7R239Vx/vbfaJN8SKqeo9N7v+Qz2OnsWgp6j
/2XvzJbjRtIs/SrzAkhz7I6xsbkAArExuFOkqBuYJIrYd8AB+NPPF+rM6qw26ynr+7qrJSkxyYDj
9/Of8x2+jODADm5UQRF1sJNXHAWul7SPWM81cbDO2xFAicEFDQNymKJzAgVKf9JjEtx2A5AqnfJe
nHQWXGivZMr3SWQZnDHFtL0qm3FLDDZbJJHPMLenEuIDkzXgAov3YWa3/EJSxmy/mF8mxQk6WNPT
ILmSBnN1S27+yXHn/ADfZI3zAZhcTwFknS0vdKFjFzUNjSi5/fRGnFlDNz1RX1scy5ziU14iXDLn
F9tbH67T/OT/9X799yb6X2yiLdu7vt//e4Xtrh2m7H/tvpft9E/r6D+/8E+FLfD+cD2XAA4am4vN
x2Sq/3MfTcThD+HQVMS0KX9vpP9TYwv+QAYBz+Ng8xBM3UyHf2ls7h/cyxHE+DL4t8I2/yc6m+P/
860Cbc2/OljAERLBAAb0XzHy8KS60Vt966IJEaX6kFNFPIEgtARZ+fGW4jRi9jWvDzZmeOFDhln9
bnA1BtCXm8dRdcYl4XuPN6T5fUo3Gzg2DXokZYYe7Pks+8XfYZnwbtq5MZ57kg00wqYw4HJpUuRb
e88MHuuXggcC7awFPWd2PcvZsSBDPo5byJ9HjXLfU2UWqMQ+FH2AoM7XIJ2kPAjZrUeU/0zLBnfg
PnlcdH9Pdnzn83MMnbozj/3Y2dwxQBT6QIRowcC8zEmQpf3H7JpYtooOEK4aCpbPzXaLazuNF+IH
qxI/M8PLgUqORpwUBVqL0PrgXt2uTWodjMZt3gIox/jkCd7piiX2OtwP5ebERlpiULcme1/5tWSD
QZrfrj3+/tqEcIeOQXuoDI7bOOdPfoqRvzZNfexKK4hQo5Jw6Tp1RHO7H7ZAkOksdVyzriGTiNLk
iI7WUuHabE8M90plWAmeVCObE/82MwNCa3b9FIh6iafEPwT1fOwcXo0J1ttwg/oYOXYqdlYiDkZe
gBLLtlcs6lukpuu/BO663TTbCXPTnLLhMzwIaPOPmtpae10BTpJDuEHu575rrXGrfRyEVbd3dd/s
MEAZrKp9P+xd7xgkwZkFkIhkib8h14kB8CVvWfiSgBvbjmrceV33lgMXgcLF7WSRD32BC6BPoynV
jiU7m4fVdImEGNuONaNDFIKbiSvTwzp7+LZh+seBWXzr1s656Q152pqkjvBv9bt5HCBdVOkhs2dY
1X3X76rKiMuif2lH71Wu+lJYix+mynP2BgvP2BQ6O/hd/Z0Wkm9FPzkHmk+HaAEVGUOdM849LV4O
LmIKCAN3x2fiyngLvYWPhBzSx6AtoPVd6xGtFN21pBRAScjezkjBMdLNqSfF+21ztAlybrxZjfIH
K/kV/Uh2cZEXpH8b3txaN/ATKSyOcvo3d37aOceMPunYIY8QiYr/rTSHr8Y4wSL1SdB6vByJbm79
AaafE7PSZj9X1LQV28UX5s30FtRJvbflD/wR4rymPnv/zjNe6FBnmpqJ/Oz8Ks+falXKqBk9ERao
aYcuD4YX0ayEeFkEPmlArbtx1LcQjas9u+YltpLM2+sSKKoLtD5uViyck2WIh9wbdCx0WcckY7KI
rm9rl0026V+/8E4mppAIOKI6WlZKrEBZN6MhmIwIG37BSctPEZgOyDvA0l4aLDuXDFEoXF6no1uI
L1vikKUxTPo9Va/3U9b5vFA1RChdNs+lYW/YY2dxNqdxcbEpeMzli1HCK+jkgr+zZqavMNPYGx5a
vtX54sN05R80eMvTIUFg6w59+UcOSw96k6xOqvfx6UgF11vz8+z06LJTrVD4bPG5JpncreB4zp0i
zFV407PAH4j12oNBAPjMGdwneuJ7+u9sDAFEekK9VN7OcVa2+n3wc56qJwA6D4k5s7Bg1S+K3KSs
1vhVO3rbVwPazuRf8oV/fvSbw+JtW9g4TbOnSmGIagI2uy2BUZH5tgxNJ//et+kCekc/E+mljIF6
rrDifo61ZZ4iLtRbbOWttRvwtkci9YbbzfL3c219D/pr9BIDJ0kInAEJdYcgKIKYQgDQi2ZxWJ3+
l4KLQjH4lty5A2YdUZnmOZEVIevKUjHGElwbU9ntABfKY2aL+7ayvnneeCmo4T2N7voql9EP/dyb
IuY87zSLvHkJAgXgYVjAJIGSyIgAK0qpI4qYX+jsvvGdabjrpHXOaQFhLmqr24opCHvzQ4Ufg6Kb
TEY4Tj4pzBWI72hKrp7bgwOvfJe4WxH3y1RdtgpmvrNSJeXaSXAkX4rzPgNdJIMX1jJ4VBr2zx6c
RGpA+v0kK7BXkr+x0foFS0f+QMfzpTB5Ca1GsoblAmqSrEa1H1BzQ1G74OzoIPCmPr+BPnVKB0ww
StkIyxPELkiUYsc613uvyvXrkszzkaX/Rzvj/kLnydBjJkbsZjX2aYPV1a9VcE+VwQMrH3BULM34
xpfbrqcBY3IRz6hBaQuNqgxWdu1ztg1QeU9mZrzNJLPJba0fdt4RyKnm+SSVHjhrclZQSeIdOX/z
c0aM5pAanHKLNMD1Xnk8srLsA7KDS5nsYu+tqrOj1enMQ+oXbwslK3Bv5QsNOzdjiVeqM9JP2+h8
ynqqZG/QV84l1zP3butjt3dqcZadsNiP8CYH9AQ63hu4TNFlYjc/YP000xcnnxJybSmovaA5rtgt
MayvxKba5XVKFOsMKla8sYBMxqevlvcseQIc5T7unetDBgHaHe1jb9EUbkZ+B9rtiz0vje2V4bYN
CBsopy2nN6KFxgJSsjRK3CfbqX0Pn5vC6tlgh1CjH0RFiw4EgI/bFPwR6FGDHob/uJn/e7z+F+O1
yWCJNfK/H69P7fJPY/WfX/DXWE3OlwGCLfQ/WTyZtj2HpOC1lwImJoP3f47U9h9IdzT5OdAwrw5P
hvu/RmrxB7WhmEYh0EuuTHzV//0/P9f/nf4il1LhZW7G//Lf/74aYEX9z/KHuK4GHK4PNsRy0Je/
xfS/yYRQkSfV+Lk8i75eb4yCY3kprfKJ9Ej5AVVZn5bfqCm/unKby98EKgbYd3SQEaeQPxoPoHqA
VUEoUg+OPSWvpcafctNfuVbZlBfpiY4RwFNJg4Ep6n9TsEAhxHBx/NfNnZbHeehYRAwbzIwz+Kbq
Q115Wqqf5Wu2tgWcr9/ArUle4VvNlcM1Yb1iOZmf1JXRVfzGdXm/0V0Aqr0PzADVrwawV8qO4a4I
VvU2sTx7gk0GAIxAZPI5XalgrF5uywqcx5WXV7zrKz3MAXv8BuqfmWwbs0/DtkGMBal7VR9W/6Hz
FGjbdaP4rHDT9Vb7A+phMDjbp18bxmPbFIsKfVr57pRhUSzyG29GRArU2dLazsXKirKIBI4X0FrL
nH3XbM5J6iZj7KokA2Nhp2tky1oexiuiNAxqr3rezCy7x/IGiozE5zFfmBJTHcgzwq86iBZ5e6dr
rid1lmq6rBv6pjhDQBaFrYnAHWYlNr1d47TBB0SVFSoD6RsBgkXBUgzIHVhJ2Z/npCziYjTRVQFd
eig5NMINkBF+Q1AbXqedvHMwnOJcU/78pPy6P9JkSvzUECM22gTgRpDXVYv273XPPQkwFrIS5Jm1
8sMJKu5mRtdU96ZPo3soUw0FhXUpIGnXV1+xPmyhNzuThBPa8vLI9EYcM0n9AN+kl1B+Xi9FjHgK
UT27MpzWHLaY7TEqO8uataHIx+k8wcRnlZat6YOcus+RPwXY+qT7fGdI2MFLWlZOaC+amSB39PSz
GfDNHRMGApJ2a3FSdtPHOtgK+9Q1HqE8llwP3kLtHJA/dx8Y9kALik3uxGwDnMNrbi737BnS4rUX
ZbKqR941RN5ikxa76UBOM3+CDZE91BZ2/OqD365FWCSrh5yf7eo0mTFehB5Iot8Jz6+Tu3TsA+5Y
rcVsNKn3hbIEDISm9SWV/B3JFeJR6WdnXLn8NfQrRJNJGPSYNGa3N1qQYsA7vUix8TzD2iv3I6Bx
Hm97iK6Z/i6lPMVvoEoRcmhjGkLrqJ/MZF9kkL8Nf7Jiyq9oFkrtmqybeWOhWN22wvRZQztPwmEK
WYR70fQERpsY4GCI5roV7/m584bu6lA55CQbOfAJdJpe3BnIQh7D+GxH8AiDfV7o6WwRRY+5Rvgn
CKjLZbZ1vlv6ujz0LoTGsK11f+ON/Xy2irl+2kwGyDCHBX8gjTc9GcH4qDMezJLmei3tL6Yxh14l
yw85tM6uYIoO27wYX4zZqu6qZfWjsQGqlSP2Pw8OEXm4aRgMgxEFlBzzSjIIxatYUkkA00FFmMsH
22leA2eoolTzYBP5OxZT+kRQPIvr1iwY3xroablQboiBWh4H7dXsdmjuA9G4vAjbznYC/OfJbx0d
o0Wog7QK68nrrii6imLejWH75LtOHXsuyiia3jjfuhgt434FLk5QVr/ZleN89WtExKzElLp2Gebe
efJfCAnMN93iVTCB0pEzBZ8dw1DuJsZPockd8+Sn+l6UJNvzJi0etOJsLFMclq12nONsBMVlMSlh
i9MxXfeJpedoamDeLEB9ojQv+7uayO3BH+orrcz6jhREeDDN1X5NatS+oJ/iegQfxGPYZI8LDvA4
YUjC85xW/LQtm+1phIsw+JnnGy8RaStwmPk6rVGGr/mSA/y8L6iv/VDCNWLVlBonrSViITtUcMef
98xC9VfstPIhm1IAgSm//q8FqUXLnY07t1ybe1MxM29VKl7YVFWf4+ZM70CLnGefSMxj32cpgaBe
7KsOlJvSk4S04jC9wfkvY1oAKg7dLJ+fc8duzzIb7e/2yEfatvvlgguhuZVmNx5XwzXvx9Etr3Pe
zFO1bM/sPakPqA0zv+OWjbUUt/GFgHJyFJkLWqEYQcI7kiOzSu/NYCyOeWLkD0Y5+5KVjfTBYdrp
zi4mvP7JlOmzqLpsX5N5uMutKvmSNeA0w7pzMYT8rsrShsovlirH42gl/ciGaP1Rs0fC0tHpF1vZ
8P2SwoeWXuUwhvx+/NKnC7IZDLkLjL9r2ZcnwCy5ffbEjsd8tlJl0YlVcClbeny+3jZlb13f0e+l
0WszyknSkIOpP/JGX78T4IfqnjlE1WYPIM2yUMUBKUxHBZ/KM16mx2nexgKDuW1O01fRexji6NZa
zFJ83Qywrcd29Yf8zcHM2uC6bb2ZN1EpZHGv20xZYWPPdTybXg8hSq113IlVf8hJeXFSbvi4h5wj
OGM/rsJhAI6QZtt8WET9skBUOuTlksZ8SJMTv8pqB+qgerSvUQi3IbeeGt2u94Y8+j30/Xs+/hfz
sW3jpPz/zccvv0jZ/N3Z+edX/DUgX8ddIp8B6UDf9+3ruPsP3Zkp2bZwbjPc/ebg/WNIBv3uYARF
DAayIxycLf8Yki33D2m7MOocwaL9mp/6nwzJpvNbWP7bopvNoOtgOaXc0BRsdqzrFP23KRlMgaHo
YBGnpbeGN2U4fjhWFNavvFe0afRxZiCTrqzYn/xF3o5jp756quifuxYVWQzjeabZDUQpsWGnnY3T
ltheclBUPj/M+MS/z/61csdrRX90ZMLg47oEfh8a393sR8fJS6u+JolMH/T7IK07jHmi/TJWvQWg
wSh1ax9QQYF8yQ6SFvOlWjSDUxmoqQYfz1jn7LVOha/CbhmG/gsF7hPvGr+pK/OMvuPh2LYArcZ+
xrG4zyrH6s6TA5kGeagpIQ6Gq4ULPs5ZXppnv92sV2djSmE5iquL+cNJVuhvlr+5J5gxLt0mJRaE
4iXZDGNWLBRL1e+y1m2/F00iP1KvIECkrXEd+3jI4NfgyRz9XDyzq+McmvgWxkPJDvRGChsG50wH
xU1C76CKlsl3x72ibkfFHFoba822IOuP12YlggnFvLEnmkpWiX4l3fdNwRyTdpod8zF/5lKA2oP5
/ba3mvaIpPpatDlS/bQAu6gDZPrlPzqK0+yNAZOTZIM54cv1tnWGm2yZ57cxxT8/VxyP9Zohr6sA
wST1fk7kSbDCL+8a5E2EUIbdzj6la/m6KjYGG3LUmXvdjxRFKLYJIj9rMCkINUZ9mPmRYg5pQ9en
XWX0AfBJqzlYQfCkdP4K7fCz5Ty/0WPLjaMESpT1flTP03tbj+datc2xnPJu5+f2btU1jCYwZjdd
J0wgKfohS+s25Gr32gkj382D0cYwa355OemV2tPJwxK0XgiqxQDhcN32I6iX21weHOWY4UqDiAUT
cQedeY1SE7XYgUd6AeI73ErQ/TETjGDIyXO6j7QbzgYwaT328keOTnSolZv/gC+8ntdh28hnucYT
b/JriUH6K7GT9t41pmd3ymFw11t1YCLNQypj82NDbP4aOPRCu91cAzYLfSDUcJ04F7L9MFjBPq1d
gvaZERyUt/xq3RLyS4bBOOHsCFl457TwrPkPrl9tpNyGEH46cKkT9bhrW1IoiDlb5GoDnV5wnwQn
CFHXWl9MtxHhUFFGXRFw0w21WyObcHcy3qCACIAxa3HOejzWUB3yT3t2h2/UrkSFiVGgXJxrqWWP
6D9vgqpNVXLV8iaeePSqngJobeAS9pBxFVVmLkKzBGozFEpDQMbCSfWKmBl61eI/V07ZPbB/q6Ea
JVhrERW9PctaGSdcpEaKY+biZfRq3qTC1OkhL1qLpX861BH+Y/42PlilBqI1/aTc0Y5EotQDZkeA
NIqPRRoosn+0U20fPZxkEROg2c7zlDdHpD2AE4eJjxZNU5sn1qjnu6XaZ6S60+wBQ9AymnR7b53n
7HMrRhjKkuAdepoAo3WH6WJ8J9S/8FLPHCjnpqrFTdYENcZx2UVZb1gHYeEC7Uv2zoTIDn7Wckqs
WBwosjdi11Y03nY6DUXX23ESaOAvKW1pltRfaeQIXv28g3tUGBQjlW+WzkVI9r9lA8Vd0Oidu4IW
1t1QWcVNY+QfwJmGXW51+Ws9FFUbep2b3+IUUNBFZ81FmqXXQ18nX/rKKiUgFzu4dE7Vns1gwq9q
qwuzZveE2GI8l87of7dqN9+lJUVtug6I5cwpGJFwWS0rTtpm3W/VBlsnAeg1JdO4S6dpuqvGrMVI
mzf71hDbYbg+tZgKvcdaK3uf9KCKjL5iu4OOCgImj/NtPC6myK4zIkHTXmoZ4mtsHhd7e29mrBKO
qoOfgwWOZHUyKmJLW1FINH31NqrmyOoZMWmpk1OZclfOpm2Hk9lN2OQcJy6MybiBeZntpZrNXSM0
m9R2zcMtlek+cUzOA7nd5Yss77Uh1O1G1zs2l9nHJbJaXH0KHi3fmuPJsVhgBc5KosuSUVBcCffm
cGDow+llT7fwyskTURCM3T3gkzjRLTuBeGMrNbhhai5Ps2QnUcq2jOEzIHrObYBbfD0YWw/AHoRb
1MJoDX0vqH9uXatiQewymk06TEGMcDOuSRFQWmiNL0FesAQkhLXrr2UE49SfIJOl4WB0n2vvf6lz
v+Wiv8x7MXasXLZAR4bDlThrVnRtXONno+w/VKlvqymZb0ya+NiEQAyHIt7cY40TFyCRbdyIDaJJ
PomTxu15NOiWDvvumt2kdTySCA6hIfl3nkvkYKsuOe9675vW6B0N1t04K6dvVluWN26XsA7duJYm
9rJhhivMC5+B8TDmThYtZfk5e1WwXzv9Le34U0sdcJYVG6SrBDgaINeCo78MwMh15sLybRoeuNYm
UabMkYoGqXi5s9z0RPremu5nF/S/iB5X+8plYFCr81YP8LnrcuxfK8kfpQcHtRzu3OcwO3iNRuIf
APmAoo9L9kBXVfEYWG13EtLSF1USu1j88ttcJ4J7L08Xp5R6o0CSF8ZkX4lfTaRSiraLlWzH7OXV
D6vBw1RjFz/NbNj3hfIh2gRGs8fXU19wiLEW3kCpEB39MWYJODUM3NC8+B6WrCzZdPbydRSWfiht
loq8Ta8r18yf14YfWMe3r6ayeOexL6fbaWnkS++7fK0ttufhWv5brUuEfyZ9nNHpHwBsF+8s/Z5d
z1uitkrvHKsdj/YsUzYKWdGhyif8oLM8c74Ebkne0vUIX08ydnTiWWy//ZTftFq2ne7rjbY7xcIl
bS3qBdbG3W38nkOrM9t7RY/PkWs6LJ/Vld+WcgTCLtafRZdM97T1GEWsVKaORTfZ927tKQSlAtwM
C/VJhazBiS5Amrjai/hEiPqpl4GL0iRGEXFqGowYVmdFxAq5EQ+2dK4PasrvFJd4G27+4B26znR5
ZBqMtMdhDLj9zxav+S21n4mfzJE/iQvNDcXXEQvIjybtz9WSJRpfNWu2PrU/2IW4z42XWz9N2vJY
BlM5UoYGyGYy3cBtwrzMwCLDzVp/Cth0lBHM47Nehv6UcHjeQqqFLNZ4D3S43IC8m/yd4nWwHvES
kU9UnvI/EAAB+1mjfx9Mbv6GO8G5NeFM7UAWVrGbY2jqWvhHu6H36xiKY/s02A4XvI0fxd1aWhLb
U0KXkz91cwqlXrKJVuu43ZP7qw4pFDHaYJYJSAwA6Y7vC++qZxwKcAf1AUNi/sZpVr7xipu/IiSJ
57KYuN8Xfn4S7sLEm/TeuW8UJZk59mb2N+SwXlMLbetGGcRbA50NZ3ywPBAZUdcYBkoACQ2EbVav
4N7QALudp4AsazEOj5Nepzch9fzh4u07guUCAlwU0z0lAsOX1nYpsPfHtph2NlDgsnZh3jJdYcgc
prolGEqo8SUFIR5E3JMo/tRBZ2PEqFDpEdx4Hm4C6dR1DL7X+7IkUntf09LIgd7KlTerJG7Ngziw
vd0Gmm9jp3S8O49EKs0zC5aJ1p+fK93AFhmzxritmjV/T2q32Q+JpG2y1mt1opZBXMPmqQwdh2K9
ELmkpqNjBSbJP3pca45XgnPPS81sjDQ3/2jqhk6izCeBM+n0ZmgYSatGAZGbalW/YJfD0yt860DO
trwU7djvWWFkuzbtq6gzdDWG7tC5+8VslsfKcYdh52rU0AK7XKwKc75AmpiJCheAxnz0YauzE9oR
/GJo79c0W90d/RXIFZCDfM9iWKi7LNjoRJxny+rGD8bNXJISLf1+cZ7B+XjlyDG2QYMYxmMRZLQD
LsWm9E21OgaeoMKMK901AzHdjHOUFASS/OjZx4ke+DdLXpMyekk7/ziUPIs/Ak8mO2EQcL4QUEco
4yM8FKQP0mXnWewuYEn4wAozClUvCnTCcQa+/LT2E3cBYuow/bxspyZKO/pl6E4Dn8ndPNn5paP8
PUqs2f+skUd/CppVdIiMMrEhr7uXsQyS/J0w5RzVTkDbCs8jxn2t3R0ea/mrlV169OaaEdycMjY5
CDCvUJYFSV1O5xjIOTKzNervgsH6Ztk6Uofcj6HWiUPLH3vWVj/BpMy7r9nq1E/LYrpnyEBLZNVO
t3Mzkz2+mdV2nJZ4aGFeMx305Qg3jvXoMBTtnUNp987me/wCng+X47oGkYZNEKe86xjO+y1erQGO
XeWfWDMg13Nxf5rSPNgPpbC+u1QkHqnbZXNVcjJVV0ePD4X9kKe22g2tKy92TtFFWI7Z8qMKDHWo
LOfeXrPgQ7BzoDUGy8Yk0Ncsazv2ZoWzBQzihdSVXEPAREvM56bfd8Hqxr8Buw0fSrw0RZ7FS1Jn
MQmKjNuIUX4bmenDll6Uo5HjHTEW3iTN4mGlkdeGNkMYW+QUtr1vEwc9H37tPVurjWoOuhjXsrpd
S4AGbtrYAxO48bv4KPvVdZ5zmyR5zkHbU9TTGjy7Iwc/SLRoI48d6aGi4JGMHS+dZXtkuR/cqRUU
SgFz41hSuoFMLTgwxxZCtTAfJHwSaifHlfbkLv2OnQO0BvgsrPpmL+9Kox+itRZlDKrBCQs45u8p
UV0WLGNT046V1e9GN773tk/Nk5IHh3y8CMGwfdAMNtJ0IfRpu7IWTC6eNDS5cL/WBtz2Bgk9hIJP
e4sGPRPYWaz4bYVWs37tJJeIlAZc3X+w9f46FijwlQWBPaaptmzD1bZjmhKwL+QBzcD56H4vx5XG
VfC9ETOzKaIrtLaKBxDJkCzX/tKyVuDTMvoHU5TU6wxOfqFWhCUArnmxm511lrHqhKJohHm7EMqi
3wr5Z5VjdwpoBIxZEuhjWkjxa2m4okHMU8famebdYvTWI4UxKALdACtwnc4+jTehkKV/Zvm7y7Kt
O0lwNLyADdJguCgedZml+zTvf3BfYxRjS7ntHF3Up2buVBmlatzeFCaEEL3n1rbr5JVR6gVWYB/5
2G9uMs9eritXBsc2OyWYDTHczMawa9T8LTB70robLaWF9doYHHmFcpx95w0yWlxbvmUrWHq7H5od
3YyKnEzivui2BDuhS+um2bJLbjTvYIJHfIHZ8+CZn9RmM/9tTEdN2jXPWWu92xnlqLZqnA808QEU
FaGszqhfV1/an11XGxrXiAT3g+rB8L12c0adW/0kt4kFTZsW5m7qZPJNCYgxQOEUecdgW556DIgt
7mW2dgcEiGXvjsRAGP5rkzvO6h6gvAVPDQcWqQabJj3+9RKfTpshmwyeBNYtosSJ2TBK6jxdueok
O35VnX9b4lS/x5PCYG2WRhtausTK6Fm6amIlsV/Hs8g6qCAkOfkP/F9lIz+t1HpyipbDQ+bZmXai
8ry5vFzhu/yErjhTbm2UKfjW2Ql9v8CBVq1nDQGHR918pSWtiaorfmO2rlpg16QkR/EB+qanrs8E
U15uutfUhRMB6eZI8NZBLceixY6j+m9Yp86ktGguzjsBGdm4TYKRWaeCq1P0/rkz1bRHp/djv/Sq
c+ci//UBqGiaVHHXcYuLEqe/DKl6DIrxQ9CJtpuTzcVzzv7EYRWDMOPDHkbI940pO3B3QUCkseZ+
sZy33HTgciQo68sA/DWtbCp4RZfGeVubx7Xgcja483hqiBygXEysakv3oyMW9DgbAhkuWfIoa7dv
ZWqinE2bvfdLwJ/FZP9IXGU+LxLSobduy0Acr11+uaOvnjn7KMbz3CHyBWvCoUeMEmzlzMRwbnEN
GOgseU4niCjLY+A1t0BPR6CStkM+NV+COfZZ37DLFVl5vlaPm4FuqfXbuu+j2bbv1zzctT9d65+s
BhOQVltpfG+9eriHOG0cC154VGIRsTzKshgufskViZBpke3olTsPhpPGdr1tP5izeLRSrJoYWOV9
u9jJLVmN+aeRe5/pQHkFAEUDOiky9KNeWau6ub9QFpmL5Ytc3fnBsjJH313TbV24+HV7QAWtszCY
7I7uYkK31wYWf+eV+brrLLB7tIBRroePivy4SIw76spc6kR4GbCAUi9b6n5hQnCfe1re92m/TUee
gy32htHkciVfF0inYZc11nPKQioaM/temmPyvV7JYxd1IqmmsKx8V3FJN24Wi6HmUjVIqz0kuhtm
iGnd49NrCf3n3nx2Gs4f0Lh0rlCHTawHkagCt4kWxkxTU2TRcLlhvAPQiYfMa4fXoXP6m74H80RZ
KCbzcKYw5gAYi6Uz58K719L5cLfkrnhR/AHeTvazfpsJpYU8xgCQbQTqjDwn5nB77jBN8unpI9Et
E2GQJmd/DbZnxwsrCKdhTpmYaLgITWuigWKYrpMQp8x7DYb4G0UZkkd7LqZjJzEaYFKDLTVKRzbA
3StFwNNen925mxCfRAnclmuY5DdhBK/0RaYfbpYWODDSJF13aGrb01YSQ4vAQeWx7teNKryRizcV
XeyaV1F3O2V3n/R6NDErgscrpTjUOF3PHUVVO7ebccDlSf+4srp7g17VQF3FHct93TUfxr7FcFL1
Sj6NbOOYeIe0fahYHL4ZgBnOdtajy9Q4SG6HzZjeys4Qd/ivt4PVkc66Mnfsx5EowFMA5LIOqa0K
bij4sn6AkizP0yjVs2Vdg0LwyXlKWzb9rChd2VjMjFlGQGmkidRfIBRAw0UVDO2BDNQdCv/E+yQY
7IoIsrW5+8lbXH7TNRVjE4Vau7UcH3Q6gpvytmuvADLUCwzw9MwmuIwoHd0+q64236HoM6hpbyJ2
gsBE3i0AIZUWef82A7DZLwZv3ZTFKy978m9cdvJYpCO4bWORIkQavRmS1T+pRUxxR3f8pTNpbmKy
N8WlJfb1ZWLLjFl6zetdZmDX8AbM+HY+0UxY9t0dcUN5rDMzjUeluwMMBieyO5i3FPUQRpKkY7+i
3hq8xJbuRTDfXYa2X/bzxPSPnOmj0hjZ05ZR8iODFM8mu4wo7cb6dp6Cn4YyTYitdXL0MmrMoNeZ
t8Qs3cguCCfmvX1qM1M+wLJYT8vmKqJgPrFAj0ZvB5w9Hxq4PejNw3nMINgZg19eqFH+0cjVjFVC
5LuQ2/d0q7MIqD03A0ojKTJJarSyYft/7J3JdttItrVfpdadwwuBLoDBnbAnRUqiLMmWJliS0kbf
93j6/wums0pWVjlv/uOaeGWmkwQJAoE45+z97UctMv0N4qZwXRqzuda40Ldhj/WgrydjnzQFPZsi
ySeDRhuhiuYoVriU5QJyO3tZtCxPEfbTJaXCvJvqEUWRFE1368qCPrBACLTKbaNP70abnJkp5GET
20kB2xa10VGT1WqwGd/QYxXsNIpwIxIseB5sJjuZ+e+6f27McboZAMUtGIU/eo3x1VRyFdJT1gzx
5xWdkhcP+ijCCAYeA5k0q0ZL9VWODXdjiAQrOvhXK4jvZpeg2MKySQ3CYEo4zHyDFsAkY6b6UjZV
fEum0s7XjB0bq3bbz1b/rI2MQQxT+2rq5FnpMzvkEfPctux5UI9u95JBlj4PXXXuCiOdFnqBEmkh
VCEYptoNDCPo87oR7qtcN44QB36zNNmdSOOo0YQDeI8Yg9HoAUjRDjYcXMhmfQknr06rL/8dW/9f
uEQCZSUO7P8s67wCb9S9JdP7yfWPF/2YXLvikyehOMDjRIlpMAT/g9/pfYIgYZHrIj1JLNk7cafp
AR4C/YBpynQcQ+gMk3+IOy8jbcgJHmBP4ejqVR/EnL8Sdwplv343tYZjoaMudamLwCEI4yMfwHTM
sCbLKzj0AlkJPDEhz4MI5o055O02qhDV9fprrA106iqL9CdExMwai77d1VQfW7MS1RYCHRCcd6fx
hwz1vezUvgzMf/5ofDlbp/zCuSZwh/08UB8be8Jg4Tp72RO1cOOhdrqhBwUnMNZ8hkuiKz6zo9Qs
TIY+WBce0FoJdz5Dleb/5ua5ODd4xKp6XU4yk19m5NzXU1gN7dIKGx7ZYdg6NeHr5bxB8aS5q9SO
Df0Gg4DbaCvLaTV3N+DhXVnkntFAEinjupFFgE3nQzj1AfoULYuJsrXTiqBkxv0r5C4MC4Ffege3
7oSChMbrsfbuKxIt627tDa55Owune/AKMhLYarAqePRAMGIMcfWaTZl+Z/kmD/LeqinHI8beE4g4
6uFNj28hPdC5pIsS9fC3F8SlWWf48SvG0cMmr/3H0Q+0bR3N9aFi+7PtOrN5i4DL33iZPa6cuLkS
QUECg9OQmRKNt8IbidNpuvbK98P+MGq4QQiuQ/2eQpq8rixzOuZBiB0qphURkuF3p1nek27yuNYi
yv/VnKThV8P3S7nAAjXA2C+0M6miRFrLcGrWQ9SPx0DOn/UuSPF+Ub6Ps0dJ1QzE2mzcRLNe6yaL
qWdCZu70IudlZ+qRc0fdW971UU5GIB3DW7ufZdgjDRTJCe1YYz7EATuKUWjRzTxXa9SExqby0uF+
0nUCOkIyLUentLdpmuWbUpIpshS10y0bdKLrmbw6APh+STAgYRjmrFOj66QnIPYclqIKnDNnvbpi
h1sTs5fqhwAz+sGjoDuEAoz7ys/19GsJg+e+kKgLq0FIe5l0GprWJpqJlDfGo9nr8jcsDs6GHNWK
aSPfvsYkvkzh9ii3SussOO8oL6oBA02ZlOFLwmW/wJY8LluuNDZ0wXCHKmO4JiSqv7KHplsTbutt
rSpM161G3qsxRCZfqDXvwhaHFA8og81LhIEnrTPpbwZ0YNh8yRn+avMmVNCptvBdShsbcMeLEcRM
c+Jp+kYcoH+qiLVeMeitdyRsg+xtkYk+NcY0ExsvQ7E3eieuV5QnE9P7ltRsRCoGPFYEFzRBjSqT
jBO8ija2ziNslQZpoBgMvnZvj7idF5aWElIDa/XKK21SvkfO476Xc90sMpGGxwAh4hXhTJw9q/Nx
mmFHjJs+3KSTYTNRdH3rLRuswcFIP9T381DmRy9VNPxyrhIyAmOf6hFPpeqccneFLilMQWr5PbP/
1CR5sPWGs8wJW93KpHD2SVs/eOEwv8p+Htf+0Fh7z4mJ7HYmhNyl0IprVsLhqQ9RRC9K15kwkwY0
FVcJ/mayWYecMVzR1PI59yW0eruqR1xhAr/fNUxbaz8KJHULkPES+QiP/+w4McVgXzT1/b4gIdBe
0flAUB6jL77BBcSwqI8C46ZJSY9xauZyCwTbPR2IvElvLG6MLaNTgidR6hUa4kfB9gRDBw14lgPc
1h6hUJ2fZo9+m1d3UWe2xXrE/nLyFclVq1qgrtKE7wrEq7iXBTypFeMSa6UrEqzDNeqtKTlDeL12
fRqMMLyNjIH0GcWRdRVRNphwyGUlgwqWZxZf8puStzhowdBGOGKY75i1c9tEU6p9LU2ksTBH4dca
pkLZygvWNihxzGwsRbutZ7M6TJkYngKX6qZnV3wnFB8XfeoK2YVGA1PRc/ULSLdVTN3Q6+ONHPr6
M+Y6kLsAmMKzsA3jS9FnWFCnka5CUzfBrWVZJeIb2pGgXGTYPBPLx2TQIhvc3taK9esr6m8IFISs
REIPTy39TDQPYsAMT+K8GqIid7zRRsUQtnty3SHdtv131neP+ickFUs6zbOjeRwi8PT5SO66CYTP
jPd1gqW0YiC8Zm0Y97HiGasuMX9w0bHOc5MnkDzJ4ikUy3Smc47wBChybMNHFhdUspwMhU1uICiD
KkW02CMuvWpdx7n8bDvNpZ7Waw1tNakwRi/kugmdt9gE+jm4mI6SajQfYeGW+7iU8pZGqeCo2ZtR
KbgzM0rzZtTKY+yz9M92egwm138bQT95kiAKx9aUpCfToIjk5bokj+h6wge1tQqt5AXzaNzQjg2I
hVfYabsDQG0YnbHKQrb/HfXAInJ17Rk9SXWuDXO8smzG7cuG5sEToZP9W69Q1wmmcwZ2xbhV+5LX
VCGxuUptE6ahhJSNdxJqNtmT4bEpGHvi/DPrK9NVEG7bxCe4FM0srTW+PtJfh6z2zM1Ua1FB4QQy
0YnbNl9XCudtXcjeE0wnpaZWxO+4UfTv9kICd0M5vOTEn4HpvbDCO4UNjxRAHKwkP1f4AuOkv9F0
K7mbdOdzMvr2Nr4QyBkqAivO6YWcmgujHDSTcQOYBdRuGxbPIM/aTduBNYfzze/lX2jnmhnnz6Zd
ZbwnMHRDYdFxM8DclWGdndyqEceG5Yy7SMHUgwtXnX0XY/rUbVHeAvxPXnARPTVYSFf2JEy42LFX
HmLI0KrR7mr4GWCUY1xNScpbAxpiwBLq7TVTw+lsOQLiS9rrJrMcgWEBLYy26RqikzwMxWyK7FNo
FzStCm6xowo4YxAGOrdZUsGbBEVkNLJo1/QrH7X+G/zi6tXFoYz4dtZIFbXQArDBtI16Tfqgh9R6
bq1FPdTz3o0d1c8sOufYZuRxLhh9YioctVlWC4mE71iJ2aanxTqCpz23HHvJ9qT+YsRy0s49djdr
2/HQP3PXUuDSC7D8tQeB4tDHNU8CYqDyapdUnE88rX6IyVBa7L+K1HQ/j+iDAE1KrVHUM+fKrem6
wBkyy61bOGl8AvqVjAToyAzktTvSh/WqO1q28rmiIt4WTgD8L4kSMu9pKoLGk1W+rZoaFxJBUTrd
czHzyKhk2G0jGhG3RgTwG/Ng5N0EnSy/e7luRctUD/R96capvsyLnqRjs3Pw7MMPN9srh1hT+tP/
Lev+T2UdICrzXT2yemlf/vE7qPb6Jfv2v/9zLDpknh+DGX5/1R91nfsJjxjKSgx4F5MdEKIflZ2n
QBgo8WzpOhAokCX/S5FsQpul6GJEi6mP2fo7RTJv6FFuIiE2PAo/72+RMMwPlZ0Q3OBY9rAVUinK
P8G9oqkeSJgT9d7mwnXx9WviTmf8f3L7qNwUVewqoJrUXxtN+vcy9GoGbLl/0OrIPzQ8/2FLSHEs
dCffMgVmttOLFAst+/V7t0QWKUM0ccRPtt5SwIS+EbnWfYMEJY7IXdNHi0nuusxc+vxh5mMMssJx
lRuSGWqFxYis6JqMPkY7O9Yh53OXd+P1u5/s35SQHyhRnAHLonS0OQ2cU1PV1+8V2Wh+awrVstyz
1Rxvcc95W/YsHoODVn0vPvevj/cB7XM5nmfqaNMxXtIB/FCwErurMyJNyv2g1eZiDNJXNj39MvI5
B78+EhfJ+6pdHUmahpCuoHIXaG1+/mYzhoqZp3uK8ZLaz2D5Zidpa1vX9KPPvZFaWzqG/t2vD/pv
vh55NpJ+ARcTYm719+8E7ugjmyFj97kHrQBiSVNwcRRV0l51o11Pi79/NHrRhMaTu+7IjzzBwHOH
KM9iLN/6YBOtVGfzZnQwUt50qXf/62MJBdV712pQ59OT3K2uNHUSey4Qu3dfbUxwqGeJHu2rcEwx
n4XU8quqyuB81QJj5BSONx3l/HFokn43p0iE1lFD0vqvP8efz7CtzAgSbKnHnx+JmAwN5ZR17Bir
LsFrz4O+WZH36d97Tgm8/9cH+/M1ZOtC7YZd8H+W9bHzU1MomwiY4n0p5vlcuHWzwsLQfStJsgj3
UxNhJJO5h7j118f9d18SFqCgUHZoielq3Xp3rpMgJibOKeM9Ga49m3J+zQFH+4CSG5/C3zqWhYYP
n6Hqo/Hzwif6cCwr0kBNhx5BW9TzKwYoqAtKvZ6ugmkwH359rA/r7eVYNng4y3Lh9tkf0bBx1lKj
sHfbzxPoxlXBbuGQRmYvVr8+zgc39u/HgbMJ4ONyuRo/nz+UnU3NUCva+7rdMwoZqCcWQBzR/Pam
/TmMIgZTI6EdEWMexmBrKq3wL/h7H64d9Rlws7LQCQd5PEinnz8DxVlCkHTLZ+gZHzM1rug3zFpw
8s0pOxSBSznrmNNfrOeXU/juNlWHNViCHMd0AcfqH1mSmCfY3fno6UJAKl/q2MkOOHGm6zLOw21t
lkxmWq1A+zhM4GAIHO2mfo9aZvwNs3dVv5X4sg+JnxNmoWvZwY98/phj7fzrX+jffU5lVvLo+3p4
5j9yexMQHAMgT22ng6p6nabOqpd9lVJmoaQbnB28M5plU6xJohRhB54QiRBDZua+v++SwrryWkJs
ye8xr1Vkodw4fVjEqyL0ZL/99Wf981Xr6pxNrFM2OxLn40fVvZxGQDpE+8zTSRpNApd5Y9407frX
x/lw1/PTufiv1OJG7gs3yIdnY6QZnBQ8E2ASivnsRTO5Yyhw7Ku0sezPvz7Wx+X8cjApXYOno03I
lergv19iJrdB5zHGLOdFTdKv6/crptPdktSYBPcqEc0lqqYr0Y3ySctysEuF3f7FiRX6hdT58+Xq
mggNdeID+KHdjw3stC41gzvD38luqKe9vDgFWm80y33QlfNZMx391Q59AJ9Rl6EOLsM44J8TKC4O
BPWrBnDhAb3TdItpFIo2Y6ayXlYQ8qKlkWTozcMGHEJUGXdzavrfe+JVHgm0m0/QECDneVXtKG8r
SqHMta96dPGgtbPBuLuE+jlhSdy7cMUxJD2zW+llpN0jHJzPyFzMDlFl2N9ktd6+pIwCX/Ef+acG
CjkztjH3v2euZpeHPKtw+ObwEnbEO2ELi6lymNDLWu0RigSmUQ7w8CX0fPGG0sZ8GMAlMBNGrQSC
f/St72nfWsMqa8mLWTfIIk6ByZ1t2Swtou6j1y5k8S6awP5OZ9k1CPdh20g5prvBcoi8AGF+6Fjb
AS9Jw+RubH5zZWeswUzJJ2httXuHCZvrjbs/SDZJoUD7zPTJpEQtrHoqnXyayZ5hrOwFJ6le21Do
EuhlmxYQS4VdlFGq3XuFOZ14zqSPVTUNN5fT6ztDuzbyUD+XJpnoB9BhKTIqETjEAutZeEoCWGUg
3JUoHF8jqxWUfsBHMyuUK0btOS9gt+NiQfC2TFOIaRhHOHeT7UbNstb1EEx9ZH3pasQkMLj0/NZM
MBbgeuZ9iIUFF9cS19NUMnqtdW/IF35dT8HWmz0FrLF5KJATZT64eY8QRjM4t5lpRK9pkJGZjczz
hTaTllLhN2mNgCibz/ZAo2vZJvV4q/fVeBNNVh+upCWi59RpWZrIYnkUk26la1Ndh9lQ+AcXMjp6
pNBtAcchC2NgkhXzJu9TriWZtfMpGCZMFz6l17RoGYifEYoyOJoB80GpbTBtx3wBusDxMJP5zAW2
JkeofAlVdjhwcK5eO7HG29qH+bHrQioGpvjaPQGcnDA9sKYTMov4QDLw2ptp1I21Nd4Q6ArwKKbb
D/S7WEMYgrevFfU5aMMISwJhnAxPrCVIigj5LFGdwsznQ1fpzs5UQZ5BK9eFivasVMgnJs1k6avg
z2yW2yQiCrTK/XGrq3hQVwWFloyMdbSPjIEIEdVVnCgOVWMpHCJGPRU2al1yRzmrxqNHFmmkQklj
4W3CEFwEwI/iwLyOaYtGflWSEWdaqWDTNCHiFDNDupp65BqGCkBtSUKtmTmdSB67QYpNgEdvjqte
BafywDE3dhU9OD6hslNDvGoKVx2NnL0sVfRq4mX6MlFxrOGsOytPRbRGXnjXhNOrVxovZUeIK3p9
czU5UBUMek57TXe/VirbZ4H0BPnl6PJU60rjOSMddgb1jvMiug5VcCxy8Pu+96+KXAZfWyQC69Ca
iJlNMxZgS+2RMHRcO5FpIiRuqrOAi3vQeiRc8+wcUU9PBNhaP/JsWURIt4WcUe4mUSBMyf3eR/ms
onAF8QNi4ZM3fuzslA9UpJBX6fca8wNSOHMzDqmP7ag3vCsYGNUNGyUrXA2OGpyh0Xqoyyl4oGU5
fJ4KFdVbNCUSDbhn0ymRKBv8zJEbK2nd3+IsqvcjZNM9zeKMg7KLPtWBfufaw4CxF9+iOXfdWj1/
oD0gYA2XUVllt01LU1Byp6V7RpZsBYyk8Jc1OcRBgiw4T3KyiZ1LTLGFiTCwfJ4IMvDkrowpfTqu
P5SHZBx7s06va+hp6dalkd00evsImapaCQZt19YlKjkgeRCe3yVCmZkmnAmVq5yrhGW9G5uNI7vg
SxsHw5XZoTRSiczx0Olg2xBcPZvxCH3dvsQ396yT+9yrwwOQA7Qzhkp6nvuMCzNm70CJkGrndKrl
Opvqr7lKidaztn/qLNSOrTWCCnFyYdxjf5NfxkvItG6TNz11qLv8omM/lo/VrkSddj1qlXOuVVa1
WRTlUmvJr6aC9nbeiNwKIXFXfysN112XqOcPVWueZEYKtncJxLY8caSPnLOFIS27kym52ZcIbYyj
JsW/CtYWYS3utQi2nGixVvCjEiVng/vhIQx0Jtd6623EW3GWaOb3aLcaTMOVsXKJ9PYv4d6TH9jb
QZL47cAZgCwWWQ8J0Ym3QduYZLOJeA8RzzhxBqOVmfXLqvfFtsdqcdC8/OTQPlj6mWfc4kWwd3T3
zaOn0sjrcoZKZ1dilblDsU1VaHk6N+4LKp+c8B/Yhn3DkG/pXpLOE5/Q87DPDSheA6OhoPGDx1wf
zetOd4sbXUWmg3UqHAINVJI6gsQCuUjcp9s0yeWTDdHynq8WgGu0XUywPmy1SeWzt5TjR9BJ3bm9
xLeblyh35tk801H816ozaV9TsZfbJJOSAkAUh1Tlwrd9W56GOEtvS8dub1wiAHZmha5oGZEqnyFV
2UPrBkqsIucLFT4fdzlC76DPXpOc6ck6wWf2xQrsauOo6HrPVin2pQq0J4ONXlKc1o+yKZ8z3npd
VwXjA8+eDYYI/ty/6IwkiBDUGm0flB17WVfoYN5DzFRWTASl8KdoqRdM44ETY2s23gbNK1cR+byg
izyzWeek+5wY3xWvUuT9YUaQunI9noE0YOfthJ13xeCtvRV637zGdcKaXaU8NVgE6gsW05JVYj+0
epfL5g2wF14q3cIk+D3ElrhsowYtY2C1OWVSq32vnDA/jXZpYJm0uwct8PtX/EjuU9B5yHpUzmW6
GvXZpfFtA77C3kRHJN9pDr5b5q1esMbt9WVqgYrogJ5XmqscunGlJpfKtssuCsGDMclVq/y8Jjkp
sKHS0eRTtePOymP9ZA2YANJk4JnBKGvKlmnXOQ67yyLscCRUWKwwBB9ETTLnCt9mwXI2zcFnF4XZ
tCQPCtyUh7B/KegOLRKY78jTmlm7x7ukbzxgw+uSh8LWxI12KOeoeyupjdR0BHGXlnEWajd69g11
KdNRIiZblgBdJdPvnaOb/uNkG+aLZpTadwPpx9F3ycqz8xn5bsHbjtboPYg86heGMlb7ymLNCMPD
Xxc9sDH2cdMC/oRFcueYj4i28Ncrj7aPWVvrskddubd1V7uT6CyxEeTzUieSG9u1s6iV4xsCUIYv
IqTdKUOkbzl6b5caG/YIRnEPx3iSGmG+1JSNvFOG8skJdoCsjE2Hz7wlQ3FLLW8tK2VCT+C5KR3r
wWgyeylA+qGH7DZu4AVL+DJwOH0uZz0exdVk4/afBegv3jgsOndrTIAUMmV8x4s5fq4cA1UehsNT
nPfftZIxQzXj/Xb6Hpgkjd01utbxEJHTvvN02gPG2IPBKutuW+LneE1aNJzU+Dx12AgdrK6w1oQB
VZtsaAFNtWN8TATUfydgN8+GC+Pr6KBKHW8GZEnYtEdnZ9dVuNSzHttWVa7SDgudwVbwdhQNKNM0
Ljdu23xrFUeg1Ip5KxxAuVnlPSMozTa1Yg+0Jb0DqBN7AlbP0N9eIsC1xF+TydR51+R4HjKtehqy
+aZL/AMMmIey9k8suTSMFOkAJOv3uAoeiQu4k6AQSnbTS8weL54eDds5oUkpW+9V2KjYZ0LYVp4m
7AcgCfVaL4zXUdEWUi1gkQ+NfeqQVkXS0ybuShQIkjAJgA2gKkv8uAriYJNOsw4U3WE257cR5ANI
TUQnuP8GpPhT8EUvG9QOde0mB/Q7RB9j6I0UOkLM676KvqIJbHZdGx7t6kHHSI0wqPLWIcwJqeAT
cvCSZV313VfNqN31OCC06qlhjgABtB2qAnWbT/rBNiP51WmsnIFS5bg47IZ6H1UO7dEhVuWE9MJx
W0BtWutoFCz4P858bHtbqze4Ce9sw8Gu5DA9O2gExE3Mgr3G1bdGbwzmFdPvpgGyieDgNjVq9X5G
lcQvWDicgcYFWrF9AH/JY/yOVWVBV9OKFd81FRvRgH7G32APO2l2UrtuYVBFyCoLaNvEuTRIQQZK
zsQjVqIz/Cc3SPzvje9wA3JURgw2GoiarQiF1MpwC8qigMu+WxUsL/SZ1ExjKjr/qYOqufbJNtvk
hWGTPjqP1xXPuEe38qeTZiHVJ71YwxhcOfp1rNlRv269ibKjkyxLQwMONheqOhHR2H+LZ2O4iZ1J
HHWRgCAIiE4Ik8F/CjKNJndgSXEnGrtdYyWgEmECq78WxeDYpzbsVcnrtWSuhXbZfMHlydYh1Rx9
Wwqz3rO3563J5dAIzqVAZzyLxE4KSX01OO2zk2bGKqrZ/hHjVt7aNWnWoNr2ecm4c+aRvzeShgcp
vA1k2TZNgYYi3+0kPQI1qbkcry8tbT2hHNn7DsYK6gSof9LKvl7+Fw+f9p3uJM5nYMXeloSCeWeY
CR6GrKUGG2uDLoFrDjfDzLZHo9hk1jPnDimFnMyoDoHAhm21uTSKyxRTnTEW7qqD+bxKM+wkiygK
va3m8RFh/ScHZ27zrQO99EsRtXyBKOYdWUdmVHndeGtHqfiaYWTGvJ/ofOZhrPc1FpPbZGS/O2uh
voPBPJ/Gcpra5ajzvayMXnhpU/ZVfVgWS+i31ZatGrV9h52vXvWJiq6KZroiNC9ZDDpBdaKTNVtY
vV3tE1/PMq5/fdaOXhGULzT/oq2exHQU3fnKq+sG4XHqtbRkKob1OJSwerTJMFjHtGr1axtBCCbb
mQkZHv6r1J8TbGNcd1qUz5s+5hcw5zZ9TOt0xjXXYI/sR019vhCgpMbwmKYIZdY57dQ5STumbIJ/
5bcacUH2nDaalEtLlPPJyEW+Jf20XTddPp/k5MMPTAcXHkk0b6DhzqfWgtMCRF69YYobPTA8be3h
n1uVKfqeVpbuasyl/jXTeQkKhHovc/W3RcvZEs7IBStMOZ163miNwAsAeDVo+tdQ2ES4JC2xh1HD
dQ83RRyFpM9K6CsFv4Bb+X0G+XTVx1xN5sybxqNWvNBKzGFc50b/0BqjOHpi8A996BcvfqiTCYXW
rVxoIbewZXbMJofWP/jY3F8S2SAKq0bNJC2+T3VUA6kv7igO+IbY5Gh/+djs2AGjXcALHhlH6pb6
S+up05vpaXLoCk5TDxr6bgAxwE6LD240SfhbNmflS+VGHHrsmv6QtpO/b2m5ZovO1ZqXeYJip9OR
ayte59VRcsXi+9rZEMhDEVF6tOVbrrse3EqcZE1PZpHe8uu0+Oq+kEXVL/1u8uhY5FBQ6r5dB4Uz
nUxa4Kcy6/2nekDLupydWVylgSFuwPf6Bzs1+eQtlY+9ylkOt7pp0/xgLOpi3eAqGLBZHO3SpqVg
WxapfC7iPmw3HVeJnPXXQI9LUHuuRkRBWHJPF7VN0gHVKQpA1kecpvmWDGHtfqYg+C79ki/steoa
rHVS/iQciQMis4y8MnJ7SSYlHVO6sgFG4YT9N9KXTBu7qRi/NkU0Po+9yxSqYUNe00rFthWyreDJ
WMZEgzd9fk04UXePGcn9rewt/3uE9ebQ2yHS9mDgyWRFkO8nW05wdeBK7nuv8p9ix7bxyNQAH1cS
p2u/SsuomH5vP/8Xu/YX2DVPmL+Ur69AndbRW/uP4vs/wFR02Wv0E6X499f/UDxI55OHcAHTPwWv
UjXQ5P+heJDyk2AczXTYNB1PMAD/l+LB/aSmIPThTcGgUTr81R9adhQPlKEMSlzHlobBX/0dLbua
fP3Ub2cmTcIuM02amg6t9w9tfyRTgjABfQcRbJkF39NAuxm502PXXeVDvsOteGh0dEF+9xXPJnDW
5q9mc2qM8fEjoNgXqOk9JeD/MOYobAcYv6u6lfWkX/vW18krjw3B8jlZIgk3i45qj0ZbgG0j9U8l
z/etJJ5vPRhPVm8s53CVI1M/8YBi10iik8fAUorrSmUOWjaINJI9tZ4tuV6+WSPIHqzOXU4mavKM
zxBDD3JFi+TvaHpo5oLNIemNrOy2t7MKRJMLtLXHSu/zaTHrbdFhQ2pMepRJBwMqf5xclgauiR0m
0QX5vUAQzKuAOG96B/PZasE5u6mLkk9TKlt3YbaUzU1ytLTunIZ5h5SXFpHmtWfHexKmtm4C+TI3
fIIsFrDrkPE5IAgqUKphuO6KFMAGqeVdcgd0/j5mn7tOmmxNJ+G5Yxu+RQV2i9UaF1j+OhNK1cbJ
kj1uusXr7S6GFhOfmedv2Wjp2wSrEgrK4S23glXgdM0xb8hJSHW4Hw5uXFrRERrHIGPGcpk3/Xdx
+YvFxSBPl3vwP5tjrr8N/zh9G6O34r095sfLfiwqRP+QDYRgz6T35TiXlePHooLt5ROBL4zw/3DP
/GtRkbzINHHJooKRjE2Ya/6xqIhPrCgIR0zEjmTDIeb4G4uK/WFAqnseh0fbiLNLOB58up8XlSpm
nzUEeXwEARBNLxYWMFh8lmzJtgwBEHkoK2v6kbvILJpM2xekfWA19mwJvnSI9K2jNdNvtRl0iAF1
rHnjhfwxEl//rapT2FgOpP652mF6vnBCknSYrM8aQGrFEOm7C1IklTnsAx3SlrTXyYwH1rvRI62V
577oemGuS0x85fTZxALSkqHct/pTag6EOi9mSwNeoOiJpKRx5yIgdYnMMPrMVkHRwQwaNzw6fV6V
7ufQkLgaYUMyMjbWAqv7XMN2RO5137imI9ZubJmp/gU5fDt327zsXSNbNnqW61eRiJIONE1FxFBT
b2RVTre2keaQvKYBsyGyeW1+LmGuR/8NHfhdjPgXNyAaDHU9/ucb8PQS5d/e33s/XvHj3nN4oJuO
bfE0Z/rP7pKL/48HuviE8wqxhc1zna4Uj3qEzW34v/9jyU+W7TLG/2di1z9vPYtb2ZaSfC9dcNso
cePfufU+PEvRCrAk8D4oTfCmOerOfCcUmjyTqAAumV3hr4GK2tMJ8O+7s3H7+4P5J5PZnw6BhNO2
cSsrXRs6yZ8PgUBEtX68eUcMF65SAoomeDYOp/Sf5/z/4yicy/dfBJL5iIOVo8j8udGei/Fba/+F
IFC9xft9BwTbn77IB0EgfBqLxjyH6Oaz1M8wLqr59dffgoVZvctPR3FxrFhIOAyuDIC3H05Xk2pl
HPRVvcM/W78ViLuGNdt9uJ4Dh7b9JL3Dqk5tlHYU4I3ebUYMuGuo6cT+jP2wjcq6fjTC2RSAB5p4
BX/kbNhwP1d0moajBxWC3l+tr8yW6GXR+/5nFO70VmQGu3JSgzIZy/iKlFGG5wWjALeEHuU267QQ
/a7DTo7xKNTpM6GBB4IUntKynBZJ1YFwjIh2dOqOYl9P5RXkLAf1B4T7RWhP4UmvNIfqTMUh6ow9
Q83ur9og6yDkjm26wtDWHTsvmx8ith2rsAzh3MnqzTEyiZIIIhEgiX7VALvYWkZzBIHRPhCAbp0J
wxFbjYnUujDrmCYGGPS0E9amSVzU7WMp4FGQKRWbFuE7dGnvTNnyJpR7RznHE2lkrgHQbmoE0B6T
+4HWP6i4Ljz7cT+8eW02nfvZ7OjkYlZfShhWWzBd0GUc/2tYotNcZUgBHpAeEa82zOJbXY+EGiOS
ab+DvhwhCsRp++gZkRsismytc49tjdw7TjAazRNMVeZvqC7IhJxsB9OP3x6JozDJorWCbO1DzCYt
ohEJzz0YUx2YzWtCkb61DZ6DYWq73+J5fLBm45tHAsfTaICNtzot+tomJCnoE2PdRR1WYpsP1jfV
7/IW4VDNu7jCxxcj3RlpCs7tI2wHa5GNfI54lMkh8+zmMdImuUwBNV5lbhdSbw/+GvYZ1kf8BqDm
jXgP/qhfeXVZb/BMAZoygLUs2KoHS8+f/LU7TjptttQNDjYj+R2tUg5gzM6yqmIoEJmb7KC89Z+T
Yu4+t2DT6SR7ZKQBcbHPaTBhdEv95IBojZ23RnZgT3Vw40IBg8FpCpAxTGpXBmvndTtAu9zHiDA2
ZVqB7iLbSPjLrqbXgdktQHoT6Z/jvEtGKMyRfWOkpFOFQaBvhVX7r75kI8VVovnXBjBef5mECFaU
kwlaImO8mymsDch8k7MkRcU6TGVdHSuNTogAGrp3vNK59TVT22K8MW+lyILjYNmPflbR/cAZpUCF
vY62gvHCvqrZYHfdCPeeVEL/tUVfhEtzKNqFqXXa9v+xd2bLbStZFv2V/gFUAEiMrxxBUhMlWbL1
gpBtGfM8Jr6+F1TdFRbFEOP2cz9URVTdKsMAgcyT5+y9doHY448RJ84fhlftslGa4VDbmvszdFW4
BF0FFBhgt7pWmtZl2uvOz8MnZ2ClTePvFCVGvGz6MV2HAUokrdGklzmuPvOUjEc6g9Palw7wdqGY
2pZs8XprYvv77uh+j9HODI9qVqleDwCf1LFupGlnRz1jWGaYv7SEkI8q67KbTozDay1Efg3s1r3F
iiceafGhGMGuqKzHSjMhkwTyToDw3ARl7dzFUZ2/ytAcjrUkwGyMw/ZmbCrrShtplhG7YR6Skh6r
VkFLARlvPZSYxFYt0k+P/hkgJFPVuUClzYtXqvvtsZ5Um5Qo1U9s8tAtc4W6r8DRO6h/DALDskWY
FuFDVffxb3OyGg8oRLNOlKzZ8mogTaI23ZREkG3bYgiyFSTSBl5iiNVJBYCSDhaOtLCowseJfg6M
ix4fEx9NaK1i18YKyWgLeE0fPOpaMe1lIqsDyoA5EduPqmVs5SpEwCx2d5R55gZHkIXeJ3B3ZuPS
AaVTuC7h7G7rMIkAjVmCd4IZIE1sFzSGKut69++ecVg5coPBRiGWu/OxuKqpS+JZy3MYi2mEy+WM
d3laVz+Hqm1ZxvrkmELg2IaxSg4vq8BLFLnTuuht22sx+73ZKq1VHU3p4b0jOpBlB/4MCeVrkxTa
TwyoyIlSOnN/GvJnn2QzIs0CzgW2iRadnlsmiTd0PtGEzqhS05573PgVgNWSm+wkNJt4hyeeLpgQ
Qwtm3cV8SZQ9zE2YsfRLsNt05kQ6j82Stnm2RxC9dLb4nxo1x1yIpfL6vVkPxUW/Z+ZLY8sIi6c+
yrJt63b5ln67v44moGaxMidnVAwp1XFu5RXdK72TdgcUjuN30MXmihhv1cMql7B41v2Ny0iZXnRI
8kWtuRHB0jgUNaUlYRItzOgVTO5hqjBq2GGtI7mBwVK2J6OHTp9dWDBOmIBPXksdz6wGzobnRgwC
NNy43991WBHwz2zxbtYwSyffzvhG5MMltGbQnHRwx8lpFlpNuxpvk/JYRhaCbWXkp3fEhJnCZsjR
pSL8/d7vTeZedFZb5sEn+4YWZINJoQqw61W+4mypRuudKJXkaXCxMed5xZShsoA4G7WLwoG5AaBk
pkPzZge4EKN5zKRksJjlCI3GaOE2eKqYGN2JWhqvWgZULS95wfHLJfuJNxrUk0HkiKHmbzF7+A5V
FyeYxJqeeJGCOytUAvLSO/chjxFpWAbWkKgu861TC+t7S0HaLrpI96/SIScB/r2vq/vKeNe2yXSc
FLV/63Nf+ZbZpc98BpTKyiGu+N+/UwLg/Y9U+cuOhhg2qlFqN0w7lMeAVIo7fJ7oBoDQrRUTHmbe
Nc7RJadtQ1Sk+Sw6aTxDLzOewYvJG3YqaxNWobKSUaSsmBwwIfT94noKlPq+CLN8rdewypVEjDfv
T7010d0VsBhvIYNv1BxUpls38cGsUUhVRVgs8w4nLgm06mY0C/Vgo5BY527c7jLZco6sMo1hkGrw
EdsufG+65Le+owU7BH2IKt7f5Yn8z6OrGFB1OKEcJicab+wm99eIFIKlRhgRAHQzT27VCg6dxdz4
u+vjvm59hPPEMLIZYvLj55+wI4GJYZ5QMd4KBldkS2TIIUugNg8dEDQmcrxhUSBGtfTzW7ueplVU
mJyM0bPJJ+CAJol2E4FPE2EijNQS9yollAmIsh3fwiLFwigYbRkw3g7ICgEe2ANTw7ocbyu7Yeu2
Q0AXdlUweICIbycrXatnuqkWumv2pn4HOxlLIbxX5C0tMYrL3M6Lxw6d+aZjwaEGQu5xgOfR3lYM
BWlnWT2eJ8YzctDKfYVCdIOZR5HAy3PlEUog/XPsxVTMBplmac+MD+gQn2Zrkmw4vTsvnL5inl/2
zBi0PH1SGaSus5K5k3Aj7ee71NHIkK8Zw6D+lLRJwCFGhVgoxqwIRhO2BgSno2FBzVsntr23BkOu
nVbWRETpDEKE7JHBZq6F1bHt0eku8kZMRxVEO91EkTIZ8vkPj4ZSBe3CZW5z1bUKWUb8T+9iQa91
UUyV7zVabGwjVUy0WX0LZFa0ne/o1g5H2pmuGd5oU6QTzRBlD/qY1GuUafl6KkNlCwaoBYxmSv1F
5tKJ2RuqB9ELpPBJpBzQw9x1oDsWBaADrKzKmwPAlGT5/LvoELqksfSvuI1klULOoaAL6Do4Tj2s
4THrW/iWPfM7vz0g7a0Rf1dkuVIhhshQTOLhQnkH3r1YJo2V/SKC/BcTvdtRb4iFHIdsrtuqHTZg
QHZT9AgacVqCigs8VqstD6JfYjfJVwEqPVQuzneSVmvakwjXFlFT+StnmKPwBHIC1WlR0JklIcR2
yf1iOTeoqkgmYMVGAFTSBs7hJCd9kK9BXePbKIDZb+cmz0vQ9SbtbA0hr+zGHojkVDyUuN4m7OfI
nReZHh7C2Crv8jwpvxPRnC/Y1TNMwCVSm95G/60hgl2lTpnsul5Oez1yyWtIw85TQqgiK7C4xp3h
1NNdDIntoSTOaY2+D742BIgMqqZlrUebaFu/DsNt6k7xpq8SjuRqGu1BjEjG5231062n7KCResbU
NjXdejUUgRgQgIAhTQ5N/pPyXvsxgi69BuHZqstaN4tjX8WgGvWiG+78Cbh3K5khx0rYbFoHwaOe
ZSoKWPz12JFrfsUVNuufRmhUpKiS2HZraG18zM2WbF0Mjz+smvpqMWqhfkPwafsDMom9T4ARPPvS
Jm2kIl/wSZ13SEvLaMaHTuiNed4dwsgxrsOsaZ+BaJgewU3DPjWD/jAoMvnVGrGPRhbY36LoWv+u
J075d9aQjddbmvGKVKLAQQ8AZa8lunFFGwVSPW5ARpkwLTnrNuQcg1Azvokc9jTqPWjOkHvDm0KR
b0lvO9/1wp7jmCdnGQTpBKcyjWFRAganxpvYCsMMPVanjAB+Zc1KFqcxxO8+XZSWrfLzstvuJacK
TCJiWgzg+4OmnFY4xh+VFNVJ3lYkOKDRoHHDNMRFlZJo5XMtYiIFLKa2aMJsRhMmlfG2cK3ssUiy
4qqdUn1X1+izqOcz1I908JPS6RRPNIOSeRyXLOVNtil60IGIMq2znCfiFHKyHpEscYoZmAdE/jdm
ne0Vm2J6R6kYv46aKL7FVVJ9L7tytOGtYVhfgKqLEmAipm8ukoSSxlDa/MjEB8jh+wQyqS29hyYw
xPte796CwUGhQ3vnanSd/CCobH/lJehWSd7FylKSm6mY8fKNAB/eIiheovkorpIePC7miLKF2u4E
NzHF0II+b9ysHceskPNaqM/rWL/n+/9N0BkjFvY0d9FhsUcL1U57t2i6uwSr5MrAOvg01g0cYgmj
X8sz/9iUovgplPLFiJvhBc3zw9Sh1t7YTFVXCgNVIt8nVvZSmfOIu/SBwRpUItTf9b2ppk229C1E
umGnbqaeXAvEygaAh8LYhqFlX+mJxQg1qTt7F2YuZ9NYD34yYKYvzUq4MIUCVScY7UeOOuwn+A9e
/MxWV2XgPgM3Hg5qqelb/hTItGPVPhiR8dtOHdDFRSt/BpPfb/pkcCKem4yvXXcatn1t88QIVyNU
Ix5r+is8FOHbz3YfGo9RX4DI6SI+2BrS/JBTU8nQcjemYm5bEep3nEGeWJCTWzIJgKAjIF+0Q2ut
yzT3Xws3mZYpY2/YaSK+sUYfmZ6pcIrRa6pbQFAVGNshv89B4VDhKscsy9pd68js6EeKdWdXhKJY
saXfaGEv/mgBcXtFPJTrugOw6ZMCeZubNLlTMzEfjBLhMj4Fgtu7H3EOByeEH52x3K77cuZktqN6
9P3OIr4Qz1DRJsVWAqd4aFlxF90I/YJIZ3Vbp91j0E3+YrRVay+CQm7boX4J3dz24iBkx6IQ3LOQ
Kl4m3P6KUs7eQ5MLbpqgSqh/i/xPB/oXOGZb/hRYe340Ttuh8QvwkfwsSC5SD1rZ+Qdn8MFzKyjq
DaCuj6B/R7lUXIhjN1FaBzD28qoagScCxdxUJOtwNAtrxHOyTh/zzM0RGUp3G0azV48W1iMmh7dx
xEKgTpQqdSXqvToNv2yTU4OZ0tCnqOKQVKEXnDTEMVnkanPkp6cgO93z/ZvkDFpPGXrZpeGTNUpV
mK5od/xq9Aidlip9RIzsr3IYwFBbrzZHkDGersxaPVJDgdm1aRMpnaP9Mtx0OBiFCYi5EjPwFYR2
4GteD1TyT2gJ885UFf3YjO6fClr6U8Cn943ErzpcEXxcoX6pCYtvHM0m/Mostqo7dnCVqnxltUG/
cLAcXbAhfu6CYs+3TQuvPgNe/dSla0HRAeLv1B5BGdWiJyoEhX/BO1ltOY9nF3xknzq7zny1eQ7P
jJz52EnPlcyHkTrJrj1ZBEiwcEEtoswe12lQpquvO7znLoWZnKGaqUPZOvWrqY1V0n7UuDEwpo9j
bLBlxL12rbYEkH59qVMDqcNdaTqmfPB3Llc86VdrianKVHCpvM67qyRtE8+qY0pOXt5FFYzZlgBC
+U+b5FxU1xha0ocDN3d6UTPyNV0posaTCU9RR2m+sGpadpxJjQv3d2rSne+PD5oRhs1E07BOdAAJ
i/9UlkrtZTIU/iL1lZjFzYl3iU5HM6X9cVdKjQ5iOoXXXTqOF64/vxUfO/Vcn/koZlnHEfqpyVoG
RhmqSQA4PVNowOfcoFUN377+EU/FDvNNCp0Xc3atq4wFPs41Ro3tonX12mtbWrf2EM4xT7bwb1Jd
nbxJEuvad4SGEmxfb76+9Ln3R+iACFSX4Q16k4+XZk47aoEu6rlJIlGYm0RYxnMj2FbUtILpSwUm
w9Zff33Zc5++MFRqc35ZADfi42VFQ/yeHXFZu4rTvZb13wg6heVu8da6Nu/v15c790GCAcE5S0yh
8z5s/3twFNSVqqH25XJNaz5WerXl8A9KiljkC6vMJ8vs+2/popzhBM5Co54+0Gn6n9/SmrrhV/P+
bkq/+00C67hQmlTDDYma1XIm9ZVoF5pJA634r2/33EsrkALZliEgTHz6aGzRMmpXa1x3gXE0oX1d
lwFL7NdXOfdQ+Qnn8ZXK4POUnWHgOCVCiKXnfRXoCdFYGi6Ucs2Iywu/37kbMpAFAgCnKw+C4OPr
koxdDqVxYEEdKqhzQ/FiOcXL17dz6RonK2lktrrFRl17WKSuJ6veGk52yc8+//inqwnvH3hDXkXT
/vRyuLEz1HpbeyW163XQqfqeLDYGZf0QfQ8VVhgEyOoc5AqDTqDlx55/aUX7/OkJ5F2MUPj+3Fni
9fFZGsCshVK4RIlrKCFauIlLgmKrq1SJ0fWWbr76p8+V66Foc6mj0Ji8x33+NX2uOFY5Ekuvl+Uj
BYolj6AP7QulxOd3ERnFjH6ltatjgzlZQd1AQ1+RpJVHBC9YyrKIljgGr+yYWcbXt3PmStyEY9pg
vHAt2yevidtEkN6lU3gsbWiSleYgpP1Y1vHT19c58zNptqEDNDbn6siYF+6/HptVZolwa7vwCNhb
1+mr4qTLOMlnOfX+6yt95sM6wGj/utTJHkuPypp9mRiBe5fGPbKvRTbYLfALt8dw3efTN2lSjwHm
9etVZdDdV2sUpxZH1nU76e06Zvq71RvaaBms8YzBEXJu04lJNRUjNrIhnK79lHOgUZHA+G434FzV
rlO9jYnm6NPxZig6OtgSKseSNhs4RiuaLtyooX36/NjBmeupfAAaztSTtZkAcEW4JNxhsA/bZxet
zY0GtF1aVvSaTZ2979KU+WmKzhiSDZEIBAUko7WzcP1GJpNZrSoTrELfMp+DUWuFmPgyImKc68mn
sUQibYWIb6DfGAkb83hMokowFCiwe6LhlVjpliO6J4/Z9rBqWxz4XCde0cKzrxIDLUNMLNByZL1e
ucGwhMM+rgwWGHftBDqAO3dq1J/2LNv++g04867p0HoQPrBnUfKfvGt+1ldUH5LnEivNVa+5Ysev
PhKtQg4QgAExeF9f8HPBIwQAEsPEnwuf67TgwXHY90OZFZ7rtDA9Sa1YV6DfrixRtlvfCdqrkNbr
I2zW4PD1lc98vlRz6ONgWkCSOP1860D2SthZBFJFUn7vrUF7qZj3PKJZi9++vtSZm0TgwWpEr4N/
nZaOzEU5b8oOuWxfMxXBrlnTriWIHiNpvbOaJHKWDQN2uRh0mvZfX/zMfVJXCYtZOCcDdCYflw+b
IFbaTnnuNX4RbashfwxmkosTy/oflwHGvEhp4Dk4XpG3+PFK9ICaACxE6mEofpYyH1a6Q+JgnQrx
j19Tyg0EUwijOH18osGUMJK7oO9SdAXdsJosGq8ivh0G00KQav3+pw/QUGecPLpH+Erm6bZFFnOZ
G2nFbZmZ8IB1zCGjYFWXTSqSS7yqzx8gF6O0oTQwGWifbl8V2pCQtC/uTDEeQ6E8Yz7/HY/iEbn/
hRpk/pY/liBcimOpxa2x5r+zVv7aVzJY+zJXEGIAHVgLeqUuqZILO+0nuLh4dYnguvCCnL8idD9k
bPNHd7q9GKXtgBtJvErr94lbvhZSexR1UuHlsVJI2PrVP//pKLwhxlB1cMWTN9KEpQZbw048pev2
Mu09AvFuI0u9cJnPBaOBTJ6jITlLVB+nDYXeUcco4o/2ekWfcS9gScuRHfHrm/m8inAVTaXYANSE
ZeDkQ8b/OuZxrCVeLeho0enBMdL9sXPrGFctA3VnWgpZXFgl9c87JVdl4cC9ZsJdOqUZ+dmEvy+k
meCibV0MqUsbLi8JZh1dpvRTzhC7kdDWF9jhk3AJ+Ltk7KXa23asgl3KHHkzUBZN0qzusdnADipL
ioO5LKhmiyGyOOubq4Nwwu9vXvjbn/1hwHrxxmk4gk9/GCQJISG+fLp0p/N1LN14r4z0Ob/+YT6v
sDwidJW0lFwd1eBJyZkZFdtIUKTojW34p0XvqYn26NjtparlzAdruha1LeuQxRn24/pq2oQ7lVXO
QjSWAiGLH+5GgqE3X9/NuRXIogQArsShnGf38SoTUMIx6JQE8RB+1d5mm8Lej2OuSX/ixvvnVTRn
RmSibBkzAfH0hArZxoLZzCcqE//3/OzqyDpmtf/89V2d+3jm2AMbSS4Hg9PXeGwSYo4KPp40Mp27
RGqM2HzzN8OWYlMHpvNrSOHn0S1sLmxV59Y8hKQGdTWdsk+HHlqnaiiMPvEC0ONtruCPDDZl/FTG
0wPL9YWrnXvhOfaQVmVwsvzUJAN1hIQUMIlH5lWyzbAIHQcd5sLXD/MTjQ3TkcpDtHW2I4HM+WRd
dTt97Exa7p7TDepTFKrFRkFxvPBj0afM5uzhW6w55BYWbX9byTy5MVNbbEMHTSfpWAS+B3G50ioI
Mrgv0WN0XXzpdKudffI2J2y+TEilp4VP7TeqOWQZu81oMCZoq1etdQtMOU6zi2znuRvpTthlyBAj
F9FTMvTNzneLlxBFx2TNbIUhM3Z0kdwFMvs5KIz7+PpBnvnWmGlTguK3oLl4uiGmNn+HaKTcHvLp
dzlp7UadUzv9FP2KfP36WmceB0FAfNjm3Kil6v74XeuwpVQD1ok3+dpvlYbDKjPV10amuWe7eYwF
22ovVBhnPjpNY2JHRcOO9anE7utUjgRgcXux+T2MAlhbqHaYY9TTQsBe+FbVQ7VCjdF7//xeIZC6
c0eKAvF0pTQUF7mh0xQeZ7Ub3E01Xen0SDc+gFsR4MkygwulzblfkkdLG0DXOP2e4k75VkA8GFXh
KWpQLSHto0rIRXscQBp5mcVB+us7PLPncIPUUDgA6de+f6F/F29+bYRRwaMd+4DJhVEPK7UqiN1D
Eft/uRQuReFgJaLPf7IhlLYRtVnOEU1zi/yOSAVYDHZrHaJO0y4sX+feUcEHNfsQ5k7/yTvaI4nL
JzoDXpN1jzC73kyzekwbfr8oqI4OyJp/fDhiAXNVXQczyvjk9APUSPwryM7NvUmf0PjZw33d1auS
PsCFC51ZmGmpY70SdJ6xccy/51+/VznhxVd9joBpYD4H47h1purxwish+DNOCvoP1zhdlZU4iQ2D
ayDo1/ArRuUeAJ15r3c4Hf10aHiKKsbnoS5hicbBt2KoodgTTbjtALTT/OtQQ+YRk158kGuFxF9w
TLBOIkGc2WQY4VEnpnmZS/zXfqnm26xBnMXpVi6Rwfq70HQYUqgjKAJtZhXCrNfuJzdDbJVr0LKK
rKm3al/5hDUjHb0Fy051WMzoF1I/bsPRDrda3chdaiLR7EWYXfdK3ZPx6D5GRdIsecLJJqNXVC9C
hIIe4sSMmLepXPtdaCIWToarwhARDMO423z9eM+9m+zitsZ7gi3rdP0EbFa10uLdRCb8Wo3tqxOW
t4ZQNiIrQGaQRfL19c594dTcFHu07xkInXwLpMznlQhk7uExnXtON4Oe7Mhdu1C8fh6rzTxzBlvU
JrTp3JPLgBMLRT26uYeI/EhKdI1m0PlVJd8YQl8jSFl2pv4S1PmFI5M4f126tDxRDtenBZlbArks
B5OeSCEnkqlVXEK1oRwxuqhky6cuZ5zKzKANJX21SomeYrhNSptV6f3OROVvxoOyE2qnbLTWyAlR
FaRYyXLLvJMJthv/NDXiRoYRKSDAuWDltppF78WeVoHmP+gJlB5nMqsFXAMjgRmA+T7m7wPYqXzD
86Hdxe9RFSMGexxd/PfZZC7Dpo3XNmSip0qYl36Kc7+4BV4ehj1tBryWH9eISG3MLE/63AMPKpku
LeSAB1dr+wtv1rm16K/rnBZGfdlnaQHU0nPMOReBfsOS4K7116/vuQ3RgsXLXIF5G8zxjzejVnpZ
VEAZPYZOzlLOQAKVFJmEfJ2wkRdMZ2cvRr+SM8tsLj09RFg1i1Ge8q0ooUVUGFgkWH4bFKBoqdvo
wuM7txBYtP3ZLbDsfSp+UymFFaOi8uq4PoI7tYi9lc9FWr+1EZqF0LrwJLVz78U88+YAi4QA7/rH
Rzk1ZcrzpU6LxxRW2KRre2eqhx0xnoRsCCX0jLKC51K64j5S/dCTAaaGoIjyaydwko1bGPKbjSUI
e4YfAKT8+pc++9djQaSNRP+W8fXHv94w+o2ShJQ5Q1W+CTd4CvX+IRXoSP4P17EdToocf2fL3Mfr
NL0iwxI9nsdJtKSb077mUhlWRVdf2EjPla0zuJ4Wy/xv9sl3KAjINX20l16LZyRskLgO+ZGUemJf
tNu0qB6z1L3QqDj3Av91ydOCNZ6MFI2eSib9MG4JZXpzjRRxu7Wvi/7CmUOce3/nmA160YRp0Ev6
+BzbObpoGu2MZUaXL21I2m3kWktAd86S9m2wnOk/RP6pBHpWs9dA0WZlZo3oz+2bZ4OmyrNfwazs
dBwLuNrwGYVt/RBMLnD/PE2JlmuczWgPzpNjsmqCq2wQTCnNSLDd3Nos9D/qoGNngXY0lupLXHQ3
SHHKNVk+b5HTD4tMimjdZVJ/KBFds9nr5oW36dxTcGenLi0O3tvTAWyalk2T40/wpnLaTe2kLVrV
eAYNc6Bn+txGcrhwwXM/8ezMQihj02w9fexlrAWyohjyogqiUF92dbl5Zw+JAHTeopk16V9/MO/a
iZOCEMWMzg3yuXDMPPmlA0WmTEnTzLOIHF6GQ2c9GKHWL3MhzUNYpOkTtFMoQwbKyXe7gBMCWsq6
CfQkkr6tMgDOvfAYzjx3io3ZAk30C8eJ+eP7qxB2LelAOROpBxjaWIe1tK7zkLJRxkXzHBMNQQhm
+PPCgzjTxESVQNdnXrXtT2ffYDSn0u/5opvJR8oqAoOIbF9sGr9utiQqiAVvCspJE8gx+YdLyUwG
54VxKWhAnFkrZ184cgwgCgza9I93ryKNsLI2yvAtx0DS3n0NkQBshbY6Nw88GXvXxqiRsVjBIE1p
ImtKxhwVWlh/N4hB3UjpA5N6T49pJ/U7ZTGJ7wOvFI6pZIOoz9wiyX+TiLFZsvu1YcXhGq2wsaqV
vPVCq7LXY9jZKyc46EUiHhKRj7d8tpjQJB/Cc+h07j5V7R8qyM8LB/Nz988EDA+6PU/oTxtHtNvi
tGkF958m4wMQcrSoJD0TY6+Em69/9HOXQniN1gA3OtvGya7J0Im0kXlbAjEersrKmd18Y5ns3TAN
nr++1vvvdvqlzd1fwemVbfD0+J8rVtoNWcThoAe1tyBkkmDxaTK0rV8WPQT1VDtoherftaM+3Oi6
Ehz1VoFKJtJyC7+h3r3/hf6fn3IB3zCPOVlR/oMS+JRC9fzWtP/1FNVBlH/EMv3P//N/uUz2vxia
kqbCGZcClsHOfzAOjv4vRHJzc/VdJfceP/y/HAf1X9Y8KbSpGQjUoD/6H46DgOaEDgv9i/WOcbDc
f8JxoNxkofjwwgmLpYytxJ6DdsRp/yeQxpDmaKJ3TWZ3h8LJTQHSrZw1KJmxSg0iKBag0rX7RlMW
MgsgnUQjumhVG7wkrBVi3/3O3tStWz/QX1IWrkjdp8hp0y0IlmAhos4tDsUIObhjxUqWnBPNHVRg
myzUeI4QNRWDuFCEr6m5MBIs7L0ryXEss9EjE26fO0mH3EEGhExmTgBRtnH9RW/ieiEI9Ls7DE9a
k/rWwvAb+W1qe0JJh1QSwquoUHHj7oheQtu3RR5hc4U7BHZWSfvlpPjVvSmrCPLmpJWrmhhXCKXK
MfLLuFmFYzzMAzL8fAPgCWAJ6vNU1/0hFqp89PEUb2TdhHeYT60KGcV852meNGs9s6JVxPQakrfZ
Y7ZgxPuA5tHc6GLEu97wj221ImBVi74VxGwsAnDV1w6uPhjB7VKp1GIVEI4VLJrIaB+SMrbv/EIT
R06mCFSBSBrapkDWAqbKUaYVicrAYu3eWOtlr9FiRs/G3zlZiaY1lkbhZtg8bMQjo3hmblZ6WhRe
2YbUt1oX3gbO1LcrXZIXsMIwoC8NfNyYFYLJuGrpmVBQ5FYLeGNqF37Wehz32m9GI+OYIMBJWyu9
Xi+J5hPZom5yk9/D7K6AInhtrP6IYp0EKu4FX0375OfAUeFUf8PhbCxdYj5fZjrPXgtJXMmkg2oc
wSi6K3OVxkFwD0FV5KveLlLoIll1Q+ZFxqNOs9DGD1tY5PM11h16Xn+lhHb/w8cLc5QVGGkzsMYr
OZVvFAiBXORystb4V4I7zIjNfnTTBQE1UJcdbYSVkCAC1ix/1eWKf9RE+z1oinwJLCHZhVbtB4eh
VdP+OLpBUb3WIMFf1KHq/oDs1o5WRqEXBxW7nwWVUTGRTBO1W1nLtmfiuUCSUl9Dr38ZRqO7UUqK
VX1Q34w8e7GHoSAR28yrHeMwIj0iod5SaGmz5Ek6sFfD7nFSugKzkZ8iwffTjjyGrqPgNjoz3vgW
kaTLNB+GlxAWprrC7xWV60apZv4BJRB8IamvTYgV6yhvehUg0ZQuEzVUr8rKJZBz1KR/7Ev9bjC1
H1NDdHRNLYG8Zl3balZ6rhWV7C025pdt3/DGqIFuPbMxcaQo31S98yVg5hQzB7uZZ6Z979yGqcHg
1iVXLQ4t3QtYc+75EwjBFE1401TRwbHcgdRd+MG8zCTPLbugGfTrxm2mYOv4dPphLpQ/sgif3H3d
4jKsVbJLlA53V4dmoq6S8hrbB0SP3hrhKbpbaYhwlyRTXx31SXcyr/O1DL9yJ2NyS9U4IRKsJL91
VAvzuiHuZm2LIsSi42trvEbDAv+ystJKy3k26kyatHEOwJCUeZYcbsmsCBa+ReSm6UtCi1VJnrcR
o6ge0+T7aAq5ygCkHZyIJIIcb3/pz3NBp6EfBOTYPIZFlqxLK+kX1hBmS6dPjGVcZdU+TsTEwbMr
6TOAduxhPlwPvUlWR4cr/LFKVXNntk59jZ1beRqCVdilhw71+CpLOc3Thy0AESsi28TlATMvWd+A
oAtQqeSA+BPtr6YkWEItrmHpcpA2AcfXeI0rXV2ZnSnsXWL1DitVXR3RBgrSg51wOYPyVqGphXCT
y0lufcUv7KWbJsmPKXYhWnAkOzDRi0HU9S9EX1AQQdkFBGK79WYWimDX7W/SKZB/unDq+ae2vQnN
AHOlHZXdlpP+L8O3qpVlh26yCIkhWBW62u18ENrLAszMFXi5FzYWa4MnpffyqRpmqX6hkAJbDoO1
zLKo/aXn7DZr27BhumS+u+kD7SHgpOIJJQN6paKvq3Mn3qa2AsRhqj2yI9QF8x5nndszX5VYAQ+X
tgrnxNaWvku6GmZcVPkkSB6sdiAgp6idTVOq+lUHPeMAsTVaj3p671uTXNow9LZDCZ0ZaV70BwEY
LBtJDbnIStbeQeux3sB231UuiI9FHCTViiSAu1orlkoxgnggAkNehxg7byJ1dJZJWpK/MCXuytQj
bS/bioDwrjqMOFjW6kR8jlmQPR7Q8VzHHD2JA4AEOHVGuKsnl0jXNtsFZv27Inln3SXDzyzD3qhq
Ult3HduNVoc7h9RlrxtSsSK5/QYN2X3b5IIsbNjuDp7W42BEAMCV5iaQ8X2nNspxCOO7kee690dT
52tMbwL7PfMvwcA0RoGpgjZvrI05NfXK4ECGR6zv2iXuVvnNSDA0cmQcjHsS1gNrP8Wt7MCEq0Gx
BvCk1Qs9GkXJuVlI6InGQAL0Gl/EpK5D3y2nB+CQrvJ9aPRRriLbdrCZm42+VHvyEqbFmGhpaqzt
VoNRUmnBQ5KAUV5NhGOLRZOkxk2foEvGOKWJBXmM6A9VmPlvstBGXDvdVN3qBVrIVck48VkAtHnO
SPzZ26ADDh1BE9uK9lCLG9AeadHJpN/Dah5Y+lNIFGMftp6EWgyRjRWTBE7rVcYkfIDEwwmpup1Y
mLqd3TtTF+0zlXBOTrVr+FrDRuJw/F3p0FqadjDvGulUm8GptI2o25hGR87ymmB2JtOYkNtNqAbB
kyH9cmWTaLeoy6Sh6CDbxYvqySBHazI7Msc7jf61JfDFF0YpDnXZZeG61esSWINOxiaMyLhXsbGy
ty0cMDGAXuyOUwaO3D2goDxYMT7ru50ayu6QhomyU3AFUvj5xNMsyNh0bzVTsVr8d1MVbRITSHrh
uFO9CknFXSVBpf5ozDjU8JWp8RG/W3Ufu//N3pktx40kXfqJUIZ9GRubi0Qmk8lMrqIoUTcwShSx
L4E1Ak//f5Gq6tH2t6zvu9usulRdJLYID/fjx88paBtRtMOitqgshzyRF32IjQ8WN3Jm/F7OqP0r
/HI2Qa/GD3jGR1tsQa1TXYQ1WpF8/I+rk7sX/uDtnTGZBGLS46QYI9P02BI/ioHh7Ms0N5Z5YzBQ
t4MoXN+4ig6VzoAEeBJg1oGRSvNDkmSYIXSAnHE6OWCbnXKbmeXC9HPej+NHgveKVtHgH9vI+uwG
6H0o1NXqDV8Ub5uqNJlLwFsi2yGsi8dnT3sjHkcfyyHXz+rbRjD3FvtlhreNx7CEx7x1tNTjaUEZ
/OBnIY5KDaTwe4ydpnI3eA3eAY3f7yI+2lU4DQhWVVh/vcokzD5F5NzvbeUHx8TNGh+fhzk4oZvR
+NsktdLouqZjGNsq+DjWzvBBJSVj1KnnXlTGmsa29ExmM9XaxwPiMc9O5+JVPYRdT0cuIA5UdnTN
yL76inZRGo/IHr0QT/OrfDGsnRKu/3GeS7xfyr4OkgtD5BmCOuYKFXlkfEgxl/0wWa2z83wcrlqc
HHcMdkd7zCemnSfn+bgG83KjhnR5wNVLqxYuEgP1EjegsstelFikYNK8dS+snOkB7GS6fkd/Zoxr
3BT1WK/YGX7mX9ighK8oWMtTN+TrTSjW7l23WAFSyEFbvLWjNTxi2Fx9TC2zSpFyL6KrFse0qzyo
zCuzSwQUbE8cTZH69846LvFi4mFio4y4M1bP2MC+6XaqwZCqhy6687yEMdNgxFaqrOrmYvExpS8q
ozlIk1y8Y0DysYWXikJID9QlCvyi+myD2fh8U4A8HwkS85YNyGYJZpuEhcjnlH0eZ4bocDop/J1y
8eJCYkCJje5rkjG4xbHLyVGq2mSmIhqrL1npowmP6D6ibpDE3maUhl59bA/CuKsieT3btsSdqnfb
b+DHf+v/P9T/jOWFII7/e/1//dKr6qV5/V7B8e8f+qf097TTtCaGm7STIQcA5P6j4Bj9RfeBuSOo
uZrnR1H+d+XvROAFNIPA9HTrDir795U/vQTaq5Ct3AA03PmPKv+f6n5crH1ocmg8I6MKP+8nVKsx
EeSrs5JFlVreij+p25zgc6v3tSWRSEm9P8kg6l/4PdDABQOcFkGsufNfGWWYOmWjsfrqUkraXaYx
o+3jL/n+u49w9+33fa8a+XM3mKswkK9nVz2g0V/A8RGm7iy8TF6SOuX7xZbivmx7jJ71vjaNpdpY
AxQXVxTGw7AE8v2/vzwOz788JjQlUB3wO5tv/HMbfJoUWvYqGC8xuK8k7mbZelEFGVJoDEqcpJ31
V5Ip/WGPDgIeZR0WWNpiKqdTMsCyfodLl5VuWrx0aJpnOV4WFllzuC4l6ULJv4v6S13HDoF93sgO
cTCUxAYU7Bm5V28wC8oHpwixaUOO5DJDljpOAl/gp+WJj6iJkczj7ZhvutRSMB4E2OYGwtV6aQpp
PTKT1930+BM9InWIopKDVuTiD91LSLptcr7O6i1D/fZibqr5qZoatR8K2ZwSC8lClHk48ZbWbk5Z
YkJ/y1X3jJU4P7jIPDoNiPHv6MglD9GM5eB2JqtuD7yqpo4J1/xsAvjq7G2cNZHaD5DMRt7FflSt
QvpettmthzIDtIyIITNUZNDXCPL+vq1mUuAZ2lRcjAFuNz6TQasjc4gI9bLFdbu/Kidb3GOmkVwx
kiP3vrCqg2DMaEe1Pz8VuOQ8iWL13/F17B0TMRhU2rjxTb4UX1SLT3ga0O3Il0a9Z3C1fZ7MlS8j
wFsvfS2vGSy4DjhjE518y8gvhcjU24I+znuz50eU2Q8ffAQaTolM3QOaPdbjhIPYh2JcmpNs2+hU
1zQztlEh3GLj1qh3bPxpNRlBprYeuqSKl2a2d5Rt5UPnZ6hd4GGJDGLbU0bxx7RkQDBO0UVMLw0J
k7pxJ/FFDmzn0BjV3s+n6tCGfFwVdMtWTgX2LQOCxOia+LiGd4hSUfLi7hdQIO4NKykfUkb4cFLL
xA2W2B6Ghen8laSHigihLbgzpknQsNpPuRTzE3TH9ToSM7/KydS+o7LYWJInjhaju0lKvdkN4d0a
qTkz0smzgJZEmzGiGp6RE6k3c9bMX60yV3uV2+5t6vIlEobHNm7TUV7j7VPjPjDxXku8QYIqQq0Z
7QWc9CT+HkirJMmDbybiC+Tz9bpZMvXeBkjfY3uHCBGQwQVGaeOrWfjWY47bwTbTWi6WwbsdUr5j
MelXrZdo1WA4o3qefkXnJMW5iS/h+mhIuBbrv2c85blKg+SqGsrnxRgmXF77GiDtDVckvDFyo/Yz
GuS1fcgG75MJP5GyPJmeUpu1SSZa5nsbVaSt61af3CSYMXYLOoySPRal9quQGR8KQGK8SITb3XZk
+LcRBcLtpBLrsQHJeJ48v/2EaA2rNUAer7eT9pODkgTopOG9k6F2ZzQKTDFIjtuXNEQBLM4dRbnQ
R+X2/HBhxiYY2sF4kKprxq1ERv4altbwoaMN/6DIpTCspKWIIZ+FylxV1LG/mPnl2NrUyjKR+R6V
NJybK9/kM9XlFGiHUfERrenohGJggG6E7Yib0UfYzf4A+coq/ee5bZbxS95P7nMOBlSml7OzNtQw
42o0OwbtFmpDqn3vakmdyX1Akw11Ll1IWogCxq0/Zc3G8iRjg2L1L1iHVJ8jpDwyTzkSmqbmZmoj
ewP2G125Rnk36hK2NasHw5tu3LqrL9CO8e5XHG1ALDDm670Ug7/kBjcr9Pbh+Fym9podart8PwBz
7CbtUDm56nMektC68/RaZnZ9MJr0i9Kld7bCB22sqTu19bzsKm+W+N6l46uF3tQuzYej1IU808YW
an0U9xZ1TlwFHmL4uvR3NQiA4d2s4h4ZMb8Ir4yyE9u8Es1KkpmIA3M3TCkbErMyM/U2dV7CSaqr
6i3tVoxF4RBhrDi4Ko7c5oH8NQeHNqJjgXrnNRS9BcUaNiySb9YxV8ypUwamuKHzIW1rBv7QQEit
IZFudMJduxh2jDcc27LREqcaSLE1pLJ4eXQ5gbI4Gm6BXDGcrDMGY/PuvwxnZIZyEJSmPiM2aTUC
sHTgYr614KYLsDMN2Kg1GuxBU86CJRX56INpMEiBCjntMu3TM1LEAR5eoCQFfGQz2Fk0vniAnm1t
rLEcLpjaAnCiOMUUJpSfQvzWN4tTymMjtbSIxqpQKQG28qWv9lE+YwIGoz3c4obNdMnsOmSIDlxQ
y8ZT7gyFwTMCFlMEEcQQy84eNh376trVGBqmt+he2qZ9YGaCEj7L2FXDDtcbAUTECsTqz7vq/F6+
XxeniHutXQgJ9XKpts5stFdW768vncbzkABbH7uia5HjG6JLuXrRoQZJvcMCYd3OFLZXZd25sW9X
qL1o0LBaUipE13HvAw0ptmd0Me1RQjO78EIYMxxL7Se8aCSSJk/xMfBTZPI0TulqxHKKZuNCoGLK
oGx9X1kGZzni0Ic8d6SzYXJymxpp9ITKrrWvcla8r9HRcJYYciyJe93C/Mk35WI84AQd3lhiVVcq
7JG4wtYTnVPhg6e4qbhBfiA4RZK5d5owC358FXNjDOlk5XU3rNahg20p4hxY/VitifM8FYFyN4G3
MJ5rL9VwzBSWq3FhFebXDiWhausylyS3ZmHOh1WIKO5qo99PVuU9L9WU42Zc5sXJHdPhS+0UPv7A
gzvDwLUaK/We0QIyUUwpByS02oYpFEM25UWQefPntgCDG6tF5wWduEdyp9oyrN+0O/Q586Mh9dwu
ymRFwPKrgdecuT9FYmhdJmwhDgG0eDkCZWEyxEXeerfKTvLLNWu6z3aHcREGsKrU3wZXHp0iFYXD
OaQtpAtvaE6RjdNx2HTja4jDawdXkhb6hVkOHDhM/6o3+uh4QSkjeehgHbIH8MY+BQkl7Db1tBdQ
ltc4aHbe7Yr85IPRdh2PmzvZxVTmJRJjMEHjmiQv27q+7D7LboLdCgYrEP3jdKZ/JK6+JV8it61H
xOKGV1pNRbi1vYzns2rNJpGKDgJpqP9OloK0TCeMCFvObrktMrs6QNxrThXKj5euOWAU3gKZjn2R
FiCgNlp7mTdwuEd1azw0aTQ95TRk8Pkg02g8v7tJ1/NdROKjY2hZ00QIHZRxnX4b0Q7f5FFAehIJ
Yd0RBptXp/Ppghsp0khnA3Y/JRBt6p7b0ZqT+8wypqcsx3FqYwkjbGKTVso+rX11NGdMvrNpXrZp
ylnekmw9M2eKQ4LS6S/qIc/BKCvkSHkEiB0MXtVSvSE0kO/B0ls8y/MIN7oFRVvlJSbYRedUiMZE
4g/TDtbvagiLpi/1Erx8IhA1xnfUlt7GmzNNjfEyNWxxlUDh0ulw0MSiED2KvDq9d0S4nfkwnwbV
ny10eNnT6P2poDm74vxYtn27E9y0cRv7RQ1oap22xkRqvHRzMv8YCRLvNvBHe5eOaM8ql4Qwi3iz
Y2rKuyBl7Lqgv3KJUPinNGlYmI0jrgZnVsdm6cTHaXLdW1Sh5fuFjPsPTI1feEqa0ae1WOD8M531
i4oQ7I0ymA1nuDTopW1m4LF3qmOjmVaR3RoTq46jiAVmzax4xIJRHeCc0jbH7UvRkTcHiPF+M8D4
Iv9P+rX9TUV65mP9+AYdeNEu/M6Qwv0XTmmKbJgd5ej91LWD1SszC1oTaxKndTHmfd9P2ZbQvO4U
RJMMv24yqKKjeA0yvU2Z+HooFldcIamAhUDita9dXgX3oZ8idjYixJ4YfSs2YvT+NJ0Fl+qXYjZg
BEzPvaJyrMnjPy5EbzKcrlKIpEjE32JF76bYiTpStJ8l0SlnMjvKnOBtttV8iWh2emFY9gsiDR/Q
5nUgm5MuGXSzthP92uu5t93nuUNYM1+d8miatfPJZtZTIiXTNfMRDcsQf0Sr3Joulni5ZEPjCFQA
gSG2btIm3vWyJl+t6uhEAom3pHTUkfmVZdsL5rdbHWFsdzIe5rT33xleoN6gDJgISjWua2ycgRiL
IhR579JWh2kigGF/R85OsUxdkpb8S6urV0iPHrVGjcnVJc2n+4a5bWIKMnv0N0joI8wTN66ZQ4TD
qHFny6S7KRmxORUTnpezBeSApvL8lK4GLQ3EfapPvTOV/tVYgYWeRLKkvKQc125DDqOkY11mZjx1
TlKh3+gUE5KlCPsbg7vlgRr7qU0QbB+Eg1RogMNSeihJabbJqv9BQkKfbE0AZz9OcgY+Z+biQvsI
gWRAPVDTDtyFnL43s6LBUDrjidMmarGE8qhIkLhitUkLawZFkk85bV5SfRNiQ3f4YCI9GqMx6cWD
Z6COW9ORuZa9bmNmbvdZFVN50edjvp9msiuzXFiR2EuOW3Dq6WnMq09BT/24Sqt7Duk65dteaTN0
/e4iLWV4ta68fA4d4wFdR+dgcXDcl86c7xPmOZs49MbqMGKF/SIVLoaustCYsSvb3rBtywuH9ugd
lWh4UsJEvHWh6PerZvjQ1NQyEjXLgymJRqOu7ZosquIME/QldteKvgMSQNOFtab1ASVmqpYmcADO
8+C+dvrpybQmewfc3L54Q5/vEeBRx86iet72zcoJMLbW8MEuAJSEqLobvFSRYkxcosmYNOHWCUcq
o8R1EdRrvZU9MuA/TXPU4v8EPxdf2kbyVuq12qBNPmy83F0v4dGLK9EJUDkbQu1GRvoIzWrCpado
j+BHKj4yCh2erAWYBbOA6JQCmF/lKmhOfsqLg3Os9o1pezGEnvkJKjTl/aLyfagRIJjK3U1dgg8F
OWUypOT1LWSXrrs8XLvn0q/vZhl0nzGHpdw2vfTWalzkbJeM9pfLL20MnTjru5ZuBIgVMkDWY2Gn
vwHGRgdLb1Wp47tZlssWa+nukyckliM9gPemgLO7m2Zs0OgU6H1uUsBn0hX3ZtPzZdqCVOR8FndN
2tD2TW1FFx/fww1JL7iOg0QlwCpPVwXquKYIvMsZdO28DFHJI5FIG9wH5GSoazcF8XAGJe7PiE/j
sHzQoqliHxXpDZLa1QHh6PyyousZV/CcT1PiM6Ch4QEjNXgNjGUHMYAjr14DeWuOin7ZAQgtWfbW
h6u6XtluTSxVSjKyaPuOMAW9MjtZPojOxQqOBDiiTiElm1rk0sWEwnTWjHzidDErevU8Ebx9GxBn
ZQsyVAEEl/gZ8F9penE34dIcFSxBhOytBcc6dgxKfB5K4kjok/CYPcAXpGo4nyCCCHgLmmUuQJk3
LuILUoH2bjBH9b5B+naT2H11MDS4gqINYY2KHttajdRo/2J4C9g5xM2a85tqG7BHrIQ42pD5/ozf
nA9JWYLdNm3mHgzT+Gqaq06XA4PPV9UkS2JgwOrb0sTv/IKGU3VoWnrNplU1p661yy0SFeEpHAfx
kY7gypR4CqbG+G5zWpCUuJ1dKq04NUeCu2EPr2jWtJ9kSrLTmyI6LQFxtl0yXmHmif6LiY8Isp7l
ZKGXUwPl+KTnIwaoJ72eRa/DMMIlw7EaKhDJKA/IecueH+cQVceccZrHTKPe5CX6FKBA+2SFLAl3
nYbXSeCSmllJehtMHbBRr9cPPS7UiMEhK5/HSTT6dU5vwwiEFLXn8qFeZlAkl2MSEp79eD4brBEI
eILccxsQ8sGdAFFnw3Nvg9TwOCqWKDyJiDREqNJ+XHrMQKManwO/JRN2KYfjzC+sx85Hnzyf+JBI
8FUHVZnNCZ+Z5uTZJLG1/gYZ6eHzwNBjd9HjHLatF4to5qbzk1pIk7sSfM5sK/vRqBuCLXHsI+r0
3TMSGnjoQjCOz5DgPAJahki8X6VNtmAlS/pJv1p1MWVOeZHiWXohWklyMlLs1GxsdGUdUNC2YlMo
c24/VbYBQL2AGTt5Qqkwkjg7iB5ubcDlHYc9i+ccZmXA2wA5Use+ddMPVPWq2yi71vXEIEGhekfe
9YA277uArN1Y4QrE8zDzMk3CWzazj8qIDqjpzx01nsNaM8zkQS7gZXYl6/zQuJ64WroKEFGHSmiY
9q4vnfIW0hrmP37ugXrh7+GIiPMhAzJhT/ag04gyqGukG1AaEcH0NWgSuR+59U1DgufEeUQRgrVv
9xm5eFIOMazVoYAItcm7PLvF5OPTPHu8tTUwnIMdZmyVueQdjJVJNTQv4iNZSeFuJnwxOZTNNiJv
mbz8BtNfguyC4/cT1BgySDWr7TzxwfGERKTfBlI///G8MVVdcMQY1tR/8RbO1I5D5dCso7zDmUZd
1FmR4z3esqFzsso08AgycI3TW7cLGLFYvXy97vyVimwJFCZR5dvkrq2PDToF7BkoDgbUk+kUPyw6
C1BSUJJ1NpZzAAk88XIIKriTU+g+Y+qeIdpLMjsCqOwmDy/cTdlO4dWYjH/POf63VfmHVqXjhVqW
7H9vVX54GbK8SWG4ft+s/PvH/rF6tPCbQ8AMXSJSfc/T4nB/NysZff8rwLPV/qFR6eL/qBVqIppS
dA89h1v42+XR9f5C9ctCLwEZWZcBBes/aVT+SFB2dSH3TUYUeSH/bBn5QzG84mQwAbKj5TFX9Ro3
uZzue7j//oaJyuEPio26oPn/tdr5Yuj76Cke+q/0ZX+qvFNPupzxmGxlBs2rxm1pP6Eu/lRik+7T
KDO75xRthJdoLvrL777J3beLfN+5/O2ltY5cCN8b7WS6xd8X/blRWqSplnu/RuSETdQbeFwoWpS7
YKJn4YQSv/TB7Ak1sKdJcf795fWv//HJqVFt2myYAfPhfr687eRUBEXl3Fc1RQ+hfR5FbI6ARld5
qy8na46Lf3/NnzSB9OvmoiwVRlUt/1dNE3xhkintIvveI/o/QochMNbEngvGA6OnjqT/5ObaiXsi
nA37jIz01Yf5sa8MOgux8BEi64K0kJeD0afJjkrCfWFSbRBx4s2mdZw1E3Obr61Bht1ZgGESjQ7n
DzP57I1f3h0jqh7aIOgqIYL546cLl9CZGDm375l7Z61MFQJ01QRjKxxoqmL02R5l6Q1wCf61iX+z
YH5sdX97eThLRZqLyIWjnxaMb5hBIb3eui+smbaQsSLKFjTZm1nQ9FbWKh+8s71NQDqC4O70p1b7
rxsTMgLwVOAj+gma+NNewUetKaFtwYE2fPmA1Vv3rKJJ3qWzsP4wavgTEHF+VsaY2Vl60itA++7H
NwwOi9S/OVn30Irkg9GhoHIxY85WbRLHGV5l6bovs+nr3WnSHe8CUp1vzkQFNjN/+Ny/e3DUF4iW
EIvgR/304DY2cpGADHc/jYJN4gZJ1Z7ssda9v4bW17//zL/bJIEe8jr/F526n5gauErjJuvM9n0/
IJPZKLAioArZHqfAbI91X7gHZx7aoxA5q5w+gHVTz5FERr+wjGVjFWt7NLCSeUiFJ9NdiSDeiVn4
aGeNuDRl2UwO0qiCXeaF6Kky1mRO1Z+Qud+El8Dm+5kWR0XEiv3xAxZVCrClIgv1/sIUF0x/9Jfn
dSPHunvu+9qg9lqIe4oXWIdLRNtsreBEKGRlO0WbELMrBLj267JW/dZKzOE17E358O9f9u9uE+4I
qkQ0tV3v52FOQ9rTjBaEde+RpeWb82umtIbHYNJ6FVX/p5Vt/7yY9CihC92HPNOD4/DzFesxtQuz
VMP9gjHF0Rtr7wVPUv0XB9riZOp8l3rX3yR5gtojKDbtz2VR0bscoJ/RvEaNrw4mVXcFpIS9abAJ
KGYInHpNnF/RwKnhg1yDEwxMUxyV5YQnwyAttAMeaIW0/IcpZJ7gp5DIYQ3lCQAbQABF25+n9lea
vYHIVXrfcgjFUQf3cFsERnErnEqNlw3Y2BIX2GEye+IZuA7kc51kF1GW5gW5L4gkiSWzB3Zhzzuz
xluIrg6IeOYPE6k4I7D4KdGzXbfYG0UormSL8b4z6hRTnwA0YrOkeARCNcA3cWvaJjujGJYJkm7m
k4IWtMJcLH7uUYLJjuFQFycGWNsbJKcDsQ3b3pxo/lXGRwuI4tZqVfWF3oy1rcgDaOGrFZonrqnZ
q/JaBainsmabj5zfV2aEuCNtkqK7Eya8f7r5kfaHbwcY9wHtcagqgdE9TQ1JMuyUIHgXnW1RBexw
f9Pbs5jxhEhRNgLhVn0M1h5+FkbVhzETE+jnrXId7Y0ASe8PtlC5ccADzD3Z6URy3c1YvIKMv1PL
bE1x4IKE3huLY7mbwhsbLxaDjbpeTV+4A66vqz6WkZthilQs0RMTJxy7JWskUJOmkLaY+zL8uCBp
UTEVElgjragaC4qXgXInjyFpWzekgATiueMUGHKUuyHKDvBLEqcxaIEmlQvgVVTBCXC+nDiZrcwK
KYOaibYy5hy4UVzTbxQnQzJAdoFlJ7w0hoskVN00z2BvR+OXsCn9dpPambk386KHVY9ZB3hyf9FH
mDKJtnteACE+WgOAoj2Hcqsn1j+rsW1jRD6GPVPEyYW9Ou2nOhq8j6gdUKL5XfbKQpFf0ykpxs2a
pc3WxBWki7MEp7s+7WheWsEcs7BqE5pR0kgJKG9gGBa246srTLw8vTztHg0vzMvjjIxhycxaU0X1
YzCDLUcsgEq1wbYO6tAAa1Euw/SlbpwmNv9r2YvtdTFYgmFlm1wZCqOgsLQiHKMoZx1ut0TcdauE
qkNopjr5WT350JYlb5q2fXs0wXodor3hvohwgXUx4I6iNjXcjffSQFlno5KRQwG9iSmeg4i4Al0n
3+eKVbnJQvzCGFsR/I7ICugi9ujIgo4hQAxTvDViwKVwu0QLy6tJBz69ZsD0uMveT3Dxx3hVvvuS
eMzw449KvjpWIdGoXrwX3GKip8UGvRlWkCJ/Al0zXOJQ4NbRrsY7jo4iOzRknMPh1yvhcXNUHO2R
tC55mhhO2cIOao+gKfajMHWxqkCCTuM4E58JZwn4ICBkurWskX+SrpJnmnN8/WzT5B/AjwEkDhky
fOltTurNWGEGj6OtVdxM+KpH2OJyVyltjVMUtPKB8RUO9dwgop5jJDkcxC2PQzSg+3aZtOHAeIV+
lRGDeI/DMPG357tlNAucwoGrcqdb9PaG4l3diXMuUla+299Cd+nR75utm2nli8wumaGyF+txttZo
h4GLephyyg0HYevHIrE5nkcJfKl09qhs3r1VKx6KLcmVymweXmk9y4dC/93cq45R74Ls0yxn7yWs
OEXRb6OtW3HaMhIinouyJvuV+aAezonCWopGQUis/Bdb07UKFDGee8HNSDssXpkq1u16BuEPrTDM
GzNjS/ttYt4MfVW2J5YR387Wd9u0goNnaJmxSbgjGvYk4W3LaACGWt1zgg52jsKTbfS7hLnnF39Y
AUvn1sdZTAw9dz7zMzOqlyg64YqLdWJ8TnAmnaqUzIy8fit+HJ36wOsu4INhCVzFUHxEsQk6f3Kv
F0+Fpwxj5JcscPpqz7HDDXY2BjfYkjZYEXa1lXyuDCa/0IrSWwj1xkJezLLXaRAnz7jtl/vQXYbX
Khr4Rl0SktzxRxThOYCBj4htrS5Vygx+maUAhAgDzoF5+OWmGZip4nHaI6wP/4GBINhLRgZ5CsQm
124DnLijXp4Q/q0bMy04mUrchftdMYMMu8gpT9fdkiLGUuPUSpbmN6xaxqhCbKz5zwnmAAt4xOuL
vyLq9iTnPADLDHHaHIUJpGVHrJEqq7yXrF54p7KjefAtCJR0gx4U04CIvpaQMvGMRpmb/vyx8/Xl
62WEfqF3fTXSsIEk0R6Ze+zx/CERE4nDV8UyMNxWHOS8BzoQx6jJkycj02a8KvVf+nBkv5pVXeP1
sxo+fAV2fN/DzN2cV6IrC2s4LjkhwLMKAgbTOQQf+CPpcBfJxF4OIf6ZyQY6JKHJbhOU/nuLqeJx
lZAGKUeH3eqPJEV2yMQjbZK0fodPtPfioGv7aBvQVWP6+xxNMrQeF6fnJTu2smDCJAXTnyqPumca
qGx0YS3y7vyEnETkyFrPbNO3YN3ngpcebfe8Wg5bNKVEzQnd5mahpH2cGMx5bAOYwDsGl+TdijQ3
fBi9Os/HplpNVlRXAfY5oe64rV4XnRo7NDbFZNfbfpqoZPRb67tZRttiwUlw2+vbOQO8DLS4L90E
lIqyUopzJl3qB3NVdI8DZ3UuJow/wo03pISjvGRz0YImOmZD72HAypKfWOCJfMjyxHd2yxyIS5V7
Vb3zMITyHmS/aJB/cfH3MsArX2DYsWr4t6OnRpqUrdXkHkrR6s5DROPuqp59frqaMlu8Q8IHRS+M
tXnRqz5ckEnTsU/aBdbTqUWQJxVJdUnu0vHULbf2eH4B32KRLtznwiYu6MDapwEnznntJiky+Rs5
Mpoig1x9RscjuT+vT5dp030BELCfG+GW18EUskRCc+ovXY+ZrCyFCPH3gqiXOnzrgrmc47qf+0vk
0aNdpTrvJUUP9/G8Knx08tdNaSfWje+Cf1uisW4KT6MNzFVhPukjFdZsRq8hEjGSZ8SBsAEheq/I
V3yeeCADgmmHogZU4d5dNKebRAh3Rcu2biyXR2DJWY9e5gO+W1XKzgoSwQkDf925gD0i76aiJdo7
uXULhWC9p1JnUZs00SfgcoL2OQK65VhiHghfHGtM3Io4vseCt+QEC9tGH0DNRqWOWuJuHgkKbcrY
NtSjMCJcTfpui2lkmzkCisFF2in5UCu3Z8yGUu0pkorEz0t57kmhQI10vDsaaLn00kKfEbOkdzRX
c3k5TnOT3VpDAWsbt2LrpmcAL6VoBATn5G9Z7aaVrP3j6E0kIalRRk/mAnum6aR+Xibe7tzJDt5N
oaxvbcf7khmJEZdRMTA6LEzmvtg70HuLt5RO/SaAP7RxfErqeG4dNrDkeCzyjhNJ5csaj0CeERmK
8p/KAv1vD3bCumm9ZYXBPBUODrsh3LdUYImezbI+5F1XXDvuYFkxp2Z9oLKXl43V4ZZSdbASErgu
b5GsNEnARnsQJh0rjFnakRlbuvTmldDB/wrtFYBI9KvJqSa3pYKpGvppLZySBsBrikWVLMY76Nh8
nh4eFEgVw/5IlXp43IIALpvQgVTh9Dr4i5kcB3Ej+SCyUD6UKa30Sgr08sTCntGFckkz4Lg42oov
ygQdUbPn9qDaATbZLfmBmyzcKQp1/L4kI26D4rfl15Yck9Ml6qJdoc9wyyiSpyRMWEHnwjA106a7
qqqiI+SNxLTWl0FyBE/D1iiDb4ZZgntYusi6QfkmesLWeni1V+j4vlO6B2owvmvj25yfPTqpl1Od
Eq1WH9L+zJXjc9yMipLgiCiowyRZw56odL7ZJbS56p4G2zZBteCR8Xg6zxWWlO1I3OsFWwgBPZLU
xCivjNa78FMdmde15QSitssuYQzkX93ZN4cjBjTsuNGgJe+VNAeNbxmGACMxOJnrEpOtAw0jMzhQ
sMkRuwysUcNp6vftOEwXlWvbIbXK6L2Y5Wo9hqEFZOdFRCVwHl5JUECw3CSJTSVRMz5w48/Kf8xA
rLerCJxD50n2w6o7mN9SZiYF3/wUly1QstqkG1gH4c5Xo33BlbPHrJ/ke5n56ylzVf6+m1J6auwQ
ojPVDoRuTKiDTeDXph0rtzPuesNvZUw63YQ7hybYpZ16xhf4It4rE9nr14qs8q2t5EC6vTCtTl5l
41A4mCc4yO0eMuHy0eV2++2UJBX8VtEUYkfbTlx5zErc5AHkjbTw8w9MLqfvkC2Cw4x9gNqWg2fu
EbpVN5HTJe8xFim/tELxm7zGzAcy5SZCWKExqFgrM12sOBjNvtj00ew/n9GZ/3Z4/tDhsRHOZw7s
X+DwL2I01y/D8PIlm4av4zh83+T5+yf/bvL40V+RHfpIZnnglhY9jn81eQLnL48k1fNQc/unnfOP
GI39l547w2SK+VagKu09+E+nx/rLdrRSIjRFnz4zI27/7//+wIwbfvrz9x2QH6Ewuv1cwQQzQqqU
i/0yOhU5ClvYzmCIOq/eMshce3xVk00eEjC/ezu/gc5/dyXKP/RS6LSg6/wTgstcbeOuEJIuQ5sx
aXyMP3VNKzdLkk3/EVb87Zm4BvAegs4Ai/pOvqNypqPBidghujIu5RQnk3k7zHWB+Oj69D/sncd2
3EjWrV/lvgBqAQE/Tc+kE40oihMsSirBu4DH0/9fgOouGjV51eOeqKpWiUQCGYg4Z59t/viWwOLJ
TVNuWDrXenmhHmMov5RzdZiY2KZZ+jPQ4p8J//xvLqMmjowE38rbCCgi6MgeK1iHqrv0kI818AXW
6Rj/F4+OtYoFFhEwiCTfOBNVem4R7V0deoK8z0alPcdjGZZPkXxwUy9R3+VL8hwUIhiMYoAE+vvy
2bk9yEzrD9UhGoZ05XTT9RSOnHbTXaUO5/ef4Etk9NfFTCyhXIzvfcCFlxfTDLvk3SwxV0EhvnEh
CxwSj0qn1OJH3YOPHFvSXGHM8ucW1RgAL2l3i4ffa2WiI0v4jvDTD5BLy5uOaNmV7WvpHSFt5gfv
l3pg/wwTf90jFSu7AqNU3uqX9zhj7DSRwFQRlwJkkqOE2yZCD27ef5K/eYuJQ/znKoq9+uzdUhra
XkO2ddAAzE+FHO/6fCiOhfzvHt2zK73aL4Y0j0okjyyQrJs2zpg8qoni+v/j9dLf3hSOYIyAiST0
qTpeJ82UQW57eVnlGMCJclPpPZjhVMHemK182voIKzeGL41djbb4QB1YbhZkFtSpOPY1830UmNT6
HtEba4nU6vsiFHCTwDxh7G3sOjf9ORGKeBLORn9euQ0VbqW6DuHDIi4r/soUBfkWIqdYd5wYB3es
86tJ+uJL6oryxA6S4KHPoaAM+WgfAndGkTIV/h5rJcA6PDJCpjYdEkYaVjjqNSVk25Ka0qVZgQ+F
W9y0WmIBlM/D9zpgl2cOxWcn9f1qSiwKXcwnknXkelGJNj7Tvy0jvBiLoPVS1+UBN53S6exKP6wu
kWqVmxZCAs6jJtOlldGhiAeBb/29E8B9YlQ3bpMazYQmcVfJde5uztm4cpKOKVYKgUSWzYXRQ7F1
HI6AAjLsDj/TEtMPSBNHK4cohDlIeWroLdakOYQWz2dkhamA+BJGvX06hkbyEHplducMcIbrxqy+
1k4uvgTce7UCA6y+VnixzHwm3JxWkVv57do0J9710bFovjTYenfN4Nmn0KryK7DH9iHg0ZxGSV1d
Ol3yUzf4TjuitL/kXvxzbIbgBr+J8mRQW2PUMO6ZMqUikRCK6Mt8P4s+JTGoPJGF1gk7ertG/Evj
HWbmijIAPzTKzOIYhxTnK6tDiRaalX+ZOGHx09Go+o0S804HuKBAezagx1iWfdaE1nHWwcUiurNt
GvMQsE1P1rMVTeu8rsJbbyZZnsDZOH3wZ4r6nF5mE9iRAu1aXKjW5SydbB+jA6vODZjD/saJgv4+
CiogL2H04FNFmdIzOXBCz0gGnr+A39m3Y5HmPwXNyZF7nLYFuroVlIr6YCUARKVQTImiZP3YYBox
bbndpwRuRH2560YgXkniDTW54CtoA4byq1FUYbnSQvp7tKH+XVNLXjtLn7V1b3HEzZPvwWerVNQ7
sHp0R/RK2O87r0ge/QFLKL/gPXLcEtV27PfZvukBXQaq3/tZzume1qTFm16TIsajiQ5wOyPPrmkr
w6FbAUIY32a/Um0V75alKbpCNtjN595tmWYnls0oJmMPhepsrySE/CN2AzEyryHW1kbKN2FHYfpQ
h6I4jkFYQJHHGgfXqZ9QzHyU2Y555IMYOyPMp402NbTpEQLVizAl/rcLM3+faHxDncnR15nsapEH
3A9kF9wkPdYkm6gao7+LyrcPzGCYJeDDMZ9ZRndfNVO/x7Q+lyu/YyHMg1eQoh7/bBCar2oNK5XG
yPa+DP9uO+luoma8YcxwaMv+WxdNuOHQO267oHJOOQrdq6jjpUROOGJYlPXnfSuZAqe856SNBCtR
uekXz6jmU2LEd/kMAxOwv8IiZEgbfLZi/LjMNmNRL91xlCEbBv3wL02KStAQ3nqYGRDnQHRRAiTT
dpbsbgCe/d5Q525lcd8iTx7jRvMuPaJGHumnvCuzB98qaWxuEyswj2PHiiJOMnjoVI+rM9zZ9GQd
bO0GiHaVe7VPPE9HUK8mMzwLG/acyEq9K8ORNZKB7NG22SiXkbdDN3U1xyPsRymnDbNHmnvb7Lyr
oEwl/G4imonAZhl2vqz3mZ53m4RBzzoXXblxBi4tGXYe4sZrEXIaw/cIM3mMzopV6Dc6Kxgpu4yz
S7Nqy100mNh6IXe7bGpVV5eiPM2MisUEtxADoNywcLjn6YABwhZ1oNIuuy42BF/b1DP+1gd2q16t
EVtn7oenXwxiNoa7fsKN3R2oJFaa1toXSWjvGqQ0ADdSrG2TYVPd0r/2s1N+RjDuX85uUGxG3cU7
UGsGMsdadu5MB+wIOQ1u+yoM1h4I3DGYu/yq6dh7tJDdY/B56dM+55n7ZbczE4z3w6KPL8xA6N98
o2tPIdNSj5bdpZc22aFx9H6fAGbscz/UzlsZX5qx2d9rSdJcTmPUngfJ/CXWzQGBMsiGNwFNWrNh
H2Y/nhEM1PllpcngU5Z+dWuZb5DY/SxDlUzcxp95n+9kr4cH4ZXaNgrzeg0YTJzDhMqVYzHcs7l/
0+yyWwmXQ095FZ9ocZTd1QU7ryzYcfQcjDrWjUqlBQ1T9bTJOlaDrTPfwY7ea1ilIDNrzu1iTWrx
2B3wsbbkHjnDSkC2H1Zt4+MYNWUZm1lCk1ezRBI/X+O/kJ4UQ61jEYldApCwzBkm9vUsV1llxjlS
t7rVEeAONb51ufjc5CI/DrWZH/G90SsUBAhSzazpNh3DJ5FBdB5L1zmdBjHmM4dPJtn/cncIrmv0
CoCAaRJpe4uBfnQcEt/sx5XIg947Wn1XFvjodXBq1tTimBavZgJpf+ImGXkrXPHyvysbKbURh+7J
iEoBO4mJcSTIpa1DKR/Z1ydPWeKuWzyaPhWOC3CVWJ1PQK8XJjjwRNJCG9cZPbo+o3nwUj1FMz5m
N0NijjhGGA4wNcU1ctbKnfojU/h0E1f6N8vrDhXmYGhgsLK0bGyEBbOpDRtHf2XbiXZuMM/GbsDN
Cd22xLTnPRXmqkzQA3aZ1x5ETbjZWAePGJymW7DZdCuUzL90a+MeQ+bxouOMRv0RSn1TAGdrWOqZ
8wWva/g9xPexW6UGjl6ZO/qUlpp2Eo9QRnZM6dnfLIft22JAz7zStQZmEJjLbypu+JCieUGNM9n9
B2Yqb92IlZ2Kp9iQNqI6ReR8UWE38xxaXaNnB7jH7Ddi6M8JQ9Zd4EPqhJbS8mIytQhGxExdkfoS
p1cp7NOW6XyMWuqjRu0l0Y6+4sneRWULk2xJP/3y87ihCHkH+DwyN+46HZZ4yp46uPFjkXXXwcQx
936L8aYz9HHhpTWEwkA9jgv0ywuiJbbzELL4oa8pwmArBhxQHMdFEQH/M759slt+AYk8h0DeRjSo
C7q28ndnNPsmcKqQFDiWkxLN59WDtmKXKDdxU/TVBruexxbm2TZtIupB2xs+LcfOUM7kkURMkXc4
OmjrIGXuB2m2348N5/r7z8N8057w+Yg4gp6qnI3eNOUVwbqaZ3XpIcJZ8Nj1Tf6zNGveqYERKe5o
oUWxnQEpYwmZGO0FMyOa2ZRPXBkU2hhlPFLKFEdPoF+dBJ1nE1cMWLKps08twUSykIlEs9H427av
wVNbNI+HUEXOmiON69Zy8+AGDqb1aDqYl698/th7muFe4Y7BARxMIzFBcZw8LKdiUei+tx7mVHxk
QG+oLvZFl6ueBRUlTkqOjW3Aq8URdviPcHqlh1Yh07bGzKIdiT0YTOu+jjEPRT2JFQE66Z0t8Ssh
jvhPgxx9U4UQYmnCV8IyffUJiBEaHHIN4oNPv723tZAxrjV8tA28QSy4CkAF2b9EeuMT/Qqx6OKu
D5yijA8O1nSo49i4igr7vxqdMhyhtDRXU0LzgMapv39/vYm3z5gSxVT4D8IKQtFeXXsyUquX2UAy
STOEASItphJaEPgPTF7s06Zk4H/pa8wmsMq7S/2p/qlhtbdtp97GyK4sIojLoZTtqs46JhBhW1FO
WrAwqL+R+2EK8KMOjKA90QJC3Z7Av//h1R/g1SCDgq37P+PVX+BwoUh4jlT/+plfSLWhW3/pnDlw
iyHVA1iDuPxLjmAY/C81VzdBSmBd/9s7Dd0BmyeAtGMRUqFy5v4BqvW/WMJA3roHxZ7VJP4EqH4F
b2GaZsNjxb3N4GBgCqg2yWfAU9ANRmwH9XDR5T/CJttE2bdnT+M3+PSrc+7NBV6tejmaWV6NXMBD
LknYJQYej2hmY7I38h/vX2qhaT/bxeCcIjtEqWHi2wlK8pqAOhn0aDYJFef4D8GhqFa5JrA+nJAr
irS2H3CvCL3vEY5kLdy7SjQa3TvMm7g4wtKsw/wH7DvPxdUBKxzg/X0gQzUwKjoSWHQGfGedtBrN
OoWePZ9k1KmBvPWwBzoF9iiD26lud4mI7WOD3+qnBPvumO0kqInoQxTApNKUdrsSvaNhIDr0pt9u
YDHUUXpDwnzYQ5DEuNOlUCs9TFFj5l7YX3XiKOlsPnMWYGEaKAHnTOE87EByMjM/dVs72dijg4Wk
kdrDg1bqzirVwhzXlBZDc45oy7y0NJd2M8GlSrsZIJNZ+BPhiOTDD2zTpB2DvZvJ+FfQ6/92jQ92
DU4wxfv/z7vGRSnb6P+tH2WZxcXj883j14/+2jxc+y+L0wpSskKHBXmj/948POsv5j0OfoyGpYB+
tUX8y3nR+YsjHOqzjcZA8GP81K8xl2n+xV+FSkVTwptPMfwnu4f7BuNlUsbrRhI2drPoRVzz5f7h
piCqSJgS1KOKsmNgO+1u5iYEmhG9BP9oe6zx4La4kXMSiImescDq2sN9o+mKtRgcJu7mPGIqXtpl
WB+0rDTItqx6Zs1QoaH85aQTn6EjtE5AMYEveMNPWquDlDgJjE+yirH4k4BioNWAJKBG74T74NiG
I8JX+GHglfoMLa1PqNBWQ4G424iE9YhEG94D6CfpjgV0mlXHUKbaC3RTEumtpn7EDGhI0gT2o6hb
/474CC48VIqPiekGLCvFJshjY3xS/CsaEZhMNboSOLdIy2Npy9I7Or4Lc9RTZCRlFLYyFP0Qf2LI
TpUFcYpOGO5lqnCYVeUrRosQoTzoiq6FfsN+dBWNoyy17mD2kYkzkzd+KkzFUTR1OHRODsEvFJCr
aQahmyaOIimio6hwAoGW0uwrf25+oLvmCSxisFjxI82ghs41mpK/Zo0wBRZC9BSqarUL+QC2AYuF
iHOuBmlYMTkVEbwzGZ6tHH/krq2Ua3opIHGG+2CwopejlO0G3YSMFOenReRGFybmVmdeH0DDGeLx
PAni/sQsffr5mBp45SK8jkEQFZ0jxxfDgQqvUNenL5RRfCo3oaJziU59wzjPjp/4Spvmnr4WjuWw
aKPGVACr6A1swCstF9xCuWhBqj7id3lNBnvLzjqey5Aoy8kIeTsi98lC0Ut+YaiQndzuDxUzEv2L
dBrL3KHT08pVP8w/o0DRyPW+8O/Yfa/bubGxC44cC+4YpMFZNMkVXly+hQkFlBcUWjBJiVL9OkaD
WrU5Cz0doUfupirkN82B4E+cUfhskVpEC/Uucgb+2217VoOQeNoRQtJCQfIVuZFRJsTQzHUh+1Vh
w+LTGINtgl4suDwOTK7lQ3DXW0iZ0VDzErr+yBdcViT0rDwfSiCCAVhCxyJRjJDUz+DBkbLGejN4
Lc/KivBzslIZsWgI7aFi4wA27uK5A7/OFQfPhGgD33TIWTGBgZ58HC0uWcyKzNWrdTL5iP469RV5
Zgtjxe7whTAaftlCi6M6h32vaGpTDx22shgnyAo2z7KEYw0m0JQyACjVy76QeAMHxc9gdjySga75
00hW7KcckBm/lESxKolsv3tiirZQ0Ux8hD0WzEI4ywqH5/nEwFYcHCeeeHiLhGxhutJx1F8XZlJt
V2jq4HUbt9i2wwKFwqutqgbADfYmoGomFed6IUTOwoPZFNm4cy/cT1dnKhE3iu9X6xN/CyMaFpim
ZAPQT3g+ZBPDuxQQoibwRrHCBM88WYhJ2Lf4Z3OtDBJIWOM3lBU6p1WmgV1DG24ik0qiD11GPs3E
fkqk3EbPKvfgMBfY6Rm2ABhSaBsThbRcga1zvybBE8NuZnYVbX1eCiBnic/CakZ6eZ0LvAaup2as
zsOk87cxwTF7c+JdXiA9r0iZW+Alwe8BqYE4mTI4TjBWuNWVcqhlDMATzK3xmrqOvySitP6aYjV3
8DE+2AdtJG5dkzVP7z8EGBQybrpp6MosXCwwRTFnbnhM1URE8wVfFJJ64zbQEaIcw9K1YfcVOdy0
PEgYVSklUGcJ+GK9YhFmikraxIKtmYRJ1hRGqyzwyUGavZYNeIFOVGG8HgvDuK07uHSJPQ1Qf2QO
tTDHOi3dGU2Ly7uyKxkI73NWCwsqxhv9Ns8NPk+SA9lue1+tHNfApPZoJZJfL8Kg+RGmtO9xZLO6
afNuadz9OxlD/j21KvibHRPkeresedRE/BC6Uz4lZCv+JAMCurxixdvo8bhPXW17/WDU7RUDT1SW
sJDY3xZ1XBaZaj36k2J913CjNVPRzJ+2tKQxoJtVCx+fDBPZnSReUwOyMOiR28rQjE+Ww9uF85uf
rLuBx2ti4bu8cXnvWXdE34w4X9a2jHbLzlqWEdjLgKrnzojNoiChI5zSLzZGhPE6s9QuZfT4ZFgR
zDJf8fGxgMivjKgTWIQUP4po9E9kVanDoKbHh6OtKGQLNX+YFc07o37o1l7pVQCHUVQYOAlM0XRg
+zExumEiSAmxCku8NSDmz/5pXjQteJyL1SyPJPazqznJ/kZCmLlQvlstvFtECHiP5HxFha44sB3k
tZJ3EgN/thimYYOwk7VZS+dHWeR38Hnl0Q/GDh7O5A3EVDimvBWWd1L66iBqnCK7RetVnXLGeJ+M
wtUD3t3e3MExQKyAMuPC1lG3NV0WrnusLz7Hbm1Dwy6ChxorMU2g/mkAIdeydam9E96BVZcbuTYc
2nY6aaKugoLnyzz4pEdWufb99ktRd7uqauqd5rj+JwxGVknuXgeCFufL5JCjwTlR5k5wYhhlzq6q
xkNEG4IO651gsF7luE+IuSDEoyXF3amtZI0vSX4wjBqvkNiqvLVmpeYuLUTvk1uCm02HPJJggzRd
a+4At1QUVTTtJmfK3IPPsiTzuOls8G5iTQBBrfnSG1v3iLMQxxxzj0M8alWL/Yzx2TL68lzTneIy
nlPv6IoATr2BzQ7RAOU2xEOLQVY1ilWSksslx14/d2Gog5dp9vgIDpLgnpN/thJyDc6yurGu6pQh
OwzNwcOzRPo7j4QcoHXpf4tI41o1A56oM4tsW9tuvPHkhHO/lvgHvSdqYEKHuc09Rn043SRqEtgk
556M0GbxvJwfSesVuxnEi3M81hFnDp+JRq52aezKvRsMD0w9EVol7rewHqfryJ4KKM+12JmMylai
teUVeR8R5U+Bq/6Yj98hwd9qiQugOjTNuRdH81U+T3j6uF2Ov5hm7QN8os8qP7a2Yd3c1n6H16d0
qIy2TV6X5+0csEWlUHHxuai2IXXDsUMncBSN1A62XzYnqd9ZZ6U562seWrHFbgNzXKcsV2Nde1vN
h7qQsGOtWCHpJzzBNwSJHrU5NS45BMiNsvoCfxPNOcmkOV2FJZFRRFIdhNbIvadOCHOq+s2I7djB
JsgALHPSvjbBWG+SSvrnc2JfdXEuNi0o5DUzWe8MJWH7WeDEcUauYsa4jClHBJgvnW9tj0X6JhBi
PrZjUe+TuC3vsQltKe86+lbWt0hvhQw8/KZN7UJ3ahzDkNVvUs+C12FPu6RMcyYyrvuopfn9qNUp
Po5uhqeXlM1Oc1k2iPPwNySfsdvr+GutbYbRzCFiQj/sjIMojNqTvrB/VBGpmqI1hrVR6crQqDBO
pkSaj4HUsabFSWe8xx5hS3UtqQRjvUClpKcoUCznlhGRccHOLwmeKg24DbFwD3ozmvscMdymERPJ
N0NmDGdRp7m4oJsMajs2Ek/y7Fpbv+6HNDO2oZ3JiVq8nsfkOg4MNA1GklvZwZ2bPvzB5h/uokTU
BJaQ4BZofYFjEB6kEg68Gexhq2lsTDJ2yGXphjsNe03Uew7CO6xzjGgjq5YOJKq3Luyo87jhvYjN
drirCDs9waseOx7i53czaZbbLtL5z8SNIYdn+uchHD2WOONvSzvGtir82Ejz2P+OvUKo9GQXUd82
X7TI7xBpe+dOWjRrDq/gJu+ETk4a+Surjt6lPaY1Ms4vjVN1Olxlx2+PWm3Mojuwa/k7SGtQwbeJ
oVE5hTRuwWUAW41qlmC11QjT2/sa4E6HNi1JBoR/2jDpROTZhpzNvYuYZ7bRaFmazjBa08mWIq+n
M796EfESO0F4ibP2FvM+Znh2flrrGCzt0pKSa6PbOaoFjPuQEtgdNWgkI6qtYiB9Y+X0FmdTXGMR
eNSV38AiZaMWJWilVjIWX6M+e9bx/wYZe41F0zorvTRWFYCDtNHq/z+D3rooyOKqjRN0eD5Si7ws
zfHLrDya7i1UufUOYSHVSFnYGWraQZlUvf8B3szE+AQeozD+weCVT/FqBoUJmlHOog0PNnJVpQjF
t2rT+UYgLgytiUKKzaDax2YchadtFcwFwV9NcBEWrXGLWgVNUklO2Z8/FsWgt3XKdtBPBZc+fywF
Rv1llFjh4ckGAnPucKtGNViIKJJCGwsqny6fKY60PqyeeNn/eWql8MhnGKJ6GFyekEtolDoP5xXf
r0Ak3RUItA/2hM7xkBj1RDhZU3t5whcSTQSrzCYuGbepG2gnhiq/Cysj5qS36kpcWs7Up/OKUW0Y
HVrVQVd1CMtzURIOhVJh/PGXqAIvbdf0oQG7C7z8/Hn1PilBpuZlhwJGFPSVaewafLVSJYRg1FMz
4Mghg41N/Zjj93hdt2AVdUQvH5ejvM6L+gOe8FvrUsOhBrLw2bFc4nRfe75qdq3NiGMiwuChfq0c
5amxqPsaIJ4G8aJqfxcpraLmnizEVLzd0TgaBJVglIC9CT0YT/b9R2UqMOrldwuAhhrZwYYHs4LX
0x+31ysoA3V0qJyQCjXEOyrrsCkbpDtSFZlNcVNFGfoKdLnsGCPq2vSIeVt/3Vm9j764R1iu6xPd
srXUxUZLG6vFNFFEyFO+xyGzPhXtRg2vsJ7Ch1Kw0bADoDRFE4QdPMDgj6emNM6H8bqbFQpQTBXq
tiBm+NgnCGtUHfe4GHAUqFLJa7Ldig7o/ceh5hivHwfGvJgDgRtYDuzkl28aBsPYGvSutjcjnLII
LZqL6Oh1qtVZZHNs/P7ZJLxeuynEDHgy5hEfa4q7+Wb0HZ5WaCJSJ/htIZBa/CsPiz9HN5vC7QIP
maJSX7ZMQGm6AV7eoQxBwBDioqnb4q8iD/OUc3VbpIA3Tjr1rBAagqfZwP+Q6I+QaMNQbjr/GYk+
j79Hcfj4wk8LepX6oV8YtCf+In4GzgAmUuR+g/T+G4P29b8spi607pC/UXaQ4PsvDNry/gJlJj6G
rdTREUL8g0Fbxl+Y/QAWs+5wYcYE508waOPVMoaZbTDwwZ0bRx3L0l/nZ4N9EEmQNcZpQefE2u0Z
fYwHaUN0xR62cMiGidDdnyUpZQeUrQJLo2qKKmwmfWSUbtwXwsArP1H0HjshDFFSLqst/QlPxayb
JUx4HqrIZ0/6NxXAq7NGKG8WCgDIygy+bZD/ly+g13RDFshZni563QUSttW2x0upY5WngKT3Lwix
5OU7zyXxrVGcExgoYM7OqyNfY2RUaV0ZnjoOaF+Ljck66+FG7BML0TIxLbVWHwzq4q+UZX6NcMrq
XevgOwzOd3YYGeVJ4Mbs6nPvqo3LCeABixb3HQ8o1wRWAfeLlANlJnDY2FtBUZ6CVoDXwEmmWDDS
gO2zlrVqdsYOOCYcCCB9svXJZqgUwpjtx7aoOCqS2uNSwPjsFaBvijRnBwp/dzS2GYdvBHIYqrdu
FzT4o05KricNk0UwmEBB0oTKA7xLxTcrSFR68HDXAL3sTtjRAstBSgbYjix26eVINAyNvSh2G+6t
kUwXFlVzuICyo4g9MBsbqa+gpp8BKUQdXY5Rzida8FlIO9H4WRLaNIMVaIgoBdGBDZHyKGou5nRw
tZ3jTk51L7C3jI6txAbBZeyKblmQsHw9S4TZmklA4JfKM0btwRQtT+4JWcQAZCyBWJQivJcpPxQ4
yGvhvintatWlfDqRMDdZj7NC9TU9SSJlJwzEVeJBgHv+cmglaWE/JlAQ7roJzl7fSX4cl1YIgXXs
XEWQpOc1lgc8pCdbDcdCqnUfkdtTHawZU6otz5Fy2V78zHBqAmcebfy7b6a55GvthS2MU3BKQLxF
Qekq8NpH2s33p6yB/FpTVmZAOGqW2Q/nUTjMV5qnE4MBwXs8KM96DyPi2Gi3jZw4TjMCVyhoHHdw
N2Uvsi1pMyGuCTXJrWIYp1u8ZdoL2BNwC/MkAHwgQZK4mKS1zyek/Hda7xoXQ19ln0wzDR8F5N4D
57Tl4QFQuI9FmPZfKuJ1RyyUWbLRgAd8P/S0DFGiOGk5CvHpKEYHfNJG3ninOXXTXj3ZAtg9mMqq
l0r7DfjkyEu9HW1z16BFJtc4VwJ7XAtQtc8mrFdLE99RHPDdxSYkl58TRgnMYiorT35WI1VBnFM8
PI1wysWmhPFxt4b5adySnMXXk6Va7eAaROdFlsUMiD+7+MbwZHi53KTgpUyrEvS10bWquV+qT48t
XhINCHpziEUlnP0ixrXJh6lI1G7gq/Z03bvFrAPxTX3AqYFj2yzU4MMtO67ypDQ3eNuw1RgTnovr
q5q2Y8jFpCcV8jadZ0270zp3rs+YP2vy0zSSvLHLoNcNn+ccGuTn2NLz9DpQzoNMeyRGOj2a3rlX
JKincgBOJM9y1AeFIfrLmExHXhRkHjCmxa4SHasa8fl6WcjpqPHF0SPwHju9eilaiRUrtoqYkP8a
d3UauVIwCCLnfsy8TlwmAXa5oAFGWn5f8OrI8ZhheJlSwmtot8eDG4QyeZCGxOJ8ZXfE4JhwB9Iv
kh3CiAgOmm15WeZF4Xhwc7SAwUYWYgsiUoPfBKcgOTa1y3feKrutpJ3p8DwyN9O/bbcQAg71VAM1
Y7cmxGXO+TOTHdnhUn4S4K6Qk8tQOrp+EgkTHADIGJBHi0OdoKoZx9w49C4KU/fv7b4LkCEYN24f
jqAcedl9Zi6mbckFiACCKrr1LoxOiLMPNghL4nSVxz1+aqYx2ZvIze0DzGVnIJAsAdFHBgJVcmdB
YC0SxhFTULDJlCcVU6S7xq7E2sz1Bw2q8qotsLtNSc1cxRFo6sFIRfgtawL37xHUgiAhWVy2mUPp
J+tpm2ZyvHJKN3ywzb7Y5hxStLeNeY1orHgwrCjfiUKHLu3OxKTqrSuxs5jSNcUv7DpBqut5XIXZ
Z5E0LtHVTbubtRYKaz+O60Ji+o1oqrrsszk/s2Hobju8sa/odKoHIJnopreyT4Orj8leAjLu6qke
Vzq8qX0fl/ENs7Hs85BbTbiTgFxnPgfYJkvr+ZhpPrY7Jjxb/OUKZZ0N+zjuzfKWQ6e6L+y8ijbJ
3BQ7L9bLL5HjqEcLfkLUvM2Q23G78QJLKRNrgT7fhIHb/Iyly+CDBImDmJNwN+ABf2GHjWttIt0u
JsJKKAc2DR5aCArycu9lNXHS6KNKpkaj2IU2ZolBWe31Meo2knu8xwIa9jSpW85JAX+w3065213U
rRXc+FXk7LFPSne25jtrjfGnt5smx7nQorY+ZcOeDnpRTCeDZvgnc5sO26mRct0KCwsAksdx+G6c
2z7u5x86I6dTHP7mU1lIP9u8X6G8Kebo+GERuAtHFVbUq56kLnPTSzIMmscW04kUv5i1PtCHrSwN
SQMjufI04C0/vH9VVfU8awypilx0xDYqRipdZqSqanoGxVjBDBQ72P6xxvT4K5lqbAxVq1qZ96/z
inK6XMdxuQpDTgIx9VfVVx+VTtf4ZLha6DzYU3XJnq0GUfYy+v7ziynJIo8TKsib9s7gHdZCisDj
4p7EfMdi+oC+delX37/U20IWjq/Hc4OSZlDPvypk69B3K23UnaPpTMZFoXyzbcZwMNmxFmlAoj9Y
Jb+5nkEfYrBMdBp67xVIY3glr22W28d5jIK7pyOoiHRODLtQqqAn77b371GtvJdrhJuD5cWhohC7
18X6lIdW68vWOkqnoLp6oiywoXICFyOqAIal/BT2arj/4XuScHy8/wHeLlKEbDbPGdBbiDfstrKw
an0ECjx2T+5LuPGMBr4a/8VVwJMASWAE05m8fBUyLIuKIG6cY4i5OzY7AByuN31Evv7dvdBQevjM
MviFrPTyKk5ritrWuJdFOewQaUyyM7YN79/Lb5aJ7aOMhwgF0PnGqTOtUTdW+KMcGRcztF3w3icf
4sVFrq3Gfv6gpXu7f7Gns5twWwBgXPbljRVxH0wDwCE+H4Fzb2COj7ywpxTpMvjuuLjAw3jyC3v/
Vt/uLFC6kHwb3K0v3rwRPnIVfa5sQT4oaFRQsk+2ynFuTnCEe/9Sv7lFFgfSfGpw0KPXm6VL9h+X
ysVxSU6ZclhDc4PCL7OUgEN1cKNaNe9f9Hf3h/WmByBrQ1F/bXPQk6thRr5jHDMHyKjIUf1muhft
aXTYSN+/1oIDvnzVfdAJG0Ks67ve2zdNyQZ19hPUhg2m94mR2wMQnJ5dV/0sL0oiRxH/THjajcoD
De3a1FwwehyDHSR6i+aiRHAX4hVoYDVP1TkX6Fe91KmyDx7L2xVO8I2JhTQ7Eq4VrxH8IrYH5nQE
TArM8DDuD+LqazJqnJd9YrHUEp+y/oOn8/bdxSSDt0pR6fFpeM1jDzPwEsZOLHFPo9YdPWV32I4j
+W9SwYFRFaj1nsTGRd1l9VeiAgBTTeV2DAsC39s67JhuUCXhpU8CTvTHbz3iFnBefBaYImCI+vIV
1GtSfXuPtz5nlHaR6HbyYISITZvMLKCU1fpHMM6btekgXeBtAMphicLceXnBGiYdRf80AxUrcgop
Qwn2j/gDcbLTjb//+H93MXAjaMuOz1bzmuOMGtnXQ0wbjwsLCvqTf6Y3Hl2OrVdg5+9f7M1XzZ3h
w4ebjqlOvNe+2HmqGVUT6NPRCRRFLGSMCyPZjOgS37/QK2doVHzYOWD2wYnAzUFqVZ/kWQWWmVE8
OvBZqCBk1Hx68g3TsDFKPwca1oynVdKDhFihhVR7iBCuQYEyJVoIdQyWtTKHU0REbaBZWjcG4T+z
8ptaTIR9UC88tDJFZRnqlOZ44ZG1BWGQ+Qebx9vvBw94RafnXDPhVqs39tmNxAV5tW7eNMfFXGpA
9HRK2lC8D3X8Z99/aG9efsc2WAMoBABs3TcCK2LqRNuPRLBIHQqsh18dFlzKplITI9y4YvwQP1Sn
17ONEc0K+yGUef7E4vnNt1TMuWnU0raOTj1afzuO6I/Sgpa5ACKO24Dq1HNmfy7HUXyw04nXS4QZ
JbIdx8HQX8loOANePlkrQ6OLVDw5GqTy5rglJzgYYlTnzJ0p1sMYeN8IXEutTV82RnOxGCEWpmTk
IFroORBqk+la73JQxDlVeE0tXdVYdJJ/n13WkcydJtl3/P5P7v+xd2a7kWNddn4VvwATnAfA8EUw
5lCEpNCsG0LKVHIeziEPp6f3R+Vf3X+10d1uwL4w4LsqZKUqFBEkz157rW91k1bxk4bU2QcsrEha
5r5V3ztZS0x2+XoVGg+D3dRhzj/+4ZWabjveOcNi5G0j8o+nHOGICPK3e8+PSVGeHV1jpasbeXk/
oDZcpNtpu9FO3bt6MrR5V3sV+ci+oytX96hwvUGW1quw9RwVrBJbNuDObQ8uVdHMlMRNYmaAntMj
3WNGaPeFo+BrGomgQViJFAT3qtZ7apOtOVuoQAXw4jlUjVEYvwbpgz3NtIzrBcfmIoZSWJrc9dPI
P3uaAMfg1kiUpN6DKNm7fc5UVImZP/0GhX0fPvs8QnkJiFvAcW5cGncqAhW/Ucspqc2NGNvUapIj
Tl/MJ4tjkL3tHU4DMPN5LPruvsWdg32p8bi6a6Ns8ms9L+t6qTpDbEk0YkvUTai2rlvnV68xcJwS
45xReDNn/rLcCkusFMYiRQ0FHzMVXPzFb/q4M/ByHxrAPEQNzcy++QeXtaEjd5uCIhy3bkNP3Bod
BOWqmxcLnF9OQCb/+L4VJAegBoNVHcSYKe1hrFP+1yKfeWoFOslXsUoKqzVvq6F3uquRajC6c74u
yR3zKk1iQLepRP2m7/a9bL18rbpeC+emgnX3jeZz5phvUFX1DBKmN6QeuPPIGA5/3Mm49EiEsxtF
0/Ib1c67kYCLuSJeiMoYK32Uj0blsDv1U1Zo5yphr33BvgW2+PscgGaPd5RiMaQG6I3oZobrUTUY
IYRA8J6nevwNpi26ozYQMsu3BIdJmhdjJSNr2Mxk5RclSbRpVTuA+lkIqsAOuLfoyzUDpDnzPyon
RXojwWY8GqORkOLjqYhjsiMbHEqcqu1O+C6TGSRXPimzXTRzK2vVJ3Cdod+OsD3u/qxm2FZCYLaW
g0Rsc7bza0pKSgPXVphI5PlVs/D5RgO6Xfj9+PNchciYoF15N47HPmKV6+mYbekWhadHVJ7LtGw0
Ng3FZPPG2hFmj21G4ia9byvBCzF0tJNtU5jttZoNMb5TgWFplBV7Tp5f/TpgceuMhfHoZlllh0pG
6fQFAZuvLLwj06aiosGznkycjS2uv8EreR6zBsA6nCBX8F2x2eZANrE7y3vhYI49YOXIxa28KtK+
wQ0WReSOQ27hTnYsZItaPxWYaLcoaLOPJAGw4Vjq+ojUhkLe+Qhks+qz4c8T///vSf/TPSlXzT89
fv9XLl1aVV9t3f09rEOOnL/116I0+MGYyeDAOnSBb4GQ+yvpF3jfdDnd9b93od871L+YdMEPi0gO
ViA0IUY3j4fuX0w664eNxcoBzMOJNlgCgv+GQfcfMekIovDa/vn5rQM9x+jvoWHwAnUqcv7+CLWI
tZYdTtlTpWt1IlSIL0Bb0+EY0VlvjM0mty3KrCarb+R21NCVNm7TWV/jWNDWWM5pxZ5pas/UetlB
vRIWvIlxLmz72Qg4Xa2H1viMfTN+KkdiamnsOi89lZFnit67u3mgxXyb1hkW1RpayDke+MOwd8eg
2WlYUfeyyyrMsfSvgWO6L2RnfWoDrd8ntlGw6m3X7G76jFr4JyuPlHfTzgI/pCrcQcE5KC31K/te
3potfEm31vG4AZ6YKHOe83ZaW1K3gDFZ6g0gysCuSfWlds6tlOY8cBgeFlA+2wdY86UbWibQnk1D
tuPJSCbIHOy/5lCmGfKq7cIw92QtHlxbmYfW65IdXO5fBefyTeqlWFh0QflDj6y/IxD4OFHKdufi
EM32C2/9TBd3VK67kWq5rrI6uZJAAjadoX1Q/zKufB3k/IGnBQ8KKuk3pAMDiCN+0q8RKoUDiVhr
r4ZeOOc+YB9ldMozDgqsNVP/HBBGKX3vofGc6FF2GDgOYMQsOLht4xSUBtrcmT0ZZa846pONhjst
zMnI8x40/UqosSKtVBc4vjwW4aocsPhj+2I3PE3DqVNdjJs4bpKNl7rzVVSxneqYLdnO5AYtAJ1E
LYIyvp+yYa7WiEc9RtxIZFt/iqK9XZfmazNb9IDO5C8fgwIr56qLBy/d4+vzi+dU+qp6in2P2P5G
8Ywdtc3QQTBvd4vDT28PSexUJcyrwkmNj7ilmo1PrjBWjlOQXGjt0BSNfZkBgWxGPcL8BNjogHZ9
9ZPI3dDyDlQlr4csTB163e1alBimgg4mEZGuVTFrWL1bxxw2FLv3oRx9IlOa95iPVCg45iFW8gyc
PVtR4IJtqL7YYhYhlcw7+jGjo5dXkGTz9knTkvsRAAQ+LF5hPI/YpfvpzdCHecsKIdpG/fSAmt4e
BH3BG/rDsxtRavqhcex820XCPAYa9/uc4+ym1eDSELpIjzZS0nbw6/SkFdN80AWXpukW5lMwme9V
59uAwGNvlSWdFtpd1m/ryus62KhWduBU9gkRvDgunQcnwWZiPc+lvqHhfcf6LGwJMWxtGkFyFozr
dEnGxUILyMFQO40fNflyZvEKUyxbBWwfsJrrlHvYkqJ7eJtUKKspvqkwKC/+4WZHb+pDl2otruTU
WLFmiEJbEo3l1WcnghkEViKE/gMGD/VFj+G09hOLN4eLbS+wI4PwsShqmLt9LQTsF+cBVPs199Ob
2Yg4lyo9zMz5MXW7Xa23wdGLh2sbUIw441T29WkTZ7z7sZuEfm8/tULs/In0makBs3UUqN+m6DZ9
xDItjuxnF7gP6cCyXRtl8VXYusQVP7hQ6RL1ABv27OP/D4OOYkYqqrkJpv7ZbvDcZeXIJok8CMxu
TgO6wr1ejhI/ftAPfLeaFvp2xgqGc08bLjbavS+Ln7M3YRMw9eDocrs8KsnGbIys7JIAxd6T8U/W
XBXGfZyIe6KLG83nl5rr6jL6dvZRLHezXEVeA5eh1U5NY9rX1BTusW66JOQD40gzNsGbJ5JXXWs5
zpjj76QrjX3stYwoqSDNZPjYl1lcHqEu0LbBbf2+swa6Wmc3OOQZKQRX3rMG17fcJvxTnWmDR6TJ
7V64r6i1SWsFKHyryy6ZqfpQdHm30/mgtnotFBstJ7la4xic5ajjbtC6tZ2VbxQEmyErOaBF5bYS
VIWPWeOt5qq9EsDg7gKGBb5ots2s3OLl1XQg2Cml1AlPBxGFkMaCXZp1ZClzd2uWc/SAPfbcaIIK
GKPLnrC1PDkxbSqF1n+0c/AKv/hAASWccEM127IoxhWYkW07yEPtZjsyUvDXM2FfTCMWu8GXPytn
cjaOnNu93pmPTeTlfIFzNhnYvvuTIwb9khjWVQXNTdEmz25u4qCj+lyv7Yl+nmYDde6dNB6rV9sJ
8+Ve2mj+nd9auzbNxuvIRwelqI8pIXBn/z2PYuO1cHx3LS2PS02zmVi9/gzZZ9OL/Mh03G2dXpgn
6Wb+SvRNyto8qJMwnwofzLaaD0nd7bsmO/ZplO/o4kzDmIA3q0pty8MMiHUUwLsBt8NYaCv7p63x
eVFCoPmXadZpCiyXulhPinOhQLLRu1NvmsxJPpuRmONgqpsxFTwThuLJsHsMp/U56GcerFkA6U52
Dz06KLiQ8mc/VvvAn14zLy82Pb8PxoE6DzFEpyRrwHdDvdnS1eObOLid+TJS3kvTdySatWIKOzmp
ExPpsKZVq2LrLapVQ/LQyKuVxnK22fg5d6aeSNddrPUghWpJoXPHc61Jh2o/1UTiDcNotpVqFHVC
VYTLw2R4UXpKzZoG+nlYHs/UudduQHLBuRA1MJ8xa1S3etz049qeCip7SBdk6lplmn8I2nw+jr31
ZI9686nJXov3UYk3YuuQYWhXFhkAubLtmm5snrPmpu+Cn6XW3xmJB+TJHrpr61R3Q6VpDJDafUkI
8RbW7EsrLblVZDmOYnZf/NYuHsc0PxKK6zYIl/3apLH9ndurvR/APX1ksyE3+KDkwRo1c5PVfbJz
KXtd+X6Th2Vu88u2/VsQx+2m0n3tHONWeobROKyIu/m/XeXQYs8af+UkVvEB8GB68AYNI4ny36yc
Bp/SL71nGOPpWotcPcTKmz1SX63jp0A8DUhhrCwLcuVoLxcRH9hSl2BRncv+m+ualxczwWzK7Fcj
889J17wr7PD+xWopwGITf4Hq6EDu4pHtZQRl8exLO2Eolvaq0WVxgtZUUyesbM4IVXw2zGLf5RFR
JXywGxYc9RVzhKDU3k/UvSYsfz97rnjR5mBfd9P42IN13BpBGqQhwZj0puq6XyL3f3J3LsCNusGa
GU49pZlxcisrIBsNss4hebuB4McDguF63Zm0MCeOifyi1ZmJ08JKw9p0xE1mtOQzu3a6Ke0h2A+1
Ma69RPws4tII1Vikxl3T9MYDN8gWw5iyCn/ldkNS7GxKh3CR2zkPr1ar3gSry1PsTs6W+HdKxQDZ
HChlpGjhck3WQ5lYxieCivtppxWk87mLA6j4ZG2QzTfoXoRfIULidQIqB9rz6KlZIw8ClMsybyMG
FYvrtpIqOias6ktOHjAR0z6mNisy0CVPEo/ENi/7+CHQOIgaZw5aYUnRugzmA5SsX6yx3J2gT3dd
si8DcRgv5pSa/NXoBPQV6Ts+NZJkdrcKmGTXRV1ndKmr976zwV7MDd0dTWQBuoDTJyPB8y+v94Tz
aD+KCJDhcyv2FkaDVSIzIGb6QN7OumRJZmETcuWOfL9/ShNqXbKOjt7cC7CZJdsC6/BVJr29041P
VSQcmPBDbEgyPaE6lSsCW6RobAsYZ9OsW0cCZcsilrdTtSFntp8rvnelHHEbB6YR1hp5m9Tu1/iL
BLeT1FlhoOwx/oM9mvPkfQi6G5cD/lb3eYvLoHmC/VRvoIDjDCLmPpAsXmeGj4lu5GiIt80uoIY2
PBOL+lDX9jXAXLJzY+tnUaknXDXOrebO913JnEKojH5ifJChbLo1QIAEhIAjzxphOQqvNfOZpRsV
ORTRPI1di4BCwzUl7RpVaIbUVlaNNyRhoboysxplrZyfYJfiiMKnRUFElP7KpbE2Rm8G0ci3fCzc
1aTb5cod/eiJjOsN1ET7Im1ArkpUvzn8Uj6dtBuSyHWYaLnJR9pjdWyT7Vyo8knaWbou4KxugfUG
G9vmsAMGy6FPLCvOeczNZQI1vA10R1xcP/rUWxmvg3wE7zXk472YsEIGrWuE5A059Rgw2PQmu1Tj
pGi7qsOSDo5wbuWimejTBQDgUTN8HawgyTWv71nAB95ww9b3V828URjam+nPH2SKdp7RqhvG3Ik3
I8dZM1Mql/cbXGlEtn9rviB55S5tAm3W7EUu70Rqnaox4faYCCLXfaqTxmS8xUxn7ayu35m1Y6BW
ZScfswXnBB1iq/9EBZ61stL5Y/TUz0jFn3Wd8/2prXvVnb06eqr7uVsxTsXvmmb2OGmLA/0icxhb
3g14ile/gXkZBPUu5+G4MmO/uVDLALav0o0b227us4HTmdZmekh5bUuZix/roCpr2slm7U65ovdX
eTnOPBKyiF+XJ4HAetAk28n324PkG/w+yeTLyuGvWdEwrRKLROFqsCHXrhKnfCvqrKw3aWqUFx5Z
No456kk44NUwTs1EVvcDtsp9r40EmTM3J8inxTJsTKknYQ3P9M2EHxSOiJ8MOY14GhRps55GxAOn
6hxMc1Lt7KCyt7QmxqeB+OVWVupxol+CVUVwG/gqu6voi/vtpK06zUnqHhvLX6o1pvyo6B7bOiQK
H+0KfqEvzQ9m+OycVzYDfqzfAvXrQ8oh4xsLxS6ECeKckYztDSm7cWfVQJuznmmp92xt27HVWMuU
nBPxZpp3LHsd4xsE6Mu+Lm27eI22obHe0m9BBWIvbjJrYyZFdOtiE96Tafj0S2T40vQw7Ra8Yxxq
z5UqKoIu08GR/Qzdor9gv+NY0SYYUfPgHQxguha+h++zTDDlNk7FMUjO6yHnx7cBwFCunRj2BV/X
ctjaZlahDJiQHtEwk1ovDpwbD15Z4dQuyn7L7crZcDef+OidagPsAiZoc8sw5V9VRtaUURjFhYqZ
tz4PAk7Stp6feVTzFBqYFi5TG5yqtvJXTZ7ZazPynJXKy1BD8l7Vhimg9LY6bLQi3VMAaIQSOsMK
J6F+6nLRHdva+i1mkizYsIgzJq/mnF5IyUebcY7Lu0zyMdYE1gBMmBujKIZQw1UGNyHt1jl+7tNg
Z3epibkxr8tz7HrPtR+0O87XIhwbvv7tOG4rQ9/FA3pH0TnMMg7RZCpC+VEYNzE+dl9z3eAk7M4T
+v1KThEKt4UnWDBnmVYVllpJtWiX8OsVyDVWG+It5q7s6NE+qQv84HnjcGiZjgNXaqgiQCC66rhH
EjVccwD87L3sM/UcmBvibsR5Dd5hMteMkCdu0c9NRJzWVuOGUYtvMip/2PUtKEsj1S+zocydT77a
DWYeumi+uLaNKyySg5+pzdy7eSgEdGAGnbl6EbaGbDIMg7810Zi5d17h5Ez8Rn23yd2BycsfIO4x
DlILQ20MaBYUAYpj0+GY+OjXjl19Vl0d3GexxgfpOzsxCNgBozU/4ai482ZIU2NjmGur1bdd63gr
W8rMDTkoa2u38KYVA072SE7pyzfEpZ3NU+67H6C2UMU/OqPckc3/LfupYcxNwdYacxa2ZbAWWRUa
WZOtgTT+bjqZh4WWvydCSzZikf4XYjC9PjWiio9WMmdBvK4qtIDEmDm2QB7O6uxOJtygw1ZJdwwb
3fZuS9WbR40zfYOttsDv3zOU94IKUTLpCxwoL/F/NmJTtSOFkknnsdd3T01pnGBlhzCFYNSMeaG2
qDg4cArlrCjDoQ81MyahgHDPcmfDtSUM79I9mhaCBQh3tW7F7lA6JUdjKozIVtPN9qiBwWi3pY/b
cyu1fJChxYqNbjRmBLophangYRMsFOYKotDkRA2ag9Im/UYRgfls89HLO/DVQYti8Wfd/H9ar999
1ZeP8qv978sP/snhgvtc0v2Pv/8rYvI//r+L+v23f4E+nnbTvfqS0/ULtgF/9U+kcvkv/3f/8L99
ff+U/1SJZ3n+HyvxsGVZyv6NmsV1+TchHsJCQKhiSSuxof8Hby9wfniUo/6JHP1LUEn/4TILuosu
jieT7/S/6O+W+wOPpqmD5TB0HyuE/V/R38G6/lv5HePeYmDiNI4pE+Dt3+V3abiw+yEyHGdH55QJ
4djtu5WN4Z4L0LX7Nz0uPUIMTn1Nm6m6LIr5iuSpTk1woLKNQTb9IevyedpIc8xvgSHAN3A1XNoB
7IIxSK0jvG4DmTEl2O74eHNWdUQp7ioifEIbgpOc+mKob/SYVcGqNosbqLv5nUcJ5K7Ug2QXeZG3
s/OCs3tcatG6Vbm7m9NEHlgNuGfVLrdaelM0HOXsvuE/+OYJVr/7kiqzpqUXVnNI81YcWomCVq0t
x4eqjq61sEH9ptowHpT+medz/YE24J/n3IqsFRprxymS1fLAPmALaMi9HaLRZyntBoVOh22tHxbW
8T6XpvaTsKj47TVpcGtlFeyOqJRf8WhGAqhgY9ylSaMA3Vvyarf2cAQ7obOFplmtDK3MhCBSM6Y6
4EKQHC2GKfIhl1iv4lPbzNrPyoVuuoJhzR51FtVhSsVrH4zimg1LZiLx+6ek6boHyB0jc4Y2y88l
jPLKrSEPkIE5eLqgmRV6VoAPyq9wquE3WJl6Kg8JTVwex3dDfggW7UCe7OHFhd7BO10Vn5Qyd/tg
TrutYafpz5n68ptUl7faHDvHXHbNUUbzfGqiog8rx2u33ui35loyfMDYmJQJLsCM81dGX1Q13iXF
Tyu1dmu2VkFbthfRpFG6/KJjwJPWiBSlWo62zxw92QF8Lh6xmSYveZcmOYNjY3GOH+t6U7pOZqAG
YDJCOLNy0gd8AdGtbXVWNmSxUNW6Rb2HQUwsmdnSFjFKfTi0VbIuZotGAaI5w+8UlZDz47g4saqC
bXZDB/hdSqhmZTMT3MSyntfOTKOZKf3y3FCvcWOyh5rCvBwQpxDXeFg5dRM/09ZhutD6Y/tTjINN
EzZ5hYViyH9F385+bmYW35z8OIz59CESKQju42hKwsHXNk1SMt1P/dqVziUtgv5n5Vn5QZdoSNDB
tGTdt2piYE/GE8wEt2Vh3FVPQZ1Fr1rpxtoReV5km6DyjF+Iga1aJfqgrv0MO2rTT7nx1gVFxMkO
uMu9QT3vu8QjEQbNYHzkKD6cW6duurZEFPy9zQmdIl8/qEnmQIkISmu0V5CUYL6qyLCerV5PTpRw
25+c+vVqZbBPjkNPzsW+iSv/PfN075w746Qf8FoEjzNSJQIeGycWYwiWxRpeWA2LqSo/cAQET+j/
n5o+NGu3kRa1Fe705TSSPVcLY6ba0KxXvWYx5wywVxmPV4Qx+dZ5zHlQN7Lm4EeUBaJusXjrHCe4
ScyRwbWT9zgAQaCJlOuZRzGgKF/aGx+7Ssi5GUh6r1p0oyZd28jgm3noxDGvDe/o6C1hMCtB25TI
27taKW5r6CFeqAWNvusLO72avebs6lTPx7UWUK4HQVnqb7SAU25hc0ftTb2hor0q02xH6USx9PqJ
C4oYtpigtiBk+KnNG+uV2QstC2Li6IbczR0tUgf6OtGefW1o3ntvIn1g4z/bg5uPAVDoU3trA2P5
WTsein9rZP3dJCaNm8sMub6GPkP23rb7reYn4h34/fAlimR4m+zKOFttSmdDN7T+tLKcSUZhEFni
NpmCKF/7JvweNxkicj7gikJDbx7ivG3WFM8PqL0yJXyWi7VbeUe7mToqGqqCfk1orT3opkOWc9us
DVvsRr18jCtH7Vo54DvCsoiAIYmaEGeaKjYXvbvBQz7/mokawX0zXEH9r6Ihp05gfmCozW5HncIK
dbIL4YIttSWtly+zRmZ7PwFty/VXf8oRu1FrLKPrXhXr4Ow2GiNtZQaZe2tkRL1mo5BXtyz0K0iX
+I7b4oiJPJ8PfTw8c1itrgLb4VUZbWSu6ECPngdM9a8WlhnUIq/iWIsV6dlf+hiB/XBZ+ZC173Q1
lneEacW2jUsHEkRu4/Jio8KgjQ7Kko3bNo88cupTegHxoVAkPVA4VluWlyzQeblursH/KpjEWgxc
XOoBypMhW/eGJKF7y47OPDtOFTHKzV30YPvSPWRpPjxyoPMx+/Qcka1Zm26pTlHlrtNEjUdrii5B
3TQPrJ28A030+k/UeQoFJunsCCer7RiJ+T23s5FiBOgI+9goQNzYE7oKy9uN6CJFWMvhfqRSYz6Z
3ewdkjRBBxmyO1Eo0l/CtG6jmu0tN9k8ug5ztKwuTDYrdVyH1WwvpQqqvosJ+O2W9/NR1qNxE2Sz
3HO78HaZkNotMLeeqdYc2K8Hc/Ir6shBgnJCIJBiJBPt6N10nFhN3YNmG3bBFASH3lDts4xgT/UG
fESuJ5i6OBslKhVFj3xEMVmweZr0NRv8hJHWCsT9YOkle9TMCkKih8YGyIC+z0Rh3zJuRmcqP8dD
y4MRR49J23Tg/9RrmDNGa5k1ZcCOeE3R9d71IcoPba01O4ynms82g1sNX7+Eh7RdWM4CovG2aZ/l
d6xDhvfG84Z13hnum1mnPoixiisvWW6aJFLMdDcPA801Uppm/VBNwSvxz4X2loAvJWollBFStmom
bBeG4C3VovwBF2Yr7lwQZO3e8givrmbXzR1ypobQb0wXUQcF2ah0sZq6JG2WpT3vfG3O04MU8XoE
NjJtrcT1tuAVvTAhLxiFWTzcz4bJIrQDoFruVaclr05jOemH6XKJhyQ9dWcjB9bbaPPuMoucDWMc
e5adMU1F6shX1pSshnogh+2HiOY3zr7jC7vb6mfWj+ZzgDHgEQZYcyRL+ygqb9qUlqAuVrRN6Cma
Jbx6vLrF/MYN8LedJh9Z5755alCfZK44QdgSs0brqDcv0LK96/nFnTCKzWCX2g0fDp40GgEPFc7A
39bs9HQMNwJcBZ0bPhE5lVJvUE/dveUM+RSi56NPNZLNxKPvKrmB4TjfJzPnHZZQg1Nq/3eGIxAI
sm7r393fx6HvEedfZ6X/h0YosDWLteffhz481OrfwQ//46/+hR/2fzj8KI+KP30JXP3rKOVbPxYP
LsZiTMF//uQv+LDzw9QdgzCdZbn23/xMlvmDNRXEc2I/hIss+782T30nTf7Zjgx2GHw5/mef14FH
6t/YmVRq5lQspPV+JNw9YOzIrSFEXgh2SSWarVuZxBerOPPvmYyIFpvkUi6Dy+aqLxIfMdBSxKyj
1Hpx22S6q12zesCGGb0HtgFgFs5PA59sdvackTDyLh0Kp1SjPgSLBxVAw5i7uHi0MQMNw43BuvEL
LbnkRo0QX+DoOZJzKKimDdKY5wnuGYOFvZuM67nPENnLpfDdCyZ7m5MauU2MbLzLk8hm3zT22kYX
hBZkxP0LkcKpsrVmJWZy6Me2WfX15J5NunzAd5vAWhXxj+NAadMhGFO9QuAXTJMlL2otyqj74v/C
WUCi1Rs0dxK5xUwq0oQfXNDEt8Tzx6hyJT6gDtcTU5qzTzE0eBuAc+XvlA9870QwL93K4bBhzGn0
a3YdOq5ykHcvTE14kiNe2Quh4falGvT8GuQk6KMxTW4HFVWPTevXt12LPnIaxRg7a5xTUMiixPNJ
1JaFEYW6IdiFkEb379Fupo1wG97IzIg4xOpWGjEjZONSMjU3JDp8/y4qIPisxlnqxprVtl2tAVPW
W88v25XDE3RsKIhCVwzunJan6Q0ijbNvef+2PTb5G3amYjcnyYJuC8ztmPRYU1Onqh8MQ/j3GgDJ
C4V9ZRjQGbwvaR1jayZBldY5tFe200etgPuKd6O+zaUAkzPbFBu6XmYc6XgY2Pzkyl7jy3Xa/ayV
mB+UYW2ZfcTnQG3fm1S1+dLok40Dexa0/uGXIDOklf4GfHjnsqufgvuxATY4TXbwYKLq4CiaIWIF
o2S14/TWu0l0nyVWoTnA+dhrf7Cu8kM8Q8FN01hevFWTHh/tMatSGg5FNx84s5nTLo2UdmMCmhvY
7HslMFIocHD/rCDrGFNBya/ioVFXD/xLfpNYI2RKukmoQJGu+1QZk31O/jDYrG8gm/+HzuZ+o9pi
JhG4baQgh4Xi9o10m77xbmIhvWnf0LekWQBwC5WlX+GoVJDhfM/3tzH+eohxUY1f5Nh9o+QKsWDl
zKYFKEeQFw0QLr7+is6gPUysxkIzj85eWfantIdUl4CsixZ2HbsqjhTZH6ad+YdwF5e6hy9tId+R
4EiBGy+z88LFixZCnr6w8joL3V3MHFfTzmQNHiT1GRKw2LRg9jIFby8tGsZPLzMNdjB8h55dl9Xo
nstbY1cOsa+WktA+TvOyCfWF6cfsyyF+4fxpndmC/Kt4DfsJr7Ja9cpU64kQ1QkKRnaolc5+PKjw
wvs3XdZyyAfjEQZ+PR5JQKiNN6YgMJgP2aKMu0GztV8Ysza0tcuQc8Bu9I1sN6WmsRRuehfAwQ8A
q+M1BqkdopHzbEiJTUUpVIpJ1beDr18xYZkwLGY+thZ6Y2yzYO8LxEwfXNYWOFzYZk510qum/com
76LPZvQmZD7sx0EUDxVxw9uM7EU45SyS7KLF+qAiaysWHNaQJkzTlBSkwp92rI27MGGC2XKWhQZL
YI0CQJL+qZR1AwRyfqvZSyzLwVtcAWcahyO2Tkkf5iDPd9AC5DZzNf0sZTTcui2rDarBPwPutjvU
ZX+TRlO0BbWVhVXkMCCw1tjPdQ3Jtu+Z2eC1I1pBPVWwCOrUbNcxpnV2y6A+GRuQq7tavgyZGPZ6
GXdPGVAsvhiDtovl+BuduthREzdtOkmVXm+Y0Tu+CWpCx4VS72ZwPPCUmPpBufWQ762SfpeKKOo2
CORiYI9BCMNrsY9+BDlr1DTvXjUJlqZ56UAtW3Jxjl3yrXBnj3WNqCqsR3OabXyRdlcOo9FzIBwu
WafEll9jqGCdKD7x+NQ5e/k0f23waGwpo8Rfl5r+tmxpEK3nvnlrhkh/CWSsbboeNEGNqfXCcZe+
TTHIfWmVS0mgqs6tO2q3rR8/e1DA9NAIGGJwWroXacKuZKvZ5cbRoSLoJshLP6C4jlm/6FJsv7lp
1fja3HRe20OJWtOBue1Nw6LYLkL0L5NRsgdbgsU0cew8yhDR+uMChGWsVkJT2nPX6O0L37gKD6Ia
mpOOlOdGWX0/zp1+sSDYrP2Od1oVfA3sYauPZovzK4GmAFR01be2hufVy76s1i6/VAnaxk2sBU3T
RQOrSih9xwqpGHzIJJy1i4/0qUavvCZB7v8afRVvmkD4NyIy37VA/U5pgHlFpcOWMVVUQdrOU2U7
VPDNbR4ih/1P9s6kR24kzbZ/pdF7JowzuegNSR/DYx6lDaHUwHkmjTT++j6UUllKVVV2JfBWD7lp
oJEViggPd+Nn3733XBlInXNuVV38nPTWYTHz97Ez4Tfp7MPa4I1Y41WGZqbelFQ+OJDGiFyXHSA3
+0Ca4lSkS7HrdaP9DB5CAmnXmoi0fX6UxlQ3+CiUhUE01u9KWJv0Zs3Ffa07N3Uy1pdq7acdrWwC
CZiL2BjOKdf23aBX602ixnjXVsOnKU+f0FAZpZgvMjZywWxK6KMo/JEdC4IsyBPwO+1uG2bQwUcL
xwEWA3OXEgj/YBTFk2Y4TWSSoHyfGth1uV65n3u9f5ik/iWuOi4DeNJ8zX1Xw3qOOhva+VII9+yr
eL20AjuPa3bvmmTFle1P57kuYs7Ott3JumMPkkjzmC+qOmE/P9lboih39OdsVgUWO8pR68zZ8hCD
fzCwgqAUAfKQZXtuxuXRWtMBcg+53FLaIQ2u6yegxVY4mlPzGHuLxBO18lrHlamiUtVyZyMfgm0e
qv0yNVXQa97HODHeuC3F70Rnm7cmRiesUPY9OyLeV/ZH2gSxEa/TwPYwa6/ampD11Bmf3WoOmQuo
dyhQ3SZ+JJodhvnotRRB4qi1dlmHRUp6TnpgYnEfqONOSMLM+V4wPd7CH4rvuF6fe/7oiJPgxTEX
KnzM2J14i1LpGSmgH1Gv5/qN2ebPS9E6DzHkj0NLQG0KXMzqD1M6NSFO0MBlzUP3YEND5+JdtG5w
osFZX0Zw6tuwifJ4Sx8irY+zf2W0DdJ7cuwMIiupJm5BCt2uJfvbdBxCLOhB3lbv+5JA2TosT/Mw
3bX6eDvihmVaw+gOLo3PPcRkpaaCGXBKWDvyMbc9liyRbdIuFCxkHy517nkXp+pqvNYYa5VrD6yl
qvXO6OviG8Tg/7Uq9v/dxQ8ihgeC799f/K6bevzwU+HMt6/57canb21VRH1xEWzsEDKsv6tnaGRc
3/ArwPPjTmht6ZJ/ZFiEEPwnAtCYypyN58BzZ0z/578tampAdPgu2hrXPgArf0VDo6rmJw0NzqCj
U69jmtwwAQL8FBRu8RYYMVv8W7dl54LcXGHhIPRrh3YHPfLogiarMQskKZT0zKTjwCi1ECh0+mmI
cU8HdFAabQhrrFtO6drhE2gG1/m49iCBqzrzLIx0rbo0OIPK12y1ukszrOJTbiaLH+hTwbTG9ddV
2/ZbmodMc5pn/PWucRo6X8ozRr5+vu5bp96lJAzZl+NlITvhFNdbEjFkJhoD3BoXMak2C+C5JUjo
9WpE6NvvGQTBR+E6OVlyEYrPEmW13MMRsBVUtL3vxamxi+caW4TlpNl1SUb1NJWTe9T6qT/JpqL3
qs/q5V52GgclgPjG8F/nGmJ1qpUjd5ik2X4qnK2vi80eCIMirltAX6mvk6zb7KW6jj2FKrloasoc
ixxJa4qraD3EcskBNYQre7EVT5SDD4zZeUJzM+i9oid3uBvaOXeuZt21P/KKqKviW0/WunVmgeXa
+rPcPuFxl/fgsi3u4+2h9wCv7ozFmK+b3OJWxZOpVKiy9R5zdCVpT7XSdOT5kC0paW8s6K2c3KsV
exVOxZDmL91YdnNa8JyjSJExzZAnvcIoLq8oK6A7nNwcWqL3NYjqum3UGrb1TlKx9DAwHt9h7dOW
T8g5bf7Fx+H5RfFQnM0box7sCrIWfsk9m74tMUxW1X1rZ+hNAYRUeZmTojiTQ6URxe2LOGVsnfJT
hu/J3PVlcY+i0u8EnQTcdov5dlBYnbdWR96WGL8iBSEV/p+un728gJefiHW/ZllxKJr0Vs8gw47O
ZGW4GUsjyvw+rcOyG5Oz56HHhJbJqx0auRdDcBI4RkpT2adqET3P2HX40Bht+dEYOy6efjE4DD8d
zovRiz3siWPek68YfP08wAoPLDMpt+E4149WPb2HwizHkPHFvtN4BW3UtzZ5z3wjrhJm3D0hLe0g
Ta7dLt/uunTM9qCv+nJfU92y+fyQEyw9drFIeDONsIYorjZ/PTYZY8ApVzj1Sc4C/Y3GZDbhY2ld
CEWvZ9bv7AHoVYuKiZVkb5IdEhjGpzK5cVIk6WiynAuYHKiESxG/Zxns7yEPSuRE09oVXVGfJ91t
nwlr33DNsu+3d/ZtrA8iQgomENTpEO1REnmOj6GH13LvZbjaeAVa8aXRlbht7CJ5S9oMzFVnQUaT
BQXMJYYUlTnJIc9lcQCTEwdY1mk8nwmit07vPyaUCQUOXM6LV7gvqyFuazMnboWR+gIr274gDCC3
5sP8anf0sNCJsMzY6k3jXWXTwRJMMBQB5pbCfHBYX+2YJMwvmgvhPBx5NfbFyvWcHvaPoCh88mgx
BdzapDo/KKRjPbbmTO8BwYHmo+Wp5AljbiICGrjtX3GaZoeaGBX/RqudIOkBcoMGGnSMLKD2MaAX
C1EoLvL5DjYfvVx14h0X26EkiWHHCyYHSxoNEzpv9GnMrnQ/nZ5GDARhyevzNCzdPW9rzNmGuvjU
0YR2EftHzWWjE3hm5549rj8+MlnJkO3U6Z1fetlRxk39CWeDH5WCnXfQEnN1dqqxYPsL/RQ7+cMI
df5EKnGJCt7dj7rWtFWgz8rA0W/G4TzicxII1GqxST65bsfiBkxJwD3afN+UCX1g0PmjZdatnKpu
x35H56xP7LtdHxpsEyE64vyK4bWmsjxvro2yReKW7vJRWxgVpWGOXxJMlCHj8bprynQgtG+YbwZB
o9tVx4cgF2+9U7Xd7PWSrKOBae6KtnPx6LIPKcKBe3K3b5oh4b7WiQ9EufvIYvB8yGkOHIlapEQT
SZgHlj4mX3DSiWMta/ediRSkRStvrd3KkROm1IGyF0rSOaobTn5vRu92Pck2kHVFyCfS3FuJbjzD
CGmvvNlOz43ft2ztmcboX2I0VH6qPlMlMD7apE/ysDPiNBqEosIBWGkVxgtoSV2XxmllZzmFhNw/
VxXpIH1pfORLo7kmrpOHGq0qF1iZ833partJFf51Jw2bzhyVpfHJdLTiOmWnF3H5zt+zDqA9jM6x
a7f1iL3N+sBtykn9B8tf8Ih443JqljizMKxYcyjTTNz2si1eK7/pXhOv7u+wWsYvbRFnVxMrxCCd
vfVZ7y21S0XDtoPV4i6m3SkQTg320OK3bUL0PDGe6pK7L27s6Rk8LtekzBrqSGPVFzq21aCJpuKu
G1wshC7C9rlmoTLi3pzVlY1pZFtL0DXiNZbJ6zjOb9bi2oEtCXQRYCLdSCZpPeuZ7nw0+Pe1sInr
7A5+1owTTfivamX/J6yVB71X4+gIhmSgeiErnIubte0TFz5iiJrdYwNMYhTqyJuhZXdNvx9ai1v6
14nv7+H4/zKWmcJEwPj3w/HNZ/nh0x/z3d++5PtsrDMbc2k04QsBW/ox361v0J/vwzAqh3BNGGAU
9ABm0ZnIfxuGTZv/ZDu0f3mMz94Gxf5upLv7Jmz8aaDb2JAnPwggTMKEYB2DNDcEIgjBP8Fm0tFa
ZN235rUbD+6Lmi2bU1LXUHHXUnBnrLoO32dzdtjf6Jh7O/I3K7Eg2CPlYTKG7sLVfzLeABYXNw3e
GUwmRJwI0LYdYVfaThXWE0u+jQWNSmOi1iBtlbGEvvQkzOExx1fqpLU8TLPSHyZzoG9RxvJ2BRmy
4KWot+f+2rsErON+3mdEX45un+PO7AvJvRU7wwFOfNsEbZovRZgkYBwieuuXO0sp19mnizcnR/SY
dYqWIhe/5lNJSz3u8OJT52rdbZbYssI9Wy23ccz5GnB/53ev2kqhHbALc0+N6i1GKn1i0MTEy381
B+JPZ+Bs6q5L7U6dwPQSGasqtWhnjx8QfE7Mxj4gGlyZ94bXNve+lScPa17I245KpzbHZR0BIuJD
HQ8NTjdKBI6VX1KnkFsN/RFAGpY7DA3sqjSrJ+V6bRbG89iyj13biDVcM3bHWLez6VDFBpmAg2cD
Gt+7PSQ3EQHX7Vk1FbW33JjwUGs95OjXTtagNxMPyaQj8cbyy6trBBvW/+XyOrSlBU1VFkBkeu5Q
rG7tDFnmpuik5cOZLbPeD9qGfMy+9bh40I2Eqy8hYpnmVLHoStvzNNaHObQHEH28mJN0R/qsNMlC
uBOO2xzFMOvxldFjjI86a5DbG8ddj9Ta2OseLWwGCFs5cynP4zhNrbjRVZWPJhn3YaBHsYJXbMAJ
eEu4yBjrOxbZqu4/jXM3VthuoQeX8f3fB95/5KQ1OX3+/MCb/+v8uR8+qz94ab992XcJ2PzF51rv
4l3iyv2VQfHdTks5LdYuE5qEYGomW/GPI1Dn0s/ZBNaePYK7Cb2/H4HeLz7/HMegbwi05b92BELX
+OMRyD7ChrJFB4HnQW4lAsR//4G3ZXR9DfjB7o++1DITDLA57lTS9MUV1Hj7iotJJx+R1eJzI7J0
oim2Hu/TVpPVocAMXhBvkOQZIWNAho8nk+BxD1K8XegWIhSe3ZOZFKQTaui9PtPSilfmJin01Izw
o8ZPi1Hbb04tP5SYFBP+qSfZxfbjWDTr/dD7T1gVCW7UbcFg45QxwqROXp8rzXo9cV7XxIk8rqDE
mvBOjJQpgY6G7E3N1ENdz8UZxXTcNZWXkUfhC2eHWYsY7XJTLQ0ZAE3XH+LV0MAeaP6XwehRUFuK
hOZAshY+QfTm2mmxL/xgSvKk6zz44WoNOU51XqivtMbeTX/l759BKRr46lmX/cku+tU7kC3wWSlW
02klKhJCzuALB3vGcWrUW/DCoTzXf6WypEvCuvQQ5KpxvXZaiTRp+GA8MJsdsb2xl9AmvrvuzXNA
mlbth2z0QaXjPgtSsKqk7TLU/GAezJU0jTdtSKhEezdNpv2IYMXR4Eymfum9wReH2dZLSkKpAcQB
N+lvfbXVBBSL4F8rkRduvbbUvqzp7IeL2cVnluvpJ60coDBjzT58/fmG7afinb3JYPzfk0HSpA5q
LpGh62BB24t+qg9IpZJAZrvCLeFFxr83UnUqJ5RzioguiYdzMg2msSjmC0ykNIVQrhfr0RnG3tyn
NkD4g7maBCBynidQJJrivFrNSfbWCKQ8l9N+zNg6t5AvnD0agkeeEvkMN1DFe4FA7zmfhiHiuxNl
HQY7w/IIo4TLbvnS0xTwmOLafOvadLh4JFmfctCHe1JevYPw35ln3IDJVdzh6c1VC2wIrf9Ko4gu
9JyckA6esyzETCDDfLW1nU2LbX2AQWsF3HTYCEDFcLZwPgahelYHz2L5XpaG+WV2MEew9a6qBtY1
GN4oMfDJ7f1cjFggyoZ/y59KTBi4KjA1WowROL1k37g5tVLF8BBXvrrO1rkITVoZIoSd+LpyqO6g
wGP2Dvro6/ueEsyXcvKKQ+UhEuKC2mKsy5hV3qHQxfA4NtabPZbk/WzxyqNS5aGS3XatJggLDxxi
eJXE6xgOuuPsM28FQOGy/psEKwJmbYs00eT1BMnK5o5ddnU/aKazn5Wq7uzM0s9TUrP1I2u8q0iK
bDHjcWf41npOra2RrmBFFM6lbT6zXBIBRZREdym44IOKuTuwoDyH9F1nvKmwse3rUdLR0IxEQ0Wc
Q2KbB41wrTlc45jDe+mZxVWN+eKOSzYB8lRSdijcQUwBpkLEBE/zrUsJW2uK5kW4bxKn9XWs68lH
1ec58Qv6IWgnitbWL6Iamt6MfYI2LVroAaWFgq/5sFLrwcog74noJ03VPXYkaXJ893pKMZwEfaIV
9fq8IMDs1rxLb6TZ9udVtA2VB7Y6GJ0rjJ2puLYSc2mFtqvpvcCSUo6kyeCEk3iuyUvOHBR6MJWz
iKTjqKs5ZohKAde/+vz+JhguRoZTWzXuEDlr0p+nGMSIppwN4DV7BbCUjSoWiG6aQrA3tIK6dduH
fWmkT47LlixcSlYPRl9RvkUQQoWyx9IicoMsvOm0yBe+XA4phcXhrKoPcOW6XZ8pg7xA5940atKe
ioJMXTAZ6br35yUnWlqXIwY+b+2Z3Vjruew9Ilwm6z2mPE6lwZnid19Plq4Y4y8+xeXnsuETSmuJ
Tqpg+xRha7AfF0ywL/1ceRE6Nceq3NKZXI15wvSNUx+WhOO5rQld8nGYjQeMlXwjlilLVFMlbaJU
F+v1LKis4Kar+fUNj211QyK2UVHTrBRjTPV63QNq/Fs8+c+CRxautD8bl24JkTR/LEr69iW/3w+d
X+Ahk5yh0gea6dbo91vyCDLvLzZrPw8StY/E+mNRkvOL4Ww1STiXv49R37UT/RcfjjQDlLdRPh3h
/5XrIkTgP85Kgri/7bjYjVB4bEBgP81KxTDRQTP52V1e+DA7iLFtMaQ+KZxbP24t694CrjwcmlLg
r4hjH3komGXmhEWMyrDcdF/vFC771WDAfT2aD+m3i4ftSa0QoVMQvG9lXRyTlSD/3Vh24lMlWt7F
gTugrYS9nnrE3Se9wdPUpEbhyUPjW5yuaZefq7zWv5hJDTYPk4P3q2ZsHSAODG23sDrKMBI+86Nb
PrC9iw/JSlbEJB2EqTlryMOYDnaWjvMAE0TZMlOspqU9u0L71eOSCroJpYhnpMsOWWYIuWtODbWV
nVxpT+9nlJKdJTDoBn3tpA89hnXWYs2i7uQEOAW9YK76ndnyGwfetI7ebujKFgpkyqWZsx3lPQn5
KDu/ZrMcnwfppPmNbSxaNGSte5v1gvyTQr7AhALxIRzddMPc+IuPF11Q/f3o2uOIhS1u1VusGlAn
wueOrJY4eYTHHPvB0AARDBU//ilz4vRqnReaS0lv2wfHWsQpqU2580FPcdRTLqrv3dEhnuoig70C
4aTSl33fEHqurM7aUAvqkW02kbjaVu/WIyE2QTHZchT5muG8d8n7r1FuDwOtKoRE343smZ07fhMD
KEghqwW/HW5GrMgkmUVPkzYYty9uX1q7NMmK45BZ035OTCeyt0fW1KTufbdaC71RVG9GBo1G91go
+zPLXvK3Vaffa7Y/72pZOefYcklj973tfJpR+qKFD80N+Trir6lqqpRdmfI9fd/VWnthyU29r6gn
4bZno7Bmrw19ux48b7e1rII0kWnd3lkI9M1pxSJkBTgKVVIH4DCQoyeoYRee0DUNr2mtex43bB14
RlThpjfvpwH0VbDq0n2sMK7MkasBrXspe+l2pJGQFRRwcvgWIm3ImC3L9kwzSNyc8ybu/YuDhe9T
1ZEqocLDLdyg9BQOaonyPtBgvjQ3gwbUStZjeuXE9fzBqFKkBmwe007BkFanJSG8Ry7fqPHOlI5I
wauVRkNVswVFZdTViES2Jtp4FJDs9nWSZfA0lQ7vo5MMAE0fV3yyYw/agtkqstgsOaY5bONWysu6
ZlMXGeAywiblrxm1ctPcRK31a5BrtZ/g/KSbPOyp73WvgbjON+Vgi0NPo3OUJmaieMdZGmMk292o
1NzsRmuaUrJOiEvMALpwaDgtvfnNwKh1GInT4UkUwwOBi3y9pw/5I/CWms8UciqLI9au9s3YmMO6
H7u0GvfJpJq3hRSgFXgUGj+tK6Yl2sXavgb9xWom2FBp45GTSD1anU9TlmE7AGszxlXnUIrUmE9Q
98yT2bT9Fxa8z/bkeBf8CcP6KAuDbqu52OrNcNwukddq+pU5DOJ6RZq6t6inhPhu+Xm1yxNOM3si
T1CoLj+si+md4QMpDCyztiyXZetkcOmSBM0L/ubgefGwK/Uk1uCLlHqzT9o1j4zVMu+1Vgm5N6e0
jBw/N66YC/wd/SeUK2lZuxV2pSBY2xXxj/p2zHzAf5P8175z8w/M2dqz2Zfy3SAW2e/6xrL4rLEQ
ZLZbzV2lO9p46pPECksqiYcdwlnSX/E/sOBfaFtPu204raIu3MOSdUaXtY0qVFwvWhHk0I9og+Zy
ExqDI0jvOX2CVChbeYSyZTa7eKxm8jaNXU0WroN2QuKhreUJiLD5wp7nlbJUNNdv1WV+LYyj483u
/Wa1ipKRuuvRSLuTi+AquFHRnI6BldRos1B/VceDdVNWxiSDqncr/Xrum+YahyaoLq9rzLduXN4S
khB+MGIzI7WfUQwVSinGIQCKukzX7P+I/Cl9eKhImPchWsmS3OsLEHFsRRbgPIXbzR1d2uEtLaaS
hUqg2buxvELf/71++k/WT1uUgAno3+/bH7+mEKIPxU9U1d++8LepymeoguXv2B4k1N+8Jd+nqs2s
worTxF/CtY0cwj82UPYvFHAYFBRsse2NnPp9AWUZUFp5a7uO6XMnI9bwV4Yq4Oc/DVU+/wRVPrhj
dDZabG/+uIDyxVCPcdxpVxZxu3vmP7rYiM2cqnItdm5L3FGs0ngwS0cekJDWnY4D8LQVkUUJEErY
oE7FUcNnT+9G70iwB5gK9dd1WDd6zjKiTomGJQ9Jax6tAm5LbPVlaFn1yzwVd7OBuZAAINC8wkgB
2+SQUQYLkbWqEZqsgs9uZ5XG41gT52lbWJ+rmVQ31iyHJ4YhDN8u9zY19eUnoTFteOYzH5gvZouQ
xj7sXvlqfMgbZ2NKEN0DgzNVD1m+TmAGve5KuVxS4SRUBU4AgGF5WS8XxZbqVCVEDPN8Hc9WH/tQ
JyasbGzFHDYFQkA+h1IPiYY8OfVdyLnu0pn43EWtjqvoxU60gMxau7MvoveOnOIPrSCzbrIXuMbX
cVXHSxXlC13ricfxUaQFac7Oi/ejaKuQN0yzI/ZLQwDCbZDRMZ4UJvyIeqyu1hG+pmtrLhMn5omY
/HgwWfBfF4MM6HGpTR070YDNnq69x87Ghjqr9IUMhUFDmO2cFsuV72q9IQaJxSUSymziGxYxhtiV
TcqSPYSAoYsrWcfm+siqrSimXTY3nvaxKBd63AKKh7V1P8GbZ/iocRiFwm4snPHIliORWlD1nVl7
5Bt9btizB8+FBAmrjUNlUOmBFkSkkuK5OmCWcW+Xqh4fNHcEYKEyrUpHoFWDKeGqZvbFLXpupjpa
yE4rViIVo/Rx++WTVdxoYB9bjYrihQvpgQfW2vdYcEpA5mw3Gs9D6eQfGlw/bIH6rfXZjevR6d81
Rmw/9Cv+w4Jhvck0SAQArft8vo9Riw51B1guuUW6ALO3ByAvqF2w1rbfDMzkD5xnaECDeNSkYsDf
YTApKz80kmqi3UywpkMYYN/TQEq4nmlVaLt9N8Q1yOJS6K+s5Jb7mUhcxWqj7oy9kel5ExZawjiq
234caqzNfAospfaSFnZW8MR1MSOPTrVcszoSXlD7Hab5ZEPoI4E/UNFCIJSTpGsxZbTpS4wcU91o
uQIPhiMM2pCcHblnuJkhxjBIEsOmKO6scj09Ukel7bLVNRPi5RO5P4ItSUCilTge8XIanDvHfN+l
lhGBiUtuO5jCtw4xaXzYbRs6qV7P+LNaBg4x2LsKsWW3IFsfM8Xc6gx9/cLMhPfM7fTNXa+Q0gMd
1N7JyHOSw54Tn7zW1RhNhtFlNqZ/ctsOjxQJ6LXLn3yFmZLb5qgCXWIhS8UwYtx167vOa5OD2wFg
06V96+cyeYrLdrkCjmDY+LGT9d3fD8T/6IFoYRH/swfi8/gh/VGJMb99wff1gvB/Qexgh4Du+y09
9/t6YVOmIZjQO4JDk/0CD6Ef1OhNhOaD+vsj0HSRofFxbk8r22WL/5e44l8tlz+q0BiNTIRy9HDT
YpHxczNagw84bZSnrv2apWsRemR+1B4N0H+pKss8FcsCq18mSXs12BYBJ6Uwhm/E/68tOX3HwIwP
mcYC0I47shnLQ6qUfQfKYwDc0ZRLBsEtMDkwJJpC5VjxzGGnFrTWCSXat57TePGr9jhBH4FcNUue
daKMtVu/srjrcirhGg8NjHgeTzb8KdNxxlS5yBOeEIZHOo0hgZ1910MsaiUv8qNWN66xayFcWlCE
53694rW0TK7JCNuCb5sGLD/pxKmMBDq4tfKY7CsLZXsus5u4quimco2V7TBh36e6Ymm5cqE58ks1
EDEm7VfE4+zJyy3qT5n18/ul4cqz9N1p5VoI+SuePvg6vNJ+qFj9ZgUcAIeS6tBvJLkYOjtWbN/n
nL2DzVHDZmcxdvMsZHdlfNOLQaMsNynFttppmZsZNx3no3qke3dCYBa0VBDrIbBnuAeDvcR0kN9E
aZ0KTp3TtyoAz27xYMAl1y3375q/AgBso5Knv0+E/+hEYBOHi/rfj8gvn/sKy/YfDoVvX/NdntV/
sdzN/WEK3aBVffNL/zYdu7QHkM4V6BLf5twf/Nr4UDhCoFG7tFb9PB6zvkROtcAU6awM3b8yHm9u
7B+OBg4kwvE+C0x8BC7ep5/c2p7O7ixrSE96VDlhwoOplSed+S3n/Y0w9Zsx5r8gzd81iLPD//w3
t4ofvwsYQx2WBa2aMJo4hH7mKsUTWGSzSeLjlNc1mGY6FAOPZQE0dDpNKvpOTjSLU7zD2rz99jD7
t997+3v90zfHlO4JwFJI3s5PvyKNmrBbC88/JlQiMFb21A3IhfwwklTxkJPw/5BwNrG9qzMzGlaV
fV405oad0ztmRC8wxdCUpR1G6ZWhSf36edqMv4OX1xrbophNoepJ8yQJivHgxg+VU87RD2+qf/EC
/stfAke/z2jEQwEX/x8vMaK3WhPp1j92K6fIgoFlD0KPlKs7q+fOFDKM9YJ6d61CKmRr3L6b/cmL
7CbZNplUu7Efog6vYeEWCLkSNPGRVKRXlCf2m7TnSoJyVTaNe8Vln3QcTvvDn/8OPM7+6e9AGZ3P
co46V+fn5fZgmYi1LjxeBto5oqKwDNiLKEJm+Zc//048s//5O3mYybhHUsvxc3mlTRSTU5zvJE1s
mjgO+eM5Xnemr6K7FzYx4T//fj99iL6+vX0BKo5SPd5kP3cfGvpQ15VW8v2SrL/nRKHcfEr8/6PW
8V+8fhY7OpOBAHsyT/M/vgV8gBgUxWresadLkpsqVeSmnx2LwXv6819nk0F+fv1sgxEbHZ1z4Z8O
hRx7qj/zHqT6WC9PqzswjcKAOCjFH05VLLUCPUVCbZqxeFDS9i5t6RSQ4/X4IUX0uqpsu7vvlYPo
70hiRC3UxS2Ch3cg2bqDm7Im38x781kmbq1CE7i5FvAUJ5BrJXyTpbVgU3oGhEuqLV5nZ82Of/5L
fmtf++HosxjTWArwchoubkHf/mkvEEOepD+9X45zTtiO0AX7xyQeTqzPin1TDPSAms0XJEwtsinG
xvjt5seyyqe91NtxX7R9f9PCvNxKts0IGo941dFDbmwyXO/duaowkDtEBmfjUfcrWP79XALrdNjB
YbT3oXBlgERlujynSW1EbITVAXsZ4KLkPcdZcXQAN9EgZdhH+q+ZwBw/ZTqJ0XYTJzuy9AVFDdl4
xwSkHwaz8Z762M5PNIZVUa133DGx2n1MWbCEFTr3yWpXedtCQYfDtLrWpfLoepSxY+9aaVihY6E0
OCRiy3DUkwaQW1O8jEgVZcemgh23dmv7rfqkFAAswmPjLkFhOtixBV4hd1IjhNnpRJq7WveAy8UT
q5XqlaqI4kurp5SbFcJXwJ/IR+BXh0YWUHa1vLleXURuZfRH2/fLU67y5YIE7tw6ZeFFo5eh79PV
Pd9ObEh+rekU+SC6Ycd+P4c6V3zWCs27hguvReDguae6/ZkJlJ/a0TtKxfzTIrX6polb+K1LPY9B
0uPI1tz6gKp+2V5PIn05F0vf0xBwZrowKvOdnSLNW0uKZlNU1YU9tnrWygJPiF6J9UafNPq1KE4x
doLnCxac2YRC7Hunib3xhz52hruc16k+jYyiYecO5lNh7WsS9TvsTEUwdab5oen6Zl+khhaZ7eJh
ZkQ8eK4V3Q8NoQP+NBBRB+hBx1lN+zTF5xhX046zTZ4IqCpYzvRMBX1qfDKxbAKZ09t71dPBHhM+
IrRf4L4pkXXiog/Y0VP0JcQZgivN94kFmdpfksc6T67Jxb9PAQIc03EUD7EOvjDvnVc1FugcdR3N
/YCbPHf8l9GOvb3Z9/rFXaYZ80oBWkuuS1gJE7Mi5fRcZEUMNENLOaLQL/SNi2vlzRacT/xDAQ80
hIQbv4OCrPhhqGRFZbRC0CCYcHrRSd5ccnYjHkPFPqMfu47yOcuiKXGMAxZF7comKH4ZNRiBPSaI
D/k8iPspG1w2BopMWiCMvL1dG8FfSB90VmBKt05pvZRH3cwEATQ+Lo6mGsFipKO0ftphgEkDGsap
WxtT6itEXn/spZW85bE+fXLcQb2Zsp/PlefJUyFpopFJa116UM4HGhriEJeuPE06ny9NFeBfS8WW
HaeDO+gncCfuism+cyDuA5AkTb8uz5YkOmUKeCECGvfOKhuLrPMExMScsgPgr/qSYSALalGRRmv4
f3OqDIAUwBk6+60oIqeBf6c50Dm6QRT7OJfqiyTw3twIRVg7bhkKVqkEdgajQB3F6ZAlPDn0NfZg
HU7tjuZBY8dv3J9xzXA3ga6AQUQo9m/Eu1d/tm5pyhU3KsPjERUxYmUg2kZ+prqEKplSrIhcef8x
dWEmwA92X9KMuDPcQ/1JE8wXlLWniL8z04lk5GPHv3GL2SRFMRT3Lph0nCrEPYqHEprBW55TUVUI
ihOBuCx3mk3pTVnodNjh5dm3iT+9NOMA9wFN6NOqpeJY5hZnD+C+oGsZvxwox+cV989RKbO9MdOV
th8Aawc1mwBQsH0UEcXk7c7vJb95AfvEF9Uc2ZNpwPgCUmbZVnK7ui0+QFxefI3hl8NrQuMxjmiT
n6SY8LdJOfIraQ7UxJEFGrJykds7lrX2rc7BAF8KRAD99OsRKHcZ+i58f2YVGzXP8f+XvXNraltr
0vBfSc29KZ0PF/NVjY2xIUASNjvZ+W5cBhxJtqyzbMm/fp4lyWALw04+pWqrpkbJBQmwLLV69erD
22/TZ+wnVxu4mgBmueUPfODNV2+TYNdDJb6isrPxh/g2ykSm4jqZBQMdBqpwcFfyAe45xUXcC4hC
uG1Kjv/eMvkVymzDze6orfLVysnvEgkqC3CD8l/MLfuYAlmcmJs4nKRM49kO8RfVj3ohTUhlkq9L
chUMUQwHuEvL5XqlGKONv3QvQnXmjkPYwOXZgPmdWeYB/93qY1qB6IYOKIuvXGczSaJN6U4Qv7l6
hNE8dq8JiGMqjSUtiVkR5CT11okEmQ+t/9f2bK1HWNYSJDi8Bpp7W2yVYr37/4D1pzAydN6KIsvb
Aet0vp173mG82vzKPomla2eWwLnAf6vCEmUQTu2rOYZ0pmgEq5SNQLCCKH5OYikK4/MErAasr0ZS
TDQ5NxgZGTwxZL+gWZi2K/OdX+ov1o99UxFBCoQOt4ULZFF3El7yAZxYgm12x4A65Y80jaJ8GO3W
dBtsZJJtox0J6utIc5IvLsMuH6GtUO5ddzW4U+y4nAQwckb0GVv6CKCpEQDwI0xjD48yZvCM9WIT
UamVWMcYOCDroZECh5MU0QouDPiXQjoZL3K6RsaRvLQhPYU9ybUDbBXItkmolCuaD3BwbQcUsCsP
8oVItnHwapjRgaBZIl1M0sZNs+3cdqJybrL7vXPHRWyM0gQdPUxA9V6YvhRf0X8cPQB7W85BrJSf
oYeUoZtYlt9h5k8gKXUgqVXLXbagM4mpVvQVXFK1EaOojC9yNgDJCROh8meuFrvV38SiVTjz4jhX
r8AwLJO3Sks5dTDU4PAVrHeathzMUuOPXaLalzrg7jHnOOgSOywoXqhKnJnQz67tz6EZKdfBVhGc
KgYTv0feStrA6AQzi2nq4aXNhEwK+Lp7q+Ra+MTY4MG3INZT0ouDYqx7y+VNrmeyO7TczP/q+7CR
OG4SXeR4u58sK/kzg19wqkfba3hzlHvFVSamaz8tYyN+ONgkJwJwW0QDRw+t0TLEmxBRg8Yp0ArA
I4siyEyKgj+Yjzf7Lou374Sh/BfAMk4qE4ByvlSTy/VyC0+ySzoRrE22u0gFjrzIC+khgkfJG9qM
H/7kBNrqahsCQpyVfBWrirIgvyp/dAbK9pObG/K16sTFZ92afQUPoExsz/O/rhhhC4LLl6ZesA2o
RSSDyWoDdqeER2e8k3B6Kb5Jm4/STn0KjPx6myjyNMtn+hSOV7I7GlNegJysxoXOuQ+Syr3Qve9+
ZC+vmIq0fSRJDAAZutXHKAGHYZZ+Mk0yaMmATW9GUQWFpvjPplzdmhtqMX66Iv5UnyQ6kpOhIWC1
5ysQlh8tjRibnHCRn3teGg/BFNsTaZcoIwU077kZBMzXCnhLhE7e8oYpOvF1SbsrLmcQLSw/BhMf
4HUaTAy04ymJVBnfOU2ndCJ5H3281JuZS0849cPNjb6KeThFzf31OHZ3y2mZuGDndpqj3A28rPiU
ZjICVcjZeuBGp1td7E0KbV/Wm236TaNC+GA7K4eJHtQFJWALt+/rTstm6dSqyLqLEe2ySnKABMHx
hoHzZTZzNubgzs0kBsrY4NYHcJx+LYstHHcmAQIJfHQHbuXHLVNSRmmWQpOrUdN8WpJ3v42Arl/F
mRR/owzECB/XlyZUhf4qbG11HufGmmkyrLLaJDplw40aTHze/XUo6HykzNmNU90pxuU6VO4KKaHT
wSx5VPC15Q0zvrwR5qq82Gi6IgwqCHhGhWTyWM+YXgV2jNB1WdCkBLJ196VS22gZM7bGM8qbJNbl
a6i4Zz9C0V5gDdbAh+nO/xZAzX3rpR69Gmu4nN1zFVq1h0BaTWibZAhCTmGYITp5bky0knHf45Xl
gnGT4rAcvy/+KrH0snWF+Ol9sUwA+oZCztRsBfrbWE6pkSWzOyWJmKaaUYxh5HU8+GO5A+EOZwto
OSNOB/fL0qNqoDOTL7phOqBbTCwwVTACswchvGYGwRVzEKI5jdx0JdjxNnJGkZzMvicakCfiDl/G
N80HF7/+ADQrc1skzVRTaQ9WDxiOCi7TMe98A1hxQaX4FneX0T7kEqA6DrAzs3iLvVBExiVwgTgb
VhDNpZmkf5S3xuwHe49ROErJoPHClK+NbbG6cpUon13EvjW7901ICMHVOfB0vX/v1XncEj7IWBN2
BwVmfzgVj3UfSKaX7LStfhfm0PYCOk9nP9DmGWmsNPG/wlS4u4HBovjkw5I6yapGEQX+VYql3uaq
6qvZ2kpy6etiFKAZD+6pENsTYpPMGyVxHnzaWal3bSo8/5b2Ppo26Bz5seGY4BVBop3OtvmlBBwN
bjKSp59zbbsK8IZNaM7piBsWSoIZyvPZNwWCx+nAGlhXjF6Ew4Nk5oWfqg4jNtziO4S9u0my3cxg
FnSZTwINMhxMilIsZCfFXilrAa9LI0Ue79TIvqBp4kFm5mrqqkE8VFdRdAlka/YdGvPkEp+ABkqx
9WYMr39KZgN3MzZW/GcO59LVrkiUO6Zdl/n5esmUM1uJ3ScpAmy3lNzZdzRvs9DgZMSCCNHAIn6V
e4DNNYl+A+hRsHwRKFCYTdareylSGOajwfdF98/yUQ3X4SUzDopL+vwADCZMPmIUlnLtFtv0XDf9
4nYp7zhL3lcEnMSjE5RtaKs0g5H+xWYLd7DlNmCr13lKxerO9eUMLmSJDTasbLMPUGBSzmJ3ZLoz
HsDduc4Frlg0Z6AwE7FkbNIYHulLdxCb8DIt/avY85nmUq4lbzXaDJbeeug4AVBExggP2UnSQ7mV
/D8x/9mDstU2i9wztcG5behr8zx1mc06CXDHbgB0Uss3JfpmCy1Q/aGv+jP/ArJLOgIg5s+nljMo
zstdBFmlxmwvZsnRg+BCEQIjCFn02Bh8gZav3J6nuZQ/xfRHfkG/3POEquu0kHfpRGPXQpbiCZdT
vFcQGdm3tFhNGQe2Kc8LxduNbbX8JkdRcE4WTx1yPy6kzUs2hO1oKOtSgWsKUh/zkSIOiZ7NZnUF
9kia7mwfDC5zUeHJjBU3vCGfAusE3HXuV84B72vKuC9/CApEJfz2YFVPKRYzHG8VG86UGc8SqRsY
KcCLuxEtWNBA30E4KRwcaKuvJKvgqErXzLyEsB64hEuTWFa4a4nHhexiSGcFgkq3CV/PMnjchqWr
0MNjGammUUWVg3vHydLLmaRx6uzkpfrgqgxnHzmyEa0+DrJMuD92+cXJvHAwBuwhPazJGhBRx+Qr
ADvRszFg5vu1A0MxtNfhyoL1kmwo4/dg39ahIfpLDncg10vwK1+WgT0DPcmIaqAv+WYKDZYNP3K6
2/1QjJV1CS58MIZzks4qABmE71Ky2461Df1wVmp4jMGElW4IZQNa6MV4mcPCoa8ags3BUI9m0jk0
tf4PCKzvsjD2vZGO20oyc2WSb2Sc2q1prt3PytrcjjgMbCRjl7sv1Ub6P8MOcDChZlyVWA+G0jw3
z4upNFWx8D78z35o35V/eqGfHGRzov22uqnqjt9bg5FKXpY/LWDPks5w6ohvUcTqIlz2Q3L19bcH
pnZGIgf8IVXW6qJ2RHB+IKS3xPD+E74e8vN6nfeeoE4mXD5Rq2UPHZjyZ4H+ghBUcC8SpyFNK81T
toSg03ZDh4wqW/X3Cdr/ESE8hnnAePO7heO1+4Tq9/IyM+kNRWit8KIIyECn4kifB63T4sLROVQE
GxnJFk1HttZTRTjFTfeGFOZPa2pTjNxLvMeM53zZDgCX6EKX4XI+KQUZiBRkcxSw1d5tBLjdar38
WyV48/FV7UyUfxVmttUvmVDjUAlkWT6DYU/HzzAq+dQ7r0fWACuG4h6lD39VByCRN3lIEnTkh8TV
2gmWcWZpaIkCHK6+/iFr0HqNLyZRIdqiut5JChwMmqzruLyn7YGFlPCIqUftT4a+SQE3nSxuJyGA
Y4SkzwDz0agC+n68HzAHpI0BOTVS6JsQVAN+jI5SoKEBPSdjDXinusgdHklBMuHpkMkqEiNVV9+k
AAZNYLY66YLwlAAigFprHrIlBcs+42MowYHY6akUQO92FAIHBC4Q0KQ3VMGm94WuFwjySTOL65/y
lN60jQ3kuZMq4CupSsW/hcaLq+U0V8ck3DSKYtS1rB4dkHQltetrv3xAUhGzyYJIGn004mpbRQne
Hg2Ul1EfxX16etPubAfkM92ksIibePLpTQ5G8G0V6F1YnB49PY06clfvSNAtW4AFMYW1lWuZQZlO
AUPQODGGp3fHADUMtmqnva8wsUiAjhUV5+LwFMQh0piyrUGaX+tF75QfhX0FBv/Vvc/rhw1L4U/L
K0btKU8YjL5Va73o39vHWv1klNw6PV7iQ2IDQxO04DRGVFfL9DG1SoPHjOixOf96pwT0kFpdbYAq
nVE3lySDjtS9q3O4FWwZLwF0qwJmvbr6FyuDnu1qCfACiAtsgSNorpZBgHcFdAGIjuag6KEUbOs3
BAdAZgwSR6czJrZKXglVoaWp3jG984joyrK7ukSYRYsqIf1bp09Fi8HgqoSuCI0RV++kQHe5qGh1
OhtViyOQPnn6cU5aR9vCdyCLSJ6xlkKtfD3ykMicCHRDNyng/cIYwJ6ohdB2j22iZUr6tCegDtXV
Oz+JM65r/ojUCX19Kni7loPIVgDMAJJubzZ7eESS3+uoBJp+RqRJqvRA1Q+PSMM+U9hygLL6mk5X
AWt0jZUwCCRSqw7g5w1/KAVLIn0GUhOKi3qv9E4XoJDtfEQiBVvsBb0VMZgGKVRakZ5LKr17epJZ
AgbRyRxqJolk0aYE4rK62jUFRSJ7KCwOZL3iqj+wT4eC4LXrKgXljDwxgQFuwP4pD3eCSWGF3nsV
suO+nQYKlqBr3CSUQBONsxSb6+vYV+bNC2ZDSk8vEQVa1yclIMXfNWLQDA4FeP1pxTqpBLZ2Rl80
zQtNmN6jxwf72b26SCs5FJVwLTXWvhU8U2JWKavhPTaFtfr46ZEUFJkUSkdLIMqLnKyAKpqd0DoV
qCNQXeXcUZrsau9CBYqLr+Zc/GoeSaTQMfr4R6erKWIWnEH5Uczj3dvLvhkEkoBddYGAyIBcfn/0
tQsJopwCt4EoKtXK0jtdUOmk6Hw4kDHmWNAZ+3fycGBHEEiQdLX7mlkl0yUId7v5SdQVKCSLslJ9
OKBchx4C1pGcmzCNfS2tAfHunF6nwKgxqZeCeiMFHK9DKcDjeSYTPTMhp39+osjwdNUC9YwJl+RV
99Wl1vPjJ+poiFI1Lwk9qU1Qn85Ilbi2qxRAHKig7QXIprraUtDPOCEZdLTHKfXPLuIuds0hqGIy
CsEhCcqTUiB6hnqKjUACs7p6JwVCB7mrLjDSSqftyHz2FFrxownuwsJRMIzGYvRPChqK2nVHoAs8
I/gSqD6qq2UXqygaVWjAsD0yCPThCs6iToejyCaK3lu8pfrpW0lFk0SToKVT9/n33lUfIYMW09U6
SQEIkmWDRmscgFfAC9M8o73YEun3Zyn1y2k+Rdn7q6EDtRZmhhGO7vPnLYMgcgmEKATajdr1aC8o
AlnaVQtIFUGsRg9S/ZIFouXQRRIugmjzFTjd6qrVrkdSgMwRRshue4FjAb4qGz+w2Q0tdxmULpRw
ot3/xZH82b3wE6J67gQZ0Yv/VPWAeIv0VKvIWz+w7494/f2m70E0NzDO85kdr/rB+zJa1J9dw33F
v/91BFeokmYH39wn0Q5/vXnA1x998qb2/zn1FskcNpSyetyyuc3b+Zo+kv/x5w/z9fyIl6FCTr/c
yX//19F9Hrz/v1k4XbXWFdWZzusm3i48HlRfA+i7L7yaB+k83d+ieI3MMcEB6LryaO57P8Ik8I7E
UcOcO68d+mEyfwr3dynuuoYKdl85CBaPmfeYZ0eLV0i8roufL3z4QJLF4cp1Q1DnlZvukA/hjw8j
yLLXD8dit2UBse/6KTAIJd7xSFicfRFFd115sggT5/iWKbkKAFTXld9mYHmbkfTZ7Xlvq18+zd0j
BWzwil1v+NL3vSD0jndkjQjvvHTw5M1bVqSGFnVeOdwebXMiXVEa6rrsx9e2qQZ+dF6YBfLHVbm/
xcrs1TiCrktfh7CfvRJzjWPruvbN3AuOrIcgpv0NG/tmnpT+PHg6FEdTS+5+y2k6f3TzdJFlRzrN
cAhRp+y8vvfoes78eA5ZjZHqvjRnQdqaxqHUlbXua6epx98o8vYyqDyoumTzO1YP86S9tKgAdF4a
/uWWDWlaGbuufLt4SOYt76lJVXdf+q1R5h0PgdvF9sN0vo5SplgcbUxCOpFd7X7j740k/g03f7Mo
vMejY6zJi/+OO//OXOG9DCrtrpOtnZeGYcn9MJonISfl0bHTZPB+zwe8nsTTYAu6Lv/J9Y4lXjdA
dl525eORHEc1DUKw89JvjnrsqIKfF0EAe8dm3goTmvxT1/u+c8OnxYfL9NXZVic2ui5fT2w6pYgi
c/QbzuX6A14rYpOY6nr/90h/kaaLI8vVpDu6r10cR5UNJqPrum8NBemoiO9MFui6skdk01LvJsnc
VRbf5pw7gZMdsys0MLjOiy/S7MPXUzdfQy07r++ljyHMrEeeW1Og77w2Ey8RzOHZ07QWv7/yqUzT
M67rdf5pTwty6teOk2viJx79xTz51/8CAAD//w==</cx:binary>
              </cx:geoCache>
            </cx:geography>
          </cx:layoutPr>
          <cx:valueColors>
            <cx:minColor>
              <a:srgbClr val="EE0000"/>
            </cx:minColor>
            <cx:midColor>
              <a:schemeClr val="bg1"/>
            </cx:mid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min" overlay="0"/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plotArea>
      <cx:plotAreaRegion>
        <cx:series layoutId="regionMap" uniqueId="{13F314B1-87E1-4BBF-8DC9-C99B84FADF2A}">
          <cx:tx>
            <cx:txData>
              <cx:f>_xlchart.v5.6</cx:f>
              <cx:v>Employees per 1000 Capita</cx:v>
            </cx:txData>
          </cx:tx>
          <cx:spPr>
            <a:solidFill>
              <a:schemeClr val="bg1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 sz="10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1" value="0"/>
            <cx:separator>, </cx:separator>
          </cx:dataLabels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7H1pT+RIFu1fKdXnZ9rhCMcymh6p7UwgWasoaqG+WNlAeV/D+69/xyRUkW6aHhikp5RezqhLkESG
I07c7dwbN/993f/rOrldV+/6NMn0v677398HdV3867ff9HVwm671XhpeV7nOf9R713n6W/7jR3h9
+9tNte7CzP/NMgn77TpYV/Vt//4//8an+bf5SX69rsM8+9jcVsPFrW6SWj/z3pNvvVvfpGG2CHVd
hdc1+f396fn7d7dZHdbD5VDc/v5+6/33736bf8pfZnyX4KHq5gZjqdyjXNjSZMS8e1nv3yV55t+/
bShrjwlBObWlunvxh7nP1inGn4Za500VPvz2qSe6e571zU11qzUWc/fv45Fbz79Z3nXeZPW0Yz42
7/f3n7Owvr1596le17f6/btQ5+7mD9x8WsTnT3er/m17z//z79kvsA+z3zyCZb5p//TWX1D54+S5
PXghKtae4JxZ3FQbVOg2KpLvSWZSapnWBhX1MPcGlT+S9Z/rdP3wy/8elJ8DZ5hMi9tBTPbfEBNL
7tnKtolFsdmPRURCRKSgzJL0J1gb8dyAsZ/kVXjzCjB+DpyBMa1qB8Fw/3juPL5QQMSeZTPOFbkX
ELKNCSFqjxNhCcLIRkIe5t5g4q6T8EdeZeErYHk8dobMtMQdROb46mF3ntIUL0bGtgS1GJfbkEh7
z5JCEMu8V1nQaY/F5Bg/NNfx8PDbpx7laUvya+QMjmldOwjHH9+f24MXwsH2LEUtSxK22XaxjQoh
ZA+Wxlbc5nfaC4L0GJU/qnDMs1dIyc+BM0ymxe0gJqeXD/vy1Ll8GSZM7MF220QJ9tNgPDYoxITy
YrA0nLKHWe+9rTyr169B4/Rh4AyNaVk7iMYfFw/78r+jQdkeXFtpUmJvJGSmtyYPmCpi23CS7172
w9z3vlYVrzO9hlu6kZunnuhpvfXHz5EzVKbl7SAq7lvKCNmzhU1syMlm16GXHsuIgIdMJdSaNYPD
zbPs9roOr5v65YhsDZ6BMq1uB0E5Wz63DS9UXAAFLhUVYmMrzHmwqPYkMQVikqdF5ez2z2qt41dY
k18jZ6hMy9tBVE7P3hAVvkeZIlBS97s+ExXF9ohCbAIv4GHSe2sSQlR0Xr8Cj9NfQ2eATCvbQUDc
t+VUIAG2bTLrSd1FTHvPZkKCVdkGxM0RKq5v8off/vem5NfIGRzTunYQjtNPz+3By7QWhamwTCnk
vX1X8/gd3pbNLaB1D9cTFBdYrrAowuce6mkbP/FjPwfPsJkWuYPYLN7QolC1ZwIabtEHcGZm3t5D
IMkZJff048zaL26Tdbeubl8OzK+RM1Sm5e0gKl/+eG4PXigxYg/Rh1Rghp90iYXc4zA2jMp7cmWG
ypew8sNXcSu/Rs5QmZa3i6i8pUvM9kxhW/gfzMbMF+bc4opLuoFrDsdtlSL+e+58PK28vjwMnIOx
o67w4XNb8DIRYXSPS5sT9RCfzDGZ4hfoNfXA4M98r7Pb7t3hOi10EL5Ge82Gz/A5w0J3UFhO3lKF
mXsKsYjJAdHmtS0ziiDqJxLE2D0dyR7OxsY3PsmbUIev4loeDZ3hMi1wB3E5eEtcLFBbiNsRsDzp
G0u6xxijYMbugxnI1WM+8uA2h21ZP/zyv/eQfw6cYTItbgcxOX9LXWbuMfBbCCLFBpOZLkOCS5hQ
dNL6JUuPMTkPwleELJtRMzSmZe0gGmdHzx3IF1oWc49QmA2bPp2RF2yPI5ZBucG9Yptprsk0HN1W
+vYVmZTHY2fITEvcQWRWizdEhu1RqcBvPeQU5bZNIQTQ2IoKac48sNXNOniFiNwPmyExLWkHkThd
vSkSUjChxEMAMkMCuUZBTYXo5V5I/hLSXwehv86ee6KnXeLT8GHkDJVpeTuIyuoNKyQYNBdkg4H5
2qimOSpqjzA5lRL9CvYf25FVkoRZHuqXo/Jr5AyVaXk7iMrFW8oKEryWtNRDAZeaoSIQqRApzSkJ
fPeaeVwXAWqs3q10ss5uXo7M9ugZOtMydxCd40/P7cPLrD3q75hkSJmIe9+LbNsUhfo8aRKkJ+/R
Qf7+scwcvzL3+DBuhsi0tB1EZPWG6RRQkpPVEHDB7l/biKD2DmlHyIu6z0zO/K9VdvO6uPHnwBkm
0+J2EJOzt/S8BKJCTk0Jz3jz2sYEnjJ44qnO5cEp3paSs7yqg3eLdfyqZNf26Bk60zJ3EJ3VG8b0
zAIxybgt2NP1LIruTaLCiXn//swbW+XdKwL6zagZGtOydhCNU+QcNlr9KULjZRaF2UgHTyVdjyzG
Y7aYqz2LcMIA2UaUZvrrdB1mt889zt84xpthMzymhe0AHs8/4mNktv7ypbX2CnJAISb0aZ5FIRlG
pqywehqZWRX83z/W0wjNhm+tZDdK7E/f0KTA8VJToaqttk2J4CC7CGomH0CYucOn62p4nSv8a+Rc
SHbThJy+rQlBtTZoX4Ttdy8yQwVBjAnhoXLm/56utV5fB42+rWv9Gq21NXwOzG5ak3OUDz5WDlur
eqHOQp5LUYkUPOVPe16WuYfKSEIoENtMukmgnFe3fv4KguVh3NZD//5+WtMOaqyzLw+78r8bdgQm
1OYMhv1peoUQDvrRhoggmp9eM0TObtv1a66hPIybITItbRcROX1DRNges1AOSdh9PSRsxWNXi5h8
j5jIyiNweZh1Ix0T0X5624fXr2CFH4+dY4LF7SImVw+7879LCYIR2G6LTZfj7l4zTIQNOsw0kbq/
d7Jmwci0u1d5FT/3RE/7V79GzlHB8nYRFfe5PXhZUEJR8UiRGfmpu2bXUASoYQnVxfm9JM1RuQvg
3XWVgyJeP/dcf4PNbPwcISx1BxE6P35uJ16OkKRgWe5Zrcl6PNZlCjVhUGWmKe5rwuA3b9n7OEGO
6zV3Ts9/jpyhMi1vB1H58MfDzryBNjNRpoJrjvfFEHc2/TEqQuxJKuXEHm/cM5D7j1H5cJtlekja
9auq8bZHz9CZlrmD6Hx6S60G59hEoGiR+1T9zNbICT1UsuCS3QadmVb7lDegJV+v1ebjZwhNS91F
hN4wymfw0ChMPWrxNgjM7M5EHFvURDUSn9Fgm719LWW8PXqOy27G+5dvmWSx0cAA94TM+1BlfpMI
SRbKpkvEjzzrx3rtEnoN3SRuX0FUPho6w2Va4A7Ky+W3B53/v9sbSpBHoZJBZW2857kXgBgUnjXs
zX3jiZm9ubztX3MT8n7YHA8sbAfx+Hz5hnhgv0GLoZD43i1DGfFj+393fVugjNXiM9vyuV4Hzz3H
037yZtQMh2lBO4jD17f0w5CABMdlC/k3duSOBkNl60MfHcjNY331dY1C78yvX8OIPR47Q2Za4i4i
s3rYnf9dY8HCI2GCakn0ytm8tiVEKpSCofoFdXk/+YAtZEJ9nWc6fAVV+fXX0DkuWOAu4vLl7XBB
fgUNjCAwyKXcvWaeF3xjDuoM3Ngv33kLl1tdv/t1HWjz1lPH5WlF9nV7+BwfLHQX8QGR9Pcb8bJ4
f+LJlMK1ob9pe4B73CD2Cehm816wHubeMJhfhxxdyfyHX74AmYeBc0ywuP8XmPx9S7CffdMW63q9
vGu49qgr2PPv3p1KNICbDX0Ovg2yqxs0ZeNcIhz52cht+pBtc/JL8/xl1O1a17+/N6YWYSbcBoL7
YsgIKBP+QQehwFvoaCElwd0khRt8TODy6/t32USQ/f5+ak0i4Xej0Ab+ORq/4TH0FKXiLfTBAIOH
wnTItSkVnvBhkR/yZECy5+eO3P/8LmvSD3mY1fr395ii2PzVtECG25xo70BN8LT4NILsEt6/Xl/g
ROGPyf+xiBnEjR3wY+Xn1WGVkv6DTbLqcByGeHTrStvrRxv0X04opoZquOpgSoSE2xPGWHVhFal9
TG1LLkjbhQejavoPPJHloT9oguDgJyBPzGc/sUAUxdzxMmBoLHN7PhXxUStLsGORB3wdKUxAo4hc
arsND56fCj73fC8BNbC20cNHmGy2tCroAr+JCTuO085ehyKqDu16DAuHWz45q8dRfRFxRM4qz+6R
ZnvhKnGSUFqKOA79bMgMxq6M28E0KnasrYitMlkQyzHsTC7S1s9S8BPPTUbgRM0XihNIlAX2HjnJ
SUYeH5o+T3Qq+pAddznHRKKozNbpIjMJ3bYWke9kNCqCo7TvtXSHKmj1N0byJFj0SWi4ppUplAs/
90R/BRl0NUhrUDyCC3SA236giARek/geO5Ydw3JVWoYHphHjP6+bixAIDcERxsGZHSg/omYSDAM7
projZw0z9I2o0/6iiawCqvW5ZU37uC2cHM0sJQq5hYmuNzaCjsf7HNZFZfC8YcetF/zQllbLxkqN
f0Dzqb2DEgIzhsmgpWZgmm3ERG0l7HiMdX4cyTYoHMkLwyVjbITO8ysi0+7Ml0TRu2TqqYQtlDOk
pEdJOxqEHkdWGKcL2mJO4hmaO0mliytZxvaa8QFCGqr+YghquvJbj8LPe25jnzjBHNemTcucRBUN
B2aP4VnE8jwes+Ne1tYRjTNiOKWn5ElhaJzQUqXpMo6tijvD2AxkcSe8dqHDA2iQ6vD5p3kKAdy1
Q6HLhDRqkrZhjhPF+zQuILyt11/Ae+6cLmvyY1ZUavnyqTiIBZvAIaS4w7w9VV/IKq9ESY9DG9ur
lA+RNZIeql5yIPH8ZNu2BeobdYi4pqMYLMt0F2c2WRHUeVKWhXHkDWY0OoZRFVcZTYqrsZP9hzYb
oB2en5FMuP06XtOUaOchTBhunGaGNP32+op4RDNPItSR6VXhAZOZkTi60v0F74z+ItQecKX22H8I
ZGRdhj5EKu3r/FgYWdEtZMjLw7GE+bvTIDWLC40DYIWj4wXGSBYhyf9pkxAgbT8zDL+YMnI2B4dN
4QjO4M9kH7E+pexIJ2a6b47BuJ+H3Nj3iY4bJzfToffdJImq3HPzqBj4EpcI+ceqMpJ0OUQJntFL
PQDp2X59M9K0vumtGEdXBSPkyioNaF6zikjr2KSLfYf4iq3LQPYXCS+rQzPCsMrkdCUGjFvoyKKr
zorKq7oV+bH0GT2qImygM8TR8MEPE6NacsR6X+oxMCI3UF5JDom28dFaBFW3SFXAYzepQo86fhNS
fpBkJeaQ2Gmug+FDWSLR4rCWWYHThAU500GOE1IwUlwNuajHA8MbFT/qCpof69pPq8VQkSw4ipOg
vomjpLwSRWYVRykJhwsi4bUYVm20zljEfvidDAqQiZHyOHY62XlfyiTH2atjvo5DC6edRZa9HojS
N5oUk4VuW3udDrF1XYyeddiWoryoeJ0e2J0oXRH6rHWgf1vb6ZQNC0MGQi4NWkJIeylPmBcbLu0Z
dtQLvS8Ds8IDj1J9U+laLozcIpf1aGF/VOeJC6398YvV2vqmUAw4pbxTX0hf6Zs49S3L4bRWy1F7
hLpyqNSXphjwV4Y30JXyMnxKGg3kcqyxb6wxdbmxqBks9X6heUKdIQ2q6NBnfZ04gxA42SzgbHDS
bBjFUTA5JkYk+g9+maoTM7L6izgfeL9MTMPgCztLyFkZljg1MTXtteAxdnOIoqJ221wOmduanuBH
xaQvjVaU+kCztkwOrN7Cw4C8idNlVcMu8jyA/OWmP/jLdJTkLDDSBFDaaS1dL5dltxADg72pY89L
HJJRnOU2MtQXbXr4WFk3ctEbtP9QEAlbVNci7veHBHbZqTPbom5B/fF0FMnouyRM7XWbl/aaB42y
HJ1VKlnYA6k++XS0Dsex88XC8jn7nrVtdinHcDhNyjZZlLrPiRMZCZH7JDSrozDJ25WfDJhGJ33v
dtmYNwtTe/wyScawc0wus9gRdjScSVygPk5ZkBdOGivlhrambm8bzB2ycbiMlWkvmzwoiqPYHEJ4
RjwOnNHU2ce60DJzIq9Jb3O7qn9INuYrlEo2Z2gS2WTu0Ede7zYxNJM7JlBcnVlU2ARjKL7xJK70
vrYHft2Pgix0nWUnuTYrf99EYVLnqKYIFyTKs4M2b/IzFbWkc7NRB999atiOyOvidOABPyizwTsm
Qy3KA6k7flWEab0/ZMX4nftdfkRZ6g9O37Hxe5aU8dK2rdHVpAWM0rNbN4677HtURKJeZG2gF7FZ
iYPJGdWO6EttLaoqNZYlfECnhfOyn0qrnhST52S56V00sTZWWVwWq6gK9P5gN8Ot5+fdMjBC4+Og
8vRbGLfMTYasdoosjJ2o1KEj4motagb5CEdj4Vlp4DZtRfbTIscHSeOM9YEJ9U+9PHfiigZkwUVC
89qNS4VaVKfC1V4/n5AvuhN4uvLQomSwF1nYdg7zPEzEEuUtWOMHK5kX2kVD8WAx5oOxtNK8+VzE
vCzcNtP7jR0PbhaY14nQ+TeVhJYTKtLva8OjiybBcyivTj/CKo0xgB+DE87Kzil8E4gK34pOcqGy
D2bdFB8SXeNQGxwe2XrwanJmWBFEQmtEDMu8qK3omPceHGyL9nXpQtvWN35lQiHloyKXgzniyJp1
q75Uoun9pWx621zGYdBnTp2XZuukwktG17KN/MojrP+Q9KXhiiGpDmutYI9lY3uhk1gsP86rZPo0
0hf6IA5rqCBoYzhmRQ5t2yOO0jqCC8fbkVy2BYPoN4FdHrKeRf2hTeLiqihwbN1ctLl24iRLrqy8
9OHPBU3nEJpbOWQ+0EX63Y4CWfwYipY5uhW1t0xErZdZxLrbVHal79qxYX9V3FOrKlD6MMkHP3Cy
3g8bJyFR8Kdu63VU2HRps9D3XW+A+viWjEZjfArHIqeH0grkWVtFocuTMF4GXVceRgYf9weZFZ9H
5afCQZ/Q7nNrV+kF94sfVjJ+63HN8jyurfoQelUkrqWqZsmawrrx68C/GcOw++Q3AshB4qNl2ca+
cpgvutFpgzAenDLR4ojbaKS+6LukSF3NocfduNF+d1ir3jxmZT6clrqmF3zsQ8Op0rghDgcKkQtn
R30xsrbPlj2pk9O+qtj5GI7JeUlYc5GGsnSrnOhr1hrJMq9H+meueHtc82K0HNuzQu5oSUM3DqrA
6ZqxU05aJlAXyrMXUSrZ0dC1f3qF0X3qaj/+SJrGPK1C3/4edzz23SoJFGxlRkKnHKh/ptgQnla9
TY8M1SnuBK2v11bYFccpGMZlFtrNMeGm4Tms1ml1QKDy9g04s+2iJ5blOSHzRL8fJBm95HFRHLYZ
HT8VYeCdmEMzfqwDM3dU63dXaOBfNktTaxYe9WHf267MTYM70utkfMZ7sysOFMqRDxHlGieRGPPP
ZlhZyjXiJs0cyxBmfNjg8Jx1sPA/SFvq06Yo2oMehvA4i3SaLAoVeNrJCcKLAMrtIGYeCd0CnoXh
+q1oP/pW21Enizy7wLlMqqu4r6mDunT7pA8tqFFqDqp2y6LNuoWVVo3nJllundZiGG1nUCWRS5kI
BoVIutvc4o23r4xy3PcLn60YK60lTfh4qBsRXuiUlJ8bMugvMhnYsu3H2B2jPnRiwZnDzCAgTj9G
YkGLToQu8cbgxkxr2KHaHFrXM9owWTBs1Yd2RJySJaOoXDv3wnPLFP1ns+qMUzusqe+EtKT70qCV
cLIis/dLLezOza1Q6YMGZ/eHlwT910LS+rqzPXHT8ZqH+2bBG+3qhNiJG+WJqBxP0vzHWI9luKiC
cWgORV38sIPe/6CjlMLK4asUjmjXB7mT51m5CPqwHBwmqsqNYZ3PjaSLlpbJvXqhfPjs/jj0vWMG
uQgcu2G1PI4bc3AMJtpvAR/yxhX+GJ2bwhOm4xVZcp6pJKmdzOqNj4FBgVoCAokdpkWX9M2XPih7
j20i2Hv28cMmmNgwaNc5HKvQD+6/KuLnj/+5zFP8/+5LDH79cvqmiV8/4X765isqnv0rNEOZWFw9
/6PpaX5+Fh7m/ukm/nHrh7+QoQ9M4Izu3Hzjxd+8+d9xoRZDfcajaOwvXOjj7iMTt3g/4IEGRXk6
Kj1NhNxoJzs11fhJg0o0/iUC1MPUiRH9MyeG9IEGJXsKrbZwoxC8Dv6ZOm7d06DTF2agTwqRKE+A
7ZyYhIf1bYEI7vf+58c0KNmOwdEFEi0KJJg7dFVFpgScy3bg6HUGzFJm26u2NwtvYUVjfBEkhXdk
M9a6dLD1V0WjcR8e2LhPut47kkldXClt9p/BsxVXjEf6q0kz/dXvTesfwvZZWDs9HeQA92TgXiG2
JbNIWjWy8kin2CpqWb62Axju0gyyk8zu4RaXYTIcqMJsXV3k8f2B33xHxxNbgzz3LECVaP6LvuVT
Z3Ix9QCckyWBlUD2w3Ll+d63tPSo23RNqE5jVeV8wQtbnICozji2iYvjnqnwM4mq8Hs/ZuONaHTZ
LopxoEd+4utlzJvkoE6qJl5WZc4/Clj+we0bYa+8Lq1PSEGLfWYWzBmhT52oTxVxWavT88AazMIV
pCWuKUtoko4IsWiaMR0c2QRG6dCa94gfuHXlT/55riMoIS0R3ms2LlHT2lwEmc7284FlrWPUVMb7
fqlU4CoviFwaMvOrgbh6KWNx2fRjlbhsLBFwCV5kZxWDR2UERtc6VU7bw8FIPTc2RupEY90Mzii6
tnR8jwduEWSBm1r98C2LZGo7hlbkxO4ib8Grof6KiFRoJzSTzoR/FfStAwD4oaTxsN8FCT/olQVe
hlmdRqhhlReqMaKPpg5Dsoj80rxKcpMv8kyY8MKDXi27hlbhfkt7OTghROmi96TfO15Z8sQZWVBf
EsQg0Caia1ZKqsRfZFZWX/RhIwOX0E7DNOPe6H5KYk86mVfHtHBsXhBjyfyRHmd9BVbK90Orc+JA
NU5UjQywRgY7tFvLMpyE8crpbPubiAa5DGyefYizCm6wX1qVgxTD6LCqjjLHN3uyb0ZRtV/Vnf1h
SCzjYLSkf1MGVrsfm+G+qtt2AUlVK26J9GK0hpbCfW2iozGS0ULatVgHsDWHY2qOS5UU9eEQVvm4
D0fNR9wfWQN3yxbhr9uW2RRGRuTYM2R/hFZl3hcaWc2h7IKucBJhB7esM9tzkpPedsJMpLfgfOPc
scaSOqUdZqmjiF+GztCONnW4qHi0gOx9CnwjomdNHDbwDiIPQfwnUqVhXzilyHIYZOrBcY16LyOO
LOr4JosCL5ROXUUHlpl3N3HcpsRp4yBtA8Q2RWue6lJV4RqGPCkOVQZ65Fzryjsam5GuEpNG7Tfe
h746GWwrX48GrRvXQ/KkglSURn2deU2ULCpVl4HL65yFy7qpMmOZe3I4bQeSDa42RU2WTWuM4aeB
5sNwOLSl1biGl6Wek2dV6i+qJvCL70x1VeLERmZnjhrsrHL9LjZBj/kBTEGdnSDfERaL0qT5WueC
rsjkGDlGb+arIdbxBTj0SRkGWH88htl5NDbizGryEk6apTBbNa1tCDz7U+WNpFuWtoY/FrRMf61D
HjGnCls8fe+L8bDM+/EwzLviCrFQftW1ltKOstuiXQQdBHmpzaY3nMbsmz/NqIIbG4WVbZ4pr6ON
i4xTvq50ouxFYSTj/p0qV1h5AO+2sZZ1NNELsVG3Z3Dsxi+JpkaYu3FHQYof9J6FoGkBS0CGtd00
lVkcyTY08Q/8fcVwjgbiswiu5Ni13zIfaQ4NutPO1s1Qpzg61agRTo38rIQz2i7avM2N/a6pw8hh
YEUPSmkl50MWtL3D89BCxEei/mMT+tY5y3MIVujJ5LyykzJ1M5/n9kIObbvqQZUhQmvrID1JjUpE
UIljh7ObFkgCESLbM1ZWfeSM1PaaRaYr8d2Arzo42JxYuYk/ZmSRSz6YThMMsnKCUnRXOTHyMzhc
Kl1IHuXw80y28sHuLONO539qUn+mfcdXrVKRfUBq1X1sQDslCwMedHsgA1kyh8gwBWeWK89lduTt
k8aMTwPaeiV2ZshOgqSrLq246bkjgsa+ttuMR05LSbCfd/EysnJjdOFs9icsifJjL2iDk0aMlXbq
UiarvpSFvZR9RY6pkdQrZVmjcHCAjMsYdmbEktWwYArEn0PKVFgut7WWTpNbVuSA7siGg6yjA7Rf
y6NqAT2OKNO32X7vTTxmSvXXO2/o/zuOT5Uc3PuUd34gxS335xzHX/d1fuXQwbZMg+6dR7TGQcYC
31ojGbh7LgW8t/scOi6soAk+ClQtgT6g+Coi9ct5tHGNGz2O0PFg8uq4gNf0kENHmwqFTnqKoJfF
1CnMfonzOPcd0X+UMiQE0YLUVlMWctt3xAEqW9P081UrkXN048y3z2nVFWdj0snFo615whubJwum
udAwc2qjjfTjX/JnrTaNsZQkWwmK7OMIpX4WNVR9GbADJ2U5/lPCaO55Yj42JcgE2hTgMracra0y
kMwrpIn54Br4DihIKO6oH5HP7hldZbXH6RJ+B7nseGhdPr9YlCYVj7I5DJPbJqJbZLXBxyETur2x
pWGCmdVVthqrur5Jk3RKE5JWngxk7OHjIKHu4WuO/sHZfmKLbewWmjfQ6axNx+Zx1rXWdVR1UqSr
u2qIu4xDm6WgwFVYgTNHyP/SCVH7Y5qYDqcXfQnmSavINPrC0pU6DAwPvqos5AKJT2SmJDW+U6/l
/5BWJn/ZV4Er3BzhDnK+TCFptr1CxMjm6Ht9e9jkfRk7Dfe0dT6OEz+4SaAPTUjOZJIxpIRiclG2
dvYlKwrRuUjsjPDhhBYX9WBZjVO1dtM6RRHoE9Kr/ttgyX84BUiBzs8BQsapoxmOIBKK1rywIkuV
9KO0bg5tQX12aaSW7R1rPzHLfT8vUeRQ+qQ7InkwJFDdtU0uIYPDhaFAa1pmwPlRCBpslQ6Fvfap
BpMZ8ARnSXtWfnyXmOjDIA2OWtNCSi2rWnKWWhOrimw0sn6Npf3IMSowu91gjciy2D2o2UogD9YI
Mz8ujKG/IAg+PnihQiJjrNrc/lO2tBjg8I99i4CiBHdbURuFLtASfBHKNlaHkdkaXyOQbN5FWVkV
jpwXlTRzhB4Mf/JBA0JucUrh9DkkDKP+tGaqZR/7bOhOMjNA0o/bUee0Uw7WuVME1ZBCTvtWg6Tt
6v6DistKur1XFld3FQpjZdIVb2PQx33bIuOe0vYDeLYcZRPlCPXVm5FaRqSy17Iy+4sNC5y2XnFF
g7q/MEqDXNpTYiYcQ3uNr+qzslU2qP6K5zUcSY5KD/gvU4lLw1C+sChi1jkpmO3SVRmSY1YUI8nY
SJTIJA32UY4t9q1i5LJRAG2UpfrSlSPSOAZHytZHiraknU33hzxE2kj1BhJGd5nyzVkNIh8eXkDD
rjkN417fwF2AM8dsq7hC5ADyWnctOG+jGuLgSAkvTFdxaZRpjbocJZtljSzk16BFDk4W0KeLOm5E
v0yHKTUHp4Stc434Hi7xfcJMTTk5MNug4VkW4mT0MaolmN/nx5U5AP47hrxpBuTdWm5hSyHdxVXf
RyDD/Twey/22qQCSCghdNUGE/GNXTGvtmEoc5CWqw7v9RwBju7SRbBnEiHSVNALtlpkyz+7+pva8
zE2RWofeGINDA2v9iLCoXXRwSvebUuMAB5N48DruikOw9R4yPbpFEN3qrlnEZS/VBTUFqRBe4cph
49SJNKOzuuS6sB2Zxlb/qeAZskqOl/deu59E4OM8amBAloTEXHWkFnBa/dRAclbrOjQOBrOJukXp
G4N3UYBeTJwgtxEiZUFTeyfWqIYrrqzuph2MsnX/L3vfsW0pjm37RXoDIYTpAtsd78J2GGERRggJ
I4mvv5OIrAqT90a+6lcnIzPj7AMbxNJa02HbaWserCehfTPh8ovTNAzraQrFYMGWYBAj6UoKFXQN
BE0rx3WeXkZWiYNrvMirIfPo5vtCA+u7WKaj45hiLOMp0MJ1tecq8+56rpV7ieWiCjGC3YhD4u8i
3sU7gULfTkGoy1H4OJ+9o/ckFvOTFXqq87la+XuoALII62uyrKizxl2vCVnPUapqiXFj5zACtd2l
ZsEEO6FsxrJJroZGxHdjMGRVvmyRv6GDlbjhjkwq39oa8Oy4zZ+zRoACnchSNyUWd3YVVbMbygxw
R5YD3MCsOoDZKymJXoFvIEVj9IeBJu1d2wc8OmvLULJpwrDoIMHCkvIdWGVBdz0W6rJ7wjaHtRxW
g2jOYB6wS2/QRfgJ0BVH4/5aerG0eVLvIAVfV/e0OVEBOEVv8Z2MnzrXY0a1H5xK69ctj1EwVdi9
tCRo3wAEwIOF4ZBdKqATpyZh7JKOWSDyDEx1iW1UvcRcHramHcoJX6M+UiZTfsX7LcjebNNI30tD
yHbZRLSkFybNxmxBx8kdmaGmu8IbK9jHrV55fDBDd9VnY3VjyVg/GIA7lzrNXhIh9Ot+Nh+8dHv1
b+jrSWZL2S64Ti5rUef5SJurTI3h+4VUiy16YYPbMbPJcxgD6ilB+l04W8haMqtpgecyuY4qZdJj
Bpjk3i2hW45QlryWAKtK5YAm5asUoNV9qJOc9BEHs8aq4W5ISPSxpww/P2LHMq+4yMLqY5baxuRa
j5U6bqlq+jysuyUCDN6RG9k3Cy6drMZ8m3n91iepOjfRkN4nggVli690SuhousKH1fROOZCe+Tjz
9IZZyOk6AGIvFiiWOTT9FKFYRH1t7kw6+YtnbXpHnAcfKFUrS9LH0+egb7MbXnGUty7esGj0gpUy
1UFa1o7sS2mpB1HWYif7wmwHGOMQNb3N8HvWEGcTzyK7mSxuDXQpGeqgXNpdcJF6mzdjhP8hugFL
0DFgFXEPSrmsQwi7erOasxcr6uDK62k6QeOa3mRjT4o2VThyi81EFgj2BeO/c40xt9AVfKMnoZtt
Tqzaog+bb1Hwv5VATI6VOSSk3pe+hS7vYbYDSPVltNGNBZl1Snq+Aa/b1QgD67BzUGawIoDuQNjQ
Y3+cGo46LXmzCxP0LlLsZw51Q+Mxopy+nxYduOlPWrToJCpCsH0lBtVe98acVw/x6ryi9wXZlB3o
1g/+KrRhPEz54mXkbmlcg9QNTAbYItSjuA/5irNu5IjvatcNhxxM45OnSI/9hN0iniMl817Uuutz
mwZrkhS1i+IrsOWtLhrN/XNFFH8XC4rC6g1pb+xodqqoX9oJWwatXywoMY+62cc30cbSCXUxoc+9
IsHVCLD062x0dgIRm7kc57xrm0iSvQ6dxbJIe4OdXGczfWFGY3uqjRu6owEwtuFMmv2KaoU73nOP
bX0ZU9DTElqX4bna72jbMtymRWLF9RNuI8EEXuVzuAUmKPk0kubQp7wKXlPiIx7hOqG1fI5ZQ5bn
NXZ9PBYNtLQifeo72LKxVY3ZBkAyrTX4RN81pKavANlUqj45O0POAJzgqQ8UPzQBtDhF1cumnG1f
5Tb24UmSDD1IEorgqouMuINEai0aIjzgXK9Lh0TWq77dxlvcfv2kUlSWbhXkrSNZc0XmusrXSWDr
8ak812Ajcu8ScuwXy/E9dFwOQSXyIMmuIz9VhZbssU5R0pmplyMNalqajcrcOKcvap3rvJ57+jRE
KDE52hCTtyt0HbRDRzLHsvtKmogf01VV52yD+B+Ax6pKPIG2QFX4Ohj9lfT+PnORvWBdozFYdHCf
zWNwz6UHuhTIIp68PLuF6wN64+rZxYs/tthEy1YLe3BRdB8Fc3TrwmV4xN3Gvjy4/go7nzxFsiN5
AmyxSGV8qLP+dumiKWe4VPeBH+tXI4mXd0aF7E6tslUFqwM0kE6f+qwfIAd4YJI+ofMbDiGxwVce
V/yKsTVqmlyGWRsM+ZDYqEqhQdq+cB3jhkQLHuEjMnWsKOUSALNBR7COBcEODAXesu4VRASoENiv
UA1nIEKLDsklZl6Pt1PXY5FKgWrTxAYrclsr3PvK9WJ68J0F67+i7f6HUXyfkn6ZTlMAERCLAFgA
p/033d62hm2GHW88j/xb0w/mKMz/P7Tdf5t+UrgEAFRQjrEfbxvf59WfJPqgJualhV7n3A8xivGC
d/u+6AnqvzxyFIK6aB9dvpXDP0/ffxv9cVyIUTmyQJBHgUnx1+NiJO9Zq9x4dm0ff5iJNGc5ud4d
bSJQvxTUZE9xLFCL9bp3uX8+OnCb369uCtILb52CkjPgvyva/dQCPaGxOoOChgxlS034ku5Vt00m
VPu5htIvhyAKY8neeYPSQ3H/dgr/Rez+AbED9Bb+EbH7V2jxD7zur4/8hdfhTYewIiRAGVKA4hm0
5f/G62iAkFKOOT7ezc17iNYPvA7Y0r/I3RimKIj50wB0J4wNEf1P8DlQlb8uJrw0A65D0MuwSOBl
pX9D6HQ1p31bu/hahmNKixCAoS1jar3F7jWRcdbYHTa0hnknmaru1OApL8AfEJOV28yifefUAZGY
cWJm3IFszkTVOa0WGhcLg5YzT3S/jXedwIpOjtKsMrJ3M8YW4XIfouAV0UTiuT7OUy/jmzXS06eu
to9z1CRVQSFYKSDSTI49gEt/nHRdjuHmn0m6bfRmm0UzYkOmQ6DzMAM7fQqpmYKbwdGeFy2Ef6jZ
Bm/AO/c6XfRDS6ru2UDR/m7qNyYKM+mFFsas7XgdD0ZUB+WztwSmIIVD+Hg7uKyHaHWEPH3ImR8g
k1ZNet/pIX6nk8SWJFP2fbNG7cMG/u2oFs8xjggzY/cK3ZwrJgjILUXGU7fJ/tJC+vY+nrh+G04s
BAivmuyTytJPvdtFk1BiYayQ/oJ/VLfrErP7hjfBGYHQFHQMywrHAux9K8v049IOwhaB9wE29XrF
cD8mmcwhbDTgHat4p4L5eh7IJh8WukwYYGR1CY23p21L/GM2hR6KpVab3DcQi+RVRZqz6NvmM9YD
f2y7dWWHVYXkXsghPTkem/OkHL2x1Ty8iC2BSSldIDTYoqRYHVrjIkrn8BZ9f/iGwA4T5bEO2b2K
6qVEP6sKmSTJZW3odo12Eptys0TLgYbDgpZjBY5EKkw4oJfOPdRyqoBebXtPvByPKeTVJ6hvt0sk
wu1TIMPkIsAaPW/AFu4WotWNIvWCfXojHqPJFq+UHt0azWHcAff5/ufchdEqbglAkHEpmkAmjc41
YKLBXEFRWNvhSlaT7VUJtZ1us2NoyFNKaApGerX9ZLdDICoafPpvRf3mR/yHigrXM0rgvx0qf9PO
FB/65qsyP4UD7czJ90/9VVP3l5oAlYYNNA4hAwFr8aOmhkhXCQAhA6pPdwUNive/BDSotvBexLsf
HhqSb3zBv2psiCiw3XcIhTJQAJAK/1GNxTF+3q/BfOy7BgIqExawKIx2kuSnLgXaQzXug+QdWLXs
sNoK27FibdIVHXQRjzHh/qp169AdgqCb34GdXl+hr3Q6n7JBv/np6j18b8J+kfP81jPtZwPvCYyT
8GfhNVc7l/Tz2USDH7tMLOtdqAd6VwOzBhCTKEgz3DqrDGs8Wt4lKyYRCC5TdIy63RG5apuSqMDW
NnzO5jm4x+8QSxn2PX21cZLSk4cw8wv1BPreP5/xN5vVT93ktzOOwWFl8Mgnwd98itgFBO6tn++Y
43Vdxm7rX61gRtgRakLF8xXYVFtir0ghNImhJPddwE5yNUAsATfPn4WbJoqpZuRQgzdqzWcpMIMn
Br6MQ61a8dAt2ZWcMqi00fZBYy/0dddbjG4NdqZbFPNVnv78rf5+GxCyjMEH5NxuLv32pX9aFAlQ
bIA1/XQHnih7rWpIr/KoC7E0xgFjs3Umex4r2r/982F/I+SAWKIHTqE4hWRt/8d+Wj8dlgeujlDk
AMekIKpoJ5Y7cN9Fk1bi9Z+P9FuP/O1IYCRAjsHKur8G59cjjUPkN4jb1V06BvDUWKDlJzQbPsy7
URwCvQAfg0g0VUXLuJX/tGh29u3nRYNvGQZwcUV70jiqw2+Hh2+4EfB3NnfJ7puT7cI/dHi1cX/i
m5wOsYH63Qe49SfbaxvmulPJl7nPpovNfHTj0MoEBbOt6oo2GeQrZsaQlSL1/suI8asE1yiTgmcq
gpOVxdvyvcH+P6Vlv6vucPnwzlmUDej+wgjP6j4E/HSjgnjh0NxV5JYulfzQmBmgKyXdPEToQfxQ
X1moqD8C5Rtv3KbFMVaRa4qQrsnXOdk27JuiRt+k2vVLY1jyeeWjSPACrX9X4v+llkT8bzd5j0Bi
yR68CwkjRr5fzzI2KUwhYma3LRAamF7KGQaGk5sdy47zuiyFcTp4XCXcC7kQIilgVQKCDV1HH41h
0UG18TT2XLo86W39xrYSCplphqGB6/FVPHVpWemhKhbVoiuCRBeMTtVOw52FG/FeQ2F2qGuagYLa
oNIpwlXIM4/n/ils64faD8zl/ZLoO+zkLzMMogxDeLgTRj5EbYiWbcsDm7Y3veDpuypYoiuBpvtm
q92aFTYQETT6vW8uJAV5lFufbiW1nJRQH38aJz0/LwGBJBfqvORYoZG8RFUYvmgBM9mpSgjE4Zvo
AHKywKyQUGnyfpGJLMdxCi+dGsYL1Vn/uVnHGM89k90zSDKX5KuO6itTmaXwuA4nCv75XlvpDpE1
+kipo+uhhwysLlZbQ+m+hmhb5cRAHo3ZvahIHZSUqvmMrSaEuSVogVzNSf/WyUBchyYbnzmb+WnJ
WhIep1huH9JYmQMkmxByrl1aH4lzwYdw6u3XqR5HXmzhDBZkgO67PjqADHg4rD34el3SI+x3OzbI
5BlMKM+xARmFCy3XJG+ntoWLorIJjDXcQek291XBZjLIk4m7Qx0tPni0jEZlM5kAOCdW0nxks4Xi
2gGhvwGruvXV42L1LCWaVPhdzGdRCaha3k2wLiYSkLpBKVefQi/bmUFSNy/LGNzN3Sw7KNvQMZ7W
DBTLRZoGaEgb9uo5AI5zaT3DjL7gHlS51wEAv03INC0HOGBFMfed1Ye4s3UAuf9Mq3uhIahQ584n
QGO867P5JoY/ASvKVjAb2GLBXniMiWir+xWPTlwXEOOkWHCsm+QRxJDJchiroqw6uLWJoS3Di16g
h6+CISrU7sGEZ3Cx1dHCUyEPU4Wu4MiHWsKFuoEZKIawi5YCJjZgHOvk6wkoLYEBStVN+pUsa9IE
ZaDC+dRE6ZLecQJh6tXAkhmOrGJwk978eQpQ3cRhrEUiD9W0gnXLzDQAPuxj6c9gPOVY8NCDQk0c
9/3JNBpoOm4rOvpRAhCFWXO3t3QyIPcgvgjwXLis3oDFy+SFQWXXHzoxx0/bMjN2bHeX3zUiAKYE
/K0IxXyqzDoOz9iM2VVbw/53XEacAXwa0Ccd4FncsiJtwRLeyhQquAPBo2LKitLlCkQx78u6Yhgn
kmHF7Wy+oR7D1rLtS9+BEi5TnAAM1PD66QsNmuhcNwkorbDrNCsb1VTltlQdBHnWjNlDW9k2gsJV
w2Ypx3Yj10DToiMdqxrwqciS8UC9gAFNNNTWB1BeAh4l/FxOsyYbsHxqBsYYhMOWz/CpvDeDhxkq
b/AchXd0G8AG5+kaEfbiexsud/GYeVUOmZ5vYWbDllRPSYcPZBLBZseqEXR4t9EetKH2EqDSZPnW
XNO5nl++mTO5g6k1TykW73EZXMIOUwzrC6gGusPKTHdTAR3toaGNftdbi86irdv1eeKx/Tgawc5r
YusKzDsHLDfAeM6OvFetO37j9zc3sujxm1aAzgQ/YWMC+9NMPfiyNZRtczYuDO1lSGqII76B4xi+
98XZwoIGXmECtug8XAqwi++uWmEHnJiaUHSvsYNlryGmweqWqJJQ6dLMqcsM3034AHVi1z2F6QA9
N7xSoK1nN+/Np/DuAUYnGDGVlTi0UhuQdhdK+GGDLtm//C5NsKhPOK9Rwv7JB3yLRXNcKtGBWi6y
bsWjM/Z11zwOJsEjbxZ0Bd9pZxrOg9i9Q95gyB9htrkIa9xyK8Gp74LkRbujQ7QFO3xXheK/YevC
N0IBcRnd++R5kBDdsGxXQELNmgreYV34Ov5gB4bTcKb1T2x2wXQNRgmiBzUOXfucYrcAtRvAWZrV
+l0EPFXnIhJNeAViMVsg8FP1WnqY08H7Jp6dxhCXtQgS7T91fccf3DIF6qzhdene2FjW01lWRH71
W7bXkG92VcwBKTs0oYeVcIxl9oYEFSyHdqyB70Qoc95Y8dSoebrOZNfykocm3F1O8AfAsBWCJmvJ
Wh/6cMBjssHAl12iQVH9RaIg+yvYGPBs2L1iH1oOIRbm7m09YJOx+pqaJYwhx+3nFTstWwO03rp9
b7I1eyEebfrVls2Gfp4nGN9zSWmyXhob4lc5SQUsybaO6wvU74A6SJfFx02t63zrfNI/t+uk8zSZ
zpF0Kz9vNgY/0wV02k5j3yl1O8QuuiFzEKmD0INcr2tvR1GkfJLiBZ0IWD+IL8YcpXNaoeCeoCzP
7Jpq7AJeP/e1ps1bqkAUwUONDsy/GmdGMvyyCVCvSEhXX5FqtB9FHZC1gNUx7i4NMqUeHXyO28lA
btAcmm3BIm1C4DcPrus3fifjse9zDW1zfBtR+BYKUJJ2OlgBAcXBptBP5GZLAPSk09QfqGPOlGsf
pgaAi8bq7yC6T0qPBIGpqOBu1m8sLL0vrTBYa9jpdiVGLaeHIRsoCmw4Zu0xlSK2uVveheliU6iP
uzV5BWYRXLuFRT66jao+XZ90NYEz9TVW9GFsGO4mBgfvbho2d+omMaNgD6EDgXapnMrwvZwj9W1n
yM4XThVqBrqxZb7t+wrnb7KuPk4i7URpXRBcvI7w3Ps4TgBXVSJBYjy60v9i0/+ApMBVlKH//ncD
/zco5UeK9Q90+q8P/UCnI4bHC1YavDYeIlAQG3+pSWnA/h9glBi8DuYqCA7xV38hKQyJTGgZkNbA
kfDzA6nG++cRtwB7Bg6yf+4/siFx/huMQgFVY1zGoIEzwLs8fs9HMdhOBxdTfRXNxJUs6o+zWNEq
wjH/yOEqgUM8qwncvJPY+AEpDwt5JWbefu4xgoOkd5CTb5AFyaypTrC/MvOyeN0jxSFr2ocZ2O97
kI3JO77Fw5WgdX892zYss53U1kHTyKsQAuhj3GVrOa/tcNOOGl7hQYwKDoJl3E7S01Ntt7WoNxGO
R7lak71bQZen5zQQeJxn7eO3q3VL+uARTFcmqhE30HPP0YHF6zAUWT2mcDnMRLxdDKKEzsooPDzj
tHTxzcwDAZQc2RZBVEAzvuPn0jYps3f9d2w9/Qa0K0jWYBZw0LQXEHO3QOPn79i8/I7UDxyTHmpP
WCHHqISmS1Z36XeQv+pxPXXeeImGu6h4FthyWdeEFggSAuhpvyOgnWg48NBumPhmYANVYJblYoC7
5vEyQKY3pCGRhZszFJRcpJuOaMnbMdqKLkbu0liYegxF0uVpu6it/bxV3iMmo5jhqeflWqsmAu8Q
rfUp7Fxl7hI5k0tgB/MQtGmVbxlhuV0jEMSTGC6CkPVU8zF8Ro+wNDmbAshQoCx6pEBxjnE2+g/J
2HYH2y994Tsv0AZOEJtByHVjSMNOaookuop5OXXDqudcDwqC2rVfLunqimQR3VHKQZUsFvU9D9H2
raJ3ZRzVXRnNcL+0ca3O05ZVj0Za+aYayDzmHaopNst1RJccv+qUrB9ZracHK9bksR+79R3GDVfW
Ga2uUFTdI9aDOvpVNfBZuOqhD5V/A2kGCQtINmCcScKqtLRJ7rKsq16L0bGzEzG5J64C0QDmMzuu
iWE3VVz1J9KSBvNqYjr/etQpmtmqj1/pmKLz9q6juaxE7QreauaKRprEFcpv22Uw4InyDDblw7IM
88XC7gWYpKtfQ77HrrMt2cUiI7cvUUYnOMxGaDPLpTP9V2oj2KpYsnEo39QwHLpQISCDhvwB7sDk
Yix/aXWCIJUlYnnEXHJDQZzXcF1AHZJj4l3vl7oOr6lz6gwCDcK71uNeL/1kHuH/Gl4jsgbJDVUy
frQQJ1JtVgxqaXqFO43MF7SuhZ/G9HbzvXus4klcDZEzLzVl29uFbVIeM+vCT60ywTXZBhhDtGbJ
FVyx2TFqxy9rpqsz5YE+CGT/4A4m7XPWpcvbIG77N0h+a94wOze84Drt3mgyZKWFtwMSstmcgOqE
hyyx87EZY0SAtXEhwVqcWsP8PfZhfmXdlNl8QFzMmOOz5J62CFTY+AY/HkyGzcNQte7KkRHOJVV3
DKsYMkqgE9CaNZA0lBHRHk3wMha2soiIgXo0T5JeFDUJipFP9kqhn8Hww8PXEWbc+5mYV81mntuR
JJ8dVx1sMdkadDm3EP8X4bi1L4lpo2sJFuUG0gdEvrRTVSLZ5ZJFU3LrgTng0Vim561PERtiAvUp
XoI0H+2mHliVbR93dE8DnuodhhhY3uu2jl7VIuJFrBGYAHxE+xIhb/Ut8pCWdzMQlEH1CCPABFls
HaUb3GDmCnk39YeJiebLPicV06pvwqWyB8wtrhTrwt4C52jOjCRhmjtr/U3ooAiPuhg92zyHBE9c
JII7qh0BKEEJkIEgVY9dO6FXH2eaHb7paldkrVY58mgAAgtpkcmAmRR6XhthzgHzyJ7XuUo/dlZi
yl6aBRqltIeCqcIc8hSRKr1R68A/LNyoayQvGERhAR3AjwbIY6npALkazINTHtoouE0y5OF4Sqa7
BM28R+oPsyVlvDf51IiLkpgW8tFTBMbQUN2BqOywRLkq5sB90tjzniiUOpeaVJjqxFQXdVtNFw7d
z2nWkUNrC0NkBpThU6QM/6pI9LkZdXiDJnqaC69hAYUQDTkjwGEaSbpb60R6m7Guu8GUA2NRu30S
0HnmeheXRM69UoF5dnoLipQaUQz7sNkssTg2MCqfgmbLHjU16kDiUDBQt3Y610Tc9R2QoWjBcG0G
Q99AihWd2poHRzzvn9ptSJ90CIREwHb0UicUFUSY8coiJ+NgIA3pb7kCnsWnYb1VQ1CfiXWA8mMZ
z6cIWNYjVq6EnCizD41X5jPGLxLk4Uh7tD1R+rqOq+gKZ+jL0I5DofgI/ReGI/mAWYgf+9CrCx3m
sAgAcpV+CpobYuokj4dBnebFLQg0cfO70BhAWakaMA907+eJfmz1iLQBbI83K4SqSx5PVjxEqZb5
MKmudFKE6Nzd9JWytTss1C/PbRDzwwqsDrAMfLQQxKZQPJHquVnpdAcr8XyyGdM4i8bcr4jNo4d2
yyAljkKZQo0tyMUu16aJRMEH+9EEUf9eO7scayQ8fJZQqx08OM8cZe+9SPsvpmumC6THCWbCris1
x79VPMlyD0fFeW3m4BK0fVSCdA2PUCkC4BxJ+ylrU47aKchpRlJEHk1V/9jOPbsKp7Y5jnOrL9Cd
j4dF99mZRWo6Jg6dF7GKn8BUrNeNVJiiezfqcqaElIHf5sKNCnNfMg2fMPs1Bc79pVlqWixexGe7
Aipp+O0WQXY9QE8FnUoWHhXln3QwPi4LFIpDMyDfAzw+SjSCtRh5SxskNAmBpIWm29Bh9EF86AJ1
h3TFxySAVnLSp83KJQ9kZ3cHKvjaubtq1VYD0hjTXIOoyONmAMUiIMbe+vpYRf0tk4Q8ZZOzpz5e
snPk27pESNgj6YYHbxpxnGUABFeRAdEo4MrXhZZd0/UniIQVgu/GoYxqleZcLPQ0rAwKQJKwezI7
wCoZSV6gn2/OW1upIuP0i65icuC+lXkjF5mHzcixkXVAkwa2PNqQZp8a6TVEm1h+aiLnGKQg6ME1
xWa8iV22DH93Ni4XJ2GJaYea5HWzpVdy9o99w98jQeTVf2epn1jpTwr9i/FPX+rmR+z594QGjDf/
9yT123tKfx6n8Lm/hqkYSh2ouvHS4R/hDd+HKbxHEpEPIfYeGO1gzNtHmb9mKfj5GCAVBkYQjN+P
YYriXaAsRDxERhERmSVh8p9Q0mznZX6wY/sRKfxC4MVAP8K69nvII4KBzAD0jX+B63teskM4RnD/
FsG4Nttrzpex+wD3LZ+Og/aTj8o5dEgvKYiqgo/1YCLEwKjQdclVJriHCDUjgz7bDF6WW7A5MP3k
qnN8/Mi7GRqOksRx38IjAJ6Lfkmc8ssTclSS/kOa8rH6xCTT8V0dN3pkgH/AuSJdYETa0L2gAWTL
Zd1z04E0t1xKbGxe45RrKam/DiUb2q9kWhU+89Mt/V/YrV8Z2t1wBuZtjxLe326Ey4U7+zMDl1DZ
LCIW6ZfKqqHV51lGfQRRyoq56rxN9dwgfKwZIV/og6oJq39gML8lV/x8j6ASY8iFR6gEMGtMv7+Z
7YBnp1McxM3nlnYMIsJZMY7oGGgZiG6PxtnazCXItzoSCIIhqEYPNmJ+CgsabbFlV3OMSAdkPSjN
DL3LeIrQsX+4RvGv6whwJ2PgdzMWg/7bl+Wv18iJhoTCMPI5JmYNwrLekjrRxz6NZhbkg5nj+D1Q
5mq+/Ef3Zj8uIkETyD0CGJHY78cdF0QhKsLSzzUQcojW4dzpp7cC7NsALqZtluZ+gDgURKIQsDXH
/8DO7uTrT7cGhwerDQwkRCxpCgfofll+ImdrvjYkcIJ9JkmPyNACs3DMP+BBIvNFbU3S3zUEsQm3
rNNoB7opQLZZjtcv9Lgof74Qv/L5EcJvwxhmUIAswF5Czn67AUgfClrfDdUntOGQ4p+UhgsV4u0K
agZ/gm8dytvyz4f8+5eHwxZvvUHsLjyZeHnUr19eQOLatz4wn6PY4ik/ehpvABi5scsUHaAkiOL3
ZjeTQ78SJ0n8XgGYRlzr2qhgtP+wEOhvlQwXIEOa6bcHlaGc/u7CrbOt5dk4k4+iMYkkZwc3EB4I
6ZSYVLGA2tki9L3gHsYc2SEMZwUxnVie5Ri3SKcj1AzPmRTSDGiclAmf5NoM08c/X7NfefIIET54
gxP0NhzYGpC13wXDYPTgGNSb++jMbLAIgqULcLECZxknIAbYSp7HEPQUHprZqv0PzELLf3qx8P5V
BH6zAG9rgy4Cpe3XW5eiA5/9FKuPQ88JaniL6rXBI+mD2SN2HGFe3YepXkwHwQRawr4wozSUn1NA
CWuXa4Fqu1d+0GFoWjCyrwj57EYYJP98uXYV7C8PGN0vUgLUMIW9GjLr/Xr+9IA5ZocxGxDaBh9q
TOShnaexXx70Njdo7q32SG4tSCJX/J3CjKN8maI1JM92HKvL/3B2pr11Kum+/0RIQDFKR+fFYg2e
7dixd+I3KE6ymaEoKKZPf36Vldt94n2V3L6trbbirCygqOEZ/gPFazCtSbMRJF/TBARiQzxm1LQS
DXC1fqQBkm3ABUS8sCW6FqKh7ZVNu4RvrYp07vs/LFPn1+IlOxX9ldgo75LZBTA/3+0YzMy2n9pJ
voZ+55d+IsEHMxXTVMNOQk+aTB3K3nrePWvt8Xf6x3YiHbTEcrLdUQT9Uc/izwv6HQbY3BxkJRYS
TGLEAP4xLaqF5jRNJvlKcxAe3UGAu/BuXScXK1LeFEn7XZxCFIXktaxriCCGmtEHYcOfg8es31Lr
QjVE7C/K0kNwh1awCRAWb2rq+ISGvnk93SBiptA6hf70KFVZbS9bTW+dDKBGmsxNCkafF9S1cc4v
BfH39hI1y8K7E6iJ8mPY7AzNWIocYjgGoTbvrkLokACj/3F5uNAWPKuoW0q+oiN44M4LqzWxwSj9
pvqyDEHby2OMIub05IluG2+UqlKwsnWj3CaxsrRZjDzsnH2GLZV6L5M9OUwyNDGJM9DM6QhRfj/Z
32/hjH6IZSX9N1NBB4j961wXKWgeB2Ts6+Y0A0ngAqaKliPVo66+FLqf2Sh+f8X3u5EbsheBeDSA
SM7u91cEZzHkcyPmz2LTZjLO2jPbnzuEFYd3MPV+8JrSTmcSzq4GeXSLrH7IPP39bZhw9pdVDnAI
cQrTNKClgOTouyffxKR7Kw6alwZpeuQDETLyre8dhFV2oxwhPOegUmrkD9MQZew4Mvc7AHvAi6eO
nl8410D53Ky/rtMoeFqEqhF5GqBGTI9jZNlF0qNnDSsTKEu+K6E/0eYDE+2YxZ7bzMNuyokuLtOy
Gs3Kn8Dk32NkFcp1JyollukPoL/3+xpyYeD2qZ66JicA1PLu7KyCFPIuooLPk25tglhfKZcgFt13
5q1HkOVd0A1emLZLRYUAzazxR2RrBdJMaQF/2E2f0iUwU9rtiw3mSQEyzWyR/TbYzrGv4XWDyfZX
hIv3KZU3JqwDPYvViRQSy+gPL/HdzgbsFusIUpPA5w3iyfZuq4aT32xd2brP0ZgL1tYoM3MDoyVA
3Pxcx7gdr9xbmkOiHOEYOGZLUbLnoLHg8a+Ue33zqw7oQvWFclXoXRSUZPlVv85dcJf2C58qcgr7
znHNmmA4VhaFbqh7ahJDsnJe8Lh/eLR3GQCPhgoKFUmWCsQM4r1fV+ZIjTysdbc+iwyeL2qSqmdq
QQksuq+jHVVuS+Gv67eX0G3N+dhYncMLWYKmztbD1gRgNqBgW3p+JkpVDMccUuxpr8S0sZu0hRUz
xTzUT83uptk2LwpXzmxrIxEJFyxGyMNuQo7lMBRN5jEUKD3n1pj48BlZEnBoS/50Hh+zFVZffj8I
79ZoRLhAdBW6OLQ4VEneh7rOvHnBGvTWx6kJO3aHc3iLZOwyVQmZJSDLP20LZtn/r+jaXNJDMAYi
DAbZRmPl12G36SZ5gVzCj4OG5/xlXMeRCcXZz/hQovfgMiJKCNeYShAgH3VRT2h/f2nY9BglUBv1
+BAGQ5SWx3T0aGeThbjTo8K1jhOggSv/CJecg+rna8t6VKzpitfo3QpU8WzzOrJqMS/CKguHH/Fa
xtOj3TUdd+JXqH6/VMFo8tTfjzZ2Nf94eHMIsEmAaicKep/ZEA4OoPeW9WMO7Z7q2qjRm0vS2U7L
u8DdPLUe+lwFFLXQdYrpGihoqP2VXWvQ0TtJtGNdq6yxvNu0yUORUJpfsq92UdsXc6q9YF8hwVZ/
88p6U49NFzTqy7zRO7n3Jsdetn1UtrEPoYb4cdDHefZRylJ9Tp+fWqzdODdAGZ143yIh7lC0H7VC
G20BkECXop0QAoQFC2ek2k2bmtearqtfeuURAL72noJ6XL0sQeYOmcQTNPPcMXSbNBsvxzwkMktC
qG3bRlrLVJSXS7WmetcPsgyOUxxmYu831rIhqIMk64uGzZ3SCB5dJ1nJTztKgxlAon2MFl+VZH6d
XYSuGPd9Z8/bdRq3tn1yZid3jxmIptw+SFpy3vPqT1llPcedvSwfDXZ1vLUg7FqPnBih/uarIFDP
W0jbstvJrkOX+UMMBh2EZ0F1AzCKFzVo81adcPMkRNCsj96cpozab3SBu2nZM1XW/jsIxHm2wbwi
u1tejGnb+xFdM9tH1TClMB/cxQ5okuo0Bahi1Pn3PGrFyCgvwJuVdwuNYGJKb44aZP5BBPYY2Ie2
9aQMqdMCG6uN6GXVZ4dyysZ5uoEemBUFlc5m1v5j2rqiv0Q7Ls+iI3MlENVOTmgNqKQeogL948zy
gn7cw2DcyvVyzgYrL05z0XDaJFU8e2ywk0TT71NnaSTDLpkckHWSWRC2OHdaEnXFCEWIaAnuawgI
/BjPv7SKgv4JfSeyepVsNFv7tw3YpTtdlYGSmXvhLJYFl3stfdrRp6Utnabe+Yg3cy7avlXwOJnw
OVS+LOka2HFSIh/gZ/dgeWYZguGzyrk+hpWwXHlZ6TWOpvsAYHkRU/xFQrc/hmr08+olzGA4bdee
V0MkO1jw2p3mll27z/1rS6Tgwm6AzRVO/VCWM63mA+2hecgOXeEI7p0ty9zSiqo0UqZ2lq9Fv7dl
hbT6vh1thO0+uZnbcr2mrOP4WQPPRYmaPJiRBXRTcIIkTpCbL+H+CVnoPyJ27eJDMPD06GOi9R8c
y3w2IyZqBEpiisH5aD21TWi2fA+edBQm8Tx2TICtJd44jTFd53gnz48K6gGe2a4vIYGEnCVDytXq
3CHJRK/avB5HQqHy/3LqxYxz68UltSQwEYpXYbVVlHvf+56Epj+CmCXSSgALrSGle0Bt2uINerrX
L2hW6qJlvCzgkTDmN89ZbqMyNLdc8Kbl9hQws7iC4K/6t9RazAQLaFPz5n24Iv1bHTdmaKYJAg2d
0DHqZ+4B9Xgum/x8HqWE6N8ouOX8zqfBEDxVvpfGdJ9A6/P1ErESxuLn7IGqArZyH5aWebh0XH8M
hmbWqORnjBv7m2/+JMAc3Arksa2nn0NtnT/+fwb5/DkqBW51G7qS3kvitPDU3qoikIU6Fa1Yeeje
3RauhZpBVthPJOBZF+/884vqtmlkqpF5a5WhPRivqQ+lPZ/W4D5GeYVRAlVZ8xEgWg53RZkjneJd
Za8m6M0a4Aas0TCz+7f4PIKo7ns8YX9+ptwtyNES2bXB7FystB75Z/b51Z6nR5BWNeMTePTx7IOP
8gPfuARrzjzNHGUuA+Aw4JcrCJEwf94g2uvxiicVZnjPE2nTK1jXAw9pvsUp1MC/w9NCMLuGMTe3
fh5Qa5tpZ4GcF50XHizbB+Z4uQF4WeQpMxUt+zAXumNNo5BhKh8D8jRvxRS6/RuSEC3TZ/CJWHl4
he9PcD9QyzZf6E7mB6iQiB81sHY+0my+uf9WB1k+P+N1VWfFsc2QxnnKe+Fk4qIa1tAZr8V5rhTl
EI/h6eeQxwgMcDtLISq+hBOg4+KlLCrO+cnpt8B+JnIrIwRde2ts6WcNWcrFkeWHtLYf0UEeL2sK
BpRseE25vgw7o3KMvcFmCj3VqoMyOlYEi8t6JWJMM7oLRCxskN517NUIQaZDRtnQiR3N5/OxH/hB
0OjXd02v+f+1mSmi+TZETpyYqOXXd2hUpRQFZlVydSfPuuklaNOFLCAF9MnMQBA5oEi8iN5lh4lU
XuvoUDccsc1hsdo0poMcc1Qtn+1gKdlvsrrrquriZzmZLiA2KUeNGn0nv67e4AlxIcuc4TiJH2um
76KaARvSuUq3F5FH3Tw+94gUzMHFeH70Jc4QqEOTHbl2noi++uAfgs122OVGRbMa9Z5FmllDvcpM
8XP9NBqqmRFwtGuedywKHBlA6q49n+8LSqEgq+uNunLsuVUb7yhZrEFzK6Sj+ESwOiaHpVU2MK/O
RZYNXXaVHnXbq9S9zOCT8h3bufSWkpZTNaRZXVEvTZ2K1LfB7aZr6YxSmPCvmyow62n05oIifFZF
I1ulCNKVM29Y2WlAVYrADB52PqZU4OqoohZf1git+dcov/KUn5EhXlLrak4HpYq7WACQyGHpctzd
hlUqgvGDZ1r10ALS0lqh88zSrwdQEhYU8F1IESh49TLhkJJzGMa8/M3yNp4qaBtzbDR+aqabcpXD
5DuPZDl2VKJFYRdiupo3kNDhh2rTswX9eRupKmyyj4NX9lvmlzVL9KdOpWebZ0BC3mLzJ700Vaq6
IF4lso4bVGZfoeLlvfPmIUZS3wV4fazp0XO7YbT+ngvEWdMDJ5pA73aoqX9bQCeAIL1QkZyr8aOd
9aVxofBXkS+Pc0hs03+Lp2LqXeRrI0oTJ1XpqTFCuNtQvWyexnBjpzkd0IIeAQIQU0KvjyEzM8ub
MnaTiV9aIXw+4GGe6U//eJLzu+wB6jM86GegSX3AH4Rtoa4ns//FILP5QfRvFm8xNOYT7Y/qfVq6
5neoTlh8Ys1W88FUUJ1oDmTuprdR1KlkKWdEi+ndNq6OPJQsVLMq48b8zc8pS0zJJWOU/fircz3c
bKcW2OplVSLcOa6yowedh3jKICLZUj2HOQcy73KG+cQ/yqzNlAMH+kT8QOSL3QJ0BvPbg3xU31G3
NHdeFXQaX39eyFcxR1rPVLGezhlbW5RbiEdMK7X3AV6LeT40ccw3I5ppitFW3ZsiJBqAyvP2Tdb0
HdD5Hhjlk0YJiM8jG1MylQo3M2EckGWuEU61uS39Y8FZHSR/6pg+TARCGde0GfftvJg5GabwPAp6
5YivNYccoypm73lAqAObTa+KAhNieahhlde5K+ow+kPh611CTy2H/YEZjLwj5Lp/lJWhpBCcVsAE
c6SDueswQ9bpSQFoqO96yzMrqEZ8kFGYoINw73/I7n7N7czlA9M4waDUd7j+u8RW6aWz5iGkVHXe
GsFfmHVFHsBK+v2l3hXQWU1wEZAIAckJAZLizK85NDiRHkonSL+fc8Sulq5L4OihbxPG9KzYkYPc
vFRdlLxheIwer+zn5vj7e/m1hODbqFXwH/ISEKAF89z99V7SSbiUb8vsCRcZtrHCd0w8PgzQVA9b
R+j8p3H+5wWBCVM4MJRhiovxu7oili62A0gW5cil5aDIKk78S+Q62eZ+ruzfP+A760bzhNRubQh3
buQ6tKPeXXCpSy9rxzp4/LljzPlmivYrGjy+f1yAlU3HUqabgsYm1hIhHyzJXj2h2BqsYfM4j/5w
R7/OdO6IVAreOq3RGJ0RWnW/jvka29YMVaR/rM+LaiauY40vukrZ1wswZ7wChOVWVmYsOBwILSwA
exbBj+j1lkw9mf3RR/PDt3cLW8sKlk/2fJz1kTp3oJrJJ5P53M+S52329w/x/jX+YKpjo0bHxHEM
HfbXZ+Dc7UckKaa7fKjMzrT9CITk4Lf6w2pF2vuPrFKNQnGAhgAv0vwPaZ93YxYuRCNuZOu7n8ce
YhZ9ubM7dtZuh4JI9h+V1pDvdZBxobLIxs1S/cd2IGYIbTDYyrvzsUSQbN5GWNWsi3bozYHx+wE1
+8u/C2vUZ2GdMFENKIW2LX/+dUDndVsKtfnVRdhaqvKTsMGb6DVQLJg/LcF/Xgo5pojO0g+PZoSK
f71Ug/HYqmHtXJxDkQl6JnvN4qIA9qcW+LveGiksCI2YZjyjSB7AzvrrtVp7zAHNyvgrfn2Eb+dl
heSHCRWVwDfwYpojdIoTu/GUCxEVZD1HITqLzpCMAgbdcznbbIK/H+2fEJH/NeDUMBkC1LTdH4AB
tCZ+vTPbpl8UFvlwUhtiu8PB9ReDktDISuvu7wH4cRRA+8yo+WI/hW2Rg9ImPBynuSaKQK0iS7pK
UpG6cT1qIjZYRhQQuouVmMXv7tKlqJxlTVKXVtjnoe9RNDuo0vVaxM1qDWU3sTs7GBCrVz4lwBuB
KpYIHuJzn7EKSJLEPVQdALO3VZZDkoUNMAWFQ62mBEJyQQIUIjBWW6VkivwMnBD5NMsRK2czRckc
Ig6x4Mf2ek6Bqh+jOeeNy5FCymrCk3mCEGBddG5E/tK6muEm9AvwPRBDbYJM6xxzSZq2vDcbMSJo
k9UwNs4G0lLB0doHMqxLfD9/lmJ6jnPE5c4B1o/Ijo7fzPgiA26Ci7AHbXhJzlMF7kEie2o9wQc2
EYxNF6XAOXRpBvI8+gx1WT8LwvFY3AUrpAVM9wLbMkWKYVLUf9dzfhjP6wBuE1/whnIwlaGQ7seu
zEckGhNLd9lsN7ser23ffYj7GOm+Q9az6fQf/TWetu4jfRDTaSM2heV3B9uO5sbHQlIFz/bMc2AO
x1z1jlMmjUMw/PdKSjxEV36wzO4rSn7rGN1RzkvlhxaHgco9lC0wWDJ0NjQ8PTBQp8d/aLuVdwvZ
yt3UujMa2phuEDI6Pp7T3prON1U8jMO2o00+F2T5caTo1xY5WErPrsf5LQBJCUki9UgE2l2DAoL6
1FIRsjS808C0An/ukT19+iy4iVB2JRFqQegD3P4Z/1GQN/Er/oTmMDxPDWCKRKltWFekkioGqQPz
TtkBdh9qyLqQ24CmC+e0siAHcrh00ZMES1kfmwIPgl2eZfOTvxZ+uV+LOYXmPImLwhYb3G6j2q2y
7jFUgQsn08/vwmKsbWrZk/qYMqkvvMyHGcPqy99KJetPmV3gPgf7ghy5FuOJJJxSl9v614hWvHYV
y7FFf/gmMHYeIdhR3i7CV0ccQr1D2RX6fivr0T6QLYyHaLUFriCw6b/mUj/BoZLXyrOy6wYg9sEf
KI0DkMkucJ2M93k8Rx9CmffgDWTxrRj6dF/nEq1Or233fhr3V9GGKeSatnSnW+l7fLUxGMVyLjzO
fOVlRJ74huybPoHHSL/1McDUCtEr+BZx6R/z0u6eJO4AaFFSOsJ1Q3TZM1yO6EuNcwklBt18nCO3
ONhQ+6/QjMmLXWdZ4gY+y3ZUkDG/D2WYfqCoWYCjGkX8zaEFRZ7lSOcRib8ckPDaWgdnaMbHAXml
S7MV7OGW6CsxoCm985sZN9MQnb7oU4EvyXoJMkJ/HVyvdA6dliPpV9Hk624SfvQ9Ql0UIdbUUldN
DExi7zlj+WGZREX+1nTX/jA6cJKivPtilwO6FyjcXA/QWZihqW96u9k0Xy2E2bfgoKdLqvLWVVGJ
3N1H7H7fnHmGmbRtkZOTzkvr8yz7+XtvWUviIkf1BRnozgXpIIE1btvAzMXmqt6B5FIam6YZLYFA
Zz3aehjj3q0OSgDIUi1oMAhA0x6cZnmF3oU6ulK7136NqgUV6Bd/Xr/aOk3vPIflMw163FPyBFic
LSgk7P21EwcvHNs7mXvq8yoXYkWbtnsGq74Cm1EZk13A7JZGOpSOebcTbt2eOgoYOxebuw+L01Yf
8A4eERQax+y5R7nzk1pkg6zJopckdZQE5s/90QmOqAWy8BZDq12i+SF2h7zG/nQqv5SNxIoa882X
tkMTS8rJ+YDASXQpXXTStbLTK69ovS9DFCw3JX0IxO0pBHPRdNyl2oIOnensJoisDp9Mp4q/KLwG
7X1E3Fju/HLoHwK8E49s9EGQ4EMcXowo0z+AHwJzMufq2YXnf5r04pxKOQVflEifZ/L3561vtujU
S2DgZd9k31cG5JSPodYHwtP1aVSxD53b6+kkV9mIUR4WMEFcYR9DfOwYUf74OW7H+E1Abv9YqrR7
g568fddM8D1WzuiVAXiASh64+35B14O414Ih006wBIbqdbOxixW1g0FlS5n7Ll9tj7NsYUeyyyKi
ToVm9kVIwyiRQ1ueKl+rZzBngvuf3CvHbpFBCMTwmXph/xC3ubpw1jp+alB1vs6Qrj0sIVsu6TmK
Na1nj1dKe/NDC8X4o4oi76uoJjYHt1/xrVkbFg+1tntHjPp6UeEMW3oRWAkCnz+lQePtSdtBflKO
iS83Cw1TmCvqA1ZS+XNESedzv0UjZjB5dsFiC2+hNY9gq8DXY+zq39B5x195bPAIjjY0VJjvqj1u
mdU9VLQGHhCVlCjWy9o+qhkvbDlqD46+v203Kvb0NQCqiqpFA89DbIjR5RnKJSKsoguHXmQyyc27
j6ZM0DFQ1jcrhdJs49vkbUWcoFRNDL4PNaX26KbyBZ6nB7tTFWaG/1a4pvpT31ne2v7/qFsDQdLP
hTtN/Qn7Nvhicf5vUWu7aVGCyn/Vso5ixH6MlVn8U8u6s8AhXKPSHjLWgT2P6qaPEYc7YlXtIEDg
9c09ntfWh7CNUScMFnSQDnks1SMC5xOEF1xa8+umqLpib6nWB6mZpo51grIzbI/4ruIzdTKhh72P
+6WrUSGaZDdn1VVFrQDvNSckckn8RqfT7f9d2RgYYerAFSREvB4pEIwvfkFWqthHlBz9gMApa4E7
XUxjEF75sLnb8uMm1tSd0PDt7VhfuWx29mXk0ak49UZ2BQ7W4OunGEVa/JTcrI7VDlpLVlc4ssXL
UwEvHgFpVLY/dDCettNMAlwaoQLXvpnjcmkTV9FfuA1rttM9wL0Nq7atuCohpSSBE1ZXI34RQ3lf
r1aArvFualp7afbUj5rKoMek6zf34+iV0QiBvAxqiBYaHeVDF9F2TWDfuM3BcxBYvIE2iepN01J+
TrZx6ZF1aFYaUqEuq4sWHeHukNHAvK0Kyrd73ESXCxw0HDwB4OqGlOpK5VxWmZK0SbUfrrC56MoH
ozveWX68hElTpoj/IvwsKBFSS3xxpKW+TTGhiVASbeWuw6f8gHmiq92EEC63IHUhaT9AwQ/z4HG1
PAyAk15HqNok7KQjH8DKtViKr2xCfRQc0ALAbA4JApzsqgZxL2Rb3AXTgFvHmgKN0jPeZBdlH3lf
sml63bY8g3cnX7NY+ng5oRn0NIM5OaRRCjuRw8NmkwgUbbkQ+cXVre+UKPRxylWcyF5uchcCH0Uw
uPGbJ9XWwV4pNCR1VHjsr9PYfEXyeTuGnZEuyJb0ls5nZCfOMsz9fuOw8R7iIRdPIcAmhXg8NSjm
AxNmB05v/uZ0svogMZ7DlCwMs5uha7sn3Q9jdtBLNqWXVLPhZFnNEl+iyt7vUSaoj1WPD1qLpsMh
HvPuukp96xZWsHftSpqpXTbQVI9Ji/bY6E5fWkyHT9viurgPhBzCe9iO/XCQCObegWucx0up5nQX
D7O94GKSwTUKhkliZQdRLOkAaupLxBSy5bBSfH/aUlV8S+nH96eSvh+Ccgq7v22t1B2nPId/EVT1
viiJL7iF9JFTpzhqrJoS3cr8pSwy55WKIOIhlROf4GY2x1CG5YNV2iqZmiD/hJvKMyI6ZFIkbsfQ
TcvP3eyO3c4XXfdZ2CnESFekeBbiVxYlBUXbq1S6PHRmU3kvlikhCRf3JWnJ1QQ7+GuVi/C1SjPn
U+WI+QYiNMAJ2XeXglL2C00Bt0IjZ1vkTpR2fxukqSBuRfrfTELvq4fSq03Y3phTe3GHtw5fFnTJ
g4IGLUXuLrjE+Q4TuEEVy0gPbOsoYoZz6SSiZh/ZocVc+re1HNw3RL/GaufW3MOurBHywwOq6RPK
csyJfJX+ZRNoN9yTwuMiTKyFmgZW5eNfkqwtTyophP3KwTurXWxF83QBsSvYj7grXsAwdJ8NnuHo
bFOl4axb8t73l/JNT5HkeCDzRIw1BaXVpb64oaWoruUK2GVnyOfqZhm0fKtcNHuSgfInAl1TvXwd
x5W1wqIkT9P4ZnvfJrpp045O4YTv9iSuKJ6jez4Xy0YwD5z1uwe0NT02YT4ic07+trMIR8Z9nfaW
f7B67FASe5v8F/Rt68+hhFBeDWLY17bV23d6Dp0nun5RDFqJGG4XjBhdnmaCqit2vxZN8j7PoSkv
MaEn6BIc6AQuFFaiU4MQXBvblweF0TJ2BQNYCuR0kb0uvWo6ZkBJevRcEoxlRtRKTBoLi3ztC5eY
WrTp9qkddFvdu50zD3uyirRiS4uDboOh72hMg08oAJWtdx9ogb5i5fSF+FIDZ4UTN+EbiX0djbxq
sW+rvAu6OCHbXqAQa4S0BlyJsZPw131OXw3BAQ3K3Fv37bSmTXW9Rojl2MmgScDwd5+oWondAvw8
1kelZV98yrLK67L9zFKhvQNLSLRqNy14o47HjFitxSJGI3Qz9MMy+VjBVEXTHvyeHuATIiT0hE7w
HDFk3KvVw5XjodRw7v0XzwLGhbkH7PaZrtKiePzvKOGHNuM4lO2KUG2++J985bv507mIbEnTCEEh
0JRsXSdd5DWieAZSAI7BdFFYh1v4LfNSewlO4L031lvvDHHxWcs5h4rcRhTgLDLbtJwDjgi24/FF
5xQUopuRgHK5w17IXpF2yAbdV6eNrhtviyOv7Mo3Eel2avZ+Peq1vRaax0N3pQP9MWB0NKAv9CRG
XxbBIQBAi66WrXW/duCjUM3jO4WX9UeJAwz7sTV2+wp01K0LyIzQXcbsmGtc0MWPvFMxhs26SqrD
ExXeIgHqpevZO2Tt4hX1Qc4ggdB8UW0Xob6sveiQYp6R0p2bUsiJO8frY++Az7fwTvQjmxcZ6frZ
AvUz7jA9hDgOS3jZDqBgmm92W+EYAio/V9WhC5Dg3E8K/AxKbG5PU3QL9PoD/Y+MWzY9UMSdLqhP
Fzedjdlu5Qb6tnTWFZka0QAim2Ia1NJCFihe5vCyx44k3IlWrt5uaeeqPanRBl25RHKG4YsvzDe5
2WnF1urBcg44R/V+FNv6iKravBAgYB5PBEqGmJbS908q8MZmnyLa8Ibi4LLCYs7wRXmMoIX6+7lo
26/KprG+G8qJ1KBF+4FsRJVOfiCcUMOFRhRq+pZZi6m4EFG7Lfz3PDvCH5tS64iEVwRoyO0RmEiR
LOoOHvI+Fw4uop9Ro/AoWIapm3UJBcXCJ0MN1+GuiQIbKVbb1+MnIBnAOXZKgv5LwJr0EwGS44J3
orh1l5F5NzuvJw6/XWgELrtZVOEBcbT6ysow4BkAhEP6APMnYaIm7qqHfdT6Ma0ya8xP8Cl4MeEC
8VSA+bvAlaMvE03B7G0DSMHcSOMP2kKMSuebPAYOxlAYpi17BO8irLPAfHy3AFVRPCxldmOxDQ+v
JJdz/iEsEaAg6hIwZolggiuFr2DxxhYp1pNAXBt6vkhvgW9m3zKFaAR+bNsCjC7VVEa2rVh2srDn
52jx9QP2rDmPAL2OrnXYdOymRiZwqfz4EbVtB2OIspsvHYoWxX4Gs/PXLDz4jX41eNCSyxLYpPKf
+jTrjqPb2p8CNTi7OAQfmat6gzkwwEOGl7XewfV0i72rhwmyWd0C3I+LKZ4uMyRG2ebbDZhqls4L
txvXBrJBNpzINlxhYhv7xZ0tIDzuswn2ODUaeBi4WsgQ2KPIhp6gAEmsW6GlvskQ94z2tp/J8AhA
Q36cl3AEDT22PCUohfDVUzlagw0BONKYJuIdUJpHEMdaDZO+SmNgMlVf5HsO9BJEGOWSh62hArDb
AinhVE8A//YCcfHD1hv2feYD8wPO0sj9JOTfM1orOCYNSzKP/vo5ZLeYrpcRivUeUcPocfDViGCH
5fs9CUFBFahxu1tRp+51lNdVCHwpRUZTOWl8bVm5+4bEYGXELoYHMIRlAjbN/QJbR7f0P8J4hSk+
lDj4zl6x7vW8lsOuVtGYHnReRDX7rxL1dem4q38cg9l/sZC7XO6oXKGbAcDEKB8gBfcZkb5sRdrP
UXcdyBf7ECKURVIQu7At+tTGhalxyvxj5S9qTjg3ieqIz/e5UH1kxi24nwX2sdRdEMCP6kZ86kF/
ZLtJ15/F0HSf1IicbF601B5BegLgQq8NwzL1OcPmIyO2WqzEIvK4VRra0UDd5bXNtHWpShb1XhVV
eD/qsbsafVxsycirG+oC4YWV2tELFeMiZBpkwRuy9wKHEnt4nNSKgOiArVxSTkaZfG3tBkhPS4kn
HIboAhWNNtgjk0Pg1BTxcmp9d6ofYfEWWK5sw14x1b2kF74+EL4412gW5mAWZ+dTnq7LpzgdnZ0c
tA2l06/wW6zTv4E723tMacbniHD/5Hip84YyXfUJPfTV2BszcFARPsEFim4XwAcnif/ubon0F4DT
44PUKIygQ9rZDutge0CtCW0/5XjNifMA3T0dDWKPs8g1VTTrZu5d9VdJsWMfLSQquOq0227Jne7F
imrvqcwF6qweVf1LKVuHFh0I0EqIr6um+q8OlaQepN44oKpmwiEOnk34iYy2a+Sj8obO8+/HEpOx
5TBEkcFMqR5eNuCFBYZ+T6+BRmh37yFLBCxmduGQuHvR2cuYX9o6b8rtEoD5Oj6nxTLj0dt6XXVR
dlEzeknqKXu09tHkowHB5lWBsqHXBm6jjJ0isPcAAp2NsDGy1yJRVYCb4KVeF6qYOLAt/tHz2jl6
RZpiZFNBf6JG/WXGkNvGpBmZqIYq6RpkGUAb9AcmYNKE8aC9VjjaLBrg9R6aolMuu+92b63hsKdZ
DoDwMMgZpz86qUVWgWKSWWrA7cxBJOpOiLZsdv9hEtFIClOIJVDqpUNIcir3NIgj8j6oTMWCxVrZ
DbrbDzOa587BlkIP/ZuutslB3qTMZLEmM3LEnICbzNkZLlJ41iWSnhaiPHizBJkd1ye0h6aw/wt/
m83FXzyNjJ8aGP0wWK6tcSBhvi4xDaoDfBfjKJyOv2/P/dpdpmuI/nYAdzam/woK/L2cWOGvUJMQ
Bv1WddI0NJoz8KOp4poXbnW0pf7Qfv21J2+uCI2bZqXhDtPyfe/VSXEuGpEBa7835ytOZ1SNwECc
1jyGe54GBDfZC3JPeVHSFDw/8n+kjHf63t19ab4PP/T0vnYSHl2Wj//9XyhT//tPH7uG/377kdvi
q+qG7u/x/afM3fzrm4Z/6fYZNbpf/nD4ocPwQX9X6C8Muj7fQ/a9M5/8f/3L/2HvTJYbt9Jt/S53
DgfaDWBwb8Qh2JOiRPXKCUKpzEQPbHQbzdOfD7JdkbZPlaPiTO6gImpQZRclEQSx/2atb/0Wpvx3
ZDwTq9tPd8dfyHiX71+bd5xFsBs+/6pPBMSvL/qdjOf8gl2L781CBGB1vvy8f5DxbHJbGGQLD2Ke
tSQw/x4xsCDzkEEgfEFTQ04zm2mWtl38f/8Pzq/Pa877vft1Y8yl+qd0cGQlbI5/2iyTdkSpa/Bk
xosuUHj8ab+eW1RZE8nfZ6uYfeIs5qxBB45DzK5TIsSVm9iTLA6JCvER9JpXr6hQh0daYHFo5y58
yAu+0KuSP/+mMVJxazatOI/I6WyiLjWJUJoSamWCrdkyoetf7bYoSM5jy7dmkdNv/c5LLuboUYQ7
DSN3rAQsWfFG0A851qVDtszmhxhaHcgac2O9vMP+0N/7pSBlPJmi7JkQkuFoa43Xr8ZGlK96PYTP
vR5r7C28ygcR4RX3jdk9k0Q4H1rPGHdMwKI7ga3vHoVPcz9GVri1fP78mXjIjTZY3TEjEA0aL0sj
JQyI2bHtwm/N6vwRpdP47rpFvU/aKoS2MxNLW9dUH6QPxC91kfUTC/NUrvF7mVs/pjF3nTq+d0aR
bpSO7nil6eV4bqLBPENTwNWVkFmGrZaKn0UkcCFLzo8UMNBZjfFrNo4N8WAUdnvQoMm5hmyTLcu8
9gtnGfQukK3hU56lxYXRRrylxJ6PnJ4Ae+PJita5Qm6eIsf3VhgckjvTb9O9lke3Q5amWzcds/Uc
w3Vu4bPv9aEazmNc9mc87cklNgpB6EwxTA8E0fXbbPSh64nMvIUJ0O5JZyxv2EINZxvo6p6lrvWe
Yog9ckJ1jAfNfAxIO8s2pSmZSTSx6R0KaffsCmp9W2NUAY+al1fAqtYDpp7ujbSB/MdktvqjqXp2
9dlY3hatoyFAdbdwoLpXrpWcAtpp/45xR/FqNYnaGh4UHbhMSMLLjIkxy/8NaMbxG77X9tYAtHPG
ZTQGvoUkD0zcBCzO13z/w7JSHpd1Y1Akw4Ev84BMs2xjizK+lu0COBOc6htGDcCB9UptPbiQK6LD
35WpvFPZq2RnW4682JRyDOuIhkNySlxuGzGsM7DmbRTBOGe2FVA/IuntdSXy71B30jtd+iX3VDTf
ZkANIYoD6v/wKssrVmHUop6oBwELjVKmP5WJcHl+wR1KIOQxxYCVl2q585oYhf7CSA/EuZ/pZFO2
pPS6EnIe6xV1bTgX3+qc9p8UTTmepJNEj76dObdeba8aT0Y7pdzyLtHb7h7wvblhW9Ixq1VzVnBP
lu7KqVBysbkdnbVoOyQv7VBq5FCyAzxYaUoOkG80B4hEHHVeDTWE4oeN4Uo0YfHMY0TeTWU+70vW
AMheCyIENQnQDFnhsOuVlIGLIHvTsG68RS4a3Taxba5FLawveZL72Yrv9vjSQnhl/Ov104MQmRXR
/OTaZqYlhtQfFsd+pqLBOukOIROl2lFb2nX9Ng0xmwb4abLiomUErLoGzm3G01UoA7uuQ54kiZzX
c1F9yw0UemR1F+ONNTO84KNxEgL9cOk8R6xUltBmguiCXIsAh6JRroI5LWtzS+zgXKykJ8ermevG
S9OGZR8sw0EJxESwWxxvEE14I7GkVlT0o7kFXB6hTo6GSXjRZtRBLz+EbPom8RS5hezuO4twlX2F
Ficpj7M0W20OOi8tRrlmoJIND006RsDaogwvcBC7uT44T4VKh9rdeNLRsq3W9136bXKlNLIdIr+m
+VV49m/VAf+bI/7nE/7//bOC4v/DOoDbALvlP8c6/Vf+/vW9+EMV8OtLfisCPPsXD2WtgREb6d4i
MP1HEeB5v9jIPy00fSaLKnR9/6gCLIcqAPyt7+lIcRHHUBf+VgVY+i8mgB+fmkKwBKDP+neqgj9r
7vgpiw7VwEy/KM7+XNGmhjTt1rK1va9pNmdsOs373rfbx5+uyW/FyM8JQn8snD8LIM9dWLz8Nh36
zZ9EbbOBtIPluQbt1CZOnjZ7zTjSuy0GaBx/UzJzQX8uc5ZiCyqFhQmbSgeh1OKW/YkDwmeBW0dZ
4X4yKv9WF426QQCI2GLWycElT/rvJJLWn4NX+JWk4wjD0fF7G5AZjD/+yjFrHY63JtwnU0ORENZV
d0YAQuZ8xUrbobkf/GfCpixzq/eMbRjJgsPZCXY25a52oj5wFOy/VT+WNMBp0uz9aiRMafIb/WuJ
AJNVcevvmC35u2GJnC7IYYWyOJZHhgrFNc+AZuRa0z0ZMImPoCrkFpxPcgmnLrnYEWAW6pMy3hFY
QYEXtRiCQbVeTfwg3xFUzc9xZjfProxu9H5KNoObk1HAsn4/m1Z2Y8Nq9oI4tfqr2fbFj9maq1uS
pdMnU09SCsIw31LzlAxjChX0VTns9SqEsDHX5s5TOkpYLPkbI2Z7RORHe3KNrrowMsQiQ/v9rueR
ts/Fsg5stGFfT/SdK3v0Q0H7Z1YfHPzFWczFiLRkjkH21QMzq8azt3prNm9JpvkDVMW4ceG6u9OA
a+jNd0xnas9xKal6SpfZ6BBynwd6DFGIAVpRfu0bV76luC1fUj8z7306zDgY9Nb/lnrYh1fYjAif
KKBAZigNk5HnuMdkBmF3/DWLidwNULbktzolF/t6uuqzi0X5NLEhePamGThEmDQsGBehTzojzbFZ
cd1i+LmPx0QPwjGd7mPcNJvW0Js3rPJqW416t/UU8V6rEZ/1t6Yo4l1cxh9TQ4kZYVU4Rb6H/s2Y
nRhOPxcnpqa6qfNifgF5pF0tEDtnfcYWs2pHI2M7qnQNAmEa6iutwv8hEucQYqBH4Fq2G2tKsrOe
Rv23qBXd18yY0nwzRzNxs1qX+EcuQYu7V3zUXR4MrNQuZa6z/nDzb7o1Dky67FMIvBAqfPTkt8xv
6lCCEZYeEwN2sgyuBsiapq0H2I3FypXdKdUam61NFyEP1730HSU6dGbN/WKFPXlJlZhQtoj6Phxy
8yzi9s6B22qsPM+1ubX59ozMpeBk2UgZDfV9LEgPdhqtuwGuMH/tQMUFfLLOV4kO6pZBHvLzuevu
a6zAAbrCe6xGyaZ35letb6yLCXd7Y05ze9HIQNoMvhgeytLnSDd8tSVy+krY/ItrhZW5T9gFK5od
9vPTRykSRIeh6hlriB6RKHG6nqRRmRnkr7OoyLCumf1E0Hhei/nsDfk0HnJfhz8WxNRH+irUKNie
s3ZY2oSRgfAQcSGqet1Pqk0fbUyEhBuvMEh5anh0py7e+EbrRgjA2H2QBIPMfOUQMAPs0SvLHfHX
wiVn2caujXfBZFPqDa2+TnJt8rZtSq6DjTm0w7uXDXN0rzJnMXbLREUXUSMgWVVITYe7iE2rZ62k
qNv45IcacOnFtue8mRL9Dfr2MtTizdAAx3pOMYc5WzaNjvvNXaLuKR5xHh+zCRhV80AeJctbVJJt
9qY5MnvwVZHsGr3kMVwVrrNXepc/u+GkLW4pMyR8shfWEdFzpa+GWQ39ytFif+d0FltUM6zPYJ6d
vVloustwfmLKSzdrPJoEXqSrtl7+sQvK+mGa+uFDmCUbyNIo5RbNhXWochSrq55AO0TLuX2QrV4e
Gcb5m67oF9B7HbLZYWlMHLltow5xlWtsDdFW67xJ2BNKvwvKVvfGFUpKqv8w9L+g1CmCmniih7kF
ubBySq1n+K2G4jpatvxuM1EiERr18JYcyYp9sl/Ma7ynebyhn60OqOz829xJxHtOBRjj4FaAT1oX
quiQLZF/+FrLAJ4L/87RuuIH6qf82dK78Y5GUABgoKJ9iApSTVdw3HuDh0dGzjfQtfXnOf6fKvBv
pkEG0L6fKp6/DIP+C7JUVf6xCvx8yW9VoKH7v+g2tg0mectMaClKfh8FkUQJF5AB0WIF8nXB2Obn
kARe9WugJP+Gv+H3KhDmJ7J39oIWNilMO/9OEQjk4481E7NQKhjDh8qjG/x5fzYjFTULgBEkNr58
ibSd5K+hK4Cre46o9FMllQfoCihzNwO7x3hOF4pAm0FuRnBO+2gWdgfTf5lgmpu8QSc9pHx1aL68
h0Sw4BJQ1NIyMcjSGUYUKzawtoItsT/tU20YNPaO2NoKdWBtXLSK5RILnU7elPmUlnyVEo4zeNXl
2VlQ5xRVSj+kiZhuJjsMH1OrlijSxavWVmo3VMpdeCEwPWi0z2nBnLpIR74VjpOZjyCB+TIlMY+t
BTzONgEckL/BTU6gSd7MFG0iF+P9zNb/XZcmz4Oya9UNAEDUEGbc8URqmFbMqKEjPd+Vo8p3o4Ij
tSbaLzmQpVMvrH3iHoJ20jkQNY1Nj5BTt+uaTPW05kBL4sLO9jJshm06N+7MrrTkB7NHDBmiqFDd
mk5YvnXDZNwPMDnVrupSOBtty0nBSAQVURtN86rNimadOrV6xR49PYdz5QpyEmo5HsYK3yJbaoc3
isKgN19hMNYQPgxgxKZo0LxlaiMiWRur1mjOA5iSRbGOAQHKDrh+hn/OQfAcevZTglzMbslXSz6z
1uJ2yV1T3OprmE2Tfq3JZTN5BBY7awlrow0mt02lnYtJdklzcz6T3UBEkvKm96wakGEVe9yi8RoR
F3lw5hINNywhcZhvoIJPCMy50BHhcIGxRMq5oNffZ3yAW4aHybxdiqsN1tfpvViyWrfQLAinI2D9
wSCR+QQ/JX+tcKSsQl0ZQyC1qAP6Q+DO2mzcW/zaBN8tEXjILIFUsHNgosMAjpS8KMprAhVQc8Vu
49+ODnF6ddgsoW9E7MWfaXuVRfAeKCE01k7cUwwRWHbAsGgeugJBOoDf8AvfBuTOYEn8r2GhyPWb
2k5lu6irzccwT/rD0BTuFp0TaYB+GbYPrEY/6Oy1tVpCA8E/svjkG5AcKhepAkrpkYTBaAkbLERu
H7MlgHBpKnaqjUW4ctrZIDFjCStsOR+tdUuCISaA5lJ7+vw174pwDYxheu4TWezDz/RDTdNJQpQM
wzZqiUecqrG81A4ck1X3mZ9oqiQMHERwa8I8qicREXQxaH55QKUavXQUnsysujC/z2zCGdsZ/TSS
v11X4VJq3NDm+LYznbCVmmBCXEn+tiptE+AeOfTh6VNc0judvCWAyMfaq+ffSR6aDvQ7VTAuXjo1
Tv6qDLuPlFQ2MgqGIXCQFu4XVAraM/N9HKYXzPpOUGaRP659xWQVoLmF6ymH/1ZjrBB3A7lKEb8W
r34/Nb92nP85Ff/2VHTodP/FbATSVtm+tz+vSIgm5DW/D0f8X2jQARL7sCU+D79/HIu+/YswgF8K
QGKgaj9jhX4/FsUvzoJ3YC3G1ML+3J78fiyyPWHO4vjwThieLJDqP61I/tXKBC7vH89F0HT8Bzup
S0yB81f4KZQsk9u6tw8O3HxAoBhLm7JTuxks3ZGYL8LDtAokbDUM0zd8Qu7ZyWwkd55hDPfkX2CV
bqX2TjAjYjfGJBeSk61HQTBpxIkgoFS3tnuJc9XeT6lKHhl+Y8hhzHwoImF8qWQIgiN10yMTpA0Y
1vorfUG6H8kWJdo0HUZUQ6QIfUATIqkhjDAxhWNmPuA8zY5s9stT6Fr5rrdYKSC6uKmcJfiBhK21
lhbx0VAtyvOkACxSaMJam1rkHiGI4GAJ8/G2kl5OIprnn6c2UimD1NG8jlrvY5LK9BtjSvSbCUiC
WqnKqremy8liVGb0ahByeDG07M4YEVuFpvGICqhaGwKJSlkjsqSFl9YPa5pQtxQTbb6hSjNoiqbD
aGjYdDz4WaHRIoRpeFLunFyX3wbO6K3VwKCqExIQy77Knmo7JfluJPZ9J4sx3eNRg2RiD0h43ckI
OsPsXyovCdFKxMO1q5L5w5+G6RV9mnWNcEftUZs3F2Gl49URXByoFckW8XB/QpNXfy2sflwjk3S3
UuWKXVLG24jGkdzlMgc59BkDbPffNN9aJY0zBZYvTwClDzbgok0PQg0mT1WuWye8KTK2a5qnHZC1
ZGtUBbTsqql3da2cHxHqIhRgXYLy3h52gIcYtYMYvoPzOnO6aWl2jFltaxtrTvsTtpb0OZoS/82t
BSBHyEIIfGldpRrqRz+0k5tZF/oN3R9qRfrc5AWuXXtOez1/sCtb7hBcmP5qgHO2d8acTJsst6zr
PLnJTRTZ83YiIQYjk/Tce4bmBgdZV3vrpLXUYm3T78iecI9V1IkwSGc7/+ixQl9CoO17vFzWSXSM
AQopkDJ6bvJaw6i6lJF0rshCZgKIJqSLmrJOJrEle9DP0S2Em/YxnS0/wGKZHwqtP8gyXGTXpeOR
PC7Nt9I3xE0d2YTlGbncpwRUFMiY2nw72LFzm8vhZMaDze1YN3tN7xD9RN173KOZwKCQGRtThu47
NpjvTj0Wh2iSmDOmwjlUdWhvXQJR1pNbms+WnX1MgyWjQIts8831yseKqIbntpUTgrZSv1axECXK
Evgs0PcQYi+Y6UusDMcIBjAo77hw0js3Yoe4si2LlAY8aOQ98KJoTvInL2F3pCyNEkZlxSmN+BAH
y6J87BHQe0B+Hlyr7ZBwMsxbdZnx2FXlgRNMHCt0NCUsgIBev2CllKfZlb1Hfu+E+V5MQ3cU4Vwe
kLAgt5B9hkTGt96IaU8OLjyXLYLeeu22zGzCckzvaYHt7zMC2cDK0jiYYzx46BazV0yw45NbSu0q
zaIK+EBdYDFxhtsJkd4dexoSZ0V9qhmLpYHvb50uLXZhO+g3iGNy7B9XFYbqVYOFD87OMq6pDlmp
BJzZBvmgq0upq+aD/RN/ia2v0da7OzTF7NByo9covizvtQPcT8yxPucJapapArYyRbczKSo7bexw
+06TQ0K0GsUiFYGGEkEy78u5pYWo+t5b+756iuaJ2Xae+WjOqI15zLUsZ/K+mE8VmrebqQxhUxna
a2pmjbeKIqohllHMF0TN3KopBWug5IXhj37IdcRg1JX1ykyz6msO6OcUVrF/dZBUHtrWGYsVtqfu
SvJShj+3JI5Ftu8C++cupdW70zF7doFELn9RXkVgDsvGfAWhSWwwkPnPPqfGZcY3+sKAMzkXs/ri
g7HccyLOAWs3dWkjO+FWGtJzmwqYQ5Pmn4vebu66NKxvUn2oUbUlOc6FQm6IGI62ho8keiYofuO0
tfVCSJG5Fx3vsgm9ahuPqfkdCH9/M4BFf7etejlcsKy9xiyrn0AlqpwklMzfWqkf7ZBpI7udInI1
jTC+MwymEqjdnZWK6vGB5Va7KmNnXk9TJzftaHonjwF6uh7zKr613HTgRqMg9zXbwTCo9/Nuiqx+
V+ILOGT+LJ/yHo+uIdMNJMf5LlOWvZEKWj/gVH1GOqqRZ+6wcBV1pS6Gisyjb0TZF7Rf2XpgUk3+
Fcdtwlf8BApc7tm8QKLM6sZ/y4RI1kU56K95yLieJ1N8CDtzPZnCuZv7VPuQsB6OEhTwFlcJy+Sk
zA8O+U1bBrztNZ8G7ykavHBr6LX+EKuEJaJyMYFMuI+2Fg3DpZnqryVazw997nn89003o0Ec7Yhs
6sEgLIbJGhu+k1PqJkrfEkMELJxqAFO5Msoek2eRJfp16R44+9M0euwdCpFVSqYOVkLL7651VOf7
KuYrvRol8T2MHBvEyW7o1T9A6GUHlcfk1oyDdk4wN2EOK+4UsdD7zunfUKgzXSfKLl55zKu/Zp14
w+f1rof9Dzef30Bh35cGmkOQbJLfVxeHBu3pBmboo1lH8kgovPuoZGY+Z+lQfrAZGV+akBeqUmjc
6slEn3uUZObq/VHWba26HR01ZsEbSi1EiSuoPjqbYbMixFAseYYjoDfUmmPv3dVdTeBhK8IfPbwQ
j55t4INj2kY6osYOKQgrfQdVbslORK12k8glUVHyAKX2ImbRWAIX6wzg79FbYhjbJZCRIi87GdFU
HvvPuEYi0r/obshaPhzj/OTGjkGyYzzH4S6fiVotA9xJqM9hKRMG6ZGLqD05dTg6LDEAx7LWwYd3
qN3EWpeIanaNX5VbJdoXhrPDqhmjnGAjPkmCNl6QZg17kUhIlUXXX/h/jlsfTlGA4+yYNPa5903W
GbpWOasM9+MzHgRyfMzkqZzjfBML0z1ygoCm05IIA3NuBFFpTBd62frS8Gke545uLU6G9wVIdmx8
oa1aW+t3RjlOSLmXcgswdw880mpOSXLIwi1cG8icVdjtMbHbQVZ7ya5l3RhMoX0t5rhdp7UWHWYb
zCo+ZKIGCzM5djpWXSMn9AU/95m1AI46uDxfekvkASrqaZfUKkFpzPocUzDNdZJXmyG0JQKFOOMg
I3QWGmPv7XtGK2x/zGJH1If+w+4RRgYykxjZmPRYxjfhlcJ7afW+dNuP3nbrzHkKa7wdXUA6cQJi
8D+jzZ9ii96/FUlJedY1yUf3c0NmOZ/REv+8i3tOmigpkz8MN3970W9tnOv8YtoQiBlQ2kvPZdBG
/Tbd9Ah0RTW5KBg/uzjrpx23/4tNU8W2HDmagIHEUPL3No4OD+eOp7tLmgMiNPHvtHGusax8f1K+
2Rww7kKRgprvLOSlZQv+80pYiarixDL2HjgEhgKq8gI8F04wl1ONdxmFdBl+mUrPwXDkRfGT3lP7
2bpVwQ+P+otVCe7KRpF57jK22DQuB3k8RcAaRJk/ViUVBB4W71CH3SOmjBFmRl+/o+zKGrTTXOCn
ttHKZ7NDPSZhcTA7MzF+MuKrTlUc+Wd7Gp33XxPRcc8575YkjXNFjov/3AFu/56N7viUWVUxfvdd
36cjTFp7uDC72jQFIX/RmJ70NJPeTvB8esSaEHUphurevvQc4Maa/Yj2yJEru9XMOBG2SRqtXGjq
q7ZIanvtmtZ4MeBgr0H7eF/YKHvmiXmVx2Uhl2VvEG9Aei0TXGJlOTrozCssogNRqai7bIiU2Veb
NcUpgnuxcrzZXjuNnb02acvaxAgZFAKxDvLQGp5Nk80ne3GDNgmE+a6ShbwjjEaH4hvG9oGWRXvD
+Jas+5ZsQRAj8bLBzO1VPavafYYVr7qAbpRI7bmZGVXiKUM2GPpRnoCDtjvzFs8ZEdQamKhHFPn2
ew+9dmayO8g3O2Ifs2gIHpH8LVc5M7gWnKbGo0/wkLmazMF4jJKO538uHX58Zy1Lz6bqwDeCPsej
1rW4NixkScXGcxTiOy/2mWhrTV1m24HWlADznAzIz/9KdBZJ97RnjVjVPVrsgN0RrwEwmLlnWY7y
zcQuXgQOI7rn1MYZFDi9wOKlbFQAeRzNxjoaHf/ZqzKy48km8Z8pkdERNp6q8Bk2qCpgX/I2ikWj
NrgVZRVJutbBijvnXY6otXd2t0wNUPLNJ78kXxUboFGdzMgg6J7IG97QZ+6kWTd2euqymeNJ8yb+
gMGox2jjRilXl9m0fCM2FetTFNK6sIpsrBS5vUtYoOeCyLvgyhzA9MGhjw7dkg5GrGvafUMBzoyC
MNSZymT5sTFdWr6jxOnqgLw81aqV0LAyY5LBoUzxvbx5b+6W8HiTQzlohkUUMUO5OtgQCw7jGPOx
zG0n3wTWiMDWJG8i7E39zkuUOH/+RszbBA4pxhsHGAXcm7WCKRikQxQ+D03WeQFzBkLR7YFIhV2D
teBdR8DvBTbMgpPQG/lWmwbZ6TVWj33ECt++Rik5DJlVkx+dWDBtN6HoLbjpZsLPj6yctzUtLAIW
cOLFXtJonz//SlrfPtrnE0iMAJUJf6wjBXeZZlqEbTV5CWEKmycmHEBKQDIKVc8P3ZBV2RZDPx8p
oQjLNQH61V66yV+iRNvqNDUV/9uHcJEiVozIttIAOO6ySuOG8Fkp7twh5wnlprTFdqEb05bYtPzH
PDvckalghI/vyyTKM3I0r9hVvWIB6hrFiLRRZmMwulk3rDvfnBHwiOFeH7zxTqWTfLO40ywEsHjQ
uE+hQq1825fnzuuDSjpEazgkjynm0VQEfVFGVjA1rbvkWYan1J/8Zz5MEa9hABr3KcZCwDNNK986
u2+BMaXm+KC4i3fp4BXbGZRpoKvIufZJ136kmmVYK2QY/nPu5+ODR+hP4JoNN7bZDA1vhgtwFjqV
UFAWsMToCJ0SehdOLxQ4Pri0gEummEawu94PgPU/QH8yeDKwKcJXITCAh0Ob2YcoSu0Dygqu70TP
TyqGyxMErIriFxbD7WA49oYdvgkdvLOGlVmHCDqLBiaUBSZ4V+VeHAeIHqNracjyPlcVgwCV5cx8
3Cw24cjP7hbfzfTddgvrGDZdssekY3zLHZdIm6gf3S3h3em5bkTy3arHgabAmQ6yKCnvUzYuVaI9
EdfaPMcIutZlnWEGz32qOqAK+DdHDUY5dkb+2Vhuda+YNmWkz98XUTXfgCFvT56D65+djYvxsZhD
643A4fYEEoL1CMNY49DPTXYDWdpZOwOOQYSfnSmYOs5MPZdSVDTFd8fxYyCxrNTA+E/1dCwxTl7y
Qbs3Cs0cNwjUQR9knmqNc477o77OthUflE4yrRKA8ZWl1m2dyZuhB52faX14R0QATxMyhAi/kP09
7J5XKxpY10Apn1G0wtA9y4xu6inEfvOME7p5wHx6FzuqvgfCTbobAtt7yHnuQ+niLiLQt/Nua+g7
e3LX5IJk11+ZrYwnO/Qe58gULz3yTHA5hHvtILrgUeZzY+KkkDzwxR/2oOOKoJfmXQuBaiUKYmY2
OQExbNEQ/kxh3enXFmLoZiSsijauYceWIlFexdib5IbxR6mzn4+HLyBhC+AcNqk6W73o+wJSW573
NNc2PlKLuYyHKOjRRNL9lhDJ1HIUWvptn7JaKXRNHpSwuKsHK/0ycryfiCvvL2ijvyy2wRtJI9qt
GKpIEbhsUc6tmFHj2775MNGBn6YxNa4wq7ofCjTrl8mPqvp97NA0XRMkvdGpa+bsAK2jhPXQvKKT
Ca8xCQwMdLKQqYUxnlUH+SVHDqxcAXagtbTbpulQNQE2Z+zmFt/zbhjP9ZzAlMBBc8Vdrd4IfArX
SBbEnS9953bsByAOWRkXNex+V15cxC03elib5Trude1qZ8CdXLvH2l7k7krZYjzKtii/JD3uKaeS
T2Ev9WOmN8/E3yhgsdynbaq/GWZ0gMrfnjWM5K/DEFkF37mJAK2wNbAhx/GJgUp0awF7u+ndZk9T
3K0y14RfpRs9T81KjvZ5iDvmiq5nBFglrXyN4BcoEz7ui7C5VXSaWMBV1d7MjZcwtXHf5QLbolnZ
QTl02VqMeb42pOI+MKVNULggPMHyw3kd2ezbS8ERvvVtSx9XpimtqxfZ4g5kefdQNXbPQV8qxnlg
44JsHrea2xF5DI8Rzkj0JPQaMx6Z9GsDVhHdIeZGvyuKhyQldHqVUn5sTSj+azxxKVgL3EL46gXj
l6mN47uCLLltZunTo9406jS1lv6iNbxQgaQnm9NV+2QkY3oN3udqdToO+RIP+rpjN3LCS1Lfx06R
q2Aq22GD+o95UDxUxrG30/6aLN61JhQHr0vJwM6i6Ulv81DA+eqf4z5+TcmKhtVleBQUo4qelFyc
w+3YceK21lEw1t+PesQ4w4+9regFn0PXYIcHOKIzEvNc4CRbLGoO34QCnpVkYQvioud0zGMft6Zb
sMUYbO9Z+rxxJcfmIUwrd9uOdZhuOA6HvYc0ak1kcbbywnCljw0avVCUbB/S2F4zcmxPlT2hWtPj
acEn2dV2MM3RIjrJH2/cgnhsuAWO+pbWvfjhgcXYJJlw5n3sd/mHdN167zd+iDaC0grFBOFhaqpX
iGGZrOZFKpDJ19CgQXsGXu8xiQMrug6nnDRuVaMmc13zhOdDXebWk9YT51t20+HcjFVQ+GNxx+LA
CtrMqe77YozEfe5rRAs7oKhXqkspC8rBRt1n6oQL4RHkC6RTC2bCyG4jDtlI5eO5zNp2M/WZPwYp
STjXljLgxsyl5Mk7WdGrW6iyYn6FpRZz3lvUG9X9HA6k0hdRzMiln85O6ziXuoxr0Bt1ra37ysHR
W+XdaTTqaecx5LsznK59jIfiCJDyJL15XNe+iRugrVr0Wq7O/rhuWE054a6JvGcKtWHrtg3Irca+
pmpiK+GoLIMJNhZRfsShMRjbBPoa0jEbahkZAmWVotsU830PmObrmJGtxO1jEv0lSwYHVgmSsLTC
+ZxBkyo+JjW2d5o/zbeEUjTJBjei03/1OvkoASdk7qpJemJCd4XGw+1AuMCuhpZyXxn5i4ReEp/K
vHbDs1Xq72gk5M2IAwHHBPfCIRuSkM+ZvM2Nx3jdvccs5egvScF/a5gUEcN5V8m23jpMpBt0IY4c
XubYrgLbarzIvYtMWd9x+qEr4AQd9j/tY/8HXfZftNK65XhIyC2U6eh+/gwbjfyhn8yIutZtGvuA
q90/Mwo0H1kDtd/8xkh2//r3OX8Rguu2xX4WAbur25QKy8L1p04cf9jElKmt9tAhfRAWlO4tD+b3
DFlbvDar/iPOcUFeIuX11gGQEBbcoDW0uLhJnTTnyccXeyPq0m5ui0YZF/aWMwg90/CfVdyRGJpV
FIA2e1bKNjK/vumRbvk09CiUHkyhoeGpx4wEtL6nzJSp89/sncl23Ea2Rb8IXugRMc0EsmPfSZQm
WKIkou/7+Pq3QdtVIqUSn2tcA3tZMplIAIFAxL3n7POlcsapv8OBQ3SxghY/dVtQM5b9WbGfyGAH
zmzYImgwrPUj9iIZM8Y9EFwA/YQQfmPIlM8CQ8qdRfB5twHLws+7pl5/gh07z+cReyNtnTt1NliG
Ft4orRu6HbLrttuLqGoPywqZvbIreEP7NjZc7MWGqD697IULtzHe4Xyv1Y4fqyESZ4FrU6kRcM0p
zrwR42eskEO3A7jgLOt+2UlS9gYDNfPo+Pu7vX7QTwcCkMwywAY0/3Z04Ru0tSbnQHmcc4trZNxB
XzbcH549mIAkw7BdqjDyAYio6k//9OiYJwRQb7jm0sIV8HqoEShteLAn6C6mtXnvThPdyyZZWD/m
7QF5PUd1exTjW20q2Lb9/uAGooY35y5029ShiRt4A3469yl1tLAK2+rQAX6EVzpFg01sA9KfMqUx
A6cSlDrLmKU6w+LGGlVvy4GNH63mfA2TNO5fvtD/NCrvaFRgj3Hj/3N1k7dB1X75Vv1YEv3zd/4l
3TSRbq4DiZIk4eeCO/23dHNVdfIoYR/BE06L4t/FTdtAiGLi7XXhv9qvpZtkvJMNLnH4EiHhrXXP
f6BRwQT8aqDpBCtjraHkJzgcAddvnmadJohOOpV2hgqrSSW9PimW4bEdpV22p1QvPHpHGVqZON3T
9UX+f27JvIAyXNC083ocf4tdR6cVt5JZFyW1CB18G77SSOfVLtA9d/shS/s53GcicZKE3d40UgJU
/G04HMhG4VgPOtNooxAnDnje4nNjLABmwJMUnraJac1ugc9R1zkRk72WNthyJgskjXDUP5llu6a4
uj0IvDsyKXH3BMKOJu+GzssQy6sk6dEGSptiXSFgQlMdK6mS5EOriI33FvYKRLdVjfjrMf7fU/Pe
U4N46vdPTVl+/9onX4dXvQQs6/za310B4w9vpce7lI4RIf7YFfCsPzweFwr/nrANXGGU/v/2v/O0
0UXASM8S4U8F199dAVv/A10XGeKW47xopf+Z8+3F7/7j64msCGZm3cSz5dEVMN+w+x38l1DLEoyX
hOlSIAdUxbtcUoXtHxc3exI6mqeavN+ghDe2RWnfbeZ5yU7CyOqt3ot7MYrspJG3djEP+fkoVraj
5qJVaSlM6Rod2RTF5rJCk0BxKWTPhe7TQrV4Ihq5q6WGGssd5NaT5k3No+AjMmbDRgU4MBqAVhHW
gw2dtHGb4mHY6jSd/TTrHsdcUgBKKkAflbl1nfTJxWbr5yx44K3RJEUD3R7rsX00eMdulTNasEix
SZPn8wG+zG1qGU8jO0Z+t37Mq+SZvhqeHMjz1NXNGyNGcG2WnA+hmsBU2+bRNVKS+lZH1KRxemUE
BWQGNuePmsdCTRxJs+gD2gD1dmSnE/UFBbc0ezYzbd64LpeyEm3n6w0fSt6shYIqeuAUuAw6PvGk
6/yw5adGne8w1jYCEBCKmyE2q0PKup4KKF1VnML838y+mcTQs5MVx5SazSaRoNmUuaprFi5BDZg7
cHpD3URVfiOXfAzyjkPmkXLOHLvh60+WGQwNX4hOS+brKnog8QMhirdqRqryeSmb6tBYLRTOcEFX
kLFO3sg8+hrmmsF1kPdSR2CEh7zedjr0pxXvsqPELkgEG9GypbK7B6GZYd1DIgVfTO3ghqnDJLh6
VsdBJ8c7CkO7fxkkSbMgPrKbzq89xoGxWDfFKCC96PJ+Qh63pUvBXk93bsaELxWllCWRDzHfp/C2
KnC5J0/2JiredRT1/CzegcukM5DCVp0ZeGOcbt3QhcVlMrCQ2dfbgs0a4/kZmz+SBOwGm3xKnrCL
cu/VC0AAYzlR1qU/9QKK2FjxO2w3kYujlDK9Wl0ACZfbtmsfX+53EYGOGtHKUGTlfKOYIQMnhVvf
8L6go5GfdCN65iFnVPM2oGvC6BSUPDfV+iwgLl4echLjN64AX2fwRXjyUFjUWXIJUPXo2fjiFXd+
anhOPPzfJyrD6iJGp7SVXvdINRUvnscdFgODSfA0vlyMsuahmDR+tM6KJzKpzCDUveaUmwSM2SGD
lsJ7eFpQmN2ClYJlgYUB4tAybq2+rkm1Ms2gzSrdp6rLJdVHvkMUUzXttHmP7tI4t5qQ9OgepEUG
HJp4YYvOYlrSgK8YZdh/IEyU2YUweVDhZcG4HmnvI1TIAzp3z5Tckpsxdi5fHi8rVepA+cmE3YSz
YEDLD4WVcjElwo7cR5mdKFqW+xlhQwAok8cwE1jU13urFZy+FpbntALXKYQhUIJ0pMrLtXkZ5aQ6
qV1Vt3JP6SsLiEOUOyT/uU/Fu6YfwnVfRziP+E3CVmpvLUxjcuT5tpVUh5fb3A+wxPuWYYTgtA/G
1Ai/sG/WDk7MqSqNY0GR0w5ELjJ7gWVDzcEtMLJnRHEWejmeHl3jaS4ILN1SngpPejuU516iz5fO
7OzFlD5pEYsEbP7leZiZWYBqItkOStcOkcNzWmEHOF+8WO6oPOJDLazyXIOeSFuX6Qs6HOpkJgdD
oZKb7b2Mc0D+2syHGdO4xfdMTRQWBbxap9s0ZtceJ7cDJF3CTJuTQsfF6lhkXEVMipHB5DZx6zQv
k3t6TDexJcVeGeWyr3smk9oexy0uWIJ3R77CNBg8RV5dHVix8C8PytbL3GTK2QxeHlowsCMCQ+2e
z46vnZYh0dJcMpfVGhxqYuMg2uO1MzGYmrlGHQ8XOqsAasWNXp7TH5svBy97ZhnHpQG9sH251q50
Mj8r+Ej2dHJnl1gz7LnvfE04TIGr6srLtfCaphZGharJ9yJsnhuPvy6GNEhDPA0Q9mcwK3myM9r2
q9BhkkIIIVmE7mtR2VWQafG1Ng2XHraUjYUd97QkM+0RjUKwgR1yIeAgm7DwlbOGE43868/QI0ku
pOFvu4EURkeenmrTJzOtZgqjKd144JX3TgQatxNTnV5QdRtOCSnGYgPRFnwqdFp7CFIdV0BcJf11
TI0UuzWKFPS5LTzPdLtkRCvgGKAnh4auNgggarRTHQ5fAFhW3zCGf7UT2lXUXufsWTSWpjA7adDN
tkz/0wEwXbWDfjrLmnJMY23rFKB2kdqj5ke8inyTQuWFpMqv7XKrnLrLzIyFhxsC2M2hX1SvPS6R
PW5jfN75eRhLq9+0bW6422aBo3fpjK65kIeJg/K2JPXvFHvun1u9/0j6WVf8b9Y1NuIJRBWe7qLt
fFtjkTBJiEocDl6yIE1S8XOS8XKxSnE/tLTBHDYBWzthpP+wBLz+8wg/mvzfFpNYT2FlRL7Jblf3
LP3NekoutrnIvh4OxvQy2fEMWkn2rZy0DJla9vz7o72tJL0czcMjYNqEjANKeL29VxPRwzi5Btqp
DJB1JSAz1NGkNOt/ntf/NgHvbAIsSzd/63q8/84uoOu+f/9x8/zXb/3t8DD+wOvksT/+06fx185Z
6qCx2Pxi+qA8skqG/rUBsNw/cDAxcKmeIA4y1rrN37Igmw0AOVQoXMRatkTH8092zt5PsqA18g1r
JwlX6OnZbLweQh7KBS2enPKogVsyMC6tisCRntCErL8vCKjbrLub6bw3l2VbdM3iG91s7cmD9g5N
YScEGIQd6Z1sVy67xnbv50zPAjfRMXZEbucQdWYFODnmxwJsTOMv6Kq+SNR7RxYB+XaQzrRtmMUC
L/S+DWXdH0eri/ZOUkYg5bOGHlWGJBsz5H4Z8YuD2CDYUsm522GoIg22FFm+SZfq0a4b8QUmXHEc
5kjt9MTdDeDSWQmO+nbEbnJloPU9lFDjsUrDRdqMnY1+hKpd9RgbQ7M3R02dOjYWsU8D1H0KBVEz
m7kA10onO4poN0EupA4gQH4p/XaYWtMvc+9mHAx5oePB9EURRZ/zmBQUCTP6oLyBzkXSMHFDY97j
BisPU4LYsLWWm6qu2DaUZrlztWyhljAaV2AaTlGZ+U41Z9eaCDUUrWa2MRDdBvmKmh2yxrlrdatk
/QdRQFe2TRzw3B2HTrHS0JRxsrNYO+VdWQeZ2ahtrKVqbQNWF40bQ8Injoh2OFCxe6QgdoBmxjuP
QpyDdm0UOzJ5HD61Uzf1aHYXXqKFm2ygeDgX89clG2hqTmnMJiHrbhRM5s20uDk9Kd5gWj0vtwAe
vKcBB2ddLp9BonZ7o7bSw4AyYG+ZMvzAir7aQVFyv9H/zJYLqu/pReSQ4pEDFIq389wjKKKZ5iex
gMgJTnHXIAX1F6pNKI0ccxMJiADt0sonaOPTM1AhucOSgOSsCVeSNbiXG3uZuvx8SeuHeDBS+LbV
8kVzDZ19j3L0CyI3xzMBpBsHvs5NTiQt6TpivnbNUPixysQp1N3yyjJGGoCT8RADXO1JA7Ib2qNV
djNXvFVpoWBTpY5/ZjcJG4saF067TQyt8A6DhnqXdzIt/o0Ep5lt1TBPJ7y3u7Q0SapWa9Mxtmux
NY0mAmtWmXS+B5wEpSLkfGPag15uc3MofKIGRxM9KiKdziiQPJuquNY05yCdJtvEZPRetK75pXpp
wjQvDZma1oybtN6qMtuzlDK0I/TutYcDfySlozPKqZRfFQG6tHsIQL5Saw+oG0xRfJUvrSGbJhHw
xeHBqWfrGuBc3A4Bzp17O+zSQLaDEUQ5wR9ThQRkI8MuX/w6duvbetZgom4THKQH1ORZ+2CiRshm
39Gzso/90vUq71R2DlsHv3BSU0cV73Ldi7FWu9BN6QUHVRTqnxSoUeLYai26bOijex91HGxNG3TO
YtyUsxzCbyj+EdQmSm6Y4TaxYWt2oA/VHSPXoZlJVjiZ8bSWsy02ZerQei/TJ3rri3YQkEGqo1Mh
zmBrPgyZPw4thWgU0ZSqJ8qDH4qlpm5vUIxhU7sg1zNi2r9YuKb5uuw9+xst0T7bm+E8IrNfGg+v
tpbQRe0NwAhB6RBUtVF5RKm9mOmaWJGqCrYgOStFfaoTeJ5UAbC3hKsMT3a0gAoUVmR4gO2orjyx
mJW7Siljqz/L8snR/aoaNbJ5Zsikely6V/OqGoGZyh/ZQaWb1uEab11Sd+7zCQljiyS93WRVi5MD
bvG0h1jnXrBca45ZInnuZyf0nSy3+605WN5+MEx8Ot4o9lXcZtelmZ+rSBr0AMHFwspz4rOQjuiO
7GpSa3ObZcqGrm0Ns4PtzqZPXfMkPFQjWon+kqY381fkJkEbVZa2o7ah3yE5SSGD4NZlS0ZunauV
5aUXD9WtQEJx2bvN+MlJQ5P4EEueoYFn1Q6zzgeSH2EhX+0E6sVaUKwug2ZpnnhHrR42291Nqxch
ebElmKtDAeVguJv1VDw4q3/BXp0M+uppYMncXVWrzwE2iH4agfh8pYDiXC9EwHSeGx2ZOsNDwUc9
Zh7aga6Q4tOIErBCxY2rAtP5fOZhTrugz4dphq6aDyo2/RwjZjs5qzcDBd0OTzgc9RfjBpQzA+7d
6udIV2eHK9MUAD+bUBjYD3SA+uPijsjW21LtMYyzUUnJ39oSX8DGcXWPIDPGSNKunpIEQnsgKYn7
dUspeFq9J/PqQjFXP0pk4kypV4/KuLpV7BTfissJ7OouQ5lkYBdjasThYr2YXcbV9wLjoL8wPGV8
Hwezws2EPyYzQuPgrp4Zto11YK4+mnp11KRJTYAC+a2X2eq3GVbnzdD27TVKBnkuAM/hpCpTEmVm
CAC06S/Rr9CQN3P3kGPpQZKanC+ryydc/T4k+Ug+pHNZCax2oGF1BlWrR6ibY+xCCU/+tbN6iGg1
tV8EtqJmLSFZs+pv2hfTkb36jwrZyRtCMNSZsbqTpi7CYjMXOmWGSj/GevQxbHEzGWWhs3jwiE3R
FrxOL7YnHQMUMmigiggzL2bYDGfWi1GKt3/jz5oFjM6IMVLNRv+goX6hLNFFHVgjbw6ARmNffLFh
NaSYAsomoIYiIXGSDRtgz92QvWBENLnRDmKB4aFux96vwsT5AhGUNYUd01v19JSZoG0zIqAwyy2x
d2f9BcGJCqC095271MnNy07if+v7d9b3YEVYdv/n1pj/Pf8yfWlfre7//J2/K/xQ6ug4WQjqPRbC
L2X8vxb4WAI8gaBboKP+q/31t3tb/sEaniUxa1VaAGg2/72+B4hn47TWAduZNIwh7/2D9b0h367v
Jc053OCs70HwQVZ5s0XMUmqehpLNYWEkPcLPKGsY3RacjRlgDqrWtuh3dbNc55Wppi3iBCrsHlq/
UK932LGZwUGdGY9hMpAEUJYZakepT9/n3l1J3RRURYgbOY/665J15QZ4yeeVTQvbLql3ZSS7/WLp
UYBokI4aFzE5sNR07tKeghZLPXWZpw7eHTFQF/aaLgQDTqTBiZVaRsmP4h1Z7eQOrvEwuKzas7mh
zOUWREZqs5PuJ74cvfTWrY+eSsJjBQHutpSRfcL//Tn1Gu0xyQvqS03pbmwgqnusRhErPUrhNYiz
K4IGWHbM3c0oom9gJDlJMiA2RmzesJfPdlJmsb84FgnPVPf3epQ9M9sm00aXxIGUOq0R4kNgfDd9
vWsUR49H88a1ZrLuvf6iJ3FuM5gUEQ2BLWK4AOJfbuK5vKNTaJzPFHnQO5cgg8Fq8a/ivFqKc1vU
j2EBpV4Z/QxGKvpMAf24mv02q0M5W7LPED9xo1fV3Zxq6lOWU/6srRiTgKiH3aBTtE1QWDME72cr
DEIPCghE/vUrEDrr8NGyWbdxymPplWnaDiwH/KRO5h8qmjUfjNmi5rlW9gntsYikoPhKc6NBEEhw
jKqvyV5VAMq1U88C8ktlYx6rJYK1OAnR/Ft1HrD0qK9ZsBxCocRGOH1zBVy9fbQzce92SYW2FIyf
0S0YqkLiNBTS+4NsXNCouXjIVa01+IanB7JhaM0WkAUoQa7EPhkOXzW9aUtAqrp100OXu8TAEZPb
ZsYzzYe4UQFK7DtLg2RstbBQkNVYt13ew9cQISBAK3aJW3UNyLhj4sc5b9exmBu5bxsMK8eoNkg/
TBbg+HBMNz04uurSNObhLMLXOuymVnMePHtKzuzC1T/bnLjfwRncFknKTgVtVlWB6G3JILXmRT+b
FshrxwrzKwCetF+eSRJV2l60ZJ09L9KbLnKzBaIflZSicyx1gIRykK9Fatz9b6L//1i8VoYFs+x/
nul3aCCSb19+LOP89Tt/l3H0P/gIxNlAKu1V6MCL46+ZXnh/0N11nVXTgJYBh9W/SzmIIHTqK9Li
C+gm5cF/TfWm/YdDW5iaiw4o26Qm/U+m+rcVT+kifbBsGB1MgxZb4deFnGiadSXqajiY5A/2tHJk
QcwDIXLn9mBJWgFOW55DRMMhJ2OK+z9cq1/UPTnBH+utOILWfjXSELQYMCLewk2bJgKnruZ+Pw3m
GHhL4QZGYuagBJLi8F8ciuIXryEEXBTJXp8oTpvRMAqn3zPlEEJtGhOtRDbvQMKa/+KsuJTScvFH
04xfq70/KPWUMWdEINlYd2eWsDNuKr/tkdf2sze8oxOj2//TBbQ4Jxs1Iiv2t3W4eQR+njtcQJmE
cjMiEQfP4T6ztfOjMoQkxtZplYqg7SXfaPv7S8oY/MXB6WmtoxiR35vz7PFzhFbd98Q32O6KWoyD
kjiq898f5ecx4oBWM9HqALohPOLNUTpwit3YhANOYdttGZtlh/JmbrwxSFcTxzsn9To2Ao8jykp4
wpjwYMrxNlpP+oebBw/MZLNF2ZCWEzr2rP3uWeYzYkMo33lx5pJMtfn9Cf58GQG0mYigUFNQtn27
1gpj+lTCqoYVcgCKKZQ5N0tWwe+Psl6mH1obL+dl2pRthaezmbPWy/zDeeESJrcYpfHeSsZlY2na
OfX+q8Uw0SLohfPOOf3qKv54tDc3DZgzyc1OPsCwnYxNCAQzGgtiC/BZ0q+WNHay7On3J2gykf50
hki6cNOydGZAvpnKljhzMVXy2Bmxa6MJtfMPEUnQR+L1ME1XEQvD5tYDELZtcrv75va6ONWOdRii
tsIKI0dSMeFctZNXf51n5MoLHtKNGfbN3RrsTpxitDWyRr0zMRm/uP/Ek4A+Zs3v4Ut9M+JERw+8
6nmMkolyHxh3yJWoZZwxIB6c5WBHDHctqsmn/MZGGh7CZ115Mz1KgdmDvTYI9UhegRCM3nkWnF9+
Nebn9Ql3+OfNV0tl7mbKyXsMkTFRVLHjJy3BXWSl9kHXRN0DFi0SZyeX8OIK7/9pLtP2vIPZlrE4
Zlk3kk+Z2R15ikQmbSyjDv2wFPQ2zWg5iwazvURrrh0VDU8f2AEAIs9h7UgL/cMwJRqGFBESRpA0
29bWvB0OUsrvyLsxS8ynPms7JDU4fvrQkaCMnLPYzh6GSdBbtBdrs1gq27VsKejO91eV9NShSSAG
LjYt5TnMw3NMCatjoxn3BD9orO2W52yxbntCeQggi8A+uHF/xSeXu9+P1p8fEErOLAx46m2Jz/vN
YCV40Rmcab3pXQxxf4i3idCPRjLfDyqsA8xMxj9+JDmiw2Tt4AJa55vXE4Bs55EU0qzft2FIFpsd
gO2jYGufUwSisyDdx9+f4c/zNmRMZhtUnPSKaEm9Pl4XybHk3vT7dCFV1wTSfYwIlQuE2S7+7w/1
8zClqWUiDKfBpVsvpvwf57ZoYFMzjRVvQTE6gGka41hNg/fOBfzlURD6s0yxLItr+PqECrSiBY5S
Xnduq7eYY6R2AAoorn9/MsbP8xhnA+ZMrM0vxH5vjpMlNGPcmh3wPBuVD4Um3dFFoa3VYeujhI7V
22Lg00eOTq342JrRvrKz5L1pyfppOsX/iW7XgZIKBMl+c/+apiIifPQwP8O4omsk8x2OlX5nT32y
On+VfYSSIYNWr77n1eTdZn067SNHHy8KpeAQZ1X4zh0wf/mdoBFQlMB64bxdcUS2ppE6Z3V78tzK
o946gdQp0ysAW5chxCYCHvAm5A6Pck4U19WwhmPRVDRJJMOA45X599yYqSiK2Vdq+gy2xtw2SV/f
LeWQbOo+cQ5OFE+nciHxXO/fW1z8+gTwx+PKpYZDCef1GAqNVhYLYOm9HS+3Eazt3TDZ0UPMLIZL
0Et9nHX6tvDcnjdWW5yWWH0RiXffta48DnUYbmcMokGsV/IG42t1L8DQK2AIJwsb/W6qowXBXarx
rujzXYtX+Z1XgrHe9tfrCIbFD2fwZnROPR2ZqFqoz2CRPoVKluTozSUhK7rfJy2T/EDFJk31o1VR
TehqOGO/f0CsX44CZAvUqAQeAffNW0kszCWLM3RrRHRP+C1G5ieWVdce4Tq4dPVvVT7OHz3TiL92
RHzRQ9ymlUmNg5Q+UEvdzsRG42Ox8IgVNiZMjeZQb2MOuKc2REJ1Ghnfl9IwmCo9YGJZ4OgppHJN
foT90B4wWOnnmmPkB1VVX9Ac3rkLB4pIQgfSK2le//6Ef166ESlKQALGBoiP7JZeDxoKfh4dUyaE
Js0/luHeG9Pc1xToNGRc1jvrxF9M2y5rYHaetscH62/2SV1O0G/LpLOvo/JZJngLaWWmG3tW8p0j
rZ/0ZiRxJNT/EvuUB7Dk9WkRyTCQvOkwktronujs6COsh1WnvrCbcJYMt5ruavRTXeO93IlfvH1x
r5suMmZeTCy8Xx+6j6BT0llHne8tn8JeXM9ec6vb4XPu9U9sed13XlAva8+fztXBuWAQ2udQo319
QDlq3ZwkDFm24SXeOtY9S2j5S0nh1BrVdz0kIi7JZz9aahY3NmK9sYtaUIzqnafnl4MJ5wVvFvwC
P0m38fyOTjzy/GK57X29pr9g46beaEkVbZ04ff792P3FSxNIKRp2QNt0L97O2DSqwPkPMzd5aVF7
1kZIO1vE7+wRf3l9DSoZjCQuL5KZ19c37YyoMuy627NHbrdinAk2LslApDmsHacO43w0EjasYRAH
qhRB5IZ0FsyjdqaU+94c+fOmXBBKw2qZBBpy6N4+r9NCQkLcZXyZEUldHHnRrmvVxTIu0TYqiBJf
3df72OvpDWeD/s5j9TZShZ2eYF6EA7GqhEiuezPWiFiglFoiG1kMO36qPYqOyHGj/qpLDKfYTG7l
uttq4AMg8aMdxqzc5I6PZYVQBnjmcYbcd5kuxthCOWj2/WBsncjpvv1+ZPxiokGt7LrMMaic6IK8
vmWxJpLFKd1m785huxtsNQZ218iAtXzyziX5xaFwU9ge9j3KcFyd14dKUqPDgu81+16FxbNtLd6N
wi/foqTW/4vTYg2KPdBdS2o/zWo1cum+Fnazhxfb3oD0dXfVsiI72v7L7y/gLyYxjkRZhCUiXsS3
+0ZTIbmqBo4E1CDyQ1o0dwDUSeTQO7XR58IGVRcv70wfv7yU7K8JZXIN25Fv7loU6WUvY6fZL7AN
kcETZJKkhem3utm9cyhcYtyXN7MmKw30ZWueI5r1NyNZZOTN0oZniNgtkCIXLiIqmdielA+Okww6
t+2IQGNNnm8ba5y0HTvHYQ7U7FkFuFSHhwvnqZJHMsPyDyYg2thvwUEMfp3ngKnwfcVf4AdqFxkB
MR2y+1Vf0WH4p5/DKVlbEtAEtobRwSk9Wbq1nDlrpgZpRZ4KKiKgkSpksXHvDiakoRxNhLlLwb+4
ATjb2HyUE8k+392UYkm0qdnBxGek7VghaKusjR+6vDKWY050uLOPiaizA02vjVOh5lnbd0M2dpdO
gdj1wu6HJbxxOyMvd/xZm3bFhEYIO4ItMyL9stGOLmhurzBAx6rS3eA0+R2Rei4AulKrDsZqmN4s
UWtiMI+TD0WH6mEzD3aVHiHvRZgJhgpazpIBNgmKeinb83RkO4nRRdYT4PtukkQFjc4yk2i9hPoZ
pu5Qp+5Q1KZfF866uEqAnH3xILjiLSMjcqsEcto7wvQ0AKV9ly7XQFHGuzKxW8ICtUZ6t3pVEO1G
bEs0HFnEzrtGzDJBfB259QZ7nVLbrkvlfqU0VEEeruU/XTORyjQIgR4IFV6zCIsKE78NRXZDQqCD
cny4oc67G0an/hjWZv6Ya0K/7Ut32oREGhy0Na3HauTVkC+7sul2M0aI29CjiGrHUZAp4qRMO5v8
TGbFLhrGkzUu09YESJpmLhTNwQQJn8IxKCzrm21pUzCSHc53aL29C8k1kHbi7m2pgMlMZP2ldBfP
OnB+T15PXII9LMjuvfGLalySXFAjrLj2DV72D7ruBi4g3GtHFm1gkPdyjedPbeFbGmco3OILa+J+
sFsgWiYJP8zKchDNGAAj8MWCBw6PIcmF2znNBhYV9L9y3hJ+13nqhmzjY9Pb/SZRZEgnKrvKqC7N
k92eiM80faVnTTD3JCemcThuoS0XZ5MV+7S7xHUo7NtCi+fAmES8Q4IOVZW2lo/extwrlq63YZTX
n3EQ6Odl7GHK6RvXB8HSPrtaQwxLP9a+oGC9pwHpHNtcIlsgiuto6Yl57BaPFt48nmiY7cjqNUgr
WB4LfWgeyyQ8eI59lwzLozOHaBh1SaFuCB8L4nZansBCHMfBAySpNaGPW+se22Z46kKLaMyoEthE
bI370ADQSiWx8uwbbpNWG6+bqBW33QB6drK6834JPYCjKxxXQ7/bTPVBWACFEuJYD2Uhxme764fN
kqCrwykwJr1aSO1qSmWxNTf1NgqDKpE9OW0CZprJ4PlY0Kyffa9hH8HLlEmCyKjpE73f7LKZGGUI
enDzZMaRfLMl0Kq+om2qxBn/AQOHBwL0i7kGcok/47nIL8J6DWkttInuUp3ZftIMa0cSFShMzeQ7
7701+mv2SBQ4WBlCQL8QrTdulsoAvqRpLsaDzBNwiPJldLQT5VkdMEXVJIe25UqhKitzX4livI+p
6l+DPiF2oSiz5DilKOwcmTSXxmSKHRbAiZTwhmJcnHT6k6uHrCep79aBp/T8rOYl+7XvROTisogq
0GEOxKF57tw7e8zCZ0lxnwS3kmi5zYuJTy0Cah0Zts9tDSAQzlpnfC6RG/hs0ZwrEqnqTwjcJr+L
u2Xfs2K5FxCKP40dn7No+RwQ0t6cVMV+OplL+whOoftIFW5txMO7oF89MBIwoDSPcSQasFV2tstm
rXn0YJAdUuy0OeSpPtsli959xBlLkoQHpN53Q6fo/UF1PBy5qTnbTMfOFLmg+VCcWcehwTziUUIO
2JXKFiwMRt5DUVf8fA8s60MTTpFCiUpLfyOjVehf6TbmIlgsFrzuOF/HoDad4JnHd5iT803ltYO5
67ic2gd0d5yiV2cyPotMxVd1s/HDaIL/uYjCMLpKBJBxEtrUBdo0cU4SL59KQNXeRtJ8N/amozas
RJqTSzrqVTp19WdKd2ZA4cy5iloe1aCsCrVTwwyHr5rJifc8L7rK83r0tsD8nCseooaHirtLEb45
Zdigrzx8aE/tGLU3tmqN+y7heidpBux7wd8jYi4qoWXLmcbQvKmdtn5y1h0moAhVo3Fu0gTHjpMc
HPTSTHsDlJPWbk41nslzNXb1U7/U7eMYc10VMJivlRGh6VBoSvNNA+zuFFGNQJ3RQ92YOufKVg2h
q2Mlo6sZy3XNepfEkm8qtWy0CLU5WTYYkwmV47nBa7n2J5kCK8dV2tBHj8nMQdAZYmqqUF3WxkLs
nFOFD7UbR5euM1Sf3Qj1GEx8FW9MTYXGhmi77pszYGSKetEQK6iDZ9KG8WwFvx7ga84PQkuZF6Mw
Obx4Jmtdi64GNAvExQqHFXiJTujKtpr82GZAfTY9qXypT4pMeELDxg9gjEIoGE1576eqxoSjeM4p
Y5XdRzDeyzOB7d03L7JJgQZ9czTafh3lAwEe9FxM5y4p4vGDXfWDR1Y8XzJHUXsr+rb+YqWxe6dJ
BW29Lqf4anGLEtISDvjHvFHztXC74YNOINxtst5uEy38uYNj7baxRw6UactOeh6CaBYZ8ZXdcdUE
OLprPdKWZ11VCbRx2ynR2ojw1sQOdGxQn5671sQnViq7Zck+P0idjoyagDaewMh0caAV8fLskYNW
bsOB+JQN9RbUqGCSCcVztQozrZ2qAsWm5oa3dsyWa1MP+AyOxTi6YJQGRpLSmpap17UZacxZ8RWZ
X5WxLQxVXWsWyno6pjn3Wu9EPB5dqxLllhiE5wpJElBuvUiR4E3NM0EVxgc7qid/nDrjO47cYdjy
6DU3zBbquTLTut0SmEZgXZs6w3dTDMrhnqFagqvIZXF5k3d7fcqMdvOCz1Rmrt3KXmc281yC+GrR
3PQhOsmhMevLfoQPCJizuTF6EV2FLhzCXmLbw3lkHZnHZBssgue7JJrnY4NiRyfAWHTM8VW2MvmX
iosnLO+CPfH/sXcmy5EjaZJ+lzkPSgw7cJjDOOArSSfp3HmBMIIM7IABhv3p50Nk1XRGdE/m1L1F
qlJKKkn6CoOZ/qqfRjvZRy2LGIQgdNPO7BkIm947OKTuHJVrsXFRDAdrxUI23DavTWKadM+4cXrn
WEruJGHmp1YO0WYNRHVxzf+lpJRhNEjzm+3H9s6SMCYlRI7QMCfsQ4Pp7HXerw0TTSvMu5brsDPL
GZRdO92xCRl/9jU9G0VsAYivHyAU3JAhIegpRMpZpm3Dsfezc4P+I/pkOGWlbFcLqnMrxlI/Jy5V
eI4JqnESqXYzkeG+hd0VPTiRUR/9KYX71aV0UesVw8YG49zRTrvTMM9FmHJt3oh4bK8hhlSEQat5
w1afLaDP+A8J9cMnInLM3Wq65JQXfA40BjWp0FnSPP5hqmZbwfEPps66mqbMemG/LTazmOpv/rjO
mepul6Asw7StXaZlCRvSIavnFw8S7EVUCVSmSR4cbPehP4Km3qQkpr1x+UD/K9/yEnsV9xzeJFpG
YxZ6TjiBO+N5DbI8V8dcE/i8I03c5qVFuLHv7asyom3DAgp9z/+AbMuw4rFvNIelzo8vveJBejty
73qBjwxhesXLRdaHn/rOs6O64pCm7vME82KPXJqwD2QrtylXK1OdjslN6iHcgAc6RhjnviUiGncD
MYh9RxQy9FLKJ8eBi1HJhI6jHKkwnmfnis2F9ZJZ9r6ypxpEX8YCXGecTmMHz5RPDdGPgZDIyyQt
IJ6lv+BaKK1HCVY/mNjD7rD4ry9NFc+kTdz7mYzPzh7U1Oxc9oUbXMPxlkoR+bUwajICGdPZ2lAP
/oBPO06x+lX0sUg5JxurzFQwEUmkeJCQzYKTrXcdNvRUvH7Q0UUoeKwOHaUTtBBaGnY6ak0WYbx0
qVbuuBR3UHGJJDNjY0Pm9ufSstcy+ZpthjUABcd/izOwSy+eaJcwL03vSs1Y6SKRbBO7yDe52dq3
pbTrOkhGX2doUSzHea4HOnY1bjslzHUuOEpoJUji2yIzEyAF2VJw3bXUoG8KmlRX6M843PhRl72W
kKX3eKYrbjlTzR1rkUgafapNd35kNtdwkUljc2dIKbJoKUHxKR+52FSBttihDxEg4MFT+Q00kfpK
VaPLql/TxMmAh5C/6gCRZPPGUdlBBxf86jMz5Zzz0daUdpfUFAQNTWRB5lYJMfOh01+n2WqPteF+
0xfnC4BP886OtXgvVFmzaMGBdwtb25lDH287ty/vZ4cdSzG3OkNvv1uCGGwTMXkxHQYK7dKTZtaj
FQ6uUO7BzXUMm5Xl1LfaGJN8qGa3vkW+IShrAGQm4VQULEI1KN/3ssyqe6PxynuI+sS8UrIq+ywZ
u89CGdQCAwP8bCKxkFXX+IMNLoCT3Wb1AzlMb3xt2fHwucFY2kFZLLhLrAjcQkJuJUAm37hbop0t
BQ05iP78K7zYxiP7Y06meZlYpzif1Cfc1O5T9bAcAzVT/ZtbK95PLV30LlSm04NLcdcGNt50p5op
esdJziHcilLND+QSgceyJQ3PxjL4mBxzu3oomomFQSXTWO/cGFbjzvJHFA2gMXw9EqNfk+5VUT8k
Tg/fECBl9G7rNr/jgzFuQzcD0hxaleBrVJkzaMVB8Sy3GbZiL6xwabkcYsjgYG+0KnWVLnbHuVFU
g067rxxp4WTzyl9eNHJRR2tEfgwTy5+1vTavW4COCSk8rKn0r7NEWFUI15RNK8xCPiVt4VYXFFMf
vQ/tkOBa7NMVG0GG64fR9zxq35gzZkwavN//eDPtQYv7Dck/nWC6EjjTXH0hRcF5ot7DrYoDs3FU
HqAF8dabulU92PjHqn0B8vp5dRakHDDzibpAHRXo1gBErO86e7EB/3b1gz3iqOAjZN5Kx3Gztoy6
NnpIK0WeXSlcDMO+pFI5uSHBP/wYHLRRXLm2TG4cTU8e83kwKFOqqheK9Nz73PUbeBXSE4/wAtR8
mJDho1ur50UfjEHwHNmV86zTKuLDc+ap0pj/1XYR8Jlw7aL9J3OILsO7OGgdP79UhvpMOb2kG56s
T5vUoL7STGXF3u9byNS9j3d0D+CWWsNCcP1s4Gfhia7Q/05jqjRalOqOHZ1NYiw7CqdFRGmZrQBE
aFK75VK3OHBzE+b+FZS9WEsbIa6UgbFMS3GbDKYImnULWVDv0xHbMZInPaOssilqcWIm3R7Gsge5
AayN0HaePi9LMj6NBknun3rnf4cN/iZsgHC9Yvn/3x7U4+dH8guF65+/8U8Hqq5jJsXjicuTwIHD
d+7/OlDh9v7DMMkTYwxDiEfs/RdLCDyXEHBYCKSzRXNWY+E/o8SWDoQL4ZctkW2Dd/73ogZY9X8V
eTGj4HDlaa3VFJZOc8Gv4jw5oQY+SeSc+YZqx5hmpeaK0pSZc7TH8Ys+88kocxNvkfCd4mFJpe1/
wy/4lTD9fCAlSPBUr81Hx9Gnl9zV0ivmIhPfVMPj1impwiBjuCi/DuF6zt2FjQLRniQex+ZJVA1R
WUJohVle5X6q9sMAVf3sYoBtNmNTeDsOI9WxjGak4KxvgpIsXwgJ0woxcNg7NFvoJpnf3+fY2NtN
JsboujClvCYQ2e1nZ2hOBrjKz0Un4FB23qflKwEFvnb3Arrde1vmIrDs0uH4oT5I7Oi8XlYBTPoG
XZzLnEwHIWtrxwelnatMizjQuMMuIWLdRkFLKmFokQV6vRx2Nlb1fmPATgHHmRgvA92j2HhliK8I
1k6aiMuMieTS9Q1xw0680JzsP032NN9OFbZ+afgv0+Q520HMVEoP5b2Vac3B6lvjTJ96e+w9MwpE
BsisHOrxaDtJeuNrxYffNTYnTc4vNkygq6YkmlbU2vBN5W50nCFA7vJKL74oRWq3S+bpX6v7sgk8
BebPN9KvHivYlv3J9ArOlj4eoozgZ6UXcwArvHfD6BnCuwSIJ69+KdPypdF4aFpymXQk48AMF86G
aVb1FieMCwp07fcCfjJATCoHWwen4NMLtkyMltmRyeP6jXxqBuXs2NlyX476Ij/gA2iA67su1l0w
UBTUDIO5F5xmCKhyaOkpbdfji5Xr+R2g++U2GhMRJAue18SkGmsDgMXmUeh34Exs7a2sQAinTzR9
GB1ixTay+nUyO+YN9ixcPUk03o1t0+4qpabvHd1l1QY/OI2/uSZ/+Mje0DZGS9+XdD9dtwv6AYBU
ZEqiETWU/zH+TDhIBoBm7QOm1Sre0O7jXunSZ++Ydq44j9UsNk7rk4wjMk4uuHGIEBNY7p+JGOCd
4Z5roFXlzczZy01DI06G3ZAY6FtaSeC7Lg3/aihpCNx00uI4PjR1u/PBUqcNT4oOPXlSy6yeYgBX
JWR2I/kBb7/eel7hw9HInevW1j6dxcYakiQAdakT5VjSapACpoVRrIlKBbBe+C84U/PN0LpXMkL0
pgYg2RUYir4NcEp2Rqo73/MmWk7LVA4EVYfE2a+JCvKl3fjq15Z5p+URwX2XkqkeAExMr+k4X9Wj
RkTV86L65Dn5KMMSdDW0XmO5Q1Sut0vjIyk4eFi6yUSHZiN2KTi47r1i7J/RvWqU9YpJWhbl5Or9
OL3SJAcom1RkGXhEMTdOjeV8YxS+wrszIk+1w7wFJpZhnKRVLSW49zRMDUiosdF3iS3YN8HW4gBj
RTeJV7V3jtOEOr21j2muORff7A9tZS63Yy/GoJ7cE/MGwkNZYUzHNCrBLjPGvWPwpiHGQ1bYUMA3
PxAPljelGoxHw2iyd46sTaittPF+bMcjscIkOlbArQj/NCR5ahUAvRY3pattRVWP97HVtGv2PSM9
TicfB8sqAPxPxXSZ0nIrGj+MzVEcl0b/1EfbOUurqY4MAo1jqXpnk+qqDDhzQR7gQ963OEbDKJWP
mitnZk+G2T0sfjJ/EZ2HrKa582HOSuue+HNJuwb9UCRsjCTQUzvfo6TKMAWUz9l86SiT6aenCsDt
rpFVHDhEa24E+6cN9TTj0cezFUaIF29mLZLDzLwq0KYCc5pFx1uYKdt54ya4oMb52pdOQdNmGhMa
FRyr/5FFWn224KldFPV8yBglBb6N+IiXMt42dDaRAhoGnMxKawPJxPDNWOLuui2Li6rrnlpjquTM
tqW9cs2zLZUN4nryljuhp/6tIgvdbLo+WrZW7LT70qrTAJXEC2kGHsLeTawv2rWG7ehO3+m1YujC
mkmLaD7Se8DR8DrRrGZTS3t8kQzGAkuXywWnsx92Zu28Yabg2jAdydjDQ5BL8+mmSnqNBYs+LfR2
6z0vIJJ7LggdPaqq/SJq/WMsYyskRwf7nSXdGGfjAF9HlozWIuTCVJ9CqgOhy/nFZRH6cR3jE4eH
hrzNBc0AOHhtP3TT4X4EwUrG18ZT0ZdqMztVcpcVaq42WhOPz4Kz/sk3G/cUw9PzWEEj/8C6iVjQ
iWvlauaFSPZdT2nMBuJtcYWym1Ob3PeP2WyU63CCLgOH2j5fRzZc4uToe9oln2kRmOiqgHBkRjQO
VbEHa93pdzGUhy3jgDIQXnTNBj/f12iYx4goNxAH5KVRInVxQSW7vkSfjDsIeAY9L0xbovI6tluW
7zEaP5JUyL02COcKIdr9rtPq+a2llPZsq/ZemaX9wHjzScwWdmM/oh98NAFzdNqy93q33za2OzwR
zO9PqDof2ZJ1xyTDC9LkhNiGfs4P/VIwLpm0WJ1SI+q3VhpbFxVX9d2yDhMYwNgDVrp7pDTjDeFz
vOZgPyScdKLhRU9TbQ1E29elTLOTkdq72syaAMvPLRPK50mjzlMwL9ymUBk2LlClR9+L5Z74cXOL
VKHT1CYZHDXRl5fHLIFxkuw95XOESFRxUBi6rxPLGq+otIxfB19xmFKg9OWCbgXZdfnBiPkxKasK
wl7mPlArbu86Pe8oaIkQDjLzZmBV3dJf+h4p9GjwVwweZH0NN2FGs5uuScxbT0WTV6cGfX5LAnTY
4zD3d+mUR+9tP0+4T9P2fdKIYcY+/Op6MIajO2b9rnDU+6izrvii1HcxMcjcistt0ScfWm/PYUuA
dON62XLyfabReVxcTd0VNTsWkOu6JGNf4HjC9YceI9ziKdOc6oFNVX5VNR63epqXqGAfcy+7rakv
2mMHl2f0yl3pmHJPs0R7wyyB0ftka/sks8qdSIz42mXQu22NrD/EUZaiIjMyu2sgYRwTq9B3k9e3
4ZxlAG6s8R10DtB1t7Xlfhz15VaObhbkdquf6qWtdrY3Th+9F3nFRjXMG6JcOTTd0Z5cbZyZ6im7
XqbvFeC+dwevJUx/9VHGfhTyRH6UfdnssrLy62CutPY4K+EFZZZDgKONBH5bk5fZRqeN90ZORk61
JHQxVLwmCVAdP9FgDbSCBaZ36XBMtH2BHJpnt+x7gy4VFMdywN6JSHIHHSP9tLAO0CrObhP+ijhE
piYYS3j2pgMiuek7HP5wauMtfoiWgpMeGEeR31PSAkFRQZu+iiLFUbMyOKXyUb+v9ZsHY4qirVv1
kj7BWeWkc3sVxImmwoa2DlqtwP+8NolYaY69u060xb0ruSFtxjnOGFJ2+nd6HgvyuhMLwmAUgQkP
bxdVC6aLB2+K4A8gZHtJ/Z2o8sBkv6wKv3x0pyTPrVNEYXp+RRGLXz+O88C7hqgzEf2nWped8iZr
mdWaDFJ1d6CtIqPgxU9zN5yTuAo1Wu07DKfz9CUZun2OPs+QPYL9yu/U7xozwN1sDPIYzRF11PqA
K5lRRHrqB6+5aSQ/XSunfjO58kx6N3Y8Ik4V34eYETNyT8lK0NUjp+qzjYR+U6eTd4SnuHAFc5g7
u73zuDCe2zSt7XxahVQRtPBFXpGWGLf24reXdgUeZg7Jaa2U5b0YiQIzB5lj0rBjf7CKzltXAwoP
ocyENUnojTGqklFUmh+ctoC/VNjGlagUqqIAVpKiLW9pcYDZ4szQKF2NxxO5rImKDNYLUE3AmCqV
JUKWrhmbRhR5IHjnLiMOnCAtuvlttKPbOCPOshF0RDxMKNjhkMVpFHQQDG9mGRtB1kE9bSHWNBtc
IE6PjiS9W4+78Np7T30AlkD2yIrWgtNUZtlj7BXdW8fWkzMTTbBztcQPpb2onbe+2WS3s73md5y+
bLqjz1o0jC1i2jRsnV6K45yp5iGKStGFac2P9pB2jrlqq0sXUxQRN3rz3Cat/qozyXmt6vg5Kl1x
bcHCpHarArtoGpJhXOULDMuDuHL9Uj4w1VRVGEWycm8Q8ax76h8+3KVFLZbLBNpHSwQ1Hbgd0iBd
Yot5ClrabV7MxUsmJHiibIz2lFHDF5x73dhzFAI01fbj54AnIJCo28hYsQx5RtUuo/ujDicYIZvW
6ex5w9GDvc5a1R6S7Rm/Lez62PFrMB3beprvGtcjxV75RXppY+YogqB6Q88RbE3laXRCu1irxtxK
j8myZNf4StNjaQJPReflADtRT+UI7Vvh1csTvJrI3uAq48WZM4uGsPP5JWepMPjmjyBmMpcWible
wgKjO5OFobhU6z7JXPhetVTTbfRGYDlfO8gkO1+S6j5tCFmkMxbB/8n5c93I6nZ7bZtsrpmKrWrn
Em/9uRldtFecas1r3Y1eeavT0GRiSnA4jDUwewUjY0UVSZ84SoyMAJzlU5srMd7pFIgfnIT8X1oN
2vzSUTo3PS6jlnF/1ToOvB1TFWW6UHF713AlCK92Gq94S1oPi0TcEBo3lV7TJ/0/S2tQidVp03mJ
J/BKbvNYFOX0/Cf55+4Ph9yfcYL6b9Zq4QkyoTb5G3ZlqDu/u24lLVdZYerjmYyfHWq+AZnAGPhE
1hZ1L4zid6M090NmnMzc3mlWCxRN33pudCP7ZatquM2DtvfpOwK8uP/rJ/ebg/CP5+YQ6cT0TV7n
90xZqQ8NxBxjPEvZnl3JXjE6pMPfFDX8Vw+CYR77rbAwYf7+BhCWnzj0DuM5NUjQ8V9HK3aVW+9+
vpb/liT/TpKkLQ+L9f9bktx/1VSfYmj9+pmyP37+r/+h//E7/xGLX+kivsVc4CfikK/wv2Lx9j8g
buGWcokdOkSo+Vf/IqDwOf9ThjThIDKrIv5OapKQkvFvpeDXxtQ/W01xYcBg4Y8JXK0Yap31C/Wn
eKxv1BUCgVccTC9+G2EPbTrFaITcwmulOQ8tvcLVakXzSv11Zq+26915Bzf1RLuat8VoYBzNsZyP
ajW1VRyOj/5qdGtnIUN3Nb91g9/+mCOC2XWCNa5eTXLaapcj5SIu2k8L3WqmMwusftJL012kVdO2
j90LPBXvblxSIB1deVWN6chf61cXS9NslWZQwr0a+PDZBc1Q3s7KoNxqNfnR+nKkM3C5t1Vkh7U7
ugFEwP7RADQWsC2JjslqGbTwDo6riVB18YtjcRY3VoMh5U/JTbeaDrPVfihWI6LuKPxfqzkRdwHn
leK5x7XYr/bFeTUyljgaaTTkHowdN2xXu2O6Gh/z1QJprmZIoIhMLVeDZLtaJdGnaGCzMG5BKPns
VkOltVor0Y1oRnX7D2PAdolz8MTwqtzB6xhxwGCbW1C7UNl8ticYN0scnB1OToxft9Fq7ey1ZjpI
E5vg5Nb6xV8toN1qBiUquANmdg8ipbzkBPGu08Jr+01GyIbKmr64aSUdeVvDA//Y0Ab4ipiV3pMd
ghquNA43ZsVkXiK7PjSmFj0AWbWvrHxmzKaVNj2XndMwCJHpuQUQ9xr5THDIzvvPU2nm9F/XPV6y
GiNeMvjlVnH7PDZEmO7dceRUXZjMNgtjsA+d6ck3Fyyiw4x1KJ6rvILATi/XXtCUdubGtg4h9QLP
bixkixJneKFMOXuFqW/0OhYYLE3KkBW75gji4lILzlnawuC88Sq32aRFDsBOr8sU0ndNGSYK/c7g
CPLuGow8wymKoSIaWEwzGi4f0H7L7VSm9YNOU9DZdCj5tNahFBP47F3KiCEVuDemaFSV6rsy06Zt
h/fxbrYHGOQdZ8xNH1tU9KSKz28s24NJRyKdVOh+YQvX66MRZvE847z71vZUlWqm2WdBrDre1bbm
Z5JhuuMN1AK8spShMr/QH7GvMRvo+JPIt3Mfiiqe7wx4Wc92D3/+YKuBF9/M8XxxaRagI75eTzKg
J69UbTscfJASttIr+INgc5KGqrG02s5DOSOQlPIt4frbpw63GVLZmHCiKaUn1E264lnqVXrmIMaM
jiqPvY7W/kXX6XQX9bW8/fnMMoAB3g7SJ3++MAz3Pl7QPpi82ewKosS7t1aGl0WJ049inR1XdtU/
qsxC9nPYnQTp+sJ/emeIlXRP3ML5wSLKjKM9sIiEkAPmrWBLS9Onlb3//KaBRuLRgO8N/UafsVCk
7KHpBfHr2xFpGHcUNayBjefrmQmy8TJWq7W6Ky33noZ761jn0XTRGTOHbYtRwoh71zrIgQ+1762K
o8Ia0zJgeu+os+0+OzdJz5WonVtPd+YrGjyNy6q2XMZGK7cJ38gc8qodvfsG28fRLhMcb9HEHxo8
HtGlKAydN9Ee6oUg9uIwiG9iDCKUn/nbn59WOZaAGTkBejS1RVUX6ATDgzrjnZtdy77WG2VFGyD5
SIjIGOmm5/gXuAWi9bLwD2zpbx4uxMBoUN9UtpxVlZwH+FW9ph6Hhs3jYNfvVYrJrnTmwPdujK7H
ahTfJYOAU9UlhzJrf9ijf+WbmCQ6hvSV4V4mZWJoSPadszzHrXJCW0zetYPnGD+rvc1BdRtypojS
WMcu3McYz5igHnTE7AsD2SelZ/rZGVjDc92LQ8eVZqC7BLLTcj6nkx+OUxYqpGuzcqM7nZ3jrT4x
O/DqmBnR6DnJ3qnztbx2sLYzhP6NS9TlwBhLBh0c3CTUWv2ziid0e+OroQrxqklSeZUtvdpWRqkf
TcP+joJ+oML7nttkEeRDbzIqj6M3LTZeleZ9n3t2v0ulyl0xFB0BPeRKrTRnhNWF7bzRGkMgHad+
6E3LCqB7LZ9IV0yQiQSsUaid7KaHKuvlyXfzPdHUJLA5fu7r1EERaWiKzMY5BzOjPzkz5wHm6Md8
msujoLnnMLIIh8LrJVXjaNnC73HILHKn1fVbIxABpqoW13Mu3FPLFx9DNb2J9hC9Cb2koopazF6f
f3DmuMjUc79SA1ueNTbi3cVHGOp5/tiRsf6YZ82k+5KJUWo2XiB6OgwjvLcn6n0QYAda8sLJHKiY
yhaTeTo7z2DB8OZHD02pPmngjVDRvflMvmOEKxPjDqdv2hAzqiMAVEis1XWtO+eCNf+er1W7FU6k
3zGUtLajQWcr43eOGnmVgwsE3MgB2ZBfyobeT4fCcS5rTk5SfvQw18IGoS7M9OFVRNQziJq7vY+9
gWx6/x1azBvcz72Ym+hp1CW4D6DCGxvLJQINYZfWsp8iDjeBw2WI2aOKXylGprxNmWFHgup69PDo
sElgXOnaw8XF9vGUA6NiDwGcjpCDM5/GLhqRt8DeToTrsqeMtuiNpazyS4EN+8LCV5z8lnM+fScR
iRENl5Rjjbtc8btxaW4hvouzS5/kPbNrko9Jw87KXMNqsvXOcpDjeyXm4n00dPPsdOBrbHZYHF1T
johcRazkXYqhNansJoiIAEBynbL4esC9rZ+UEel0xqqFUhm/6Xde3EBuxE753NF+fuvorUeVEh5O
PkSIkVEbazTgZf21a7cW35gKPH6Nbrc24o3cBqe+PtcguU8MawGjNXZJY0sTPfvExy9Y3qhoXVRT
VZvOr7RzF3v2kZ1CvtdF3WzTiZ5hmGY19aXt9KOiEuNWL+PuaWzT8SATt3lxmrV2mLUwxKmC3cYd
qR2wZBoQAT3mJbswjK3aSdQsYFI3mkNNdDaQbZdhP58jrPi6x9MqSGZZxTdXFd5GtdGIFKyJmzaq
WqD7VPI2BhOGfswZ48r2ZiIoRKZ+HxvoIoW3vGVtW8uQMk0yNWPTApLL9U2KHLwrLUHRVJtb+6Ve
bqY0gY+Py35j9HDe7EINd0vOHi/nGM2da/BuZ8bnD02mmFWZufZmdv6ZIh71Na6tWo0zdztfOvGu
LyIJHrmJcbml1NYz5dzAeDBWW/WFO2gN23pituz3MzLhaD+bctpP4xSHylwemKW65yk1wMd6XrYn
tL13cL0EhQ4IeKjjr2aa92bHLQ8Bi1LgNOu3k5imUzroKgAbGh3pQ7lO4+aCPEFNbuRlx3lxUCMz
AvW4rbUk17c4TS8+k4RSv3J7hhEreigp4J7n5ZjF96aTNUDkejXGpAxG6qw3vqbF3BLiBvZ47ot4
xrtE6eF0ZM7gLNc2W5U8yOIyt7ezyoZw8qSB85DC9azYcN/u67B0UgKZKh6S+XuSe5ijN3Q61saB
u+EL9p57TfjDDoF3daH140PkLstWnxd1jjNGUNlgWzd4nV6bxUy3i3QuyCVakC0drEGCFGEBEfa2
caX9TUG5DjKjWr7pSu9uRgaCu1QfvlpUxu1oG8ONxyA8RG2wTtbE6Qc3kbrDe2Zc4wFrLjFblS0D
DALNmvvOKDTaNBRifIxdPGPQbi1Av1F0KrUUFT8TIshpegyGIZ2CCMsTt0pZMCm10j2tgI++1k0b
O7euFpONNk6lT9dA3beaElIvOOaitqi6NCg96lL/NMeLU20zfd30x7i6vgn8i59ubmfMYyrFPl5Z
B9NJyRtl/oOA8yMwFgyLRnyny4/LEgHvXsBZX1sEgu5lUS4vRSuKG5WU3zmAMlKojaZHUu1W21gV
1SHD4O9NWXLX15ry0x2cdc2Kum7XV+mwa3XRvrF9cbYGY75LF9G0yx7oYqaZfUs5TazQYgrzhHDR
hO5M5/XUV+Oz04/9VSPpYVmKwZN0XnTFbV41rk2Izky+kVETEKazdNqVesKtQPhroxRHQxpbR/rK
P71YsHBQ8q5fsD97L13ryrfFLKtvS0IuBMewaWks+S7jbsbK1WO1JozsNWsUrakjxcK49fTlmK6J
JLlmk+o1pZSueSW9I7nkNGuIiYEw5UoZWiLOy5qvUMymJPsZeKrW7BM+wjUHxQz1ZyyK3fOakpr+
yEyZa34K49rwI1kzVe6armrJMhwY8Xzla/JKrRksjL7X6Jgl56zWuzilGO7iNbNlrumtfM1xLWui
y16zXe2a8srWvBdP7ImDXxS6+B92WkYqrPgZEPtv1ef/C4bIxuGvRJ//XXyo/FfN5+dv/MuHZvj/
8F3C6UCBTPGHp+wPyYdkL/haQdKXKDM8iD+V2rn6Pwjm8OOuRZIetyqB438qQDb/ykYoWmk8K8kA
RuK/wbz9iV75j7Dx+nSgMNowNnR2bgLQ7q8KED7pucT/aH2hucuMw9gSmSKkz0JrurDrMmN+zjCV
dzs1m0VJJnW27e9ApGR1rXObaoyd1FbjZk5RApdn5UfYMSmBREt6agVWmhmGlXQozcHVEA+cYc2B
DE1gFv28mCF3JsWmwHWlyzwBcv34lOAaaLdFBpjRC63ZT401+ITuu6fqIm3szcSS4rdsLCYqH3bV
kCn2C7OiCE/7GwTJb9gXZDZCaIa+8lYceJH4CX59d5hD6XWnFvtLqnHwiQbEbsLWn6XdzG+IgLDp
CSY9rcofDRbT+RG4iM9TM5K+5fUgiMXT05++W/+FyP0TIPXnDwwLla+zAqNzOxCBfgcIuJkxQXdt
408dt05+I5me56fF6hukgISbNHIKDZ4kGDcMSL1+k2dU6bhY9GSdf9STmpFH3J5JxakQg8KmT6B+
WQuXJj6KbdctyfKctNRJTVtnyRvnvCy5zo8Rg1J2sxF0LCE//fWL+hWXgRjKm2xjQkHA132Ha+HX
txn/7JRqUHm/BCNy58GuUq2+lEVUL3d//UC/6p3rA4GwWtFj+OlWnNJvrsu5KBviFlP0yd6b/fVW
FlFuYWESXOGT6WbWLSNEG7YspdMFqhcGane45Kld/R0h5Fep/uczQb2Fl0m/BgOB32k+cF9m4U+Z
8zkor8UFKuesgw+Ia841T7HCOOb8u28ydbQeS4lJtMxdUQ2/vsm0cWluXbjm96JvVnWlmSU1Nmw4
l2ge/+ax1uviT19S3mcWLmqWftJ0GH399oEaBFFyut2Mz0mPVWp9GaudPDlGkqPeKeaAwVvMFKrH
2vDXH/B/+iZxAEU55j+GZ69EkF9fpNkWqgW+or5jm+098udu4Q2XyNBS3t2/fqjfiCPrR+j/ZLjC
teEbher262Nlda3nI5mNT0VHGhUmqR9VT4XRsUYFHZU/sbyd/CUSUKpTIPpiaw9JvjxnypXS3GAK
jSY2/VlU+vdZBrTHCpJhrY/IiZV68wFEloVY+NdP+j99MCvXjPED/Awd9OLvC5rO4daYMER+r4BK
8Cxazc+zH4M+a/ZrXZdObYZgDOvu7xhmv+EeebNwSsC6pehLN7DW/75sRRp5R4kl8hsxdd1YAkwB
gIEC15NJKwLdZGdbHLhMcvdjBkcxAUZs29YnGKNNxvBIqG1sQYF79Bd8ow+J3mKzcgy4FHCT/r6Y
zPv98uQJuoB7uEx8D1Tv758thcWyLSk/+5Z4KXMTdPK5W+6UM7V8qZaZk82w95VUzlkzo5SrSVWW
xc2ggtbBYuljypm/8wUssx9MVnlnuP1Z+UJEVwc98eOPBdiKJKsLZ+zYeQUcSLwJrvb/Ye9MmutE
1rz/VTrePRVAMi56c+ajWbIsl7wh5IkZkgSS4dP3L23feEuq26q4+96UQ7bqHEiSJ5/hP4QlO5V+
EyClTaPoqg9wVBzNE8nqxIRoq88yvtBdZtrndNyH+RlVA1KIDUSZhLVwC7yVuo295kFXHFyv83m/
uwyY8Z0MvAJdjom+LODgIenXO17/2EdroGFrqrUtuEbgOTFmNg7+JH+WfSuLZj8Gc7U+rYMI9aNW
oGkf+oK/mTZ4VhBBNlkWtDwzFMWZzmxqkeUltZWQFi86pUbLzbSYnmbpYcGEpfE3+CK5/Gbg5Am/
kgdhXzMgQcFouB+msOYwW7q5IAT3CmGyZV+kMV9t5VPMr68CpjbIdmSjghsRYxn13OE0rZFY111+
XXk0pI4GINpcZgjijRfjjC0o1MUIftZiZB2c5RJkY8ZhaVNP8UcXJTgTncAxDPjUtl4jy/L0+waY
q2bcaoPEbFDsbEiGLKhvN2y/fk5NEKuAPdD0RZE/4I8c4Cck2l6WyKb9/oxOdpbaixzSd0ZfFGHT
GWDw6rMGo8gXvnqWGKhcLKLlntJfq4oN0sTK+ZEc+YVpGrLyAjP6EZq/k8XmGwUg0+LHIhPcODcS
nju3R6A326WNB04tUUJc6/c4SBX1QzP4tLIOheFGBBsJz5B3SjdxzK5JXQAYC9BYEBY/ECQGB3YY
0qGMxIUFGg3fmHrWrGE764LvR70YCPmHqLID1mQNR2DD5yRoNDCFdIVwG9Gnm2kR7JaAbJGbKGh8
zNedSDQjLJwHzHNn4kIU2KtVaG6mdQFDReBbOo+f0kh0Ql/Q4/f4FMi9Hq/CWCCDW/Dkh5CzS6Eg
yyUt3D1/OY1wRoudF2cY22wDWPzL1yXqSnaKWCGInHRATybfFnUembwtoced3/Q4tft/4vXED2iu
LiGXVXixWWPGiqzgOE8jy7lGcFNbHJNTpgIM2j3WJ7UDs0VNaq0fZdTw384BcTPgJToQG0gdV7IM
pO95zxe1rCZ4ZCWJWNEJZV5phhN8qMLYjifh9+SNtNKkI/QjGHKXVcja0HCq9Ax7rr6Gk+vwgZ3q
FddHUT2aXS3yXA07NBJWxz/NEcrYalfYjwgW5bHe4XcRmsiUVXSoDyBTDn4Zp0AgB6wSPOQLsxU2
XarRULjzl2Vm+0c9SlvePq7p3TQkClMboAKAUL/C0WCocEZCEFrkt62DgQFcg2I0T5g2wGIzSuNd
1tY5721j2D4rOnxwUKu+t6bLEh1PrjGxep5Nh95b62O56kBjRQG6QCvjQ1x3idfctH0b41AW2Lk3
MdZULeFmP4i0WDp0f0fElGlWBtGsN4kbMKZIRDH6aYqiCGE2+LpOvoXbEsF24Z5xfKNTmW0Q8c2y
9Kpss9EJb4YZ7xs2T16YkBIO2A7IQ7kg7p1tbLTb2EOU2F2ZXrb0/vi3ztWjcm4QHyRU0vRklXY1
BE3chGbbcsbupp8CEOgYlnUjTwlVcJezAIuKic+KO9tEwZHFZ+dCRkwGfbAHOfGblDD0QDDHTUxc
Km1dz/fxUJiMMPPGlPAkPcje0+WQWUQHzSryLjju0LOhdKfE0p55+t3iX0ZLyk6Pqn7lwrPZGvlq
zwEwxuSAdhxn/SKRR4cN4CMcwHSsMofsADeG7TgH4MEtDmW1EB+WCAz27WwvSsLVXmqfaVg3NNxS
1KpWbWjPmxTLRrl5+VpHYHevf9chRH2zOBN2Hm18LBVRFW50VtDnPo8YFSu5iQC67dAGaZK9h1w1
MLNu5uaBmVVEe6bfIVcM/4MZ+KGts5AXuwAGx+aBd21W8Pe2rnN6cQQZrxVs3DWfTeIctJYJ9wxx
OLQcOH6ssQgVjKQNmWhq835iFMyb60WJHzoM051Q3rg5YXfXxyVg5g22Tkvw2WqmSn2w6xkQseui
UEK7FuDYRdBIXR6CVo/yq6w5Yy5VWlueAdSFYts2Mu8+58TcFWpl01bfoMSsCm85IIcvE9Pr6XaF
QGQbGeehvZTCnyRYdTC0RgYaSluPa8bkR/pGdVkC9ZNWUI1hdMWxuk+iQTvbjmekCPJz1K2wYBut
PAYSc6lNSr+qCSSYFy6VG2+kspbhOXad0fsQADT00AXtsJezcCdHjpGRXcz9o+CzJOlwHjJOsmob
rgAyVuQjqtVWhwS3m/Zy5uWAC4R5/cQEWh5g6KZi55OgrY9p4WYtB18whBf9sozg0z1Y8lvE+OIW
VHQ6MLixYEmjmx2GLsKEfpXCPBIDbuP2tF4mcYMQqTNhJXNI5Ow0w2YIqzXfZonwrTtZtrX3EaUL
+MpQyMJFdvuYifb8OENfGa6tfmisB8/y+vVpaNjVG+QsA/VxDTXAciaZQagMfNlP13lj61AGuxii
Z3lMctAXACi8qG43cdkaJkaomGlEX5y6iBqoRrLV864MhqX7Hhe+QARjxKY5ZKTZ+wNiAEnT+Vhb
lbZfBcektsrgBkCAVZZHqAWktdl3uC4MApxtG8H7Z/jm4/uL2pUYBE59yuVmCgb8P7NvRj9J4Dww
Kmoht09IDf3E/Qko9B+Rf5XS28lkUgmaFzb2OuVp0WZWhSTZxAuj8E9h/wN8LsiglJi1OVZiAgkv
dxeZ9BGIo+Z1yLzARLgaaBChJLfApCeHYqmgrpsbk1N0udLiJCVFFUJz9Pj41XPKDI2PDs9xgS02
wDfyW5P9wUY2lUNYOCtXu3gaf/DjCL0l+BPiVsOlOPKnDXZqDfQa5Nj5hEm/78nsI2gO0j2CTiIL
nmxyN2sbL5MklhURTN7pEnvVhKG8qHvf3mNdHqziBJCqIiWC2yWIKYC+bW6UvISBHkPWWpmAWFcu
Z/QUIX0znXG9HFggwJLm5Iy6aeZKVZqFfPeI8kS7ftCe3/FvbRIDFqUwaxPepd5v8UY69nFh4mTp
4YRdbd3CwdF51ySyd9RLjLoxvxInmmjDAF0FX2BZNlCd3SJsrtK20ByLg5Qml2pkaFIWhixmjYa2
CQbnB+P4pWToXTkG4MR5SN+AiXYCnQa0h/JZfmL4YlKkn+2eoK/NKfX7BPOclnXEat50LIJ4Mlfv
CHBUSG6mCH+1xyWvKTqq0WJhCTOFuYKxZ8ZTnv61EugHQbweJbYd9IeajE9s6yGo0THBsRwoPgmR
2Yo5FDFqlnpO/D8r5dB7+vUYOTAd54nybxweoy7BvPEgisbhGY29Dh1106SlnrK7dSrsJH7WUM6L
8pQxC6unM1iiQD+uoWuyWIDcpvmk1Kjz7CxtqHwOB2WRk4JP7mIK+Sjo2Cw1/To43Bh+q3DYeSXW
jzf4+JlsXuNVr/yTLdNeR3frgBF3jm9SaHM9y+qZ90AIxBUZcJckmY8V3ra8Il3dmYZXU3T8QqI9
k6g5FaVx3jHeQM0nGUENM00MK/Ls9NfpmmmdcmiOKFTwQgkhyQIDgc7ySQ+B2Y8J3FoyaxA6lNrJ
CjV/2fL35rfJStR6N1VRyHHpZFyXu82y0KSGQHWQeNo5Qpqr/fV6lANTqccK8jwPVfUEvvpKMJ1P
P+toSnN18p2wBDlVgy9nm+YLOQGjTiBnPPCqcePmup6cFB+9tOojZ7zgA2pBUju1CCBuR0vXfBdz
e27Bljo3zQqskAuUIBluPqRhnKsXrcZc1Ju+HOVAcAGEJ668yUE9DXdjl31W264pAgsJE+jRdhiB
8Bp5MeklhSfPeVj8dbkUk0v9FITxMuvj7IqufNGZA1N1i8qHyXz61NbkGn0bKe4WUEhJYvC7Io5W
BG70YUaYk+qrSTvBTyk1CwpBiKXPX5Hb6KCiQWOytyJDnyXa6UylPS6mgRTjY7BWAkCVNTmsP9KW
puhG18FkYWpmSI5EX6xMIp/Klv2R9EnKUxtqGrpgyfF/j4Eoab8hR4mhozyx6ibirk5HzXtmvIiU
iKkf2E4Bwgl8kAKxwMdKYnJwguRgvCWY8bL1T07kMOxcyog86terxyTapFaVVcewSxeGuH23G7Tu
zcZoJtM/shKxmC2JlvXU3NrePDcdC7KaittnmMhCTg7KDeWJajmV10FQIjezLkxuj0nWzON9gFZe
f47GGUnvCEE9xLzH0PLID1CC04ROQOstHxN7KCPGx6JrTCbqYmJBnJl+VY1zmZa8pR3CwgQpEv4x
2PZ0rtxqH6faVIG/CosqWc1Ft+tsIEq8ZYvRRopWKl5PR6gE7SiSbHb/lDUNjzR3RnPpI6BDRpEY
zDJo3CNs45XXoaQ5wi+uCzsKTp4JWAOP0cINuezhrIJ6zvuVyUAGEuFFtLOp0JdfkQMnbJPo1k5p
duX7vbV/0zOK6AnGgoFO6P/NOgBxkGjCxmb6MieDqTN1ZlV4h1hYvlXxpsftk0f6/le+bXfSpooo
Tz3TznMjEqfXLchFNtiKDMHwxQ8mM735tTUqhLw4uv7TrwKTTI4rzMCI0dSbzqqbpXLVdCe+5F5i
4hOMMgGsaiZYE7ve/66f3cC/9o8dWschytZuiI/U36dSyKn11VSV4sss6pFCZsyM7M/Wx0KX1xAJ
GTyj92vQEjTGxvMRhhx11UW4CQwudTddCDPZiCl5Tez5FZl/zz4alZoSoQn9njOBOf7ET+9f/t+e
CkANgP6xYyM+AQDc/PtfUNWzwo0wnUL/ZYBQynVwQJmykMOVEur9r/rbngMqjq89lgAxfdXobb+b
NArhFxKolzhDU3I5JUtUTE/OGppXJEhSKNj/cHNvRyjY4mA+4LrQK+iwu2/NyxhigxWnf/8ikZ/j
0wdwoevdmBPZH1IX9Z1ll8Tk+yQTCz9/r9zQVrdEOxTa3r/3t8vM1NT3zSyDManvANB6vcxTM8wa
kpT4TE+C0nHJMrpUQHxNOf/+N71dZYQybe5W2CHfRnPszRiwJDGMBJDFz8DVwvJ6kJU5oPKCSu2E
aIDJGt//wtfqIEwJURqh7cyQ12fCR/vo9a0NBUoH0bSoz0hgmX6yEokJcwRFYO6gtrpqBukMNDSL
t4A+Mk7G9y/gp4z2X99AUi0M5m3IBuBbuHX39RVQJRqkT9h8hma4AIhmlrWWe7oeWVwcf6UtGuoX
Zx7WTiZ+/26KW9ggU17UwYDu03n6tTh14ZsWD63/hbe4xYWBamGtooYjoccE6Segd7AiVLUh0hKt
w8k3h6UGggn1Nkts452NrZDpvyKiRfPImWAbIeJe0qLbRyTz7nDOGS1H664tLZNb9bo3aZelXDSZ
kQHpzHEeyJzcJuyFOeKlVJLLCn816HtSe6JmWbomaSqi4WfG5zomWcZltSCS2H06sf5RWig6k66e
tWmywEQtL95f/r9tuNBDRz+AyRS7uNC83dojlUVm2evyjDunIGdNJbDDdoeAm8kAfres3/9K87a8
euCEWnyEmNEg448ozps9zqBsGbo+mp7jNDA9xhGNvPLaeHeV1o3d21zBxqvikSJqdhKTFFpVba7m
/ct4e+cCHyObyGn0IHnn3vonoYwP08Mdsueypf15AWt2qD+65eSqK7cf/oEv9TaCCJKzUNApCkTE
vNJ/s8kDx05hgvT9Z93JYn3CL9tsi6KQJrN6/77cN680nx6FWDTgXsnkTQj7zbTQWE5WVaPdj4h2
IYSR0L4c0kNKG5VKNy8mTgfEiNeaP0IaNuzL2RfxE6mwryI8uemvt5eUPGZ+LycooPQRVs8k6nlK
hZLh0wZgri0y09aaLdMGiIag5SXUEEXZw2XNdOTRMCS5Oav0OYvwZzWTIkcDyqSqcsDhdWcLjZkF
2lhrp971+4vwZr1ZAxzqhM176oV4eb5dA99Ph7gOkLQYa3TpSu6XUQWqGROk+6f3v0q82c/mmRK8
AgAXAcci9hivA9jUSnqqjpc8osX+87tGOIs3pe5Mqj8S6glBv2bvFSAdVqFBDIjN/fsnpREEzikQ
bBbX90LTz6QWlEQ6t+4TOgoWsFlrxfZNZiivwu0tJ9ybRwqmPZrzlMc5CDbKkt+DP6ZFZohkoSrN
u7NGeCGjONPW5oGvfsG3WD+n4+Gv1oR26IAOO8vPzJMsHLKWaRNqAn+7Q1jUNJZ/j9B4I9m7BTMP
zr0E3z4+cHHqiRbI+0savX58yB4DhHchrtmwz4ThWr5e0o47AJ4qk6+VFuGfhWpQ/XcZj56CMpIe
Pf5sOMB0iaHU5FWyk17SnGq3rJ50mtv6p8AaQ9NUABNdgB/iMdd9TKhf+7tq7tG2ySLtnvK4uK8Z
tX3V0uvlJlBWtmyZ5QS32k/ay8zO+2tOpGylWs+QI7f6QnxamSPri0RBRYdqhazujq5h+WSt1kBx
UM3ZtO1jdedxKpUHr7LEdbgovRvk0u2ZiVdPYH29i6pymRIUcqCd15YTI7wB/SpQEyAg5xQOzbh2
trMTUoWPLufzi8wQXtwkKshoYeBsf3SLpnmcQjE+5bgmg4OyLbQSLPp2z+UY998qS6oPgdf3pEXJ
eCrmsTgwJlgkkHmGy6CP49zajF6tLypUnYYJMucmQj7o0xgFGANEyYgK86Tax7UAK0v6aWHZYFne
1g7se1Rf7C/uMvSfnXD1PmajjzXYHKDxFfY5tLUlv3x/R7wO1mwIxsoEM59UwcOM4y2cBlHqMuz8
tPnG80J+002ach9ULULrgbKDj+9/2esX+teXhQDlzDFPDvc2I0lWj9ROxc03LFxqMEKz/Qiy2u03
dV1ea09gJjjjV3rPiDAs/yEf+9vO/3mbYHUY2RDE38ImRh8htdJT9Teg7hSuopIlgFThAHx7/yZ/
ftL/P4Z/3qUHH4q8L3Y4kN+idIzom6vByqA01PLOiJ++r3iiOfluzqrwAfJK8pD3iSVhxfux3Akt
8+qocx/mWjUA+wKsF9wqeMAXjdWFHzlvEVKgrzg81TXJizs0NcaEg+Pd27pofqBiGF01tGfvNWzM
T3FBnQo7zrGRiCzTW1Eb5pQV1gHdm5JZnDPFNNZUvHwrWqyTi25UByf17Rd7HsR25fn9Qy70BoTH
kpg0gDSIdcE9zn2bEjhW2M9etKzf0OFi8bNcZEe0h6vTvM4veIhUz8KK593opgw9OmUFJw9R5Gb3
/pPxTXR79WQwmzFVHWBAgGOwuF9HPweJcsYHWfgtRcAGPHajSnTZMIPc9UxJhp326vkU1gOw/dyS
NdOetj4hThFfaxlolPnC1LpdnRRcNiLxzCcSBD9z+ulbVVrX+dKEV4tYjo2oxSM90Oq2tXhom4DB
2LJdh5mxS9H2yTaUcfhA2oiW5uTlP5agyG9EiOJ9Saf4lCNUfYvhM5LpbdKPX5YqGz/asGnurQZA
NVwRZzoId5hQGFV5+giGOiu2WYfEA7oMDkYgQ8oIICy6gkEIZ+IHqDOwRbPF++TQ1U6wnTBiFu8v
rlm7t2uLJzblfkA1G75lx6O/yXjNDpNvXe75N1Yniic4ncsCEb+x0TMxGrLvf+Mbv0l2VWjAmJQ4
jiuA4L01Q3OgkyIDIovvCH95F7TNkGJNxsW6pFFZHBhEDER6P1XfpLCrpzydhyuUF+x7S8fi8P61
/PQ6fn37pJqETzdycYRy3oIB1VT7uEU0zfd0ZsBA3Y6EbatWaH1djWFJZ7slHY66hX84+PQKd6jX
I30HHHZHnyTG8KtFOX6n2iD8Mx9gq9H6pYXeWH12XQZ5f+qEmG+CMUvPKdKSHhYLsTuBOXeQSEil
XQNOdyL4evWKJg/cMXkoysG6jgMH3SVaGdZV0KNuv2CZguch/gIoD3F6ozucl1c1Y14ySlFDAKm6
CjIQ6j/McBl6PvnowOzJRfoPgzs356yuhNqoELiMYS05q7Gp7O9EnKNpFoKoQ8oX7bjDEFRVuu3B
PlxPeIL2yHFLXLBZvxbqXhRO6mgHqQvYv83/hEcw/PByF8HnXqNW90875d+8+NQJIK4BzPF83oZk
4TIJLeep/B7Bi0dVGOuEL6A8DO2aR0ZNFX5be+O43FhfFixZ8e8INJpi72+Sf7dhIwNB5uiLYo/e
wOv4A1Kqr/s1rL4ncDVHfFF5IAGOEBVU7mA42CgmP3aqGQ8LCot7GSfzcxYpLdknq/P4Dxfzb17Y
yDO9ZUIHWMu3iN21HjHQmMviexrawQcE5PoHJBktXAdIMjgXx5ux6oYL6TX1uZqFcz00IfOlsBrm
uzzMIgDJzaSvEKUXP0DOd/4m6vLywz9c5d9ShjAA7+rzioOZpqh8s2QaAdM67rzxO13vLv1ofInR
dXI9uPu9rTFh1iUzJchy0S5Sfvsjg1wOaTdBv+YowrZ/8uMqvbLDqfzoKm9kQsIpcFCFqljutAi3
sHOs3/vt/9Q1Hhf5/b//38u3Om+wbKBI+Tr8VSkDMHRM0fy/q2vcfJ/+6/RSyz7L1fd/83/+JlyE
9h80KOBc00BxyVh/62tAtvCNA3RkAy2hr2Kzpf8l++v/QX8PXGxMM8DzfEOS+M228Nw/kMfg1yFb
kP4xTv5P2Bav00ja9IYnCgqbUMJV0N54/Qp7VjCnXYQfN6IG2RZQGkaDQfr0l0W5+3Vs/FUG53VS
/vtLYvgmFGn4wr99NQc4pxKo/XoaS5gTc9hj/BQaL5vSG/bvf9XrXvCvr2JARbfIozX6tyZhWydz
V6RiPc2wnRBWQDSMHC4hfST8GdbIqXaUdQST423iaGn/4ev/tpyMIriIOETrmYf2tsR3qzXyDeLq
RCx5dOvwE3iB3ft3+DrO8eHmK+haYKLIcyPUvX5iCuwMyYnTMVmdHmnIPPWx025H1wnB13bf3/8y
DqpXedDPrwMTFvleQEcBCR824l8nByLtvABYWg9TG6chDL7w22hj+mCln9QXlfY+esnU1Rsv7QYb
anNb1MhHxqva1KWq1a5Hkx9QZUoelxVReR4nFLe2utUxdmccqUiDgWRoNm7nyGlTZ/EGeqB7dota
fHGNjzUTxh+NF1HrqsF2nxaDkMMuc6x3pdWIm6wb453ISrEb0a57WopEXeUBPnoUKqHKdhg71Y9Q
J9JPOUYFm7hW4j5JcVryKbwfjOMDRnOob8HtSW9GjUB7WiPc10ZjB6DW71CMWOH9Run1WMCcFqg+
kBA9tLn3NVije477GtmUqL6Q9vw51UiDxXUR7C2fz6xhGe5KuXbHsvPBdjTOzu+L6TvCit0ZEeVb
uQTWDjaoYppej/upnYKbeRblNsZM58JNxVNoOclFkcFg73oUrXKtvwv8jx9nICy7xUEie4279HEI
vGo7Rii4xTrdhS1+ofOU6NNK12Nf2HN23eCGjH8PndpomS791A7KPaK9w7JNmX/G5wEoDnZvpGGP
XaiRxYW4QXaTh1cSlLR92eAY6xyaWangI2Wv9Skrtbpt4NGXNLtn9xHqgb5EsWM8UZ7D3UexAtOE
zs8uk7pT1y3coL2LggB+iTFbpAZg1LWG7jo1Dug6/LVQ/7bxRirxq9PdjBVU7o7PY253qKrZi3Nl
rWH6mGfdum/y1tkkBgqSdSB9jHt0fF4B8F4lSabu5YqQb636qyRexHO3RsMj6tvlqbMy59pAgE+0
c5DdXwOMCZEROza1eM5KhRJbCWPzUIRiPlGjxvekdMjR0V65XlOrvcOjcOf243LNzF1221hW9oEO
T/fcBgbqmQfAEp3ZB+cUe+NlnpiG4poF5Bf9ARQn4g0J2hOIs6Sfi7HMzvxvn2adXkBX63aznO7l
Un7EJBX/OCDNR69u9CVdmBLmt+6pmNPp3kom5+iK3D5RD1enpR6QUKWxeLm0Nsm4nULUJkOPXHY0
3Aej/2vfi6RbXnoLen3FS3Ol08K6HNLAPYo5RhoOPAk5NFYPhzLpwl1no8dNUSVa3hfLAj2I+iMQ
uGy5MPy256gcsFOJ0viI39l0ORdYdYeo6YD0sbJjr2Ed12WN4IYHUdbDBgdMVxlvRFBNF6ubOVcz
I91DUiDFg2hwsa1LjmcsHV5EIj7Fzrrs6f3aDznIsZOrxeeQ5wpuMv0AoMjbOCErLfL1AiECzJ8S
EMArqi27ZKL11oFb2AZrAfquk/dFl1S7plu/5SnNUoDC5UK/KtXnBDuLvWPZ98hfHoa5xdvHQnu2
xV/zuJZ8bIrV00dFnQ+qpJ/Q8IWfdAAoJ156DduuBSW073HIlKl49H2JBolTquaMj2R/N1pSvBC3
o3NeT4g/OBmNc2Zy+wzMAChAT643SVViOiwSuXxsSdxBZPnr2Zlj9Ixc/1m1U7/Bw9pCVyRpURVP
3B3T46s0wq2YA2BTa5vyPU1p9lS109z0hmBLIx/TE6hjidNs00hdeCqydutqoatZWhHmdOX3ZI6L
7dr1+3B0vRdIlvJLMQp9S2Ozjje440SIZS7BbY7rzhW1VnUOahd5IMQ3d+20Tn9ihiTodxjHFDsu
lmVLot/MGxSyih8xaDdTkduPMOC9e2x6AlS0ABk6FaY/G+w1xDGkI7sHkw/3eg7mbzjCWbdU1EDM
IKKXKiye0PluTnAsW9Duqhq3jjd728IjelRRVyH4GHoI++eIewvG/7c1AojAVewACEf4lQl+Clcl
5rl3iV+cI9SkgFLNDs5Heb1XJNrbUC/5yS09d+8EcXYacxSXQGT4J0xW/NuAed8ps9L0c+Tv6zRf
jtWSsfy0Ij7SaKp3MK+iA4tUPTJ1xpAZ3GmF/GDpfvBw7gumuv40LKX3GVBNdhOoYP3UN4Lmbc5s
sAADdjM6cjgg+crOW8Li5JUY21QBm4zD8wfeNe4m6RRQ3jTpz5yP01kXgpjRzW0YXA5OvbgIYVf9
+Cuv+L8k/x+SfMpWU4X970n+uaryBnvWv+b3v/+nf2nohX+YOQQ4FGbj6NcZobzfOX7s/EGWwLQH
amfskraTP/0rxyf9Z6iIoyDMLi7CGHL8zvFF8EcMGwSHbDN0pzD4j0T1KDPeJnGUm9jwYCQCLoER
o0ny/gL/yIOczofTZxdzhy4Yui6tD/sFYzDZhbglLLPj7bwRWQZZdvgPGudvdEl05KMG06MfcFL0
lZNt1FbBxcoLmOwr3TL9GWx7vkdrqPaOThEu1n0JKPVThzuUv9USbgREmIohgXZ7jdg0iPxNlfgj
Z1Ntr8jKtWNwFUM0JAmc1HpenXXwNk3RxnsEuYUCWlvMVCVTi4UsUy20JyKr+0LcCb/+lJgaohjf
sdWm2ZMZDNZ2ASDiQzcC7nUVM7MFO18H1xO1AjFzfOjxCz2EzMPwZ6i0DVScHsYHWRTL/Qxk40al
Ll1S9NKafTi3wLeKaE79TePbKYLphXyofIm6WDoxo1nb5ZROQXzhSpVfolx6RP6E2Jy1eXvwG1TF
3D7D82qY3NLZzT7OZd4Qup+qGDGRHFroB8fFnTrOPNLGRd767RLvEGoQd6NbqLNuF7Ibx73LgrXf
4cwa7q0F2Y4ZfMCdCK3qRjTTg28D6vOrCg9OOYfZV1z35NFjkLhVgDovnbrGZi+Yuwet0EXdjAA0
rvux924AtQmubVzHK3vad27b3iTwC38UOogPuvTQVPTzaJuqkDZKEH/1E/Q2yACTbWBlkOR6/oP1
2KcYzULTPWu2svIv9EQ2HOIL+6FQvXggu5gvhQynO6g33b0ssy+FC07Hb4Nph+7qJTnhsvPxRNsE
uOiiKCSte5o49YdKlTWmEVV/44oy2w6syDaJy3sFzOXGmstxm/PGfkSnAghA7843C62onZx9gjoz
uZ0FSG9n6yR9hCRFG5WjA4+wommpPZqiQPFJSudS0GS+WOyRIdg83aajV92HuoF6hCJj/BDmvryP
XE/jIpEUCQoY63rjWbiCFBJR1hKbweNqjc2D7bKjw2AcrjhVvEsoDhuphHdA/bq/bmexPmOl4ed7
axiyC6/IHOaQZcX5JbS36yDUHdG+Tg9WN17Si+4v7Cy4BljZoSoYcDJ2bVSAzp2RLm4APG969uBu
trHDHRMDr16HJwtRVXpqDxGKfYckvPQ0hl4gY9BxGou7TKhba6ienEXFu7jyHpDvrfZNJL/2MgzP
ddE+LQKFMAivn+uQTpKBrizbOncvfbhOW0TLLqvlm5UiENQ6gzTaB5+8MUbKbImTk5y0dT1FcbxP
RplC8/KeCYb9rSvr+WBhLEPSmfrnBWm4Jw/KEH7YYQ/bR2FFhrwQfLWLENXjDd5tz1hPdvsxrNWx
QkYR7eiLdcivhnrINt2AtCUqf03C8AidhA1yNvUOO5R6P00yP5RTMW891IQfokRU9zLyU05OlnlB
2Pwcx8F8D2lmPTYc1TsJ0IZMbw6uPaWx7RPTWS1eUu6gaE73kzc8jRCQTxb8pZvJc7KGF6ztvclG
Pc0Cc7LrHKTl75ZkEvXV1Po3tYq+tF3r74NgjR8LRM4OntuU0IPz5G4hf7pFqeel8STZOrXPZs2d
l0BqHzqVsofPPaXy0a4zuVOyci/TqkHF3vXZ0nZaQcH1KiSSs+puIexuspl4V0F4ahmHLJ/XMWaa
lhCf9cgezJd5+QyEGaPJmtrpQ6eQfINSgddMU99CXPKYqMTVKO9SP6F1LZEVP0rXo7qsfG1jjFe0
Z1lqaDh5M1S7Vjbxw1CEPySsmG3qYtw2ZVGFLn/kICCFiTVYkKBhFLD18nqc0Z4fffxyZB5YBwft
hkPkDjUkW7z1CO5ywoTtKauW3vFgijTDRQ1/a+RssbqvpQVuC4JZMdogbCcXiW0VtWiCQio6lSMe
Alezp4L7mQP7g1AUK5tyYuth9qD9P3snVxfZWi/9ZkBF9cvA7s+3ztilWJlYSehhQSzDhw4HenS2
gc9ftHQ+LrolsQ4DPYj0lHTDeclFeptVY/UBs2ARbpS2wmNWQvnYxuuUPcvI6/fa9eqTk6fZS0RX
Ld7g600RlC6Dd5UK5dDx8CSOEutEE17LiPdDaM3sdF5RNiK0k+d59gQjyZ2uB933zDHczja9avTn
V4bI6FfhZDxvvHkdP9mJ6F46ZefPnMmId071eI3oVn2baD/+QXU/0lCrEvEAdEV/QrZivant8Mxg
B6enWgTffGhcOUWk6EbofhqBphitcJgy55pouwV47y67pVLGoSthFQEcZdHTqBf/CneH6ptVIApw
UY8us+1A5tN9QlfoiXMk3kusgw4jLmEW/gkQRLYIlTHUUfk8fy0ZT3kEoxR1trLRd3OIbjiqhZl1
lxcBUAoXJNkzvuvlDfNryjqdDF64deN6RbW3K7/9D3tnst02kmbhV+kXgA+ACAyx5TyIFEUNlrzB
kWUb8zzj6fuDMrPKdmbbXfuqRaVPykpKJID4h3u/K5syvhY9iYsslUzQ65m3J/MpBRYYcLMWeVPe
TqUg7K/ua3dcmDWZPAirlX4qENq+WP3Yf/XcoPzkokvaZFqkqoXmK1/hPRq1Q2VE3SWzeN4sBP7V
N6mP9S1KK8YnghjfHWzhoto5Wl98Uv6Quctx8tp9YTQC+G0YlaQPOGn0Eae3lAs3F801ot+lHRhE
CSmvSPbcc8QCtqZejLiQgOTzk6s1zj/9xVONJxll6PGwMjrN2raJDK+eKvQtWVDOMiP1B16qK8Gp
CWZnBGF0hDTFJlvZvikPRtDYK7vALzt2bQ2JjwvOSYoJT3kl1yWzq6Udmc3aCogsXxh1cWe0dbOq
GS7eoCuE6eSAm1oNTlTsa0ciwUrZIL/EVdSQt+EjG1piocmf4xF07bohXhKZV1ROX20KqBPuLjb9
pv0ZWaZ6dIIsfc39Ot+IgGXfike8h0ugi7Gh9CrmiWjRze9DtlUnNUnnU2dVya4ICqT3pm9NLKjE
KD6zRQuOjWeIJwUqLly4qRjIlqhoF7PczHdEG/LHeGpjFxd7MF4x15bdcmCo8NqpjuDZzCo+Abhv
7iwF/28ZDab+0mIV9Na+3rdcS3rdLlDkGl9UiQJ6zebK1w7Qs7xnkFnZIyxEuwbkEAzHlkEPaHbE
Z6upqkmcg7m1j/z4ok9t+FxmzhnkAhDptFt2rrYG1Ug+09goRC9KP7cQy1a+AnyzQhNh3hJfqqFn
851tCQOtYNneyc/KmUybEJTCf8rk6JBshTEXErAmjHFp1KFONq/vn+vGnNa9OXmMRRPArNJqVlMh
kk2r6+0NghuyEar0axCZbbVE9ux8ZQNfYTYGrjrbBKtHdqzeZ1vmHvouHXQYn+Y0QwtlewrMId77
lFlQNj0LPFlY+ZFk/COjLwXjxGwBvx0MmRYkPFpEf8pJXvqYeBhQQ0sPtnpoafQHXntTEYtEkEls
u0dGv2rp69SI+FMOQCe0epNVZYtVVpXog0w/fq5x9OPeZm4DBze0oHYWhWmvCRabjrFmFIfelsYN
v2FyY8owfPMmmE/IExjhFyXeGiWyfZng98Rw8bFgEcyswMT85ovSuSAiJF9KD6s/FGf/7ZJ/0yVD
FDHFr7rky9csq2maXrMfafN/fuNfmzDJ8sp0keu7jnJnjsm/OmVX/wBqCZuFCZNFsTwxv++U+VeI
zmfNDesqi63PX52y+sAWDAM/6zWhEEL9R+yxP7Yn/9Y9zPsjCSkLHhEFz2xlmRc833XKSSpqBK/6
uLNmU9yqNcB5rqykF2cT17NaK4yWYpmmTMA2PSgUxZlTVXvpIk/aTCXD4GUA3Foxrm8Si3A5y9YQ
lPvtqlJvBRCM294GzUx6pb6SIUYnPOtM2skmrEFiGPR8k52YM4izNrS1g6OoWZgBIOd1FQXTFlBN
/lTVY3UYozI4G6D91yS7kB5mEm6IGtpBma/gZUBpSMt7P66GbKeXinxnfB/O6xQJMtJig+gU7DLC
JsikUPGKss1btUG2C50p/KoZhv/Wk9l7GvieZ2vMo3alNCVvEEuA8DaQp7cLBg41Hky8t6AzeutC
pFVy7ISKbnHMN6eur7Wt4UUTAc4e5ue86YY1bqSY6bofdUuLN2U5cNNSx9tzOGRKy6IKj/yPxBKP
bsXbzPyVBpp8MP2Q2UxsMwcLo2mW/tpUvPMylMahn1R6aTRho9CYCM6ZEuL4Wre6DTyXgCmAGtmB
JWxBKz95S7LcnA3aARCqFDsnzgFfX4+O3WOjZ1ETLWn1P8J+a27aXD7XqIPvDSaT7tZFG8XYTYv8
YpGyaNlmVSuehoQIIwao7jYtfNqPbvK8ExsMVjNCJw45z6YT5tT66tg0cfQGnnUQCHi/1WRcrWVq
XJ3uQrJbtgJWWm6lr19ky0ASnYkpzoZWty8GKTuPFefgLeYBa8k4Y427CQ90OmcgBk26BYMP4Ddh
SK7g4txZOBNOTDc/hjAeVozMY3gn7bjJAEnfj61VrsFkprteJ4aJbo6Uuyi6em2p3+L5dYCqy37v
E+scR8Jdp7Lvl0Gr5ytvAk8PEDX3dpHyrE1rp/E31fdvhqe0TS4l/QIkduPKRe4v6gHZNiIPaNWJ
EmsSWvsVkF+5ArRzl3O1wdZWRzYWAaVzaa+0oH6eUlK6pgHkaWDakE1Hl5+yDqyl31KPGQCCWDcG
2rNEerunvCuvVlIUpxGJ9wExdDkjYsd1ZQzdMpFVcMZ6wXXDZUv0gE1KE+nzBDCCppxbVC9eFnZr
gdm0hivlFABlP5S5v7VlOvrGo+slQ7hhtdoLzmpk7Xa7ivrAD4CpAx6yoXRoym3vTTO2+nurBgAm
F1YZB8aTIbkW1roVhUc0p85d4wZe8HGQU4rK2yAOZkMUGOvMhEx0Xh8kP4to86MSNFiAS4yqW84k
GnaCBglAzyxLsmjf5yYBEUk+Rfw2EcOzbAv1t+ruuxAeyX3D3oqiAvV8JM6xQEb5EsdNNWWrqYsz
h57RQmg5FjbUzo55CU+2NvT9F0Sc9JeMJEI+Hy1PuTwx3tJ8jcgCMT6HA78+th/HXyVR5rrrMhXk
B+zGxpUvbY7M6c2JFUf+C++RartFQt7nAQmhQJCXeXFDC5PZHnWTnlsaUzrM2N5DFrew3fWS8hHx
J+mU3FjG8Mcq/r8n9e9OasPSOTr/73n2KawJdiDaqwi/H2nDO5y/76+RtvvB0JF0IUX8g/bJl/49
0sZANR/Q1r9OaMEf/zqR9Q/cu44xJwpxljuW+5/oU3BG/DS7RjSC8Bh/J+4JxMc/O2JCKNVWXNTx
PKeaTo4fTxvNrJnmcU67K6sJ9F1TWuSF4YvyOZxKli+47WfGu8zHRxo2nBS0JiYY8dhmjqOMMa+W
sWcOlyqU8Yq5NXjeIq4mIM9R2EL+CJ2R06YuzLWAt3uCKqLv+CmJsR4DOcTnDrrJVyfC37gsw3Da
VAGHIYwmYV9Ljdatirxh6/b9cJkcft6CVmXrdNI75NbAnW8jYoWTLy386X1WvAqVMSXROYizVhP7
sR0jAy+C1LJil/D8b6t7w5ta+hSGIsZi1HTX+dL5wrc3vXI082medIbrtPUHRqlxoFkvga5GwOwo
A5vgmGP+dQVjg7LoL6XptMCFfLf30Q5oAclYMVna8D10e0MIXFpKur9UdzcM7RudRzP7/L0h57/p
w/hyngeOymxrlzoQaQ0SJRGIc1SoZ9Q8Jgz8ncJlCmAbRH8sUtvT6Usxan9Op9G/7Rw0NzmnNHxh
4maLhYH86Hlqh0aDTtQPa0IGnG1rT/Dv4ZEhOK/erKjszgRI6vUy1n2xS2xh3E0h2JLe87rnKrlj
95Js0yrVT0btJltXbYoKD/eyS+zyWKX9ppRlcSkDJn9WU6D0bOZDFhWJd9cxcnmMSdZ81gNCj52E
lF1htTnRirH1dd5rXt0aDnaphpIENk1tgswIkUso8RJRxEDqCSBRO2x/mXsTUuAlO9MwkmuQRPEd
CHzEp6B9aOf7kvKttw91nu0HNT44WdUxjQB19tnKDe+axoGzGoQI97Fvp2u9J2PI0ZN6XRcyJdw6
TB7zzs4WpWYEWwQI6s32Y7Y1lVdFF2Jiyle/wxyxHIpRP6vRJaeyiQwNGLPNd416pt9VdQGFriyn
J2EmD5FWmC+27Rf04DJ+Czl1wWVwUyH1kRsv8eQevU+3sEviyhiRfp1ZaK/TAIddcVaNiy7wm1fI
NOtogvRgBOSwxUV/7GRg3SZkIG9EN8FlYJOZ7ypfxvsca+nJyx3jZQDUdDacrEdv1jd7AJnJnhZY
LVuZ1w91m6PzB9O/i9GeH/tgHM4J5KQdEXrWXUGQKVKdIqIJD6IXPlGg5UMrjm0+JRj0s+IcTzJ5
K/zG9uZAAecQVmK6lFbT3aQNtXAaEk25AHnuXMcI7MkClQOPFTGEJ5dh8J2awKgtem6JXYJ3WlvM
OVBzDSpuW7etb9imhB+HWgf2JcaeYVPchSdQeOVDG7c9qb1kcZMflMEHCNVLDvLrqers5gjsTmnr
oXWig04ApLkx0iC9WLry9gUcgm0z6awtQGhvqrKzvlldRVHIUPDjEJkx0wRtTyZFum8s75ToOYmF
Lft+3A/D2sj8vamK42jNifFKLNDWtV/QIaMyiLNkp5MNxB6rYIljEFFDsA51cKAPq2mwy89EpLRH
vexDvGZjCJpc9ndRbpVncPfjLqfUvYPIOj63cMhZBRkd4/XQu0UE02J0Go0luqd0xX2CxJ+J/K5P
GFoVMmLqnLZ5/FiEVbLlY+du0fpyQ/hI8UUwOd5ObjrUi8EjqxI5AKMezJUXxwA6ytB7JHDJZDjg
1pb5DeGI0hYEdbRcyiPGU9N4KIBLnQIvvVBzqrOZm/6z6XL/T5YCPCFGojv0MdRP8Pv1k2pidabE
Me/AeyD2MOpR3QBMTZixDLcJZPmEwQvXSks20mqSKk2XXt8M+5BMw0ORRwRCuDYqrlZkp7Yk5sMR
PGqyJDtqtkXubymNexsmmbnUG42JZGnjfox6Brq95lZYteoo2tVjXX6OWeYNehQfOEvYmpS5iRyI
yMaktpJtyazjwYCWBNykcc5mMyKvAB1CIzTG5WMNi+I8kNZ66upCey3yljhow+ivSZiT3cDd49xk
fT9+GbUc0kvsl9Yuy6z+oPlpt/Vqozt3TSUOZmJmGzcsy6fesurLYI0eyLJu2opwCO442YoXW7X5
ZxeZ9LcxjJtkYTcIk5Tyv/TxEGHemhRypmKDWbrFjUa+IW11s9TyOVFBabW2dwl3pMOsmRoUqWuw
yDCxibKxgrGRBLJ88tqsWSOpz/eulbJytuwoRuxnlFTeXfmRWbdtr6nK08/C991txgrh1JLOfuzA
JS6SYar2gXJ3JLyZyWI0Od8WiWySc4Oh9zZy0/oUG2OzbsF9Hspca05eQ5xWJGO2OonTobLK2o94
RG3CgVRXL2upkSVbi769g9Pj3kzgib7qomXboVqQywvFe3xM+kZ7CALLfilRqWwHCmf8C7UGlJSH
dsHYnzZwjaU2v3ViJIqhjuuwzcjWit1kNIivhxzuNPn7NdGHgoG3xniRMIElGg/3NYZ7vtFD8Srb
Oj9pfmbdu/6cVqAP4qZvlOQxOJqXsZx0hErZaf4ADyUxk9upQRHFkmylotI8tW4TMdnLAcgERFnn
DPkeHbfp1vRYyaZkW7XV7CgjJ9MmKtbmcExi5KpaLgqiN/T6ziGD6q0JoM4sWPtNKxT26t6wooJm
sjaJWa6MB8uLAgkSt5AXZrH0c3jQ1V3iZ0TKBRyyvS5uYJyyRkSup59wK54AwQwH1ZguEcRa+TVo
WTcuAJgSR96UDuP2CFAeweUAGMf6Qsp1cYkBku2iwDR3g7AybPshc2Va/2nrGZXzkVrAfBiYPSCj
R//wzU219iXNXWvjxcUz6dgszyN1JyDKYBLPdXaY1Cn1zuSRx6aliYIDdF0NvwQbhCWWIDh2hAVO
byE7cbLbUPIdzJYo3ZzjDSqOz6Upa5LVYusCcSveGCGHdQvPBp+Oi4ppJVAdRtBfZHsWfluu6rJ6
yvQqve36TuLen3S55bzLNp3EP5k02rjRQsPZmXni3jqGM3AqOOELBZpdLzVkCASnebu2iDxSl2PF
vtmojHiPrhXwHvEvF9zF+FUrOeA3dfSc8rWrx3Wsxf3VrpgFkyvY7219zG6buOy5T4RdcXEo5wuF
b7CWwKpYafNYwQtFMT1QqcL9NPX+vtMT/1GP8+RRmtSA0q8nuUTOQHZ53KjjFNtUK+wS97pTsFTw
9Yi87zjnBFu4nbcP266aVoMvokPUEJmMhtUIMaT5ZMampenXX0XKQljBOWhGw8XKWLo3LLZiQt8Q
sRG0V97ZWi1OUlbjWZWVsQKv6y8bvxwOQdZPa5/C/xnHxDGS9oNv08q2JnvikLFaIuQhjR3jUwje
YFGNCaIyz1aUZKlN+HNn7glKmd1BgViVzD/W0MZeq2D8HDranVuQo6MCkiKTySC1tgz1Zd5k/VYX
2FtjC1kfLcIxTAzSziP/kY9FsApz5RKM53uApIe5OrztZChOtSVfjDkcbegI3sCxlqzi2K2WRZrw
xqCJZQQ20mtD68ILRbgbMUxMClp3E/jZeHDD7hbDm/mEVR6rH2Qfxjc2YUJEOgCZBHhI8hK5L6hS
mkUu063jktkyhZF4GTVz2MIqA1ytXJhwlnNLIPA8/8jiU8bl98rcZw0/yHtIEZvuCs0bD5ZZ6yfG
feGqQ0xD8knFMYcNYh8WjrsZ64ZsTLIs2Wm1aBZztNPgNDjZ42i8tXR+ucgl735iPGWXRYVKoXDq
xXdd6z+4CmZrwvejWkanUFAEI19w9Tgo5sbxu1Ft4MkxCVs33EdpTVunDY53qNDfY2RsY/te6ln5
VlBLZRzZDMF+/eL0t397cVxGuC9cIPZEBPz44lOYVfY4FSGizbx6m3Ce32B6DW7dWMXXX7/UPHL+
6fcECEFPM3e/f8dghCW70iFIeanCLMlDNFxMpRlk2q+/fp15wP63F5KOxMk1k5Ltn70gcT6OsooZ
rhH7PG5wasm93Q7mOsnC5oIkMVY3ncLtzoeevhYOWVU8VfzgVvOIuV/kXsBP9+sf6e8fMYZILOMO
43162p9hUq3O7Kyhy9iXA5NUUHlkSEU9HTQSjNFY6X5QvQ1tx+dsVN4fJt//zo9+Mz9C2kiG7y/m
R/vsS/iavX4/O/rze/6aHckPuBNnB+ucBSMc7p0/R0eu+4HgKLQ2rFjeZY186S81pPHBsZSjw1q1
DPm+yPnXRMn54PCF+dv+FFH+JxMlOesqf7jO2RQZ/BTzksnEQfMzL6pFlxdOwaDtPTENnNRJ8mpF
HjFzeA1YvQQcC91irMcJbpzW9dTQpnFjg/g6YY+CaWsYQAU8Pey+OK2R3k4kaH5SejTmCx8iIION
VktXQ+6xrcym7FNqeWKP2cu8JWPOJgyY7vE0GaS8LeMohSVXKyitoe3eO1WcXCsu6Fu9e03ziu0o
EsKnhojCF5YKRNVMXZJNnNPF8FonTToswJGOE9siKJOrQWWMWwVBD/G6sMv4c8C+Fq18lTIXG80K
oC7IOQIdS3ouD3DOaY4e5sgiulCurMp05TrJXXDBFaUUdaobiW2pAgYJAyPsGxFhDFkjTQhJ2M2Y
wiwpL/K3oi6Kl7zRp3Nbj/qyFUl99FXdv7lpl73IJuSgRLYCSbmPy7uxiPxXk0oOWJWZL1ISAZEi
FEsbjcRyCN0emvWQXywA0kQKu0NZLaBVO1vG8fHZFWCoZUKvXozNaqzzveP0rb8oEQRSylcLWzLf
MEPnYpQ1RVIk0rehTgyEN6l7IYKl2INybO5p2msMgazcZD+KHSRAg0eqNq+KGt9ZRePUHjk/Q28/
1UZ56MCRg1ryLYXHwyqdG1dPTY4VbUyewOC2963EhRC1Rj8t2rgznkMn9p4brRj2Rc/CJWNudNNP
5MqBoLJBDo5y2Q/edDP5RvsRxj1eEgtn0k0PR+sYuG73DawEEGUERVqMoVoGFBFZsi5KBQ8661UJ
T9VwuhPCxQptuM0hXr4Hr9UD2ZN+mGI1wT1Vf4qihJqnp1orCEQS/iVzVWbsOH/Ca1DE4qPppyHz
DotXg0DDoJH4u01bBvJomFBiCS/Ogx2iR/qPkURCs+nKXT8akNWoDqjpo+FFy/zqIPRUfe2r3qkA
uqcYug3Ru+GaYZO6IvGdwJ00QEmfMefZl0AS7rDoXIiwCwUX/E3CtFTIU4nY9PUpXSmroa7F2vDA
5xg/osoLLs4Q1afaGIODU5mdWht5X94QsSRXmj36KRVHlD+4gkWWXwF4X2klXzdykEElRXY+b0SL
c4TxJ4RinHKXPw+kdsgIW6BSkrdnwKlJMmoX6vwjzwxcKItBdWNkX2vY73pyAxB6AANtEj/NLKqn
9PG6SfdYIHViPARWEO3K3r4YboQ4STrTkmkeUmNZqfsh4e7BM9ImLx62pIWRAOddOa1UTDULM19m
aW3dtwBSisUYspdrgDQSqRnqZ4mQ8qaxSJiVJdV9nddkw0LKX8P3xXwlWi5F7perV7OunS1iyePw
Lky020aPLg40PBSL2E5a/V5OdZ9SLTks4s6mUWq7vq2eZBLgLIpdJtDDrIUUiCKhVNunfNZJprNi
Mpm1k9T34x16VBNmOspKGix/7451ctdXorom/R8KTBLThUrWTsEHiXl8kc6KTYN1dRpxf8xaTh1R
ZxcdCrha+1ZoJbxjdJ/kar3YsxLUQhIaRciVAXEvWPzX/Gdm3WiJgjSAcLf3ZlWpMetLURnUtyGS
UzVrT2ly1Bq2onaKJsPb+fPTGrfkx2xWrXqzfjUev1Q1pqqJ99Br9COwQqSuAHf0jV4Hj8O7DhZB
rOuMKGORyJKFkqxRdl+BziuSDpMnBH63dh9FlwaBLWGVwwJqrDMrb1M9Zx/HxDMdHHiks0RX7+Nu
Zb7rdtuhcHdOQHDiOMt62z8Uvmh9y9CoD5Woj80sAx6V221haciVUTPwWYC5QRio4uDAIFOG/HrF
9BIMdX1SQy83NgsBJvryaPNp3+h+ZS70d1HyUOZbfF24yNA0LZsxn87g2dEx1zmzT3cWN5fjqK5i
qmLCFoA03MWzDNpW1RcnZ+VOk2UcJ9zqLJx7N10W1mDMj9kSPbXL5ffgEC+4gsdDMM4svJ5mCbZv
++OZwQybks4Ado7yYalZEh23Cu+sijkHOWX0qeib0cwi8q7SJL3vEs+7s2YJuJzF4BbD5ZXgYyK6
jb3kLBlPBu81qBGRm7Oc3JyF5eEsMbdnsTn04XTZCEbrsxAdghFPfk3/SHgFHs5Zrh5EbJyVzU9q
xs5bj4js6mrKWbJ3GDdinNQGW2ryza697Dz163qWxfeNRCFfIXI884zRbqImREFfBum8dw7wF80C
eyz5gl4Y0T0Y1+BNvivxVV4TIxS3Vy7C5AwTPrlElseaZBbxh7OcH9DcxSGidzUL2/fpLPpPXAGO
vp2NAL3xickvSihDi+/T2S5gzcaBJpfMxd7dBDwOZ2dBh+vJIEpjM747D2hUtsZsRtAQ8R+suh/J
kg6Hvd1wRJI3Ye+1BNbHf31DX/8/IYzIKWcqyv+9Z70G+Zev/7Ovk9fsy/fF8p/f+JciyvhAu2XO
wVfKfvf6/KtaJnIRrMbMHpw9RXMZ/VetbH7gOyi67X8zBf7cvkr+cxLP2buAyvpP6uQ/+H/fN55I
l+fAR7aukmIdf8iPPW5ZsXhMFWMacEeg7MeALJSYMDFycBSRQqb13KfdXIMUONva4jnxLW2v98ys
85YZRUquzKqoZXqnSK25JK3+ZHngDcGhQbPMZe+u2GmKfWU4yVIyhwH2z8zCrZ1zMfscUJpfoqGH
Zi/Sk90nJ5QzWwbOHrQ5i0URiJpF0pHr0FXht1Zvw3PK+7icSdfIPPKS5yDoRJ5M/SLUp2Ou9AtQ
EFBvVf+KjXGOtoXNLVn6VU34rWZdt0rJwFs7uXt2xLAlIqcAV599Q7t86ql4vMEKEB21KPvjE1mR
FxmNR93nb1WRRokcvqLWylc5c0OriRGrGG9Y9p7Lsd7kiZfwqAvER5TTu7By7QVKVM6q2psoPFmF
NeI57pJXR59Ay/v9Va/i0/wONKiNIMkn36ICen7tN9FGJOw/RIq5uCX8keFV9+CL/upmg02Ok434
OlFvKK3U1ghmouJ4nDMe9hM+t6XWQybWQZBLKzwQCmkyoxwebKS0fSGfAxEf/CF5rcroNZ+ss4N1
hOwSBO+SX2hmO+XNeJEJn9Uomk2pCgwA8j3skcEWQN1Z2RktzJw3ygwYonoW6C7kVsE6jFWzpJ3K
j02B7gVAJO9lkL7is2BFgEcDoxRu8Pm1CJAc10xfL32tXxoTe0wwHQ3XT5fA049kxRDZGQffBGzv
tWWEpzgejqjzyGHJFWDCkN8wl+PT5IECJWYDB5QSpAzXvBApvRGiPDndEGFwyMfpqZIloUfW8JDq
1moYs55YIkIlvJweuOvJ0TKHNzefjp3pk9MUVOE5LkEaDfpntxS3Cuf5kiN4M5rNbsLJtCsHYgPY
uYRhQTRFJXZ+ymek6ZCg46ZDAYS+wM5HEMz9HCshDHFQTD/XpMg1i9JM2dzV+lPmG29K9A2VBLrs
xk8OVPsPZdU+yCEBZ89mR7cRb7fp8CA8hpNxyCYmMWfnHAYtWtSQ6Kj5fSec4kx5+0wIcLSxQVkV
oCM3tI4PSIxwnwxs53th07JU444cSppJYzgXplZ8ijx0jGAKxlWled2dsLnsksH3lmMpmfypptuV
ztixWbG6PWFp7n7oNOy8wZisy6lIbzOtGNkSJN0hDcp6aWqJeGuM+tPI6XZjuHExYwrysJQrSpAC
pn9aEtlBJt2r5+TIpf3CpDOOZJk9wa98SgcNFdYka/wuqRkuaUrPMos/VWLslvFAmRYgKyJke1U0
Y7Uu5YDVqrJJ4FqEQ4UM+R0D6JTnRAsuGeqQda/Jp5wYShp9y1p3rfU6ZGP1lmVmy10ZBWv0AwtK
wWhRTMpGfJy2K3PMvYvR4NzxMy7/KTLfcugijIdTZgcdQVSDSdKEk/O5zXk47cRlWGI3WQ2mdG+l
7rSEC3DRjbHz7Gj2uWULsfe66pvWV0dp/w7c+7N+Bho7rBCXicosxsHz8eNTnOEhzs4+zneyAwwk
2Fzi3R/O9LGnyTN+BxrnUPpxtsKrKQ40uOHIh9yf6SSI7VoCB51sB0aVOBIjZtE4M94ED/TvDtPL
H+fQ91CZn2eD/F4ogdGIm8iC58HRj79X7ziDiLwi35lN/Kpm1ML8OI6MnsS4miJ3z5/0za9f8290
mfk1IaIB54W4xz9/fE1fZEDNKRLRv1nB2qq7B4xJyVIDut1rjDnm3zdJpmNV83T79UsL1NY/v7MC
hTNrHwTPxt/ocEXs91M0utmuBmGyinIGGqTMEbFX08XkJJcQ3vrW10OHE67rDhHrHzTH2bz8Yw8N
18fPpmPrg/bAG7VTKiWCvq3Wptsfe7v1Fq6NSDZmQVHm0Smzq01qddch9Z90K0hXLOfPBOqRUZeT
n2WxCHvx4bEvpcvj4de/6T9cQox8cbdRiyL3+hmuaCahSnNTZrvArDcy1y+6mi7pVJW/eUetf3pH
JWEhlFbsEKzZtf39AkH1hjvwRa5VTJF7JKuX0QjlWkcEjmhREbzlQlb3jfQu6caL0+jpXeBzhsrJ
/1Z2PJfnUgWgN8lf5nD0tdpDb9U+aMo+00BvYcc2C6sI06XvB/a2HMzh2bfMcZv6ZkFLCZas1av6
msXD01Bx7LO1kocmdDE02k1+lFn4zQvZTeODnTNA3Hw7aMS1kO3h+u0G8DaHdyF2wQh4j0HB0icp
GyjCAFwVVrPZThcUVmJhmvy3gUl8qizg445BjfXrD+wfnjCk6s7QI2b0JnG3P76Pk6PlJb7YbDf1
qI8oJwaebBZeDjDKYvfr16LC/ttdgGsedDXrAGWZ89e/W/pUDDAdNCrZzoq7K4iWQ5r/7oH5jq37
se5VUNpMBsf8P26Fn14jDAAyJ7qe7XLVFZs6HMyl9CaWPOZbOMHDJBTvEJtypzTzTLxGsHay5KAN
3kcEHp9dG7OMmaLscpNI7IDvccgqnk7FmJ4Q1n+b7F6sHS+Md6xgQXtbol+0+lTfJKG97tziEUb2
nF/l+nu0OAA25qxU8OcQgBQURLMCkCgwL22ZJzQL3Qy/WRmXIKy6UzfEYJl8snzsiALVQCrMyHOZ
oXlednpzzTOTTa+YfsPclf9wx/6JI+Q5jDTU/PFDycwChsqYZjsjoVHo2FUtw6algtdifueAdyCk
3Folo3tOLaTTjG90XI7pbQMm2vVidFI2lMDem0AKkG+OFUF/7qNCrFw20ou4s89eS4hQ61nnAAcG
s2qeREUOf96JxifCfd6mWl8gFb0fBNUhFiN0OtqwjQP9aaQQWxSk0m5F0m8hvFx9y8ZSWs3Oq4IH
X21DNFaajPAkEypjWtOTQj74G9D4P9wknBnz//Cp0L399B71fglpsO+yXe9mK0qcYeH0/DgSJ4VX
+L/5RKCN/f0+cTmFeawR9+H+7Z4sJXY6EzrtrjLrDNBJna9cLzp4nFTK4POZci7JCZEgbAYeU6Q9
P6MEP9kxBWCbewypMzhbYdoxlsNXAUkNViKpW5/rGBBT594mJIyRGUa1P2Rwy0VRvzHeuw4J5hbo
hIv5MvNF/IqEiioV82Y0of5o4QwNubmkXF13ZEpsQE2c39vLSQ5iFVr8RVXFB1tr+A6c5ZvCawHV
kpe1H9zh8t4EeRnE8b6J80PW9g9hQyPpznOmqaTVs6b+oWp8namrWijRPUBfuJRaeGCxjvvSaVeM
ngmx4g8aPjIGuPMFWbTdxpBVvZ5vo3qwzrnTPxAZQgNhxRr3U6Etk5JqSfei01CCyXEK/naFPp+R
7MzK9sobdHhvFRK4vuUNjpLwhJM4XaqBUlwm8jkKumsPE30pcmvXZekBxtNhIt9rUfncwE2THGiK
txjjM9QRHRcmd4fdN6fEsD4FdZ8dYsM6d3WH7bIi+YnGCAFUiJ6zyo+ImM5JI5/NKvzdeWz/w+1N
rYMMG5AJV9TPzMpkFKiJJJ4RFLtvWd1da51zj/El7R239Vx/vbfaJN8SKqeo9N7v+Qz2OnsWgp6j
/2XvzJbjRtIs/SrzAkhz7I6xsbkAArExuFOkqBuYJIrYd8AB+NPPF+rM6qw26ynr+7qrJSkxyYDj
9/Of8x2+jODADm5UQRF1sJNXHAWul7SPWM81cbDO2xFAicEFDQNymKJzAgVKf9JjEtx2A5AqnfJe
nHQWXGivZMr3SWQZnDHFtL0qm3FLDDZbJJHPMLenEuIDkzXgAov3YWa3/EJSxmy/mF8mxQk6WNPT
ILmSBnN1S27+yXHn/ADfZI3zAZhcTwFknS0vdKFjFzUNjSi5/fRGnFlDNz1RX1scy5ziU14iXDLn
F9tbH67T/OT/9X799yb6X2yiLdu7vt//e4Xtrh2m7H/tvpft9E/r6D+/8E+FLfD+cD2XAA4am4vN
x2Sq/3MfTcThD+HQVMS0KX9vpP9TYwv+QAYBz+Ng8xBM3UyHf2ls7h/cyxHE+DL4t8I2/yc6m+P/
860Cbc2/OljAERLBAAb0XzHy8KS60Vt966IJEaX6kFNFPIEgtARZ+fGW4jRi9jWvDzZmeOFDhln9
bnA1BtCXm8dRdcYl4XuPN6T5fUo3Gzg2DXokZYYe7Pks+8XfYZnwbtq5MZ57kg00wqYw4HJpUuRb
e88MHuuXggcC7awFPWd2PcvZsSBDPo5byJ9HjXLfU2UWqMQ+FH2AoM7XIJ2kPAjZrUeU/0zLBnfg
PnlcdH9Pdnzn83MMnbozj/3Y2dwxQBT6QIRowcC8zEmQpf3H7JpYtooOEK4aCpbPzXaLazuNF+IH
qxI/M8PLgUqORpwUBVqL0PrgXt2uTWodjMZt3gIox/jkCd7piiX2OtwP5ebERlpiULcme1/5tWSD
QZrfrj3+/tqEcIeOQXuoDI7bOOdPfoqRvzZNfexKK4hQo5Jw6Tp1RHO7H7ZAkOksdVyzriGTiNLk
iI7WUuHabE8M90plWAmeVCObE/82MwNCa3b9FIh6iafEPwT1fOwcXo0J1ttwg/oYOXYqdlYiDkZe
gBLLtlcs6lukpuu/BO663TTbCXPTnLLhMzwIaPOPmtpae10BTpJDuEHu575rrXGrfRyEVbd3dd/s
MEAZrKp9P+xd7xgkwZkFkIhkib8h14kB8CVvWfiSgBvbjmrceV33lgMXgcLF7WSRD32BC6BPoynV
jiU7m4fVdImEGNuONaNDFIKbiSvTwzp7+LZh+seBWXzr1s656Q152pqkjvBv9bt5HCBdVOkhs2dY
1X3X76rKiMuif2lH71Wu+lJYix+mynP2BgvP2BQ6O/hd/Z0Wkm9FPzkHmk+HaAEVGUOdM849LV4O
LmIKCAN3x2fiyngLvYWPhBzSx6AtoPVd6xGtFN21pBRAScjezkjBMdLNqSfF+21ztAlybrxZjfIH
K/kV/Uh2cZEXpH8b3txaN/ATKSyOcvo3d37aOceMPunYIY8QiYr/rTSHr8Y4wSL1SdB6vByJbm79
AaafE7PSZj9X1LQV28UX5s30FtRJvbflD/wR4rymPnv/zjNe6FBnmpqJ/Oz8Ks+falXKqBk9ERao
aYcuD4YX0ayEeFkEPmlArbtx1LcQjas9u+YltpLM2+sSKKoLtD5uViyck2WIh9wbdCx0WcckY7KI
rm9rl0026V+/8E4mppAIOKI6WlZKrEBZN6MhmIwIG37BSctPEZgOyDvA0l4aLDuXDFEoXF6no1uI
L1vikKUxTPo9Va/3U9b5vFA1RChdNs+lYW/YY2dxNqdxcbEpeMzli1HCK+jkgr+zZqavMNPYGx5a
vtX54sN05R80eMvTIUFg6w59+UcOSw96k6xOqvfx6UgF11vz8+z06LJTrVD4bPG5JpncreB4zp0i
zFV407PAH4j12oNBAPjMGdwneuJ7+u9sDAFEekK9VN7OcVa2+n3wc56qJwA6D4k5s7Bg1S+K3KSs
1vhVO3rbVwPazuRf8oV/fvSbw+JtW9g4TbOnSmGIagI2uy2BUZH5tgxNJ//et+kCekc/E+mljIF6
rrDifo61ZZ4iLtRbbOWttRvwtkci9YbbzfL3c219D/pr9BIDJ0kInAEJdYcgKIKYQgDQi2ZxWJ3+
l4KLQjH4lty5A2YdUZnmOZEVIevKUjHGElwbU9ntABfKY2aL+7ayvnneeCmo4T2N7voql9EP/dyb
IuY87zSLvHkJAgXgYVjAJIGSyIgAK0qpI4qYX+jsvvGdabjrpHXOaQFhLmqr24opCHvzQ4Ufg6Kb
TEY4Tj4pzBWI72hKrp7bgwOvfJe4WxH3y1RdtgpmvrNSJeXaSXAkX4rzPgNdJIMX1jJ4VBr2zx6c
RGpA+v0kK7BXkr+x0foFS0f+QMfzpTB5Ca1GsoblAmqSrEa1H1BzQ1G74OzoIPCmPr+BPnVKB0ww
StkIyxPELkiUYsc613uvyvXrkszzkaX/Rzvj/kLnydBjJkbsZjX2aYPV1a9VcE+VwQMrH3BULM34
xpfbrqcBY3IRz6hBaQuNqgxWdu1ztg1QeU9mZrzNJLPJba0fdt4RyKnm+SSVHjhrclZQSeIdOX/z
c0aM5pAanHKLNMD1Xnk8srLsA7KDS5nsYu+tqrOj1enMQ+oXbwslK3Bv5QsNOzdjiVeqM9JP2+h8
ynqqZG/QV84l1zP3butjt3dqcZadsNiP8CYH9AQ63hu4TNFlYjc/YP000xcnnxJybSmovaA5rtgt
MayvxKba5XVKFOsMKla8sYBMxqevlvcseQIc5T7unetDBgHaHe1jb9EUbkZ+B9rtiz0vje2V4bYN
CBsopy2nN6KFxgJSsjRK3CfbqX0Pn5vC6tlgh1CjH0RFiw4EgI/bFPwR6FGDHob/uJn/e7z+F+O1
yWCJNfK/H69P7fJPY/WfX/DXWE3OlwGCLfQ/WTyZtj2HpOC1lwImJoP3f47U9h9IdzT5OdAwrw5P
hvu/RmrxB7WhmEYh0EuuTHzV//0/P9f/nf4il1LhZW7G//Lf/74aYEX9z/KHuK4GHK4PNsRy0Je/
xfS/yYRQkSfV+Lk8i75eb4yCY3kprfKJ9Ej5AVVZn5bfqCm/unKby98EKgbYd3SQEaeQPxoPoHqA
VUEoUg+OPSWvpcafctNfuVbZlBfpiY4RwFNJg4Ep6n9TsEAhxHBx/NfNnZbHeehYRAwbzIwz+Kbq
Q115Wqqf5Wu2tgWcr9/ArUle4VvNlcM1Yb1iOZmf1JXRVfzGdXm/0V0Aqr0PzADVrwawV8qO4a4I
VvU2sTx7gk0GAIxAZPI5XalgrF5uywqcx5WXV7zrKz3MAXv8BuqfmWwbs0/DtkGMBal7VR9W/6Hz
FGjbdaP4rHDT9Vb7A+phMDjbp18bxmPbFIsKfVr57pRhUSzyG29GRArU2dLazsXKirKIBI4X0FrL
nH3XbM5J6iZj7KokA2Nhp2tky1oexiuiNAxqr3rezCy7x/IGiozE5zFfmBJTHcgzwq86iBZ5e6dr
rid1lmq6rBv6pjhDQBaFrYnAHWYlNr1d47TBB0SVFSoD6RsBgkXBUgzIHVhJ2Z/npCziYjTRVQFd
eig5NMINkBF+Q1AbXqedvHMwnOJcU/78pPy6P9JkSvzUECM22gTgRpDXVYv273XPPQkwFrIS5Jm1
8sMJKu5mRtdU96ZPo3soUw0FhXUpIGnXV1+xPmyhNzuThBPa8vLI9EYcM0n9AN+kl1B+Xi9FjHgK
UT27MpzWHLaY7TEqO8uataHIx+k8wcRnlZat6YOcus+RPwXY+qT7fGdI2MFLWlZOaC+amSB39PSz
GfDNHRMGApJ2a3FSdtPHOtgK+9Q1HqE8llwP3kLtHJA/dx8Y9kALik3uxGwDnMNrbi737BnS4rUX
ZbKqR941RN5ikxa76UBOM3+CDZE91BZ2/OqD365FWCSrh5yf7eo0mTFehB5Iot8Jz6+Tu3TsA+5Y
rcVsNKn3hbIEDISm9SWV/B3JFeJR6WdnXLn8NfQrRJNJGPSYNGa3N1qQYsA7vUix8TzD2iv3I6Bx
Hm97iK6Z/i6lPMVvoEoRcmhjGkLrqJ/MZF9kkL8Nf7Jiyq9oFkrtmqybeWOhWN22wvRZQztPwmEK
WYR70fQERpsY4GCI5roV7/m584bu6lA55CQbOfAJdJpe3BnIQh7D+GxH8AiDfV7o6WwRRY+5Rvgn
CKjLZbZ1vlv6ujz0LoTGsK11f+ON/Xy2irl+2kwGyDCHBX8gjTc9GcH4qDMezJLmei3tL6Yxh14l
yw85tM6uYIoO27wYX4zZqu6qZfWjsQGqlSP2Pw8OEXm4aRgMgxEFlBzzSjIIxatYUkkA00FFmMsH
22leA2eoolTzYBP5OxZT+kRQPIvr1iwY3xroablQboiBWh4H7dXsdmjuA9G4vAjbznYC/OfJbx0d
o0Wog7QK68nrrii6imLejWH75LtOHXsuyiia3jjfuhgt434FLk5QVr/ZleN89WtExKzElLp2Gebe
efJfCAnMN93iVTCB0pEzBZ8dw1DuJsZPockd8+Sn+l6UJNvzJi0etOJsLFMclq12nONsBMVlMSlh
i9MxXfeJpedoamDeLEB9ojQv+7uayO3BH+orrcz6jhREeDDN1X5NatS+oJ/iegQfxGPYZI8LDvA4
YUjC85xW/LQtm+1phIsw+JnnGy8RaStwmPk6rVGGr/mSA/y8L6iv/VDCNWLVlBonrSViITtUcMef
98xC9VfstPIhm1IAgSm//q8FqUXLnY07t1ybe1MxM29VKl7YVFWf4+ZM70CLnGefSMxj32cpgaBe
7KsOlJvSk4S04jC9wfkvY1oAKg7dLJ+fc8duzzIb7e/2yEfatvvlgguhuZVmNx5XwzXvx9Etr3Pe
zFO1bM/sPakPqA0zv+OWjbUUt/GFgHJyFJkLWqEYQcI7kiOzSu/NYCyOeWLkD0Y5+5KVjfTBYdrp
zi4mvP7JlOmzqLpsX5N5uMutKvmSNeA0w7pzMYT8rsrShsovlirH42gl/ciGaP1Rs0fC0tHpF1vZ
8P2SwoeWXuUwhvx+/NKnC7IZDLkLjL9r2ZcnwCy5ffbEjsd8tlJl0YlVcClbeny+3jZlb13f0e+l
0WszyknSkIOpP/JGX78T4IfqnjlE1WYPIM2yUMUBKUxHBZ/KM16mx2nexgKDuW1O01fRexji6NZa
zFJ83Qywrcd29Yf8zcHM2uC6bb2ZN1EpZHGv20xZYWPPdTybXg8hSq113IlVf8hJeXFSbvi4h5wj
OGM/rsJhAI6QZtt8WET9skBUOuTlksZ8SJMTv8pqB+qgerSvUQi3IbeeGt2u94Y8+j30/Xs+/hfz
sW3jpPz/zccvv0jZ/N3Z+edX/DUgX8ddIp8B6UDf9+3ruPsP3Zkp2bZwbjPc/ebg/WNIBv3uYARF
DAayIxycLf8Yki33D2m7MOocwaL9mp/6nwzJpvNbWP7bopvNoOtgOaXc0BRsdqzrFP23KRlMgaHo
YBGnpbeGN2U4fjhWFNavvFe0afRxZiCTrqzYn/xF3o5jp756quifuxYVWQzjeabZDUQpsWGnnY3T
ltheclBUPj/M+MS/z/61csdrRX90ZMLg47oEfh8a393sR8fJS6u+JolMH/T7IK07jHmi/TJWvQWg
wSh1ax9QQYF8yQ6SFvOlWjSDUxmoqQYfz1jn7LVOha/CbhmG/gsF7hPvGr+pK/OMvuPh2LYArcZ+
xrG4zyrH6s6TA5kGeagpIQ6Gq4ULPs5ZXppnv92sV2djSmE5iquL+cNJVuhvlr+5J5gxLt0mJRaE
4iXZDGNWLBRL1e+y1m2/F00iP1KvIECkrXEd+3jI4NfgyRz9XDyzq+McmvgWxkPJDvRGChsG50wH
xU1C76CKlsl3x72ibkfFHFoba822IOuP12YlggnFvLEnmkpWiX4l3fdNwRyTdpod8zF/5lKA2oP5
/ba3mvaIpPpatDlS/bQAu6gDZPrlPzqK0+yNAZOTZIM54cv1tnWGm2yZ57cxxT8/VxyP9Zohr6sA
wST1fk7kSbDCL+8a5E2EUIbdzj6la/m6KjYGG3LUmXvdjxRFKLYJIj9rMCkINUZ9mPmRYg5pQ9en
XWX0AfBJqzlYQfCkdP4K7fCz5Ty/0WPLjaMESpT1flTP03tbj+datc2xnPJu5+f2btU1jCYwZjdd
J0wgKfohS+s25Gr32gkj382D0cYwa355OemV2tPJwxK0XgiqxQDhcN32I6iX21weHOWY4UqDiAUT
cQedeY1SE7XYgUd6AeI73ErQ/TETjGDIyXO6j7QbzgYwaT328keOTnSolZv/gC+8ntdh28hnucYT
b/JriUH6K7GT9t41pmd3ymFw11t1YCLNQypj82NDbP4aOPRCu91cAzYLfSDUcJ04F7L9MFjBPq1d
gvaZERyUt/xq3RLyS4bBOOHsCFl457TwrPkPrl9tpNyGEH46cKkT9bhrW1IoiDlb5GoDnV5wnwQn
CFHXWl9MtxHhUFFGXRFw0w21WyObcHcy3qCACIAxa3HOejzWUB3yT3t2h2/UrkSFiVGgXJxrqWWP
6D9vgqpNVXLV8iaeePSqngJobeAS9pBxFVVmLkKzBGozFEpDQMbCSfWKmBl61eI/V07ZPbB/q6Ea
JVhrERW9PctaGSdcpEaKY+biZfRq3qTC1OkhL1qLpX861BH+Y/42PlilBqI1/aTc0Y5EotQDZkeA
NIqPRRoosn+0U20fPZxkEROg2c7zlDdHpD2AE4eJjxZNU5sn1qjnu6XaZ6S60+wBQ9AymnR7b53n
7HMrRhjKkuAdepoAo3WH6WJ8J9S/8FLPHCjnpqrFTdYENcZx2UVZb1gHYeEC7Uv2zoTIDn7Wckqs
WBwosjdi11Y03nY6DUXX23ESaOAvKW1pltRfaeQIXv28g3tUGBQjlW+WzkVI9r9lA8Vd0Oidu4IW
1t1QWcVNY+QfwJmGXW51+Ws9FFUbep2b3+IUUNBFZ81FmqXXQ18nX/rKKiUgFzu4dE7Vns1gwq9q
qwuzZveE2GI8l87of7dqN9+lJUVtug6I5cwpGJFwWS0rTtpm3W/VBlsnAeg1JdO4S6dpuqvGrMVI
mzf71hDbYbg+tZgKvcdaK3uf9KCKjL5iu4OOCgImj/NtPC6myK4zIkHTXmoZ4mtsHhd7e29mrBKO
qoOfgwWOZHUyKmJLW1FINH31NqrmyOoZMWmpk1OZclfOpm2Hk9lN2OQcJy6MybiBeZntpZrNXSM0
m9R2zcMtlek+cUzOA7nd5Yss77Uh1O1G1zs2l9nHJbJaXH0KHi3fmuPJsVhgBc5KosuSUVBcCffm
cGDow+llT7fwyskTURCM3T3gkzjRLTuBeGMrNbhhai5Ps2QnUcq2jOEzIHrObYBbfD0YWw/AHoRb
1MJoDX0vqH9uXatiQewymk06TEGMcDOuSRFQWmiNL0FesAQkhLXrr2UE49SfIJOl4WB0n2vvf6lz
v+Wiv8x7MXasXLZAR4bDlThrVnRtXONno+w/VKlvqymZb0ya+NiEQAyHIt7cY40TFyCRbdyIDaJJ
PomTxu15NOiWDvvumt2kdTySCA6hIfl3nkvkYKsuOe9675vW6B0N1t04K6dvVluWN26XsA7duJYm
9rJhhivMC5+B8TDmThYtZfk5e1WwXzv9Le34U0sdcJYVG6SrBDgaINeCo78MwMh15sLybRoeuNYm
UabMkYoGqXi5s9z0RPremu5nF/S/iB5X+8plYFCr81YP8LnrcuxfK8kfpQcHtRzu3OcwO3iNRuIf
APmAoo9L9kBXVfEYWG13EtLSF1USu1j88ttcJ4J7L08Xp5R6o0CSF8ZkX4lfTaRSiraLlWzH7OXV
D6vBw1RjFz/NbNj3hfIh2gRGs8fXU19wiLEW3kCpEB39MWYJODUM3NC8+B6WrCzZdPbydRSWfiht
loq8Ta8r18yf14YfWMe3r6ayeOexL6fbaWnkS++7fK0ttufhWv5brUuEfyZ9nNHpHwBsF+8s/Z5d
z1uitkrvHKsdj/YsUzYKWdGhyif8oLM8c74Ebkne0vUIX08ydnTiWWy//ZTftFq2ne7rjbY7xcIl
bS3qBdbG3W38nkOrM9t7RY/PkWs6LJ/Vld+WcgTCLtafRZdM97T1GEWsVKaORTfZ927tKQSlAtwM
C/VJhazBiS5Amrjai/hEiPqpl4GL0iRGEXFqGowYVmdFxAq5EQ+2dK4PasrvFJd4G27+4B26znR5
ZBqMtMdhDLj9zxav+S21n4mfzJE/iQvNDcXXEQvIjybtz9WSJRpfNWu2PrU/2IW4z42XWz9N2vJY
BlM5UoYGyGYy3cBtwrzMwCLDzVp/Cth0lBHM47Nehv6UcHjeQqqFLNZ4D3S43IC8m/yd4nWwHvES
kU9UnvI/EAAB+1mjfx9Mbv6GO8G5NeFM7UAWVrGbY2jqWvhHu6H36xiKY/s02A4XvI0fxd1aWhLb
U0KXkz91cwqlXrKJVuu43ZP7qw4pFDHaYJYJSAwA6Y7vC++qZxwKcAf1AUNi/sZpVr7xipu/IiSJ
57KYuN8Xfn4S7sLEm/TeuW8UJZk59mb2N+SwXlMLbetGGcRbA50NZ3ywPBAZUdcYBkoACQ2EbVav
4N7QALudp4AsazEOj5Nepzch9fzh4u07guUCAlwU0z0lAsOX1nYpsPfHtph2NlDgsnZh3jJdYcgc
prolGEqo8SUFIR5E3JMo/tRBZ2PEqFDpEdx4Hm4C6dR1DL7X+7IkUntf09LIgd7KlTerJG7Ngziw
vd0Gmm9jp3S8O49EKs0zC5aJ1p+fK93AFhmzxritmjV/T2q32Q+JpG2y1mt1opZBXMPmqQwdh2K9
ELmkpqNjBSbJP3pca45XgnPPS81sjDQ3/2jqhk6izCeBM+n0ZmgYSatGAZGbalW/YJfD0yt860DO
trwU7djvWWFkuzbtq6gzdDWG7tC5+8VslsfKcYdh52rU0AK7XKwKc75AmpiJCheAxnz0YauzE9oR
/GJo79c0W90d/RXIFZCDfM9iWKi7LNjoRJxny+rGD8bNXJISLf1+cZ7B+XjlyDG2QYMYxmMRZLQD
LsWm9E21OgaeoMKMK901AzHdjHOUFASS/OjZx4ke+DdLXpMyekk7/ziUPIs/Ak8mO2EQcL4QUEco
4yM8FKQP0mXnWewuYEn4wAozClUvCnTCcQa+/LT2E3cBYuow/bxspyZKO/pl6E4Dn8ndPNn5paP8
PUqs2f+skUd/CppVdIiMMrEhr7uXsQyS/J0w5RzVTkDbCs8jxn2t3R0ea/mrlV169OaaEdycMjY5
CDCvUJYFSV1O5xjIOTKzNervgsH6Ztk6Uofcj6HWiUPLH3vWVj/BpMy7r9nq1E/LYrpnyEBLZNVO
t3Mzkz2+mdV2nJZ4aGFeMx305Qg3jvXoMBTtnUNp987me/wCng+X47oGkYZNEKe86xjO+y1erQGO
XeWfWDMg13Nxf5rSPNgPpbC+u1QkHqnbZXNVcjJVV0ePD4X9kKe22g2tKy92TtFFWI7Z8qMKDHWo
LOfeXrPgQ7BzoDUGy8Yk0Ncsazv2ZoWzBQzihdSVXEPAREvM56bfd8Hqxr8Buw0fSrw0RZ7FS1Jn
MQmKjNuIUX4bmenDll6Uo5HjHTEW3iTN4mGlkdeGNkMYW+QUtr1vEwc9H37tPVurjWoOuhjXsrpd
S4AGbtrYAxO48bv4KPvVdZ5zmyR5zkHbU9TTGjy7Iwc/SLRoI48d6aGi4JGMHS+dZXtkuR/cqRUU
SgFz41hSuoFMLTgwxxZCtTAfJHwSaifHlfbkLv2OnQO0BvgsrPpmL+9Kox+itRZlDKrBCQs45u8p
UV0WLGNT046V1e9GN773tk/Nk5IHh3y8CMGwfdAMNtJ0IfRpu7IWTC6eNDS5cL/WBtz2Bgk9hIJP
e4sGPRPYWaz4bYVWs37tJJeIlAZc3X+w9f46FijwlQWBPaaptmzD1bZjmhKwL+QBzcD56H4vx5XG
VfC9ETOzKaIrtLaKBxDJkCzX/tKyVuDTMvoHU5TU6wxOfqFWhCUArnmxm511lrHqhKJohHm7EMqi
3wr5Z5VjdwpoBIxZEuhjWkjxa2m4okHMU8famebdYvTWI4UxKALdACtwnc4+jTehkKV/Zvm7y7Kt
O0lwNLyADdJguCgedZml+zTvf3BfYxRjS7ntHF3Up2buVBmlatzeFCaEEL3n1rbr5JVR6gVWYB/5
2G9uMs9eritXBsc2OyWYDTHczMawa9T8LTB70robLaWF9doYHHmFcpx95w0yWlxbvmUrWHq7H5od
3YyKnEzivui2BDuhS+um2bJLbjTvYIJHfIHZ8+CZn9RmM/9tTEdN2jXPWWu92xnlqLZqnA808QEU
FaGszqhfV1/an11XGxrXiAT3g+rB8L12c0adW/0kt4kFTZsW5m7qZPJNCYgxQOEUecdgW556DIgt
7mW2dgcEiGXvjsRAGP5rkzvO6h6gvAVPDQcWqQabJj3+9RKfTpshmwyeBNYtosSJ2TBK6jxdueok
O35VnX9b4lS/x5PCYG2WRhtausTK6Fm6amIlsV/Hs8g6qCAkOfkP/F9lIz+t1HpyipbDQ+bZmXai
8ry5vFzhu/yErjhTbm2UKfjW2Ql9v8CBVq1nDQGHR918pSWtiaorfmO2rlpg16QkR/EB+qanrs8E
U15uutfUhRMB6eZI8NZBLceixY6j+m9Yp86ktGguzjsBGdm4TYKRWaeCq1P0/rkz1bRHp/djv/Sq
c+ci//UBqGiaVHHXcYuLEqe/DKl6DIrxQ9CJtpuTzcVzzv7EYRWDMOPDHkbI940pO3B3QUCkseZ+
sZy33HTgciQo68sA/DWtbCp4RZfGeVubx7Xgcja483hqiBygXEysakv3oyMW9DgbAhkuWfIoa7dv
ZWqinE2bvfdLwJ/FZP9IXGU+LxLSobduy0Acr11+uaOvnjn7KMbz3CHyBWvCoUeMEmzlzMRwbnEN
GOgseU4niCjLY+A1t0BPR6CStkM+NV+COfZZ37DLFVl5vlaPm4FuqfXbuu+j2bbv1zzctT9d65+s
BhOQVltpfG+9eriHOG0cC154VGIRsTzKshgufskViZBpke3olTsPhpPGdr1tP5izeLRSrJoYWOV9
u9jJLVmN+aeRe5/pQHkFAEUDOiky9KNeWau6ub9QFpmL5Ytc3fnBsjJH313TbV24+HV7QAWtszCY
7I7uYkK31wYWf+eV+brrLLB7tIBRroePivy4SIw76spc6kR4GbCAUi9b6n5hQnCfe1re92m/TUee
gy32htHkciVfF0inYZc11nPKQioaM/temmPyvV7JYxd1IqmmsKx8V3FJN24Wi6HmUjVIqz0kuhtm
iGnd49NrCf3n3nx2Gs4f0Lh0rlCHTawHkagCt4kWxkxTU2TRcLlhvAPQiYfMa4fXoXP6m74H80RZ
KCbzcKYw5gAYi6Uz58K719L5cLfkrnhR/AHeTvazfpsJpYU8xgCQbQTqjDwn5nB77jBN8unpI9Et
E2GQJmd/DbZnxwsrCKdhTpmYaLgITWuigWKYrpMQp8x7DYb4G0UZkkd7LqZjJzEaYFKDLTVKRzbA
3StFwNNen925mxCfRAnclmuY5DdhBK/0RaYfbpYWODDSJF13aGrb01YSQ4vAQeWx7teNKryRizcV
XeyaV1F3O2V3n/R6NDErgscrpTjUOF3PHUVVO7ebccDlSf+4srp7g17VQF3FHct93TUfxr7FcFL1
Sj6NbOOYeIe0fahYHL4ZgBnOdtajy9Q4SG6HzZjeys4Qd/ivt4PVkc66Mnfsx5EowFMA5LIOqa0K
bij4sn6AkizP0yjVs2Vdg0LwyXlKWzb9rChd2VjMjFlGQGmkidRfIBRAw0UVDO2BDNQdCv/E+yQY
7IoIsrW5+8lbXH7TNRVjE4Vau7UcH3Q6gpvytmuvADLUCwzw9MwmuIwoHd0+q64236HoM6hpbyJ2
gsBE3i0AIZUWef82A7DZLwZv3ZTFKy978m9cdvJYpCO4bWORIkQavRmS1T+pRUxxR3f8pTNpbmKy
N8WlJfb1ZWLLjFl6zetdZmDX8AbM+HY+0UxY9t0dcUN5rDMzjUeluwMMBieyO5i3FPUQRpKkY7+i
3hq8xJbuRTDfXYa2X/bzxPSPnOmj0hjZ05ZR8iODFM8mu4wo7cb6dp6Cn4YyTYitdXL0MmrMoNeZ
t8Qs3cguCCfmvX1qM1M+wLJYT8vmKqJgPrFAj0ZvB5w9Hxq4PejNw3nMINgZg19eqFH+0cjVjFVC
5LuQ2/d0q7MIqD03A0ojKTJJarSyYft/7J3JdttItrVfpdadwwuBLoDBnbAnRUqiLMmWJliS0kbf
93j6/wums0pWVjlv/uOaeGWmkwQJAoE45+z97UctMv0N4qZwXRqzuda40Ldhj/WgrydjnzQFPZsi
ySeDRhuhiuYoVriU5QJyO3tZtCxPEfbTJaXCvJvqEUWRFE1368qCPrBACLTKbaNP70abnJkp5GET
20kB2xa10VGT1WqwGd/QYxXsNIpwIxIseB5sJjuZ+e+6f27McboZAMUtGIU/eo3x1VRyFdJT1gzx
5xWdkhcP+ijCCAYeA5k0q0ZL9VWODXdjiAQrOvhXK4jvZpeg2MKySQ3CYEo4zHyDFsAkY6b6UjZV
fEum0s7XjB0bq3bbz1b/rI2MQQxT+2rq5FnpMzvkEfPctux5UI9u95JBlj4PXXXuCiOdFnqBEmkh
VCEYptoNDCPo87oR7qtcN44QB36zNNmdSOOo0YQDeI8Yg9HoAUjRDjYcXMhmfQknr06rL/8dW/9f
uEQCZSUO7P8s67wCb9S9JdP7yfWPF/2YXLvikyehOMDjRIlpMAT/g9/pfYIgYZHrIj1JLNk7cafp
AR4C/YBpynQcQ+gMk3+IOy8jbcgJHmBP4ejqVR/EnL8Sdwplv343tYZjoaMudamLwCEI4yMfwHTM
sCbLKzj0AlkJPDEhz4MI5o055O02qhDV9fprrA106iqL9CdExMwai77d1VQfW7MS1RYCHRCcd6fx
hwz1vezUvgzMf/5ofDlbp/zCuSZwh/08UB8be8Jg4Tp72RO1cOOhdrqhBwUnMNZ8hkuiKz6zo9Qs
TIY+WBce0FoJdz5Dleb/5ua5ODd4xKp6XU4yk19m5NzXU1gN7dIKGx7ZYdg6NeHr5bxB8aS5q9SO
Df0Gg4DbaCvLaTV3N+DhXVnkntFAEinjupFFgE3nQzj1AfoULYuJsrXTiqBkxv0r5C4MC4Ffege3
7oSChMbrsfbuKxIt627tDa55Owune/AKMhLYarAqePRAMGIMcfWaTZl+Z/kmD/LeqinHI8beE4g4
6uFNj28hPdC5pIsS9fC3F8SlWWf48SvG0cMmr/3H0Q+0bR3N9aFi+7PtOrN5i4DL33iZPa6cuLkS
QUECg9OQmRKNt8IbidNpuvbK98P+MGq4QQiuQ/2eQpq8rixzOuZBiB0qphURkuF3p1nek27yuNYi
yv/VnKThV8P3S7nAAjXA2C+0M6miRFrLcGrWQ9SPx0DOn/UuSPF+Ub6Ps0dJ1QzE2mzcRLNe6yaL
qWdCZu70IudlZ+qRc0fdW971UU5GIB3DW7ufZdgjDRTJCe1YYz7EATuKUWjRzTxXa9SExqby0uF+
0nUCOkIyLUentLdpmuWbUpIpshS10y0bdKLrmbw6APh+STAgYRjmrFOj66QnIPYclqIKnDNnvbpi
h1sTs5fqhwAz+sGjoDuEAoz7ys/19GsJg+e+kKgLq0FIe5l0GprWJpqJlDfGo9nr8jcsDs6GHNWK
aSPfvsYkvkzh9ii3SussOO8oL6oBA02ZlOFLwmW/wJY8LluuNDZ0wXCHKmO4JiSqv7KHplsTbutt
rSpM161G3qsxRCZfqDXvwhaHFA8og81LhIEnrTPpbwZ0YNh8yRn+avMmVNCptvBdShsbcMeLEcRM
c+Jp+kYcoH+qiLVeMeitdyRsg+xtkYk+NcY0ExsvQ7E3eieuV5QnE9P7ltRsRCoGPFYEFzRBjSqT
jBO8ija2ziNslQZpoBgMvnZvj7idF5aWElIDa/XKK21SvkfO476Xc90sMpGGxwAh4hXhTJw9q/Nx
mmFHjJs+3KSTYTNRdH3rLRuswcFIP9T381DmRy9VNPxyrhIyAmOf6hFPpeqccneFLilMQWr5PbP/
1CR5sPWGs8wJW93KpHD2SVs/eOEwv8p+Htf+0Fh7z4mJ7HYmhNyl0IprVsLhqQ9RRC9K15kwkwY0
FVcJ/mayWYecMVzR1PI59yW0eruqR1xhAr/fNUxbaz8KJHULkPES+QiP/+w4McVgXzT1/b4gIdBe
0flAUB6jL77BBcSwqI8C46ZJSY9xauZyCwTbPR2IvElvLG6MLaNTgidR6hUa4kfB9gRDBw14lgPc
1h6hUJ2fZo9+m1d3UWe2xXrE/nLyFclVq1qgrtKE7wrEq7iXBTypFeMSa6UrEqzDNeqtKTlDeL12
fRqMMLyNjIH0GcWRdRVRNphwyGUlgwqWZxZf8puStzhowdBGOGKY75i1c9tEU6p9LU2ksTBH4dca
pkLZygvWNihxzGwsRbutZ7M6TJkYngKX6qZnV3wnFB8XfeoK2YVGA1PRc/ULSLdVTN3Q6+ONHPr6
M+Y6kLsAmMKzsA3jS9FnWFCnka5CUzfBrWVZJeIb2pGgXGTYPBPLx2TQIhvc3taK9esr6m8IFISs
REIPTy39TDQPYsAMT+K8GqIid7zRRsUQtnty3SHdtv131neP+ickFUs6zbOjeRwi8PT5SO66CYTP
jPd1gqW0YiC8Zm0Y97HiGasuMX9w0bHOc5MnkDzJ4ikUy3Smc47wBChybMNHFhdUspwMhU1uICiD
KkW02CMuvWpdx7n8bDvNpZ7Waw1tNakwRi/kugmdt9gE+jm4mI6SajQfYeGW+7iU8pZGqeCo2ZtR
KbgzM0rzZtTKY+yz9M92egwm138bQT95kiAKx9aUpCfToIjk5bokj+h6wge1tQqt5AXzaNzQjg2I
hVfYabsDQG0YnbHKQrb/HfXAInJ17Rk9SXWuDXO8smzG7cuG5sEToZP9W69Q1wmmcwZ2xbhV+5LX
VCGxuUptE6ahhJSNdxJqNtmT4bEpGHvi/DPrK9NVEG7bxCe4FM0srTW+PtJfh6z2zM1Ua1FB4QQy
0YnbNl9XCudtXcjeE0wnpaZWxO+4UfTv9kICd0M5vOTEn4HpvbDCO4UNjxRAHKwkP1f4AuOkv9F0
K7mbdOdzMvr2Nr4QyBkqAivO6YWcmgujHDSTcQOYBdRuGxbPIM/aTduBNYfzze/lX2jnmhnnz6Zd
ZbwnMHRDYdFxM8DclWGdndyqEceG5Yy7SMHUgwtXnX0XY/rUbVHeAvxPXnARPTVYSFf2JEy42LFX
HmLI0KrR7mr4GWCUY1xNScpbAxpiwBLq7TVTw+lsOQLiS9rrJrMcgWEBLYy26RqikzwMxWyK7FNo
FzStCm6xowo4YxAGOrdZUsGbBEVkNLJo1/QrH7X+G/zi6tXFoYz4dtZIFbXQArDBtI16Tfqgh9R6
bq1FPdTz3o0d1c8sOufYZuRxLhh9YioctVlWC4mE71iJ2aanxTqCpz23HHvJ9qT+YsRy0s49djdr
2/HQP3PXUuDSC7D8tQeB4tDHNU8CYqDyapdUnE88rX6IyVBa7L+K1HQ/j+iDAE1KrVHUM+fKrem6
wBkyy61bOGl8AvqVjAToyAzktTvSh/WqO1q28rmiIt4WTgD8L4kSMu9pKoLGk1W+rZoaFxJBUTrd
czHzyKhk2G0jGhG3RgTwG/Ng5N0EnSy/e7luRctUD/R96capvsyLnqRjs3Pw7MMPN9srh1hT+tP/
Lev+T2UdICrzXT2yemlf/vE7qPb6Jfv2v/9zLDpknh+DGX5/1R91nfsJjxjKSgx4F5MdEKIflZ2n
QBgo8WzpOhAokCX/S5FsQpul6GJEi6mP2fo7RTJv6FFuIiE2PAo/72+RMMwPlZ0Q3OBY9rAVUinK
P8G9oqkeSJgT9d7mwnXx9WviTmf8f3L7qNwUVewqoJrUXxtN+vcy9GoGbLl/0OrIPzQ8/2FLSHEs
dCffMgVmttOLFAst+/V7t0QWKUM0ccRPtt5SwIS+EbnWfYMEJY7IXdNHi0nuusxc+vxh5mMMssJx
lRuSGWqFxYis6JqMPkY7O9Yh53OXd+P1u5/s35SQHyhRnAHLonS0OQ2cU1PV1+8V2Wh+awrVstyz
1Rxvcc95W/YsHoODVn0vPvevj/cB7XM5nmfqaNMxXtIB/FCwErurMyJNyv2g1eZiDNJXNj39MvI5
B78+EhfJ+6pdHUmahpCuoHIXaG1+/mYzhoqZp3uK8ZLaz2D5Zidpa1vX9KPPvZFaWzqG/t2vD/pv
vh55NpJ+ARcTYm719+8E7ugjmyFj97kHrQBiSVNwcRRV0l51o11Pi79/NHrRhMaTu+7IjzzBwHOH
KM9iLN/6YBOtVGfzZnQwUt50qXf/62MJBdV712pQ59OT3K2uNHUSey4Qu3dfbUxwqGeJHu2rcEwx
n4XU8quqyuB81QJj5BSONx3l/HFokn43p0iE1lFD0vqvP8efz7CtzAgSbKnHnx+JmAwN5ZR17Bir
LsFrz4O+WZH36d97Tgm8/9cH+/M1ZOtC7YZd8H+W9bHzU1MomwiY4n0p5vlcuHWzwsLQfStJsgj3
UxNhJJO5h7j118f9d18SFqCgUHZoielq3Xp3rpMgJibOKeM9Ga49m3J+zQFH+4CSG5/C3zqWhYYP
n6Hqo/Hzwif6cCwr0kBNhx5BW9TzKwYoqAtKvZ6ugmkwH359rA/r7eVYNng4y3Lh9tkf0bBx1lKj
sHfbzxPoxlXBbuGQRmYvVr8+zgc39u/HgbMJ4ONyuRo/nz+UnU3NUCva+7rdMwoZqCcWQBzR/Pam
/TmMIgZTI6EdEWMexmBrKq3wL/h7H64d9Rlws7LQCQd5PEinnz8DxVlCkHTLZ+gZHzM1rug3zFpw
8s0pOxSBSznrmNNfrOeXU/juNlWHNViCHMd0AcfqH1mSmCfY3fno6UJAKl/q2MkOOHGm6zLOw21t
lkxmWq1A+zhM4GAIHO2mfo9aZvwNs3dVv5X4sg+JnxNmoWvZwY98/phj7fzrX+jffU5lVvLo+3p4
5j9yexMQHAMgT22ng6p6nabOqpd9lVJmoaQbnB28M5plU6xJohRhB54QiRBDZua+v++SwrryWkJs
ye8xr1Vkodw4fVjEqyL0ZL/99Wf981Xr6pxNrFM2OxLn40fVvZxGQDpE+8zTSRpNApd5Y9407frX
x/lw1/PTufiv1OJG7gs3yIdnY6QZnBQ8E2ASivnsRTO5Yyhw7Ku0sezPvz7Wx+X8cjApXYOno03I
lergv19iJrdB5zHGLOdFTdKv6/crptPdktSYBPcqEc0lqqYr0Y3ySctysEuF3f7FiRX6hdT58+Xq
mggNdeID+KHdjw3stC41gzvD38luqKe9vDgFWm80y33QlfNZMx391Q59AJ9Rl6EOLsM44J8TKC4O
BPWrBnDhAb3TdItpFIo2Y6ayXlYQ8qKlkWTozcMGHEJUGXdzavrfe+JVHgm0m0/QECDneVXtKG8r
SqHMta96dPGgtbPBuLuE+jlhSdy7cMUxJD2zW+llpN0jHJzPyFzMDlFl2N9ktd6+pIwCX/Ef+acG
CjkztjH3v2euZpeHPKtw+ObwEnbEO2ELi6lymNDLWu0RigSmUQ7w8CX0fPGG0sZ8GMAlMBNGrQSC
f/St72nfWsMqa8mLWTfIIk6ByZ1t2Swtou6j1y5k8S6awP5OZ9k1CPdh20g5prvBcoi8AGF+6Fjb
AS9Jw+RubH5zZWeswUzJJ2httXuHCZvrjbs/SDZJoUD7zPTJpEQtrHoqnXyayZ5hrOwFJ6le21Do
EuhlmxYQS4VdlFGq3XuFOZ14zqSPVTUNN5fT6ztDuzbyUD+XJpnoB9BhKTIqETjEAutZeEoCWGUg
3JUoHF8jqxWUfsBHMyuUK0btOS9gt+NiQfC2TFOIaRhHOHeT7UbNstb1EEx9ZH3pasQkMLj0/NZM
MBbgeuZ9iIUFF9cS19NUMnqtdW/IF35dT8HWmz0FrLF5KJATZT64eY8QRjM4t5lpRK9pkJGZjczz
hTaTllLhN2mNgCibz/ZAo2vZJvV4q/fVeBNNVh+upCWi59RpWZrIYnkUk26la1Ndh9lQ+AcXMjp6
pNBtAcchC2NgkhXzJu9TriWZtfMpGCZMFz6l17RoGYifEYoyOJoB80GpbTBtx3wBusDxMJP5zAW2
JkeofAlVdjhwcK5eO7HG29qH+bHrQioGpvjaPQGcnDA9sKYTMov4QDLw2ptp1I21Nd4Q6ArwKKbb
D/S7WEMYgrevFfU5aMMISwJhnAxPrCVIigj5LFGdwsznQ1fpzs5UQZ5BK9eFivasVMgnJs1k6avg
z2yW2yQiCrTK/XGrq3hQVwWFloyMdbSPjIEIEdVVnCgOVWMpHCJGPRU2al1yRzmrxqNHFmmkQklj
4W3CEFwEwI/iwLyOaYtGflWSEWdaqWDTNCHiFDNDupp65BqGCkBtSUKtmTmdSB67QYpNgEdvjqte
BafywDE3dhU9OD6hslNDvGoKVx2NnL0sVfRq4mX6MlFxrOGsOytPRbRGXnjXhNOrVxovZUeIK3p9
czU5UBUMek57TXe/VirbZ4H0BPnl6PJU60rjOSMddgb1jvMiug5VcCxy8Pu+96+KXAZfWyQC69Ca
iJlNMxZgS+2RMHRcO5FpIiRuqrOAi3vQeiRc8+wcUU9PBNhaP/JsWURIt4WcUe4mUSBMyf3eR/ms
onAF8QNi4ZM3fuzslA9UpJBX6fca8wNSOHMzDqmP7ag3vCsYGNUNGyUrXA2OGpyh0Xqoyyl4oGU5
fJ4KFdVbNCUSDbhn0ymRKBv8zJEbK2nd3+IsqvcjZNM9zeKMg7KLPtWBfufaw4CxF9+iOXfdWj1/
oD0gYA2XUVllt01LU1Byp6V7RpZsBYyk8Jc1OcRBgiw4T3KyiZ1LTLGFiTCwfJ4IMvDkrowpfTqu
P5SHZBx7s06va+hp6dalkd00evsImapaCQZt19YlKjkgeRCe3yVCmZkmnAmVq5yrhGW9G5uNI7vg
SxsHw5XZoTRSiczx0Olg2xBcPZvxCH3dvsQ396yT+9yrwwOQA7Qzhkp6nvuMCzNm70CJkGrndKrl
Opvqr7lKidaztn/qLNSOrTWCCnFyYdxjf5NfxkvItG6TNz11qLv8omM/lo/VrkSddj1qlXOuVVa1
WRTlUmvJr6aC9nbeiNwKIXFXfysN112XqOcPVWueZEYKtncJxLY8caSPnLOFIS27kym52ZcIbYyj
JsW/CtYWYS3utQi2nGixVvCjEiVng/vhIQx0Jtd6623EW3GWaOb3aLcaTMOVsXKJ9PYv4d6TH9jb
QZL47cAZgCwWWQ8J0Ym3QduYZLOJeA8RzzhxBqOVmfXLqvfFtsdqcdC8/OTQPlj6mWfc4kWwd3T3
zaOn0sjrcoZKZ1dilblDsU1VaHk6N+4LKp+c8B/Yhn3DkG/pXpLOE5/Q87DPDSheA6OhoPGDx1wf
zetOd4sbXUWmg3UqHAINVJI6gsQCuUjcp9s0yeWTDdHynq8WgGu0XUywPmy1SeWzt5TjR9BJ3bm9
xLeblyh35tk801H816ozaV9TsZfbJJOSAkAUh1Tlwrd9W56GOEtvS8dub1wiAHZmha5oGZEqnyFV
2UPrBkqsIucLFT4fdzlC76DPXpOc6ck6wWf2xQrsauOo6HrPVin2pQq0J4ONXlKc1o+yKZ8z3npd
VwXjA8+eDYYI/ty/6IwkiBDUGm0flB17WVfoYN5DzFRWTASl8KdoqRdM44ETY2s23gbNK1cR+byg
izyzWeek+5wY3xWvUuT9YUaQunI9noE0YOfthJ13xeCtvRV637zGdcKaXaU8NVgE6gsW05JVYj+0
epfL5g2wF14q3cIk+D3ElrhsowYtY2C1OWVSq32vnDA/jXZpYJm0uwct8PtX/EjuU9B5yHpUzmW6
GvXZpfFtA77C3kRHJN9pDr5b5q1esMbt9WVqgYrogJ5XmqscunGlJpfKtssuCsGDMclVq/y8Jjkp
sKHS0eRTtePOymP9ZA2YANJk4JnBKGvKlmnXOQ67yyLscCRUWKwwBB9ETTLnCt9mwXI2zcFnF4XZ
tCQPCtyUh7B/KegOLRKY78jTmlm7x7ukbzxgw+uSh8LWxI12KOeoeyupjdR0BHGXlnEWajd69g11
KdNRIiZblgBdJdPvnaOb/uNkG+aLZpTadwPpx9F3ycqz8xn5bsHbjtboPYg86heGMlb7ymLNCMPD
Xxc9sDH2cdMC/oRFcueYj4i28Ncrj7aPWVvrskddubd1V7uT6CyxEeTzUieSG9u1s6iV4xsCUIYv
IqTdKUOkbzl6b5caG/YIRnEPx3iSGmG+1JSNvFOG8skJdoCsjE2Hz7wlQ3FLLW8tK2VCT+C5KR3r
wWgyeylA+qGH7DZu4AVL+DJwOH0uZz0exdVk4/afBegv3jgsOndrTIAUMmV8x4s5fq4cA1UehsNT
nPfftZIxQzXj/Xb6Hpgkjd01utbxEJHTvvN02gPG2IPBKutuW+LneE1aNJzU+Dx12AgdrK6w1oQB
VZtsaAFNtWN8TATUfydgN8+GC+Pr6KBKHW8GZEnYtEdnZ9dVuNSzHttWVa7SDgudwVbwdhQNKNM0
Ljdu23xrFUeg1Ip5KxxAuVnlPSMozTa1Yg+0Jb0DqBN7AlbP0N9eIsC1xF+TydR51+R4HjKtehqy
+aZL/AMMmIey9k8suTSMFOkAJOv3uAoeiQu4k6AQSnbTS8weL54eDds5oUkpW+9V2KjYZ0LYVp4m
7AcgCfVaL4zXUdEWUi1gkQ+NfeqQVkXS0ybuShQIkjAJgA2gKkv8uAriYJNOsw4U3WE257cR5ANI
TUQnuP8GpPhT8EUvG9QOde0mB/Q7RB9j6I0UOkLM676KvqIJbHZdGx7t6kHHSI0wqPLWIcwJqeAT
cvCSZV313VfNqN31OCC06qlhjgABtB2qAnWbT/rBNiP51WmsnIFS5bg47IZ6H1UO7dEhVuWE9MJx
W0BtWutoFCz4P858bHtbqze4Ce9sw8Gu5DA9O2gExE3Mgr3G1bdGbwzmFdPvpgGyieDgNjVq9X5G
lcQvWDicgcYFWrF9AH/JY/yOVWVBV9OKFd81FRvRgH7G32APO2l2UrtuYVBFyCoLaNvEuTRIQQZK
zsQjVqIz/Cc3SPzvje9wA3JURgw2GoiarQiF1MpwC8qigMu+WxUsL/SZ1ExjKjr/qYOqufbJNtvk
hWGTPjqP1xXPuEe38qeTZiHVJ71YwxhcOfp1rNlRv269ibKjkyxLQwMONheqOhHR2H+LZ2O4iZ1J
HHWRgCAIiE4Ik8F/CjKNJndgSXEnGrtdYyWgEmECq78WxeDYpzbsVcnrtWSuhXbZfMHlydYh1Rx9
Wwqz3rO3563J5dAIzqVAZzyLxE4KSX01OO2zk2bGKqrZ/hHjVt7aNWnWoNr2ecm4c+aRvzeShgcp
vA1k2TZNgYYi3+0kPQI1qbkcry8tbT2hHNn7DsYK6gSof9LKvl7+Fw+f9p3uJM5nYMXeloSCeWeY
CR6GrKUGG2uDLoFrDjfDzLZHo9hk1jPnDimFnMyoDoHAhm21uTSKyxRTnTEW7qqD+bxKM+wkiygK
va3m8RFh/ScHZ27zrQO99EsRtXyBKOYdWUdmVHndeGtHqfiaYWTGvJ/ofOZhrPc1FpPbZGS/O2uh
voPBPJ/Gcpra5ajzvayMXnhpU/ZVfVgWS+i31ZatGrV9h52vXvWJiq6KZroiNC9ZDDpBdaKTNVtY
vV3tE1/PMq5/fdaOXhGULzT/oq2exHQU3fnKq+sG4XHqtbRkKob1OJSwerTJMFjHtGr1axtBCCbb
mQkZHv6r1J8TbGNcd1qUz5s+5hcw5zZ9TOt0xjXXYI/sR019vhCgpMbwmKYIZdY57dQ5STumbIJ/
5bcacUH2nDaalEtLlPPJyEW+Jf20XTddPp/k5MMPTAcXHkk0b6DhzqfWgtMCRF69YYobPTA8be3h
n1uVKfqeVpbuasyl/jXTeQkKhHovc/W3RcvZEs7IBStMOZ163miNwAsAeDVo+tdQ2ES4JC2xh1HD
dQ83RRyFpM9K6CsFv4Bb+X0G+XTVx1xN5sybxqNWvNBKzGFc50b/0BqjOHpi8A996BcvfqiTCYXW
rVxoIbewZXbMJofWP/jY3F8S2SAKq0bNJC2+T3VUA6kv7igO+IbY5Gh/+djs2AGjXcALHhlH6pb6
S+up05vpaXLoCk5TDxr6bgAxwE6LD240SfhbNmflS+VGHHrsmv6QtpO/b2m5ZovO1ZqXeYJip9OR
ayte59VRcsXi+9rZEMhDEVF6tOVbrrse3EqcZE1PZpHe8uu0+Oq+kEXVL/1u8uhY5FBQ6r5dB4Uz
nUxa4Kcy6/2nekDLupydWVylgSFuwPf6Bzs1+eQtlY+9ylkOt7pp0/xgLOpi3eAqGLBZHO3SpqVg
WxapfC7iPmw3HVeJnPXXQI9LUHuuRkRBWHJPF7VN0gHVKQpA1kecpvmWDGHtfqYg+C79ki/steoa
rHVS/iQciQMis4y8MnJ7SSYlHVO6sgFG4YT9N9KXTBu7qRi/NkU0Po+9yxSqYUNe00rFthWyreDJ
WMZEgzd9fk04UXePGcn9rewt/3uE9ebQ2yHS9mDgyWRFkO8nW05wdeBK7nuv8p9ix7bxyNQAH1cS
p2u/SsuomH5vP/8Xu/YX2DVPmL+Ur69AndbRW/uP4vs/wFR02Wv0E6X499f/UDxI55OHcAHTPwWv
UjXQ5P+heJDyk2AczXTYNB1PMAD/l+LB/aSmIPThTcGgUTr81R9adhQPlKEMSlzHlobBX/0dLbua
fP3Ub2cmTcIuM02amg6t9w9tfyRTgjABfQcRbJkF39NAuxm502PXXeVDvsOteGh0dEF+9xXPJnDW
5q9mc2qM8fEjoNgXqOk9JeD/MOYobAcYv6u6lfWkX/vW18krjw3B8jlZIgk3i45qj0ZbgG0j9U8l
z/etJJ5vPRhPVm8s53CVI1M/8YBi10iik8fAUorrSmUOWjaINJI9tZ4tuV6+WSPIHqzOXU4mavKM
zxBDD3JFi+TvaHpo5oLNIemNrOy2t7MKRJMLtLXHSu/zaTHrbdFhQ2pMepRJBwMqf5xclgauiR0m
0QX5vUAQzKuAOG96B/PZasE5u6mLkk9TKlt3YbaUzU1ytLTunIZ5h5SXFpHmtWfHexKmtm4C+TI3
fIIsFrDrkPE5IAgqUKphuO6KFMAGqeVdcgd0/j5mn7tOmmxNJ+G5Yxu+RQV2i9UaF1j+OhNK1cbJ
kj1uusXr7S6GFhOfmedv2Wjp2wSrEgrK4S23glXgdM0xb8hJSHW4Hw5uXFrRERrHIGPGcpk3/Xdx
+YvFxSBPl3vwP5tjrr8N/zh9G6O34r095sfLfiwqRP+QDYRgz6T35TiXlePHooLt5ROBL4zw/3DP
/GtRkbzINHHJooKRjE2Ya/6xqIhPrCgIR0zEjmTDIeb4G4uK/WFAqnseh0fbiLNLOB58up8XlSpm
nzUEeXwEARBNLxYWMFh8lmzJtgwBEHkoK2v6kbvILJpM2xekfWA19mwJvnSI9K2jNdNvtRl0iAF1
rHnjhfwxEl//rapT2FgOpP652mF6vnBCknSYrM8aQGrFEOm7C1IklTnsAx3SlrTXyYwH1rvRI62V
577oemGuS0x85fTZxALSkqHct/pTag6EOi9mSwNeoOiJpKRx5yIgdYnMMPrMVkHRwQwaNzw6fV6V
7ufQkLgaYUMyMjbWAqv7XMN2RO5137imI9ZubJmp/gU5fDt327zsXSNbNnqW61eRiJIONE1FxFBT
b2RVTre2keaQvKYBsyGyeW1+LmGuR/8NHfhdjPgXNyAaDHU9/ucb8PQS5d/e33s/XvHj3nN4oJuO
bfE0Z/rP7pKL/48HuviE8wqxhc1zna4Uj3qEzW34v/9jyU+W7TLG/2di1z9vPYtb2ZaSfC9dcNso
cePfufU+PEvRCrAk8D4oTfCmOerOfCcUmjyTqAAumV3hr4GK2tMJ8O+7s3H7+4P5J5PZnw6BhNO2
cSsrXRs6yZ8PgUBEtX68eUcMF65SAoomeDYOp/Sf5/z/4yicy/dfBJL5iIOVo8j8udGei/Fba/+F
IFC9xft9BwTbn77IB0EgfBqLxjyH6Oaz1M8wLqr59dffgoVZvctPR3FxrFhIOAyuDIC3H05Xk2pl
HPRVvcM/W78ViLuGNdt9uJ4Dh7b9JL3Dqk5tlHYU4I3ebUYMuGuo6cT+jP2wjcq6fjTC2RSAB5p4
BX/kbNhwP1d0moajBxWC3l+tr8yW6GXR+/5nFO70VmQGu3JSgzIZy/iKlFGG5wWjALeEHuU267QQ
/a7DTo7xKNTpM6GBB4IUntKynBZJ1YFwjIh2dOqOYl9P5RXkLAf1B4T7RWhP4UmvNIfqTMUh6ow9
Q83ur9og6yDkjm26wtDWHTsvmx8ith2rsAzh3MnqzTEyiZIIIhEgiX7VALvYWkZzBIHRPhCAbp0J
wxFbjYnUujDrmCYGGPS0E9amSVzU7WMp4FGQKRWbFuE7dGnvTNnyJpR7RznHE2lkrgHQbmoE0B6T
+4HWP6i4Ljz7cT+8eW02nfvZ7OjkYlZfShhWWzBd0GUc/2tYotNcZUgBHpAeEa82zOJbXY+EGiOS
ab+DvhwhCsRp++gZkRsismytc49tjdw7TjAazRNMVeZvqC7IhJxsB9OP3x6JozDJorWCbO1DzCYt
ohEJzz0YUx2YzWtCkb61DZ6DYWq73+J5fLBm45tHAsfTaICNtzot+tomJCnoE2PdRR1WYpsP1jfV
7/IW4VDNu7jCxxcj3RlpCs7tI2wHa5GNfI54lMkh8+zmMdImuUwBNV5lbhdSbw/+GvYZ1kf8BqDm
jXgP/qhfeXVZb/BMAZoygLUs2KoHS8+f/LU7TjptttQNDjYj+R2tUg5gzM6yqmIoEJmb7KC89Z+T
Yu4+t2DT6SR7ZKQBcbHPaTBhdEv95IBojZ23RnZgT3Vw40IBg8FpCpAxTGpXBmvndTtAu9zHiDA2
ZVqB7iLbSPjLrqbXgdktQHoT6Z/jvEtGKMyRfWOkpFOFQaBvhVX7r75kI8VVovnXBjBef5mECFaU
kwlaImO8mymsDch8k7MkRcU6TGVdHSuNTogAGrp3vNK59TVT22K8MW+lyILjYNmPflbR/cAZpUCF
vY62gvHCvqrZYHfdCPeeVEL/tUVfhEtzKNqFqXXa9v+xd2bLbStZFv2V/gFUAEiMrxxBUhMlWbL1
gpBtGfM8Jr6+F1TdFRbFEOP2cz9URVTdKsMAgcyT5+y9doHY448RJ84fhlftslGa4VDbmvszdFW4
BF0FFBhgt7pWmtZl2uvOz8MnZ2ClTePvFCVGvGz6MV2HAUokrdGklzmuPvOUjEc6g9Palw7wdqGY
2pZs8XprYvv77uh+j9HODI9qVqleDwCf1LFupGlnRz1jWGaYv7SEkI8q67KbTozDay1Efg3s1r3F
iiceafGhGMGuqKzHSjMhkwTyToDw3ARl7dzFUZ2/ytAcjrUkwGyMw/ZmbCrrShtplhG7YR6Skh6r
VkFLARlvPZSYxFYt0k+P/hkgJFPVuUClzYtXqvvtsZ5Um5Qo1U9s8tAtc4W6r8DRO6h/DALDskWY
FuFDVffxb3OyGg8oRLNOlKzZ8mogTaI23ZREkG3bYgiyFSTSBl5iiNVJBYCSDhaOtLCowseJfg6M
ix4fEx9NaK1i18YKyWgLeE0fPOpaMe1lIqsDyoA5EduPqmVs5SpEwCx2d5R55gZHkIXeJ3B3ZuPS
AaVTuC7h7G7rMIkAjVmCd4IZIE1sFzSGKut69++ecVg5coPBRiGWu/OxuKqpS+JZy3MYi2mEy+WM
d3laVz+Hqm1ZxvrkmELg2IaxSg4vq8BLFLnTuuht22sx+73ZKq1VHU3p4b0jOpBlB/4MCeVrkxTa
TwyoyIlSOnN/GvJnn2QzIs0CzgW2iRadnlsmiTd0PtGEzqhS05573PgVgNWSm+wkNJt4hyeeLpgQ
Qwtm3cV8SZQ9zE2YsfRLsNt05kQ6j82Stnm2RxC9dLb4nxo1x1yIpfL6vVkPxUW/Z+ZLY8sIi6c+
yrJt63b5ln67v44moGaxMidnVAwp1XFu5RXdK72TdgcUjuN30MXmihhv1cMql7B41v2Ny0iZXnRI
8kWtuRHB0jgUNaUlYRItzOgVTO5hqjBq2GGtI7mBwVK2J6OHTp9dWDBOmIBPXksdz6wGzobnRgwC
NNy43991WBHwz2zxbtYwSyffzvhG5MMltGbQnHRwx8lpFlpNuxpvk/JYRhaCbWXkp3fEhJnCZsjR
pSL8/d7vTeZedFZb5sEn+4YWZINJoQqw61W+4mypRuudKJXkaXCxMed5xZShsoA4G7WLwoG5AaBk
pkPzZge4EKN5zKRksJjlCI3GaOE2eKqYGN2JWhqvWgZULS95wfHLJfuJNxrUk0HkiKHmbzF7+A5V
FyeYxJqeeJGCOytUAvLSO/chjxFpWAbWkKgu861TC+t7S0HaLrpI96/SIScB/r2vq/vKeNe2yXSc
FLV/63Nf+ZbZpc98BpTKyiGu+N+/UwLg/Y9U+cuOhhg2qlFqN0w7lMeAVIo7fJ7oBoDQrRUTHmbe
Nc7RJadtQ1Sk+Sw6aTxDLzOewYvJG3YqaxNWobKSUaSsmBwwIfT94noKlPq+CLN8rdewypVEjDfv
T7010d0VsBhvIYNv1BxUpls38cGsUUhVRVgs8w4nLgm06mY0C/Vgo5BY527c7jLZco6sMo1hkGrw
EdsufG+65Le+owU7BH2IKt7f5Yn8z6OrGFB1OKEcJicab+wm99eIFIKlRhgRAHQzT27VCg6dxdz4
u+vjvm59hPPEMLIZYvLj55+wI4GJYZ5QMd4KBldkS2TIIUugNg8dEDQmcrxhUSBGtfTzW7ueplVU
mJyM0bPJJ+CAJol2E4FPE2EijNQS9yollAmIsh3fwiLFwigYbRkw3g7ICgEe2ANTw7ocbyu7Yeu2
Q0AXdlUweICIbycrXatnuqkWumv2pn4HOxlLIbxX5C0tMYrL3M6Lxw6d+aZjwaEGQu5xgOfR3lYM
BWlnWT2eJ8YzctDKfYVCdIOZR5HAy3PlEUog/XPsxVTMBplmac+MD+gQn2Zrkmw4vTsvnL5inl/2
zBi0PH1SGaSus5K5k3Aj7ee71NHIkK8Zw6D+lLRJwCFGhVgoxqwIRhO2BgSno2FBzVsntr23BkOu
nVbWRETpDEKE7JHBZq6F1bHt0eku8kZMRxVEO91EkTIZ8vkPj4ZSBe3CZW5z1bUKWUb8T+9iQa91
UUyV7zVabGwjVUy0WX0LZFa0ne/o1g5H2pmuGd5oU6QTzRBlD/qY1GuUafl6KkNlCwaoBYxmSv1F
5tKJ2RuqB9ELpPBJpBzQw9x1oDsWBaADrKzKmwPAlGT5/LvoELqksfSvuI1klULOoaAL6Do4Tj2s
4THrW/iWPfM7vz0g7a0Rf1dkuVIhhshQTOLhQnkH3r1YJo2V/SKC/BcTvdtRb4iFHIdsrtuqHTZg
QHZT9AgacVqCigs8VqstD6JfYjfJVwEqPVQuzneSVmvakwjXFlFT+StnmKPwBHIC1WlR0JklIcR2
yf1iOTeoqkgmYMVGAFTSBs7hJCd9kK9BXePbKIDZb+cmz0vQ9SbtbA0hr+zGHojkVDyUuN4m7OfI
nReZHh7C2Crv8jwpvxPRnC/Y1TNMwCVSm95G/60hgl2lTpnsul5Oez1yyWtIw85TQqgiK7C4xp3h
1NNdDIntoSTOaY2+D742BIgMqqZlrUebaFu/DsNt6k7xpq8SjuRqGu1BjEjG5231062n7KCResbU
NjXdejUUgRgQgIAhTQ5N/pPyXvsxgi69BuHZqstaN4tjX8WgGvWiG+78Cbh3K5khx0rYbFoHwaOe
ZSoKWPz12JFrfsUVNuufRmhUpKiS2HZraG18zM2WbF0Mjz+smvpqMWqhfkPwafsDMom9T4ARPPvS
Jm2kIl/wSZ13SEvLaMaHTuiNed4dwsgxrsOsaZ+BaJgewU3DPjWD/jAoMvnVGrGPRhbY36LoWv+u
J075d9aQjddbmvGKVKLAQQ8AZa8lunFFGwVSPW5ARpkwLTnrNuQcg1Azvokc9jTqPWjOkHvDm0KR
b0lvO9/1wp7jmCdnGQTpBKcyjWFRAganxpvYCsMMPVanjAB+Zc1KFqcxxO8+XZSWrfLzstvuJacK
TCJiWgzg+4OmnFY4xh+VFNVJ3lYkOKDRoHHDNMRFlZJo5XMtYiIFLKa2aMJsRhMmlfG2cK3ssUiy
4qqdUn1X1+izqOcz1I908JPS6RRPNIOSeRyXLOVNtil60IGIMq2znCfiFHKyHpEscYoZmAdE/jdm
ne0Vm2J6R6kYv46aKL7FVVJ9L7tytOGtYVhfgKqLEmAipm8ukoSSxlDa/MjEB8jh+wQyqS29hyYw
xPte796CwUGhQ3vnanSd/CCobH/lJehWSd7FylKSm6mY8fKNAB/eIiheovkorpIePC7miLKF2u4E
NzHF0II+b9ysHceskPNaqM/rWL/n+/9N0BkjFvY0d9FhsUcL1U57t2i6uwSr5MrAOvg01g0cYgmj
X8sz/9iUovgplPLFiJvhBc3zw9Sh1t7YTFVXCgNVIt8nVvZSmfOIu/SBwRpUItTf9b2ppk229C1E
umGnbqaeXAvEygaAh8LYhqFlX+mJxQg1qTt7F2YuZ9NYD34yYKYvzUq4MIUCVScY7UeOOuwn+A9e
/MxWV2XgPgM3Hg5qqelb/hTItGPVPhiR8dtOHdDFRSt/BpPfb/pkcCKem4yvXXcatn1t88QIVyNU
Ix5r+is8FOHbz3YfGo9RX4DI6SI+2BrS/JBTU8nQcjemYm5bEep3nEGeWJCTWzIJgKAjIF+0Q2ut
yzT3Xws3mZYpY2/YaSK+sUYfmZ6pcIrRa6pbQFAVGNshv89B4VDhKscsy9pd68js6EeKdWdXhKJY
saXfaGEv/mgBcXtFPJTrugOw6ZMCeZubNLlTMzEfjBLhMj4Fgtu7H3EOByeEH52x3K77cuZktqN6
9P3OIr4Qz1DRJsVWAqd4aFlxF90I/YJIZ3Vbp91j0E3+YrRVay+CQm7boX4J3dz24iBkx6IQ3LOQ
Kl4m3P6KUs7eQ5MLbpqgSqh/i/xPB/oXOGZb/hRYe340Ttuh8QvwkfwsSC5SD1rZ+Qdn8MFzKyjq
DaCuj6B/R7lUXIhjN1FaBzD28qoagScCxdxUJOtwNAtrxHOyTh/zzM0RGUp3G0azV48W1iMmh7dx
xEKgTpQqdSXqvToNv2yTU4OZ0tCnqOKQVKEXnDTEMVnkanPkp6cgO93z/ZvkDFpPGXrZpeGTNUpV
mK5od/xq9Aidlip9RIzsr3IYwFBbrzZHkDGersxaPVJDgdm1aRMpnaP9Mtx0OBiFCYi5EjPwFYR2
4GteD1TyT2gJ885UFf3YjO6fClr6U8Cn943ErzpcEXxcoX6pCYtvHM0m/Mostqo7dnCVqnxltUG/
cLAcXbAhfu6CYs+3TQuvPgNe/dSla0HRAeLv1B5BGdWiJyoEhX/BO1ltOY9nF3xknzq7zny1eQ7P
jJz52EnPlcyHkTrJrj1ZBEiwcEEtoswe12lQpquvO7znLoWZnKGaqUPZOvWrqY1V0n7UuDEwpo9j
bLBlxL12rbYEkH59qVMDqcNdaTqmfPB3Llc86VdrianKVHCpvM67qyRtE8+qY0pOXt5FFYzZlgBC
+U+b5FxU1xha0ocDN3d6UTPyNV0posaTCU9RR2m+sGpadpxJjQv3d2rSne+PD5oRhs1E07BOdAAJ
i/9UlkrtZTIU/iL1lZjFzYl3iU5HM6X9cVdKjQ5iOoXXXTqOF64/vxUfO/Vcn/koZlnHEfqpyVoG
RhmqSQA4PVNowOfcoFUN377+EU/FDvNNCp0Xc3atq4wFPs41Ro3tonX12mtbWrf2EM4xT7bwb1Jd
nbxJEuvad4SGEmxfb76+9Ln3R+iACFSX4Q16k4+XZk47aoEu6rlJIlGYm0RYxnMj2FbUtILpSwUm
w9Zff33Zc5++MFRqc35ZADfi42VFQ/yeHXFZu4rTvZb13wg6heVu8da6Nu/v15c790GCAcE5S0yh
8z5s/3twFNSVqqH25XJNaz5WerXl8A9KiljkC6vMJ8vs+2/popzhBM5Co54+0Gn6n9/SmrrhV/P+
bkq/+00C67hQmlTDDYma1XIm9ZVoF5pJA634r2/33EsrkALZliEgTHz6aGzRMmpXa1x3gXE0oX1d
lwFL7NdXOfdQ+Qnn8ZXK4POUnWHgOCVCiKXnfRXoCdFYGi6Ucs2Iywu/37kbMpAFAgCnKw+C4OPr
koxdDqVxYEEdKqhzQ/FiOcXL17dz6RonK2lktrrFRl17WKSuJ6veGk52yc8+//inqwnvH3hDXkXT
/vRyuLEz1HpbeyW163XQqfqeLDYGZf0QfQ8VVhgEyOoc5AqDTqDlx55/aUX7/OkJ5F2MUPj+3Fni
9fFZGsCshVK4RIlrKCFauIlLgmKrq1SJ0fWWbr76p8+V66Foc6mj0Ji8x33+NX2uOFY5Ekuvl+Uj
BYolj6AP7QulxOd3ERnFjH6ltatjgzlZQd1AQ1+RpJVHBC9YyrKIljgGr+yYWcbXt3PmStyEY9pg
vHAt2yevidtEkN6lU3gsbWiSleYgpP1Y1vHT19c58zNptqEDNDbn6siYF+6/HptVZolwa7vwCNhb
1+mr4qTLOMlnOfX+6yt95sM6wGj/utTJHkuPypp9mRiBe5fGPbKvRTbYLfALt8dw3efTN2lSjwHm
9etVZdDdV2sUpxZH1nU76e06Zvq71RvaaBms8YzBEXJu04lJNRUjNrIhnK79lHOgUZHA+G434FzV
rlO9jYnm6NPxZig6OtgSKseSNhs4RiuaLtyooX36/NjBmeupfAAaztSTtZkAcEW4JNxhsA/bZxet
zY0GtF1aVvSaTZ2979KU+WmKzhiSDZEIBAUko7WzcP1GJpNZrSoTrELfMp+DUWuFmPgyImKc68mn
sUQibYWIb6DfGAkb83hMokowFCiwe6LhlVjpliO6J4/Z9rBqWxz4XCde0cKzrxIDLUNMLNByZL1e
ucGwhMM+rgwWGHftBDqAO3dq1J/2LNv++g04867p0HoQPrBnUfKfvGt+1ldUH5LnEivNVa+5Ysev
PhKtQg4QgAExeF9f8HPBIwQAEsPEnwuf67TgwXHY90OZFZ7rtDA9Sa1YV6DfrixRtlvfCdqrkNbr
I2zW4PD1lc98vlRz6ONgWkCSOP1860D2SthZBFJFUn7vrUF7qZj3PKJZi9++vtSZm0TgwWpEr4N/
nZaOzEU5b8oOuWxfMxXBrlnTriWIHiNpvbOaJHKWDQN2uRh0mvZfX/zMfVJXCYtZOCcDdCYflw+b
IFbaTnnuNX4RbashfwxmkosTy/oflwHGvEhp4Dk4XpG3+PFK9ICaACxE6mEofpYyH1a6Q+JgnQrx
j19Tyg0EUwijOH18osGUMJK7oO9SdAXdsJosGq8ivh0G00KQav3+pw/QUGecPLpH+Erm6bZFFnOZ
G2nFbZmZ8IB1zCGjYFWXTSqSS7yqzx8gF6O0oTQwGWifbl8V2pCQtC/uTDEeQ6E8Yz7/HY/iEbn/
hRpk/pY/liBcimOpxa2x5r+zVv7aVzJY+zJXEGIAHVgLeqUuqZILO+0nuLh4dYnguvCCnL8idD9k
bPNHd7q9GKXtgBtJvErr94lbvhZSexR1UuHlsVJI2PrVP//pKLwhxlB1cMWTN9KEpQZbw048pev2
Mu09AvFuI0u9cJnPBaOBTJ6jITlLVB+nDYXeUcco4o/2ekWfcS9gScuRHfHrm/m8inAVTaXYANSE
ZeDkQ8b/OuZxrCVeLeho0enBMdL9sXPrGFctA3VnWgpZXFgl9c87JVdl4cC9ZsJdOqUZ+dmEvy+k
meCibV0MqUsbLi8JZh1dpvRTzhC7kdDWF9jhk3AJ+Ltk7KXa23asgl3KHHkzUBZN0qzusdnADipL
ioO5LKhmiyGyOOubq4Nwwu9vXvjbn/1hwHrxxmk4gk9/GCQJISG+fLp0p/N1LN14r4z0Ob/+YT6v
sDwidJW0lFwd1eBJyZkZFdtIUKTojW34p0XvqYn26NjtparlzAdruha1LeuQxRn24/pq2oQ7lVXO
QjSWAiGLH+5GgqE3X9/NuRXIogQArsShnGf38SoTUMIx6JQE8RB+1d5mm8Lej2OuSX/ixvvnVTRn
RmSibBkzAfH0hArZxoLZzCcqE//3/OzqyDpmtf/89V2d+3jm2AMbSS4Hg9PXeGwSYo4KPp40Mp27
RGqM2HzzN8OWYlMHpvNrSOHn0S1sLmxV59Y8hKQGdTWdsk+HHlqnaiiMPvEC0ONtruCPDDZl/FTG
0wPL9YWrnXvhOfaQVmVwsvzUJAN1hIQUMIlH5lWyzbAIHQcd5sLXD/MTjQ3TkcpDtHW2I4HM+WRd
dTt97Exa7p7TDepTFKrFRkFxvPBj0afM5uzhW6w55BYWbX9byTy5MVNbbEMHTSfpWAS+B3G50ioI
Mrgv0WN0XXzpdKudffI2J2y+TEilp4VP7TeqOWQZu81oMCZoq1etdQtMOU6zi2znuRvpTthlyBAj
F9FTMvTNzneLlxBFx2TNbIUhM3Z0kdwFMvs5KIz7+PpBnvnWmGlTguK3oLl4uiGmNn+HaKTcHvLp
dzlp7UadUzv9FP2KfP36WmceB0FAfNjm3Kil6v74XeuwpVQD1ok3+dpvlYbDKjPV10amuWe7eYwF
22ovVBhnPjpNY2JHRcOO9anE7utUjgRgcXux+T2MAlhbqHaYY9TTQsBe+FbVQ7VCjdF7//xeIZC6
c0eKAvF0pTQUF7mh0xQeZ7Ub3E01Xen0SDc+gFsR4MkygwulzblfkkdLG0DXOP2e4k75VkA8GFXh
KWpQLSHto0rIRXscQBp5mcVB+us7PLPncIPUUDgA6de+f6F/F29+bYRRwaMd+4DJhVEPK7UqiN1D
Eft/uRQuReFgJaLPf7IhlLYRtVnOEU1zi/yOSAVYDHZrHaJO0y4sX+feUcEHNfsQ5k7/yTvaI4nL
JzoDXpN1jzC73kyzekwbfr8oqI4OyJp/fDhiAXNVXQczyvjk9APUSPwryM7NvUmf0PjZw33d1auS
PsCFC51ZmGmpY70SdJ6xccy/51+/VznhxVd9joBpYD4H47h1purxwish+DNOCvoP1zhdlZU4iQ2D
ayDo1/ArRuUeAJ15r3c4Hf10aHiKKsbnoS5hicbBt2KoodgTTbjtALTT/OtQQ+YRk158kGuFxF9w
TLBOIkGc2WQY4VEnpnmZS/zXfqnm26xBnMXpVi6Rwfq70HQYUqgjKAJtZhXCrNfuJzdDbJVr0LKK
rKm3al/5hDUjHb0Fy051WMzoF1I/bsPRDrda3chdaiLR7EWYXfdK3ZPx6D5GRdIsecLJJqNXVC9C
hIIe4sSMmLepXPtdaCIWToarwhARDMO423z9eM+9m+zitsZ7gi3rdP0EbFa10uLdRCb8Wo3tqxOW
t4ZQNiIrQGaQRfL19c594dTcFHu07xkInXwLpMznlQhk7uExnXtON4Oe7Mhdu1C8fh6rzTxzBlvU
JrTp3JPLgBMLRT26uYeI/EhKdI1m0PlVJd8YQl8jSFl2pv4S1PmFI5M4f126tDxRDtenBZlbArks
B5OeSCEnkqlVXEK1oRwxuqhky6cuZ5zKzKANJX21SomeYrhNSptV6f3OROVvxoOyE2qnbLTWyAlR
FaRYyXLLvJMJthv/NDXiRoYRKSDAuWDltppF78WeVoHmP+gJlB5nMqsFXAMjgRmA+T7m7wPYqXzD
86Hdxe9RFSMGexxd/PfZZC7Dpo3XNmSip0qYl36Kc7+4BV4ehj1tBryWH9eISG3MLE/63AMPKpku
LeSAB1dr+wtv1rm16K/rnBZGfdlnaQHU0nPMOReBfsOS4K7116/vuQ3RgsXLXIF5G8zxjzejVnpZ
VEAZPYZOzlLOQAKVFJmEfJ2wkRdMZ2cvRr+SM8tsLj09RFg1i1Ge8q0ooUVUGFgkWH4bFKBoqdvo
wuM7txBYtP3ZLbDsfSp+UymFFaOi8uq4PoI7tYi9lc9FWr+1EZqF0LrwJLVz78U88+YAi4QA7/rH
Rzk1ZcrzpU6LxxRW2KRre2eqhx0xnoRsCCX0jLKC51K64j5S/dCTAaaGoIjyaydwko1bGPKbjSUI
e4YfAKT8+pc++9djQaSNRP+W8fXHv94w+o2ShJQ5Q1W+CTd4CvX+IRXoSP4P17EdToocf2fL3Mfr
NL0iwxI9nsdJtKSb077mUhlWRVdf2EjPla0zuJ4Wy/xv9sl3KAjINX20l16LZyRskLgO+ZGUemJf
tNu0qB6z1L3QqDj3Av91ydOCNZ6MFI2eSib9MG4JZXpzjRRxu7Wvi/7CmUOce3/nmA160YRp0Ev6
+BzbObpoGu2MZUaXL21I2m3kWktAd86S9m2wnOk/RP6pBHpWs9dA0WZlZo3oz+2bZ4OmyrNfwazs
dBwLuNrwGYVt/RBMLnD/PE2JlmuczWgPzpNjsmqCq2wQTCnNSLDd3Nos9D/qoGNngXY0lupLXHQ3
SHHKNVk+b5HTD4tMimjdZVJ/KBFds9nr5oW36dxTcGenLi0O3tvTAWyalk2T40/wpnLaTe2kLVrV
eAYNc6Bn+txGcrhwwXM/8ezMQihj02w9fexlrAWyohjyogqiUF92dbl5Zw+JAHTeopk16V9/MO/a
iZOCEMWMzg3yuXDMPPmlA0WmTEnTzLOIHF6GQ2c9GKHWL3MhzUNYpOkTtFMoQwbKyXe7gBMCWsq6
CfQkkr6tMgDOvfAYzjx3io3ZAk30C8eJ+eP7qxB2LelAOROpBxjaWIe1tK7zkLJRxkXzHBMNQQhm
+PPCgzjTxESVQNdnXrXtT2ffYDSn0u/5opvJR8oqAoOIbF9sGr9utiQqiAVvCspJE8gx+YdLyUwG
54VxKWhAnFkrZ184cgwgCgza9I93ryKNsLI2yvAtx0DS3n0NkQBshbY6Nw88GXvXxqiRsVjBIE1p
ImtKxhwVWlh/N4hB3UjpA5N6T49pJ/U7ZTGJ7wOvFI6pZIOoz9wiyX+TiLFZsvu1YcXhGq2wsaqV
vPVCq7LXY9jZKyc46EUiHhKRj7d8tpjQJB/Cc+h07j5V7R8qyM8LB/Nz988EDA+6PU/oTxtHtNvi
tGkF958m4wMQcrSoJD0TY6+Em69/9HOXQniN1gA3OtvGya7J0Im0kXlbAjEersrKmd18Y5ns3TAN
nr++1vvvdvqlzd1fwemVbfD0+J8rVtoNWcThoAe1tyBkkmDxaTK0rV8WPQT1VDtoherftaM+3Oi6
Ehz1VoFKJtJyC7+h3r3/hf6fn3IB3zCPOVlR/oMS+JRC9fzWtP/1FNVBlH/EMv3P//N/uUz2vxia
kqbCGZcClsHOfzAOjv4vRHJzc/VdJfceP/y/HAf1X9Y8KbSpGQjUoD/6H46DgOaEDgv9i/WOcbDc
f8JxoNxkofjwwgmLpYytxJ6DdsRp/yeQxpDmaKJ3TWZ3h8LJTQHSrZw1KJmxSg0iKBag0rX7RlMW
MgsgnUQjumhVG7wkrBVi3/3O3tStWz/QX1IWrkjdp8hp0y0IlmAhos4tDsUIObhjxUqWnBPNHVRg
myzUeI4QNRWDuFCEr6m5MBIs7L0ryXEss9EjE26fO0mH3EEGhExmTgBRtnH9RW/ieiEI9Ls7DE9a
k/rWwvAb+W1qe0JJh1QSwquoUHHj7oheQtu3RR5hc4U7BHZWSfvlpPjVvSmrCPLmpJWrmhhXCKXK
MfLLuFmFYzzMAzL8fAPgCWAJ6vNU1/0hFqp89PEUb2TdhHeYT60KGcV852meNGs9s6JVxPQakrfZ
Y7ZgxPuA5tHc6GLEu97wj221ImBVi74VxGwsAnDV1w6uPhjB7VKp1GIVEI4VLJrIaB+SMrbv/EIT
R06mCFSBSBrapkDWAqbKUaYVicrAYu3eWOtlr9FiRs/G3zlZiaY1lkbhZtg8bMQjo3hmblZ6WhRe
2YbUt1oX3gbO1LcrXZIXsMIwoC8NfNyYFYLJuGrpmVBQ5FYLeGNqF37Wehz32m9GI+OYIMBJWyu9
Xi+J5hPZom5yk9/D7K6AInhtrP6IYp0EKu4FX0375OfAUeFUf8PhbCxdYj5fZjrPXgtJXMmkg2oc
wSi6K3OVxkFwD0FV5KveLlLoIll1Q+ZFxqNOs9DGD1tY5PM11h16Xn+lhHb/w8cLc5QVGGkzsMYr
OZVvFAiBXORystb4V4I7zIjNfnTTBQE1UJcdbYSVkCAC1ix/1eWKf9RE+z1oinwJLCHZhVbtB4eh
VdP+OLpBUb3WIMFf1KHq/oDs1o5WRqEXBxW7nwWVUTGRTBO1W1nLtmfiuUCSUl9Dr38ZRqO7UUqK
VX1Q34w8e7GHoSAR28yrHeMwIj0iod5SaGmz5Ek6sFfD7nFSugKzkZ8iwffTjjyGrqPgNjoz3vgW
kaTLNB+GlxAWprrC7xWV60apZv4BJRB8IamvTYgV6yhvehUg0ZQuEzVUr8rKJZBz1KR/7Ev9bjC1
H1NDdHRNLYG8Zl3balZ6rhWV7C025pdt3/DGqIFuPbMxcaQo31S98yVg5hQzB7uZZ6Z979yGqcHg
1iVXLQ4t3QtYc+75EwjBFE1401TRwbHcgdRd+MG8zCTPLbugGfTrxm2mYOv4dPphLpQ/sgif3H3d
4jKsVbJLlA53V4dmoq6S8hrbB0SP3hrhKbpbaYhwlyRTXx31SXcyr/O1DL9yJ2NyS9U4IRKsJL91
VAvzuiHuZm2LIsSi42trvEbDAv+ystJKy3k26kyatHEOwJCUeZYcbsmsCBa+ReSm6UtCi1VJnrcR
o6ge0+T7aAq5ygCkHZyIJIIcb3/pz3NBp6EfBOTYPIZFlqxLK+kX1hBmS6dPjGVcZdU+TsTEwbMr
6TOAduxhPlwPvUlWR4cr/LFKVXNntk59jZ1beRqCVdilhw71+CpLOc3Thy0AESsi28TlATMvWd+A
oAtQqeSA+BPtr6YkWEItrmHpcpA2AcfXeI0rXV2ZnSnsXWL1DitVXR3RBgrSg51wOYPyVqGphXCT
y0lufcUv7KWbJsmPKXYhWnAkOzDRi0HU9S9EX1AQQdkFBGK79WYWimDX7W/SKZB/unDq+ae2vQnN
AHOlHZXdlpP+L8O3qpVlh26yCIkhWBW62u18ENrLAszMFXi5FzYWa4MnpffyqRpmqX6hkAJbDoO1
zLKo/aXn7DZr27BhumS+u+kD7SHgpOIJJQN6paKvq3Mn3qa2AsRhqj2yI9QF8x5nndszX5VYAQ+X
tgrnxNaWvku6GmZcVPkkSB6sdiAgp6idTVOq+lUHPeMAsTVaj3p671uTXNow9LZDCZ0ZaV70BwEY
LBtJDbnIStbeQeux3sB231UuiI9FHCTViiSAu1orlkoxgnggAkNehxg7byJ1dJZJWpK/MCXuytQj
bS/bioDwrjqMOFjW6kR8jlmQPR7Q8VzHHD2JA4AEOHVGuKsnl0jXNtsFZv27Inln3SXDzyzD3qhq
Ult3HduNVoc7h9RlrxtSsSK5/QYN2X3b5IIsbNjuDp7W42BEAMCV5iaQ8X2nNspxCOO7kee690dT
52tMbwL7PfMvwcA0RoGpgjZvrI05NfXK4ECGR6zv2iXuVvnNSDA0cmQcjHsS1gNrP8Wt7MCEq0Gx
BvCk1Qs9GkXJuVlI6InGQAL0Gl/EpK5D3y2nB+CQrvJ9aPRRriLbdrCZm42+VHvyEqbFmGhpaqzt
VoNRUmnBQ5KAUV5NhGOLRZOkxk2foEvGOKWJBXmM6A9VmPlvstBGXDvdVN3qBVrIVck48VkAtHnO
SPzZ26ADDh1BE9uK9lCLG9AeadHJpN/Dah5Y+lNIFGMftp6EWgyRjRWTBE7rVcYkfIDEwwmpup1Y
mLqd3TtTF+0zlXBOTrVr+FrDRuJw/F3p0FqadjDvGulUm8GptI2o25hGR87ymmB2JtOYkNtNqAbB
kyH9cmWTaLeoy6Sh6CDbxYvqySBHazI7Msc7jf61JfDFF0YpDnXZZeG61esSWINOxiaMyLhXsbGy
ty0cMDGAXuyOUwaO3D2goDxYMT7ru50ayu6QhomyU3AFUvj5xNMsyNh0bzVTsVr8d1MVbRITSHrh
uFO9CknFXSVBpf5ozDjU8JWp8RG/W3Ufu//N3pktx40kXfqJUIZ9GRubi0Qmk8lMrqIoUTcwShSx
L4E1Ak//f5Gq6tH2t6zvu9usulRdJLYID/fjx88paBtRtMOitqgshzyRF32IjQ8WN3Jm/F7OqP0r
/HI2Qa/GD3jGR1tsQa1TXYQ1WpF8/I+rk7sX/uDtnTGZBGLS46QYI9P02BI/ioHh7Ms0N5Z5YzBQ
t4MoXN+4ig6VzoAEeBJg1oGRSvNDkmSYIXSAnHE6OWCbnXKbmeXC9HPej+NHgveKVtHgH9vI+uwG
6H0o1NXqDV8Ub5uqNJlLwFsi2yGsi8dnT3sjHkcfyyHXz+rbRjD3FvtlhreNx7CEx7x1tNTjaUEZ
/OBnIY5KDaTwe4ydpnI3eA3eAY3f7yI+2lU4DQhWVVh/vcokzD5F5NzvbeUHx8TNGh+fhzk4oZvR
+NsktdLouqZjGNsq+DjWzvBBJSVj1KnnXlTGmsa29ExmM9XaxwPiMc9O5+JVPYRdT0cuIA5UdnTN
yL76inZRGo/IHr0QT/OrfDGsnRKu/3GeS7xfyr4OkgtD5BmCOuYKFXlkfEgxl/0wWa2z83wcrlqc
HHcMdkd7zCemnSfn+bgG83KjhnR5wNVLqxYuEgP1EjegsstelFikYNK8dS+snOkB7GS6fkd/Zoxr
3BT1WK/YGX7mX9ighK8oWMtTN+TrTSjW7l23WAFSyEFbvLWjNTxi2Fx9TC2zSpFyL6KrFse0qzyo
zCuzSwQUbE8cTZH69846LvFi4mFio4y4M1bP2MC+6XaqwZCqhy6687yEMdNgxFaqrOrmYvExpS8q
ozlIk1y8Y0DysYWXikJID9QlCvyi+myD2fh8U4A8HwkS85YNyGYJZpuEhcjnlH0eZ4bocDop/J1y
8eJCYkCJje5rkjG4xbHLyVGq2mSmIhqrL1npowmP6D6ibpDE3maUhl59bA/CuKsieT3btsSdqnfb
b+DHf+v/P9T/jOWFII7/e/1//dKr6qV5/V7B8e8f+qf097TTtCaGm7STIQcA5P6j4Bj9RfeBuSOo
uZrnR1H+d+XvROAFNIPA9HTrDir795U/vQTaq5Ct3AA03PmPKv+f6n5crH1ocmg8I6MKP+8nVKsx
EeSrs5JFlVreij+p25zgc6v3tSWRSEm9P8kg6l/4PdDABQOcFkGsufNfGWWYOmWjsfrqUkraXaYx
o+3jL/n+u49w9+33fa8a+XM3mKswkK9nVz2g0V/A8RGm7iy8TF6SOuX7xZbivmx7jJ71vjaNpdpY
AxQXVxTGw7AE8v2/vzwOz788JjQlUB3wO5tv/HMbfJoUWvYqGC8xuK8k7mbZelEFGVJoDEqcpJ31
V5Ip/WGPDgIeZR0WWNpiKqdTMsCyfodLl5VuWrx0aJpnOV4WFllzuC4l6ULJv4v6S13HDoF93sgO
cTCUxAYU7Bm5V28wC8oHpwixaUOO5DJDljpOAl/gp+WJj6iJkczj7ZhvutRSMB4E2OYGwtV6aQpp
PTKT1930+BM9InWIopKDVuTiD91LSLptcr7O6i1D/fZibqr5qZoatR8K2ZwSC8lClHk48ZbWbk5Z
YkJ/y1X3jJU4P7jIPDoNiPHv6MglD9GM5eB2JqtuD7yqpo4J1/xsAvjq7G2cNZHaD5DMRt7FflSt
QvpettmthzIDtIyIITNUZNDXCPL+vq1mUuAZ2lRcjAFuNz6TQasjc4gI9bLFdbu/Kidb3GOmkVwx
kiP3vrCqg2DMaEe1Pz8VuOQ8iWL13/F17B0TMRhU2rjxTb4UX1SLT3ga0O3Il0a9Z3C1fZ7MlS8j
wFsvfS2vGSy4DjhjE518y8gvhcjU24I+znuz50eU2Q8ffAQaTolM3QOaPdbjhIPYh2JcmpNs2+hU
1zQztlEh3GLj1qh3bPxpNRlBprYeuqSKl2a2d5Rt5UPnZ6hd4GGJDGLbU0bxx7RkQDBO0UVMLw0J
k7pxJ/FFDmzn0BjV3s+n6tCGfFwVdMtWTgX2LQOCxOia+LiGd4hSUfLi7hdQIO4NKykfUkb4cFLL
xA2W2B6Ghen8laSHigihLbgzpknQsNpPuRTzE3TH9ToSM7/KydS+o7LYWJInjhaju0lKvdkN4d0a
qTkz0smzgJZEmzGiGp6RE6k3c9bMX60yV3uV2+5t6vIlEobHNm7TUV7j7VPjPjDxXku8QYIqQq0Z
7QWc9CT+HkirJMmDbybiC+Tz9bpZMvXeBkjfY3uHCBGQwQVGaeOrWfjWY47bwTbTWi6WwbsdUr5j
MelXrZdo1WA4o3qefkXnJMW5iS/h+mhIuBbrv2c85blKg+SqGsrnxRgmXF77GiDtDVckvDFyo/Yz
GuS1fcgG75MJP5GyPJmeUpu1SSZa5nsbVaSt61af3CSYMXYLOoySPRal9quQGR8KQGK8SITb3XZk
+LcRBcLtpBLrsQHJeJ48v/2EaA2rNUAer7eT9pODkgTopOG9k6F2ZzQKTDFIjtuXNEQBLM4dRbnQ
R+X2/HBhxiYY2sF4kKprxq1ERv4altbwoaMN/6DIpTCspKWIIZ+FylxV1LG/mPnl2NrUyjKR+R6V
NJybK9/kM9XlFGiHUfERrenohGJggG6E7Yib0UfYzf4A+coq/ee5bZbxS95P7nMOBlSml7OzNtQw
42o0OwbtFmpDqn3vakmdyX1Akw11Ll1IWogCxq0/Zc3G8iRjg2L1L1iHVJ8jpDwyTzkSmqbmZmoj
ewP2G125Rnk36hK2NasHw5tu3LqrL9CO8e5XHG1ALDDm670Ug7/kBjcr9Pbh+Fym9podart8PwBz
7CbtUDm56nMektC68/RaZnZ9MJr0i9Kld7bCB22sqTu19bzsKm+W+N6l46uF3tQuzYej1IU808YW
an0U9xZ1TlwFHmL4uvR3NQiA4d2s4h4ZMb8Ir4yyE9u8Es1KkpmIA3M3TCkbErMyM/U2dV7CSaqr
6i3tVoxF4RBhrDi4Ko7c5oH8NQeHNqJjgXrnNRS9BcUaNiySb9YxV8ypUwamuKHzIW1rBv7QQEit
IZFudMJduxh2jDcc27LREqcaSLE1pLJ4eXQ5gbI4Gm6BXDGcrDMGY/PuvwxnZIZyEJSmPiM2aTUC
sHTgYr614KYLsDMN2Kg1GuxBU86CJRX56INpMEiBCjntMu3TM1LEAR5eoCQFfGQz2Fk0vniAnm1t
rLEcLpjaAnCiOMUUJpSfQvzWN4tTymMjtbSIxqpQKQG28qWv9lE+YwIGoz3c4obNdMnsOmSIDlxQ
y8ZT7gyFwTMCFlMEEcQQy84eNh376trVGBqmt+he2qZ9YGaCEj7L2FXDDtcbAUTECsTqz7vq/F6+
XxeniHutXQgJ9XKpts5stFdW768vncbzkABbH7uia5HjG6JLuXrRoQZJvcMCYd3OFLZXZd25sW9X
qL1o0LBaUipE13HvAw0ptmd0Me1RQjO78EIYMxxL7Se8aCSSJk/xMfBTZPI0TulqxHKKZuNCoGLK
oGx9X1kGZzni0Ic8d6SzYXJymxpp9ITKrrWvcla8r9HRcJYYciyJe93C/Mk35WI84AQd3lhiVVcq
7JG4wtYTnVPhg6e4qbhBfiA4RZK5d5owC358FXNjDOlk5XU3rNahg20p4hxY/VitifM8FYFyN4G3
MJ5rL9VwzBSWq3FhFebXDiWhausylyS3ZmHOh1WIKO5qo99PVuU9L9WU42Zc5sXJHdPhS+0UPv7A
gzvDwLUaK/We0QIyUUwpByS02oYpFEM25UWQefPntgCDG6tF5wWduEdyp9oyrN+0O/Q586Mh9dwu
ymRFwPKrgdecuT9FYmhdJmwhDgG0eDkCZWEyxEXeerfKTvLLNWu6z3aHcREGsKrU3wZXHp0iFYXD
OaQtpAtvaE6RjdNx2HTja4jDawdXkhb6hVkOHDhM/6o3+uh4QSkjeehgHbIH8MY+BQkl7Db1tBdQ
ltc4aHbe7Yr85IPRdh2PmzvZxVTmJRJjMEHjmiQv27q+7D7LboLdCgYrEP3jdKZ/JK6+JV8it61H
xOKGV1pNRbi1vYzns2rNJpGKDgJpqP9OloK0TCeMCFvObrktMrs6QNxrThXKj5euOWAU3gKZjn2R
FiCgNlp7mTdwuEd1azw0aTQ95TRk8Pkg02g8v7tJ1/NdROKjY2hZ00QIHZRxnX4b0Q7f5FFAehIJ
Yd0RBptXp/Ppghsp0khnA3Y/JRBt6p7b0ZqT+8wypqcsx3FqYwkjbGKTVso+rX11NGdMvrNpXrZp
ylnekmw9M2eKQ4LS6S/qIc/BKCvkSHkEiB0MXtVSvSE0kO/B0ls8y/MIN7oFRVvlJSbYRedUiMZE
4g/TDtbvagiLpi/1Erx8IhA1xnfUlt7GmzNNjfEyNWxxlUDh0ulw0MSiED2KvDq9d0S4nfkwnwbV
ny10eNnT6P2poDm74vxYtn27E9y0cRv7RQ1oap22xkRqvHRzMv8YCRLvNvBHe5eOaM8ql4Qwi3iz
Y2rKuyBl7Lqgv3KJUPinNGlYmI0jrgZnVsdm6cTHaXLdW1Sh5fuFjPsPTI1feEqa0ae1WOD8M531
i4oQ7I0ymA1nuDTopW1m4LF3qmOjmVaR3RoTq46jiAVmzax4xIJRHeCc0jbH7UvRkTcHiPF+M8D4
Iv9P+rX9TUV65mP9+AYdeNEu/M6Qwv0XTmmKbJgd5ej91LWD1SszC1oTaxKndTHmfd9P2ZbQvO4U
RJMMv24yqKKjeA0yvU2Z+HooFldcIamAhUDita9dXgX3oZ8idjYixJ4YfSs2YvT+NJ0Fl+qXYjZg
BEzPvaJyrMnjPy5EbzKcrlKIpEjE32JF76bYiTpStJ8l0SlnMjvKnOBtttV8iWh2emFY9gsiDR/Q
5nUgm5MuGXSzthP92uu5t93nuUNYM1+d8miatfPJZtZTIiXTNfMRDcsQf0Sr3Joulni5ZEPjCFQA
gSG2btIm3vWyJl+t6uhEAom3pHTUkfmVZdsL5rdbHWFsdzIe5rT33xleoN6gDJgISjWua2ycgRiL
IhR579JWh2kigGF/R85OsUxdkpb8S6urV0iPHrVGjcnVJc2n+4a5bWIKMnv0N0joI8wTN66ZQ4TD
qHFny6S7KRmxORUTnpezBeSApvL8lK4GLQ3EfapPvTOV/tVYgYWeRLKkvKQc125DDqOkY11mZjx1
TlKh3+gUE5KlCPsbg7vlgRr7qU0QbB+Eg1RogMNSeihJabbJqv9BQkKfbE0AZz9OcgY+Z+biQvsI
gWRAPVDTDtyFnL43s6LBUDrjidMmarGE8qhIkLhitUkLawZFkk85bV5SfRNiQ3f4YCI9GqMx6cWD
Z6COW9ORuZa9bmNmbvdZFVN50edjvp9msiuzXFiR2EuOW3Dq6WnMq09BT/24Sqt7Duk65dteaTN0
/e4iLWV4ta68fA4d4wFdR+dgcXDcl86c7xPmOZs49MbqMGKF/SIVLoaustCYsSvb3rBtywuH9ugd
lWh4UsJEvHWh6PerZvjQ1NQyEjXLgymJRqOu7ZosquIME/QldteKvgMSQNOFtab1ASVmqpYmcADO
8+C+dvrpybQmewfc3L54Q5/vEeBRx86iet72zcoJMLbW8MEuAJSEqLobvFSRYkxcosmYNOHWCUcq
o8R1EdRrvZU9MuA/TXPU4v8EPxdf2kbyVuq12qBNPmy83F0v4dGLK9EJUDkbQu1GRvoIzWrCpado
j+BHKj4yCh2erAWYBbOA6JQCmF/lKmhOfsqLg3Os9o1pezGEnvkJKjTl/aLyfagRIJjK3U1dgg8F
OWUypOT1LWSXrrs8XLvn0q/vZhl0nzGHpdw2vfTWalzkbJeM9pfLL20MnTjru5ZuBIgVMkDWY2Gn
vwHGRgdLb1Wp47tZlssWa+nukyckliM9gPemgLO7m2Zs0OgU6H1uUsBn0hX3ZtPzZdqCVOR8FndN
2tD2TW1FFx/fww1JL7iOg0QlwCpPVwXquKYIvMsZdO28DFHJI5FIG9wH5GSoazcF8XAGJe7PiE/j
sHzQoqliHxXpDZLa1QHh6PyyousZV/CcT1PiM6Ch4QEjNXgNjGUHMYAjr14DeWuOin7ZAQgtWfbW
h6u6XtluTSxVSjKyaPuOMAW9MjtZPojOxQqOBDiiTiElm1rk0sWEwnTWjHzidDErevU8Ebx9GxBn
ZQsyVAEEl/gZ8F9penE34dIcFSxBhOytBcc6dgxKfB5K4kjok/CYPcAXpGo4nyCCCHgLmmUuQJk3
LuILUoH2bjBH9b5B+naT2H11MDS4gqINYY2KHttajdRo/2J4C9g5xM2a85tqG7BHrIQ42pD5/ozf
nA9JWYLdNm3mHgzT+Gqaq06XA4PPV9UkS2JgwOrb0sTv/IKGU3VoWnrNplU1p661yy0SFeEpHAfx
kY7gypR4CqbG+G5zWpCUuJ1dKq04NUeCu2EPr2jWtJ9kSrLTmyI6LQFxtl0yXmHmif6LiY8Isp7l
ZKGXUwPl+KTnIwaoJ72eRa/DMMIlw7EaKhDJKA/IecueH+cQVceccZrHTKPe5CX6FKBA+2SFLAl3
nYbXSeCSmllJehtMHbBRr9cPPS7UiMEhK5/HSTT6dU5vwwiEFLXn8qFeZlAkl2MSEp79eD4brBEI
eILccxsQ8sGdAFFnw3Nvg9TwOCqWKDyJiDREqNJ+XHrMQKManwO/JRN2KYfjzC+sx85Hnzyf+JBI
8FUHVZnNCZ+Z5uTZJLG1/gYZ6eHzwNBjd9HjHLatF4to5qbzk1pIk7sSfM5sK/vRqBuCLXHsI+r0
3TMSGnjoQjCOz5DgPAJahki8X6VNtmAlS/pJv1p1MWVOeZHiWXohWklyMlLs1GxsdGUdUNC2YlMo
c24/VbYBQL2AGTt5Qqkwkjg7iB5ubcDlHYc9i+ccZmXA2wA5Use+ddMPVPWq2yi71vXEIEGhekfe
9YA277uArN1Y4QrE8zDzMk3CWzazj8qIDqjpzx01nsNaM8zkQS7gZXYl6/zQuJ64WroKEFGHSmiY
9q4vnfIW0hrmP37ugXrh7+GIiPMhAzJhT/ag04gyqGukG1AaEcH0NWgSuR+59U1DgufEeUQRgrVv
9xm5eFIOMazVoYAItcm7PLvF5OPTPHu8tTUwnIMdZmyVueQdjJVJNTQv4iNZSeFuJnwxOZTNNiJv
mbz8BtNfguyC4/cT1BgySDWr7TzxwfGERKTfBlI///G8MVVdcMQY1tR/8RbO1I5D5dCso7zDmUZd
1FmR4z3esqFzsso08AgycI3TW7cLGLFYvXy97vyVimwJFCZR5dvkrq2PDToF7BkoDgbUk+kUPyw6
C1BSUJJ1NpZzAAk88XIIKriTU+g+Y+qeIdpLMjsCqOwmDy/cTdlO4dWYjH/POf63VfmHVqXjhVqW
7H9vVX54GbK8SWG4ft+s/PvH/rF6tPCbQ8AMXSJSfc/T4nB/NysZff8rwLPV/qFR6eL/qBVqIppS
dA89h1v42+XR9f5C9ctCLwEZWZcBBes/aVT+SFB2dSH3TUYUeSH/bBn5QzG84mQwAbKj5TFX9Ro3
uZzue7j//oaJyuEPio26oPn/tdr5Yuj76Cke+q/0ZX+qvFNPupzxmGxlBs2rxm1pP6Eu/lRik+7T
KDO75xRthJdoLvrL777J3beLfN+5/O2ltY5cCN8b7WS6xd8X/blRWqSplnu/RuSETdQbeFwoWpS7
YKJn4YQSv/TB7Ak1sKdJcf795fWv//HJqVFt2myYAfPhfr687eRUBEXl3Fc1RQ+hfR5FbI6ARld5
qy8na46Lf3/NnzSB9OvmoiwVRlUt/1dNE3xhkintIvveI/o/QochMNbEngvGA6OnjqT/5ObaiXsi
nA37jIz01Yf5sa8MOgux8BEi64K0kJeD0afJjkrCfWFSbRBx4s2mdZw1E3Obr61Bht1ZgGESjQ7n
DzP57I1f3h0jqh7aIOgqIYL546cLl9CZGDm375l7Z61MFQJ01QRjKxxoqmL02R5l6Q1wCf61iX+z
YH5sdX97eThLRZqLyIWjnxaMb5hBIb3eui+smbaQsSLKFjTZm1nQ9FbWKh+8s71NQDqC4O70p1b7
rxsTMgLwVOAj+gma+NNewUetKaFtwYE2fPmA1Vv3rKJJ3qWzsP4wavgTEHF+VsaY2Vl60itA++7H
NwwOi9S/OVn30Irkg9GhoHIxY85WbRLHGV5l6bovs+nr3WnSHe8CUp1vzkQFNjN/+Ny/e3DUF4iW
EIvgR/304DY2cpGADHc/jYJN4gZJ1Z7ssda9v4bW17//zL/bJIEe8jr/F526n5gauErjJuvM9n0/
IJPZKLAioArZHqfAbI91X7gHZx7aoxA5q5w+gHVTz5FERr+wjGVjFWt7NLCSeUiFJ9NdiSDeiVn4
aGeNuDRl2UwO0qiCXeaF6Kky1mRO1Z+Qud+El8Dm+5kWR0XEiv3xAxZVCrClIgv1/sIUF0x/9Jfn
dSPHunvu+9qg9lqIe4oXWIdLRNtsreBEKGRlO0WbELMrBLj267JW/dZKzOE17E358O9f9u9uE+4I
qkQ0tV3v52FOQ9rTjBaEde+RpeWb82umtIbHYNJ6FVX/p5Vt/7yY9CihC92HPNOD4/DzFesxtQuz
VMP9gjHF0Rtr7wVPUv0XB9riZOp8l3rX3yR5gtojKDbtz2VR0bscoJ/RvEaNrw4mVXcFpIS9abAJ
KGYInHpNnF/RwKnhg1yDEwxMUxyV5YQnwyAttAMeaIW0/IcpZJ7gp5DIYQ3lCQAbQABF25+n9lea
vYHIVXrfcgjFUQf3cFsERnErnEqNlw3Y2BIX2GEye+IZuA7kc51kF1GW5gW5L4gkiSWzB3Zhzzuz
xluIrg6IeOYPE6k4I7D4KdGzXbfYG0UormSL8b4z6hRTnwA0YrOkeARCNcA3cWvaJjujGJYJkm7m
k4IWtMJcLH7uUYLJjuFQFycGWNsbJKcDsQ3b3pxo/lXGRwuI4tZqVfWF3oy1rcgDaOGrFZonrqnZ
q/JaBainsmabj5zfV2aEuCNtkqK7Eya8f7r5kfaHbwcY9wHtcagqgdE9TQ1JMuyUIHgXnW1RBexw
f9Pbs5jxhEhRNgLhVn0M1h5+FkbVhzETE+jnrXId7Y0ASe8PtlC5ccADzD3Z6URy3c1YvIKMv1PL
bE1x4IKE3huLY7mbwhsbLxaDjbpeTV+4A66vqz6WkZthilQs0RMTJxy7JWskUJOmkLaY+zL8uCBp
UTEVElgjragaC4qXgXInjyFpWzekgATiueMUGHKUuyHKDvBLEqcxaIEmlQvgVVTBCXC+nDiZrcwK
KYOaibYy5hy4UVzTbxQnQzJAdoFlJ7w0hoskVN00z2BvR+OXsCn9dpPambk386KHVY9ZB3hyf9FH
mDKJtnteACE+WgOAoj2Hcqsn1j+rsW1jRD6GPVPEyYW9Ou2nOhq8j6gdUKL5XfbKQpFf0ykpxs2a
pc3WxBWki7MEp7s+7WheWsEcs7BqE5pR0kgJKG9gGBa246srTLw8vTztHg0vzMvjjIxhycxaU0X1
YzCDLUcsgEq1wbYO6tAAa1Euw/SlbpwmNv9r2YvtdTFYgmFlm1wZCqOgsLQiHKMoZx1ut0TcdauE
qkNopjr5WT350JYlb5q2fXs0wXodor3hvohwgXUx4I6iNjXcjffSQFlno5KRQwG9iSmeg4i4Al0n
3+eKVbnJQvzCGFsR/I7ICugi9ujIgo4hQAxTvDViwKVwu0QLy6tJBz69ZsD0uMveT3Dxx3hVvvuS
eMzw449KvjpWIdGoXrwX3GKip8UGvRlWkCJ/Al0zXOJQ4NbRrsY7jo4iOzRknMPh1yvhcXNUHO2R
tC55mhhO2cIOao+gKfajMHWxqkCCTuM4E58JZwn4ICBkurWskX+SrpJnmnN8/WzT5B/AjwEkDhky
fOltTurNWGEGj6OtVdxM+KpH2OJyVyltjVMUtPKB8RUO9dwgop5jJDkcxC2PQzSg+3aZtOHAeIV+
lRGDeI/DMPG357tlNAucwoGrcqdb9PaG4l3diXMuUla+299Cd+nR75utm2nli8wumaGyF+txttZo
h4GLephyyg0HYevHIrE5nkcJfKl09qhs3r1VKx6KLcmVymweXmk9y4dC/93cq45R74Ls0yxn7yWs
OEXRb6OtW3HaMhIinouyJvuV+aAezonCWopGQUis/Bdb07UKFDGee8HNSDssXpkq1u16BuEPrTDM
GzNjS/ttYt4MfVW2J5YR387Wd9u0goNnaJmxSbgjGvYk4W3LaACGWt1zgg52jsKTbfS7hLnnF39Y
AUvn1sdZTAw9dz7zMzOqlyg64YqLdWJ8TnAmnaqUzIy8fit+HJ36wOsu4INhCVzFUHxEsQk6f3Kv
F0+Fpwxj5JcscPpqz7HDDXY2BjfYkjZYEXa1lXyuDCa/0IrSWwj1xkJezLLXaRAnz7jtl/vQXYbX
Khr4Rl0SktzxRxThOYCBj4htrS5Vygx+maUAhAgDzoF5+OWmGZip4nHaI6wP/4GBINhLRgZ5CsQm
124DnLijXp4Q/q0bMy04mUrchftdMYMMu8gpT9fdkiLGUuPUSpbmN6xaxqhCbKz5zwnmAAt4xOuL
vyLq9iTnPADLDHHaHIUJpGVHrJEqq7yXrF54p7KjefAtCJR0gx4U04CIvpaQMvGMRpmb/vyx8/Xl
62WEfqF3fTXSsIEk0R6Ze+zx/CERE4nDV8UyMNxWHOS8BzoQx6jJkycj02a8KvVf+nBkv5pVXeP1
sxo+fAV2fN/DzN2cV6IrC2s4LjkhwLMKAgbTOQQf+CPpcBfJxF4OIf6ZyQY6JKHJbhOU/nuLqeJx
lZAGKUeH3eqPJEV2yMQjbZK0fodPtPfioGv7aBvQVWP6+xxNMrQeF6fnJTu2smDCJAXTnyqPumca
qGx0YS3y7vyEnETkyFrPbNO3YN3ngpcebfe8Wg5bNKVEzQnd5mahpH2cGMx5bAOYwDsGl+TdijQ3
fBi9Os/HplpNVlRXAfY5oe64rV4XnRo7NDbFZNfbfpqoZPRb67tZRttiwUlw2+vbOQO8DLS4L90E
lIqyUopzJl3qB3NVdI8DZ3UuJow/wo03pISjvGRz0YImOmZD72HAypKfWOCJfMjyxHd2yxyIS5V7
Vb3zMITyHmS/aJB/cfH3MsArX2DYsWr4t6OnRpqUrdXkHkrR6s5DROPuqp59frqaMlu8Q8IHRS+M
tXnRqz5ckEnTsU/aBdbTqUWQJxVJdUnu0vHULbf2eH4B32KRLtznwiYu6MDapwEnznntJiky+Rs5
Mpoig1x9RscjuT+vT5dp030BELCfG+GW18EUskRCc+ovXY+ZrCyFCPH3gqiXOnzrgrmc47qf+0vk
0aNdpTrvJUUP9/G8Knx08tdNaSfWje+Cf1uisW4KT6MNzFVhPukjFdZsRq8hEjGSZ8SBsAEheq/I
V3yeeCADgmmHogZU4d5dNKebRAh3Rcu2biyXR2DJWY9e5gO+W1XKzgoSwQkDf925gD0i76aiJdo7
uXULhWC9p1JnUZs00SfgcoL2OQK65VhiHghfHGtM3Io4vseCt+QEC9tGH0DNRqWOWuJuHgkKbcrY
NtSjMCJcTfpui2lkmzkCisFF2in5UCu3Z8yGUu0pkorEz0t57kmhQI10vDsaaLn00kKfEbOkdzRX
c3k5TnOT3VpDAWsbt2LrpmcAL6VoBATn5G9Z7aaVrP3j6E0kIalRRk/mAnum6aR+Xibe7tzJDt5N
oaxvbcf7khmJEZdRMTA6LEzmvtg70HuLt5RO/SaAP7RxfErqeG4dNrDkeCzyjhNJ5csaj0CeERmK
8p/KAv1vD3bCumm9ZYXBPBUODrsh3LdUYImezbI+5F1XXDvuYFkxp2Z9oLKXl43V4ZZSdbASErgu
b5GsNEnARnsQJh0rjFnakRlbuvTmldDB/wrtFYBI9KvJqSa3pYKpGvppLZySBsBrikWVLMY76Nh8
nh4eFEgVw/5IlXp43IIALpvQgVTh9Dr4i5kcB3Ej+SCyUD6UKa30Sgr08sTCntGFckkz4Lg42oov
ygQdUbPn9qDaATbZLfmBmyzcKQp1/L4kI26D4rfl15Yck9Ml6qJdoc9wyyiSpyRMWEHnwjA106a7
qqqiI+SNxLTWl0FyBE/D1iiDb4ZZgntYusi6QfkmesLWeni1V+j4vlO6B2owvmvj25yfPTqpl1Od
Eq1WH9L+zJXjc9yMipLgiCiowyRZw56odL7ZJbS56p4G2zZBteCR8Xg6zxWWlO1I3OsFWwgBPZLU
xCivjNa78FMdmde15QSitssuYQzkX93ZN4cjBjTsuNGgJe+VNAeNbxmGACMxOJnrEpOtAw0jMzhQ
sMkRuwysUcNp6vftOEwXlWvbIbXK6L2Y5Wo9hqEFZOdFRCVwHl5JUECw3CSJTSVRMz5w48/Kf8xA
rLerCJxD50n2w6o7mN9SZiYF3/wUly1QstqkG1gH4c5Xo33BlbPHrJ/ke5n56ylzVf6+m1J6auwQ
ojPVDoRuTKiDTeDXph0rtzPuesNvZUw63YQ7hybYpZ16xhf4It4rE9nr14qs8q2t5EC6vTCtTl5l
41A4mCc4yO0eMuHy0eV2++2UJBX8VtEUYkfbTlx5zErc5AHkjbTw8w9MLqfvkC2Cw4x9gNqWg2fu
EbpVN5HTJe8xFim/tELxm7zGzAcy5SZCWKExqFgrM12sOBjNvtj00ew/n9GZ/3Z4/tDhsRHOZw7s
X+DwL2I01y/D8PIlm4av4zh83+T5+yf/bvL40V+RHfpIZnnglhY9jn81eQLnL48k1fNQc/unnfOP
GI39l547w2SK+VagKu09+E+nx/rLdrRSIjRFnz4zI27/7//+wIwbfvrz9x2QH6Ewuv1cwQQzQqqU
i/0yOhU5ClvYzmCIOq/eMshce3xVk00eEjC/ezu/gc5/dyXKP/RS6LSg6/wTgstcbeOuEJIuQ5sx
aXyMP3VNKzdLkk3/EVb87Zm4BvAegs4Ai/pOvqNypqPBidghujIu5RQnk3k7zHWB+Oj69D/sncd2
3EjWrV/lvgBqAQE/Tc+kE40oihMsSirBu4DH0/9fgOouGjV51eOeqKpWiUQCGYg4Z59t/viWwOLJ
TVNuWDrXenmhHmMov5RzdZiY2KZZ+jPQ4p8J//xvLqMmjowE38rbCCgi6MgeK1iHqrv0kI818AXW
6Rj/F4+OtYoFFhEwiCTfOBNVem4R7V0deoK8z0alPcdjGZZPkXxwUy9R3+VL8hwUIhiMYoAE+vvy
2bk9yEzrD9UhGoZ05XTT9RSOnHbTXaUO5/ef4Etk9NfFTCyhXIzvfcCFlxfTDLvk3SwxV0EhvnEh
CxwSj0qn1OJH3YOPHFvSXGHM8ucW1RgAL2l3i4ffa2WiI0v4jvDTD5BLy5uOaNmV7WvpHSFt5gfv
l3pg/wwTf90jFSu7AqNU3uqX9zhj7DSRwFQRlwJkkqOE2yZCD27ef5K/eYuJQ/znKoq9+uzdUhra
XkO2ddAAzE+FHO/6fCiOhfzvHt2zK73aL4Y0j0okjyyQrJs2zpg8qoni+v/j9dLf3hSOYIyAiST0
qTpeJ82UQW57eVnlGMCJclPpPZjhVMHemK182voIKzeGL41djbb4QB1YbhZkFtSpOPY1830UmNT6
HtEba4nU6vsiFHCTwDxh7G3sOjf9ORGKeBLORn9euQ0VbqW6DuHDIi4r/soUBfkWIqdYd5wYB3es
86tJ+uJL6oryxA6S4KHPoaAM+WgfAndGkTIV/h5rJcA6PDJCpjYdEkYaVjjqNSVk25Ka0qVZgQ+F
W9y0WmIBlM/D9zpgl2cOxWcn9f1qSiwKXcwnknXkelGJNj7Tvy0jvBiLoPVS1+UBN53S6exKP6wu
kWqVmxZCAs6jJtOlldGhiAeBb/29E8B9YlQ3bpMazYQmcVfJde5uztm4cpKOKVYKgUSWzYXRQ7F1
HI6AAjLsDj/TEtMPSBNHK4cohDlIeWroLdakOYQWz2dkhamA+BJGvX06hkbyEHplducMcIbrxqy+
1k4uvgTce7UCA6y+VnixzHwm3JxWkVv57do0J9710bFovjTYenfN4Nmn0KryK7DH9iHg0ZxGSV1d
Ol3yUzf4TjuitL/kXvxzbIbgBr+J8mRQW2PUMO6ZMqUikRCK6Mt8P4s+JTGoPJGF1gk7ertG/Evj
HWbmijIAPzTKzOIYhxTnK6tDiRaalX+ZOGHx09Go+o0S804HuKBAezagx1iWfdaE1nHWwcUiurNt
GvMQsE1P1rMVTeu8rsJbbyZZnsDZOH3wZ4r6nF5mE9iRAu1aXKjW5SydbB+jA6vODZjD/saJgv4+
CiogL2H04FNFmdIzOXBCz0gGnr+A39m3Y5HmPwXNyZF7nLYFuroVlIr6YCUARKVQTImiZP3YYBox
bbndpwRuRH2560YgXkniDTW54CtoA4byq1FUYbnSQvp7tKH+XVNLXjtLn7V1b3HEzZPvwWerVNQ7
sHp0R/RK2O87r0ge/QFLKL/gPXLcEtV27PfZvukBXQaq3/tZzume1qTFm16TIsajiQ5wOyPPrmkr
w6FbAUIY32a/Um0V75alKbpCNtjN595tmWYnls0oJmMPhepsrySE/CN2AzEyryHW1kbKN2FHYfpQ
h6I4jkFYQJHHGgfXqZ9QzHyU2Y555IMYOyPMp402NbTpEQLVizAl/rcLM3+faHxDncnR15nsapEH
3A9kF9wkPdYkm6gao7+LyrcPzGCYJeDDMZ9ZRndfNVO/x7Q+lyu/YyHMg1eQoh7/bBCar2oNK5XG
yPa+DP9uO+luoma8YcxwaMv+WxdNuOHQO267oHJOOQrdq6jjpUROOGJYlPXnfSuZAqe856SNBCtR
uekXz6jmU2LEd/kMAxOwv8IiZEgbfLZi/LjMNmNRL91xlCEbBv3wL02KStAQ3nqYGRDnQHRRAiTT
dpbsbgCe/d5Q525lcd8iTx7jRvMuPaJGHumnvCuzB98qaWxuEyswj2PHiiJOMnjoVI+rM9zZ9GQd
bO0GiHaVe7VPPE9HUK8mMzwLG/acyEq9K8ORNZKB7NG22SiXkbdDN3U1xyPsRymnDbNHmnvb7Lyr
oEwl/G4imonAZhl2vqz3mZ53m4RBzzoXXblxBi4tGXYe4sZrEXIaw/cIM3mMzopV6Dc6Kxgpu4yz
S7Nqy100mNh6IXe7bGpVV5eiPM2MisUEtxADoNywcLjn6YABwhZ1oNIuuy42BF/b1DP+1gd2q16t
EVtn7oenXwxiNoa7fsKN3R2oJFaa1toXSWjvGqQ0ADdSrG2TYVPd0r/2s1N+RjDuX85uUGxG3cU7
UGsGMsdadu5MB+wIOQ1u+yoM1h4I3DGYu/yq6dh7tJDdY/B56dM+55n7ZbczE4z3w6KPL8xA6N98
o2tPIdNSj5bdpZc22aFx9H6fAGbscz/UzlsZX5qx2d9rSdJcTmPUngfJ/CXWzQGBMsiGNwFNWrNh
H2Y/nhEM1PllpcngU5Z+dWuZb5DY/SxDlUzcxp95n+9kr4cH4ZXaNgrzeg0YTJzDhMqVYzHcs7l/
0+yyWwmXQ095FZ9ocZTd1QU7ryzYcfQcjDrWjUqlBQ1T9bTJOlaDrTPfwY7ea1ilIDNrzu1iTWrx
2B3wsbbkHjnDSkC2H1Zt4+MYNWUZm1lCk1ezRBI/X+O/kJ4UQ61jEYldApCwzBkm9vUsV1llxjlS
t7rVEeAONb51ufjc5CI/DrWZH/G90SsUBAhSzazpNh3DJ5FBdB5L1zmdBjHmM4dPJtn/cncIrmv0
CoCAaRJpe4uBfnQcEt/sx5XIg947Wn1XFvjodXBq1tTimBavZgJpf+ImGXkrXPHyvysbKbURh+7J
iEoBO4mJcSTIpa1DKR/Z1ydPWeKuWzyaPhWOC3CVWJ1PQK8XJjjwRNJCG9cZPbo+o3nwUj1FMz5m
N0NijjhGGA4wNcU1ctbKnfojU/h0E1f6N8vrDhXmYGhgsLK0bGyEBbOpDRtHf2XbiXZuMM/GbsDN
Cd22xLTnPRXmqkzQA3aZ1x5ETbjZWAePGJymW7DZdCuUzL90a+MeQ+bxouOMRv0RSn1TAGdrWOqZ
8wWva/g9xPexW6UGjl6ZO/qUlpp2Eo9QRnZM6dnfLIft22JAz7zStQZmEJjLbypu+JCieUGNM9n9
B2Yqb92IlZ2Kp9iQNqI6ReR8UWE38xxaXaNnB7jH7Ddi6M8JQ9Zd4EPqhJbS8mIytQhGxExdkfoS
p1cp7NOW6XyMWuqjRu0l0Y6+4sneRWULk2xJP/3y87ihCHkH+DwyN+46HZZ4yp46uPFjkXXXwcQx
936L8aYz9HHhpTWEwkA9jgv0ywuiJbbzELL4oa8pwmArBhxQHMdFEQH/M759slt+AYk8h0DeRjSo
C7q28ndnNPsmcKqQFDiWkxLN59WDtmKXKDdxU/TVBruexxbm2TZtIupB2xs+LcfOUM7kkURMkXc4
OmjrIGXuB2m2348N5/r7z8N8057w+Yg4gp6qnI3eNOUVwbqaZ3XpIcJZ8Nj1Tf6zNGveqYERKe5o
oUWxnQEpYwmZGO0FMyOa2ZRPXBkU2hhlPFLKFEdPoF+dBJ1nE1cMWLKps08twUSykIlEs9H427av
wVNbNI+HUEXOmiON69Zy8+AGDqb1aDqYl698/th7muFe4Y7BARxMIzFBcZw8LKdiUei+tx7mVHxk
QG+oLvZFl6ueBRUlTkqOjW3Aq8URdviPcHqlh1Yh07bGzKIdiT0YTOu+jjEPRT2JFQE66Z0t8Ssh
jvhPgxx9U4UQYmnCV8IyffUJiBEaHHIN4oNPv723tZAxrjV8tA28QSy4CkAF2b9EeuMT/Qqx6OKu
D5yijA8O1nSo49i4igr7vxqdMhyhtDRXU0LzgMapv39/vYm3z5gSxVT4D8IKQtFeXXsyUquX2UAy
STOEASItphJaEPgPTF7s06Zk4H/pa8wmsMq7S/2p/qlhtbdtp97GyK4sIojLoZTtqs46JhBhW1FO
WrAwqL+R+2EK8KMOjKA90QJC3Z7Av//h1R/g1SCDgq37P+PVX+BwoUh4jlT/+plfSLWhW3/pnDlw
iyHVA1iDuPxLjmAY/C81VzdBSmBd/9s7Dd0BmyeAtGMRUqFy5v4BqvW/WMJA3roHxZ7VJP4EqH4F
b2GaZsNjxb3N4GBgCqg2yWfAU9ANRmwH9XDR5T/CJttE2bdnT+M3+PSrc+7NBV6tejmaWV6NXMBD
LknYJQYej2hmY7I38h/vX2qhaT/bxeCcIjtEqWHi2wlK8pqAOhn0aDYJFef4D8GhqFa5JrA+nJAr
irS2H3CvCL3vEY5kLdy7SjQa3TvMm7g4wtKsw/wH7DvPxdUBKxzg/X0gQzUwKjoSWHQGfGedtBrN
OoWePZ9k1KmBvPWwBzoF9iiD26lud4mI7WOD3+qnBPvumO0kqInoQxTApNKUdrsSvaNhIDr0pt9u
YDHUUXpDwnzYQ5DEuNOlUCs9TFFj5l7YX3XiKOlsPnMWYGEaKAHnTOE87EByMjM/dVs72dijg4Wk
kdrDg1bqzirVwhzXlBZDc45oy7y0NJd2M8GlSrsZIJNZ+BPhiOTDD2zTpB2DvZvJ+FfQ6/92jQ92
DU4wxfv/z7vGRSnb6P+tH2WZxcXj883j14/+2jxc+y+L0wpSskKHBXmj/948POsv5j0OfoyGpYB+
tUX8y3nR+YsjHOqzjcZA8GP81K8xl2n+xV+FSkVTwptPMfwnu4f7BuNlUsbrRhI2drPoRVzz5f7h
piCqSJgS1KOKsmNgO+1u5iYEmhG9BP9oe6zx4La4kXMSiImescDq2sN9o+mKtRgcJu7mPGIqXtpl
WB+0rDTItqx6Zs1QoaH85aQTn6EjtE5AMYEveMNPWquDlDgJjE+yirH4k4BioNWAJKBG74T74NiG
I8JX+GHglfoMLa1PqNBWQ4G424iE9YhEG94D6CfpjgV0mlXHUKbaC3RTEumtpn7EDGhI0gT2o6hb
/474CC48VIqPiekGLCvFJshjY3xS/CsaEZhMNboSOLdIy2Npy9I7Or4Lc9RTZCRlFLYyFP0Qf2LI
TpUFcYpOGO5lqnCYVeUrRosQoTzoiq6FfsN+dBWNoyy17mD2kYkzkzd+KkzFUTR1OHRODsEvFJCr
aQahmyaOIimio6hwAoGW0uwrf25+oLvmCSxisFjxI82ghs41mpK/Zo0wBRZC9BSqarUL+QC2AYuF
iHOuBmlYMTkVEbwzGZ6tHH/krq2Ua3opIHGG+2CwopejlO0G3YSMFOenReRGFybmVmdeH0DDGeLx
PAni/sQsffr5mBp45SK8jkEQFZ0jxxfDgQqvUNenL5RRfCo3oaJziU59wzjPjp/4Spvmnr4WjuWw
aKPGVACr6A1swCstF9xCuWhBqj7id3lNBnvLzjqey5Aoy8kIeTsi98lC0Ut+YaiQndzuDxUzEv2L
dBrL3KHT08pVP8w/o0DRyPW+8O/Yfa/bubGxC44cC+4YpMFZNMkVXly+hQkFlBcUWjBJiVL9OkaD
WrU5Cz0doUfupirkN82B4E+cUfhskVpEC/Uucgb+2217VoOQeNoRQtJCQfIVuZFRJsTQzHUh+1Vh
w+LTGINtgl4suDwOTK7lQ3DXW0iZ0VDzErr+yBdcViT0rDwfSiCCAVhCxyJRjJDUz+DBkbLGejN4
Lc/KivBzslIZsWgI7aFi4wA27uK5A7/OFQfPhGgD33TIWTGBgZ58HC0uWcyKzNWrdTL5iP469RV5
Zgtjxe7whTAaftlCi6M6h32vaGpTDx22shgnyAo2z7KEYw0m0JQyACjVy76QeAMHxc9gdjySga75
00hW7KcckBm/lESxKolsv3tiirZQ0Ux8hD0WzEI4ywqH5/nEwFYcHCeeeHiLhGxhutJx1F8XZlJt
V2jq4HUbt9i2wwKFwqutqgbADfYmoGomFed6IUTOwoPZFNm4cy/cT1dnKhE3iu9X6xN/CyMaFpim
ZAPQT3g+ZBPDuxQQoibwRrHCBM88WYhJ2Lf4Z3OtDBJIWOM3lBU6p1WmgV1DG24ik0qiD11GPs3E
fkqk3EbPKvfgMBfY6Rm2ABhSaBsThbRcga1zvybBE8NuZnYVbX1eCiBnic/CakZ6eZ0LvAaup2as
zsOk87cxwTF7c+JdXiA9r0iZW+Alwe8BqYE4mTI4TjBWuNWVcqhlDMATzK3xmrqOvySitP6aYjV3
8DE+2AdtJG5dkzVP7z8EGBQybrpp6MosXCwwRTFnbnhM1URE8wVfFJJ64zbQEaIcw9K1YfcVOdy0
PEgYVSklUGcJ+GK9YhFmikraxIKtmYRJ1hRGqyzwyUGavZYNeIFOVGG8HgvDuK07uHSJPQ1Qf2QO
tTDHOi3dGU2Ly7uyKxkI73NWCwsqxhv9Ns8NPk+SA9lue1+tHNfApPZoJZJfL8Kg+RGmtO9xZLO6
afNuadz9OxlD/j21KvibHRPkeresedRE/BC6Uz4lZCv+JAMCurxixdvo8bhPXW17/WDU7RUDT1SW
sJDY3xZ1XBaZaj36k2J913CjNVPRzJ+2tKQxoJtVCx+fDBPZnSReUwOyMOiR28rQjE+Ww9uF85uf
rLuBx2ti4bu8cXnvWXdE34w4X9a2jHbLzlqWEdjLgKrnzojNoiChI5zSLzZGhPE6s9QuZfT4ZFgR
zDJf8fGxgMivjKgTWIQUP4po9E9kVanDoKbHh6OtKGQLNX+YFc07o37o1l7pVQCHUVQYOAlM0XRg
+zExumEiSAmxCku8NSDmz/5pXjQteJyL1SyPJPazqznJ/kZCmLlQvlstvFtECHiP5HxFha44sB3k
tZJ3EgN/thimYYOwk7VZS+dHWeR38Hnl0Q/GDh7O5A3EVDimvBWWd1L66iBqnCK7RetVnXLGeJ+M
wtUD3t3e3MExQKyAMuPC1lG3NV0WrnusLz7Hbm1Dwy6ChxorMU2g/mkAIdeydam9E96BVZcbuTYc
2nY6aaKugoLnyzz4pEdWufb99ktRd7uqauqd5rj+JwxGVknuXgeCFufL5JCjwTlR5k5wYhhlzq6q
xkNEG4IO651gsF7luE+IuSDEoyXF3amtZI0vSX4wjBqvkNiqvLVmpeYuLUTvk1uCm02HPJJggzRd
a+4At1QUVTTtJmfK3IPPsiTzuOls8G5iTQBBrfnSG1v3iLMQxxxzj0M8alWL/Yzx2TL68lzTneIy
nlPv6IoATr2BzQ7RAOU2xEOLQVY1ilWSksslx14/d2Gog5dp9vgIDpLgnpN/thJyDc6yurGu6pQh
OwzNwcOzRPo7j4QcoHXpf4tI41o1A56oM4tsW9tuvPHkhHO/lvgHvSdqYEKHuc09Rn043SRqEtgk
556M0GbxvJwfSesVuxnEi3M81hFnDp+JRq52aezKvRsMD0w9EVol7rewHqfryJ4KKM+12JmMylai
teUVeR8R5U+Bq/6Yj98hwd9qiQugOjTNuRdH81U+T3j6uF2Ov5hm7QN8os8qP7a2Yd3c1n6H16d0
qIy2TV6X5+0csEWlUHHxuai2IXXDsUMncBSN1A62XzYnqd9ZZ6U562seWrHFbgNzXKcsV2Nde1vN
h7qQsGOtWCHpJzzBNwSJHrU5NS45BMiNsvoCfxPNOcmkOV2FJZFRRFIdhNbIvadOCHOq+s2I7djB
JsgALHPSvjbBWG+SSvrnc2JfdXEuNi0o5DUzWe8MJWH7WeDEcUauYsa4jClHBJgvnW9tj0X6JhBi
PrZjUe+TuC3vsQltKe86+lbWt0hvhQw8/KZN7UJ3ahzDkNVvUs+C12FPu6RMcyYyrvuopfn9qNUp
Po5uhqeXlM1Oc1k2iPPwNySfsdvr+GutbYbRzCFiQj/sjIMojNqTvrB/VBGpmqI1hrVR6crQqDBO
pkSaj4HUsabFSWe8xx5hS3UtqQRjvUClpKcoUCznlhGRccHOLwmeKg24DbFwD3ozmvscMdymERPJ
N0NmDGdRp7m4oJsMajs2Ek/y7Fpbv+6HNDO2oZ3JiVq8nsfkOg4MNA1GklvZwZ2bPvzB5h/uokTU
BJaQ4BZofYFjEB6kEg68Gexhq2lsTDJ2yGXphjsNe03Uew7CO6xzjGgjq5YOJKq3Luyo87jhvYjN
drirCDs9waseOx7i53czaZbbLtL5z8SNIYdn+uchHD2WOONvSzvGtir82Ejz2P+OvUKo9GQXUd82
X7TI7xBpe+dOWjRrDq/gJu+ETk4a+Surjt6lPaY1Ms4vjVN1Olxlx2+PWm3Mojuwa/k7SGtQwbeJ
oVE5hTRuwWUAW41qlmC11QjT2/sa4E6HNi1JBoR/2jDpROTZhpzNvYuYZ7bRaFmazjBa08mWIq+n
M796EfESO0F4ibP2FvM+Znh2flrrGCzt0pKSa6PbOaoFjPuQEtgdNWgkI6qtYiB9Y+X0FmdTXGMR
eNSV38AiZaMWJWilVjIWX6M+e9bx/wYZe41F0zorvTRWFYCDtNHq/z+D3rooyOKqjRN0eD5Si7ws
zfHLrDya7i1UufUOYSHVSFnYGWraQZlUvf8B3szE+AQeozD+weCVT/FqBoUJmlHOog0PNnJVpQjF
t2rT+UYgLgytiUKKzaDax2YchadtFcwFwV9NcBEWrXGLWgVNUklO2Z8/FsWgt3XKdtBPBZc+fywF
Rv1llFjh4ckGAnPucKtGNViIKJJCGwsqny6fKY60PqyeeNn/eWql8MhnGKJ6GFyekEtolDoP5xXf
r0Ak3RUItA/2hM7xkBj1RDhZU3t5whcSTQSrzCYuGbepG2gnhiq/Cysj5qS36kpcWs7Up/OKUW0Y
HVrVQVd1CMtzURIOhVJh/PGXqAIvbdf0oQG7C7z8/Hn1PilBpuZlhwJGFPSVaewafLVSJYRg1FMz
4Mghg41N/Zjj93hdt2AVdUQvH5ejvM6L+gOe8FvrUsOhBrLw2bFc4nRfe75qdq3NiGMiwuChfq0c
5amxqPsaIJ4G8aJqfxcpraLmnizEVLzd0TgaBJVglIC9CT0YT/b9R2UqMOrldwuAhhrZwYYHs4LX
0x+31ysoA3V0qJyQCjXEOyrrsCkbpDtSFZlNcVNFGfoKdLnsGCPq2vSIeVt/3Vm9j764R1iu6xPd
srXUxUZLG6vFNFFEyFO+xyGzPhXtRg2vsJ7Ch1Kw0bADoDRFE4QdPMDgj6emNM6H8bqbFQpQTBXq
tiBm+NgnCGtUHfe4GHAUqFLJa7Ldig7o/ceh5hivHwfGvJgDgRtYDuzkl28aBsPYGvSutjcjnLII
LZqL6Oh1qtVZZHNs/P7ZJLxeuynEDHgy5hEfa4q7+Wb0HZ5WaCJSJ/htIZBa/CsPiz9HN5vC7QIP
maJSX7ZMQGm6AV7eoQxBwBDioqnb4q8iD/OUc3VbpIA3Tjr1rBAagqfZwP+Q6I+QaMNQbjr/GYk+
j79Hcfj4wk8LepX6oV8YtCf+In4GzgAmUuR+g/T+G4P29b8spi607pC/UXaQ4PsvDNry/gJlJj6G
rdTREUL8g0Fbxl+Y/QAWs+5wYcYE508waOPVMoaZbTDwwZ0bRx3L0l/nZ4N9EEmQNcZpQefE2u0Z
fYwHaUN0xR62cMiGidDdnyUpZQeUrQJLo2qKKmwmfWSUbtwXwsArP1H0HjshDFFSLqst/QlPxayb
JUx4HqrIZ0/6NxXAq7NGKG8WCgDIygy+bZD/ly+g13RDFshZni563QUSttW2x0upY5WngKT3Lwix
5OU7zyXxrVGcExgoYM7OqyNfY2RUaV0ZnjoOaF+Ljck66+FG7BML0TIxLbVWHwzq4q+UZX6NcMrq
XevgOwzOd3YYGeVJ4Mbs6nPvqo3LCeABixb3HQ8o1wRWAfeLlANlJnDY2FtBUZ6CVoDXwEmmWDDS
gO2zlrVqdsYOOCYcCCB9svXJZqgUwpjtx7aoOCqS2uNSwPjsFaBvijRnBwp/dzS2GYdvBHIYqrdu
FzT4o05KricNk0UwmEBB0oTKA7xLxTcrSFR68HDXAL3sTtjRAstBSgbYjix26eVINAyNvSh2G+6t
kUwXFlVzuICyo4g9MBsbqa+gpp8BKUQdXY5Rzida8FlIO9H4WRLaNIMVaIgoBdGBDZHyKGou5nRw
tZ3jTk51L7C3jI6txAbBZeyKblmQsHw9S4TZmklA4JfKM0btwRQtT+4JWcQAZCyBWJQivJcpPxQ4
yGvhvintatWlfDqRMDdZj7NC9TU9SSJlJwzEVeJBgHv+cmglaWE/JlAQ7roJzl7fSX4cl1YIgXXs
XEWQpOc1lgc8pCdbDcdCqnUfkdtTHawZU6otz5Fy2V78zHBqAmcebfy7b6a55GvthS2MU3BKQLxF
Qekq8NpH2s33p6yB/FpTVmZAOGqW2Q/nUTjMV5qnE4MBwXs8KM96DyPi2Gi3jZw4TjMCVyhoHHdw
N2Uvsi1pMyGuCTXJrWIYp1u8ZdoL2BNwC/MkAHwgQZK4mKS1zyek/Hda7xoXQ19ln0wzDR8F5N4D
57Tl4QFQuI9FmPZfKuJ1RyyUWbLRgAd8P/S0DFGiOGk5CvHpKEYHfNJG3ninOXXTXj3ZAtg9mMqq
l0r7DfjkyEu9HW1z16BFJtc4VwJ7XAtQtc8mrFdLE99RHPDdxSYkl58TRgnMYiorT35WI1VBnFM8
PI1wysWmhPFxt4b5adySnMXXk6Va7eAaROdFlsUMiD+7+MbwZHi53KTgpUyrEvS10bWquV+qT48t
XhINCHpziEUlnP0ixrXJh6lI1G7gq/Z03bvFrAPxTX3AqYFj2yzU4MMtO67ypDQ3eNuw1RgTnovr
q5q2Y8jFpCcV8jadZ0270zp3rs+YP2vy0zSSvLHLoNcNn+ccGuTn2NLz9DpQzoNMeyRGOj2a3rlX
JKincgBOJM9y1AeFIfrLmExHXhRkHjCmxa4SHasa8fl6WcjpqPHF0SPwHju9eilaiRUrtoqYkP8a
d3UauVIwCCLnfsy8TlwmAXa5oAFGWn5f8OrI8ZhheJlSwmtot8eDG4QyeZCGxOJ8ZXfE4JhwB9Iv
kh3CiAgOmm15WeZF4Xhwc7SAwUYWYgsiUoPfBKcgOTa1y3feKrutpJ3p8DwyN9O/bbcQAg71VAM1
Y7cmxGXO+TOTHdnhUn4S4K6Qk8tQOrp+EgkTHADIGJBHi0OdoKoZx9w49C4KU/fv7b4LkCEYN24f
jqAcedl9Zi6mbckFiACCKrr1LoxOiLMPNghL4nSVxz1+aqYx2ZvIze0DzGVnIJAsAdFHBgJVcmdB
YC0SxhFTULDJlCcVU6S7xq7E2sz1Bw2q8qotsLtNSc1cxRFo6sFIRfgtawL37xHUgiAhWVy2mUPp
J+tpm2ZyvHJKN3ywzb7Y5hxStLeNeY1orHgwrCjfiUKHLu3OxKTqrSuxs5jSNcUv7DpBqut5XIXZ
Z5E0LtHVTbubtRYKaz+O60Ji+o1oqrrsszk/s2Hobju8sa/odKoHIJnopreyT4Orj8leAjLu6qke
Vzq8qX0fl/ENs7Hs85BbTbiTgFxnPgfYJkvr+ZhpPrY7Jjxb/OUKZZ0N+zjuzfKWQ6e6L+y8ijbJ
3BQ7L9bLL5HjqEcLfkLUvM2Q23G78QJLKRNrgT7fhIHb/Iyly+CDBImDmJNwN+ABf2GHjWttIt0u
JsJKKAc2DR5aCArycu9lNXHS6KNKpkaj2IU2ZolBWe31Meo2knu8xwIa9jSpW85JAX+w3065213U
rRXc+FXk7LFPSne25jtrjfGnt5smx7nQorY+ZcOeDnpRTCeDZvgnc5sO26mRct0KCwsAksdx+G6c
2z7u5x86I6dTHP7mU1lIP9u8X6G8Kebo+GERuAtHFVbUq56kLnPTSzIMmscW04kUv5i1PtCHrSwN
SQMjufI04C0/vH9VVfU8awypilx0xDYqRipdZqSqanoGxVjBDBQ72P6xxvT4K5lqbAxVq1qZ96/z
inK6XMdxuQpDTgIx9VfVVx+VTtf4ZLha6DzYU3XJnq0GUfYy+v7ziynJIo8TKsib9s7gHdZCisDj
4p7EfMdi+oC+delX37/U20IWjq/Hc4OSZlDPvypk69B3K23UnaPpTMZFoXyzbcZwMNmxFmlAoj9Y
Jb+5nkEfYrBMdBp67xVIY3glr22W28d5jIK7pyOoiHRODLtQqqAn77b371GtvJdrhJuD5cWhohC7
18X6lIdW68vWOkqnoLp6oiywoXICFyOqAIal/BT2arj/4XuScHy8/wHeLlKEbDbPGdBbiDfstrKw
an0ECjx2T+5LuPGMBr4a/8VVwJMASWAE05m8fBUyLIuKIG6cY4i5OzY7AByuN31Evv7dvdBQevjM
MviFrPTyKk5ritrWuJdFOewQaUyyM7YN79/Lb5aJ7aOMhwgF0PnGqTOtUTdW+KMcGRcztF3w3icf
4sVFrq3Gfv6gpXu7f7Gns5twWwBgXPbljRVxH0wDwCE+H4Fzb2COj7ywpxTpMvjuuLjAw3jyC3v/
Vt/uLFC6kHwb3K0v3rwRPnIVfa5sQT4oaFRQsk+2ynFuTnCEe/9Sv7lFFgfSfGpw0KPXm6VL9h+X
ysVxSU6ZclhDc4PCL7OUgEN1cKNaNe9f9Hf3h/WmByBrQ1F/bXPQk6thRr5jHDMHyKjIUf1muhft
aXTYSN+/1oIDvnzVfdAJG0Ks67ve2zdNyQZ19hPUhg2m94mR2wMQnJ5dV/0sL0oiRxH/THjajcoD
De3a1FwwehyDHSR6i+aiRHAX4hVoYDVP1TkX6Fe91KmyDx7L2xVO8I2JhTQ7Eq4VrxH8IrYH5nQE
TArM8DDuD+LqazJqnJd9YrHUEp+y/oOn8/bdxSSDt0pR6fFpeM1jDzPwEsZOLHFPo9YdPWV32I4j
+W9SwYFRFaj1nsTGRd1l9VeiAgBTTeV2DAsC39s67JhuUCXhpU8CTvTHbz3iFnBefBaYImCI+vIV
1GtSfXuPtz5nlHaR6HbyYISITZvMLKCU1fpHMM6btekgXeBtAMphicLceXnBGiYdRf80AxUrcgop
Qwn2j/gDcbLTjb//+H93MXAjaMuOz1bzmuOMGtnXQ0wbjwsLCvqTf6Y3Hl2OrVdg5+9f7M1XzZ3h
w4ebjqlOvNe+2HmqGVUT6NPRCRRFLGSMCyPZjOgS37/QK2doVHzYOWD2wYnAzUFqVZ/kWQWWmVE8
OvBZqCBk1Hx68g3TsDFKPwca1oynVdKDhFihhVR7iBCuQYEyJVoIdQyWtTKHU0REbaBZWjcG4T+z
8ptaTIR9UC88tDJFZRnqlOZ44ZG1BWGQ+Qebx9vvBw94RafnXDPhVqs39tmNxAV5tW7eNMfFXGpA
9HRK2lC8D3X8Z99/aG9efsc2WAMoBABs3TcCK2LqRNuPRLBIHQqsh18dFlzKplITI9y4YvwQP1Sn
17ONEc0K+yGUef7E4vnNt1TMuWnU0raOTj1afzuO6I/Sgpa5ACKO24Dq1HNmfy7HUXyw04nXS4QZ
JbIdx8HQX8loOANePlkrQ6OLVDw5GqTy5rglJzgYYlTnzJ0p1sMYeN8IXEutTV82RnOxGCEWpmTk
IFroORBqk+la73JQxDlVeE0tXdVYdJJ/n13WkcydJtl3/P5P7v+xd2a7kWNddn4VvwATnAfA8EUw
5lCEpNCsG0LKVHIeziEPp6f3R+Vf3X+10d1uwL4w4LsqZKUqFBEkz157rW91k1bxk4bU2QcsrEha
5r5V3ztZS0x2+XoVGg+D3dRhzj/+4ZWabjveOcNi5G0j8o+nHOGICPK3e8+PSVGeHV1jpasbeXk/
oDZcpNtpu9FO3bt6MrR5V3sV+ci+oytX96hwvUGW1quw9RwVrBJbNuDObQ8uVdHMlMRNYmaAntMj
3WNGaPeFo+BrGomgQViJFAT3qtZ7apOtOVuoQAXw4jlUjVEYvwbpgz3NtIzrBcfmIoZSWJrc9dPI
P3uaAMfg1kiUpN6DKNm7fc5UVImZP/0GhX0fPvs8QnkJiFvAcW5cGncqAhW/Ucspqc2NGNvUapIj
Tl/MJ4tjkL3tHU4DMPN5LPruvsWdg32p8bi6a6Ns8ms9L+t6qTpDbEk0YkvUTai2rlvnV68xcJwS
45xReDNn/rLcCkusFMYiRQ0FHzMVXPzFb/q4M/ByHxrAPEQNzcy++QeXtaEjd5uCIhy3bkNP3Bod
BOWqmxcLnF9OQCb/+L4VJAegBoNVHcSYKe1hrFP+1yKfeWoFOslXsUoKqzVvq6F3uquRajC6c74u
yR3zKk1iQLepRP2m7/a9bL18rbpeC+emgnX3jeZz5phvUFX1DBKmN6QeuPPIGA5/3Mm49EiEsxtF
0/Ib1c67kYCLuSJeiMoYK32Uj0blsDv1U1Zo5yphr33BvgW2+PscgGaPd5RiMaQG6I3oZobrUTUY
IYRA8J6nevwNpi26ozYQMsu3BIdJmhdjJSNr2Mxk5RclSbRpVTuA+lkIqsAOuLfoyzUDpDnzPyon
RXojwWY8GqORkOLjqYhjsiMbHEqcqu1O+C6TGSRXPimzXTRzK2vVJ3Cdod+OsD3u/qxm2FZCYLaW
g0Rsc7bza0pKSgPXVphI5PlVs/D5RgO6Xfj9+PNchciYoF15N47HPmKV6+mYbekWhadHVJ7LtGw0
Ng3FZPPG2hFmj21G4ia9byvBCzF0tJNtU5jttZoNMb5TgWFplBV7Tp5f/TpgceuMhfHoZlllh0pG
6fQFAZuvLLwj06aiosGznkycjS2uv8EreR6zBsA6nCBX8F2x2eZANrE7y3vhYI49YOXIxa28KtK+
wQ0WReSOQ27hTnYsZItaPxWYaLcoaLOPJAGw4Vjq+ojUhkLe+Qhks+qz4c8T///vSf/TPSlXzT89
fv9XLl1aVV9t3f09rEOOnL/116I0+MGYyeDAOnSBb4GQ+yvpF3jfdDnd9b93od871L+YdMEPi0gO
ViA0IUY3j4fuX0w664eNxcoBzMOJNlgCgv+GQfcfMekIovDa/vn5rQM9x+jvoWHwAnUqcv7+CLWI
tZYdTtlTpWt1IlSIL0Bb0+EY0VlvjM0mty3KrCarb+R21NCVNm7TWV/jWNDWWM5pxZ5pas/UetlB
vRIWvIlxLmz72Qg4Xa2H1viMfTN+KkdiamnsOi89lZFnit67u3mgxXyb1hkW1RpayDke+MOwd8eg
2WlYUfeyyyrMsfSvgWO6L2RnfWoDrd8ntlGw6m3X7G76jFr4JyuPlHfTzgI/pCrcQcE5KC31K/te
3potfEm31vG4AZ6YKHOe83ZaW1K3gDFZ6g0gysCuSfWlds6tlOY8cBgeFlA+2wdY86UbWibQnk1D
tuPJSCbIHOy/5lCmGfKq7cIw92QtHlxbmYfW65IdXO5fBefyTeqlWFh0QflDj6y/IxD4OFHKdufi
EM32C2/9TBd3VK67kWq5rrI6uZJAAjadoX1Q/zKufB3k/IGnBQ8KKuk3pAMDiCN+0q8RKoUDiVhr
r4ZeOOc+YB9ldMozDgqsNVP/HBBGKX3vofGc6FF2GDgOYMQsOLht4xSUBtrcmT0ZZa846pONhjst
zMnI8x40/UqosSKtVBc4vjwW4aocsPhj+2I3PE3DqVNdjJs4bpKNl7rzVVSxneqYLdnO5AYtAJ1E
LYIyvp+yYa7WiEc9RtxIZFt/iqK9XZfmazNb9IDO5C8fgwIr56qLBy/d4+vzi+dU+qp6in2P2P5G
8Ywdtc3QQTBvd4vDT28PSexUJcyrwkmNj7ilmo1PrjBWjlOQXGjt0BSNfZkBgWxGPcL8BNjogHZ9
9ZPI3dDyDlQlr4csTB163e1alBimgg4mEZGuVTFrWL1bxxw2FLv3oRx9IlOa95iPVCg45iFW8gyc
PVtR4IJtqL7YYhYhlcw7+jGjo5dXkGTz9knTkvsRAAQ+LF5hPI/YpfvpzdCHecsKIdpG/fSAmt4e
BH3BG/rDsxtRavqhcex820XCPAYa9/uc4+ym1eDSELpIjzZS0nbw6/SkFdN80AWXpukW5lMwme9V
59uAwGNvlSWdFtpd1m/ryus62KhWduBU9gkRvDgunQcnwWZiPc+lvqHhfcf6LGwJMWxtGkFyFozr
dEnGxUILyMFQO40fNflyZvEKUyxbBWwfsJrrlHvYkqJ7eJtUKKspvqkwKC/+4WZHb+pDl2otruTU
WLFmiEJbEo3l1WcnghkEViKE/gMGD/VFj+G09hOLN4eLbS+wI4PwsShqmLt9LQTsF+cBVPs199Ob
2Yg4lyo9zMz5MXW7Xa23wdGLh2sbUIw441T29WkTZ7z7sZuEfm8/tULs/In0makBs3UUqN+m6DZ9
xDItjuxnF7gP6cCyXRtl8VXYusQVP7hQ6RL1ABv27OP/D4OOYkYqqrkJpv7ZbvDcZeXIJok8CMxu
TgO6wr1ejhI/ftAPfLeaFvp2xgqGc08bLjbavS+Ln7M3YRMw9eDocrs8KsnGbIys7JIAxd6T8U/W
XBXGfZyIe6KLG83nl5rr6jL6dvZRLHezXEVeA5eh1U5NY9rX1BTusW66JOQD40gzNsGbJ5JXXWs5
zpjj76QrjX3stYwoqSDNZPjYl1lcHqEu0LbBbf2+swa6Wmc3OOQZKQRX3rMG17fcJvxTnWmDR6TJ
7V64r6i1SWsFKHyryy6ZqfpQdHm30/mgtnotFBstJ7la4xic5ajjbtC6tZ2VbxQEmyErOaBF5bYS
VIWPWeOt5qq9EsDg7gKGBb5ots2s3OLl1XQg2Cml1AlPBxGFkMaCXZp1ZClzd2uWc/SAPfbcaIIK
GKPLnrC1PDkxbSqF1n+0c/AKv/hAASWccEM127IoxhWYkW07yEPtZjsyUvDXM2FfTCMWu8GXPytn
cjaOnNu93pmPTeTlfIFzNhnYvvuTIwb9khjWVQXNTdEmz25u4qCj+lyv7Yl+nmYDde6dNB6rV9sJ
8+Ve2mj+nd9auzbNxuvIRwelqI8pIXBn/z2PYuO1cHx3LS2PS02zmVi9/gzZZ9OL/Mh03G2dXpgn
6Wb+SvRNyto8qJMwnwofzLaaD0nd7bsmO/ZplO/o4kzDmIA3q0pty8MMiHUUwLsBt8NYaCv7p63x
eVFCoPmXadZpCiyXulhPinOhQLLRu1NvmsxJPpuRmONgqpsxFTwThuLJsHsMp/U56GcerFkA6U52
Dz06KLiQ8mc/VvvAn14zLy82Pb8PxoE6DzFEpyRrwHdDvdnS1eObOLid+TJS3kvTdySatWIKOzmp
ExPpsKZVq2LrLapVQ/LQyKuVxnK22fg5d6aeSNddrPUghWpJoXPHc61Jh2o/1UTiDcNotpVqFHVC
VYTLw2R4UXpKzZoG+nlYHs/UudduQHLBuRA1MJ8xa1S3etz049qeCip7SBdk6lplmn8I2nw+jr31
ZI9686nJXov3UYk3YuuQYWhXFhkAubLtmm5snrPmpu+Cn6XW3xmJB+TJHrpr61R3Q6VpDJDafUkI
8RbW7EsrLblVZDmOYnZf/NYuHsc0PxKK6zYIl/3apLH9ndurvR/APX1ksyE3+KDkwRo1c5PVfbJz
KXtd+X6Th2Vu88u2/VsQx+2m0n3tHONWeobROKyIu/m/XeXQYs8af+UkVvEB8GB68AYNI4ny36yc
Bp/SL71nGOPpWotcPcTKmz1SX63jp0A8DUhhrCwLcuVoLxcRH9hSl2BRncv+m+ualxczwWzK7Fcj
889J17wr7PD+xWopwGITf4Hq6EDu4pHtZQRl8exLO2Eolvaq0WVxgtZUUyesbM4IVXw2zGLf5RFR
JXywGxYc9RVzhKDU3k/UvSYsfz97rnjR5mBfd9P42IN13BpBGqQhwZj0puq6XyL3f3J3LsCNusGa
GU49pZlxcisrIBsNss4hebuB4McDguF63Zm0MCeOifyi1ZmJ08JKw9p0xE1mtOQzu3a6Ke0h2A+1
Ma69RPws4tII1Vikxl3T9MYDN8gWw5iyCn/ldkNS7GxKh3CR2zkPr1ar3gSry1PsTs6W+HdKxQDZ
HChlpGjhck3WQ5lYxieCivtppxWk87mLA6j4ZG2QzTfoXoRfIULidQIqB9rz6KlZIw8ClMsybyMG
FYvrtpIqOias6ktOHjAR0z6mNisy0CVPEo/ENi/7+CHQOIgaZw5aYUnRugzmA5SsX6yx3J2gT3dd
si8DcRgv5pSa/NXoBPQV6Ts+NZJkdrcKmGTXRV1ndKmr976zwV7MDd0dTWQBuoDTJyPB8y+v94Tz
aD+KCJDhcyv2FkaDVSIzIGb6QN7OumRJZmETcuWOfL9/ShNqXbKOjt7cC7CZJdsC6/BVJr29041P
VSQcmPBDbEgyPaE6lSsCW6RobAsYZ9OsW0cCZcsilrdTtSFntp8rvnelHHEbB6YR1hp5m9Tu1/iL
BLeT1FlhoOwx/oM9mvPkfQi6G5cD/lb3eYvLoHmC/VRvoIDjDCLmPpAsXmeGj4lu5GiIt80uoIY2
PBOL+lDX9jXAXLJzY+tnUaknXDXOrebO913JnEKojH5ifJChbLo1QIAEhIAjzxphOQqvNfOZpRsV
ORTRPI1di4BCwzUl7RpVaIbUVlaNNyRhoboysxplrZyfYJfiiMKnRUFElP7KpbE2Rm8G0ci3fCzc
1aTb5cod/eiJjOsN1ET7Im1ArkpUvzn8Uj6dtBuSyHWYaLnJR9pjdWyT7Vyo8knaWbou4KxugfUG
G9vmsAMGy6FPLCvOeczNZQI1vA10R1xcP/rUWxmvg3wE7zXk472YsEIGrWuE5A059Rgw2PQmu1Tj
pGi7qsOSDo5wbuWimejTBQDgUTN8HawgyTWv71nAB95ww9b3V828URjam+nPH2SKdp7RqhvG3Ik3
I8dZM1Mql/cbXGlEtn9rviB55S5tAm3W7EUu70Rqnaox4faYCCLXfaqTxmS8xUxn7ayu35m1Y6BW
ZScfswXnBB1iq/9EBZ61stL5Y/TUz0jFn3Wd8/2prXvVnb06eqr7uVsxTsXvmmb2OGmLA/0icxhb
3g14ile/gXkZBPUu5+G4MmO/uVDLALav0o0b227us4HTmdZmekh5bUuZix/roCpr2slm7U65ovdX
eTnOPBKyiF+XJ4HAetAk28n324PkG/w+yeTLyuGvWdEwrRKLROFqsCHXrhKnfCvqrKw3aWqUFx5Z
No456kk44NUwTs1EVvcDtsp9r40EmTM3J8inxTJsTKknYQ3P9M2EHxSOiJ8MOY14GhRps55GxAOn
6hxMc1Lt7KCyt7QmxqeB+OVWVupxol+CVUVwG/gqu6voi/vtpK06zUnqHhvLX6o1pvyo6B7bOiQK
H+0KfqEvzQ9m+OycVzYDfqzfAvXrQ8oh4xsLxS6ECeKckYztDSm7cWfVQJuznmmp92xt27HVWMuU
nBPxZpp3LHsd4xsE6Mu+Lm27eI22obHe0m9BBWIvbjJrYyZFdOtiE96Tafj0S2T40vQw7Ra8Yxxq
z5UqKoIu08GR/Qzdor9gv+NY0SYYUfPgHQxguha+h++zTDDlNk7FMUjO6yHnx7cBwFCunRj2BV/X
ctjaZlahDJiQHtEwk1ovDpwbD15Z4dQuyn7L7crZcDef+OidagPsAiZoc8sw5V9VRtaUURjFhYqZ
tz4PAk7Stp6feVTzFBqYFi5TG5yqtvJXTZ7ZazPynJXKy1BD8l7Vhimg9LY6bLQi3VMAaIQSOsMK
J6F+6nLRHdva+i1mkizYsIgzJq/mnF5IyUebcY7Lu0zyMdYE1gBMmBujKIZQw1UGNyHt1jl+7tNg
Z3epibkxr8tz7HrPtR+0O87XIhwbvv7tOG4rQ9/FA3pH0TnMMg7RZCpC+VEYNzE+dl9z3eAk7M4T
+v1KThEKt4UnWDBnmVYVllpJtWiX8OsVyDVWG+It5q7s6NE+qQv84HnjcGiZjgNXaqgiQCC66rhH
EjVccwD87L3sM/UcmBvibsR5Dd5hMteMkCdu0c9NRJzWVuOGUYtvMip/2PUtKEsj1S+zocydT77a
DWYeumi+uLaNKyySg5+pzdy7eSgEdGAGnbl6EbaGbDIMg7810Zi5d17h5Ez8Rn23yd2BycsfIO4x
DlILQ20MaBYUAYpj0+GY+OjXjl19Vl0d3GexxgfpOzsxCNgBozU/4ai482ZIU2NjmGur1bdd63gr
W8rMDTkoa2u38KYVA072SE7pyzfEpZ3NU+67H6C2UMU/OqPckc3/LfupYcxNwdYacxa2ZbAWWRUa
WZOtgTT+bjqZh4WWvydCSzZikf4XYjC9PjWiio9WMmdBvK4qtIDEmDm2QB7O6uxOJtygw1ZJdwwb
3fZuS9WbR40zfYOttsDv3zOU94IKUTLpCxwoL/F/NmJTtSOFkknnsdd3T01pnGBlhzCFYNSMeaG2
qDg4cArlrCjDoQ81MyahgHDPcmfDtSUM79I9mhaCBQh3tW7F7lA6JUdjKozIVtPN9qiBwWi3pY/b
cyu1fJChxYqNbjRmBLophangYRMsFOYKotDkRA2ag9Im/UYRgfls89HLO/DVQYti8Wfd/H9ar999
1ZeP8qv978sP/snhgvtc0v2Pv/8rYvI//r+L+v23f4E+nnbTvfqS0/ULtgF/9U+kcvkv/3f/8L99
ff+U/1SJZ3n+HyvxsGVZyv6NmsV1+TchHsJCQKhiSSuxof8Hby9wfniUo/6JHP1LUEn/4TILuosu
jieT7/S/6O+W+wOPpqmD5TB0HyuE/V/R38G6/lv5HePeYmDiNI4pE+Dt3+V3abiw+yEyHGdH55QJ
4djtu5WN4Z4L0LX7Nz0uPUIMTn1Nm6m6LIr5iuSpTk1woLKNQTb9IevyedpIc8xvgSHAN3A1XNoB
7IIxSK0jvG4DmTEl2O74eHNWdUQp7ioifEIbgpOc+mKob/SYVcGqNosbqLv5nUcJ5K7Ug2QXeZG3
s/OCs3tcatG6Vbm7m9NEHlgNuGfVLrdaelM0HOXsvuE/+OYJVr/7kiqzpqUXVnNI81YcWomCVq0t
x4eqjq61sEH9ptowHpT+medz/YE24J/n3IqsFRprxymS1fLAPmALaMi9HaLRZyntBoVOh22tHxbW
8T6XpvaTsKj47TVpcGtlFeyOqJRf8WhGAqhgY9ylSaMA3Vvyarf2cAQ7obOFplmtDK3MhCBSM6Y6
4EKQHC2GKfIhl1iv4lPbzNrPyoVuuoJhzR51FtVhSsVrH4zimg1LZiLx+6ek6boHyB0jc4Y2y88l
jPLKrSEPkIE5eLqgmRV6VoAPyq9wquE3WJl6Kg8JTVwex3dDfggW7UCe7OHFhd7BO10Vn5Qyd/tg
TrutYafpz5n68ptUl7faHDvHXHbNUUbzfGqiog8rx2u33ui35loyfMDYmJQJLsCM81dGX1Q13iXF
Tyu1dmu2VkFbthfRpFG6/KJjwJPWiBSlWo62zxw92QF8Lh6xmSYveZcmOYNjY3GOH+t6U7pOZqAG
YDJCOLNy0gd8AdGtbXVWNmSxUNW6Rb2HQUwsmdnSFjFKfTi0VbIuZotGAaI5w+8UlZDz47g4saqC
bXZDB/hdSqhmZTMT3MSyntfOTKOZKf3y3FCvcWOyh5rCvBwQpxDXeFg5dRM/09ZhutD6Y/tTjINN
EzZ5hYViyH9F385+bmYW35z8OIz59CESKQju42hKwsHXNk1SMt1P/dqVziUtgv5n5Vn5QZdoSNDB
tGTdt2piYE/GE8wEt2Vh3FVPQZ1Fr1rpxtoReV5km6DyjF+Iga1aJfqgrv0MO2rTT7nx1gVFxMkO
uMu9QT3vu8QjEQbNYHzkKD6cW6duurZEFPy9zQmdIl8/qEnmQIkISmu0V5CUYL6qyLCerV5PTpRw
25+c+vVqZbBPjkNPzsW+iSv/PfN075w746Qf8FoEjzNSJQIeGycWYwiWxRpeWA2LqSo/cAQET+j/
n5o+NGu3kRa1Fe705TSSPVcLY6ba0KxXvWYx5wywVxmPV4Qx+dZ5zHlQN7Lm4EeUBaJusXjrHCe4
ScyRwbWT9zgAQaCJlOuZRzGgKF/aGx+7Ssi5GUh6r1p0oyZd28jgm3noxDGvDe/o6C1hMCtB25TI
27taKW5r6CFeqAWNvusLO72avebs6lTPx7UWUK4HQVnqb7SAU25hc0ftTb2hor0q02xH6USx9PqJ
C4oYtpigtiBk+KnNG+uV2QstC2Li6IbczR0tUgf6OtGefW1o3ntvIn1g4z/bg5uPAVDoU3trA2P5
WTsein9rZP3dJCaNm8sMub6GPkP23rb7reYn4h34/fAlimR4m+zKOFttSmdDN7T+tLKcSUZhEFni
NpmCKF/7JvweNxkicj7gikJDbx7ivG3WFM8PqL0yJXyWi7VbeUe7mToqGqqCfk1orT3opkOWc9us
DVvsRr18jCtH7Vo54DvCsoiAIYmaEGeaKjYXvbvBQz7/mokawX0zXEH9r6Ihp05gfmCozW5HncIK
dbIL4YIttSWtly+zRmZ7PwFty/VXf8oRu1FrLKPrXhXr4Ow2GiNtZQaZe2tkRL1mo5BXtyz0K0iX
+I7b4oiJPJ8PfTw8c1itrgLb4VUZbWSu6ECPngdM9a8WlhnUIq/iWIsV6dlf+hiB/XBZ+ZC173Q1
lneEacW2jUsHEkRu4/Jio8KgjQ7Kko3bNo88cupTegHxoVAkPVA4VluWlyzQeblursH/KpjEWgxc
XOoBypMhW/eGJKF7y47OPDtOFTHKzV30YPvSPWRpPjxyoPMx+/Qcka1Zm26pTlHlrtNEjUdrii5B
3TQPrJ28A030+k/UeQoFJunsCCer7RiJ+T23s5FiBOgI+9goQNzYE7oKy9uN6CJFWMvhfqRSYz6Z
3ewdkjRBBxmyO1Eo0l/CtG6jmu0tN9k8ug5ztKwuTDYrdVyH1WwvpQqqvosJ+O2W9/NR1qNxE2Sz
3HO78HaZkNotMLeeqdYc2K8Hc/Ir6shBgnJCIJBiJBPt6N10nFhN3YNmG3bBFASH3lDts4xgT/UG
fESuJ5i6OBslKhVFj3xEMVmweZr0NRv8hJHWCsT9YOkle9TMCkKih8YGyIC+z0Rh3zJuRmcqP8dD
y4MRR49J23Tg/9RrmDNGa5k1ZcCOeE3R9d71IcoPba01O4ynms82g1sNX7+Eh7RdWM4CovG2aZ/l
d6xDhvfG84Z13hnum1mnPoixiisvWW6aJFLMdDcPA801Uppm/VBNwSvxz4X2loAvJWollBFStmom
bBeG4C3VovwBF2Yr7lwQZO3e8givrmbXzR1ypobQb0wXUQcF2ah0sZq6JG2WpT3vfG3O04MU8XoE
NjJtrcT1tuAVvTAhLxiFWTzcz4bJIrQDoFruVaclr05jOemH6XKJhyQ9dWcjB9bbaPPuMoucDWMc
e5adMU1F6shX1pSshnogh+2HiOY3zr7jC7vb6mfWj+ZzgDHgEQZYcyRL+ygqb9qUlqAuVrRN6Cma
Jbx6vLrF/MYN8LedJh9Z5755alCfZK44QdgSs0brqDcv0LK96/nFnTCKzWCX2g0fDp40GgEPFc7A
39bs9HQMNwJcBZ0bPhE5lVJvUE/dveUM+RSi56NPNZLNxKPvKrmB4TjfJzPnHZZQg1Nq/3eGIxAI
sm7r393fx6HvEedfZ6X/h0YosDWLteffhz481OrfwQ//46/+hR/2fzj8KI+KP30JXP3rKOVbPxYP
LsZiTMF//uQv+LDzw9QdgzCdZbn23/xMlvmDNRXEc2I/hIss+782T30nTf7Zjgx2GHw5/mef14FH
6t/YmVRq5lQspPV+JNw9YOzIrSFEXgh2SSWarVuZxBerOPPvmYyIFpvkUi6Dy+aqLxIfMdBSxKyj
1Hpx22S6q12zesCGGb0HtgFgFs5PA59sdvackTDyLh0Kp1SjPgSLBxVAw5i7uHi0MQMNw43BuvEL
LbnkRo0QX+DoOZJzKKimDdKY5wnuGYOFvZuM67nPENnLpfDdCyZ7m5MauU2MbLzLk8hm3zT22kYX
hBZkxP0LkcKpsrVmJWZy6Me2WfX15J5NunzAd5vAWhXxj+NAadMhGFO9QuAXTJMlL2otyqj74v/C
WUCi1Rs0dxK5xUwq0oQfXNDEt8Tzx6hyJT6gDtcTU5qzTzE0eBuAc+XvlA9870QwL93K4bBhzGn0
a3YdOq5ykHcvTE14kiNe2Quh4falGvT8GuQk6KMxTW4HFVWPTevXt12LPnIaxRg7a5xTUMiixPNJ
1JaFEYW6IdiFkEb379Fupo1wG97IzIg4xOpWGjEjZONSMjU3JDp8/y4qIPisxlnqxprVtl2tAVPW
W88v25XDE3RsKIhCVwzunJan6Q0ijbNvef+2PTb5G3amYjcnyYJuC8ztmPRYU1Onqh8MQ/j3GgDJ
C4V9ZRjQGbwvaR1jayZBldY5tFe200etgPuKd6O+zaUAkzPbFBu6XmYc6XgY2Pzkyl7jy3Xa/ayV
mB+UYW2ZfcTnQG3fm1S1+dLok40Dexa0/uGXIDOklf4GfHjnsqufgvuxATY4TXbwYKLq4CiaIWIF
o2S14/TWu0l0nyVWoTnA+dhrf7Cu8kM8Q8FN01hevFWTHh/tMatSGg5FNx84s5nTLo2UdmMCmhvY
7HslMFIocHD/rCDrGFNBya/ioVFXD/xLfpNYI2RKukmoQJGu+1QZk31O/jDYrG8gm/+HzuZ+o9pi
JhG4baQgh4Xi9o10m77xbmIhvWnf0LekWQBwC5WlX+GoVJDhfM/3tzH+eohxUY1f5Nh9o+QKsWDl
zKYFKEeQFw0QLr7+is6gPUysxkIzj85eWfantIdUl4CsixZ2HbsqjhTZH6ad+YdwF5e6hy9tId+R
4EiBGy+z88LFixZCnr6w8joL3V3MHFfTzmQNHiT1GRKw2LRg9jIFby8tGsZPLzMNdjB8h55dl9Xo
nstbY1cOsa+WktA+TvOyCfWF6cfsyyF+4fxpndmC/Kt4DfsJr7Ja9cpU64kQ1QkKRnaolc5+PKjw
wvs3XdZyyAfjEQZ+PR5JQKiNN6YgMJgP2aKMu0GztV8Ysza0tcuQc8Bu9I1sN6WmsRRuehfAwQ8A
q+M1BqkdopHzbEiJTUUpVIpJ1beDr18xYZkwLGY+thZ6Y2yzYO8LxEwfXNYWOFzYZk510qum/com
76LPZvQmZD7sx0EUDxVxw9uM7EU45SyS7KLF+qAiaysWHNaQJkzTlBSkwp92rI27MGGC2XKWhQZL
YI0CQJL+qZR1AwRyfqvZSyzLwVtcAWcahyO2Tkkf5iDPd9AC5DZzNf0sZTTcui2rDarBPwPutjvU
ZX+TRlO0BbWVhVXkMCCw1tjPdQ3Jtu+Z2eC1I1pBPVWwCOrUbNcxpnV2y6A+GRuQq7tavgyZGPZ6
GXdPGVAsvhiDtovl+BuduthREzdtOkmVXm+Y0Tu+CWpCx4VS72ZwPPCUmPpBufWQ762SfpeKKOo2
CORiYI9BCMNrsY9+BDlr1DTvXjUJlqZ56UAtW3Jxjl3yrXBnj3WNqCqsR3OabXyRdlcOo9FzIBwu
WafEll9jqGCdKD7x+NQ5e/k0f23waGwpo8Rfl5r+tmxpEK3nvnlrhkh/CWSsbboeNEGNqfXCcZe+
TTHIfWmVS0mgqs6tO2q3rR8/e1DA9NAIGGJwWroXacKuZKvZ5cbRoSLoJshLP6C4jlm/6FJsv7lp
1fja3HRe20OJWtOBue1Nw6LYLkL0L5NRsgdbgsU0cew8yhDR+uMChGWsVkJT2nPX6O0L37gKD6Ia
mpOOlOdGWX0/zp1+sSDYrP2Od1oVfA3sYauPZovzK4GmAFR01be2hufVy76s1i6/VAnaxk2sBU3T
RQOrSih9xwqpGHzIJJy1i4/0qUavvCZB7v8afRVvmkD4NyIy37VA/U5pgHlFpcOWMVVUQdrOU2U7
VPDNbR4ih/1P9s6kR24kzbZ/pdF7JowzuegNSR/DYx6lDaHUwHkmjTT++j6UUllKVVV2JfBWD7lp
oJEViggPd+Nn3733XBlInXNuVV38nPTWYTHz97Ez4Tfp7MPa4I1Y41WGZqbelFQ+OJDGiFyXHSA3
+0Ca4lSkS7HrdaP9DB5CAmnXmoi0fX6UxlQ3+CiUhUE01u9KWJv0Zs3Ffa07N3Uy1pdq7acdrWwC
CZiL2BjOKdf23aBX602ixnjXVsOnKU+f0FAZpZgvMjZywWxK6KMo/JEdC4IsyBPwO+1uG2bQwUcL
xwEWA3OXEgj/YBTFk2Y4TWSSoHyfGth1uV65n3u9f5ik/iWuOi4DeNJ8zX1Xw3qOOhva+VII9+yr
eL20AjuPa3bvmmTFle1P57kuYs7Ott3JumMPkkjzmC+qOmE/P9lboih39OdsVgUWO8pR68zZ8hCD
fzCwgqAUAfKQZXtuxuXRWtMBcg+53FLaIQ2u6yegxVY4mlPzGHuLxBO18lrHlamiUtVyZyMfgm0e
qv0yNVXQa97HODHeuC3F70Rnm7cmRiesUPY9OyLeV/ZH2gSxEa/TwPYwa6/ampD11Bmf3WoOmQuo
dyhQ3SZ+JJodhvnotRRB4qi1dlmHRUp6TnpgYnEfqONOSMLM+V4wPd7CH4rvuF6fe/7oiJPgxTEX
KnzM2J14i1LpGSmgH1Gv5/qN2ebPS9E6DzHkj0NLQG0KXMzqD1M6NSFO0MBlzUP3YEND5+JdtG5w
osFZX0Zw6tuwifJ4Sx8irY+zf2W0DdJ7cuwMIiupJm5BCt2uJfvbdBxCLOhB3lbv+5JA2TosT/Mw
3bX6eDvihmVaw+gOLo3PPcRkpaaCGXBKWDvyMbc9liyRbdIuFCxkHy517nkXp+pqvNYYa5VrD6yl
qvXO6OviG8Tg/7Uq9v/dxQ8ihgeC799f/K6bevzwU+HMt6/57canb21VRH1xEWzsEDKsv6tnaGRc
3/ArwPPjTmht6ZJ/ZFiEEPwnAtCYypyN58BzZ0z/578tampAdPgu2hrXPgArf0VDo6rmJw0NzqCj
U69jmtwwAQL8FBRu8RYYMVv8W7dl54LcXGHhIPRrh3YHPfLogiarMQskKZT0zKTjwCi1ECh0+mmI
cU8HdFAabQhrrFtO6drhE2gG1/m49iCBqzrzLIx0rbo0OIPK12y1ukszrOJTbiaLH+hTwbTG9ddV
2/ZbmodMc5pn/PWucRo6X8ozRr5+vu5bp96lJAzZl+NlITvhFNdbEjFkJhoD3BoXMak2C+C5JUjo
9WpE6NvvGQTBR+E6OVlyEYrPEmW13MMRsBVUtL3vxamxi+caW4TlpNl1SUb1NJWTe9T6qT/JpqL3
qs/q5V52GgclgPjG8F/nGmJ1qpUjd5ik2X4qnK2vi80eCIMirltAX6mvk6zb7KW6jj2FKrloasoc
ixxJa4qraD3EcskBNYQre7EVT5SDD4zZeUJzM+i9oid3uBvaOXeuZt21P/KKqKviW0/WunVmgeXa
+rPcPuFxl/fgsi3u4+2h9wCv7ozFmK+b3OJWxZOpVKiy9R5zdCVpT7XSdOT5kC0paW8s6K2c3KsV
exVOxZDmL91YdnNa8JyjSJExzZAnvcIoLq8oK6A7nNwcWqL3NYjqum3UGrb1TlKx9DAwHt9h7dOW
T8g5bf7Fx+H5RfFQnM0box7sCrIWfsk9m74tMUxW1X1rZ+hNAYRUeZmTojiTQ6URxe2LOGVsnfJT
hu/J3PVlcY+i0u8EnQTcdov5dlBYnbdWR96WGL8iBSEV/p+un728gJefiHW/ZllxKJr0Vs8gw47O
ZGW4GUsjyvw+rcOyG5Oz56HHhJbJqx0auRdDcBI4RkpT2adqET3P2HX40Bht+dEYOy6efjE4DD8d
zovRiz3siWPek68YfP08wAoPLDMpt+E4149WPb2HwizHkPHFvtN4BW3UtzZ5z3wjrhJm3D0hLe0g
Ta7dLt/uunTM9qCv+nJfU92y+fyQEyw9drFIeDONsIYorjZ/PTYZY8ApVzj1Sc4C/Y3GZDbhY2ld
CEWvZ9bv7AHoVYuKiZVkb5IdEhjGpzK5cVIk6WiynAuYHKiESxG/Zxns7yEPSuRE09oVXVGfJ91t
nwlr33DNsu+3d/ZtrA8iQgomENTpEO1REnmOj6GH13LvZbjaeAVa8aXRlbht7CJ5S9oMzFVnQUaT
BQXMJYYUlTnJIc9lcQCTEwdY1mk8nwmit07vPyaUCQUOXM6LV7gvqyFuazMnboWR+gIr274gDCC3
5sP8anf0sNCJsMzY6k3jXWXTwRJMMBQB5pbCfHBYX+2YJMwvmgvhPBx5NfbFyvWcHvaPoCh88mgx
BdzapDo/KKRjPbbmTO8BwYHmo+Wp5AljbiICGrjtX3GaZoeaGBX/RqudIOkBcoMGGnSMLKD2MaAX
C1EoLvL5DjYfvVx14h0X26EkiWHHCyYHSxoNEzpv9GnMrnQ/nZ5GDARhyevzNCzdPW9rzNmGuvjU
0YR2EftHzWWjE3hm5549rj8+MlnJkO3U6Z1fetlRxk39CWeDH5WCnXfQEnN1dqqxYPsL/RQ7+cMI
df5EKnGJCt7dj7rWtFWgz8rA0W/G4TzicxII1GqxST65bsfiBkxJwD3afN+UCX1g0PmjZdatnKpu
x35H56xP7LtdHxpsEyE64vyK4bWmsjxvro2yReKW7vJRWxgVpWGOXxJMlCHj8bprynQgtG+YbwZB
o9tVx4cgF2+9U7Xd7PWSrKOBae6KtnPx6LIPKcKBe3K3b5oh4b7WiQ9EufvIYvB8yGkOHIlapEQT
SZgHlj4mX3DSiWMta/ediRSkRStvrd3KkROm1IGyF0rSOaobTn5vRu92Pck2kHVFyCfS3FuJbjzD
CGmvvNlOz43ft2ztmcboX2I0VH6qPlMlMD7apE/ysDPiNBqEosIBWGkVxgtoSV2XxmllZzmFhNw/
VxXpIH1pfORLo7kmrpOHGq0qF1iZ833partJFf51Jw2bzhyVpfHJdLTiOmWnF3H5zt+zDqA9jM6x
a7f1iL3N+sBtykn9B8tf8Ih443JqljizMKxYcyjTTNz2si1eK7/pXhOv7u+wWsYvbRFnVxMrxCCd
vfVZ7y21S0XDtoPV4i6m3SkQTg320OK3bUL0PDGe6pK7L27s6Rk8LtekzBrqSGPVFzq21aCJpuKu
G1wshC7C9rlmoTLi3pzVlY1pZFtL0DXiNZbJ6zjOb9bi2oEtCXQRYCLdSCZpPeuZ7nw0+Pe1sInr
7A5+1owTTfivamX/J6yVB71X4+gIhmSgeiErnIubte0TFz5iiJrdYwNMYhTqyJuhZXdNvx9ai1v6
14nv7+H4/zKWmcJEwPj3w/HNZ/nh0x/z3d++5PtsrDMbc2k04QsBW/ox361v0J/vwzAqh3BNGGAU
9ABm0ZnIfxuGTZv/ZDu0f3mMz94Gxf5upLv7Jmz8aaDb2JAnPwggTMKEYB2DNDcEIgjBP8Fm0tFa
ZN235rUbD+6Lmi2bU1LXUHHXUnBnrLoO32dzdtjf6Jh7O/I3K7Eg2CPlYTKG7sLVfzLeABYXNw3e
GUwmRJwI0LYdYVfaThXWE0u+jQWNSmOi1iBtlbGEvvQkzOExx1fqpLU8TLPSHyZzoG9RxvJ2BRmy
4KWot+f+2rsErON+3mdEX45un+PO7AvJvRU7wwFOfNsEbZovRZgkYBwieuuXO0sp19mnizcnR/SY
dYqWIhe/5lNJSz3u8OJT52rdbZbYssI9Wy23ccz5GnB/53ev2kqhHbALc0+N6i1GKn1i0MTEy381
B+JPZ+Bs6q5L7U6dwPQSGasqtWhnjx8QfE7Mxj4gGlyZ94bXNve+lScPa17I245KpzbHZR0BIuJD
HQ8NTjdKBI6VX1KnkFsN/RFAGpY7DA3sqjSrJ+V6bRbG89iyj13biDVcM3bHWLez6VDFBpmAg2cD
Gt+7PSQ3EQHX7Vk1FbW33JjwUGs95OjXTtagNxMPyaQj8cbyy6trBBvW/+XyOrSlBU1VFkBkeu5Q
rG7tDFnmpuik5cOZLbPeD9qGfMy+9bh40I2Eqy8hYpnmVLHoStvzNNaHObQHEH28mJN0R/qsNMlC
uBOO2xzFMOvxldFjjI86a5DbG8ddj9Ta2OseLWwGCFs5cynP4zhNrbjRVZWPJhn3YaBHsYJXbMAJ
eEu4yBjrOxbZqu4/jXM3VthuoQeX8f3fB95/5KQ1OX3+/MCb/+v8uR8+qz94ab992XcJ2PzF51rv
4l3iyv2VQfHdTks5LdYuE5qEYGomW/GPI1Dn0s/ZBNaePYK7Cb2/H4HeLz7/HMegbwi05b92BELX
+OMRyD7ChrJFB4HnQW4lAsR//4G3ZXR9DfjB7o++1DITDLA57lTS9MUV1Hj7iotJJx+R1eJzI7J0
oim2Hu/TVpPVocAMXhBvkOQZIWNAho8nk+BxD1K8XegWIhSe3ZOZFKQTaui9PtPSilfmJin01Izw
o8ZPi1Hbb04tP5SYFBP+qSfZxfbjWDTr/dD7T1gVCW7UbcFg45QxwqROXp8rzXo9cV7XxIk8rqDE
mvBOjJQpgY6G7E3N1ENdz8UZxXTcNZWXkUfhC2eHWYsY7XJTLQ0ZAE3XH+LV0MAeaP6XwehRUFuK
hOZAshY+QfTm2mmxL/xgSvKk6zz44WoNOU51XqivtMbeTX/l759BKRr46lmX/cku+tU7kC3wWSlW
02klKhJCzuALB3vGcWrUW/DCoTzXf6WypEvCuvQQ5KpxvXZaiTRp+GA8MJsdsb2xl9AmvrvuzXNA
mlbth2z0QaXjPgtSsKqk7TLU/GAezJU0jTdtSKhEezdNpv2IYMXR4Eymfum9wReH2dZLSkKpAcQB
N+lvfbXVBBSL4F8rkRduvbbUvqzp7IeL2cVnluvpJ60coDBjzT58/fmG7afinb3JYPzfk0HSpA5q
LpGh62BB24t+qg9IpZJAZrvCLeFFxr83UnUqJ5RzioguiYdzMg2msSjmC0ykNIVQrhfr0RnG3tyn
NkD4g7maBCBynidQJJrivFrNSfbWCKQ8l9N+zNg6t5AvnD0agkeeEvkMN1DFe4FA7zmfhiHiuxNl
HQY7w/IIo4TLbvnS0xTwmOLafOvadLh4JFmfctCHe1JevYPw35ln3IDJVdzh6c1VC2wIrf9Ko4gu
9JyckA6esyzETCDDfLW1nU2LbX2AQWsF3HTYCEDFcLZwPgahelYHz2L5XpaG+WV2MEew9a6qBtY1
GN4oMfDJ7f1cjFggyoZ/y59KTBi4KjA1WowROL1k37g5tVLF8BBXvrrO1rkITVoZIoSd+LpyqO6g
wGP2Dvro6/ueEsyXcvKKQ+UhEuKC2mKsy5hV3qHQxfA4NtabPZbk/WzxyqNS5aGS3XatJggLDxxi
eJXE6xgOuuPsM28FQOGy/psEKwJmbYs00eT1BMnK5o5ddnU/aKazn5Wq7uzM0s9TUrP1I2u8q0iK
bDHjcWf41npOra2RrmBFFM6lbT6zXBIBRZREdym44IOKuTuwoDyH9F1nvKmwse3rUdLR0IxEQ0Wc
Q2KbB41wrTlc45jDe+mZxVWN+eKOSzYB8lRSdijcQUwBpkLEBE/zrUsJW2uK5kW4bxKn9XWs68lH
1ec58Qv6IWgnitbWL6Iamt6MfYI2LVroAaWFgq/5sFLrwcog74noJ03VPXYkaXJ893pKMZwEfaIV
9fq8IMDs1rxLb6TZ9udVtA2VB7Y6GJ0rjJ2puLYSc2mFtqvpvcCSUo6kyeCEk3iuyUvOHBR6MJWz
iKTjqKs5ZohKAde/+vz+JhguRoZTWzXuEDlr0p+nGMSIppwN4DV7BbCUjSoWiG6aQrA3tIK6dduH
fWmkT47LlixcSlYPRl9RvkUQQoWyx9IicoMsvOm0yBe+XA4phcXhrKoPcOW6XZ8pg7xA5940atKe
ioJMXTAZ6br35yUnWlqXIwY+b+2Z3Vjruew9Ilwm6z2mPE6lwZnid19Plq4Y4y8+xeXnsuETSmuJ
Tqpg+xRha7AfF0ywL/1ceRE6Nceq3NKZXI15wvSNUx+WhOO5rQld8nGYjQeMlXwjlilLVFMlbaJU
F+v1LKis4Kar+fUNj211QyK2UVHTrBRjTPV63QNq/Fs8+c+CRxautD8bl24JkTR/LEr69iW/3w+d
X+Ahk5yh0gea6dbo91vyCDLvLzZrPw8StY/E+mNRkvOL4Ww1STiXv49R37UT/RcfjjQDlLdRPh3h
/5XrIkTgP85Kgri/7bjYjVB4bEBgP81KxTDRQTP52V1e+DA7iLFtMaQ+KZxbP24t694CrjwcmlLg
r4hjH3komGXmhEWMyrDcdF/vFC771WDAfT2aD+m3i4ftSa0QoVMQvG9lXRyTlSD/3Vh24lMlWt7F
gTugrYS9nnrE3Se9wdPUpEbhyUPjW5yuaZefq7zWv5hJDTYPk4P3q2ZsHSAODG23sDrKMBI+86Nb
PrC9iw/JSlbEJB2EqTlryMOYDnaWjvMAE0TZMlOspqU9u0L71eOSCroJpYhnpMsOWWYIuWtODbWV
nVxpT+9nlJKdJTDoBn3tpA89hnXWYs2i7uQEOAW9YK76ndnyGwfetI7ebujKFgpkyqWZsx3lPQn5
KDu/ZrMcnwfppPmNbSxaNGSte5v1gvyTQr7AhALxIRzddMPc+IuPF11Q/f3o2uOIhS1u1VusGlAn
wueOrJY4eYTHHPvB0AARDBU//ilz4vRqnReaS0lv2wfHWsQpqU2580FPcdRTLqrv3dEhnuoig70C
4aTSl33fEHqurM7aUAvqkW02kbjaVu/WIyE2QTHZchT5muG8d8n7r1FuDwOtKoRE343smZ07fhMD
KEghqwW/HW5GrMgkmUVPkzYYty9uX1q7NMmK45BZ035OTCeyt0fW1KTufbdaC71RVG9GBo1G91go
+zPLXvK3Vaffa7Y/72pZOefYcklj973tfJpR+qKFD80N+Trir6lqqpRdmfI9fd/VWnthyU29r6gn
4bZno7Bmrw19ux48b7e1rII0kWnd3lkI9M1pxSJkBTgKVVIH4DCQoyeoYRee0DUNr2mtex43bB14
RlThpjfvpwH0VbDq0n2sMK7MkasBrXspe+l2pJGQFRRwcvgWIm3ImC3L9kwzSNyc8ybu/YuDhe9T
1ZEqocLDLdyg9BQOaonyPtBgvjQ3gwbUStZjeuXE9fzBqFKkBmwe007BkFanJSG8Ry7fqPHOlI5I
wauVRkNVswVFZdTViES2Jtp4FJDs9nWSZfA0lQ7vo5MMAE0fV3yyYw/agtkqstgsOaY5bONWysu6
ZlMXGeAywiblrxm1ctPcRK31a5BrtZ/g/KSbPOyp73WvgbjON+Vgi0NPo3OUJmaieMdZGmMk292o
1NzsRmuaUrJOiEvMALpwaDgtvfnNwKh1GInT4UkUwwOBi3y9pw/5I/CWms8UciqLI9au9s3YmMO6
H7u0GvfJpJq3hRSgFXgUGj+tK6Yl2sXavgb9xWom2FBp45GTSD1anU9TlmE7AGszxlXnUIrUmE9Q
98yT2bT9Fxa8z/bkeBf8CcP6KAuDbqu52OrNcNwukddq+pU5DOJ6RZq6t6inhPhu+Xm1yxNOM3si
T1CoLj+si+md4QMpDCyztiyXZetkcOmSBM0L/ubgefGwK/Uk1uCLlHqzT9o1j4zVMu+1Vgm5N6e0
jBw/N66YC/wd/SeUK2lZuxV2pSBY2xXxj/p2zHzAf5P8175z8w/M2dqz2Zfy3SAW2e/6xrL4rLEQ
ZLZbzV2lO9p46pPECksqiYcdwlnSX/E/sOBfaFtPu204raIu3MOSdUaXtY0qVFwvWhHk0I9og+Zy
ExqDI0jvOX2CVChbeYSyZTa7eKxm8jaNXU0WroN2QuKhreUJiLD5wp7nlbJUNNdv1WV+LYyj483u
/Wa1ipKRuuvRSLuTi+AquFHRnI6BldRos1B/VceDdVNWxiSDqncr/Xrum+YahyaoLq9rzLduXN4S
khB+MGIzI7WfUQwVSinGIQCKukzX7P+I/Cl9eKhImPchWsmS3OsLEHFsRRbgPIXbzR1d2uEtLaaS
hUqg2buxvELf/71++k/WT1uUgAno3+/bH7+mEKIPxU9U1d++8LepymeoguXv2B4k1N+8Jd+nqs2s
worTxF/CtY0cwj82UPYvFHAYFBRsse2NnPp9AWUZUFp5a7uO6XMnI9bwV4Yq4Oc/DVU+/wRVPrhj
dDZabG/+uIDyxVCPcdxpVxZxu3vmP7rYiM2cqnItdm5L3FGs0ngwS0cekJDWnY4D8LQVkUUJEErY
oE7FUcNnT+9G70iwB5gK9dd1WDd6zjKiTomGJQ9Jax6tAm5LbPVlaFn1yzwVd7OBuZAAINC8wkgB
2+SQUQYLkbWqEZqsgs9uZ5XG41gT52lbWJ+rmVQ31iyHJ4YhDN8u9zY19eUnoTFteOYzH5gvZouQ
xj7sXvlqfMgbZ2NKEN0DgzNVD1m+TmAGve5KuVxS4SRUBU4AgGF5WS8XxZbqVCVEDPN8Hc9WH/tQ
JyasbGzFHDYFQkA+h1IPiYY8OfVdyLnu0pn43EWtjqvoxU60gMxau7MvoveOnOIPrSCzbrIXuMbX
cVXHSxXlC13ricfxUaQFac7Oi/ejaKuQN0yzI/ZLQwDCbZDRMZ4UJvyIeqyu1hG+pmtrLhMn5omY
/HgwWfBfF4MM6HGpTR070YDNnq69x87Ghjqr9IUMhUFDmO2cFsuV72q9IQaJxSUSymziGxYxhtiV
TcqSPYSAoYsrWcfm+siqrSimXTY3nvaxKBd63AKKh7V1P8GbZ/iocRiFwm4snPHIliORWlD1nVl7
5Bt9btizB8+FBAmrjUNlUOmBFkSkkuK5OmCWcW+Xqh4fNHcEYKEyrUpHoFWDKeGqZvbFLXpupjpa
yE4rViIVo/Rx++WTVdxoYB9bjYrihQvpgQfW2vdYcEpA5mw3Gs9D6eQfGlw/bIH6rfXZjevR6d81
Rmw/9Cv+w4Jhvck0SAQArft8vo9Riw51B1guuUW6ALO3ByAvqF2w1rbfDMzkD5xnaECDeNSkYsDf
YTApKz80kmqi3UywpkMYYN/TQEq4nmlVaLt9N8Q1yOJS6K+s5Jb7mUhcxWqj7oy9kel5ExZawjiq
234caqzNfAospfaSFnZW8MR1MSOPTrVcszoSXlD7Hab5ZEPoI4E/UNFCIJSTpGsxZbTpS4wcU91o
uQIPhiMM2pCcHblnuJkhxjBIEsOmKO6scj09Ukel7bLVNRPi5RO5P4ItSUCilTge8XIanDvHfN+l
lhGBiUtuO5jCtw4xaXzYbRs6qV7P+LNaBg4x2LsKsWW3IFsfM8Xc6gx9/cLMhPfM7fTNXa+Q0gMd
1N7JyHOSw54Tn7zW1RhNhtFlNqZ/ctsOjxQJ6LXLn3yFmZLb5qgCXWIhS8UwYtx167vOa5OD2wFg
06V96+cyeYrLdrkCjmDY+LGT9d3fD8T/6IFoYRH/swfi8/gh/VGJMb99wff1gvB/Qexgh4Du+y09
9/t6YVOmIZjQO4JDk/0CD6Ef1OhNhOaD+vsj0HSRofFxbk8r22WL/5e44l8tlz+q0BiNTIRy9HDT
YpHxczNagw84bZSnrv2apWsRemR+1B4N0H+pKss8FcsCq18mSXs12BYBJ6Uwhm/E/68tOX3HwIwP
mcYC0I47shnLQ6qUfQfKYwDc0ZRLBsEtMDkwJJpC5VjxzGGnFrTWCSXat57TePGr9jhBH4FcNUue
daKMtVu/srjrcirhGg8NjHgeTzb8KdNxxlS5yBOeEIZHOo0hgZ1910MsaiUv8qNWN66xayFcWlCE
53694rW0TK7JCNuCb5sGLD/pxKmMBDq4tfKY7CsLZXsus5u4quimco2V7TBh36e6Ymm5cqE58ks1
EDEm7VfE4+zJyy3qT5n18/ul4cqz9N1p5VoI+SuePvg6vNJ+qFj9ZgUcAIeS6tBvJLkYOjtWbN/n
nL2DzVHDZmcxdvMsZHdlfNOLQaMsNynFttppmZsZNx3no3qke3dCYBa0VBDrIbBnuAeDvcR0kN9E
aZ0KTp3TtyoAz27xYMAl1y3375q/AgBso5Knv0+E/+hEYBOHi/rfj8gvn/sKy/YfDoVvX/NdntV/
sdzN/WEK3aBVffNL/zYdu7QHkM4V6BLf5twf/Nr4UDhCoFG7tFb9PB6zvkROtcAU6awM3b8yHm9u
7B+OBg4kwvE+C0x8BC7ep5/c2p7O7ixrSE96VDlhwoOplSed+S3n/Y0w9Zsx5r8gzd81iLPD//w3
t4ofvwsYQx2WBa2aMJo4hH7mKsUTWGSzSeLjlNc1mGY6FAOPZQE0dDpNKvpOTjSLU7zD2rz99jD7
t997+3v90zfHlO4JwFJI3s5PvyKNmrBbC88/JlQiMFb21A3IhfwwklTxkJPw/5BwNrG9qzMzGlaV
fV405oad0ztmRC8wxdCUpR1G6ZWhSf36edqMv4OX1xrbophNoepJ8yQJivHgxg+VU87RD2+qf/EC
/stfAke/z2jEQwEX/x8vMaK3WhPp1j92K6fIgoFlD0KPlKs7q+fOFDKM9YJ6d61CKmRr3L6b/cmL
7CbZNplUu7Efog6vYeEWCLkSNPGRVKRXlCf2m7TnSoJyVTaNe8Vln3QcTvvDn/8OPM7+6e9AGZ3P
co46V+fn5fZgmYi1LjxeBto5oqKwDNiLKEJm+Zc//048s//5O3mYybhHUsvxc3mlTRSTU5zvJE1s
mjgO+eM5Xnemr6K7FzYx4T//fj99iL6+vX0BKo5SPd5kP3cfGvpQ15VW8v2SrL/nRKHcfEr8/6PW
8V+8fhY7OpOBAHsyT/M/vgV8gBgUxWresadLkpsqVeSmnx2LwXv6819nk0F+fv1sgxEbHZ1z4Z8O
hRx7qj/zHqT6WC9PqzswjcKAOCjFH05VLLUCPUVCbZqxeFDS9i5t6RSQ4/X4IUX0uqpsu7vvlYPo
70hiRC3UxS2Ch3cg2bqDm7Im38x781kmbq1CE7i5FvAUJ5BrJXyTpbVgU3oGhEuqLV5nZ82Of/5L
fmtf++HosxjTWArwchoubkHf/mkvEEOepD+9X45zTtiO0AX7xyQeTqzPin1TDPSAms0XJEwtsinG
xvjt5seyyqe91NtxX7R9f9PCvNxKts0IGo941dFDbmwyXO/duaowkDtEBmfjUfcrWP79XALrdNjB
YbT3oXBlgERlujynSW1EbITVAXsZ4KLkPcdZcXQAN9EgZdhH+q+ZwBw/ZTqJ0XYTJzuy9AVFDdl4
xwSkHwaz8Z762M5PNIZVUa133DGx2n1MWbCEFTr3yWpXedtCQYfDtLrWpfLoepSxY+9aaVihY6E0
OCRiy3DUkwaQW1O8jEgVZcemgh23dmv7rfqkFAAswmPjLkFhOtixBV4hd1IjhNnpRJq7WveAy8UT
q5XqlaqI4kurp5SbFcJXwJ/IR+BXh0YWUHa1vLleXURuZfRH2/fLU67y5YIE7tw6ZeFFo5eh79PV
Pd9ObEh+rekU+SC6Ycd+P4c6V3zWCs27hguvReDguae6/ZkJlJ/a0TtKxfzTIrX6polb+K1LPY9B
0uPI1tz6gKp+2V5PIn05F0vf0xBwZrowKvOdnSLNW0uKZlNU1YU9tnrWygJPiF6J9UafNPq1KE4x
doLnCxac2YRC7Hunib3xhz52hruc16k+jYyiYecO5lNh7WsS9TvsTEUwdab5oen6Zl+khhaZ7eJh
ZkQ8eK4V3Q8NoQP+NBBRB+hBx1lN+zTF5xhX046zTZ4IqCpYzvRMBX1qfDKxbAKZ09t71dPBHhM+
IrRf4L4pkXXiog/Y0VP0JcQZgivN94kFmdpfksc6T67Jxb9PAQIc03EUD7EOvjDvnVc1FugcdR3N
/YCbPHf8l9GOvb3Z9/rFXaYZ80oBWkuuS1gJE7Mi5fRcZEUMNENLOaLQL/SNi2vlzRacT/xDAQ80
hIQbv4OCrPhhqGRFZbRC0CCYcHrRSd5ccnYjHkPFPqMfu47yOcuiKXGMAxZF7comKH4ZNRiBPSaI
D/k8iPspG1w2BopMWiCMvL1dG8FfSB90VmBKt05pvZRH3cwEATQ+Lo6mGsFipKO0ftphgEkDGsap
WxtT6itEXn/spZW85bE+fXLcQb2Zsp/PlefJUyFpopFJa116UM4HGhriEJeuPE06ny9NFeBfS8WW
HaeDO+gncCfuism+cyDuA5AkTb8uz5YkOmUKeCECGvfOKhuLrPMExMScsgPgr/qSYSALalGRRmv4
f3OqDIAUwBk6+60oIqeBf6c50Dm6QRT7OJfqiyTw3twIRVg7bhkKVqkEdgajQB3F6ZAlPDn0NfZg
HU7tjuZBY8dv3J9xzXA3ga6AQUQo9m/Eu1d/tm5pyhU3KsPjERUxYmUg2kZ+prqEKplSrIhcef8x
dWEmwA92X9KMuDPcQ/1JE8wXlLWniL8z04lk5GPHv3GL2SRFMRT3Lph0nCrEPYqHEprBW55TUVUI
ihOBuCx3mk3pTVnodNjh5dm3iT+9NOMA9wFN6NOqpeJY5hZnD+C+oGsZvxwox+cV989RKbO9MdOV
th8Aawc1mwBQsH0UEcXk7c7vJb95AfvEF9Uc2ZNpwPgCUmbZVnK7ui0+QFxefI3hl8NrQuMxjmiT
n6SY8LdJOfIraQ7UxJEFGrJykds7lrX2rc7BAF8KRAD99OsRKHcZ+i58f2YVGzXP8f+XvXNraltr
0vBfSc29KZ0PF/NVjY2xIUASNjvZ+W5cBhxJtqyzbMm/fp4lyWALw04+pWqrpkbJBQmwLLV69erD
22/TZ+wnVxu4mgBmueUPfODNV2+TYNdDJb6isrPxh/g2ykSm4jqZBQMdBqpwcFfyAe45xUXcC4hC
uG1Kjv/eMvkVymzDze6orfLVysnvEgkqC3CD8l/MLfuYAlmcmJs4nKRM49kO8RfVj3ohTUhlkq9L
chUMUQwHuEvL5XqlGKONv3QvQnXmjkPYwOXZgPmdWeYB/93qY1qB6IYOKIuvXGczSaJN6U4Qv7l6
hNE8dq8JiGMqjSUtiVkR5CT11okEmQ+t/9f2bK1HWNYSJDi8Bpp7W2yVYr37/4D1pzAydN6KIsvb
Aet0vp173mG82vzKPomla2eWwLnAf6vCEmUQTu2rOYZ0pmgEq5SNQLCCKH5OYikK4/MErAasr0ZS
TDQ5NxgZGTwxZL+gWZi2K/OdX+ov1o99UxFBCoQOt4ULZFF3El7yAZxYgm12x4A65Y80jaJ8GO3W
dBtsZJJtox0J6utIc5IvLsMuH6GtUO5ddzW4U+y4nAQwckb0GVv6CKCpEQDwI0xjD48yZvCM9WIT
UamVWMcYOCDroZECh5MU0QouDPiXQjoZL3K6RsaRvLQhPYU9ybUDbBXItkmolCuaD3BwbQcUsCsP
8oVItnHwapjRgaBZIl1M0sZNs+3cdqJybrL7vXPHRWyM0gQdPUxA9V6YvhRf0X8cPQB7W85BrJSf
oYeUoZtYlt9h5k8gKXUgqVXLXbagM4mpVvQVXFK1EaOojC9yNgDJCROh8meuFrvV38SiVTjz4jhX
r8AwLJO3Sks5dTDU4PAVrHeathzMUuOPXaLalzrg7jHnOOgSOywoXqhKnJnQz67tz6EZKdfBVhGc
KgYTv0feStrA6AQzi2nq4aXNhEwK+Lp7q+Ra+MTY4MG3INZT0ouDYqx7y+VNrmeyO7TczP/q+7CR
OG4SXeR4u58sK/kzg19wqkfba3hzlHvFVSamaz8tYyN+ONgkJwJwW0QDRw+t0TLEmxBRg8Yp0ArA
I4siyEyKgj+Yjzf7Lou374Sh/BfAMk4qE4ByvlSTy/VyC0+ySzoRrE22u0gFjrzIC+khgkfJG9qM
H/7kBNrqahsCQpyVfBWrirIgvyp/dAbK9pObG/K16sTFZ92afQUPoExsz/O/rhhhC4LLl6ZesA2o
RSSDyWoDdqeER2e8k3B6Kb5Jm4/STn0KjPx6myjyNMtn+hSOV7I7GlNegJysxoXOuQ+Syr3Qve9+
ZC+vmIq0fSRJDAAZutXHKAGHYZZ+Mk0yaMmATW9GUQWFpvjPplzdmhtqMX66Iv5UnyQ6kpOhIWC1
5ysQlh8tjRibnHCRn3teGg/BFNsTaZcoIwU077kZBMzXCnhLhE7e8oYpOvF1SbsrLmcQLSw/BhMf
4HUaTAy04ymJVBnfOU2ndCJ5H3281JuZS0849cPNjb6KeThFzf31OHZ3y2mZuGDndpqj3A28rPiU
ZjICVcjZeuBGp1td7E0KbV/Wm236TaNC+GA7K4eJHtQFJWALt+/rTstm6dSqyLqLEe2ySnKABMHx
hoHzZTZzNubgzs0kBsrY4NYHcJx+LYstHHcmAQIJfHQHbuXHLVNSRmmWQpOrUdN8WpJ3v42Arl/F
mRR/owzECB/XlyZUhf4qbG11HufGmmkyrLLaJDplw40aTHze/XUo6HykzNmNU90pxuU6VO4KKaHT
wSx5VPC15Q0zvrwR5qq82Gi6IgwqCHhGhWTyWM+YXgV2jNB1WdCkBLJ196VS22gZM7bGM8qbJNbl
a6i4Zz9C0V5gDdbAh+nO/xZAzX3rpR69Gmu4nN1zFVq1h0BaTWibZAhCTmGYITp5bky0knHf45Xl
gnGT4rAcvy/+KrH0snWF+Ol9sUwA+oZCztRsBfrbWE6pkSWzOyWJmKaaUYxh5HU8+GO5A+EOZwto
OSNOB/fL0qNqoDOTL7phOqBbTCwwVTACswchvGYGwRVzEKI5jdx0JdjxNnJGkZzMvicakCfiDl/G
N80HF7/+ADQrc1skzVRTaQ9WDxiOCi7TMe98A1hxQaX4FneX0T7kEqA6DrAzs3iLvVBExiVwgTgb
VhDNpZmkf5S3xuwHe49ROErJoPHClK+NbbG6cpUon13EvjW7901ICMHVOfB0vX/v1XncEj7IWBN2
BwVmfzgVj3UfSKaX7LStfhfm0PYCOk9nP9DmGWmsNPG/wlS4u4HBovjkw5I6yapGEQX+VYql3uaq
6qvZ2kpy6etiFKAZD+6pENsTYpPMGyVxHnzaWal3bSo8/5b2Ppo26Bz5seGY4BVBop3OtvmlBBwN
bjKSp59zbbsK8IZNaM7piBsWSoIZyvPZNwWCx+nAGlhXjF6Ew4Nk5oWfqg4jNtziO4S9u0my3cxg
FnSZTwINMhxMilIsZCfFXilrAa9LI0Ue79TIvqBp4kFm5mrqqkE8VFdRdAlka/YdGvPkEp+ABkqx
9WYMr39KZgN3MzZW/GcO59LVrkiUO6Zdl/n5esmUM1uJ3ScpAmy3lNzZdzRvs9DgZMSCCNHAIn6V
e4DNNYl+A+hRsHwRKFCYTdareylSGOajwfdF98/yUQ3X4SUzDopL+vwADCZMPmIUlnLtFtv0XDf9
4nYp7zhL3lcEnMSjE5RtaKs0g5H+xWYLd7DlNmCr13lKxerO9eUMLmSJDTasbLMPUGBSzmJ3ZLoz
HsDduc4Frlg0Z6AwE7FkbNIYHulLdxCb8DIt/avY85nmUq4lbzXaDJbeeug4AVBExggP2UnSQ7mV
/D8x/9mDstU2i9wztcG5behr8zx1mc06CXDHbgB0Uss3JfpmCy1Q/aGv+jP/ArJLOgIg5s+nljMo
zstdBFmlxmwvZsnRg+BCEQIjCFn02Bh8gZav3J6nuZQ/xfRHfkG/3POEquu0kHfpRGPXQpbiCZdT
vFcQGdm3tFhNGQe2Kc8LxduNbbX8JkdRcE4WTx1yPy6kzUs2hO1oKOtSgWsKUh/zkSIOiZ7NZnUF
9kia7mwfDC5zUeHJjBU3vCGfAusE3HXuV84B72vKuC9/CApEJfz2YFVPKRYzHG8VG86UGc8SqRsY
KcCLuxEtWNBA30E4KRwcaKuvJKvgqErXzLyEsB64hEuTWFa4a4nHhexiSGcFgkq3CV/PMnjchqWr
0MNjGammUUWVg3vHydLLmaRx6uzkpfrgqgxnHzmyEa0+DrJMuD92+cXJvHAwBuwhPazJGhBRx+Qr
ADvRszFg5vu1A0MxtNfhyoL1kmwo4/dg39ahIfpLDncg10vwK1+WgT0DPcmIaqAv+WYKDZYNP3K6
2/1QjJV1CS58MIZzks4qABmE71Ky2461Df1wVmp4jMGElW4IZQNa6MV4mcPCoa8ags3BUI9m0jk0
tf4PCKzvsjD2vZGO20oyc2WSb2Sc2q1prt3PytrcjjgMbCRjl7sv1Ub6P8MOcDChZlyVWA+G0jw3
z4upNFWx8D78z35o35V/eqGfHGRzov22uqnqjt9bg5FKXpY/LWDPks5w6ohvUcTqIlz2Q3L19bcH
pnZGIgf8IVXW6qJ2RHB+IKS3xPD+E74e8vN6nfeeoE4mXD5Rq2UPHZjyZ4H+ghBUcC8SpyFNK81T
toSg03ZDh4wqW/X3Cdr/ESE8hnnAePO7heO1+4Tq9/IyM+kNRWit8KIIyECn4kifB63T4sLROVQE
GxnJFk1HttZTRTjFTfeGFOZPa2pTjNxLvMeM53zZDgCX6EKX4XI+KQUZiBRkcxSw1d5tBLjdar38
WyV48/FV7UyUfxVmttUvmVDjUAlkWT6DYU/HzzAq+dQ7r0fWACuG4h6lD39VByCRN3lIEnTkh8TV
2gmWcWZpaIkCHK6+/iFr0HqNLyZRIdqiut5JChwMmqzruLyn7YGFlPCIqUftT4a+SQE3nSxuJyGA
Y4SkzwDz0agC+n68HzAHpI0BOTVS6JsQVAN+jI5SoKEBPSdjDXinusgdHklBMuHpkMkqEiNVV9+k
AAZNYLY66YLwlAAigFprHrIlBcs+42MowYHY6akUQO92FAIHBC4Q0KQ3VMGm94WuFwjySTOL65/y
lN60jQ3kuZMq4CupSsW/hcaLq+U0V8ck3DSKYtS1rB4dkHQltetrv3xAUhGzyYJIGn004mpbRQne
Hg2Ul1EfxX16etPubAfkM92ksIibePLpTQ5G8G0V6F1YnB49PY06clfvSNAtW4AFMYW1lWuZQZlO
AUPQODGGp3fHADUMtmqnva8wsUiAjhUV5+LwFMQh0piyrUGaX+tF75QfhX0FBv/Vvc/rhw1L4U/L
K0btKU8YjL5Va73o39vHWv1klNw6PV7iQ2IDQxO04DRGVFfL9DG1SoPHjOixOf96pwT0kFpdbYAq
nVE3lySDjtS9q3O4FWwZLwF0qwJmvbr6FyuDnu1qCfACiAtsgSNorpZBgHcFdAGIjuag6KEUbOs3
BAdAZgwSR6czJrZKXglVoaWp3jG984joyrK7ukSYRYsqIf1bp09Fi8HgqoSuCI0RV++kQHe5qGh1
OhtViyOQPnn6cU5aR9vCdyCLSJ6xlkKtfD3ykMicCHRDNyng/cIYwJ6ohdB2j22iZUr6tCegDtXV
Oz+JM65r/ojUCX19Kni7loPIVgDMAJJubzZ7eESS3+uoBJp+RqRJqvRA1Q+PSMM+U9hygLL6mk5X
AWt0jZUwCCRSqw7g5w1/KAVLIn0GUhOKi3qv9E4XoJDtfEQiBVvsBb0VMZgGKVRakZ5LKr17epJZ
AgbRyRxqJolk0aYE4rK62jUFRSJ7KCwOZL3iqj+wT4eC4LXrKgXljDwxgQFuwP4pD3eCSWGF3nsV
suO+nQYKlqBr3CSUQBONsxSb6+vYV+bNC2ZDSk8vEQVa1yclIMXfNWLQDA4FeP1pxTqpBLZ2Rl80
zQtNmN6jxwf72b26SCs5FJVwLTXWvhU8U2JWKavhPTaFtfr46ZEUFJkUSkdLIMqLnKyAKpqd0DoV
qCNQXeXcUZrsau9CBYqLr+Zc/GoeSaTQMfr4R6erKWIWnEH5Uczj3dvLvhkEkoBddYGAyIBcfn/0
tQsJopwCt4EoKtXK0jtdUOmk6Hw4kDHmWNAZ+3fycGBHEEiQdLX7mlkl0yUId7v5SdQVKCSLslJ9
OKBchx4C1pGcmzCNfS2tAfHunF6nwKgxqZeCeiMFHK9DKcDjeSYTPTMhp39+osjwdNUC9YwJl+RV
99Wl1vPjJ+poiFI1Lwk9qU1Qn85Ilbi2qxRAHKig7QXIprraUtDPOCEZdLTHKfXPLuIuds0hqGIy
CsEhCcqTUiB6hnqKjUACs7p6JwVCB7mrLjDSSqftyHz2FFrxownuwsJRMIzGYvRPChqK2nVHoAs8
I/gSqD6qq2UXqygaVWjAsD0yCPThCs6iToejyCaK3lu8pfrpW0lFk0SToKVT9/n33lUfIYMW09U6
SQEIkmWDRmscgFfAC9M8o73YEun3Zyn1y2k+Rdn7q6EDtRZmhhGO7vPnLYMgcgmEKATajdr1aC8o
AlnaVQtIFUGsRg9S/ZIFouXQRRIugmjzFTjd6qrVrkdSgMwRRshue4FjAb4qGz+w2Q0tdxmULpRw
ot3/xZH82b3wE6J67gQZ0Yv/VPWAeIv0VKvIWz+w7494/f2m70E0NzDO85kdr/rB+zJa1J9dw33F
v/91BFeokmYH39wn0Q5/vXnA1x998qb2/zn1FskcNpSyetyyuc3b+Zo+kv/x5w/z9fyIl6FCTr/c
yX//19F9Hrz/v1k4XbXWFdWZzusm3i48HlRfA+i7L7yaB+k83d+ieI3MMcEB6LryaO57P8Ik8I7E
UcOcO68d+mEyfwr3dynuuoYKdl85CBaPmfeYZ0eLV0i8roufL3z4QJLF4cp1Q1DnlZvukA/hjw8j
yLLXD8dit2UBse/6KTAIJd7xSFicfRFFd115sggT5/iWKbkKAFTXld9mYHmbkfTZ7Xlvq18+zd0j
BWzwil1v+NL3vSD0jndkjQjvvHTw5M1bVqSGFnVeOdwebXMiXVEa6rrsx9e2qQZ+dF6YBfLHVbm/
xcrs1TiCrktfh7CfvRJzjWPruvbN3AuOrIcgpv0NG/tmnpT+PHg6FEdTS+5+y2k6f3TzdJFlRzrN
cAhRp+y8vvfoes78eA5ZjZHqvjRnQdqaxqHUlbXua6epx98o8vYyqDyoumTzO1YP86S9tKgAdF4a
/uWWDWlaGbuufLt4SOYt76lJVXdf+q1R5h0PgdvF9sN0vo5SplgcbUxCOpFd7X7j740k/g03f7Mo
vMejY6zJi/+OO//OXOG9DCrtrpOtnZeGYcn9MJonISfl0bHTZPB+zwe8nsTTYAu6Lv/J9Y4lXjdA
dl525eORHEc1DUKw89JvjnrsqIKfF0EAe8dm3goTmvxT1/u+c8OnxYfL9NXZVic2ui5fT2w6pYgi
c/QbzuX6A14rYpOY6nr/90h/kaaLI8vVpDu6r10cR5UNJqPrum8NBemoiO9MFui6skdk01LvJsnc
VRbf5pw7gZMdsys0MLjOiy/S7MPXUzdfQy07r++ljyHMrEeeW1Og77w2Ey8RzOHZ07QWv7/yqUzT
M67rdf5pTwty6teOk2viJx79xTz51/8CAAD//w==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'Data Prep'!$F$17" max="10" min="1" page="10"/>
</file>

<file path=xl/ctrlProps/ctrlProp2.xml><?xml version="1.0" encoding="utf-8"?>
<formControlPr xmlns="http://schemas.microsoft.com/office/spreadsheetml/2009/9/main" objectType="Radio" firstButton="1" fmlaLink="'Data Prep'!$D$21" lockText="1"/>
</file>

<file path=xl/ctrlProps/ctrlProp3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2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21</xdr:col>
      <xdr:colOff>297960</xdr:colOff>
      <xdr:row>23</xdr:row>
      <xdr:rowOff>106174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182880"/>
          <a:ext cx="9000000" cy="412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91440</xdr:colOff>
      <xdr:row>23</xdr:row>
      <xdr:rowOff>34290</xdr:rowOff>
    </xdr:from>
    <xdr:to>
      <xdr:col>4</xdr:col>
      <xdr:colOff>236220</xdr:colOff>
      <xdr:row>45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1226820</xdr:colOff>
      <xdr:row>20</xdr:row>
      <xdr:rowOff>156210</xdr:rowOff>
    </xdr:from>
    <xdr:to>
      <xdr:col>8</xdr:col>
      <xdr:colOff>670560</xdr:colOff>
      <xdr:row>36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9</xdr:col>
      <xdr:colOff>68580</xdr:colOff>
      <xdr:row>9</xdr:row>
      <xdr:rowOff>163830</xdr:rowOff>
    </xdr:from>
    <xdr:to>
      <xdr:col>16</xdr:col>
      <xdr:colOff>15240</xdr:colOff>
      <xdr:row>17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9</xdr:col>
      <xdr:colOff>0</xdr:colOff>
      <xdr:row>17</xdr:row>
      <xdr:rowOff>0</xdr:rowOff>
    </xdr:from>
    <xdr:to>
      <xdr:col>16</xdr:col>
      <xdr:colOff>30480</xdr:colOff>
      <xdr:row>30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5</xdr:col>
      <xdr:colOff>228600</xdr:colOff>
      <xdr:row>37</xdr:row>
      <xdr:rowOff>106680</xdr:rowOff>
    </xdr:from>
    <xdr:to>
      <xdr:col>14</xdr:col>
      <xdr:colOff>472440</xdr:colOff>
      <xdr:row>57</xdr:row>
      <xdr:rowOff>53340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5980" y="6888480"/>
              <a:ext cx="7178040" cy="3604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563880</xdr:colOff>
      <xdr:row>9</xdr:row>
      <xdr:rowOff>76200</xdr:rowOff>
    </xdr:from>
    <xdr:to>
      <xdr:col>16</xdr:col>
      <xdr:colOff>312420</xdr:colOff>
      <xdr:row>36</xdr:row>
      <xdr:rowOff>7620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4840" y="1882140"/>
              <a:ext cx="5897880" cy="4869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243840</xdr:colOff>
      <xdr:row>20</xdr:row>
      <xdr:rowOff>167640</xdr:rowOff>
    </xdr:from>
    <xdr:to>
      <xdr:col>9</xdr:col>
      <xdr:colOff>373380</xdr:colOff>
      <xdr:row>27</xdr:row>
      <xdr:rowOff>22860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243840</xdr:colOff>
      <xdr:row>26</xdr:row>
      <xdr:rowOff>121920</xdr:rowOff>
    </xdr:from>
    <xdr:to>
      <xdr:col>9</xdr:col>
      <xdr:colOff>381000</xdr:colOff>
      <xdr:row>36</xdr:row>
      <xdr:rowOff>60960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</xdr:col>
      <xdr:colOff>525780</xdr:colOff>
      <xdr:row>10</xdr:row>
      <xdr:rowOff>0</xdr:rowOff>
    </xdr:from>
    <xdr:to>
      <xdr:col>9</xdr:col>
      <xdr:colOff>182880</xdr:colOff>
      <xdr:row>18</xdr:row>
      <xdr:rowOff>7620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68580</xdr:colOff>
      <xdr:row>9</xdr:row>
      <xdr:rowOff>167640</xdr:rowOff>
    </xdr:from>
    <xdr:to>
      <xdr:col>2</xdr:col>
      <xdr:colOff>121920</xdr:colOff>
      <xdr:row>36</xdr:row>
      <xdr:rowOff>53340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243840</xdr:colOff>
      <xdr:row>0</xdr:row>
      <xdr:rowOff>152400</xdr:rowOff>
    </xdr:from>
    <xdr:to>
      <xdr:col>15</xdr:col>
      <xdr:colOff>586740</xdr:colOff>
      <xdr:row>4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43840" y="152400"/>
          <a:ext cx="13563600" cy="586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US" sz="2800" b="1">
              <a:solidFill>
                <a:srgbClr val="0070C0"/>
              </a:solidFill>
            </a:rPr>
            <a:t>wage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>
              <a:solidFill>
                <a:srgbClr val="FF7453"/>
              </a:solidFill>
            </a:rPr>
            <a:t>employment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</a:p>
      </xdr:txBody>
    </xdr:sp>
    <xdr:clientData/>
  </xdr:twoCellAnchor>
  <xdr:twoCellAnchor>
    <xdr:from>
      <xdr:col>1</xdr:col>
      <xdr:colOff>83820</xdr:colOff>
      <xdr:row>7</xdr:row>
      <xdr:rowOff>76200</xdr:rowOff>
    </xdr:from>
    <xdr:to>
      <xdr:col>2</xdr:col>
      <xdr:colOff>0</xdr:colOff>
      <xdr:row>9</xdr:row>
      <xdr:rowOff>53340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03860" y="1516380"/>
          <a:ext cx="30099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rgbClr val="0070C0"/>
              </a:solidFill>
            </a:rPr>
            <a:t>Wage</a:t>
          </a:r>
        </a:p>
      </xdr:txBody>
    </xdr:sp>
    <xdr:clientData/>
  </xdr:twoCellAnchor>
  <xdr:twoCellAnchor>
    <xdr:from>
      <xdr:col>3</xdr:col>
      <xdr:colOff>449580</xdr:colOff>
      <xdr:row>7</xdr:row>
      <xdr:rowOff>76200</xdr:rowOff>
    </xdr:from>
    <xdr:to>
      <xdr:col>7</xdr:col>
      <xdr:colOff>533400</xdr:colOff>
      <xdr:row>9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472940" y="1516380"/>
          <a:ext cx="252222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of Total </a:t>
          </a:r>
          <a:r>
            <a:rPr lang="en-US" sz="1600" b="1" baseline="0">
              <a:solidFill>
                <a:srgbClr val="FF7453"/>
              </a:solidFill>
            </a:rPr>
            <a:t>Employees</a:t>
          </a:r>
          <a:endParaRPr lang="en-US" sz="1600" b="1">
            <a:solidFill>
              <a:srgbClr val="FF7453"/>
            </a:solidFill>
          </a:endParaRPr>
        </a:p>
      </xdr:txBody>
    </xdr:sp>
    <xdr:clientData/>
  </xdr:twoCellAnchor>
  <xdr:twoCellAnchor>
    <xdr:from>
      <xdr:col>3</xdr:col>
      <xdr:colOff>506730</xdr:colOff>
      <xdr:row>18</xdr:row>
      <xdr:rowOff>129540</xdr:rowOff>
    </xdr:from>
    <xdr:to>
      <xdr:col>7</xdr:col>
      <xdr:colOff>476250</xdr:colOff>
      <xdr:row>20</xdr:row>
      <xdr:rowOff>106680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530090" y="3581400"/>
          <a:ext cx="240792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0070C0"/>
              </a:solidFill>
            </a:rPr>
            <a:t>Wage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 baseline="0">
              <a:solidFill>
                <a:srgbClr val="FF7453"/>
              </a:solidFill>
            </a:rPr>
            <a:t>Employee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</xdr:colOff>
          <xdr:row>4</xdr:row>
          <xdr:rowOff>175260</xdr:rowOff>
        </xdr:from>
        <xdr:to>
          <xdr:col>2</xdr:col>
          <xdr:colOff>281940</xdr:colOff>
          <xdr:row>5</xdr:row>
          <xdr:rowOff>373380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525780</xdr:colOff>
          <xdr:row>7</xdr:row>
          <xdr:rowOff>22860</xdr:rowOff>
        </xdr:from>
        <xdr:to>
          <xdr:col>13</xdr:col>
          <xdr:colOff>510540</xdr:colOff>
          <xdr:row>9</xdr:row>
          <xdr:rowOff>106680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1478280</xdr:colOff>
          <xdr:row>7</xdr:row>
          <xdr:rowOff>144780</xdr:rowOff>
        </xdr:from>
        <xdr:to>
          <xdr:col>14</xdr:col>
          <xdr:colOff>312420</xdr:colOff>
          <xdr:row>8</xdr:row>
          <xdr:rowOff>175260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106680</xdr:colOff>
      <xdr:row>7</xdr:row>
      <xdr:rowOff>64770</xdr:rowOff>
    </xdr:from>
    <xdr:to>
      <xdr:col>13</xdr:col>
      <xdr:colOff>1036320</xdr:colOff>
      <xdr:row>9</xdr:row>
      <xdr:rowOff>64770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616440" y="1504950"/>
          <a:ext cx="15392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en-US" sz="1600" b="1">
              <a:solidFill>
                <a:srgbClr val="0070C0"/>
              </a:solidFill>
            </a:rPr>
            <a:t>Wages</a:t>
          </a:r>
        </a:p>
      </xdr:txBody>
    </xdr:sp>
    <xdr:clientData/>
  </xdr:twoCellAnchor>
  <xdr:twoCellAnchor>
    <xdr:from>
      <xdr:col>13</xdr:col>
      <xdr:colOff>1661160</xdr:colOff>
      <xdr:row>7</xdr:row>
      <xdr:rowOff>64770</xdr:rowOff>
    </xdr:from>
    <xdr:to>
      <xdr:col>16</xdr:col>
      <xdr:colOff>15240</xdr:colOff>
      <xdr:row>9</xdr:row>
      <xdr:rowOff>64770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1780520" y="1504950"/>
          <a:ext cx="206502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rgbClr val="FF7453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H1919"/>
  <sheetViews>
    <sheetView workbookViewId="0">
      <selection activeCell="J32" sqref="J32:P36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8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8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8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8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8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8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8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8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8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8" ht="15.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  <c r="H26" s="4" t="s">
        <v>71</v>
      </c>
    </row>
    <row r="27" spans="1:8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  <c r="H27" t="s">
        <v>70</v>
      </c>
    </row>
    <row r="28" spans="1:8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  <c r="H28" t="s">
        <v>137</v>
      </c>
    </row>
    <row r="29" spans="1:8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  <c r="H29" t="s">
        <v>138</v>
      </c>
    </row>
    <row r="30" spans="1:8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8" ht="15.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  <c r="H31" s="12" t="s">
        <v>72</v>
      </c>
    </row>
    <row r="32" spans="1:8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  <c r="H32" t="s">
        <v>73</v>
      </c>
    </row>
    <row r="33" spans="1:8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8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  <c r="H34" t="s">
        <v>139</v>
      </c>
    </row>
    <row r="35" spans="1:8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8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8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8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8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8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8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8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8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8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8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8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8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8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0BCC-4CA5-4606-8C11-A38A1CEA2655}">
  <dimension ref="A1:W58"/>
  <sheetViews>
    <sheetView topLeftCell="A4" workbookViewId="0">
      <selection activeCell="J32" sqref="J32:P36"/>
    </sheetView>
  </sheetViews>
  <sheetFormatPr defaultRowHeight="14.4" x14ac:dyDescent="0.3"/>
  <cols>
    <col min="1" max="1" width="19.77734375" customWidth="1"/>
    <col min="2" max="2" width="17.6640625" customWidth="1"/>
    <col min="3" max="3" width="7" customWidth="1"/>
    <col min="4" max="4" width="20.109375" customWidth="1"/>
    <col min="5" max="5" width="18.6640625" customWidth="1"/>
    <col min="6" max="6" width="9.77734375" customWidth="1"/>
    <col min="7" max="7" width="4.6640625" customWidth="1"/>
    <col min="8" max="8" width="20.21875" bestFit="1" customWidth="1"/>
    <col min="9" max="9" width="16.6640625" customWidth="1"/>
    <col min="11" max="11" width="8.88671875" customWidth="1"/>
    <col min="12" max="12" width="11.77734375" customWidth="1"/>
    <col min="13" max="13" width="13.44140625" customWidth="1"/>
    <col min="14" max="14" width="6.77734375" customWidth="1"/>
    <col min="15" max="15" width="7.21875" customWidth="1"/>
    <col min="16" max="16" width="7.88671875" customWidth="1"/>
    <col min="17" max="17" width="13" customWidth="1"/>
    <col min="18" max="18" width="4.6640625" customWidth="1"/>
    <col min="19" max="20" width="14" customWidth="1"/>
    <col min="21" max="21" width="23.88671875" bestFit="1" customWidth="1"/>
    <col min="22" max="22" width="14" bestFit="1" customWidth="1"/>
    <col min="23" max="23" width="17.6640625" bestFit="1" customWidth="1"/>
  </cols>
  <sheetData>
    <row r="1" spans="1:23" ht="15.6" x14ac:dyDescent="0.3">
      <c r="A1" s="4" t="s">
        <v>79</v>
      </c>
    </row>
    <row r="2" spans="1:23" x14ac:dyDescent="0.3">
      <c r="A2" s="13" t="s">
        <v>80</v>
      </c>
    </row>
    <row r="4" spans="1:23" x14ac:dyDescent="0.3">
      <c r="A4" s="9" t="s">
        <v>64</v>
      </c>
      <c r="B4" s="9"/>
      <c r="D4" s="7" t="s">
        <v>68</v>
      </c>
      <c r="E4" s="7"/>
      <c r="F4" s="7"/>
      <c r="H4" s="7" t="s">
        <v>74</v>
      </c>
      <c r="I4" s="7"/>
      <c r="K4" s="7" t="s">
        <v>77</v>
      </c>
      <c r="L4" s="7"/>
      <c r="M4" s="7"/>
      <c r="Q4" s="7" t="s">
        <v>82</v>
      </c>
      <c r="R4" s="7"/>
      <c r="S4" s="7"/>
      <c r="T4" s="7"/>
      <c r="U4" s="7"/>
      <c r="V4" s="7"/>
    </row>
    <row r="5" spans="1:23" x14ac:dyDescent="0.3">
      <c r="A5" s="10" t="s">
        <v>49</v>
      </c>
      <c r="B5" s="10" t="s">
        <v>65</v>
      </c>
      <c r="D5" s="8" t="s">
        <v>69</v>
      </c>
      <c r="E5" s="8" t="s">
        <v>63</v>
      </c>
      <c r="F5" s="8" t="s">
        <v>65</v>
      </c>
      <c r="H5" s="8" t="s">
        <v>69</v>
      </c>
      <c r="I5" s="8" t="s">
        <v>62</v>
      </c>
      <c r="K5" s="8" t="s">
        <v>50</v>
      </c>
      <c r="L5" s="8" t="s">
        <v>78</v>
      </c>
      <c r="M5" s="8" t="s">
        <v>62</v>
      </c>
      <c r="Q5" s="8" t="s">
        <v>0</v>
      </c>
      <c r="R5" s="8"/>
      <c r="S5" s="8" t="s">
        <v>62</v>
      </c>
      <c r="T5" s="8" t="s">
        <v>84</v>
      </c>
      <c r="U5" s="8" t="s">
        <v>83</v>
      </c>
      <c r="V5" s="8" t="s">
        <v>86</v>
      </c>
      <c r="W5" s="8" t="str">
        <f>B21</f>
        <v>Employees per 1000 Capita</v>
      </c>
    </row>
    <row r="6" spans="1:23" x14ac:dyDescent="0.3">
      <c r="A6" t="s">
        <v>57</v>
      </c>
      <c r="B6" t="str">
        <f>Dashboard!B6</f>
        <v>Leisure &amp; Hospitality</v>
      </c>
      <c r="D6" t="s">
        <v>53</v>
      </c>
      <c r="E6" s="2">
        <f>AVERAGEIFS(Data!F:F,Data!B:B,D6,Data!A:A,$B$18)</f>
        <v>93586.333333333328</v>
      </c>
      <c r="F6" s="2">
        <f>IF(D6=$B$6,E6,0)</f>
        <v>0</v>
      </c>
      <c r="H6" t="s">
        <v>54</v>
      </c>
      <c r="I6" s="1">
        <f>SUMIFS(Data!E:E,Data!B:B,H6,Data!A:A,$B$18)</f>
        <v>26277342</v>
      </c>
      <c r="K6">
        <v>2017</v>
      </c>
      <c r="L6" s="2">
        <f>AVERAGEIFS(Data!F:F,Data!B:B,$B$6,Data!A:A,K6)</f>
        <v>20737.416666666668</v>
      </c>
      <c r="M6" s="1">
        <f>SUMIFS(Data!E:E,Data!B:B,$B$6,Data!A:A,K6)</f>
        <v>15665534</v>
      </c>
      <c r="Q6" t="str" cm="1">
        <f t="array" ref="Q6:Q53">_xlfn.UNIQUE(Data!C2:C1919)</f>
        <v>Alabama</v>
      </c>
      <c r="R6" t="s">
        <v>89</v>
      </c>
      <c r="S6" s="1">
        <f>SUMIFS(Data!E:E,Data!B:B,$B$6,Data!A:A,$B$18,Data!C:C,$Q6)</f>
        <v>178057</v>
      </c>
      <c r="T6" s="1">
        <v>4887871</v>
      </c>
      <c r="U6" s="14">
        <f>S6 / T6 * 1000</f>
        <v>36.428334544835572</v>
      </c>
      <c r="V6" s="2">
        <f>AVERAGEIFS(Data!F:F,Data!B:B,$B$6,Data!A:A,$B$18,Data!C:C,$Q6)</f>
        <v>18554</v>
      </c>
      <c r="W6" s="15">
        <f>IF($B$21=$U$5,U6,-V6)</f>
        <v>36.428334544835572</v>
      </c>
    </row>
    <row r="7" spans="1:23" x14ac:dyDescent="0.3">
      <c r="A7" t="s">
        <v>51</v>
      </c>
      <c r="D7" t="s">
        <v>56</v>
      </c>
      <c r="E7" s="2">
        <f>AVERAGEIFS(Data!F:F,Data!B:B,D7,Data!A:A,$B$18)</f>
        <v>90040.666666666672</v>
      </c>
      <c r="F7" s="2">
        <f t="shared" ref="F7:F15" si="0">IF(D7=$B$6,E7,0)</f>
        <v>0</v>
      </c>
      <c r="H7" t="s">
        <v>58</v>
      </c>
      <c r="I7" s="1">
        <f>SUMIFS(Data!E:E,Data!B:B,H7,Data!A:A,$B$18)</f>
        <v>22035033</v>
      </c>
      <c r="K7">
        <v>2018</v>
      </c>
      <c r="L7" s="2">
        <f>AVERAGEIFS(Data!F:F,Data!B:B,$B$6,Data!A:A,K7)</f>
        <v>21501.9375</v>
      </c>
      <c r="M7" s="1">
        <f>SUMIFS(Data!E:E,Data!B:B,$B$6,Data!A:A,K7)</f>
        <v>15957853</v>
      </c>
      <c r="Q7" t="str">
        <v>Arizona</v>
      </c>
      <c r="R7" t="s">
        <v>100</v>
      </c>
      <c r="S7" s="1">
        <f>SUMIFS(Data!E:E,Data!B:B,$B$6,Data!A:A,$B$18,Data!C:C,$Q7)</f>
        <v>274985</v>
      </c>
      <c r="T7" s="1">
        <v>7171646</v>
      </c>
      <c r="U7" s="14">
        <f t="shared" ref="U7:U53" si="1">S7 / T7 * 1000</f>
        <v>38.343359390577838</v>
      </c>
      <c r="V7" s="2">
        <f>AVERAGEIFS(Data!F:F,Data!B:B,$B$6,Data!A:A,$B$18,Data!C:C,$Q7)</f>
        <v>26810</v>
      </c>
      <c r="W7" s="15">
        <f t="shared" ref="W7:W53" si="2">IF($B$21=$U$5,U7,-V7)</f>
        <v>38.343359390577838</v>
      </c>
    </row>
    <row r="8" spans="1:23" x14ac:dyDescent="0.3">
      <c r="A8" t="s">
        <v>58</v>
      </c>
      <c r="D8" t="s">
        <v>57</v>
      </c>
      <c r="E8" s="2">
        <f>AVERAGEIFS(Data!F:F,Data!B:B,D8,Data!A:A,$B$18)</f>
        <v>74713.0625</v>
      </c>
      <c r="F8" s="2">
        <f t="shared" si="0"/>
        <v>0</v>
      </c>
      <c r="H8" t="s">
        <v>57</v>
      </c>
      <c r="I8" s="1">
        <f>SUMIFS(Data!E:E,Data!B:B,H8,Data!A:A,$B$18)</f>
        <v>20065896</v>
      </c>
      <c r="K8">
        <v>2019</v>
      </c>
      <c r="L8" s="2">
        <f>AVERAGEIFS(Data!F:F,Data!B:B,$B$6,Data!A:A,K8)</f>
        <v>22296.645833333332</v>
      </c>
      <c r="M8" s="1">
        <f>SUMIFS(Data!E:E,Data!B:B,$B$6,Data!A:A,K8)</f>
        <v>16212939</v>
      </c>
      <c r="Q8" t="str">
        <v>Arkansas</v>
      </c>
      <c r="R8" t="s">
        <v>90</v>
      </c>
      <c r="S8" s="1">
        <f>SUMIFS(Data!E:E,Data!B:B,$B$6,Data!A:A,$B$18,Data!C:C,$Q8)</f>
        <v>106295</v>
      </c>
      <c r="T8" s="1">
        <v>3013825</v>
      </c>
      <c r="U8" s="14">
        <f t="shared" si="1"/>
        <v>35.269134737418398</v>
      </c>
      <c r="V8" s="2">
        <f>AVERAGEIFS(Data!F:F,Data!B:B,$B$6,Data!A:A,$B$18,Data!C:C,$Q8)</f>
        <v>18414</v>
      </c>
      <c r="W8" s="15">
        <f t="shared" si="2"/>
        <v>35.269134737418398</v>
      </c>
    </row>
    <row r="9" spans="1:23" x14ac:dyDescent="0.3">
      <c r="A9" t="s">
        <v>56</v>
      </c>
      <c r="D9" t="s">
        <v>52</v>
      </c>
      <c r="E9" s="2">
        <f>AVERAGEIFS(Data!F:F,Data!B:B,D9,Data!A:A,$B$18)</f>
        <v>68427.875</v>
      </c>
      <c r="F9" s="2">
        <f t="shared" si="0"/>
        <v>0</v>
      </c>
      <c r="H9" t="s">
        <v>59</v>
      </c>
      <c r="I9" s="1">
        <f>SUMIFS(Data!E:E,Data!B:B,H9,Data!A:A,$B$18)</f>
        <v>12649500</v>
      </c>
      <c r="K9">
        <v>2020</v>
      </c>
      <c r="L9" s="2">
        <f>AVERAGEIFS(Data!F:F,Data!B:B,$B$6,Data!A:A,K9)</f>
        <v>23286.416666666668</v>
      </c>
      <c r="M9" s="1">
        <f>SUMIFS(Data!E:E,Data!B:B,$B$6,Data!A:A,K9)</f>
        <v>12649500</v>
      </c>
      <c r="Q9" t="str">
        <v>California</v>
      </c>
      <c r="R9" t="s">
        <v>91</v>
      </c>
      <c r="S9" s="1">
        <f>SUMIFS(Data!E:E,Data!B:B,$B$6,Data!A:A,$B$18,Data!C:C,$Q9)</f>
        <v>1482600</v>
      </c>
      <c r="T9" s="1">
        <v>39557045</v>
      </c>
      <c r="U9" s="14">
        <f t="shared" si="1"/>
        <v>37.480049381848417</v>
      </c>
      <c r="V9" s="2">
        <f>AVERAGEIFS(Data!F:F,Data!B:B,$B$6,Data!A:A,$B$18,Data!C:C,$Q9)</f>
        <v>36090</v>
      </c>
      <c r="W9" s="15">
        <f t="shared" si="2"/>
        <v>37.480049381848417</v>
      </c>
    </row>
    <row r="10" spans="1:23" x14ac:dyDescent="0.3">
      <c r="A10" t="s">
        <v>53</v>
      </c>
      <c r="D10" t="s">
        <v>51</v>
      </c>
      <c r="E10" s="2">
        <f>AVERAGEIFS(Data!F:F,Data!B:B,D10,Data!A:A,$B$18)</f>
        <v>63896.895833333336</v>
      </c>
      <c r="F10" s="2">
        <f t="shared" si="0"/>
        <v>0</v>
      </c>
      <c r="H10" t="s">
        <v>52</v>
      </c>
      <c r="I10" s="1">
        <f>SUMIFS(Data!E:E,Data!B:B,H10,Data!A:A,$B$18)</f>
        <v>12058694</v>
      </c>
      <c r="Q10" t="str">
        <v>Colorado</v>
      </c>
      <c r="R10" t="s">
        <v>92</v>
      </c>
      <c r="S10" s="1">
        <f>SUMIFS(Data!E:E,Data!B:B,$B$6,Data!A:A,$B$18,Data!C:C,$Q10)</f>
        <v>271680</v>
      </c>
      <c r="T10" s="1">
        <v>5695564</v>
      </c>
      <c r="U10" s="14">
        <f t="shared" si="1"/>
        <v>47.700280428768778</v>
      </c>
      <c r="V10" s="2">
        <f>AVERAGEIFS(Data!F:F,Data!B:B,$B$6,Data!A:A,$B$18,Data!C:C,$Q10)</f>
        <v>28424</v>
      </c>
      <c r="W10" s="15">
        <f t="shared" si="2"/>
        <v>47.700280428768778</v>
      </c>
    </row>
    <row r="11" spans="1:23" x14ac:dyDescent="0.3">
      <c r="A11" t="s">
        <v>59</v>
      </c>
      <c r="D11" t="s">
        <v>55</v>
      </c>
      <c r="E11" s="2">
        <f>AVERAGEIFS(Data!F:F,Data!B:B,D11,Data!A:A,$B$18)</f>
        <v>55605.9375</v>
      </c>
      <c r="F11" s="2">
        <f t="shared" si="0"/>
        <v>0</v>
      </c>
      <c r="H11" t="s">
        <v>56</v>
      </c>
      <c r="I11" s="1">
        <f>SUMIFS(Data!E:E,Data!B:B,H11,Data!A:A,$B$18)</f>
        <v>8142043</v>
      </c>
      <c r="Q11" t="str">
        <v>Connecticut</v>
      </c>
      <c r="R11" t="s">
        <v>101</v>
      </c>
      <c r="S11" s="1">
        <f>SUMIFS(Data!E:E,Data!B:B,$B$6,Data!A:A,$B$18,Data!C:C,$Q11)</f>
        <v>117365</v>
      </c>
      <c r="T11" s="1">
        <v>3572665</v>
      </c>
      <c r="U11" s="14">
        <f t="shared" si="1"/>
        <v>32.850827043677477</v>
      </c>
      <c r="V11" s="2">
        <f>AVERAGEIFS(Data!F:F,Data!B:B,$B$6,Data!A:A,$B$18,Data!C:C,$Q11)</f>
        <v>26295</v>
      </c>
      <c r="W11" s="15">
        <f t="shared" si="2"/>
        <v>32.850827043677477</v>
      </c>
    </row>
    <row r="12" spans="1:23" x14ac:dyDescent="0.3">
      <c r="A12" t="s">
        <v>52</v>
      </c>
      <c r="D12" t="s">
        <v>58</v>
      </c>
      <c r="E12" s="2">
        <f>AVERAGEIFS(Data!F:F,Data!B:B,D12,Data!A:A,$B$18)</f>
        <v>53607.208333333336</v>
      </c>
      <c r="F12" s="2">
        <f t="shared" si="0"/>
        <v>0</v>
      </c>
      <c r="H12" t="s">
        <v>51</v>
      </c>
      <c r="I12" s="1">
        <f>SUMIFS(Data!E:E,Data!B:B,H12,Data!A:A,$B$18)</f>
        <v>7136444</v>
      </c>
      <c r="Q12" t="str">
        <v>Delaware</v>
      </c>
      <c r="R12" t="s">
        <v>93</v>
      </c>
      <c r="S12" s="1">
        <f>SUMIFS(Data!E:E,Data!B:B,$B$6,Data!A:A,$B$18,Data!C:C,$Q12)</f>
        <v>41103</v>
      </c>
      <c r="T12" s="1">
        <v>967171</v>
      </c>
      <c r="U12" s="14">
        <f t="shared" si="1"/>
        <v>42.498172505172299</v>
      </c>
      <c r="V12" s="2">
        <f>AVERAGEIFS(Data!F:F,Data!B:B,$B$6,Data!A:A,$B$18,Data!C:C,$Q12)</f>
        <v>22228</v>
      </c>
      <c r="W12" s="15">
        <f t="shared" si="2"/>
        <v>42.498172505172299</v>
      </c>
    </row>
    <row r="13" spans="1:23" x14ac:dyDescent="0.3">
      <c r="A13" t="s">
        <v>55</v>
      </c>
      <c r="D13" t="s">
        <v>54</v>
      </c>
      <c r="E13" s="2">
        <f>AVERAGEIFS(Data!F:F,Data!B:B,D13,Data!A:A,$B$18)</f>
        <v>49366.8125</v>
      </c>
      <c r="F13" s="2">
        <f t="shared" si="0"/>
        <v>0</v>
      </c>
      <c r="H13" t="s">
        <v>60</v>
      </c>
      <c r="I13" s="1">
        <f>SUMIFS(Data!E:E,Data!B:B,H13,Data!A:A,$B$18)</f>
        <v>3843699</v>
      </c>
      <c r="Q13" t="str">
        <v>Florida</v>
      </c>
      <c r="R13" t="s">
        <v>94</v>
      </c>
      <c r="S13" s="1">
        <f>SUMIFS(Data!E:E,Data!B:B,$B$6,Data!A:A,$B$18,Data!C:C,$Q13)</f>
        <v>1007574</v>
      </c>
      <c r="T13" s="1">
        <v>21670000</v>
      </c>
      <c r="U13" s="14">
        <f t="shared" si="1"/>
        <v>46.496262113520991</v>
      </c>
      <c r="V13" s="2">
        <f>AVERAGEIFS(Data!F:F,Data!B:B,$B$6,Data!A:A,$B$18,Data!C:C,$Q13)</f>
        <v>27709</v>
      </c>
      <c r="W13" s="15">
        <f t="shared" si="2"/>
        <v>46.496262113520991</v>
      </c>
    </row>
    <row r="14" spans="1:23" x14ac:dyDescent="0.3">
      <c r="A14" t="s">
        <v>60</v>
      </c>
      <c r="D14" t="s">
        <v>60</v>
      </c>
      <c r="E14" s="2">
        <f>AVERAGEIFS(Data!F:F,Data!B:B,D14,Data!A:A,$B$18)</f>
        <v>40790.1875</v>
      </c>
      <c r="F14" s="2">
        <f t="shared" si="0"/>
        <v>0</v>
      </c>
      <c r="H14" t="s">
        <v>53</v>
      </c>
      <c r="I14" s="1">
        <f>SUMIFS(Data!E:E,Data!B:B,H14,Data!A:A,$B$18)</f>
        <v>2677815</v>
      </c>
      <c r="Q14" t="str">
        <v>Georgia</v>
      </c>
      <c r="R14" t="s">
        <v>104</v>
      </c>
      <c r="S14" s="1">
        <f>SUMIFS(Data!E:E,Data!B:B,$B$6,Data!A:A,$B$18,Data!C:C,$Q14)</f>
        <v>414059</v>
      </c>
      <c r="T14" s="1">
        <v>10519475</v>
      </c>
      <c r="U14" s="14">
        <f t="shared" si="1"/>
        <v>39.361184850004392</v>
      </c>
      <c r="V14" s="2">
        <f>AVERAGEIFS(Data!F:F,Data!B:B,$B$6,Data!A:A,$B$18,Data!C:C,$Q14)</f>
        <v>22009</v>
      </c>
      <c r="W14" s="15">
        <f t="shared" si="2"/>
        <v>39.361184850004392</v>
      </c>
    </row>
    <row r="15" spans="1:23" x14ac:dyDescent="0.3">
      <c r="A15" t="s">
        <v>54</v>
      </c>
      <c r="D15" t="s">
        <v>59</v>
      </c>
      <c r="E15" s="2">
        <f>AVERAGEIFS(Data!F:F,Data!B:B,D15,Data!A:A,$B$18)</f>
        <v>23286.416666666668</v>
      </c>
      <c r="F15" s="2">
        <f t="shared" si="0"/>
        <v>23286.416666666668</v>
      </c>
      <c r="H15" t="s">
        <v>55</v>
      </c>
      <c r="I15" s="1">
        <f>SUMIFS(Data!E:E,Data!B:B,H15,Data!A:A,$B$18)</f>
        <v>1762873</v>
      </c>
      <c r="Q15" t="str">
        <v>Idaho</v>
      </c>
      <c r="R15" t="s">
        <v>95</v>
      </c>
      <c r="S15" s="1">
        <f>SUMIFS(Data!E:E,Data!B:B,$B$6,Data!A:A,$B$18,Data!C:C,$Q15)</f>
        <v>74574</v>
      </c>
      <c r="T15" s="1">
        <v>1754208</v>
      </c>
      <c r="U15" s="14">
        <f t="shared" si="1"/>
        <v>42.511492365785585</v>
      </c>
      <c r="V15" s="2">
        <f>AVERAGEIFS(Data!F:F,Data!B:B,$B$6,Data!A:A,$B$18,Data!C:C,$Q15)</f>
        <v>18637</v>
      </c>
      <c r="W15" s="15">
        <f t="shared" si="2"/>
        <v>42.511492365785585</v>
      </c>
    </row>
    <row r="16" spans="1:23" x14ac:dyDescent="0.3">
      <c r="Q16" t="str">
        <v>Illinois</v>
      </c>
      <c r="R16" t="s">
        <v>96</v>
      </c>
      <c r="S16" s="1">
        <f>SUMIFS(Data!E:E,Data!B:B,$B$6,Data!A:A,$B$18,Data!C:C,$Q16)</f>
        <v>462216</v>
      </c>
      <c r="T16" s="1">
        <v>12741080</v>
      </c>
      <c r="U16" s="14">
        <f t="shared" si="1"/>
        <v>36.277615398380668</v>
      </c>
      <c r="V16" s="2">
        <f>AVERAGEIFS(Data!F:F,Data!B:B,$B$6,Data!A:A,$B$18,Data!C:C,$Q16)</f>
        <v>25054</v>
      </c>
      <c r="W16" s="15">
        <f t="shared" si="2"/>
        <v>36.277615398380668</v>
      </c>
    </row>
    <row r="17" spans="1:23" x14ac:dyDescent="0.3">
      <c r="A17" s="11" t="s">
        <v>66</v>
      </c>
      <c r="B17" s="11"/>
      <c r="E17" t="str" cm="1">
        <f t="array" ref="E17">INDEX(D6:D15,F17)</f>
        <v>Information</v>
      </c>
      <c r="F17" s="20">
        <v>1</v>
      </c>
      <c r="H17" s="7" t="s">
        <v>75</v>
      </c>
      <c r="I17" s="7"/>
      <c r="Q17" t="str">
        <v>Indiana</v>
      </c>
      <c r="R17" t="s">
        <v>97</v>
      </c>
      <c r="S17" s="1">
        <f>SUMIFS(Data!E:E,Data!B:B,$B$6,Data!A:A,$B$18,Data!C:C,$Q17)</f>
        <v>263892</v>
      </c>
      <c r="T17" s="1">
        <v>6691878</v>
      </c>
      <c r="U17" s="14">
        <f t="shared" si="1"/>
        <v>39.434669908805873</v>
      </c>
      <c r="V17" s="2">
        <f>AVERAGEIFS(Data!F:F,Data!B:B,$B$6,Data!A:A,$B$18,Data!C:C,$Q17)</f>
        <v>20493</v>
      </c>
      <c r="W17" s="15">
        <f t="shared" si="2"/>
        <v>39.434669908805873</v>
      </c>
    </row>
    <row r="18" spans="1:23" x14ac:dyDescent="0.3">
      <c r="A18" s="5" t="s">
        <v>67</v>
      </c>
      <c r="B18" s="6">
        <v>2020</v>
      </c>
      <c r="H18" s="8" t="s">
        <v>69</v>
      </c>
      <c r="I18" s="8" t="s">
        <v>62</v>
      </c>
      <c r="Q18" t="str">
        <v>Iowa</v>
      </c>
      <c r="R18" t="s">
        <v>105</v>
      </c>
      <c r="S18" s="1">
        <f>SUMIFS(Data!E:E,Data!B:B,$B$6,Data!A:A,$B$18,Data!C:C,$Q18)</f>
        <v>118383</v>
      </c>
      <c r="T18" s="1">
        <v>3156145</v>
      </c>
      <c r="U18" s="14">
        <f t="shared" si="1"/>
        <v>37.50873296378969</v>
      </c>
      <c r="V18" s="2">
        <f>AVERAGEIFS(Data!F:F,Data!B:B,$B$6,Data!A:A,$B$18,Data!C:C,$Q18)</f>
        <v>18002</v>
      </c>
      <c r="W18" s="15">
        <f t="shared" si="2"/>
        <v>37.50873296378969</v>
      </c>
    </row>
    <row r="19" spans="1:23" x14ac:dyDescent="0.3">
      <c r="H19" t="str">
        <f>B6</f>
        <v>Leisure &amp; Hospitality</v>
      </c>
      <c r="I19" s="1">
        <f>VLOOKUP(B6,H6:I15,2,0)</f>
        <v>12649500</v>
      </c>
      <c r="Q19" t="str">
        <v>Kansas</v>
      </c>
      <c r="R19" t="s">
        <v>106</v>
      </c>
      <c r="S19" s="1">
        <f>SUMIFS(Data!E:E,Data!B:B,$B$6,Data!A:A,$B$18,Data!C:C,$Q19)</f>
        <v>110526</v>
      </c>
      <c r="T19" s="1">
        <v>2911505</v>
      </c>
      <c r="U19" s="14">
        <f t="shared" si="1"/>
        <v>37.961810129125659</v>
      </c>
      <c r="V19" s="2">
        <f>AVERAGEIFS(Data!F:F,Data!B:B,$B$6,Data!A:A,$B$18,Data!C:C,$Q19)</f>
        <v>18088</v>
      </c>
      <c r="W19" s="15">
        <f t="shared" si="2"/>
        <v>37.961810129125659</v>
      </c>
    </row>
    <row r="20" spans="1:23" x14ac:dyDescent="0.3">
      <c r="A20" s="11" t="s">
        <v>87</v>
      </c>
      <c r="B20" s="11"/>
      <c r="H20" t="s">
        <v>76</v>
      </c>
      <c r="I20" s="1">
        <f>SUM(I6:I15) - I19</f>
        <v>103999839</v>
      </c>
      <c r="Q20" t="str">
        <v>Kentucky</v>
      </c>
      <c r="R20" t="s">
        <v>107</v>
      </c>
      <c r="S20" s="1">
        <f>SUMIFS(Data!E:E,Data!B:B,$B$6,Data!A:A,$B$18,Data!C:C,$Q20)</f>
        <v>165335</v>
      </c>
      <c r="T20" s="1">
        <v>4468402</v>
      </c>
      <c r="U20" s="14">
        <f t="shared" si="1"/>
        <v>37.000923372606138</v>
      </c>
      <c r="V20" s="2">
        <f>AVERAGEIFS(Data!F:F,Data!B:B,$B$6,Data!A:A,$B$18,Data!C:C,$Q20)</f>
        <v>19522</v>
      </c>
      <c r="W20" s="15">
        <f t="shared" si="2"/>
        <v>37.000923372606138</v>
      </c>
    </row>
    <row r="21" spans="1:23" x14ac:dyDescent="0.3">
      <c r="A21" s="5" t="s">
        <v>88</v>
      </c>
      <c r="B21" t="str">
        <f>IF(D21=1,V5,U5)</f>
        <v>Employees per 1000 Capita</v>
      </c>
      <c r="D21" s="20">
        <v>2</v>
      </c>
      <c r="Q21" t="str">
        <v>Louisiana</v>
      </c>
      <c r="R21" t="s">
        <v>108</v>
      </c>
      <c r="S21" s="1">
        <f>SUMIFS(Data!E:E,Data!B:B,$B$6,Data!A:A,$B$18,Data!C:C,$Q21)</f>
        <v>188383</v>
      </c>
      <c r="T21" s="1">
        <v>4659978</v>
      </c>
      <c r="U21" s="14">
        <f t="shared" si="1"/>
        <v>40.425727331759937</v>
      </c>
      <c r="V21" s="2">
        <f>AVERAGEIFS(Data!F:F,Data!B:B,$B$6,Data!A:A,$B$18,Data!C:C,$Q21)</f>
        <v>22216</v>
      </c>
      <c r="W21" s="15">
        <f t="shared" si="2"/>
        <v>40.425727331759937</v>
      </c>
    </row>
    <row r="22" spans="1:23" x14ac:dyDescent="0.3">
      <c r="A22" s="5"/>
      <c r="Q22" t="str">
        <v>Maine</v>
      </c>
      <c r="R22" t="s">
        <v>103</v>
      </c>
      <c r="S22" s="1">
        <f>SUMIFS(Data!E:E,Data!B:B,$B$6,Data!A:A,$B$18,Data!C:C,$Q22)</f>
        <v>51781</v>
      </c>
      <c r="T22" s="1">
        <v>1338404</v>
      </c>
      <c r="U22" s="14">
        <f t="shared" si="1"/>
        <v>38.688617188830875</v>
      </c>
      <c r="V22" s="2">
        <f>AVERAGEIFS(Data!F:F,Data!B:B,$B$6,Data!A:A,$B$18,Data!C:C,$Q22)</f>
        <v>25112</v>
      </c>
      <c r="W22" s="15">
        <f t="shared" si="2"/>
        <v>38.688617188830875</v>
      </c>
    </row>
    <row r="23" spans="1:23" x14ac:dyDescent="0.3">
      <c r="A23" s="18" t="s">
        <v>144</v>
      </c>
      <c r="Q23" t="str">
        <v>Maryland</v>
      </c>
      <c r="R23" t="s">
        <v>109</v>
      </c>
      <c r="S23" s="1">
        <f>SUMIFS(Data!E:E,Data!B:B,$B$6,Data!A:A,$B$18,Data!C:C,$Q23)</f>
        <v>210848</v>
      </c>
      <c r="T23" s="1">
        <v>6042718</v>
      </c>
      <c r="U23" s="14">
        <f t="shared" si="1"/>
        <v>34.892907463164761</v>
      </c>
      <c r="V23" s="2">
        <f>AVERAGEIFS(Data!F:F,Data!B:B,$B$6,Data!A:A,$B$18,Data!C:C,$Q23)</f>
        <v>26383</v>
      </c>
      <c r="W23" s="15">
        <f t="shared" si="2"/>
        <v>34.892907463164761</v>
      </c>
    </row>
    <row r="24" spans="1:23" x14ac:dyDescent="0.3">
      <c r="Q24" t="str">
        <v>Massachusetts</v>
      </c>
      <c r="R24" t="s">
        <v>98</v>
      </c>
      <c r="S24" s="1">
        <f>SUMIFS(Data!E:E,Data!B:B,$B$6,Data!A:A,$B$18,Data!C:C,$Q24)</f>
        <v>262049</v>
      </c>
      <c r="T24" s="1">
        <v>6902149</v>
      </c>
      <c r="U24" s="14">
        <f t="shared" si="1"/>
        <v>37.966291368094197</v>
      </c>
      <c r="V24" s="2">
        <f>AVERAGEIFS(Data!F:F,Data!B:B,$B$6,Data!A:A,$B$18,Data!C:C,$Q24)</f>
        <v>30457</v>
      </c>
      <c r="W24" s="15">
        <f t="shared" si="2"/>
        <v>37.966291368094197</v>
      </c>
    </row>
    <row r="25" spans="1:23" x14ac:dyDescent="0.3">
      <c r="Q25" t="str">
        <v>Michigan</v>
      </c>
      <c r="R25" t="s">
        <v>99</v>
      </c>
      <c r="S25" s="1">
        <f>SUMIFS(Data!E:E,Data!B:B,$B$6,Data!A:A,$B$18,Data!C:C,$Q25)</f>
        <v>323435</v>
      </c>
      <c r="T25" s="1">
        <v>9995915</v>
      </c>
      <c r="U25" s="14">
        <f t="shared" si="1"/>
        <v>32.356717719188282</v>
      </c>
      <c r="V25" s="2">
        <f>AVERAGEIFS(Data!F:F,Data!B:B,$B$6,Data!A:A,$B$18,Data!C:C,$Q25)</f>
        <v>22254</v>
      </c>
      <c r="W25" s="15">
        <f t="shared" si="2"/>
        <v>32.356717719188282</v>
      </c>
    </row>
    <row r="26" spans="1:23" x14ac:dyDescent="0.3">
      <c r="Q26" t="str">
        <v>Minnesota</v>
      </c>
      <c r="R26" t="s">
        <v>110</v>
      </c>
      <c r="S26" s="1">
        <f>SUMIFS(Data!E:E,Data!B:B,$B$6,Data!A:A,$B$18,Data!C:C,$Q26)</f>
        <v>204519</v>
      </c>
      <c r="T26" s="1">
        <v>5611179</v>
      </c>
      <c r="U26" s="14">
        <f t="shared" si="1"/>
        <v>36.448489702431523</v>
      </c>
      <c r="V26" s="2">
        <f>AVERAGEIFS(Data!F:F,Data!B:B,$B$6,Data!A:A,$B$18,Data!C:C,$Q26)</f>
        <v>24167</v>
      </c>
      <c r="W26" s="15">
        <f t="shared" si="2"/>
        <v>36.448489702431523</v>
      </c>
    </row>
    <row r="27" spans="1:23" x14ac:dyDescent="0.3">
      <c r="Q27" t="str">
        <v>Mississippi</v>
      </c>
      <c r="R27" t="s">
        <v>102</v>
      </c>
      <c r="S27" s="1">
        <f>SUMIFS(Data!E:E,Data!B:B,$B$6,Data!A:A,$B$18,Data!C:C,$Q27)</f>
        <v>118107</v>
      </c>
      <c r="T27" s="1">
        <v>2963914</v>
      </c>
      <c r="U27" s="14">
        <f t="shared" si="1"/>
        <v>39.848322184786738</v>
      </c>
      <c r="V27" s="2">
        <f>AVERAGEIFS(Data!F:F,Data!B:B,$B$6,Data!A:A,$B$18,Data!C:C,$Q27)</f>
        <v>18380</v>
      </c>
      <c r="W27" s="15">
        <f t="shared" si="2"/>
        <v>39.848322184786738</v>
      </c>
    </row>
    <row r="28" spans="1:23" x14ac:dyDescent="0.3">
      <c r="Q28" t="str">
        <v>Missouri</v>
      </c>
      <c r="R28" t="s">
        <v>111</v>
      </c>
      <c r="S28" s="1">
        <f>SUMIFS(Data!E:E,Data!B:B,$B$6,Data!A:A,$B$18,Data!C:C,$Q28)</f>
        <v>253244</v>
      </c>
      <c r="T28" s="1">
        <v>6126452</v>
      </c>
      <c r="U28" s="14">
        <f t="shared" si="1"/>
        <v>41.336159982972198</v>
      </c>
      <c r="V28" s="2">
        <f>AVERAGEIFS(Data!F:F,Data!B:B,$B$6,Data!A:A,$B$18,Data!C:C,$Q28)</f>
        <v>22154</v>
      </c>
      <c r="W28" s="15">
        <f t="shared" si="2"/>
        <v>41.336159982972198</v>
      </c>
    </row>
    <row r="29" spans="1:23" x14ac:dyDescent="0.3">
      <c r="Q29" t="str">
        <v>Montana</v>
      </c>
      <c r="R29" t="s">
        <v>115</v>
      </c>
      <c r="S29" s="1">
        <f>SUMIFS(Data!E:E,Data!B:B,$B$6,Data!A:A,$B$18,Data!C:C,$Q29)</f>
        <v>58811</v>
      </c>
      <c r="T29" s="1">
        <v>1062305</v>
      </c>
      <c r="U29" s="14">
        <f t="shared" si="1"/>
        <v>55.361689910148215</v>
      </c>
      <c r="V29" s="2">
        <f>AVERAGEIFS(Data!F:F,Data!B:B,$B$6,Data!A:A,$B$18,Data!C:C,$Q29)</f>
        <v>21078</v>
      </c>
      <c r="W29" s="15">
        <f t="shared" si="2"/>
        <v>55.361689910148215</v>
      </c>
    </row>
    <row r="30" spans="1:23" x14ac:dyDescent="0.3">
      <c r="Q30" t="str">
        <v>Nebraska</v>
      </c>
      <c r="R30" t="s">
        <v>120</v>
      </c>
      <c r="S30" s="1">
        <f>SUMIFS(Data!E:E,Data!B:B,$B$6,Data!A:A,$B$18,Data!C:C,$Q30)</f>
        <v>79529</v>
      </c>
      <c r="T30" s="1">
        <v>1929268</v>
      </c>
      <c r="U30" s="14">
        <f t="shared" si="1"/>
        <v>41.222370349790701</v>
      </c>
      <c r="V30" s="2">
        <f>AVERAGEIFS(Data!F:F,Data!B:B,$B$6,Data!A:A,$B$18,Data!C:C,$Q30)</f>
        <v>18131</v>
      </c>
      <c r="W30" s="15">
        <f t="shared" si="2"/>
        <v>41.222370349790701</v>
      </c>
    </row>
    <row r="31" spans="1:23" x14ac:dyDescent="0.3">
      <c r="Q31" t="str">
        <v>Nevada</v>
      </c>
      <c r="R31" t="s">
        <v>116</v>
      </c>
      <c r="S31" s="1">
        <f>SUMIFS(Data!E:E,Data!B:B,$B$6,Data!A:A,$B$18,Data!C:C,$Q31)</f>
        <v>255447</v>
      </c>
      <c r="T31" s="1">
        <v>3034392</v>
      </c>
      <c r="U31" s="14">
        <f t="shared" si="1"/>
        <v>84.183915591657239</v>
      </c>
      <c r="V31" s="2">
        <f>AVERAGEIFS(Data!F:F,Data!B:B,$B$6,Data!A:A,$B$18,Data!C:C,$Q31)</f>
        <v>34061</v>
      </c>
      <c r="W31" s="15">
        <f t="shared" si="2"/>
        <v>84.183915591657239</v>
      </c>
    </row>
    <row r="32" spans="1:23" x14ac:dyDescent="0.3">
      <c r="J32" s="21" t="s">
        <v>81</v>
      </c>
      <c r="K32" s="21"/>
      <c r="L32" s="21"/>
      <c r="M32" s="21"/>
      <c r="N32" s="21"/>
      <c r="O32" s="21"/>
      <c r="P32" s="21"/>
      <c r="Q32" t="str">
        <v>New Hampshire</v>
      </c>
      <c r="R32" t="s">
        <v>117</v>
      </c>
      <c r="S32" s="1">
        <f>SUMIFS(Data!E:E,Data!B:B,$B$6,Data!A:A,$B$18,Data!C:C,$Q32)</f>
        <v>57132</v>
      </c>
      <c r="T32" s="1">
        <v>1356458</v>
      </c>
      <c r="U32" s="14">
        <f t="shared" si="1"/>
        <v>42.118517491879587</v>
      </c>
      <c r="V32" s="2">
        <f>AVERAGEIFS(Data!F:F,Data!B:B,$B$6,Data!A:A,$B$18,Data!C:C,$Q32)</f>
        <v>24729</v>
      </c>
      <c r="W32" s="15">
        <f t="shared" si="2"/>
        <v>42.118517491879587</v>
      </c>
    </row>
    <row r="33" spans="1:23" x14ac:dyDescent="0.3">
      <c r="J33" s="21"/>
      <c r="K33" s="21"/>
      <c r="L33" s="21"/>
      <c r="M33" s="21"/>
      <c r="N33" s="21"/>
      <c r="O33" s="21"/>
      <c r="P33" s="21"/>
      <c r="Q33" t="str">
        <v>New Jersey</v>
      </c>
      <c r="R33" t="s">
        <v>121</v>
      </c>
      <c r="S33" s="1">
        <f>SUMIFS(Data!E:E,Data!B:B,$B$6,Data!A:A,$B$18,Data!C:C,$Q33)</f>
        <v>281546</v>
      </c>
      <c r="T33" s="1">
        <v>8908520</v>
      </c>
      <c r="U33" s="14">
        <f t="shared" si="1"/>
        <v>31.604127284891316</v>
      </c>
      <c r="V33" s="2">
        <f>AVERAGEIFS(Data!F:F,Data!B:B,$B$6,Data!A:A,$B$18,Data!C:C,$Q33)</f>
        <v>28639</v>
      </c>
      <c r="W33" s="15">
        <f t="shared" si="2"/>
        <v>31.604127284891316</v>
      </c>
    </row>
    <row r="34" spans="1:23" ht="14.4" customHeight="1" x14ac:dyDescent="0.3">
      <c r="J34" s="21"/>
      <c r="K34" s="21"/>
      <c r="L34" s="21"/>
      <c r="M34" s="21"/>
      <c r="N34" s="21"/>
      <c r="O34" s="21"/>
      <c r="P34" s="21"/>
      <c r="Q34" t="str">
        <v>New Mexico</v>
      </c>
      <c r="R34" t="s">
        <v>122</v>
      </c>
      <c r="S34" s="1">
        <f>SUMIFS(Data!E:E,Data!B:B,$B$6,Data!A:A,$B$18,Data!C:C,$Q34)</f>
        <v>78539</v>
      </c>
      <c r="T34" s="1">
        <v>2095428</v>
      </c>
      <c r="U34" s="14">
        <f t="shared" si="1"/>
        <v>37.481125574345675</v>
      </c>
      <c r="V34" s="2">
        <f>AVERAGEIFS(Data!F:F,Data!B:B,$B$6,Data!A:A,$B$18,Data!C:C,$Q34)</f>
        <v>19988</v>
      </c>
      <c r="W34" s="15">
        <f t="shared" si="2"/>
        <v>37.481125574345675</v>
      </c>
    </row>
    <row r="35" spans="1:23" x14ac:dyDescent="0.3">
      <c r="J35" s="21"/>
      <c r="K35" s="21"/>
      <c r="L35" s="21"/>
      <c r="M35" s="21"/>
      <c r="N35" s="21"/>
      <c r="O35" s="21"/>
      <c r="P35" s="21"/>
      <c r="Q35" t="str">
        <v>New York</v>
      </c>
      <c r="R35" t="s">
        <v>118</v>
      </c>
      <c r="S35" s="1">
        <f>SUMIFS(Data!E:E,Data!B:B,$B$6,Data!A:A,$B$18,Data!C:C,$Q35)</f>
        <v>632760</v>
      </c>
      <c r="T35" s="1">
        <v>19542209</v>
      </c>
      <c r="U35" s="14">
        <f t="shared" si="1"/>
        <v>32.379144036377873</v>
      </c>
      <c r="V35" s="2">
        <f>AVERAGEIFS(Data!F:F,Data!B:B,$B$6,Data!A:A,$B$18,Data!C:C,$Q35)</f>
        <v>36986</v>
      </c>
      <c r="W35" s="15">
        <f t="shared" si="2"/>
        <v>32.379144036377873</v>
      </c>
    </row>
    <row r="36" spans="1:23" x14ac:dyDescent="0.3">
      <c r="J36" s="21"/>
      <c r="K36" s="21"/>
      <c r="L36" s="21"/>
      <c r="M36" s="21"/>
      <c r="N36" s="21"/>
      <c r="O36" s="21"/>
      <c r="P36" s="21"/>
      <c r="Q36" t="str">
        <v>North Carolina</v>
      </c>
      <c r="R36" t="s">
        <v>123</v>
      </c>
      <c r="S36" s="1">
        <f>SUMIFS(Data!E:E,Data!B:B,$B$6,Data!A:A,$B$18,Data!C:C,$Q36)</f>
        <v>420420</v>
      </c>
      <c r="T36" s="1">
        <v>10383620</v>
      </c>
      <c r="U36" s="14">
        <f t="shared" si="1"/>
        <v>40.48876981245462</v>
      </c>
      <c r="V36" s="2">
        <f>AVERAGEIFS(Data!F:F,Data!B:B,$B$6,Data!A:A,$B$18,Data!C:C,$Q36)</f>
        <v>21462</v>
      </c>
      <c r="W36" s="15">
        <f t="shared" si="2"/>
        <v>40.48876981245462</v>
      </c>
    </row>
    <row r="37" spans="1:23" x14ac:dyDescent="0.3">
      <c r="Q37" t="str">
        <v>North Dakota</v>
      </c>
      <c r="R37" t="s">
        <v>112</v>
      </c>
      <c r="S37" s="1">
        <f>SUMIFS(Data!E:E,Data!B:B,$B$6,Data!A:A,$B$18,Data!C:C,$Q37)</f>
        <v>34228</v>
      </c>
      <c r="T37" s="1">
        <v>760077</v>
      </c>
      <c r="U37" s="14">
        <f t="shared" si="1"/>
        <v>45.032279624301225</v>
      </c>
      <c r="V37" s="2">
        <f>AVERAGEIFS(Data!F:F,Data!B:B,$B$6,Data!A:A,$B$18,Data!C:C,$Q37)</f>
        <v>19193</v>
      </c>
      <c r="W37" s="15">
        <f t="shared" si="2"/>
        <v>45.032279624301225</v>
      </c>
    </row>
    <row r="38" spans="1:23" x14ac:dyDescent="0.3">
      <c r="Q38" t="str">
        <v>Ohio</v>
      </c>
      <c r="R38" t="s">
        <v>113</v>
      </c>
      <c r="S38" s="1">
        <f>SUMIFS(Data!E:E,Data!B:B,$B$6,Data!A:A,$B$18,Data!C:C,$Q38)</f>
        <v>466069</v>
      </c>
      <c r="T38" s="1">
        <v>11689442</v>
      </c>
      <c r="U38" s="14">
        <f t="shared" si="1"/>
        <v>39.870936525456052</v>
      </c>
      <c r="V38" s="2">
        <f>AVERAGEIFS(Data!F:F,Data!B:B,$B$6,Data!A:A,$B$18,Data!C:C,$Q38)</f>
        <v>21027</v>
      </c>
      <c r="W38" s="15">
        <f t="shared" si="2"/>
        <v>39.870936525456052</v>
      </c>
    </row>
    <row r="39" spans="1:23" ht="14.4" customHeight="1" x14ac:dyDescent="0.3">
      <c r="Q39" t="str">
        <v>Oklahoma</v>
      </c>
      <c r="R39" t="s">
        <v>124</v>
      </c>
      <c r="S39" s="1">
        <f>SUMIFS(Data!E:E,Data!B:B,$B$6,Data!A:A,$B$18,Data!C:C,$Q39)</f>
        <v>156230</v>
      </c>
      <c r="T39" s="1">
        <v>3943079</v>
      </c>
      <c r="U39" s="14">
        <f t="shared" si="1"/>
        <v>39.621321307536576</v>
      </c>
      <c r="V39" s="2">
        <f>AVERAGEIFS(Data!F:F,Data!B:B,$B$6,Data!A:A,$B$18,Data!C:C,$Q39)</f>
        <v>19310</v>
      </c>
      <c r="W39" s="15">
        <f t="shared" si="2"/>
        <v>39.621321307536576</v>
      </c>
    </row>
    <row r="40" spans="1:23" x14ac:dyDescent="0.3">
      <c r="Q40" t="str">
        <v>Oregon</v>
      </c>
      <c r="R40" t="s">
        <v>125</v>
      </c>
      <c r="S40" s="1">
        <f>SUMIFS(Data!E:E,Data!B:B,$B$6,Data!A:A,$B$18,Data!C:C,$Q40)</f>
        <v>161570</v>
      </c>
      <c r="T40" s="1">
        <v>4190713</v>
      </c>
      <c r="U40" s="14">
        <f t="shared" si="1"/>
        <v>38.554298516744048</v>
      </c>
      <c r="V40" s="2">
        <f>AVERAGEIFS(Data!F:F,Data!B:B,$B$6,Data!A:A,$B$18,Data!C:C,$Q40)</f>
        <v>24338</v>
      </c>
      <c r="W40" s="15">
        <f t="shared" si="2"/>
        <v>38.554298516744048</v>
      </c>
    </row>
    <row r="41" spans="1:23" x14ac:dyDescent="0.3">
      <c r="Q41" t="str">
        <v>Pennsylvania</v>
      </c>
      <c r="R41" t="s">
        <v>119</v>
      </c>
      <c r="S41" s="1">
        <f>SUMIFS(Data!E:E,Data!B:B,$B$6,Data!A:A,$B$18,Data!C:C,$Q41)</f>
        <v>424092</v>
      </c>
      <c r="T41" s="1">
        <v>12807060</v>
      </c>
      <c r="U41" s="14">
        <f t="shared" si="1"/>
        <v>33.113923101789169</v>
      </c>
      <c r="V41" s="2">
        <f>AVERAGEIFS(Data!F:F,Data!B:B,$B$6,Data!A:A,$B$18,Data!C:C,$Q41)</f>
        <v>22945</v>
      </c>
      <c r="W41" s="15">
        <f t="shared" si="2"/>
        <v>33.113923101789169</v>
      </c>
    </row>
    <row r="42" spans="1:23" x14ac:dyDescent="0.3">
      <c r="Q42" t="str">
        <v>Rhode Island</v>
      </c>
      <c r="R42" t="s">
        <v>126</v>
      </c>
      <c r="S42" s="1">
        <f>SUMIFS(Data!E:E,Data!B:B,$B$6,Data!A:A,$B$18,Data!C:C,$Q42)</f>
        <v>44621</v>
      </c>
      <c r="T42" s="1">
        <v>1057315</v>
      </c>
      <c r="U42" s="14">
        <f t="shared" si="1"/>
        <v>42.202181941994581</v>
      </c>
      <c r="V42" s="2">
        <f>AVERAGEIFS(Data!F:F,Data!B:B,$B$6,Data!A:A,$B$18,Data!C:C,$Q42)</f>
        <v>24733</v>
      </c>
      <c r="W42" s="15">
        <f t="shared" si="2"/>
        <v>42.202181941994581</v>
      </c>
    </row>
    <row r="43" spans="1:23" x14ac:dyDescent="0.3">
      <c r="Q43" t="str">
        <v>South Carolina</v>
      </c>
      <c r="R43" t="s">
        <v>127</v>
      </c>
      <c r="S43" s="1">
        <f>SUMIFS(Data!E:E,Data!B:B,$B$6,Data!A:A,$B$18,Data!C:C,$Q43)</f>
        <v>226959</v>
      </c>
      <c r="T43" s="1">
        <v>5084127</v>
      </c>
      <c r="U43" s="14">
        <f t="shared" si="1"/>
        <v>44.640702327066187</v>
      </c>
      <c r="V43" s="2">
        <f>AVERAGEIFS(Data!F:F,Data!B:B,$B$6,Data!A:A,$B$18,Data!C:C,$Q43)</f>
        <v>19677</v>
      </c>
      <c r="W43" s="15">
        <f t="shared" si="2"/>
        <v>44.640702327066187</v>
      </c>
    </row>
    <row r="44" spans="1:23" x14ac:dyDescent="0.3">
      <c r="Q44" t="str">
        <v>South Dakota</v>
      </c>
      <c r="R44" t="s">
        <v>128</v>
      </c>
      <c r="S44" s="1">
        <f>SUMIFS(Data!E:E,Data!B:B,$B$6,Data!A:A,$B$18,Data!C:C,$Q44)</f>
        <v>41000</v>
      </c>
      <c r="T44" s="1">
        <v>882235</v>
      </c>
      <c r="U44" s="14">
        <f t="shared" si="1"/>
        <v>46.472878541431704</v>
      </c>
      <c r="V44" s="2">
        <f>AVERAGEIFS(Data!F:F,Data!B:B,$B$6,Data!A:A,$B$18,Data!C:C,$Q44)</f>
        <v>18829</v>
      </c>
      <c r="W44" s="15">
        <f t="shared" si="2"/>
        <v>46.472878541431704</v>
      </c>
    </row>
    <row r="45" spans="1:23" x14ac:dyDescent="0.3">
      <c r="Q45" t="str">
        <v>Tennessee</v>
      </c>
      <c r="R45" t="s">
        <v>129</v>
      </c>
      <c r="S45" s="1">
        <f>SUMIFS(Data!E:E,Data!B:B,$B$6,Data!A:A,$B$18,Data!C:C,$Q45)</f>
        <v>293033</v>
      </c>
      <c r="T45" s="1">
        <v>6770010</v>
      </c>
      <c r="U45" s="14">
        <f t="shared" si="1"/>
        <v>43.283983332373218</v>
      </c>
      <c r="V45" s="2">
        <f>AVERAGEIFS(Data!F:F,Data!B:B,$B$6,Data!A:A,$B$18,Data!C:C,$Q45)</f>
        <v>23771</v>
      </c>
      <c r="W45" s="15">
        <f t="shared" si="2"/>
        <v>43.283983332373218</v>
      </c>
    </row>
    <row r="46" spans="1:23" x14ac:dyDescent="0.3">
      <c r="Q46" t="str">
        <v>Texas</v>
      </c>
      <c r="R46" t="s">
        <v>130</v>
      </c>
      <c r="S46" s="1">
        <f>SUMIFS(Data!E:E,Data!B:B,$B$6,Data!A:A,$B$18,Data!C:C,$Q46)</f>
        <v>1178456</v>
      </c>
      <c r="T46" s="1">
        <v>28701845</v>
      </c>
      <c r="U46" s="14">
        <f t="shared" si="1"/>
        <v>41.058545191084406</v>
      </c>
      <c r="V46" s="2">
        <f>AVERAGEIFS(Data!F:F,Data!B:B,$B$6,Data!A:A,$B$18,Data!C:C,$Q46)</f>
        <v>23001</v>
      </c>
      <c r="W46" s="15">
        <f t="shared" si="2"/>
        <v>41.058545191084406</v>
      </c>
    </row>
    <row r="47" spans="1:23" x14ac:dyDescent="0.3">
      <c r="A47" s="19" t="s">
        <v>147</v>
      </c>
      <c r="Q47" t="str">
        <v>Utah</v>
      </c>
      <c r="R47" t="s">
        <v>131</v>
      </c>
      <c r="S47" s="1">
        <f>SUMIFS(Data!E:E,Data!B:B,$B$6,Data!A:A,$B$18,Data!C:C,$Q47)</f>
        <v>133375</v>
      </c>
      <c r="T47" s="1">
        <v>3161105</v>
      </c>
      <c r="U47" s="14">
        <f t="shared" si="1"/>
        <v>42.192524449520029</v>
      </c>
      <c r="V47" s="2">
        <f>AVERAGEIFS(Data!F:F,Data!B:B,$B$6,Data!A:A,$B$18,Data!C:C,$Q47)</f>
        <v>21580</v>
      </c>
      <c r="W47" s="15">
        <f t="shared" si="2"/>
        <v>42.192524449520029</v>
      </c>
    </row>
    <row r="48" spans="1:23" x14ac:dyDescent="0.3">
      <c r="A48" t="s">
        <v>145</v>
      </c>
      <c r="Q48" t="str">
        <v>Vermont</v>
      </c>
      <c r="R48" t="s">
        <v>132</v>
      </c>
      <c r="S48" s="1">
        <f>SUMIFS(Data!E:E,Data!B:B,$B$6,Data!A:A,$B$18,Data!C:C,$Q48)</f>
        <v>25985</v>
      </c>
      <c r="T48" s="1">
        <v>626299</v>
      </c>
      <c r="U48" s="14">
        <f t="shared" si="1"/>
        <v>41.48976766688115</v>
      </c>
      <c r="V48" s="2">
        <f>AVERAGEIFS(Data!F:F,Data!B:B,$B$6,Data!A:A,$B$18,Data!C:C,$Q48)</f>
        <v>26068</v>
      </c>
      <c r="W48" s="15">
        <f t="shared" si="2"/>
        <v>41.48976766688115</v>
      </c>
    </row>
    <row r="49" spans="1:23" x14ac:dyDescent="0.3">
      <c r="A49" t="s">
        <v>146</v>
      </c>
      <c r="Q49" t="str">
        <v>Virginia</v>
      </c>
      <c r="R49" t="s">
        <v>133</v>
      </c>
      <c r="S49" s="1">
        <f>SUMIFS(Data!E:E,Data!B:B,$B$6,Data!A:A,$B$18,Data!C:C,$Q49)</f>
        <v>322216</v>
      </c>
      <c r="T49" s="1">
        <v>8517685</v>
      </c>
      <c r="U49" s="14">
        <f t="shared" si="1"/>
        <v>37.829058012828604</v>
      </c>
      <c r="V49" s="2">
        <f>AVERAGEIFS(Data!F:F,Data!B:B,$B$6,Data!A:A,$B$18,Data!C:C,$Q49)</f>
        <v>22634</v>
      </c>
      <c r="W49" s="15">
        <f t="shared" si="2"/>
        <v>37.829058012828604</v>
      </c>
    </row>
    <row r="50" spans="1:23" x14ac:dyDescent="0.3">
      <c r="Q50" t="str">
        <v>Washington</v>
      </c>
      <c r="R50" t="s">
        <v>134</v>
      </c>
      <c r="S50" s="1">
        <f>SUMIFS(Data!E:E,Data!B:B,$B$6,Data!A:A,$B$18,Data!C:C,$Q50)</f>
        <v>255412</v>
      </c>
      <c r="T50" s="1">
        <v>7614893</v>
      </c>
      <c r="U50" s="14">
        <f t="shared" si="1"/>
        <v>33.541114760246792</v>
      </c>
      <c r="V50" s="2">
        <f>AVERAGEIFS(Data!F:F,Data!B:B,$B$6,Data!A:A,$B$18,Data!C:C,$Q50)</f>
        <v>26657</v>
      </c>
      <c r="W50" s="15">
        <f t="shared" si="2"/>
        <v>33.541114760246792</v>
      </c>
    </row>
    <row r="51" spans="1:23" x14ac:dyDescent="0.3">
      <c r="Q51" t="str">
        <v>West Virginia</v>
      </c>
      <c r="R51" t="s">
        <v>135</v>
      </c>
      <c r="S51" s="1">
        <f>SUMIFS(Data!E:E,Data!B:B,$B$6,Data!A:A,$B$18,Data!C:C,$Q51)</f>
        <v>61253</v>
      </c>
      <c r="T51" s="1">
        <v>1805832</v>
      </c>
      <c r="U51" s="14">
        <f t="shared" si="1"/>
        <v>33.919545118261276</v>
      </c>
      <c r="V51" s="2">
        <f>AVERAGEIFS(Data!F:F,Data!B:B,$B$6,Data!A:A,$B$18,Data!C:C,$Q51)</f>
        <v>18945</v>
      </c>
      <c r="W51" s="15">
        <f t="shared" si="2"/>
        <v>33.919545118261276</v>
      </c>
    </row>
    <row r="52" spans="1:23" x14ac:dyDescent="0.3">
      <c r="Q52" t="str">
        <v>Wisconsin</v>
      </c>
      <c r="R52" t="s">
        <v>114</v>
      </c>
      <c r="S52" s="1">
        <f>SUMIFS(Data!E:E,Data!B:B,$B$6,Data!A:A,$B$18,Data!C:C,$Q52)</f>
        <v>227495</v>
      </c>
      <c r="T52" s="1">
        <v>5813568</v>
      </c>
      <c r="U52" s="14">
        <f t="shared" si="1"/>
        <v>39.131734590530293</v>
      </c>
      <c r="V52" s="2">
        <f>AVERAGEIFS(Data!F:F,Data!B:B,$B$6,Data!A:A,$B$18,Data!C:C,$Q52)</f>
        <v>19473</v>
      </c>
      <c r="W52" s="15">
        <f t="shared" si="2"/>
        <v>39.131734590530293</v>
      </c>
    </row>
    <row r="53" spans="1:23" x14ac:dyDescent="0.3">
      <c r="Q53" t="str">
        <v>Wyoming</v>
      </c>
      <c r="R53" t="s">
        <v>136</v>
      </c>
      <c r="S53" s="1">
        <f>SUMIFS(Data!E:E,Data!B:B,$B$6,Data!A:A,$B$18,Data!C:C,$Q53)</f>
        <v>32312</v>
      </c>
      <c r="T53" s="1">
        <v>577737</v>
      </c>
      <c r="U53" s="14">
        <f t="shared" si="1"/>
        <v>55.928562650479371</v>
      </c>
      <c r="V53" s="2">
        <f>AVERAGEIFS(Data!F:F,Data!B:B,$B$6,Data!A:A,$B$18,Data!C:C,$Q53)</f>
        <v>23041</v>
      </c>
      <c r="W53" s="15">
        <f t="shared" si="2"/>
        <v>55.928562650479371</v>
      </c>
    </row>
    <row r="55" spans="1:23" ht="14.4" customHeight="1" x14ac:dyDescent="0.3">
      <c r="Q55" s="21" t="s">
        <v>85</v>
      </c>
      <c r="R55" s="21"/>
      <c r="S55" s="21"/>
      <c r="T55" s="21"/>
      <c r="U55" s="21"/>
    </row>
    <row r="56" spans="1:23" x14ac:dyDescent="0.3">
      <c r="Q56" s="21"/>
      <c r="R56" s="21"/>
      <c r="S56" s="21"/>
      <c r="T56" s="21"/>
      <c r="U56" s="21"/>
    </row>
    <row r="57" spans="1:23" x14ac:dyDescent="0.3">
      <c r="Q57" s="21"/>
      <c r="R57" s="21"/>
      <c r="S57" s="21"/>
      <c r="T57" s="21"/>
      <c r="U57" s="21"/>
    </row>
    <row r="58" spans="1:23" x14ac:dyDescent="0.3">
      <c r="Q58" s="21"/>
      <c r="R58" s="21"/>
      <c r="S58" s="21"/>
      <c r="T58" s="21"/>
      <c r="U58" s="21"/>
    </row>
  </sheetData>
  <sortState xmlns:xlrd2="http://schemas.microsoft.com/office/spreadsheetml/2017/richdata2" ref="H5:I15">
    <sortCondition descending="1" ref="I5:I15"/>
  </sortState>
  <mergeCells count="2">
    <mergeCell ref="J32:P36"/>
    <mergeCell ref="Q55:U5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F1A6-602F-4BB4-8B01-C9AA23BA6EB0}">
  <sheetPr>
    <pageSetUpPr fitToPage="1"/>
  </sheetPr>
  <dimension ref="A1:Q41"/>
  <sheetViews>
    <sheetView showGridLines="0" tabSelected="1" zoomScaleNormal="100" workbookViewId="0">
      <selection activeCell="A38" sqref="A38:XFD42"/>
    </sheetView>
  </sheetViews>
  <sheetFormatPr defaultColWidth="0" defaultRowHeight="14.4" zeroHeight="1" x14ac:dyDescent="0.3"/>
  <cols>
    <col min="1" max="1" width="4.6640625" customWidth="1"/>
    <col min="2" max="2" width="45.109375" customWidth="1"/>
    <col min="3" max="13" width="8.88671875" customWidth="1"/>
    <col min="14" max="14" width="36.33203125" customWidth="1"/>
    <col min="15" max="16" width="8.88671875" customWidth="1"/>
    <col min="17" max="17" width="4.88671875" customWidth="1"/>
    <col min="18" max="16384" width="8.88671875" hidden="1"/>
  </cols>
  <sheetData>
    <row r="1" spans="2:2" x14ac:dyDescent="0.3"/>
    <row r="2" spans="2:2" x14ac:dyDescent="0.3"/>
    <row r="3" spans="2:2" x14ac:dyDescent="0.3"/>
    <row r="4" spans="2:2" ht="11.4" customHeight="1" x14ac:dyDescent="0.3"/>
    <row r="5" spans="2:2" x14ac:dyDescent="0.3"/>
    <row r="6" spans="2:2" ht="30" customHeight="1" x14ac:dyDescent="0.6">
      <c r="B6" s="17" t="str" cm="1">
        <f t="array" ref="B6">INDEX('Data Prep'!D6:D15,11 - 'Data Prep'!F17)</f>
        <v>Leisure &amp; Hospitality</v>
      </c>
    </row>
    <row r="7" spans="2:2" x14ac:dyDescent="0.3"/>
    <row r="8" spans="2:2" x14ac:dyDescent="0.3"/>
    <row r="9" spans="2:2" x14ac:dyDescent="0.3"/>
    <row r="10" spans="2:2" x14ac:dyDescent="0.3"/>
    <row r="11" spans="2:2" x14ac:dyDescent="0.3"/>
    <row r="12" spans="2:2" x14ac:dyDescent="0.3"/>
    <row r="13" spans="2:2" x14ac:dyDescent="0.3"/>
    <row r="14" spans="2:2" x14ac:dyDescent="0.3"/>
    <row r="15" spans="2:2" x14ac:dyDescent="0.3"/>
    <row r="16" spans="2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hidden="1" x14ac:dyDescent="0.3">
      <c r="A38" s="16" t="s">
        <v>140</v>
      </c>
    </row>
    <row r="39" spans="1:1" hidden="1" x14ac:dyDescent="0.3">
      <c r="A39" t="s">
        <v>141</v>
      </c>
    </row>
    <row r="40" spans="1:1" hidden="1" x14ac:dyDescent="0.3">
      <c r="A40" t="s">
        <v>142</v>
      </c>
    </row>
    <row r="41" spans="1:1" hidden="1" x14ac:dyDescent="0.3">
      <c r="A41" t="s">
        <v>143</v>
      </c>
    </row>
  </sheetData>
  <sheetProtection sheet="1" objects="1" scenarios="1" selectLockedCells="1" selectUnlockedCells="1"/>
  <pageMargins left="0.23622047244094491" right="0.23622047244094491" top="0.74803149606299213" bottom="0.74803149606299213" header="0.31496062992125984" footer="0.31496062992125984"/>
  <pageSetup paperSize="9" scale="6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Spinner 4">
              <controlPr defaultSize="0" autoPict="0">
                <anchor moveWithCells="1" sizeWithCells="1">
                  <from>
                    <xdr:col>2</xdr:col>
                    <xdr:colOff>15240</xdr:colOff>
                    <xdr:row>4</xdr:row>
                    <xdr:rowOff>175260</xdr:rowOff>
                  </from>
                  <to>
                    <xdr:col>2</xdr:col>
                    <xdr:colOff>281940</xdr:colOff>
                    <xdr:row>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5" name="Option Button 13">
              <controlPr defaultSize="0" autoFill="0" autoLine="0" autoPict="0">
                <anchor moveWithCells="1">
                  <from>
                    <xdr:col>11</xdr:col>
                    <xdr:colOff>525780</xdr:colOff>
                    <xdr:row>7</xdr:row>
                    <xdr:rowOff>22860</xdr:rowOff>
                  </from>
                  <to>
                    <xdr:col>13</xdr:col>
                    <xdr:colOff>510540</xdr:colOff>
                    <xdr:row>9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6" name="Option Button 14">
              <controlPr defaultSize="0" autoFill="0" autoLine="0" autoPict="0">
                <anchor moveWithCells="1">
                  <from>
                    <xdr:col>13</xdr:col>
                    <xdr:colOff>1478280</xdr:colOff>
                    <xdr:row>7</xdr:row>
                    <xdr:rowOff>144780</xdr:rowOff>
                  </from>
                  <to>
                    <xdr:col>14</xdr:col>
                    <xdr:colOff>312420</xdr:colOff>
                    <xdr:row>8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Data Prep</vt:lpstr>
      <vt:lpstr>Dashboard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Kenn Loke</cp:lastModifiedBy>
  <cp:lastPrinted>2025-04-15T06:39:34Z</cp:lastPrinted>
  <dcterms:created xsi:type="dcterms:W3CDTF">2021-09-21T20:47:02Z</dcterms:created>
  <dcterms:modified xsi:type="dcterms:W3CDTF">2025-04-15T07:57:49Z</dcterms:modified>
</cp:coreProperties>
</file>