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dil\Desktop\项目\云南\分形预测程序707\分形预测程序\"/>
    </mc:Choice>
  </mc:AlternateContent>
  <xr:revisionPtr revIDLastSave="0" documentId="13_ncr:1_{DF75043D-0457-43B3-8A84-2B7529AC502F}" xr6:coauthVersionLast="36" xr6:coauthVersionMax="36" xr10:uidLastSave="{00000000-0000-0000-0000-000000000000}"/>
  <bookViews>
    <workbookView xWindow="0" yWindow="0" windowWidth="21600" windowHeight="8775" activeTab="3" xr2:uid="{CDBBD99E-DEB7-40B1-9A5A-EC14F49D5605}"/>
  </bookViews>
  <sheets>
    <sheet name="最高" sheetId="1" r:id="rId1"/>
    <sheet name="最低" sheetId="2" r:id="rId2"/>
    <sheet name="中位" sheetId="3" r:id="rId3"/>
    <sheet name="yuce" sheetId="11" r:id="rId4"/>
    <sheet name="Sheet1" sheetId="5" r:id="rId5"/>
    <sheet name="Sheet2" sheetId="6" r:id="rId6"/>
    <sheet name="Sheet3" sheetId="7" r:id="rId7"/>
    <sheet name="Sheet4" sheetId="8" r:id="rId8"/>
    <sheet name="Sheet5" sheetId="9" r:id="rId9"/>
    <sheet name="Sheet6" sheetId="10" r:id="rId10"/>
    <sheet name="处理" sheetId="4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4" l="1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C9" i="10"/>
  <c r="C10" i="10"/>
  <c r="C9" i="9"/>
  <c r="C10" i="9"/>
  <c r="C9" i="8"/>
  <c r="C10" i="8"/>
  <c r="C9" i="7"/>
  <c r="C10" i="7"/>
  <c r="C9" i="6"/>
  <c r="C10" i="6"/>
  <c r="C9" i="5"/>
  <c r="C10" i="5"/>
  <c r="D10" i="5"/>
  <c r="E9" i="5"/>
  <c r="E10" i="5"/>
  <c r="D9" i="5"/>
  <c r="D10" i="6"/>
  <c r="E10" i="6"/>
  <c r="E9" i="6"/>
  <c r="D9" i="6"/>
  <c r="D10" i="7"/>
  <c r="D9" i="7"/>
  <c r="E10" i="7"/>
  <c r="E9" i="7"/>
  <c r="E10" i="8"/>
  <c r="D10" i="8"/>
  <c r="E9" i="8"/>
  <c r="D9" i="8"/>
  <c r="E10" i="9"/>
  <c r="D10" i="9"/>
  <c r="E9" i="9"/>
  <c r="D9" i="9"/>
  <c r="E10" i="10"/>
  <c r="D10" i="10"/>
  <c r="E9" i="10"/>
  <c r="D9" i="10"/>
</calcChain>
</file>

<file path=xl/sharedStrings.xml><?xml version="1.0" encoding="utf-8"?>
<sst xmlns="http://schemas.openxmlformats.org/spreadsheetml/2006/main" count="30" uniqueCount="5">
  <si>
    <t>日程表</t>
  </si>
  <si>
    <t>值</t>
  </si>
  <si>
    <t>趋势预测</t>
  </si>
  <si>
    <t>置信下限</t>
  </si>
  <si>
    <t>置信上限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</si>
</sst>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2" fontId="0" fillId="0" borderId="0" xfId="0" applyNumberFormat="1" applyAlignment="1"/>
  </cellXfs>
  <cellStyles count="1">
    <cellStyle name="常规" xfId="0" builtinId="0"/>
  </cellStyles>
  <dxfs count="36">
    <dxf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</c:f>
              <c:numCache>
                <c:formatCode>General</c:formatCode>
                <c:ptCount val="9"/>
                <c:pt idx="0">
                  <c:v>1313633.3</c:v>
                </c:pt>
                <c:pt idx="1">
                  <c:v>1325362.8999999999</c:v>
                </c:pt>
                <c:pt idx="2">
                  <c:v>1200581.04</c:v>
                </c:pt>
                <c:pt idx="3">
                  <c:v>1367256.4</c:v>
                </c:pt>
                <c:pt idx="4">
                  <c:v>1563530.3999999997</c:v>
                </c:pt>
                <c:pt idx="5">
                  <c:v>1497499.8</c:v>
                </c:pt>
                <c:pt idx="6">
                  <c:v>1780436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82-4CAC-A7FE-79C353386B2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趋势预测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Sheet1!$C$2:$C$10</c:f>
              <c:numCache>
                <c:formatCode>General</c:formatCode>
                <c:ptCount val="9"/>
                <c:pt idx="6">
                  <c:v>1780436</c:v>
                </c:pt>
                <c:pt idx="7">
                  <c:v>1757106.3439868041</c:v>
                </c:pt>
                <c:pt idx="8">
                  <c:v>1832052.819676419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82-4CAC-A7FE-79C353386B2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置信下限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Sheet1!$D$2:$D$10</c:f>
              <c:numCache>
                <c:formatCode>General</c:formatCode>
                <c:ptCount val="9"/>
                <c:pt idx="6" formatCode="0.00">
                  <c:v>1780436</c:v>
                </c:pt>
                <c:pt idx="7" formatCode="0.00">
                  <c:v>1517597.0800383966</c:v>
                </c:pt>
                <c:pt idx="8" formatCode="0.00">
                  <c:v>1585114.1224348298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82-4CAC-A7FE-79C353386B2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置信上限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Sheet1!$E$2:$E$10</c:f>
              <c:numCache>
                <c:formatCode>General</c:formatCode>
                <c:ptCount val="9"/>
                <c:pt idx="6" formatCode="0.00">
                  <c:v>1780436</c:v>
                </c:pt>
                <c:pt idx="7" formatCode="0.00">
                  <c:v>1996615.6079352116</c:v>
                </c:pt>
                <c:pt idx="8" formatCode="0.00">
                  <c:v>2078991.5169180082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82-4CAC-A7FE-79C353386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1861791"/>
        <c:axId val="1973687935"/>
      </c:lineChart>
      <c:catAx>
        <c:axId val="189186179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3687935"/>
        <c:crosses val="autoZero"/>
        <c:auto val="1"/>
        <c:lblAlgn val="ctr"/>
        <c:lblOffset val="100"/>
        <c:noMultiLvlLbl val="0"/>
      </c:catAx>
      <c:valAx>
        <c:axId val="197368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9186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Sheet2!$B$2:$B$10</c:f>
              <c:numCache>
                <c:formatCode>General</c:formatCode>
                <c:ptCount val="9"/>
                <c:pt idx="0">
                  <c:v>64010</c:v>
                </c:pt>
                <c:pt idx="1">
                  <c:v>65969.899999999994</c:v>
                </c:pt>
                <c:pt idx="2">
                  <c:v>61642.400000000001</c:v>
                </c:pt>
                <c:pt idx="3">
                  <c:v>68218.3</c:v>
                </c:pt>
                <c:pt idx="4">
                  <c:v>79266.2</c:v>
                </c:pt>
                <c:pt idx="5">
                  <c:v>75035.399999999994</c:v>
                </c:pt>
                <c:pt idx="6">
                  <c:v>87490.8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4-4792-99FB-803DC1A9CF9F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趋势预测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Sheet2!$A$2:$A$10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Sheet2!$C$2:$C$10</c:f>
              <c:numCache>
                <c:formatCode>General</c:formatCode>
                <c:ptCount val="9"/>
                <c:pt idx="6">
                  <c:v>87490.8</c:v>
                </c:pt>
                <c:pt idx="7">
                  <c:v>87570.339674448114</c:v>
                </c:pt>
                <c:pt idx="8">
                  <c:v>91351.415902837951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14-4792-99FB-803DC1A9CF9F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置信下限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Sheet2!$A$2:$A$10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Sheet2!$D$2:$D$10</c:f>
              <c:numCache>
                <c:formatCode>General</c:formatCode>
                <c:ptCount val="9"/>
                <c:pt idx="6" formatCode="0.00">
                  <c:v>87490.8</c:v>
                </c:pt>
                <c:pt idx="7" formatCode="0.00">
                  <c:v>77695.830495513714</c:v>
                </c:pt>
                <c:pt idx="8" formatCode="0.00">
                  <c:v>81170.605389089178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14-4792-99FB-803DC1A9CF9F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置信上限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Sheet2!$A$2:$A$10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Sheet2!$E$2:$E$10</c:f>
              <c:numCache>
                <c:formatCode>General</c:formatCode>
                <c:ptCount val="9"/>
                <c:pt idx="6" formatCode="0.00">
                  <c:v>87490.8</c:v>
                </c:pt>
                <c:pt idx="7" formatCode="0.00">
                  <c:v>97444.848853382515</c:v>
                </c:pt>
                <c:pt idx="8" formatCode="0.00">
                  <c:v>101532.22641658672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14-4792-99FB-803DC1A9C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692799"/>
        <c:axId val="1971269439"/>
      </c:lineChart>
      <c:catAx>
        <c:axId val="197469279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1269439"/>
        <c:crosses val="autoZero"/>
        <c:auto val="1"/>
        <c:lblAlgn val="ctr"/>
        <c:lblOffset val="100"/>
        <c:noMultiLvlLbl val="0"/>
      </c:catAx>
      <c:valAx>
        <c:axId val="197126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469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Sheet3!$B$2:$B$10</c:f>
              <c:numCache>
                <c:formatCode>General</c:formatCode>
                <c:ptCount val="9"/>
                <c:pt idx="0">
                  <c:v>1238512.7000000002</c:v>
                </c:pt>
                <c:pt idx="1">
                  <c:v>1198425.4000000001</c:v>
                </c:pt>
                <c:pt idx="2">
                  <c:v>1043205.0900000001</c:v>
                </c:pt>
                <c:pt idx="3">
                  <c:v>1312033.2999999998</c:v>
                </c:pt>
                <c:pt idx="4">
                  <c:v>1410613.0000000005</c:v>
                </c:pt>
                <c:pt idx="5">
                  <c:v>1396302.7000000002</c:v>
                </c:pt>
                <c:pt idx="6">
                  <c:v>1621828.3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E-4F6E-9444-55F24E4AE6D4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趋势预测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Sheet3!$A$2:$A$10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Sheet3!$C$2:$C$10</c:f>
              <c:numCache>
                <c:formatCode>General</c:formatCode>
                <c:ptCount val="9"/>
                <c:pt idx="6">
                  <c:v>1621828.3</c:v>
                </c:pt>
                <c:pt idx="7">
                  <c:v>1624106.1345173207</c:v>
                </c:pt>
                <c:pt idx="8">
                  <c:v>1692249.2532175123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E-4F6E-9444-55F24E4AE6D4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置信下限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Sheet3!$A$2:$A$10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Sheet3!$D$2:$D$10</c:f>
              <c:numCache>
                <c:formatCode>General</c:formatCode>
                <c:ptCount val="9"/>
                <c:pt idx="6" formatCode="0.00">
                  <c:v>1621828.3</c:v>
                </c:pt>
                <c:pt idx="7" formatCode="0.00">
                  <c:v>1371256.9672620909</c:v>
                </c:pt>
                <c:pt idx="8" formatCode="0.00">
                  <c:v>1409442.1221879676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DE-4F6E-9444-55F24E4AE6D4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置信上限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Sheet3!$A$2:$A$10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Sheet3!$E$2:$E$10</c:f>
              <c:numCache>
                <c:formatCode>General</c:formatCode>
                <c:ptCount val="9"/>
                <c:pt idx="6" formatCode="0.00">
                  <c:v>1621828.3</c:v>
                </c:pt>
                <c:pt idx="7" formatCode="0.00">
                  <c:v>1876955.3017725504</c:v>
                </c:pt>
                <c:pt idx="8" formatCode="0.00">
                  <c:v>1975056.3842470569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DE-4F6E-9444-55F24E4AE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681599"/>
        <c:axId val="1751827679"/>
      </c:lineChart>
      <c:catAx>
        <c:axId val="197468159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1827679"/>
        <c:crosses val="autoZero"/>
        <c:auto val="1"/>
        <c:lblAlgn val="ctr"/>
        <c:lblOffset val="100"/>
        <c:noMultiLvlLbl val="0"/>
      </c:catAx>
      <c:valAx>
        <c:axId val="175182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468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Sheet4!$B$2:$B$10</c:f>
              <c:numCache>
                <c:formatCode>General</c:formatCode>
                <c:ptCount val="9"/>
                <c:pt idx="0">
                  <c:v>59927.5</c:v>
                </c:pt>
                <c:pt idx="1">
                  <c:v>61697.1</c:v>
                </c:pt>
                <c:pt idx="2">
                  <c:v>53894.8</c:v>
                </c:pt>
                <c:pt idx="3">
                  <c:v>65655.199999999997</c:v>
                </c:pt>
                <c:pt idx="4">
                  <c:v>69347.3</c:v>
                </c:pt>
                <c:pt idx="5">
                  <c:v>71010.600000000006</c:v>
                </c:pt>
                <c:pt idx="6">
                  <c:v>80183.600000000006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19-4FEB-AFAE-9DE4BC68B292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趋势预测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Sheet4!$A$2:$A$10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Sheet4!$C$2:$C$10</c:f>
              <c:numCache>
                <c:formatCode>General</c:formatCode>
                <c:ptCount val="9"/>
                <c:pt idx="6">
                  <c:v>80183.600000000006</c:v>
                </c:pt>
                <c:pt idx="7">
                  <c:v>80321.512694146091</c:v>
                </c:pt>
                <c:pt idx="8">
                  <c:v>83695.966852688332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19-4FEB-AFAE-9DE4BC68B292}"/>
            </c:ext>
          </c:extLst>
        </c:ser>
        <c:ser>
          <c:idx val="2"/>
          <c:order val="2"/>
          <c:tx>
            <c:strRef>
              <c:f>Sheet4!$D$1</c:f>
              <c:strCache>
                <c:ptCount val="1"/>
                <c:pt idx="0">
                  <c:v>置信下限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Sheet4!$A$2:$A$10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Sheet4!$D$2:$D$10</c:f>
              <c:numCache>
                <c:formatCode>General</c:formatCode>
                <c:ptCount val="9"/>
                <c:pt idx="6" formatCode="0.00">
                  <c:v>80183.600000000006</c:v>
                </c:pt>
                <c:pt idx="7" formatCode="0.00">
                  <c:v>70384.355578980918</c:v>
                </c:pt>
                <c:pt idx="8" formatCode="0.00">
                  <c:v>73450.565101412183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19-4FEB-AFAE-9DE4BC68B292}"/>
            </c:ext>
          </c:extLst>
        </c:ser>
        <c:ser>
          <c:idx val="3"/>
          <c:order val="3"/>
          <c:tx>
            <c:strRef>
              <c:f>Sheet4!$E$1</c:f>
              <c:strCache>
                <c:ptCount val="1"/>
                <c:pt idx="0">
                  <c:v>置信上限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Sheet4!$A$2:$A$10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Sheet4!$E$2:$E$10</c:f>
              <c:numCache>
                <c:formatCode>General</c:formatCode>
                <c:ptCount val="9"/>
                <c:pt idx="6" formatCode="0.00">
                  <c:v>80183.600000000006</c:v>
                </c:pt>
                <c:pt idx="7" formatCode="0.00">
                  <c:v>90258.669809311265</c:v>
                </c:pt>
                <c:pt idx="8" formatCode="0.00">
                  <c:v>93941.368603964482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19-4FEB-AFAE-9DE4BC68B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683807"/>
        <c:axId val="1973690015"/>
      </c:lineChart>
      <c:catAx>
        <c:axId val="1973683807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3690015"/>
        <c:crosses val="autoZero"/>
        <c:auto val="1"/>
        <c:lblAlgn val="ctr"/>
        <c:lblOffset val="100"/>
        <c:noMultiLvlLbl val="0"/>
      </c:catAx>
      <c:valAx>
        <c:axId val="197369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368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Sheet5!$B$2:$B$10</c:f>
              <c:numCache>
                <c:formatCode>General</c:formatCode>
                <c:ptCount val="9"/>
                <c:pt idx="0">
                  <c:v>1266817.8</c:v>
                </c:pt>
                <c:pt idx="1">
                  <c:v>1261866.7999999998</c:v>
                </c:pt>
                <c:pt idx="2">
                  <c:v>1106693.5100000002</c:v>
                </c:pt>
                <c:pt idx="3">
                  <c:v>1322931.4000000001</c:v>
                </c:pt>
                <c:pt idx="4">
                  <c:v>1447545.0999999999</c:v>
                </c:pt>
                <c:pt idx="5">
                  <c:v>1442603.7</c:v>
                </c:pt>
                <c:pt idx="6">
                  <c:v>1750557.2999999998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4F-40F5-9107-7A9DE9FA8308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趋势预测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Sheet5!$A$2:$A$10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Sheet5!$C$2:$C$10</c:f>
              <c:numCache>
                <c:formatCode>General</c:formatCode>
                <c:ptCount val="9"/>
                <c:pt idx="6">
                  <c:v>1750557.2999999998</c:v>
                </c:pt>
                <c:pt idx="7">
                  <c:v>1725794.5062526444</c:v>
                </c:pt>
                <c:pt idx="8">
                  <c:v>1802551.1783710783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4F-40F5-9107-7A9DE9FA8308}"/>
            </c:ext>
          </c:extLst>
        </c:ser>
        <c:ser>
          <c:idx val="2"/>
          <c:order val="2"/>
          <c:tx>
            <c:strRef>
              <c:f>Sheet5!$D$1</c:f>
              <c:strCache>
                <c:ptCount val="1"/>
                <c:pt idx="0">
                  <c:v>置信下限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Sheet5!$A$2:$A$10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Sheet5!$D$2:$D$10</c:f>
              <c:numCache>
                <c:formatCode>General</c:formatCode>
                <c:ptCount val="9"/>
                <c:pt idx="6" formatCode="0.00">
                  <c:v>1750557.2999999998</c:v>
                </c:pt>
                <c:pt idx="7" formatCode="0.00">
                  <c:v>1460641.1314643277</c:v>
                </c:pt>
                <c:pt idx="8" formatCode="0.00">
                  <c:v>1505982.0181056932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4F-40F5-9107-7A9DE9FA8308}"/>
            </c:ext>
          </c:extLst>
        </c:ser>
        <c:ser>
          <c:idx val="3"/>
          <c:order val="3"/>
          <c:tx>
            <c:strRef>
              <c:f>Sheet5!$E$1</c:f>
              <c:strCache>
                <c:ptCount val="1"/>
                <c:pt idx="0">
                  <c:v>置信上限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Sheet5!$A$2:$A$10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Sheet5!$E$2:$E$10</c:f>
              <c:numCache>
                <c:formatCode>General</c:formatCode>
                <c:ptCount val="9"/>
                <c:pt idx="6" formatCode="0.00">
                  <c:v>1750557.2999999998</c:v>
                </c:pt>
                <c:pt idx="7" formatCode="0.00">
                  <c:v>1990947.881040961</c:v>
                </c:pt>
                <c:pt idx="8" formatCode="0.00">
                  <c:v>2099120.3386364635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4F-40F5-9107-7A9DE9FA8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6385951"/>
        <c:axId val="1758884319"/>
      </c:lineChart>
      <c:catAx>
        <c:axId val="197638595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8884319"/>
        <c:crosses val="autoZero"/>
        <c:auto val="1"/>
        <c:lblAlgn val="ctr"/>
        <c:lblOffset val="100"/>
        <c:noMultiLvlLbl val="0"/>
      </c:catAx>
      <c:valAx>
        <c:axId val="17588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638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Sheet6!$B$2:$B$10</c:f>
              <c:numCache>
                <c:formatCode>General</c:formatCode>
                <c:ptCount val="9"/>
                <c:pt idx="0">
                  <c:v>62198.6</c:v>
                </c:pt>
                <c:pt idx="1">
                  <c:v>59927.3</c:v>
                </c:pt>
                <c:pt idx="2">
                  <c:v>54437.9</c:v>
                </c:pt>
                <c:pt idx="3">
                  <c:v>64573.3</c:v>
                </c:pt>
                <c:pt idx="4">
                  <c:v>70571.5</c:v>
                </c:pt>
                <c:pt idx="5">
                  <c:v>71519.899999999994</c:v>
                </c:pt>
                <c:pt idx="6">
                  <c:v>85009.4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3F-427F-A78D-F5E2D1B8CF30}"/>
            </c:ext>
          </c:extLst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趋势预测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Sheet6!$A$2:$A$10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Sheet6!$C$2:$C$10</c:f>
              <c:numCache>
                <c:formatCode>General</c:formatCode>
                <c:ptCount val="9"/>
                <c:pt idx="6">
                  <c:v>85009.4</c:v>
                </c:pt>
                <c:pt idx="7">
                  <c:v>86573.673533052643</c:v>
                </c:pt>
                <c:pt idx="8">
                  <c:v>90418.597192640678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3F-427F-A78D-F5E2D1B8CF30}"/>
            </c:ext>
          </c:extLst>
        </c:ser>
        <c:ser>
          <c:idx val="2"/>
          <c:order val="2"/>
          <c:tx>
            <c:strRef>
              <c:f>Sheet6!$D$1</c:f>
              <c:strCache>
                <c:ptCount val="1"/>
                <c:pt idx="0">
                  <c:v>置信下限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Sheet6!$A$2:$A$10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Sheet6!$D$2:$D$10</c:f>
              <c:numCache>
                <c:formatCode>General</c:formatCode>
                <c:ptCount val="9"/>
                <c:pt idx="6" formatCode="0.00">
                  <c:v>85009.4</c:v>
                </c:pt>
                <c:pt idx="7" formatCode="0.00">
                  <c:v>74505.265952965492</c:v>
                </c:pt>
                <c:pt idx="8" formatCode="0.00">
                  <c:v>75325.843584953909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3F-427F-A78D-F5E2D1B8CF30}"/>
            </c:ext>
          </c:extLst>
        </c:ser>
        <c:ser>
          <c:idx val="3"/>
          <c:order val="3"/>
          <c:tx>
            <c:strRef>
              <c:f>Sheet6!$E$1</c:f>
              <c:strCache>
                <c:ptCount val="1"/>
                <c:pt idx="0">
                  <c:v>置信上限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Sheet6!$A$2:$A$10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Sheet6!$E$2:$E$10</c:f>
              <c:numCache>
                <c:formatCode>General</c:formatCode>
                <c:ptCount val="9"/>
                <c:pt idx="6" formatCode="0.00">
                  <c:v>85009.4</c:v>
                </c:pt>
                <c:pt idx="7" formatCode="0.00">
                  <c:v>98642.081113139793</c:v>
                </c:pt>
                <c:pt idx="8" formatCode="0.00">
                  <c:v>105511.35080032745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3F-427F-A78D-F5E2D1B8C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420863"/>
        <c:axId val="1980396463"/>
      </c:lineChart>
      <c:catAx>
        <c:axId val="198042086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0396463"/>
        <c:crosses val="autoZero"/>
        <c:auto val="1"/>
        <c:lblAlgn val="ctr"/>
        <c:lblOffset val="100"/>
        <c:noMultiLvlLbl val="0"/>
      </c:catAx>
      <c:valAx>
        <c:axId val="198039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042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481012</xdr:colOff>
      <xdr:row>6</xdr:row>
      <xdr:rowOff>104775</xdr:rowOff>
    </xdr:from>
    <xdr:to>
      <xdr:col>14</xdr:col>
      <xdr:colOff>442912</xdr:colOff>
      <xdr:row>22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075903E-59AE-43EA-A791-AF98B29AB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614362</xdr:colOff>
      <xdr:row>6</xdr:row>
      <xdr:rowOff>104775</xdr:rowOff>
    </xdr:from>
    <xdr:to>
      <xdr:col>14</xdr:col>
      <xdr:colOff>576262</xdr:colOff>
      <xdr:row>22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2381BFB-F8D0-49B7-B7C1-6BB7CBD10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481012</xdr:colOff>
      <xdr:row>6</xdr:row>
      <xdr:rowOff>104775</xdr:rowOff>
    </xdr:from>
    <xdr:to>
      <xdr:col>14</xdr:col>
      <xdr:colOff>442912</xdr:colOff>
      <xdr:row>22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5FFF9D1-E6E3-4B61-BBDC-C6D1F05FC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614362</xdr:colOff>
      <xdr:row>6</xdr:row>
      <xdr:rowOff>104775</xdr:rowOff>
    </xdr:from>
    <xdr:to>
      <xdr:col>14</xdr:col>
      <xdr:colOff>576262</xdr:colOff>
      <xdr:row>22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02D640D-B753-4E31-9A70-FFC7E2E5A4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481012</xdr:colOff>
      <xdr:row>6</xdr:row>
      <xdr:rowOff>104775</xdr:rowOff>
    </xdr:from>
    <xdr:to>
      <xdr:col>14</xdr:col>
      <xdr:colOff>442912</xdr:colOff>
      <xdr:row>22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355D63A-3B2B-41D4-8061-C91E4A48F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614362</xdr:colOff>
      <xdr:row>6</xdr:row>
      <xdr:rowOff>104775</xdr:rowOff>
    </xdr:from>
    <xdr:to>
      <xdr:col>14</xdr:col>
      <xdr:colOff>576262</xdr:colOff>
      <xdr:row>22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BA3B978-01BD-4649-A728-6D42BC73F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89E44-41B8-469B-B950-37CC434BA76C}" name="表1" displayName="表1" ref="A1:E10" totalsRowShown="0" dataDxfId="30">
  <autoFilter ref="A1:E10" xr:uid="{4312789B-E1C1-4322-9057-B1C1290DA758}"/>
  <tableColumns count="5">
    <tableColumn id="1" xr3:uid="{23262181-818B-4A29-B96E-F19039BDB975}" name="日程表" dataDxfId="35"/>
    <tableColumn id="2" xr3:uid="{08B13C67-8E24-4871-B20B-465AC2D080EC}" name="值" dataDxfId="34"/>
    <tableColumn id="3" xr3:uid="{EA3C8D65-0F15-445E-8677-00A465C4BBB3}" name="趋势预测" dataDxfId="33"/>
    <tableColumn id="4" xr3:uid="{55F1AE17-9B5B-4A89-8EC2-393927AD44AE}" name="置信下限" dataDxfId="32"/>
    <tableColumn id="5" xr3:uid="{843B0038-B07F-4C76-917C-AEBE78F065D9}" name="置信上限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7F3A46-9773-4A7E-AE4A-F91C2D88BF69}" name="表2" displayName="表2" ref="A1:E10" totalsRowShown="0" dataDxfId="24">
  <autoFilter ref="A1:E10" xr:uid="{5F430147-F6C0-425F-AA63-3A4266D4AA1A}"/>
  <tableColumns count="5">
    <tableColumn id="1" xr3:uid="{71F38561-12AA-4AC3-96A3-15D09E131A63}" name="日程表" dataDxfId="29"/>
    <tableColumn id="2" xr3:uid="{A3E7236A-0CC3-4203-9730-80A60CF3A032}" name="值" dataDxfId="28"/>
    <tableColumn id="3" xr3:uid="{317BF3AF-8DAF-42DD-A9D6-72BDE8E1DF65}" name="趋势预测" dataDxfId="27"/>
    <tableColumn id="4" xr3:uid="{DBD746AB-7423-48DB-955F-51A51A6F3650}" name="置信下限" dataDxfId="26"/>
    <tableColumn id="5" xr3:uid="{8C002E63-83B7-4248-A74B-AE14267161D4}" name="置信上限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51EF04-B247-4BB5-8FAF-04FE13EE9E47}" name="表3" displayName="表3" ref="A1:E10" totalsRowShown="0" dataDxfId="18">
  <autoFilter ref="A1:E10" xr:uid="{09FB2B2C-581A-42FE-BB2A-15ED5383DBB6}"/>
  <tableColumns count="5">
    <tableColumn id="1" xr3:uid="{9685A162-B616-4A5E-8180-93A3ABEF1859}" name="日程表" dataDxfId="23"/>
    <tableColumn id="2" xr3:uid="{DFDBAE98-100E-49ED-8FF7-52162A3A9483}" name="值" dataDxfId="22"/>
    <tableColumn id="3" xr3:uid="{DBBEB22D-99B7-4E4F-A66E-FA6F6B0ADEAE}" name="趋势预测" dataDxfId="21"/>
    <tableColumn id="4" xr3:uid="{1181AAFB-5A8B-44C3-A5F0-45C49FFB38F2}" name="置信下限" dataDxfId="20"/>
    <tableColumn id="5" xr3:uid="{602C5315-4A4A-4784-A08B-3F1D5A16DDD4}" name="置信上限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73928C-59EF-418D-8F59-953F5E274353}" name="表4" displayName="表4" ref="A1:E10" totalsRowShown="0" dataDxfId="12">
  <autoFilter ref="A1:E10" xr:uid="{69E5EC0F-22CA-4F45-B431-D71186C9B7FC}"/>
  <tableColumns count="5">
    <tableColumn id="1" xr3:uid="{787AD79F-3CF1-441D-8066-BF4F3121B8DC}" name="日程表" dataDxfId="17"/>
    <tableColumn id="2" xr3:uid="{1804EEEE-7AE7-4D05-AE73-E05D89A96798}" name="值" dataDxfId="16"/>
    <tableColumn id="3" xr3:uid="{EB8B72C3-CECA-4F2D-8FE0-6D830DA223FE}" name="趋势预测" dataDxfId="15"/>
    <tableColumn id="4" xr3:uid="{C282E4BD-A118-47F2-AEE2-2574179DE99E}" name="置信下限" dataDxfId="14"/>
    <tableColumn id="5" xr3:uid="{325409E7-AD34-4F45-959C-D0C8B2992D82}" name="置信上限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4D062A-2E5D-4A88-8F67-D61C5FEB722A}" name="表5" displayName="表5" ref="A1:E10" totalsRowShown="0" dataDxfId="6">
  <autoFilter ref="A1:E10" xr:uid="{7173541D-6FBA-479A-BF58-81991D60E136}"/>
  <tableColumns count="5">
    <tableColumn id="1" xr3:uid="{57542DE5-D435-493E-84B3-B748F06EC4D0}" name="日程表" dataDxfId="11"/>
    <tableColumn id="2" xr3:uid="{BAAF43D0-453F-41C3-B496-2136612570B5}" name="值" dataDxfId="10"/>
    <tableColumn id="3" xr3:uid="{BE240E79-385A-4E61-B760-078C0FCBD25B}" name="趋势预测" dataDxfId="9"/>
    <tableColumn id="4" xr3:uid="{28979EF5-1893-4C38-8B02-EF564B2B93D4}" name="置信下限" dataDxfId="8"/>
    <tableColumn id="5" xr3:uid="{6DC73733-5E02-43AA-8A4A-325688D64EDE}" name="置信上限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775217-21E7-4843-8BEE-D59320C512B2}" name="表6" displayName="表6" ref="A1:E10" totalsRowShown="0" dataDxfId="0">
  <autoFilter ref="A1:E10" xr:uid="{4F96B184-5132-4F2F-867E-DA23730A5A37}"/>
  <tableColumns count="5">
    <tableColumn id="1" xr3:uid="{E735D203-FC45-4451-A8CE-58006BCACCE9}" name="日程表" dataDxfId="5"/>
    <tableColumn id="2" xr3:uid="{5A8C80AE-EAA6-4879-B87A-0B96B352199C}" name="值" dataDxfId="4"/>
    <tableColumn id="3" xr3:uid="{6BEC4592-C128-43A6-98F7-1CF922F28F7D}" name="趋势预测" dataDxfId="3"/>
    <tableColumn id="4" xr3:uid="{0F961C12-880D-46EE-AC6D-8AD8AC472E12}" name="置信下限" dataDxfId="2"/>
    <tableColumn id="5" xr3:uid="{EE58E517-7DA7-45A1-897B-07E095FBAA46}" name="置信上限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61B6-826A-41E1-ACF0-C1FDF2C8D251}">
  <dimension ref="A1:X7"/>
  <sheetViews>
    <sheetView topLeftCell="I1" workbookViewId="0">
      <selection activeCell="Z1" sqref="Z1:AA7"/>
    </sheetView>
  </sheetViews>
  <sheetFormatPr defaultRowHeight="14.25" x14ac:dyDescent="0.2"/>
  <sheetData>
    <row r="1" spans="1:24" x14ac:dyDescent="0.2">
      <c r="A1">
        <v>48100.4</v>
      </c>
      <c r="B1">
        <v>45677.5</v>
      </c>
      <c r="C1">
        <v>44133.8</v>
      </c>
      <c r="D1">
        <v>43841</v>
      </c>
      <c r="E1">
        <v>43167.8</v>
      </c>
      <c r="F1">
        <v>43669.1</v>
      </c>
      <c r="G1">
        <v>45807.199999999997</v>
      </c>
      <c r="H1">
        <v>48939.9</v>
      </c>
      <c r="I1">
        <v>54345.1</v>
      </c>
      <c r="J1">
        <v>58690.7</v>
      </c>
      <c r="K1">
        <v>61024.800000000003</v>
      </c>
      <c r="L1">
        <v>62156</v>
      </c>
      <c r="M1">
        <v>58947.8</v>
      </c>
      <c r="N1">
        <v>57449.3</v>
      </c>
      <c r="O1">
        <v>57452.5</v>
      </c>
      <c r="P1">
        <v>57886.1</v>
      </c>
      <c r="Q1">
        <v>60010</v>
      </c>
      <c r="R1">
        <v>64010</v>
      </c>
      <c r="S1">
        <v>62101.8</v>
      </c>
      <c r="T1">
        <v>62513.7</v>
      </c>
      <c r="U1">
        <v>61894.9</v>
      </c>
      <c r="V1">
        <v>60981.7</v>
      </c>
      <c r="W1">
        <v>57104.4</v>
      </c>
      <c r="X1">
        <v>53727.8</v>
      </c>
    </row>
    <row r="2" spans="1:24" x14ac:dyDescent="0.2">
      <c r="A2">
        <v>48989</v>
      </c>
      <c r="B2">
        <v>47149.4</v>
      </c>
      <c r="C2">
        <v>46199.3</v>
      </c>
      <c r="D2">
        <v>45289.599999999999</v>
      </c>
      <c r="E2">
        <v>45089.3</v>
      </c>
      <c r="F2">
        <v>45255.3</v>
      </c>
      <c r="G2">
        <v>47680.1</v>
      </c>
      <c r="H2">
        <v>50889.7</v>
      </c>
      <c r="I2">
        <v>56344</v>
      </c>
      <c r="J2">
        <v>60138.400000000001</v>
      </c>
      <c r="K2">
        <v>62511.8</v>
      </c>
      <c r="L2">
        <v>63247.9</v>
      </c>
      <c r="M2">
        <v>60432.6</v>
      </c>
      <c r="N2">
        <v>58369.5</v>
      </c>
      <c r="O2">
        <v>43733.9</v>
      </c>
      <c r="P2">
        <v>58917.599999999999</v>
      </c>
      <c r="Q2">
        <v>61516.9</v>
      </c>
      <c r="R2">
        <v>65969.899999999994</v>
      </c>
      <c r="S2">
        <v>64300.9</v>
      </c>
      <c r="T2">
        <v>63839.4</v>
      </c>
      <c r="U2">
        <v>62745.599999999999</v>
      </c>
      <c r="V2">
        <v>60409.4</v>
      </c>
      <c r="W2">
        <v>54870.5</v>
      </c>
      <c r="X2">
        <v>51472.9</v>
      </c>
    </row>
    <row r="3" spans="1:24" x14ac:dyDescent="0.2">
      <c r="A3">
        <v>41443.699999999997</v>
      </c>
      <c r="B3">
        <v>39386.53</v>
      </c>
      <c r="C3">
        <v>38125.72</v>
      </c>
      <c r="D3">
        <v>37085.86</v>
      </c>
      <c r="E3">
        <v>36718.07</v>
      </c>
      <c r="F3">
        <v>36975.43</v>
      </c>
      <c r="G3">
        <v>39174.43</v>
      </c>
      <c r="H3">
        <v>43633.1</v>
      </c>
      <c r="I3">
        <v>49747.9</v>
      </c>
      <c r="J3">
        <v>55106.7</v>
      </c>
      <c r="K3">
        <v>58440.6</v>
      </c>
      <c r="L3">
        <v>59064.3</v>
      </c>
      <c r="M3">
        <v>55023.3</v>
      </c>
      <c r="N3">
        <v>52803.6</v>
      </c>
      <c r="O3">
        <v>52855.3</v>
      </c>
      <c r="P3">
        <v>53469</v>
      </c>
      <c r="Q3">
        <v>57041.5</v>
      </c>
      <c r="R3">
        <v>61642.400000000001</v>
      </c>
      <c r="S3">
        <v>60241.5</v>
      </c>
      <c r="T3">
        <v>59964.5</v>
      </c>
      <c r="U3">
        <v>58915.3</v>
      </c>
      <c r="V3">
        <v>56843.1</v>
      </c>
      <c r="W3">
        <v>50882.400000000001</v>
      </c>
      <c r="X3">
        <v>45996.800000000003</v>
      </c>
    </row>
    <row r="4" spans="1:24" x14ac:dyDescent="0.2">
      <c r="A4">
        <v>47436.7</v>
      </c>
      <c r="B4">
        <v>44796.5</v>
      </c>
      <c r="C4">
        <v>43533.7</v>
      </c>
      <c r="D4">
        <v>42770.1</v>
      </c>
      <c r="E4">
        <v>42462.5</v>
      </c>
      <c r="F4">
        <v>42925.4</v>
      </c>
      <c r="G4">
        <v>46446</v>
      </c>
      <c r="H4">
        <v>51412.800000000003</v>
      </c>
      <c r="I4">
        <v>57492.6</v>
      </c>
      <c r="J4">
        <v>63721.3</v>
      </c>
      <c r="K4">
        <v>66700.3</v>
      </c>
      <c r="L4">
        <v>67349.2</v>
      </c>
      <c r="M4">
        <v>61167.199999999997</v>
      </c>
      <c r="N4">
        <v>58675.9</v>
      </c>
      <c r="O4">
        <v>59197.7</v>
      </c>
      <c r="P4">
        <v>60550.1</v>
      </c>
      <c r="Q4">
        <v>63522.1</v>
      </c>
      <c r="R4">
        <v>68218.3</v>
      </c>
      <c r="S4">
        <v>67936.5</v>
      </c>
      <c r="T4">
        <v>68111.199999999997</v>
      </c>
      <c r="U4">
        <v>67178.100000000006</v>
      </c>
      <c r="V4">
        <v>65058</v>
      </c>
      <c r="W4">
        <v>58444.7</v>
      </c>
      <c r="X4">
        <v>52149.5</v>
      </c>
    </row>
    <row r="5" spans="1:24" x14ac:dyDescent="0.2">
      <c r="A5">
        <v>51758.8</v>
      </c>
      <c r="B5">
        <v>49475.199999999997</v>
      </c>
      <c r="C5">
        <v>47775.8</v>
      </c>
      <c r="D5">
        <v>47205.8</v>
      </c>
      <c r="E5">
        <v>46967.1</v>
      </c>
      <c r="F5">
        <v>47704.7</v>
      </c>
      <c r="G5">
        <v>52041.3</v>
      </c>
      <c r="H5">
        <v>57523.5</v>
      </c>
      <c r="I5">
        <v>65290.6</v>
      </c>
      <c r="J5">
        <v>73405.600000000006</v>
      </c>
      <c r="K5">
        <v>76745.7</v>
      </c>
      <c r="L5">
        <v>77833.600000000006</v>
      </c>
      <c r="M5">
        <v>71369.399999999994</v>
      </c>
      <c r="N5">
        <v>68421.7</v>
      </c>
      <c r="O5">
        <v>68331.7</v>
      </c>
      <c r="P5">
        <v>69711.100000000006</v>
      </c>
      <c r="Q5">
        <v>73619.8</v>
      </c>
      <c r="R5">
        <v>79251.8</v>
      </c>
      <c r="S5">
        <v>79266.2</v>
      </c>
      <c r="T5">
        <v>78236.800000000003</v>
      </c>
      <c r="U5">
        <v>76974.899999999994</v>
      </c>
      <c r="V5">
        <v>74691.100000000006</v>
      </c>
      <c r="W5">
        <v>68572.800000000003</v>
      </c>
      <c r="X5">
        <v>61355.4</v>
      </c>
    </row>
    <row r="6" spans="1:24" x14ac:dyDescent="0.2">
      <c r="A6">
        <v>52878.2</v>
      </c>
      <c r="B6">
        <v>50342.400000000001</v>
      </c>
      <c r="C6">
        <v>49383.7</v>
      </c>
      <c r="D6">
        <v>48787</v>
      </c>
      <c r="E6">
        <v>48268.1</v>
      </c>
      <c r="F6">
        <v>48929.9</v>
      </c>
      <c r="G6">
        <v>52767.6</v>
      </c>
      <c r="H6">
        <v>58936.9</v>
      </c>
      <c r="I6">
        <v>65661.8</v>
      </c>
      <c r="J6">
        <v>69822.899999999994</v>
      </c>
      <c r="K6">
        <v>72447.600000000006</v>
      </c>
      <c r="L6">
        <v>72646.899999999994</v>
      </c>
      <c r="M6">
        <v>65261.7</v>
      </c>
      <c r="N6">
        <v>62506.2</v>
      </c>
      <c r="O6">
        <v>63219.4</v>
      </c>
      <c r="P6">
        <v>64669.599999999999</v>
      </c>
      <c r="Q6">
        <v>68734.5</v>
      </c>
      <c r="R6">
        <v>75035.399999999994</v>
      </c>
      <c r="S6">
        <v>74304.399999999994</v>
      </c>
      <c r="T6">
        <v>72668.600000000006</v>
      </c>
      <c r="U6">
        <v>70422.100000000006</v>
      </c>
      <c r="V6">
        <v>68549.100000000006</v>
      </c>
      <c r="W6">
        <v>63282.6</v>
      </c>
      <c r="X6">
        <v>57973.2</v>
      </c>
    </row>
    <row r="7" spans="1:24" x14ac:dyDescent="0.2">
      <c r="A7">
        <v>62948.3</v>
      </c>
      <c r="B7">
        <v>60595.4</v>
      </c>
      <c r="C7">
        <v>59094.5</v>
      </c>
      <c r="D7">
        <v>58558.2</v>
      </c>
      <c r="E7">
        <v>58194.9</v>
      </c>
      <c r="F7">
        <v>58966.2</v>
      </c>
      <c r="G7">
        <v>63328.1</v>
      </c>
      <c r="H7">
        <v>69768.7</v>
      </c>
      <c r="I7">
        <v>77833.100000000006</v>
      </c>
      <c r="J7">
        <v>84048.5</v>
      </c>
      <c r="K7">
        <v>87086.9</v>
      </c>
      <c r="L7">
        <v>87490.8</v>
      </c>
      <c r="M7">
        <v>78764.600000000006</v>
      </c>
      <c r="N7">
        <v>75745.399999999994</v>
      </c>
      <c r="O7">
        <v>76242.899999999994</v>
      </c>
      <c r="P7">
        <v>77994.399999999994</v>
      </c>
      <c r="Q7">
        <v>81556.399999999994</v>
      </c>
      <c r="R7">
        <v>87345.5</v>
      </c>
      <c r="S7">
        <v>86778.9</v>
      </c>
      <c r="T7">
        <v>84716.9</v>
      </c>
      <c r="U7">
        <v>82307.600000000006</v>
      </c>
      <c r="V7">
        <v>79726.600000000006</v>
      </c>
      <c r="W7">
        <v>73482.100000000006</v>
      </c>
      <c r="X7">
        <v>67861.100000000006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903C-C829-40AE-ABAE-7FC4818022F4}">
  <dimension ref="A1:X7"/>
  <sheetViews>
    <sheetView topLeftCell="J1" workbookViewId="0">
      <selection activeCell="Z1" sqref="Z1:AA7"/>
    </sheetView>
  </sheetViews>
  <sheetFormatPr defaultRowHeight="14.25" x14ac:dyDescent="0.2"/>
  <sheetData>
    <row r="1" spans="1:24" x14ac:dyDescent="0.2">
      <c r="A1">
        <v>49447</v>
      </c>
      <c r="B1">
        <v>35898.199999999997</v>
      </c>
      <c r="C1">
        <v>23149.9</v>
      </c>
      <c r="D1">
        <v>46090.5</v>
      </c>
      <c r="E1">
        <v>45838.6</v>
      </c>
      <c r="F1">
        <v>45395.7</v>
      </c>
      <c r="G1">
        <v>46683.9</v>
      </c>
      <c r="H1">
        <v>48709</v>
      </c>
      <c r="I1">
        <v>54521.9</v>
      </c>
      <c r="J1">
        <v>56801.5</v>
      </c>
      <c r="K1">
        <v>57808.5</v>
      </c>
      <c r="L1">
        <v>58078.9</v>
      </c>
      <c r="M1">
        <v>54550.5</v>
      </c>
      <c r="N1">
        <v>53763.4</v>
      </c>
      <c r="O1">
        <v>54385.1</v>
      </c>
      <c r="P1">
        <v>54821.3</v>
      </c>
      <c r="Q1">
        <v>56484.5</v>
      </c>
      <c r="R1">
        <v>59927.5</v>
      </c>
      <c r="S1">
        <v>58522.3</v>
      </c>
      <c r="T1">
        <v>58635.9</v>
      </c>
      <c r="U1">
        <v>57628.6</v>
      </c>
      <c r="V1">
        <v>56406.3</v>
      </c>
      <c r="W1">
        <v>53006.9</v>
      </c>
      <c r="X1">
        <v>51956.800000000003</v>
      </c>
    </row>
    <row r="2" spans="1:24" x14ac:dyDescent="0.2">
      <c r="A2">
        <v>47158.9</v>
      </c>
      <c r="B2">
        <v>45243.1</v>
      </c>
      <c r="C2">
        <v>44095.1</v>
      </c>
      <c r="D2">
        <v>43418.3</v>
      </c>
      <c r="E2">
        <v>43251</v>
      </c>
      <c r="F2">
        <v>43095.9</v>
      </c>
      <c r="G2">
        <v>44381.9</v>
      </c>
      <c r="H2">
        <v>46027.5</v>
      </c>
      <c r="I2">
        <v>53239.3</v>
      </c>
      <c r="J2">
        <v>42354.7</v>
      </c>
      <c r="K2">
        <v>14754.4</v>
      </c>
      <c r="L2">
        <v>58723.8</v>
      </c>
      <c r="M2">
        <v>55351.8</v>
      </c>
      <c r="N2">
        <v>53636.2</v>
      </c>
      <c r="O2">
        <v>54227.9</v>
      </c>
      <c r="P2">
        <v>55304.800000000003</v>
      </c>
      <c r="Q2">
        <v>57928.6</v>
      </c>
      <c r="R2">
        <v>61697.1</v>
      </c>
      <c r="S2">
        <v>59452.3</v>
      </c>
      <c r="T2">
        <v>59109</v>
      </c>
      <c r="U2">
        <v>57847.5</v>
      </c>
      <c r="V2">
        <v>55926.8</v>
      </c>
      <c r="W2">
        <v>51593.9</v>
      </c>
      <c r="X2">
        <v>50605.599999999999</v>
      </c>
    </row>
    <row r="3" spans="1:24" x14ac:dyDescent="0.2">
      <c r="A3">
        <v>39248.959999999999</v>
      </c>
      <c r="B3">
        <v>37522.94</v>
      </c>
      <c r="C3">
        <v>36706.81</v>
      </c>
      <c r="D3">
        <v>36049.949999999997</v>
      </c>
      <c r="E3">
        <v>35797.17</v>
      </c>
      <c r="F3">
        <v>36066.5</v>
      </c>
      <c r="G3">
        <v>38601.360000000001</v>
      </c>
      <c r="H3">
        <v>42797.7</v>
      </c>
      <c r="I3">
        <v>48369.7</v>
      </c>
      <c r="J3">
        <v>51398.7</v>
      </c>
      <c r="K3">
        <v>53476.6</v>
      </c>
      <c r="L3">
        <v>53894.8</v>
      </c>
      <c r="M3">
        <v>48948.3</v>
      </c>
      <c r="N3">
        <v>46497.4</v>
      </c>
      <c r="O3">
        <v>46865.1</v>
      </c>
      <c r="P3">
        <v>23941.4</v>
      </c>
      <c r="Q3">
        <v>50615.6</v>
      </c>
      <c r="R3">
        <v>41570</v>
      </c>
      <c r="S3">
        <v>53548</v>
      </c>
      <c r="T3">
        <v>53275.3</v>
      </c>
      <c r="U3">
        <v>51650.8</v>
      </c>
      <c r="V3">
        <v>50012.7</v>
      </c>
      <c r="W3">
        <v>45162.9</v>
      </c>
      <c r="X3">
        <v>21186.400000000001</v>
      </c>
    </row>
    <row r="4" spans="1:24" x14ac:dyDescent="0.2">
      <c r="A4">
        <v>46937.7</v>
      </c>
      <c r="B4">
        <v>44533.9</v>
      </c>
      <c r="C4">
        <v>43749.7</v>
      </c>
      <c r="D4">
        <v>42820.7</v>
      </c>
      <c r="E4">
        <v>42295.8</v>
      </c>
      <c r="F4">
        <v>42915.9</v>
      </c>
      <c r="G4">
        <v>46145.599999999999</v>
      </c>
      <c r="H4">
        <v>50977.3</v>
      </c>
      <c r="I4">
        <v>56669.9</v>
      </c>
      <c r="J4">
        <v>61457.2</v>
      </c>
      <c r="K4">
        <v>63392.800000000003</v>
      </c>
      <c r="L4">
        <v>64158.1</v>
      </c>
      <c r="M4">
        <v>57451.8</v>
      </c>
      <c r="N4">
        <v>54747.3</v>
      </c>
      <c r="O4">
        <v>55898.7</v>
      </c>
      <c r="P4">
        <v>57003.6</v>
      </c>
      <c r="Q4">
        <v>60054.3</v>
      </c>
      <c r="R4">
        <v>65094.7</v>
      </c>
      <c r="S4">
        <v>64917.5</v>
      </c>
      <c r="T4">
        <v>65655.199999999997</v>
      </c>
      <c r="U4">
        <v>64599.5</v>
      </c>
      <c r="V4">
        <v>62814.400000000001</v>
      </c>
      <c r="W4">
        <v>58136</v>
      </c>
      <c r="X4">
        <v>39605.699999999997</v>
      </c>
    </row>
    <row r="5" spans="1:24" x14ac:dyDescent="0.2">
      <c r="A5">
        <v>50952.3</v>
      </c>
      <c r="B5">
        <v>48526.9</v>
      </c>
      <c r="C5">
        <v>47044.4</v>
      </c>
      <c r="D5">
        <v>46027.4</v>
      </c>
      <c r="E5">
        <v>45749.7</v>
      </c>
      <c r="F5">
        <v>46036.7</v>
      </c>
      <c r="G5">
        <v>48296.800000000003</v>
      </c>
      <c r="H5">
        <v>52892.7</v>
      </c>
      <c r="I5">
        <v>60681.2</v>
      </c>
      <c r="J5">
        <v>66409.5</v>
      </c>
      <c r="K5">
        <v>68664</v>
      </c>
      <c r="L5">
        <v>68212.3</v>
      </c>
      <c r="M5">
        <v>61248.800000000003</v>
      </c>
      <c r="N5">
        <v>59158.6</v>
      </c>
      <c r="O5">
        <v>59361.4</v>
      </c>
      <c r="P5">
        <v>60386.400000000001</v>
      </c>
      <c r="Q5">
        <v>63690.3</v>
      </c>
      <c r="R5">
        <v>69347.3</v>
      </c>
      <c r="S5">
        <v>68959.399999999994</v>
      </c>
      <c r="T5">
        <v>68217.100000000006</v>
      </c>
      <c r="U5">
        <v>67320.100000000006</v>
      </c>
      <c r="V5">
        <v>65906.2</v>
      </c>
      <c r="W5">
        <v>61383</v>
      </c>
      <c r="X5">
        <v>56140.5</v>
      </c>
    </row>
    <row r="6" spans="1:24" x14ac:dyDescent="0.2">
      <c r="A6">
        <v>47072.800000000003</v>
      </c>
      <c r="B6">
        <v>45908.2</v>
      </c>
      <c r="C6">
        <v>43872.6</v>
      </c>
      <c r="D6">
        <v>43961.8</v>
      </c>
      <c r="E6">
        <v>43770.7</v>
      </c>
      <c r="F6">
        <v>44234</v>
      </c>
      <c r="G6">
        <v>48717.7</v>
      </c>
      <c r="H6">
        <v>54361.1</v>
      </c>
      <c r="I6">
        <v>60602</v>
      </c>
      <c r="J6">
        <v>65653.2</v>
      </c>
      <c r="K6">
        <v>68302.3</v>
      </c>
      <c r="L6">
        <v>68399.8</v>
      </c>
      <c r="M6">
        <v>61469.1</v>
      </c>
      <c r="N6">
        <v>58242.2</v>
      </c>
      <c r="O6">
        <v>59099.4</v>
      </c>
      <c r="P6">
        <v>60564.7</v>
      </c>
      <c r="Q6">
        <v>63770</v>
      </c>
      <c r="R6">
        <v>69536.100000000006</v>
      </c>
      <c r="S6">
        <v>71010.600000000006</v>
      </c>
      <c r="T6">
        <v>70545.2</v>
      </c>
      <c r="U6">
        <v>68016.600000000006</v>
      </c>
      <c r="V6">
        <v>65595.3</v>
      </c>
      <c r="W6">
        <v>59599.5</v>
      </c>
      <c r="X6">
        <v>53997.8</v>
      </c>
    </row>
    <row r="7" spans="1:24" x14ac:dyDescent="0.2">
      <c r="A7">
        <v>48347.199999999997</v>
      </c>
      <c r="B7">
        <v>53059.9</v>
      </c>
      <c r="C7">
        <v>54846.3</v>
      </c>
      <c r="D7">
        <v>54303.199999999997</v>
      </c>
      <c r="E7">
        <v>54050.400000000001</v>
      </c>
      <c r="F7">
        <v>54613.599999999999</v>
      </c>
      <c r="G7">
        <v>58926.2</v>
      </c>
      <c r="H7">
        <v>65421.7</v>
      </c>
      <c r="I7">
        <v>71865.8</v>
      </c>
      <c r="J7">
        <v>76933.899999999994</v>
      </c>
      <c r="K7">
        <v>78612.2</v>
      </c>
      <c r="L7">
        <v>78413.8</v>
      </c>
      <c r="M7">
        <v>70240.5</v>
      </c>
      <c r="N7">
        <v>67347.8</v>
      </c>
      <c r="O7">
        <v>68681.5</v>
      </c>
      <c r="P7">
        <v>70259.899999999994</v>
      </c>
      <c r="Q7">
        <v>74133.399999999994</v>
      </c>
      <c r="R7">
        <v>80183.600000000006</v>
      </c>
      <c r="S7">
        <v>79682</v>
      </c>
      <c r="T7">
        <v>78535.7</v>
      </c>
      <c r="U7">
        <v>76088.399999999994</v>
      </c>
      <c r="V7">
        <v>74182.8</v>
      </c>
      <c r="W7">
        <v>69311.399999999994</v>
      </c>
      <c r="X7">
        <v>63787.1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65E0-E580-4B35-91B3-492F1BAF1DC8}">
  <dimension ref="A1:X7"/>
  <sheetViews>
    <sheetView topLeftCell="I1" workbookViewId="0">
      <selection activeCell="Z1" sqref="Z1:AA7"/>
    </sheetView>
  </sheetViews>
  <sheetFormatPr defaultRowHeight="14.25" x14ac:dyDescent="0.2"/>
  <sheetData>
    <row r="1" spans="1:24" x14ac:dyDescent="0.2">
      <c r="A1">
        <v>48562.2</v>
      </c>
      <c r="B1">
        <v>46586.6</v>
      </c>
      <c r="C1">
        <v>45452</v>
      </c>
      <c r="D1">
        <v>44497.3</v>
      </c>
      <c r="E1">
        <v>44107.4</v>
      </c>
      <c r="F1">
        <v>44305.8</v>
      </c>
      <c r="G1">
        <v>44719.4</v>
      </c>
      <c r="H1">
        <v>45714.7</v>
      </c>
      <c r="I1">
        <v>50909.7</v>
      </c>
      <c r="J1">
        <v>56361.599999999999</v>
      </c>
      <c r="K1">
        <v>58956</v>
      </c>
      <c r="L1">
        <v>59468.3</v>
      </c>
      <c r="M1">
        <v>56726.2</v>
      </c>
      <c r="N1">
        <v>55570.400000000001</v>
      </c>
      <c r="O1">
        <v>55979.5</v>
      </c>
      <c r="P1">
        <v>56269</v>
      </c>
      <c r="Q1">
        <v>58930.8</v>
      </c>
      <c r="R1">
        <v>62198.6</v>
      </c>
      <c r="S1">
        <v>60429.4</v>
      </c>
      <c r="T1">
        <v>59407.6</v>
      </c>
      <c r="U1">
        <v>57690.9</v>
      </c>
      <c r="V1">
        <v>55299.3</v>
      </c>
      <c r="W1">
        <v>50979</v>
      </c>
      <c r="X1">
        <v>47696.1</v>
      </c>
    </row>
    <row r="2" spans="1:24" x14ac:dyDescent="0.2">
      <c r="A2">
        <v>47722.2</v>
      </c>
      <c r="B2">
        <v>45834</v>
      </c>
      <c r="C2">
        <v>44470.6</v>
      </c>
      <c r="D2">
        <v>43511.3</v>
      </c>
      <c r="E2">
        <v>43093</v>
      </c>
      <c r="F2">
        <v>43361.3</v>
      </c>
      <c r="G2">
        <v>45907.9</v>
      </c>
      <c r="H2">
        <v>50064.3</v>
      </c>
      <c r="I2">
        <v>55847.199999999997</v>
      </c>
      <c r="J2">
        <v>58759.1</v>
      </c>
      <c r="K2">
        <v>59927.3</v>
      </c>
      <c r="L2">
        <v>59502.5</v>
      </c>
      <c r="M2">
        <v>54296.9</v>
      </c>
      <c r="N2">
        <v>51750.9</v>
      </c>
      <c r="O2">
        <v>51928.7</v>
      </c>
      <c r="P2">
        <v>52447.1</v>
      </c>
      <c r="Q2">
        <v>54673.3</v>
      </c>
      <c r="R2">
        <v>59154.6</v>
      </c>
      <c r="S2">
        <v>58515.3</v>
      </c>
      <c r="T2">
        <v>59511</v>
      </c>
      <c r="U2">
        <v>59091.9</v>
      </c>
      <c r="V2">
        <v>58019.6</v>
      </c>
      <c r="W2">
        <v>53529.9</v>
      </c>
      <c r="X2">
        <v>50946.9</v>
      </c>
    </row>
    <row r="3" spans="1:24" x14ac:dyDescent="0.2">
      <c r="A3">
        <v>39763.379999999997</v>
      </c>
      <c r="B3">
        <v>37318.769999999997</v>
      </c>
      <c r="C3">
        <v>36105.96</v>
      </c>
      <c r="D3">
        <v>35178.300000000003</v>
      </c>
      <c r="E3">
        <v>35146.86</v>
      </c>
      <c r="F3">
        <v>35216.46</v>
      </c>
      <c r="G3">
        <v>38214.980000000003</v>
      </c>
      <c r="H3">
        <v>42414.6</v>
      </c>
      <c r="I3">
        <v>47653.1</v>
      </c>
      <c r="J3">
        <v>51630.3</v>
      </c>
      <c r="K3">
        <v>53676.5</v>
      </c>
      <c r="L3">
        <v>53878.400000000001</v>
      </c>
      <c r="M3">
        <v>49999.5</v>
      </c>
      <c r="N3">
        <v>47445.8</v>
      </c>
      <c r="O3">
        <v>47246</v>
      </c>
      <c r="P3">
        <v>47652.1</v>
      </c>
      <c r="Q3">
        <v>50092.800000000003</v>
      </c>
      <c r="R3">
        <v>54437.9</v>
      </c>
      <c r="S3">
        <v>53014.2</v>
      </c>
      <c r="T3">
        <v>53424.3</v>
      </c>
      <c r="U3">
        <v>52708.9</v>
      </c>
      <c r="V3">
        <v>51664.800000000003</v>
      </c>
      <c r="W3">
        <v>47763.5</v>
      </c>
      <c r="X3">
        <v>45046.1</v>
      </c>
    </row>
    <row r="4" spans="1:24" x14ac:dyDescent="0.2">
      <c r="A4">
        <v>47466.1</v>
      </c>
      <c r="B4">
        <v>45187.3</v>
      </c>
      <c r="C4">
        <v>44183.3</v>
      </c>
      <c r="D4">
        <v>43421.7</v>
      </c>
      <c r="E4">
        <v>42933.2</v>
      </c>
      <c r="F4">
        <v>43197.1</v>
      </c>
      <c r="G4">
        <v>46373</v>
      </c>
      <c r="H4">
        <v>51001.4</v>
      </c>
      <c r="I4">
        <v>57190.400000000001</v>
      </c>
      <c r="J4">
        <v>61768.6</v>
      </c>
      <c r="K4">
        <v>63258.7</v>
      </c>
      <c r="L4">
        <v>63377.2</v>
      </c>
      <c r="M4">
        <v>57354.2</v>
      </c>
      <c r="N4">
        <v>54737.5</v>
      </c>
      <c r="O4">
        <v>55234.400000000001</v>
      </c>
      <c r="P4">
        <v>56511.1</v>
      </c>
      <c r="Q4">
        <v>59370.6</v>
      </c>
      <c r="R4">
        <v>64441.3</v>
      </c>
      <c r="S4">
        <v>63872.1</v>
      </c>
      <c r="T4">
        <v>64573.3</v>
      </c>
      <c r="U4">
        <v>63631.3</v>
      </c>
      <c r="V4">
        <v>62553.8</v>
      </c>
      <c r="W4">
        <v>58293</v>
      </c>
      <c r="X4">
        <v>53000.800000000003</v>
      </c>
    </row>
    <row r="5" spans="1:24" x14ac:dyDescent="0.2">
      <c r="A5">
        <v>51673.8</v>
      </c>
      <c r="B5">
        <v>49119.1</v>
      </c>
      <c r="C5">
        <v>47872.6</v>
      </c>
      <c r="D5">
        <v>46714.5</v>
      </c>
      <c r="E5">
        <v>46542.3</v>
      </c>
      <c r="F5">
        <v>47142.5</v>
      </c>
      <c r="G5">
        <v>51053.2</v>
      </c>
      <c r="H5">
        <v>56466.400000000001</v>
      </c>
      <c r="I5">
        <v>63062.400000000001</v>
      </c>
      <c r="J5">
        <v>68327</v>
      </c>
      <c r="K5">
        <v>70186</v>
      </c>
      <c r="L5">
        <v>70422.100000000006</v>
      </c>
      <c r="M5">
        <v>63497.2</v>
      </c>
      <c r="N5">
        <v>60043.6</v>
      </c>
      <c r="O5">
        <v>60361</v>
      </c>
      <c r="P5">
        <v>61746</v>
      </c>
      <c r="Q5">
        <v>64965.7</v>
      </c>
      <c r="R5">
        <v>69997.5</v>
      </c>
      <c r="S5">
        <v>70565.5</v>
      </c>
      <c r="T5">
        <v>70571.5</v>
      </c>
      <c r="U5">
        <v>69461.7</v>
      </c>
      <c r="V5">
        <v>68676.5</v>
      </c>
      <c r="W5">
        <v>63101.3</v>
      </c>
      <c r="X5">
        <v>55975.7</v>
      </c>
    </row>
    <row r="6" spans="1:24" x14ac:dyDescent="0.2">
      <c r="A6">
        <v>50573</v>
      </c>
      <c r="B6">
        <v>48969.4</v>
      </c>
      <c r="C6">
        <v>47694.5</v>
      </c>
      <c r="D6">
        <v>47073</v>
      </c>
      <c r="E6">
        <v>46632.6</v>
      </c>
      <c r="F6">
        <v>47311.3</v>
      </c>
      <c r="G6">
        <v>51479.1</v>
      </c>
      <c r="H6">
        <v>57934.1</v>
      </c>
      <c r="I6">
        <v>63777.2</v>
      </c>
      <c r="J6">
        <v>68435.399999999994</v>
      </c>
      <c r="K6">
        <v>70803.8</v>
      </c>
      <c r="L6">
        <v>70453.399999999994</v>
      </c>
      <c r="M6">
        <v>62837</v>
      </c>
      <c r="N6">
        <v>59696.1</v>
      </c>
      <c r="O6">
        <v>60129</v>
      </c>
      <c r="P6">
        <v>61897.5</v>
      </c>
      <c r="Q6">
        <v>65115.199999999997</v>
      </c>
      <c r="R6">
        <v>71387.600000000006</v>
      </c>
      <c r="S6">
        <v>71519.899999999994</v>
      </c>
      <c r="T6">
        <v>70103.3</v>
      </c>
      <c r="U6">
        <v>67212.399999999994</v>
      </c>
      <c r="V6">
        <v>65331.5</v>
      </c>
      <c r="W6">
        <v>60823.8</v>
      </c>
      <c r="X6">
        <v>55413.599999999999</v>
      </c>
    </row>
    <row r="7" spans="1:24" x14ac:dyDescent="0.2">
      <c r="A7">
        <v>62963.1</v>
      </c>
      <c r="B7">
        <v>60586</v>
      </c>
      <c r="C7">
        <v>58985.599999999999</v>
      </c>
      <c r="D7">
        <v>57997.599999999999</v>
      </c>
      <c r="E7">
        <v>57730.5</v>
      </c>
      <c r="F7">
        <v>58598</v>
      </c>
      <c r="G7">
        <v>63024.9</v>
      </c>
      <c r="H7">
        <v>69477.3</v>
      </c>
      <c r="I7">
        <v>77415.3</v>
      </c>
      <c r="J7">
        <v>82526.600000000006</v>
      </c>
      <c r="K7">
        <v>84886.9</v>
      </c>
      <c r="L7">
        <v>84771.3</v>
      </c>
      <c r="M7">
        <v>76461.7</v>
      </c>
      <c r="N7">
        <v>72864.7</v>
      </c>
      <c r="O7">
        <v>73435.899999999994</v>
      </c>
      <c r="P7">
        <v>75088.899999999994</v>
      </c>
      <c r="Q7">
        <v>78794</v>
      </c>
      <c r="R7">
        <v>85009.4</v>
      </c>
      <c r="S7">
        <v>84882.3</v>
      </c>
      <c r="T7">
        <v>83339.399999999994</v>
      </c>
      <c r="U7">
        <v>81148.2</v>
      </c>
      <c r="V7">
        <v>79065.3</v>
      </c>
      <c r="W7">
        <v>73558.5</v>
      </c>
      <c r="X7">
        <v>67945.899999999994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9025-F3A8-4B32-86D2-4B02FD00DAB9}">
  <dimension ref="A1:X3"/>
  <sheetViews>
    <sheetView tabSelected="1" workbookViewId="0">
      <selection activeCell="D10" sqref="D10"/>
    </sheetView>
  </sheetViews>
  <sheetFormatPr defaultRowHeight="14.25" x14ac:dyDescent="0.2"/>
  <sheetData>
    <row r="1" spans="1:24" x14ac:dyDescent="0.2">
      <c r="A1">
        <v>61823.394417325799</v>
      </c>
      <c r="B1">
        <v>59003.136832251403</v>
      </c>
      <c r="C1">
        <v>57398.898846521501</v>
      </c>
      <c r="D1">
        <v>56575.6692278271</v>
      </c>
      <c r="E1">
        <v>56108.931306143</v>
      </c>
      <c r="F1">
        <v>56730.993294993001</v>
      </c>
      <c r="G1">
        <v>60720.203163010599</v>
      </c>
      <c r="H1">
        <v>66552.993670278505</v>
      </c>
      <c r="I1">
        <v>74624.093072520103</v>
      </c>
      <c r="J1">
        <v>81305.613577446493</v>
      </c>
      <c r="K1">
        <v>84806.178583920904</v>
      </c>
      <c r="L1">
        <v>85650.743474663701</v>
      </c>
      <c r="M1">
        <v>78863.787845413797</v>
      </c>
      <c r="N1">
        <v>75892.688628238393</v>
      </c>
      <c r="O1">
        <v>73630.807140056204</v>
      </c>
      <c r="P1">
        <v>77441.564566023197</v>
      </c>
      <c r="Q1">
        <v>81491.177663469702</v>
      </c>
      <c r="R1">
        <v>87692.479725344601</v>
      </c>
      <c r="S1">
        <v>86548.6021561831</v>
      </c>
      <c r="T1">
        <v>85695.628329144602</v>
      </c>
      <c r="U1">
        <v>84015.134752503305</v>
      </c>
      <c r="V1">
        <v>81536.246764863507</v>
      </c>
      <c r="W1">
        <v>74609.888104382306</v>
      </c>
      <c r="X1">
        <v>68387.144857474603</v>
      </c>
    </row>
    <row r="2" spans="1:24" x14ac:dyDescent="0.2">
      <c r="A2">
        <v>57959.917830379301</v>
      </c>
      <c r="B2">
        <v>54707.508418510799</v>
      </c>
      <c r="C2">
        <v>51674.028989265702</v>
      </c>
      <c r="D2">
        <v>55055.909922396699</v>
      </c>
      <c r="E2">
        <v>54718.113420041598</v>
      </c>
      <c r="F2">
        <v>55000.701583861301</v>
      </c>
      <c r="G2">
        <v>58415.705759362798</v>
      </c>
      <c r="H2">
        <v>63512.374319586503</v>
      </c>
      <c r="I2">
        <v>71494.743651723504</v>
      </c>
      <c r="J2">
        <v>74146.240539527498</v>
      </c>
      <c r="K2">
        <v>71329.4091599846</v>
      </c>
      <c r="L2">
        <v>79230.0208516477</v>
      </c>
      <c r="M2">
        <v>72077.728212051195</v>
      </c>
      <c r="N2">
        <v>69283.786591747994</v>
      </c>
      <c r="O2">
        <v>70186.382621090204</v>
      </c>
      <c r="P2">
        <v>67366.961662374699</v>
      </c>
      <c r="Q2">
        <v>75156.141403393907</v>
      </c>
      <c r="R2">
        <v>78797.303443186407</v>
      </c>
      <c r="S2">
        <v>80335.460049079207</v>
      </c>
      <c r="T2">
        <v>79962.409795993604</v>
      </c>
      <c r="U2">
        <v>78056.942984332301</v>
      </c>
      <c r="V2">
        <v>75889.987084618304</v>
      </c>
      <c r="W2">
        <v>70140.977546471506</v>
      </c>
      <c r="X2">
        <v>59607.244159372698</v>
      </c>
    </row>
    <row r="3" spans="1:24" x14ac:dyDescent="0.2">
      <c r="A3">
        <v>62694.763146654899</v>
      </c>
      <c r="B3">
        <v>59976.595947547597</v>
      </c>
      <c r="C3">
        <v>58388.286558275198</v>
      </c>
      <c r="D3">
        <v>57243.1758477494</v>
      </c>
      <c r="E3">
        <v>56846.334411722302</v>
      </c>
      <c r="F3">
        <v>57375.962000405103</v>
      </c>
      <c r="G3">
        <v>61265.581090762302</v>
      </c>
      <c r="H3">
        <v>66987.9366749537</v>
      </c>
      <c r="I3">
        <v>74767.295020767895</v>
      </c>
      <c r="J3">
        <v>80510.643025063197</v>
      </c>
      <c r="K3">
        <v>83006.647393827894</v>
      </c>
      <c r="L3">
        <v>83038.641458439801</v>
      </c>
      <c r="M3">
        <v>75723.054791371906</v>
      </c>
      <c r="N3">
        <v>72296.508445627202</v>
      </c>
      <c r="O3">
        <v>72692.929285524006</v>
      </c>
      <c r="P3">
        <v>73982.098470941099</v>
      </c>
      <c r="Q3">
        <v>77662.289161405206</v>
      </c>
      <c r="R3">
        <v>83896.548341364003</v>
      </c>
      <c r="S3">
        <v>83208.460261884204</v>
      </c>
      <c r="T3">
        <v>82872.648402814099</v>
      </c>
      <c r="U3">
        <v>81077.907197439694</v>
      </c>
      <c r="V3">
        <v>79220.364159619203</v>
      </c>
      <c r="W3">
        <v>73367.643187254507</v>
      </c>
      <c r="X3">
        <v>67691.685718585606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D4EE-4025-49DD-919F-53014A678C2D}">
  <dimension ref="A1:E10"/>
  <sheetViews>
    <sheetView workbookViewId="0">
      <selection activeCell="C9" sqref="C9"/>
    </sheetView>
  </sheetViews>
  <sheetFormatPr defaultRowHeight="14.25" x14ac:dyDescent="0.2"/>
  <cols>
    <col min="1" max="2" width="9.125" bestFit="1" customWidth="1"/>
    <col min="3" max="3" width="10.25" customWidth="1"/>
    <col min="4" max="5" width="1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2013</v>
      </c>
      <c r="B2" s="1">
        <v>1313633.3</v>
      </c>
    </row>
    <row r="3" spans="1:5" x14ac:dyDescent="0.2">
      <c r="A3" s="1">
        <v>2014</v>
      </c>
      <c r="B3" s="1">
        <v>1325362.8999999999</v>
      </c>
    </row>
    <row r="4" spans="1:5" x14ac:dyDescent="0.2">
      <c r="A4" s="1">
        <v>2015</v>
      </c>
      <c r="B4" s="1">
        <v>1200581.04</v>
      </c>
    </row>
    <row r="5" spans="1:5" x14ac:dyDescent="0.2">
      <c r="A5" s="1">
        <v>2016</v>
      </c>
      <c r="B5" s="1">
        <v>1367256.4</v>
      </c>
    </row>
    <row r="6" spans="1:5" x14ac:dyDescent="0.2">
      <c r="A6" s="1">
        <v>2017</v>
      </c>
      <c r="B6" s="1">
        <v>1563530.3999999997</v>
      </c>
    </row>
    <row r="7" spans="1:5" x14ac:dyDescent="0.2">
      <c r="A7" s="1">
        <v>2018</v>
      </c>
      <c r="B7" s="1">
        <v>1497499.8</v>
      </c>
    </row>
    <row r="8" spans="1:5" x14ac:dyDescent="0.2">
      <c r="A8" s="1">
        <v>2019</v>
      </c>
      <c r="B8" s="1">
        <v>1780436</v>
      </c>
      <c r="C8" s="1">
        <v>1780436</v>
      </c>
      <c r="D8" s="2">
        <v>1780436</v>
      </c>
      <c r="E8" s="2">
        <v>1780436</v>
      </c>
    </row>
    <row r="9" spans="1:5" x14ac:dyDescent="0.2">
      <c r="A9" s="1">
        <v>2020</v>
      </c>
      <c r="C9" s="1">
        <f>_xlfn.FORECAST.ETS(A9,$B$2:$B$8,$A$2:$A$8,1,1)</f>
        <v>1757106.3439868041</v>
      </c>
      <c r="D9" s="2">
        <f>C9-_xlfn.FORECAST.ETS.CONFINT(A9,$B$2:$B$8,$A$2:$A$8,0.95,1,1)</f>
        <v>1517597.0800383966</v>
      </c>
      <c r="E9" s="2">
        <f>C9+_xlfn.FORECAST.ETS.CONFINT(A9,$B$2:$B$8,$A$2:$A$8,0.95,1,1)</f>
        <v>1996615.6079352116</v>
      </c>
    </row>
    <row r="10" spans="1:5" x14ac:dyDescent="0.2">
      <c r="A10" s="1">
        <v>2021</v>
      </c>
      <c r="C10" s="1">
        <f>_xlfn.FORECAST.ETS(A10,$B$2:$B$8,$A$2:$A$8,1,1)</f>
        <v>1832052.819676419</v>
      </c>
      <c r="D10" s="2">
        <f>C10-_xlfn.FORECAST.ETS.CONFINT(A10,$B$2:$B$8,$A$2:$A$8,0.95,1,1)</f>
        <v>1585114.1224348298</v>
      </c>
      <c r="E10" s="2">
        <f>C10+_xlfn.FORECAST.ETS.CONFINT(A10,$B$2:$B$8,$A$2:$A$8,0.95,1,1)</f>
        <v>2078991.5169180082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312C-F2C4-451C-AC6B-825055B70983}">
  <dimension ref="A1:E10"/>
  <sheetViews>
    <sheetView workbookViewId="0"/>
  </sheetViews>
  <sheetFormatPr defaultRowHeight="14.25" x14ac:dyDescent="0.2"/>
  <cols>
    <col min="3" max="5" width="10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2013</v>
      </c>
      <c r="B2" s="1">
        <v>64010</v>
      </c>
    </row>
    <row r="3" spans="1:5" x14ac:dyDescent="0.2">
      <c r="A3" s="1">
        <v>2014</v>
      </c>
      <c r="B3" s="1">
        <v>65969.899999999994</v>
      </c>
    </row>
    <row r="4" spans="1:5" x14ac:dyDescent="0.2">
      <c r="A4" s="1">
        <v>2015</v>
      </c>
      <c r="B4" s="1">
        <v>61642.400000000001</v>
      </c>
    </row>
    <row r="5" spans="1:5" x14ac:dyDescent="0.2">
      <c r="A5" s="1">
        <v>2016</v>
      </c>
      <c r="B5" s="1">
        <v>68218.3</v>
      </c>
    </row>
    <row r="6" spans="1:5" x14ac:dyDescent="0.2">
      <c r="A6" s="1">
        <v>2017</v>
      </c>
      <c r="B6" s="1">
        <v>79266.2</v>
      </c>
    </row>
    <row r="7" spans="1:5" x14ac:dyDescent="0.2">
      <c r="A7" s="1">
        <v>2018</v>
      </c>
      <c r="B7" s="1">
        <v>75035.399999999994</v>
      </c>
    </row>
    <row r="8" spans="1:5" x14ac:dyDescent="0.2">
      <c r="A8" s="1">
        <v>2019</v>
      </c>
      <c r="B8" s="1">
        <v>87490.8</v>
      </c>
      <c r="C8" s="1">
        <v>87490.8</v>
      </c>
      <c r="D8" s="2">
        <v>87490.8</v>
      </c>
      <c r="E8" s="2">
        <v>87490.8</v>
      </c>
    </row>
    <row r="9" spans="1:5" x14ac:dyDescent="0.2">
      <c r="A9" s="1">
        <v>2020</v>
      </c>
      <c r="C9" s="1">
        <f>_xlfn.FORECAST.ETS(A9,$B$2:$B$8,$A$2:$A$8,1,1)</f>
        <v>87570.339674448114</v>
      </c>
      <c r="D9" s="2">
        <f>C9-_xlfn.FORECAST.ETS.CONFINT(A9,$B$2:$B$8,$A$2:$A$8,0.95,1,1)</f>
        <v>77695.830495513714</v>
      </c>
      <c r="E9" s="2">
        <f>C9+_xlfn.FORECAST.ETS.CONFINT(A9,$B$2:$B$8,$A$2:$A$8,0.95,1,1)</f>
        <v>97444.848853382515</v>
      </c>
    </row>
    <row r="10" spans="1:5" x14ac:dyDescent="0.2">
      <c r="A10" s="1">
        <v>2021</v>
      </c>
      <c r="C10" s="1">
        <f>_xlfn.FORECAST.ETS(A10,$B$2:$B$8,$A$2:$A$8,1,1)</f>
        <v>91351.415902837951</v>
      </c>
      <c r="D10" s="2">
        <f>C10-_xlfn.FORECAST.ETS.CONFINT(A10,$B$2:$B$8,$A$2:$A$8,0.95,1,1)</f>
        <v>81170.605389089178</v>
      </c>
      <c r="E10" s="2">
        <f>C10+_xlfn.FORECAST.ETS.CONFINT(A10,$B$2:$B$8,$A$2:$A$8,0.95,1,1)</f>
        <v>101532.22641658672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E6EC-8DA4-42AD-965A-F51BC5838B59}">
  <dimension ref="A1:E10"/>
  <sheetViews>
    <sheetView workbookViewId="0"/>
  </sheetViews>
  <sheetFormatPr defaultRowHeight="14.25" x14ac:dyDescent="0.2"/>
  <cols>
    <col min="1" max="2" width="9.125" bestFit="1" customWidth="1"/>
    <col min="3" max="3" width="10.25" customWidth="1"/>
    <col min="4" max="5" width="1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2013</v>
      </c>
      <c r="B2" s="1">
        <v>1238512.7000000002</v>
      </c>
    </row>
    <row r="3" spans="1:5" x14ac:dyDescent="0.2">
      <c r="A3" s="1">
        <v>2014</v>
      </c>
      <c r="B3" s="1">
        <v>1198425.4000000001</v>
      </c>
    </row>
    <row r="4" spans="1:5" x14ac:dyDescent="0.2">
      <c r="A4" s="1">
        <v>2015</v>
      </c>
      <c r="B4" s="1">
        <v>1043205.0900000001</v>
      </c>
    </row>
    <row r="5" spans="1:5" x14ac:dyDescent="0.2">
      <c r="A5" s="1">
        <v>2016</v>
      </c>
      <c r="B5" s="1">
        <v>1312033.2999999998</v>
      </c>
    </row>
    <row r="6" spans="1:5" x14ac:dyDescent="0.2">
      <c r="A6" s="1">
        <v>2017</v>
      </c>
      <c r="B6" s="1">
        <v>1410613.0000000005</v>
      </c>
    </row>
    <row r="7" spans="1:5" x14ac:dyDescent="0.2">
      <c r="A7" s="1">
        <v>2018</v>
      </c>
      <c r="B7" s="1">
        <v>1396302.7000000002</v>
      </c>
    </row>
    <row r="8" spans="1:5" x14ac:dyDescent="0.2">
      <c r="A8" s="1">
        <v>2019</v>
      </c>
      <c r="B8" s="1">
        <v>1621828.3</v>
      </c>
      <c r="C8" s="1">
        <v>1621828.3</v>
      </c>
      <c r="D8" s="2">
        <v>1621828.3</v>
      </c>
      <c r="E8" s="2">
        <v>1621828.3</v>
      </c>
    </row>
    <row r="9" spans="1:5" x14ac:dyDescent="0.2">
      <c r="A9" s="1">
        <v>2020</v>
      </c>
      <c r="C9" s="1">
        <f>_xlfn.FORECAST.ETS(A9,$B$2:$B$8,$A$2:$A$8,1,1)</f>
        <v>1624106.1345173207</v>
      </c>
      <c r="D9" s="2">
        <f>C9-_xlfn.FORECAST.ETS.CONFINT(A9,$B$2:$B$8,$A$2:$A$8,0.95,1,1)</f>
        <v>1371256.9672620909</v>
      </c>
      <c r="E9" s="2">
        <f>C9+_xlfn.FORECAST.ETS.CONFINT(A9,$B$2:$B$8,$A$2:$A$8,0.95,1,1)</f>
        <v>1876955.3017725504</v>
      </c>
    </row>
    <row r="10" spans="1:5" x14ac:dyDescent="0.2">
      <c r="A10" s="1">
        <v>2021</v>
      </c>
      <c r="C10" s="1">
        <f>_xlfn.FORECAST.ETS(A10,$B$2:$B$8,$A$2:$A$8,1,1)</f>
        <v>1692249.2532175123</v>
      </c>
      <c r="D10" s="2">
        <f>C10-_xlfn.FORECAST.ETS.CONFINT(A10,$B$2:$B$8,$A$2:$A$8,0.95,1,1)</f>
        <v>1409442.1221879676</v>
      </c>
      <c r="E10" s="2">
        <f>C10+_xlfn.FORECAST.ETS.CONFINT(A10,$B$2:$B$8,$A$2:$A$8,0.95,1,1)</f>
        <v>1975056.3842470569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C625-66DC-40FC-A670-767A5838C324}">
  <dimension ref="A1:E10"/>
  <sheetViews>
    <sheetView workbookViewId="0"/>
  </sheetViews>
  <sheetFormatPr defaultRowHeight="14.25" x14ac:dyDescent="0.2"/>
  <cols>
    <col min="3" max="5" width="10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2013</v>
      </c>
      <c r="B2" s="1">
        <v>59927.5</v>
      </c>
    </row>
    <row r="3" spans="1:5" x14ac:dyDescent="0.2">
      <c r="A3" s="1">
        <v>2014</v>
      </c>
      <c r="B3" s="1">
        <v>61697.1</v>
      </c>
    </row>
    <row r="4" spans="1:5" x14ac:dyDescent="0.2">
      <c r="A4" s="1">
        <v>2015</v>
      </c>
      <c r="B4" s="1">
        <v>53894.8</v>
      </c>
    </row>
    <row r="5" spans="1:5" x14ac:dyDescent="0.2">
      <c r="A5" s="1">
        <v>2016</v>
      </c>
      <c r="B5" s="1">
        <v>65655.199999999997</v>
      </c>
    </row>
    <row r="6" spans="1:5" x14ac:dyDescent="0.2">
      <c r="A6" s="1">
        <v>2017</v>
      </c>
      <c r="B6" s="1">
        <v>69347.3</v>
      </c>
    </row>
    <row r="7" spans="1:5" x14ac:dyDescent="0.2">
      <c r="A7" s="1">
        <v>2018</v>
      </c>
      <c r="B7" s="1">
        <v>71010.600000000006</v>
      </c>
    </row>
    <row r="8" spans="1:5" x14ac:dyDescent="0.2">
      <c r="A8" s="1">
        <v>2019</v>
      </c>
      <c r="B8" s="1">
        <v>80183.600000000006</v>
      </c>
      <c r="C8" s="1">
        <v>80183.600000000006</v>
      </c>
      <c r="D8" s="2">
        <v>80183.600000000006</v>
      </c>
      <c r="E8" s="2">
        <v>80183.600000000006</v>
      </c>
    </row>
    <row r="9" spans="1:5" x14ac:dyDescent="0.2">
      <c r="A9" s="1">
        <v>2020</v>
      </c>
      <c r="C9" s="1">
        <f>_xlfn.FORECAST.ETS(A9,$B$2:$B$8,$A$2:$A$8,1,1)</f>
        <v>80321.512694146091</v>
      </c>
      <c r="D9" s="2">
        <f>C9-_xlfn.FORECAST.ETS.CONFINT(A9,$B$2:$B$8,$A$2:$A$8,0.95,1,1)</f>
        <v>70384.355578980918</v>
      </c>
      <c r="E9" s="2">
        <f>C9+_xlfn.FORECAST.ETS.CONFINT(A9,$B$2:$B$8,$A$2:$A$8,0.95,1,1)</f>
        <v>90258.669809311265</v>
      </c>
    </row>
    <row r="10" spans="1:5" x14ac:dyDescent="0.2">
      <c r="A10" s="1">
        <v>2021</v>
      </c>
      <c r="C10" s="1">
        <f>_xlfn.FORECAST.ETS(A10,$B$2:$B$8,$A$2:$A$8,1,1)</f>
        <v>83695.966852688332</v>
      </c>
      <c r="D10" s="2">
        <f>C10-_xlfn.FORECAST.ETS.CONFINT(A10,$B$2:$B$8,$A$2:$A$8,0.95,1,1)</f>
        <v>73450.565101412183</v>
      </c>
      <c r="E10" s="2">
        <f>C10+_xlfn.FORECAST.ETS.CONFINT(A10,$B$2:$B$8,$A$2:$A$8,0.95,1,1)</f>
        <v>93941.368603964482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0CB6-E1DB-4651-8DBC-300059AF6D4C}">
  <dimension ref="A1:E10"/>
  <sheetViews>
    <sheetView workbookViewId="0"/>
  </sheetViews>
  <sheetFormatPr defaultRowHeight="14.25" x14ac:dyDescent="0.2"/>
  <cols>
    <col min="1" max="2" width="9.125" bestFit="1" customWidth="1"/>
    <col min="3" max="3" width="10.25" customWidth="1"/>
    <col min="4" max="5" width="1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2013</v>
      </c>
      <c r="B2" s="1">
        <v>1266817.8</v>
      </c>
    </row>
    <row r="3" spans="1:5" x14ac:dyDescent="0.2">
      <c r="A3" s="1">
        <v>2014</v>
      </c>
      <c r="B3" s="1">
        <v>1261866.7999999998</v>
      </c>
    </row>
    <row r="4" spans="1:5" x14ac:dyDescent="0.2">
      <c r="A4" s="1">
        <v>2015</v>
      </c>
      <c r="B4" s="1">
        <v>1106693.5100000002</v>
      </c>
    </row>
    <row r="5" spans="1:5" x14ac:dyDescent="0.2">
      <c r="A5" s="1">
        <v>2016</v>
      </c>
      <c r="B5" s="1">
        <v>1322931.4000000001</v>
      </c>
    </row>
    <row r="6" spans="1:5" x14ac:dyDescent="0.2">
      <c r="A6" s="1">
        <v>2017</v>
      </c>
      <c r="B6" s="1">
        <v>1447545.0999999999</v>
      </c>
    </row>
    <row r="7" spans="1:5" x14ac:dyDescent="0.2">
      <c r="A7" s="1">
        <v>2018</v>
      </c>
      <c r="B7" s="1">
        <v>1442603.7</v>
      </c>
    </row>
    <row r="8" spans="1:5" x14ac:dyDescent="0.2">
      <c r="A8" s="1">
        <v>2019</v>
      </c>
      <c r="B8" s="1">
        <v>1750557.2999999998</v>
      </c>
      <c r="C8" s="1">
        <v>1750557.2999999998</v>
      </c>
      <c r="D8" s="2">
        <v>1750557.2999999998</v>
      </c>
      <c r="E8" s="2">
        <v>1750557.2999999998</v>
      </c>
    </row>
    <row r="9" spans="1:5" x14ac:dyDescent="0.2">
      <c r="A9" s="1">
        <v>2020</v>
      </c>
      <c r="C9" s="1">
        <f>_xlfn.FORECAST.ETS(A9,$B$2:$B$8,$A$2:$A$8,1,1)</f>
        <v>1725794.5062526444</v>
      </c>
      <c r="D9" s="2">
        <f>C9-_xlfn.FORECAST.ETS.CONFINT(A9,$B$2:$B$8,$A$2:$A$8,0.95,1,1)</f>
        <v>1460641.1314643277</v>
      </c>
      <c r="E9" s="2">
        <f>C9+_xlfn.FORECAST.ETS.CONFINT(A9,$B$2:$B$8,$A$2:$A$8,0.95,1,1)</f>
        <v>1990947.881040961</v>
      </c>
    </row>
    <row r="10" spans="1:5" x14ac:dyDescent="0.2">
      <c r="A10" s="1">
        <v>2021</v>
      </c>
      <c r="C10" s="1">
        <f>_xlfn.FORECAST.ETS(A10,$B$2:$B$8,$A$2:$A$8,1,1)</f>
        <v>1802551.1783710783</v>
      </c>
      <c r="D10" s="2">
        <f>C10-_xlfn.FORECAST.ETS.CONFINT(A10,$B$2:$B$8,$A$2:$A$8,0.95,1,1)</f>
        <v>1505982.0181056932</v>
      </c>
      <c r="E10" s="2">
        <f>C10+_xlfn.FORECAST.ETS.CONFINT(A10,$B$2:$B$8,$A$2:$A$8,0.95,1,1)</f>
        <v>2099120.3386364635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8336-DB3A-40C2-A6D7-7ED992B5D0C3}">
  <dimension ref="A1:E10"/>
  <sheetViews>
    <sheetView workbookViewId="0"/>
  </sheetViews>
  <sheetFormatPr defaultRowHeight="14.25" x14ac:dyDescent="0.2"/>
  <cols>
    <col min="3" max="5" width="10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2013</v>
      </c>
      <c r="B2" s="1">
        <v>62198.6</v>
      </c>
    </row>
    <row r="3" spans="1:5" x14ac:dyDescent="0.2">
      <c r="A3" s="1">
        <v>2014</v>
      </c>
      <c r="B3" s="1">
        <v>59927.3</v>
      </c>
    </row>
    <row r="4" spans="1:5" x14ac:dyDescent="0.2">
      <c r="A4" s="1">
        <v>2015</v>
      </c>
      <c r="B4" s="1">
        <v>54437.9</v>
      </c>
    </row>
    <row r="5" spans="1:5" x14ac:dyDescent="0.2">
      <c r="A5" s="1">
        <v>2016</v>
      </c>
      <c r="B5" s="1">
        <v>64573.3</v>
      </c>
    </row>
    <row r="6" spans="1:5" x14ac:dyDescent="0.2">
      <c r="A6" s="1">
        <v>2017</v>
      </c>
      <c r="B6" s="1">
        <v>70571.5</v>
      </c>
    </row>
    <row r="7" spans="1:5" x14ac:dyDescent="0.2">
      <c r="A7" s="1">
        <v>2018</v>
      </c>
      <c r="B7" s="1">
        <v>71519.899999999994</v>
      </c>
    </row>
    <row r="8" spans="1:5" x14ac:dyDescent="0.2">
      <c r="A8" s="1">
        <v>2019</v>
      </c>
      <c r="B8" s="1">
        <v>85009.4</v>
      </c>
      <c r="C8" s="1">
        <v>85009.4</v>
      </c>
      <c r="D8" s="2">
        <v>85009.4</v>
      </c>
      <c r="E8" s="2">
        <v>85009.4</v>
      </c>
    </row>
    <row r="9" spans="1:5" x14ac:dyDescent="0.2">
      <c r="A9" s="1">
        <v>2020</v>
      </c>
      <c r="C9" s="1">
        <f>_xlfn.FORECAST.ETS(A9,$B$2:$B$8,$A$2:$A$8,1,1)</f>
        <v>86573.673533052643</v>
      </c>
      <c r="D9" s="2">
        <f>C9-_xlfn.FORECAST.ETS.CONFINT(A9,$B$2:$B$8,$A$2:$A$8,0.95,1,1)</f>
        <v>74505.265952965492</v>
      </c>
      <c r="E9" s="2">
        <f>C9+_xlfn.FORECAST.ETS.CONFINT(A9,$B$2:$B$8,$A$2:$A$8,0.95,1,1)</f>
        <v>98642.081113139793</v>
      </c>
    </row>
    <row r="10" spans="1:5" x14ac:dyDescent="0.2">
      <c r="A10" s="1">
        <v>2021</v>
      </c>
      <c r="C10" s="1">
        <f>_xlfn.FORECAST.ETS(A10,$B$2:$B$8,$A$2:$A$8,1,1)</f>
        <v>90418.597192640678</v>
      </c>
      <c r="D10" s="2">
        <f>C10-_xlfn.FORECAST.ETS.CONFINT(A10,$B$2:$B$8,$A$2:$A$8,0.95,1,1)</f>
        <v>75325.843584953909</v>
      </c>
      <c r="E10" s="2">
        <f>C10+_xlfn.FORECAST.ETS.CONFINT(A10,$B$2:$B$8,$A$2:$A$8,0.95,1,1)</f>
        <v>105511.35080032745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175B-CBC8-44E1-8FF9-C6C547A0ADA2}">
  <dimension ref="A1:X20"/>
  <sheetViews>
    <sheetView workbookViewId="0">
      <selection activeCell="O14" activeCellId="1" sqref="M14:M20 O14:O20"/>
    </sheetView>
  </sheetViews>
  <sheetFormatPr defaultRowHeight="14.25" x14ac:dyDescent="0.2"/>
  <sheetData>
    <row r="1" spans="1:24" x14ac:dyDescent="0.2">
      <c r="A1">
        <v>62582.786290402903</v>
      </c>
      <c r="B1">
        <v>59615.7052264632</v>
      </c>
      <c r="C1">
        <v>57962.942752320501</v>
      </c>
      <c r="D1">
        <v>57064.446643872201</v>
      </c>
      <c r="E1">
        <v>56567.791682966003</v>
      </c>
      <c r="F1">
        <v>57167.905930089197</v>
      </c>
      <c r="G1">
        <v>61142.196424500202</v>
      </c>
      <c r="H1">
        <v>66950.867968674895</v>
      </c>
      <c r="I1">
        <v>75137.442084452006</v>
      </c>
      <c r="J1">
        <v>82028.756031990604</v>
      </c>
      <c r="K1">
        <v>85686.1678750875</v>
      </c>
      <c r="L1">
        <v>86639.452379866605</v>
      </c>
      <c r="M1">
        <v>80158.922207206895</v>
      </c>
      <c r="N1">
        <v>77149.522468802199</v>
      </c>
      <c r="O1">
        <v>74256.422104938596</v>
      </c>
      <c r="P1">
        <v>78576.551510900797</v>
      </c>
      <c r="Q1">
        <v>82788.667657276994</v>
      </c>
      <c r="R1">
        <v>89180.288346974005</v>
      </c>
      <c r="S1">
        <v>87893.372568515901</v>
      </c>
      <c r="T1">
        <v>87286.768295196307</v>
      </c>
      <c r="U1">
        <v>85735.686486952705</v>
      </c>
      <c r="V1">
        <v>83238.189179758207</v>
      </c>
      <c r="W1">
        <v>76051.572580403707</v>
      </c>
      <c r="X1">
        <v>69573.575302387806</v>
      </c>
    </row>
    <row r="2" spans="1:24" x14ac:dyDescent="0.2">
      <c r="A2">
        <v>62948.3</v>
      </c>
      <c r="B2">
        <v>60595.4</v>
      </c>
      <c r="C2">
        <v>59094.5</v>
      </c>
      <c r="D2">
        <v>58558.2</v>
      </c>
      <c r="E2">
        <v>58194.9</v>
      </c>
      <c r="F2">
        <v>58966.2</v>
      </c>
      <c r="G2">
        <v>63328.1</v>
      </c>
      <c r="H2">
        <v>69768.7</v>
      </c>
      <c r="I2">
        <v>77833.100000000006</v>
      </c>
      <c r="J2">
        <v>84048.5</v>
      </c>
      <c r="K2">
        <v>87086.9</v>
      </c>
      <c r="L2">
        <v>87490.8</v>
      </c>
      <c r="M2">
        <v>78764.600000000006</v>
      </c>
      <c r="N2">
        <v>75745.399999999994</v>
      </c>
      <c r="O2">
        <v>76242.899999999994</v>
      </c>
      <c r="P2">
        <v>77994.399999999994</v>
      </c>
      <c r="Q2">
        <v>81556.399999999994</v>
      </c>
      <c r="R2">
        <v>87345.5</v>
      </c>
      <c r="S2">
        <v>86778.9</v>
      </c>
      <c r="T2">
        <v>84716.9</v>
      </c>
      <c r="U2">
        <v>82307.600000000006</v>
      </c>
      <c r="V2">
        <v>79726.600000000006</v>
      </c>
      <c r="W2">
        <v>73482.100000000006</v>
      </c>
      <c r="X2">
        <v>67861.100000000006</v>
      </c>
    </row>
    <row r="3" spans="1:24" x14ac:dyDescent="0.2">
      <c r="A3">
        <v>59921.828396988603</v>
      </c>
      <c r="B3">
        <v>54974.690568044898</v>
      </c>
      <c r="C3">
        <v>50917.289516383797</v>
      </c>
      <c r="D3">
        <v>55131.613822143197</v>
      </c>
      <c r="E3">
        <v>54776.187698094604</v>
      </c>
      <c r="F3">
        <v>54998.474125382701</v>
      </c>
      <c r="G3">
        <v>58216.820891586598</v>
      </c>
      <c r="H3">
        <v>63031.3783442028</v>
      </c>
      <c r="I3">
        <v>71293.874512210503</v>
      </c>
      <c r="J3">
        <v>73425.731363553394</v>
      </c>
      <c r="K3">
        <v>69653.948515762706</v>
      </c>
      <c r="L3">
        <v>79270.883057426807</v>
      </c>
      <c r="M3">
        <v>72347.192061884605</v>
      </c>
      <c r="N3">
        <v>69578.5179799748</v>
      </c>
      <c r="O3">
        <v>70387.769201970907</v>
      </c>
      <c r="P3">
        <v>66640.682800467301</v>
      </c>
      <c r="Q3">
        <v>75237.015852409095</v>
      </c>
      <c r="R3">
        <v>78358.666433046805</v>
      </c>
      <c r="S3">
        <v>80329.761288173002</v>
      </c>
      <c r="T3">
        <v>80122.268634707201</v>
      </c>
      <c r="U3">
        <v>78335.279766222593</v>
      </c>
      <c r="V3">
        <v>76115.808267087603</v>
      </c>
      <c r="W3">
        <v>70188.163093339797</v>
      </c>
      <c r="X3">
        <v>58574.153808935102</v>
      </c>
    </row>
    <row r="4" spans="1:24" x14ac:dyDescent="0.2">
      <c r="A4">
        <v>48347.199999999997</v>
      </c>
      <c r="B4">
        <v>53059.9</v>
      </c>
      <c r="C4">
        <v>54846.3</v>
      </c>
      <c r="D4">
        <v>54303.199999999997</v>
      </c>
      <c r="E4">
        <v>54050.400000000001</v>
      </c>
      <c r="F4">
        <v>54613.599999999999</v>
      </c>
      <c r="G4">
        <v>58926.2</v>
      </c>
      <c r="H4">
        <v>65421.7</v>
      </c>
      <c r="I4">
        <v>71865.8</v>
      </c>
      <c r="J4">
        <v>76933.899999999994</v>
      </c>
      <c r="K4">
        <v>78612.2</v>
      </c>
      <c r="L4">
        <v>78413.8</v>
      </c>
      <c r="M4">
        <v>70240.5</v>
      </c>
      <c r="N4">
        <v>67347.8</v>
      </c>
      <c r="O4">
        <v>68681.5</v>
      </c>
      <c r="P4">
        <v>70259.899999999994</v>
      </c>
      <c r="Q4">
        <v>74133.399999999994</v>
      </c>
      <c r="R4">
        <v>80183.600000000006</v>
      </c>
      <c r="S4">
        <v>79682</v>
      </c>
      <c r="T4">
        <v>78535.7</v>
      </c>
      <c r="U4">
        <v>76088.399999999994</v>
      </c>
      <c r="V4">
        <v>74182.8</v>
      </c>
      <c r="W4">
        <v>69311.399999999994</v>
      </c>
      <c r="X4">
        <v>63787.1</v>
      </c>
    </row>
    <row r="5" spans="1:24" x14ac:dyDescent="0.2">
      <c r="A5">
        <v>63737.523235620203</v>
      </c>
      <c r="B5">
        <v>60894.9224714351</v>
      </c>
      <c r="C5">
        <v>59281.047775498802</v>
      </c>
      <c r="D5">
        <v>58080.521319554602</v>
      </c>
      <c r="E5">
        <v>57647.682695828698</v>
      </c>
      <c r="F5">
        <v>58111.379421092497</v>
      </c>
      <c r="G5">
        <v>61950.380611787099</v>
      </c>
      <c r="H5">
        <v>67617.010646879004</v>
      </c>
      <c r="I5">
        <v>75490.227522055196</v>
      </c>
      <c r="J5">
        <v>81476.734904832003</v>
      </c>
      <c r="K5">
        <v>84047.418164130897</v>
      </c>
      <c r="L5">
        <v>84112.899073436594</v>
      </c>
      <c r="M5">
        <v>76888.833728648999</v>
      </c>
      <c r="N5">
        <v>73439.332434513199</v>
      </c>
      <c r="O5">
        <v>73803.826474289395</v>
      </c>
      <c r="P5">
        <v>75041.9090445779</v>
      </c>
      <c r="Q5">
        <v>78769.998991671106</v>
      </c>
      <c r="R5">
        <v>85119.394615358295</v>
      </c>
      <c r="S5">
        <v>84293.947090047397</v>
      </c>
      <c r="T5">
        <v>84221.373902417705</v>
      </c>
      <c r="U5">
        <v>82483.118932943602</v>
      </c>
      <c r="V5">
        <v>80642.784221680602</v>
      </c>
      <c r="W5">
        <v>74608.771955790304</v>
      </c>
      <c r="X5">
        <v>68795.960765911004</v>
      </c>
    </row>
    <row r="6" spans="1:24" x14ac:dyDescent="0.2">
      <c r="A6">
        <v>62963.1</v>
      </c>
      <c r="B6">
        <v>60586</v>
      </c>
      <c r="C6">
        <v>58985.599999999999</v>
      </c>
      <c r="D6">
        <v>57997.599999999999</v>
      </c>
      <c r="E6">
        <v>57730.5</v>
      </c>
      <c r="F6">
        <v>58598</v>
      </c>
      <c r="G6">
        <v>63024.9</v>
      </c>
      <c r="H6">
        <v>69477.3</v>
      </c>
      <c r="I6">
        <v>77415.3</v>
      </c>
      <c r="J6">
        <v>82526.600000000006</v>
      </c>
      <c r="K6">
        <v>84886.9</v>
      </c>
      <c r="L6">
        <v>84771.3</v>
      </c>
      <c r="M6">
        <v>76461.7</v>
      </c>
      <c r="N6">
        <v>72864.7</v>
      </c>
      <c r="O6">
        <v>73435.899999999994</v>
      </c>
      <c r="P6">
        <v>75088.899999999994</v>
      </c>
      <c r="Q6">
        <v>78794</v>
      </c>
      <c r="R6">
        <v>85009.4</v>
      </c>
      <c r="S6">
        <v>84882.3</v>
      </c>
      <c r="T6">
        <v>83339.399999999994</v>
      </c>
      <c r="U6">
        <v>81148.2</v>
      </c>
      <c r="V6">
        <v>79065.3</v>
      </c>
      <c r="W6">
        <v>73558.5</v>
      </c>
      <c r="X6">
        <v>67945.899999999994</v>
      </c>
    </row>
    <row r="14" spans="1:24" x14ac:dyDescent="0.2">
      <c r="A14">
        <f>SUM(最高!A1:X1)</f>
        <v>1313633.3</v>
      </c>
      <c r="B14">
        <f>MAX(最高!A1:X1)</f>
        <v>64010</v>
      </c>
      <c r="E14">
        <f>SUM(最低!A1:X1)</f>
        <v>1238512.7000000002</v>
      </c>
      <c r="F14">
        <f>MAX(最低!A1:X1)</f>
        <v>59927.5</v>
      </c>
      <c r="I14">
        <f>SUM(中位!A1:X1)</f>
        <v>1266817.8</v>
      </c>
      <c r="J14">
        <f>MAX(中位!A1:X1)</f>
        <v>62198.6</v>
      </c>
      <c r="M14">
        <v>2013</v>
      </c>
      <c r="N14">
        <v>1266817.8</v>
      </c>
      <c r="O14">
        <v>62198.6</v>
      </c>
    </row>
    <row r="15" spans="1:24" x14ac:dyDescent="0.2">
      <c r="A15">
        <f>SUM(最高!A2:X2)</f>
        <v>1325362.8999999999</v>
      </c>
      <c r="B15">
        <f>MAX(最高!A2:X2)</f>
        <v>65969.899999999994</v>
      </c>
      <c r="E15">
        <f>SUM(最低!A2:X2)</f>
        <v>1198425.4000000001</v>
      </c>
      <c r="F15">
        <f>MAX(最低!A2:X2)</f>
        <v>61697.1</v>
      </c>
      <c r="I15">
        <f>SUM(中位!A2:X2)</f>
        <v>1261866.7999999998</v>
      </c>
      <c r="J15">
        <f>MAX(中位!A2:X2)</f>
        <v>59927.3</v>
      </c>
      <c r="M15">
        <v>2014</v>
      </c>
      <c r="N15">
        <v>1261866.7999999998</v>
      </c>
      <c r="O15">
        <v>59927.3</v>
      </c>
    </row>
    <row r="16" spans="1:24" x14ac:dyDescent="0.2">
      <c r="A16">
        <f>SUM(最高!A3:X3)</f>
        <v>1200581.04</v>
      </c>
      <c r="B16">
        <f>MAX(最高!A3:X3)</f>
        <v>61642.400000000001</v>
      </c>
      <c r="E16">
        <f>SUM(最低!A3:X3)</f>
        <v>1043205.0900000001</v>
      </c>
      <c r="F16">
        <f>MAX(最低!A3:X3)</f>
        <v>53894.8</v>
      </c>
      <c r="I16">
        <f>SUM(中位!A3:X3)</f>
        <v>1106693.5100000002</v>
      </c>
      <c r="J16">
        <f>MAX(中位!A3:X3)</f>
        <v>54437.9</v>
      </c>
      <c r="M16">
        <v>2015</v>
      </c>
      <c r="N16">
        <v>1106693.5100000002</v>
      </c>
      <c r="O16">
        <v>54437.9</v>
      </c>
    </row>
    <row r="17" spans="1:15" x14ac:dyDescent="0.2">
      <c r="A17">
        <f>SUM(最高!A4:X4)</f>
        <v>1367256.4</v>
      </c>
      <c r="B17">
        <f>MAX(最高!A4:X4)</f>
        <v>68218.3</v>
      </c>
      <c r="E17">
        <f>SUM(最低!A4:X4)</f>
        <v>1312033.2999999998</v>
      </c>
      <c r="F17">
        <f>MAX(最低!A4:X4)</f>
        <v>65655.199999999997</v>
      </c>
      <c r="I17">
        <f>SUM(中位!A4:X4)</f>
        <v>1322931.4000000001</v>
      </c>
      <c r="J17">
        <f>MAX(中位!A4:X4)</f>
        <v>64573.3</v>
      </c>
      <c r="M17">
        <v>2016</v>
      </c>
      <c r="N17">
        <v>1322931.4000000001</v>
      </c>
      <c r="O17">
        <v>64573.3</v>
      </c>
    </row>
    <row r="18" spans="1:15" x14ac:dyDescent="0.2">
      <c r="A18">
        <f>SUM(最高!A5:X5)</f>
        <v>1563530.3999999997</v>
      </c>
      <c r="B18">
        <f>MAX(最高!A5:X5)</f>
        <v>79266.2</v>
      </c>
      <c r="E18">
        <f>SUM(最低!A5:X5)</f>
        <v>1410613.0000000005</v>
      </c>
      <c r="F18">
        <f>MAX(最低!A5:X5)</f>
        <v>69347.3</v>
      </c>
      <c r="I18">
        <f>SUM(中位!A5:X5)</f>
        <v>1447545.0999999999</v>
      </c>
      <c r="J18">
        <f>MAX(中位!A5:X5)</f>
        <v>70571.5</v>
      </c>
      <c r="M18">
        <v>2017</v>
      </c>
      <c r="N18">
        <v>1447545.0999999999</v>
      </c>
      <c r="O18">
        <v>70571.5</v>
      </c>
    </row>
    <row r="19" spans="1:15" x14ac:dyDescent="0.2">
      <c r="A19">
        <f>SUM(最高!A6:X6)</f>
        <v>1497499.8</v>
      </c>
      <c r="B19">
        <f>MAX(最高!A6:X6)</f>
        <v>75035.399999999994</v>
      </c>
      <c r="E19">
        <f>SUM(最低!A6:X6)</f>
        <v>1396302.7000000002</v>
      </c>
      <c r="F19">
        <f>MAX(最低!A6:X6)</f>
        <v>71010.600000000006</v>
      </c>
      <c r="I19">
        <f>SUM(中位!A6:X6)</f>
        <v>1442603.7</v>
      </c>
      <c r="J19">
        <f>MAX(中位!A6:X6)</f>
        <v>71519.899999999994</v>
      </c>
      <c r="M19">
        <v>2018</v>
      </c>
      <c r="N19">
        <v>1442603.7</v>
      </c>
      <c r="O19">
        <v>71519.899999999994</v>
      </c>
    </row>
    <row r="20" spans="1:15" x14ac:dyDescent="0.2">
      <c r="A20">
        <f>SUM(最高!A7:X7)</f>
        <v>1780436</v>
      </c>
      <c r="B20">
        <f>MAX(最高!A7:X7)</f>
        <v>87490.8</v>
      </c>
      <c r="E20">
        <f>SUM(最低!A7:X7)</f>
        <v>1621828.3</v>
      </c>
      <c r="F20">
        <f>MAX(最低!A7:X7)</f>
        <v>80183.600000000006</v>
      </c>
      <c r="I20">
        <f>SUM(中位!A7:X7)</f>
        <v>1750557.2999999998</v>
      </c>
      <c r="J20">
        <f>MAX(中位!A7:X7)</f>
        <v>85009.4</v>
      </c>
      <c r="M20">
        <v>2019</v>
      </c>
      <c r="N20">
        <v>1750557.2999999998</v>
      </c>
      <c r="O20">
        <v>85009.4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最高</vt:lpstr>
      <vt:lpstr>最低</vt:lpstr>
      <vt:lpstr>中位</vt:lpstr>
      <vt:lpstr>yuce</vt:lpstr>
      <vt:lpstr>Sheet1</vt:lpstr>
      <vt:lpstr>Sheet2</vt:lpstr>
      <vt:lpstr>Sheet3</vt:lpstr>
      <vt:lpstr>Sheet4</vt:lpstr>
      <vt:lpstr>Sheet5</vt:lpstr>
      <vt:lpstr>Sheet6</vt:lpstr>
      <vt:lpstr>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温洪林</dc:creator>
  <cp:lastModifiedBy>温洪林</cp:lastModifiedBy>
  <dcterms:created xsi:type="dcterms:W3CDTF">2020-07-25T06:23:05Z</dcterms:created>
  <dcterms:modified xsi:type="dcterms:W3CDTF">2020-07-28T02:11:35Z</dcterms:modified>
</cp:coreProperties>
</file>